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e1abeeed6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4f875ec60be34e94"/>
    <x:sheet xmlns:r="http://schemas.openxmlformats.org/officeDocument/2006/relationships" name="Base Model" sheetId="2" r:id="R946053ca3041442d"/>
    <x:sheet xmlns:r="http://schemas.openxmlformats.org/officeDocument/2006/relationships" name="Scenarios" sheetId="3" r:id="Raca805e82abf4dc6"/>
    <x:sheet xmlns:r="http://schemas.openxmlformats.org/officeDocument/2006/relationships" name="Monte Carlo" sheetId="4" r:id="R05fe12b823e940a3"/>
    <x:sheet xmlns:r="http://schemas.openxmlformats.org/officeDocument/2006/relationships" name="Sources" sheetId="5" r:id="R7bed6daa02004ce5"/>
  </x:sheets>
</x:workbook>
</file>

<file path=xl/comments1.xml><?xml version="1.0" encoding="utf-8"?>
<x:comments xmlns:x="http://schemas.openxmlformats.org/spreadsheetml/2006/main">
  <x:authors>
    <x:author>tc={96ED7A5C-03B6-FF05-E54C-BB96A3A6D530}</x:author>
    <x:author>tc={BCB4A0E0-F5AE-B923-C6D3-64F996AC1071}</x:author>
    <x:author>tc={201FC78E-9824-4768-B698-1D55533DE1DF}</x:author>
  </x:authors>
  <x:commentList>
    <x:comment ref="C1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DESNZ weekly road fuel prices, 24 August 2026. Pump price is a conservative fleet-cost proxy; councils may purchase fuel differently.</x:t>
        </x:r>
      </x:text>
    </x:comment>
    <x:comment ref="C2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UK Government GHG Conversion Factors 2026, Scope 1 diesel (average biofuel blend), litres, kg CO2e.</x:t>
        </x:r>
      </x:text>
    </x:comment>
    <x:comment ref="C23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This is a sensitivity assumption, not a claim that communal bins always add five percentage points of contamination.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200" formatCode="#,##0.0"/>
    <x:numFmt numFmtId="201" formatCode="0.0000"/>
    <x:numFmt numFmtId="202" formatCode="#,##0.00"/>
    <x:numFmt numFmtId="203" formatCode="0.0%"/>
    <x:numFmt numFmtId="204" formatCode="#,##0.0000"/>
    <x:numFmt numFmtId="205" formatCode="#,##0"/>
    <x:numFmt numFmtId="206" formatCode="£#,##0.00"/>
    <x:numFmt numFmtId="207" formatCode="£#,##0"/>
    <x:numFmt numFmtId="208" formatCode="£0.0000"/>
    <x:numFmt numFmtId="209" formatCode="£#,##0.00;[Red]-£#,##0.00"/>
    <x:numFmt numFmtId="210" formatCode="£#,##0;[Red]-£#,##0"/>
    <x:numFmt numFmtId="211" formatCode="£0.000"/>
  </x:numFmts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6324F"/>
      <x:name val="Carlito"/>
    </x:font>
    <x:font>
      <x:b/>
      <x:sz val="11"/>
      <x:color rgb="FFFFFFFF"/>
      <x:name val="Carlito"/>
    </x:font>
    <x:font>
      <x:b/>
      <x:sz val="11"/>
      <x:color rgb="FF187A78"/>
      <x:name val="Carlito"/>
    </x:font>
    <x:font>
      <x:sz val="11"/>
      <x:color rgb="FF16324F"/>
      <x:name val="Carlito"/>
    </x:font>
    <x:font>
      <x:b/>
      <x:sz val="11"/>
      <x:color rgb="FF2F855A"/>
      <x:name val="Carlito"/>
    </x:font>
    <x:font>
      <x:b/>
      <x:sz val="11"/>
      <x:color rgb="FF7A5A0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2"/>
      </x:patternFill>
    </x:fill>
    <x:fill>
      <x:patternFill patternType="solid">
        <x:fgColor rgb="FF187A78"/>
      </x:patternFill>
    </x:fill>
    <x:fill>
      <x:patternFill patternType="solid">
        <x:fgColor rgb="FFFFF8E6"/>
      </x:patternFill>
    </x:fill>
    <x:fill>
      <x:patternFill patternType="solid">
        <x:fgColor rgb="FFE7F4EC"/>
      </x:patternFill>
    </x:fill>
    <x:fill>
      <x:patternFill patternType="solid">
        <x:fgColor rgb="FFFFF2D5"/>
      </x:patternFill>
    </x:fill>
    <x:fill>
      <x:patternFill patternType="solid">
        <x:fgColor rgb="FFFFFDF6"/>
      </x:patternFill>
    </x:fill>
    <x:fill>
      <x:patternFill patternType="solid">
        <x:fgColor rgb="FFFFF2CC"/>
      </x:patternFill>
    </x:fill>
  </x:fills>
  <x:borders count="8">
    <x:border/>
    <x:border>
      <x:left style="medium">
        <x:color rgb="FF2F855A"/>
      </x:left>
      <x:top style="medium">
        <x:color rgb="FF2F855A"/>
      </x:top>
    </x:border>
    <x:border>
      <x:top style="medium">
        <x:color rgb="FF2F855A"/>
      </x:top>
    </x:border>
    <x:border>
      <x:right style="medium">
        <x:color rgb="FF2F855A"/>
      </x:right>
      <x:top style="medium">
        <x:color rgb="FF2F855A"/>
      </x:top>
    </x:border>
    <x:border>
      <x:left style="medium">
        <x:color rgb="FF2F855A"/>
      </x:left>
      <x:bottom style="medium">
        <x:color rgb="FF2F855A"/>
      </x:bottom>
    </x:border>
    <x:border>
      <x:bottom style="medium">
        <x:color rgb="FF2F855A"/>
      </x:bottom>
    </x:border>
    <x:border>
      <x:right style="medium">
        <x:color rgb="FF2F855A"/>
      </x:right>
      <x:bottom style="medium">
        <x:color rgb="FF2F855A"/>
      </x:bottom>
    </x:border>
    <x:border>
      <x:left style="thin">
        <x:color rgb="FFD9E2D9"/>
      </x:left>
      <x:right style="thin">
        <x:color rgb="FFD9E2D9"/>
      </x:right>
      <x:top style="thin">
        <x:color rgb="FFD9E2D9"/>
      </x:top>
      <x:bottom style="thin">
        <x:color rgb="FFD9E2D9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2" fontId="5" fillId="5" borderId="0" xfId="0" applyNumberFormat="1" applyFont="1" applyFill="1" applyBorder="1"/>
    <x:xf numFmtId="203" fontId="5" fillId="5" borderId="0" xfId="0" applyNumberFormat="1" applyFont="1" applyFill="1" applyBorder="1"/>
    <x:xf numFmtId="204" fontId="5" fillId="5" borderId="0" xfId="0" applyNumberFormat="1" applyFont="1" applyFill="1" applyBorder="1"/>
    <x:xf numFmtId="0" fontId="0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204" fontId="5" fillId="5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5" fontId="0" fillId="0" borderId="0" xfId="0" applyNumberFormat="1" applyFont="1" applyFill="1" applyBorder="1"/>
    <x:xf numFmtId="203" fontId="0" fillId="0" borderId="0" xfId="0" applyNumberFormat="1" applyFont="1" applyFill="1" applyBorder="1"/>
    <x:xf numFmtId="206" fontId="0" fillId="0" borderId="0" xfId="0" applyNumberFormat="1" applyFont="1" applyFill="1" applyBorder="1"/>
    <x:xf numFmtId="207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7" fontId="0" fillId="6" borderId="0" xfId="0" applyNumberFormat="1" applyFont="1" applyFill="1" applyBorder="1"/>
    <x:xf numFmtId="206" fontId="0" fillId="6" borderId="0" xfId="0" applyNumberFormat="1" applyFont="1" applyFill="1" applyBorder="1"/>
    <x:xf numFmtId="0" fontId="6" fillId="6" borderId="0" xfId="0" applyNumberFormat="1" applyFont="1" applyFill="1" applyBorder="1"/>
    <x:xf numFmtId="207" fontId="6" fillId="6" borderId="0" xfId="0" applyNumberFormat="1" applyFont="1" applyFill="1" applyBorder="1"/>
    <x:xf numFmtId="206" fontId="6" fillId="6" borderId="0" xfId="0" applyNumberFormat="1" applyFont="1" applyFill="1" applyBorder="1"/>
    <x:xf numFmtId="0" fontId="6" fillId="6" borderId="1" xfId="0" applyNumberFormat="1" applyFont="1" applyFill="1" applyBorder="1"/>
    <x:xf numFmtId="207" fontId="6" fillId="6" borderId="2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206" fontId="6" fillId="6" borderId="5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7" fillId="7" borderId="0" xfId="0" applyNumberFormat="1" applyFont="1" applyFill="1" applyBorder="1"/>
    <x:xf numFmtId="200" fontId="7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/>
    <x:xf numFmtId="208" fontId="0" fillId="5" borderId="0" xfId="0" applyNumberFormat="1" applyFont="1" applyFill="1" applyBorder="1"/>
    <x:xf numFmtId="203" fontId="0" fillId="5" borderId="0" xfId="0" applyNumberFormat="1" applyFont="1" applyFill="1" applyBorder="1"/>
    <x:xf numFmtId="209" fontId="0" fillId="0" borderId="0" xfId="0" applyNumberFormat="1" applyFont="1" applyFill="1" applyBorder="1"/>
    <x:xf numFmtId="200" fontId="0" fillId="5" borderId="0" xfId="0" applyNumberFormat="1" applyFont="1" applyFill="1" applyBorder="1" applyAlignment="1">
      <x:alignment wrapText="1"/>
    </x:xf>
    <x:xf numFmtId="208" fontId="0" fillId="5" borderId="0" xfId="0" applyNumberFormat="1" applyFont="1" applyFill="1" applyBorder="1" applyAlignment="1">
      <x:alignment wrapText="1"/>
    </x:xf>
    <x:xf numFmtId="203" fontId="0" fillId="5" borderId="0" xfId="0" applyNumberFormat="1" applyFont="1" applyFill="1" applyBorder="1" applyAlignment="1">
      <x:alignment wrapText="1"/>
    </x:xf>
    <x:xf numFmtId="209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10" fontId="0" fillId="0" borderId="0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211" fontId="0" fillId="8" borderId="0" xfId="0" applyNumberFormat="1" applyFont="1" applyFill="1" applyBorder="1"/>
    <x:xf numFmtId="203" fontId="0" fillId="8" borderId="0" xfId="0" applyNumberFormat="1" applyFont="1" applyFill="1" applyBorder="1"/>
    <x:xf numFmtId="207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0" fillId="9" borderId="7" xfId="0" applyNumberFormat="1" applyFont="1" applyFill="1" applyBorder="1"/>
    <x:xf numFmtId="0" fontId="0" fillId="0" borderId="7" xfId="0" applyNumberFormat="1" applyFont="1" applyFill="1" applyBorder="1"/>
  </x:cellXfs>
  <x:cellStyles count="1">
    <x:cellStyle name="Normal" xfId="0"/>
  </x:cellStyles>
  <x:dxfs count="2">
    <x:dxf>
      <x:font>
        <x:b/>
        <x:color rgb="FF2F855A"/>
      </x:font>
      <x:fill>
        <x:patternFill>
          <x:bgColor rgb="FFE7F4EC"/>
        </x:patternFill>
      </x:fill>
    </x:dxf>
    <x:dxf>
      <x:font>
        <x:b/>
        <x:color rgb="FFB64949"/>
      </x:font>
      <x:fill>
        <x:patternFill>
          <x:bgColor rgb="FFFBEA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655b0c0be479c" /><Relationship Type="http://schemas.openxmlformats.org/officeDocument/2006/relationships/theme" Target="/xl/theme/theme1.xml" Id="R175e695304844512" /><Relationship Type="http://schemas.openxmlformats.org/officeDocument/2006/relationships/sharedStrings" Target="/xl/sharedStrings.xml" Id="Re9267ecd13424086" /><Relationship Type="http://schemas.openxmlformats.org/officeDocument/2006/relationships/worksheet" Target="/xl/worksheets/sheet1.xml" Id="R4f875ec60be34e94" /><Relationship Type="http://schemas.openxmlformats.org/officeDocument/2006/relationships/worksheet" Target="/xl/worksheets/sheet2.xml" Id="R946053ca3041442d" /><Relationship Type="http://schemas.openxmlformats.org/officeDocument/2006/relationships/worksheet" Target="/xl/worksheets/sheet3.xml" Id="Raca805e82abf4dc6" /><Relationship Type="http://schemas.openxmlformats.org/officeDocument/2006/relationships/worksheet" Target="/xl/worksheets/sheet4.xml" Id="R05fe12b823e940a3" /><Relationship Type="http://schemas.openxmlformats.org/officeDocument/2006/relationships/worksheet" Target="/xl/worksheets/sheet5.xml" Id="R7bed6daa02004ce5" /><Relationship Type="http://schemas.microsoft.com/office/2017/10/relationships/person" Target="/xl/persons/person.xml" Id="Rff22a16834934d66" /></Relationships>
</file>

<file path=xl/persons/person.xml><?xml version="1.0" encoding="utf-8"?>
<xltc:personList xmlns:xltc="http://schemas.microsoft.com/office/spreadsheetml/2018/threadedcomments">
  <xltc:person displayName="Al" id="{9295328B-72CA-4105-841E-298233F05A47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5" dT="2026-08-26T18:08:13.926" personId="{9295328B-72CA-4105-841E-298233F05A47}" id="{96ED7A5C-03B6-FF05-E54C-BB96A3A6D530}">
    <xltc:text>Source: DESNZ weekly road fuel prices, 24 August 2026. Pump price is a conservative fleet-cost proxy; councils may purchase fuel differently.</xltc:text>
  </xltc:threadedComment>
  <xltc:threadedComment ref="C25" dT="2026-08-26T18:08:13.926" personId="{9295328B-72CA-4105-841E-298233F05A47}" id="{BCB4A0E0-F5AE-B923-C6D3-64F996AC1071}">
    <xltc:text>Source: UK Government GHG Conversion Factors 2026, Scope 1 diesel (average biofuel blend), litres, kg CO2e.</xltc:text>
  </xltc:threadedComment>
  <xltc:threadedComment ref="C23" dT="2026-08-26T18:08:13.926" personId="{9295328B-72CA-4105-841E-298233F05A47}" id="{201FC78E-9824-4768-B698-1D55533DE1DF}">
    <xltc:text>This is a sensitivity assumption, not a claim that communal bins always add five percentage points of contamination.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c8d766125b284c75" /><Relationship Type="http://schemas.openxmlformats.org/officeDocument/2006/relationships/vmlDrawing" Target="/xl/drawings/vmldrawing.vml" Id="R6d51ed521c744124" /><Relationship Type="http://schemas.microsoft.com/office/2017/10/relationships/threadedComment" Target="/xl/threadedcomments/threadedcomment.xml" Id="R0be2c2ff43724b8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8" hidden="0" customWidth="1"/>
    <x:col min="3" max="3" width="15" hidden="0" customWidth="1"/>
    <x:col min="4" max="4" width="23" hidden="0" customWidth="1"/>
    <x:col min="5" max="5" width="22" hidden="0" customWidth="1"/>
    <x:col min="6" max="6" width="48" hidden="0" customWidth="1"/>
  </x:cols>
  <x:sheetData>
    <x:row r="1" ht="34" customHeight="1">
      <x:c r="A1" s="3" t="str">
        <x:v>UK neighbourhood communal-bin simulation - editable assumptions</x:v>
      </x:c>
      <x:c r="B1" s="3" t="str">
        <x:v>UK neighbourhood communal-bin simulation - editable assumptions</x:v>
      </x:c>
      <x:c r="C1" s="3" t="str">
        <x:v>UK neighbourhood communal-bin simulation - editable assumptions</x:v>
      </x:c>
      <x:c r="D1" s="3" t="str">
        <x:v>UK neighbourhood communal-bin simulation - editable assumptions</x:v>
      </x:c>
      <x:c r="E1" s="3" t="str">
        <x:v>UK neighbourhood communal-bin simulation - editable assumptions</x:v>
      </x:c>
      <x:c r="F1" s="3" t="str">
        <x:v>UK neighbourhood communal-bin simulation - editable assumptions</x:v>
      </x:c>
    </x:row>
    <x:row r="2" ht="42" customHeight="1">
      <x:c r="A2" s="7" t="str">
        <x:v>Central case: 10,000 households; fortnightly kerbside residual + dry recycling versus weekly communal service for both streams. Weekly food-waste collection is excluded because it applies to both designs.</x:v>
      </x:c>
      <x:c r="B2" s="7" t="str">
        <x:v>Central case: 10,000 households; fortnightly kerbside residual + dry recycling versus weekly communal service for both streams. Weekly food-waste collection is excluded because it applies to both designs.</x:v>
      </x:c>
      <x:c r="C2" s="7" t="str">
        <x:v>Central case: 10,000 households; fortnightly kerbside residual + dry recycling versus weekly communal service for both streams. Weekly food-waste collection is excluded because it applies to both designs.</x:v>
      </x:c>
      <x:c r="D2" s="7" t="str">
        <x:v>Central case: 10,000 households; fortnightly kerbside residual + dry recycling versus weekly communal service for both streams. Weekly food-waste collection is excluded because it applies to both designs.</x:v>
      </x:c>
      <x:c r="E2" s="7" t="str">
        <x:v>Central case: 10,000 households; fortnightly kerbside residual + dry recycling versus weekly communal service for both streams. Weekly food-waste collection is excluded because it applies to both designs.</x:v>
      </x:c>
      <x:c r="F2" s="7" t="str">
        <x:v>Central case: 10,000 households; fortnightly kerbside residual + dry recycling versus weekly communal service for both streams. Weekly food-waste collection is excluded because it applies to both designs.</x:v>
      </x:c>
    </x:row>
    <x:row r="3" ht="26" customHeight="1">
      <x:c r="A3" s="11" t="str">
        <x:v>Input</x:v>
      </x:c>
      <x:c r="B3" s="11" t="str">
        <x:v>Description</x:v>
      </x:c>
      <x:c r="C3" s="11" t="str">
        <x:v>Central value</x:v>
      </x:c>
      <x:c r="D3" s="11" t="str">
        <x:v>Unit</x:v>
      </x:c>
      <x:c r="E3" s="11" t="str">
        <x:v>Status</x:v>
      </x:c>
      <x:c r="F3" s="11" t="str">
        <x:v>Source / rationale</x:v>
      </x:c>
    </x:row>
    <x:row r="4">
      <x:c r="A4" s="21" t="str">
        <x:v>H</x:v>
      </x:c>
      <x:c r="B4" s="28" t="str">
        <x:v>Households in model area</x:v>
      </x:c>
      <x:c r="C4" s="23" t="n">
        <x:v>10000</x:v>
      </x:c>
      <x:c r="D4" s="22" t="str">
        <x:v>households</x:v>
      </x:c>
      <x:c r="E4" s="22" t="str">
        <x:v>Editable</x:v>
      </x:c>
      <x:c r="F4" s="28" t="str">
        <x:v>Representative district scale</x:v>
      </x:c>
    </x:row>
    <x:row r="5">
      <x:c r="A5" s="21" t="str">
        <x:v>base_events</x:v>
      </x:c>
      <x:c r="B5" s="28" t="str">
        <x:v>Kerbside collections per stream per year</x:v>
      </x:c>
      <x:c r="C5" s="23" t="n">
        <x:v>26</x:v>
      </x:c>
      <x:c r="D5" s="22" t="str">
        <x:v>events/year</x:v>
      </x:c>
      <x:c r="E5" s="22" t="str">
        <x:v>Editable</x:v>
      </x:c>
      <x:c r="F5" s="28" t="str">
        <x:v>Fortnightly residual and fortnightly dry recycling</x:v>
      </x:c>
    </x:row>
    <x:row r="6">
      <x:c r="A6" s="21" t="str">
        <x:v>hub_events</x:v>
      </x:c>
      <x:c r="B6" s="28" t="str">
        <x:v>Communal collections per stream per year</x:v>
      </x:c>
      <x:c r="C6" s="23" t="n">
        <x:v>52</x:v>
      </x:c>
      <x:c r="D6" s="22" t="str">
        <x:v>events/year</x:v>
      </x:c>
      <x:c r="E6" s="22" t="str">
        <x:v>Editable</x:v>
      </x:c>
      <x:c r="F6" s="28" t="str">
        <x:v>Weekly residual and weekly dry recycling</x:v>
      </x:c>
    </x:row>
    <x:row r="7">
      <x:c r="A7" s="21" t="str">
        <x:v>streams</x:v>
      </x:c>
      <x:c r="B7" s="28" t="str">
        <x:v>Collection streams compared</x:v>
      </x:c>
      <x:c r="C7" s="23" t="n">
        <x:v>2</x:v>
      </x:c>
      <x:c r="D7" s="22" t="str">
        <x:v>streams</x:v>
      </x:c>
      <x:c r="E7" s="22" t="str">
        <x:v>Fixed</x:v>
      </x:c>
      <x:c r="F7" s="28" t="str">
        <x:v>Residual + dry recycling; food waste held constant</x:v>
      </x:c>
    </x:row>
    <x:row r="8">
      <x:c r="A8" s="21" t="str">
        <x:v>hh_hub</x:v>
      </x:c>
      <x:c r="B8" s="28" t="str">
        <x:v>Households served per hub</x:v>
      </x:c>
      <x:c r="C8" s="23" t="n">
        <x:v>40</x:v>
      </x:c>
      <x:c r="D8" s="22" t="str">
        <x:v>households/hub</x:v>
      </x:c>
      <x:c r="E8" s="22" t="str">
        <x:v>Observed anchor</x:v>
      </x:c>
      <x:c r="F8" s="28" t="str">
        <x:v>Glasgow states an average of 40 flats per hub</x:v>
      </x:c>
    </x:row>
    <x:row r="9">
      <x:c r="A9" s="21" t="str">
        <x:v>kerb_sec</x:v>
      </x:c>
      <x:c r="B9" s="28" t="str">
        <x:v>Kerbside service/move time</x:v>
      </x:c>
      <x:c r="C9" s="23" t="n">
        <x:v>28</x:v>
      </x:c>
      <x:c r="D9" s="22" t="str">
        <x:v>seconds/household-stop</x:v>
      </x:c>
      <x:c r="E9" s="22" t="str">
        <x:v>Model assumption</x:v>
      </x:c>
      <x:c r="F9" s="28" t="str">
        <x:v>Triangular range 24-36 seconds in uncertainty test</x:v>
      </x:c>
    </x:row>
    <x:row r="10">
      <x:c r="A10" s="21" t="str">
        <x:v>hub_sec</x:v>
      </x:c>
      <x:c r="B10" s="28" t="str">
        <x:v>Hub service/move time per stream</x:v>
      </x:c>
      <x:c r="C10" s="23" t="n">
        <x:v>210</x:v>
      </x:c>
      <x:c r="D10" s="22" t="str">
        <x:v>seconds/hub-stop</x:v>
      </x:c>
      <x:c r="E10" s="22" t="str">
        <x:v>Model assumption</x:v>
      </x:c>
      <x:c r="F10" s="28" t="str">
        <x:v>Allows multiple lifts, positioning and short movement</x:v>
      </x:c>
    </x:row>
    <x:row r="11">
      <x:c r="A11" s="21" t="str">
        <x:v>crew</x:v>
      </x:c>
      <x:c r="B11" s="28" t="str">
        <x:v>Crew size including driver</x:v>
      </x:c>
      <x:c r="C11" s="23" t="n">
        <x:v>3</x:v>
      </x:c>
      <x:c r="D11" s="22" t="str">
        <x:v>people</x:v>
      </x:c>
      <x:c r="E11" s="22" t="str">
        <x:v>Model assumption</x:v>
      </x:c>
      <x:c r="F11" s="28" t="str">
        <x:v>Editable</x:v>
      </x:c>
    </x:row>
    <x:row r="12">
      <x:c r="A12" s="21" t="str">
        <x:v>wage</x:v>
      </x:c>
      <x:c r="B12" s="28" t="str">
        <x:v>Fully loaded labour cost per crew member</x:v>
      </x:c>
      <x:c r="C12" s="23" t="n">
        <x:v>24</x:v>
      </x:c>
      <x:c r="D12" s="22" t="str">
        <x:v>GBP/hour</x:v>
      </x:c>
      <x:c r="E12" s="22" t="str">
        <x:v>Model assumption</x:v>
      </x:c>
      <x:c r="F12" s="28" t="str">
        <x:v>Includes salary, employer costs and leave cover</x:v>
      </x:c>
    </x:row>
    <x:row r="13">
      <x:c r="A13" s="21" t="str">
        <x:v>vehicle</x:v>
      </x:c>
      <x:c r="B13" s="28" t="str">
        <x:v>Vehicle ownership, maintenance and overhead excluding fuel</x:v>
      </x:c>
      <x:c r="C13" s="23" t="n">
        <x:v>40</x:v>
      </x:c>
      <x:c r="D13" s="22" t="str">
        <x:v>GBP/route-hour</x:v>
      </x:c>
      <x:c r="E13" s="22" t="str">
        <x:v>Model assumption</x:v>
      </x:c>
      <x:c r="F13" s="28" t="str">
        <x:v>Sensitivity range 30-55</x:v>
      </x:c>
    </x:row>
    <x:row r="14">
      <x:c r="A14" s="21" t="str">
        <x:v>diesel_lph</x:v>
      </x:c>
      <x:c r="B14" s="28" t="str">
        <x:v>Collection-mode diesel use</x:v>
      </x:c>
      <x:c r="C14" s="24" t="n">
        <x:v>8.8</x:v>
      </x:c>
      <x:c r="D14" s="22" t="str">
        <x:v>litres/route-hour</x:v>
      </x:c>
      <x:c r="E14" s="22" t="str">
        <x:v>Research-calibrated assumption</x:v>
      </x:c>
      <x:c r="F14" s="28" t="str">
        <x:v>Consistent with 1.26 L/km at about 7 km/h in collection mode</x:v>
      </x:c>
    </x:row>
    <x:row r="15">
      <x:c r="A15" s="21" t="str">
        <x:v>diesel_price</x:v>
      </x:c>
      <x:c r="B15" s="28" t="str">
        <x:v>UK average pump diesel price, 24 Aug 2026</x:v>
      </x:c>
      <x:c r="C15" s="24" t="n">
        <x:v>1.8282</x:v>
      </x:c>
      <x:c r="D15" s="22" t="str">
        <x:v>GBP/litre</x:v>
      </x:c>
      <x:c r="E15" s="22" t="str">
        <x:v>Official statistic</x:v>
      </x:c>
      <x:c r="F15" s="28" t="str">
        <x:v>DESNZ weekly road fuel prices</x:v>
      </x:c>
    </x:row>
    <x:row r="16">
      <x:c r="A16" s="21" t="str">
        <x:v>capex</x:v>
      </x:c>
      <x:c r="B16" s="28" t="str">
        <x:v>Installed above-ground hub cost</x:v>
      </x:c>
      <x:c r="C16" s="25" t="n">
        <x:v>6000</x:v>
      </x:c>
      <x:c r="D16" s="22" t="str">
        <x:v>GBP/hub</x:v>
      </x:c>
      <x:c r="E16" s="22" t="str">
        <x:v>Model assumption</x:v>
      </x:c>
      <x:c r="F16" s="28" t="str">
        <x:v>£6,000 central planning assumption; not a supplier quote. A separate £12,000/hub sensitivity is shown on the Scenarios sheet.</x:v>
      </x:c>
    </x:row>
    <x:row r="17">
      <x:c r="A17" s="21" t="str">
        <x:v>life</x:v>
      </x:c>
      <x:c r="B17" s="28" t="str">
        <x:v>Hub economic life</x:v>
      </x:c>
      <x:c r="C17" s="25" t="n">
        <x:v>10</x:v>
      </x:c>
      <x:c r="D17" s="22" t="str">
        <x:v>years</x:v>
      </x:c>
      <x:c r="E17" s="22" t="str">
        <x:v>Model assumption</x:v>
      </x:c>
      <x:c r="F17" s="28" t="str">
        <x:v>Straight-line annualisation; no financing charge</x:v>
      </x:c>
    </x:row>
    <x:row r="18">
      <x:c r="A18" s="21" t="str">
        <x:v>maint</x:v>
      </x:c>
      <x:c r="B18" s="28" t="str">
        <x:v>Cleaning, inspection and repairs</x:v>
      </x:c>
      <x:c r="C18" s="25" t="n">
        <x:v>500</x:v>
      </x:c>
      <x:c r="D18" s="22" t="str">
        <x:v>GBP/hub/year</x:v>
      </x:c>
      <x:c r="E18" s="22" t="str">
        <x:v>Model assumption</x:v>
      </x:c>
      <x:c r="F18" s="28" t="str">
        <x:v>Sensitivity range 300-1,000</x:v>
      </x:c>
    </x:row>
    <x:row r="19">
      <x:c r="A19" s="21" t="str">
        <x:v>admin</x:v>
      </x:c>
      <x:c r="B19" s="28" t="str">
        <x:v>Communications, enforcement and overflow response</x:v>
      </x:c>
      <x:c r="C19" s="25" t="n">
        <x:v>2.5</x:v>
      </x:c>
      <x:c r="D19" s="22" t="str">
        <x:v>GBP/household/year</x:v>
      </x:c>
      <x:c r="E19" s="22" t="str">
        <x:v>Model assumption</x:v>
      </x:c>
      <x:c r="F19" s="28" t="str">
        <x:v>Does not monetise parking or land</x:v>
      </x:c>
    </x:row>
    <x:row r="20">
      <x:c r="A20" s="21" t="str">
        <x:v>kg_person</x:v>
      </x:c>
      <x:c r="B20" s="28" t="str">
        <x:v>Waste from households</x:v>
      </x:c>
      <x:c r="C20" s="25" t="n">
        <x:v>376</x:v>
      </x:c>
      <x:c r="D20" s="22" t="str">
        <x:v>kg/person/year</x:v>
      </x:c>
      <x:c r="E20" s="22" t="str">
        <x:v>Official statistic</x:v>
      </x:c>
      <x:c r="F20" s="28" t="str">
        <x:v>England 2024</x:v>
      </x:c>
    </x:row>
    <x:row r="21">
      <x:c r="A21" s="21" t="str">
        <x:v>persons_hh</x:v>
      </x:c>
      <x:c r="B21" s="28" t="str">
        <x:v>Persons per household</x:v>
      </x:c>
      <x:c r="C21" s="25" t="n">
        <x:v>2.36</x:v>
      </x:c>
      <x:c r="D21" s="22" t="str">
        <x:v>people/household</x:v>
      </x:c>
      <x:c r="E21" s="22" t="str">
        <x:v>Model assumption</x:v>
      </x:c>
      <x:c r="F21" s="28" t="str">
        <x:v>Editable local demographic input</x:v>
      </x:c>
    </x:row>
    <x:row r="22">
      <x:c r="A22" s="21" t="str">
        <x:v>dry_share</x:v>
      </x:c>
      <x:c r="B22" s="28" t="str">
        <x:v>Dry recycling share of household waste</x:v>
      </x:c>
      <x:c r="C22" s="26" t="n">
        <x:v>0.252</x:v>
      </x:c>
      <x:c r="D22" s="22" t="str">
        <x:v>share</x:v>
      </x:c>
      <x:c r="E22" s="22" t="str">
        <x:v>Official statistic</x:v>
      </x:c>
      <x:c r="F22" s="28" t="str">
        <x:v>England 2024 waste-stream share</x:v>
      </x:c>
    </x:row>
    <x:row r="23">
      <x:c r="A23" s="21" t="str">
        <x:v>cont_delta</x:v>
      </x:c>
      <x:c r="B23" s="28" t="str">
        <x:v>Extra rejected dry recycling under communal design</x:v>
      </x:c>
      <x:c r="C23" s="26" t="n">
        <x:v>0.05</x:v>
      </x:c>
      <x:c r="D23" s="22" t="str">
        <x:v>percentage points</x:v>
      </x:c>
      <x:c r="E23" s="22" t="str">
        <x:v>Model assumption</x:v>
      </x:c>
      <x:c r="F23" s="28" t="str">
        <x:v>Uncertainty test 0-10 points; not a measured universal effect</x:v>
      </x:c>
    </x:row>
    <x:row r="24">
      <x:c r="A24" s="21" t="str">
        <x:v>reject_cost</x:v>
      </x:c>
      <x:c r="B24" s="28" t="str">
        <x:v>Lost value / extra treatment for rejected recycling</x:v>
      </x:c>
      <x:c r="C24" s="27" t="n">
        <x:v>110</x:v>
      </x:c>
      <x:c r="D24" s="22" t="str">
        <x:v>GBP/tonne</x:v>
      </x:c>
      <x:c r="E24" s="22" t="str">
        <x:v>Model assumption</x:v>
      </x:c>
      <x:c r="F24" s="28" t="str">
        <x:v>Sensitivity range 60-160</x:v>
      </x:c>
    </x:row>
    <x:row r="25">
      <x:c r="A25" s="21" t="str">
        <x:v>diesel_co2</x:v>
      </x:c>
      <x:c r="B25" s="28" t="str">
        <x:v>Diesel average biofuel blend emissions factor</x:v>
      </x:c>
      <x:c r="C25" s="27" t="n">
        <x:v>2.58354</x:v>
      </x:c>
      <x:c r="D25" s="22" t="str">
        <x:v>kg CO2e/litre</x:v>
      </x:c>
      <x:c r="E25" s="22" t="str">
        <x:v>Official factor</x:v>
      </x:c>
      <x:c r="F25" s="28" t="str">
        <x:v>UK Government GHG Conversion Factors 2026</x:v>
      </x:c>
    </x:row>
  </x:sheetData>
  <x:mergeCells>
    <x:mergeCell ref="A1:F1"/>
    <x:mergeCell ref="A2:F2"/>
  </x:mergeCells>
  <x:pageMargins left="0.7" right="0.7" top="0.75" bottom="0.75" header="0.3" footer="0.3"/>
  <x:legacyDrawing xmlns:r="http://schemas.openxmlformats.org/officeDocument/2006/relationships" r:id="R6d51ed521c74412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8" hidden="0" customWidth="1"/>
    <x:col min="3" max="3" width="22" hidden="0" customWidth="1"/>
    <x:col min="4" max="4" width="48" hidden="0" customWidth="1"/>
  </x:cols>
  <x:sheetData>
    <x:row r="1" ht="34" customHeight="1">
      <x:c r="A1" s="3" t="str">
        <x:v>Central break-even model</x:v>
      </x:c>
      <x:c r="B1" s="3" t="str">
        <x:v>Central break-even model</x:v>
      </x:c>
      <x:c r="C1" s="3" t="str">
        <x:v>Central break-even model</x:v>
      </x:c>
      <x:c r="D1" s="3" t="str">
        <x:v>Central break-even model</x:v>
      </x:c>
    </x:row>
    <x:row r="2" ht="34" customHeight="1">
      <x:c r="A2" s="6" t="str">
        <x:v>Positive figures are savings. Costs shared by both designs - waste tonnage, disposal haul, treatment and weekly food-waste collection - are deliberately held constant.</x:v>
      </x:c>
      <x:c r="B2" s="6" t="str">
        <x:v>Positive figures are savings. Costs shared by both designs - waste tonnage, disposal haul, treatment and weekly food-waste collection - are deliberately held constant.</x:v>
      </x:c>
      <x:c r="C2" s="6" t="str">
        <x:v>Positive figures are savings. Costs shared by both designs - waste tonnage, disposal haul, treatment and weekly food-waste collection - are deliberately held constant.</x:v>
      </x:c>
      <x:c r="D2" s="6" t="str">
        <x:v>Positive figures are savings. Costs shared by both designs - waste tonnage, disposal haul, treatment and weekly food-waste collection - are deliberately held constant.</x:v>
      </x:c>
    </x:row>
    <x:row r="4" ht="26" customHeight="1">
      <x:c r="A4" s="11" t="str">
        <x:v>Metric</x:v>
      </x:c>
      <x:c r="B4" s="11" t="str">
        <x:v>Formula result</x:v>
      </x:c>
      <x:c r="C4" s="11" t="str">
        <x:v>Unit</x:v>
      </x:c>
      <x:c r="D4" s="11" t="str">
        <x:v>Interpretation</x:v>
      </x:c>
    </x:row>
    <x:row r="5">
      <x:c r="A5" s="20" t="str">
        <x:v>Kerbside stop-service hours</x:v>
      </x:c>
      <x:c r="B5" s="29" t="n">
        <x:f>'Inputs'!$C$4*'Inputs'!$C$7*'Inputs'!$C$5*'Inputs'!$C$9/3600</x:f>
        <x:v>4044.4444444444443</x:v>
      </x:c>
      <x:c r="C5" s="20" t="str">
        <x:v>hours/year</x:v>
      </x:c>
      <x:c r="D5" s="52" t="str">
        <x:v>Current fortnightly service for two streams</x:v>
      </x:c>
    </x:row>
    <x:row r="6">
      <x:c r="A6" s="20" t="str">
        <x:v>Communal stop-service hours</x:v>
      </x:c>
      <x:c r="B6" s="29" t="n">
        <x:f>('Inputs'!$C$4/'Inputs'!$C$8)*'Inputs'!$C$7*'Inputs'!$C$6*'Inputs'!$C$10/3600</x:f>
        <x:v>1516.6666666666667</x:v>
      </x:c>
      <x:c r="C6" s="20" t="str">
        <x:v>hours/year</x:v>
      </x:c>
      <x:c r="D6" s="52" t="str">
        <x:v>Weekly service for two streams</x:v>
      </x:c>
    </x:row>
    <x:row r="7">
      <x:c r="A7" s="20" t="str">
        <x:v>Stop-service hours saved</x:v>
      </x:c>
      <x:c r="B7" s="29" t="n">
        <x:f>B5-B6</x:f>
        <x:v>2527.7777777777774</x:v>
      </x:c>
      <x:c r="C7" s="20" t="str">
        <x:v>hours/year</x:v>
      </x:c>
      <x:c r="D7" s="52" t="str">
        <x:v>Does not include tonnage-related haul held constant</x:v>
      </x:c>
    </x:row>
    <x:row r="8">
      <x:c r="A8" s="20" t="str">
        <x:v>Stop-service time reduction</x:v>
      </x:c>
      <x:c r="B8" s="30" t="n">
        <x:f>B7/B5</x:f>
        <x:v>0.6249999999999999</x:v>
      </x:c>
      <x:c r="C8" s="20" t="str">
        <x:v>%</x:v>
      </x:c>
      <x:c r="D8" s="52" t="str">
        <x:v>Operational time available for the extra service day</x:v>
      </x:c>
    </x:row>
    <x:row r="9">
      <x:c r="A9" s="20" t="str">
        <x:v>Route cost</x:v>
      </x:c>
      <x:c r="B9" s="31" t="n">
        <x:f>ROUND('Inputs'!$C$11*'Inputs'!$C$12+'Inputs'!$C$13+'Inputs'!$C$14*'Inputs'!$C$15,2)</x:f>
        <x:v>128.09</x:v>
      </x:c>
      <x:c r="C9" s="20" t="str">
        <x:v>GBP/hour</x:v>
      </x:c>
      <x:c r="D9" s="52" t="str">
        <x:v>Crew + vehicle + fuel</x:v>
      </x:c>
    </x:row>
    <x:row r="10">
      <x:c r="A10" s="20" t="str">
        <x:v>Gross route operating saving</x:v>
      </x:c>
      <x:c r="B10" s="32" t="n">
        <x:f>ROUND(B7*B9,0)</x:f>
        <x:v>323783</x:v>
      </x:c>
      <x:c r="C10" s="20" t="str">
        <x:v>GBP/year</x:v>
      </x:c>
      <x:c r="D10" s="52" t="str">
        <x:v>Value of stop-service hours saved</x:v>
      </x:c>
    </x:row>
    <x:row r="11">
      <x:c r="A11" s="20" t="str">
        <x:v>Annualised hub capital</x:v>
      </x:c>
      <x:c r="B11" s="32" t="n">
        <x:f>('Inputs'!$C$4/'Inputs'!$C$8)*'Inputs'!$C$16/'Inputs'!$C$17</x:f>
        <x:v>150000</x:v>
      </x:c>
      <x:c r="C11" s="20" t="str">
        <x:v>GBP/year</x:v>
      </x:c>
      <x:c r="D11" s="52" t="str">
        <x:v>Straight-line annualisation</x:v>
      </x:c>
    </x:row>
    <x:row r="12">
      <x:c r="A12" s="20" t="str">
        <x:v>Hub cleaning, inspection and repair</x:v>
      </x:c>
      <x:c r="B12" s="32" t="n">
        <x:f>('Inputs'!$C$4/'Inputs'!$C$8)*'Inputs'!$C$18</x:f>
        <x:v>125000</x:v>
      </x:c>
      <x:c r="C12" s="20" t="str">
        <x:v>GBP/year</x:v>
      </x:c>
      <x:c r="D12" s="52" t="str">
        <x:v>Dedicated recurring hub cost</x:v>
      </x:c>
    </x:row>
    <x:row r="13">
      <x:c r="A13" s="20" t="str">
        <x:v>Communications / enforcement / overflow</x:v>
      </x:c>
      <x:c r="B13" s="32" t="n">
        <x:f>'Inputs'!$C$4*'Inputs'!$C$19</x:f>
        <x:v>25000</x:v>
      </x:c>
      <x:c r="C13" s="20" t="str">
        <x:v>GBP/year</x:v>
      </x:c>
      <x:c r="D13" s="52" t="str">
        <x:v>Recurring management allowance</x:v>
      </x:c>
    </x:row>
    <x:row r="14">
      <x:c r="A14" s="20" t="str">
        <x:v>Dry recycling handled</x:v>
      </x:c>
      <x:c r="B14" s="33" t="n">
        <x:f>'Inputs'!$C$4*'Inputs'!$C$20*'Inputs'!$C$21*'Inputs'!$C$22/1000</x:f>
        <x:v>2236.1472000000003</x:v>
      </x:c>
      <x:c r="C14" s="20" t="str">
        <x:v>tonnes/year</x:v>
      </x:c>
      <x:c r="D14" s="52" t="str">
        <x:v>Used only to estimate incremental rejects</x:v>
      </x:c>
    </x:row>
    <x:row r="15">
      <x:c r="A15" s="20" t="str">
        <x:v>Incremental contamination cost</x:v>
      </x:c>
      <x:c r="B15" s="32" t="n">
        <x:f>ROUND(B14*'Inputs'!$C$23*'Inputs'!$C$24,0)</x:f>
        <x:v>12299</x:v>
      </x:c>
      <x:c r="C15" s="20" t="str">
        <x:v>GBP/year</x:v>
      </x:c>
      <x:c r="D15" s="52" t="str">
        <x:v>Illustrative, not a universal measured penalty</x:v>
      </x:c>
    </x:row>
    <x:row r="16">
      <x:c r="A16" s="42" t="str">
        <x:v>Net annual saving</x:v>
      </x:c>
      <x:c r="B16" s="41" t="n">
        <x:f>ROUND(B10-SUM(B11:B13)-B15,0)</x:f>
        <x:v>11484</x:v>
      </x:c>
      <x:c r="C16" s="42" t="str">
        <x:v>GBP/year</x:v>
      </x:c>
      <x:c r="D16" s="53" t="str">
        <x:v>Positive = communal weekly design costs less</x:v>
      </x:c>
    </x:row>
    <x:row r="17">
      <x:c r="A17" s="46" t="str">
        <x:v>Net saving per household</x:v>
      </x:c>
      <x:c r="B17" s="45" t="n">
        <x:f>ROUND(B16/'Inputs'!$C$4,2)</x:f>
        <x:v>1.15</x:v>
      </x:c>
      <x:c r="C17" s="46" t="str">
        <x:v>GBP/household/year</x:v>
      </x:c>
      <x:c r="D17" s="54" t="str">
        <x:v>Small central margin means local data matter</x:v>
      </x:c>
    </x:row>
    <x:row r="18">
      <x:c r="A18" s="20" t="str">
        <x:v>Diesel avoided</x:v>
      </x:c>
      <x:c r="B18" s="33" t="n">
        <x:f>ROUND(B7*'Inputs'!$C$14,0)</x:f>
        <x:v>22244</x:v>
      </x:c>
      <x:c r="C18" s="20" t="str">
        <x:v>litres/year</x:v>
      </x:c>
      <x:c r="D18" s="52" t="str">
        <x:v>Collection-mode approximation</x:v>
      </x:c>
    </x:row>
    <x:row r="19">
      <x:c r="A19" s="20" t="str">
        <x:v>Operational emissions avoided</x:v>
      </x:c>
      <x:c r="B19" s="33" t="n">
        <x:f>ROUND(B18*'Inputs'!$C$25/1000,1)</x:f>
        <x:v>57.5</x:v>
      </x:c>
      <x:c r="C19" s="20" t="str">
        <x:v>tCO2e/year</x:v>
      </x:c>
      <x:c r="D19" s="52" t="str">
        <x:v>Before cleaning vehicles and embodied capital</x:v>
      </x:c>
    </x:row>
    <x:row r="20">
      <x:c r="A20" s="50" t="str">
        <x:v>Break-even households per hub</x:v>
      </x:c>
      <x:c r="B20" s="51" t="n">
        <x:f>ROUND(((('Inputs'!$C$7*'Inputs'!$C$6*'Inputs'!$C$10/3600)*B9)+('Inputs'!$C$16/'Inputs'!$C$17+'Inputs'!$C$18))/((('Inputs'!$C$7*'Inputs'!$C$5*'Inputs'!$C$9/3600)*B9)-'Inputs'!$C$19-(('Inputs'!$C$20*'Inputs'!$C$21*'Inputs'!$C$22/1000)*'Inputs'!$C$23*'Inputs'!$C$24)),1)</x:f>
        <x:v>39</x:v>
      </x:c>
      <x:c r="C20" s="50" t="str">
        <x:v>households/hub</x:v>
      </x:c>
      <x:c r="D20" s="55" t="str">
        <x:v>Central inputs; above this threshold the model saves money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 ht="34" customHeight="1">
      <x:c r="A1" s="3" t="str">
        <x:v>Scenario comparison - 10,000 households</x:v>
      </x:c>
      <x:c r="B1" s="3" t="str">
        <x:v>Scenario comparison - 10,000 households</x:v>
      </x:c>
      <x:c r="C1" s="3" t="str">
        <x:v>Scenario comparison - 10,000 households</x:v>
      </x:c>
      <x:c r="D1" s="3" t="str">
        <x:v>Scenario comparison - 10,000 households</x:v>
      </x:c>
      <x:c r="E1" s="3" t="str">
        <x:v>Scenario comparison - 10,000 households</x:v>
      </x:c>
      <x:c r="F1" s="3" t="str">
        <x:v>Scenario comparison - 10,000 households</x:v>
      </x:c>
      <x:c r="G1" s="3" t="str">
        <x:v>Scenario comparison - 10,000 households</x:v>
      </x:c>
      <x:c r="H1" s="3" t="str">
        <x:v>Scenario comparison - 10,000 households</x:v>
      </x:c>
      <x:c r="I1" s="3" t="str">
        <x:v>Scenario comparison - 10,000 households</x:v>
      </x:c>
      <x:c r="J1" s="3" t="str">
        <x:v>Scenario comparison - 10,000 households</x:v>
      </x:c>
      <x:c r="K1" s="3" t="str">
        <x:v>Scenario comparison - 10,000 households</x:v>
      </x:c>
      <x:c r="L1" s="3" t="str">
        <x:v>Scenario comparison - 10,000 households</x:v>
      </x:c>
      <x:c r="M1" s="3" t="str">
        <x:v>Scenario comparison - 10,000 households</x:v>
      </x:c>
      <x:c r="N1" s="3" t="str">
        <x:v>Scenario comparison - 10,000 households</x:v>
      </x:c>
      <x:c r="O1" s="3" t="str">
        <x:v>Scenario comparison - 10,000 households</x:v>
      </x:c>
      <x:c r="P1" s="3" t="str">
        <x:v>Scenario comparison - 10,000 households</x:v>
      </x:c>
      <x:c r="Q1" s="3" t="str">
        <x:v>Scenario comparison - 10,000 households</x:v>
      </x:c>
      <x:c r="R1" s="3" t="str">
        <x:v>Scenario comparison - 10,000 households</x:v>
      </x:c>
    </x:row>
    <x:row r="2">
      <x:c r="A2" s="6" t="str">
        <x:v>Optimistic and adverse cases are stress tests, not forecasts. The £6,000 central planning assumption and £12,000/hub sensitivity are both shown so procurement uncertainty is visible.</x:v>
      </x:c>
      <x:c r="B2" s="6" t="str">
        <x:v>Optimistic and adverse cases are stress tests, not forecasts. Change the yellow input cells or duplicate a row with local route data.</x:v>
      </x:c>
      <x:c r="C2" s="6" t="str">
        <x:v>Optimistic and adverse cases are stress tests, not forecasts. Change the yellow input cells or duplicate a row with local route data.</x:v>
      </x:c>
      <x:c r="D2" s="6" t="str">
        <x:v>Optimistic and adverse cases are stress tests, not forecasts. Change the yellow input cells or duplicate a row with local route data.</x:v>
      </x:c>
      <x:c r="E2" s="6" t="str">
        <x:v>Optimistic and adverse cases are stress tests, not forecasts. Change the yellow input cells or duplicate a row with local route data.</x:v>
      </x:c>
      <x:c r="F2" s="6" t="str">
        <x:v>Optimistic and adverse cases are stress tests, not forecasts. Change the yellow input cells or duplicate a row with local route data.</x:v>
      </x:c>
      <x:c r="G2" s="6" t="str">
        <x:v>Optimistic and adverse cases are stress tests, not forecasts. Change the yellow input cells or duplicate a row with local route data.</x:v>
      </x:c>
      <x:c r="H2" s="6" t="str">
        <x:v>Optimistic and adverse cases are stress tests, not forecasts. Change the yellow input cells or duplicate a row with local route data.</x:v>
      </x:c>
      <x:c r="I2" s="6" t="str">
        <x:v>Optimistic and adverse cases are stress tests, not forecasts. Change the yellow input cells or duplicate a row with local route data.</x:v>
      </x:c>
      <x:c r="J2" s="6" t="str">
        <x:v>Optimistic and adverse cases are stress tests, not forecasts. Change the yellow input cells or duplicate a row with local route data.</x:v>
      </x:c>
      <x:c r="K2" s="6" t="str">
        <x:v>Optimistic and adverse cases are stress tests, not forecasts. Change the yellow input cells or duplicate a row with local route data.</x:v>
      </x:c>
      <x:c r="L2" s="6" t="str">
        <x:v>Optimistic and adverse cases are stress tests, not forecasts. Change the yellow input cells or duplicate a row with local route data.</x:v>
      </x:c>
      <x:c r="M2" s="6" t="str">
        <x:v>Optimistic and adverse cases are stress tests, not forecasts. Change the yellow input cells or duplicate a row with local route data.</x:v>
      </x:c>
      <x:c r="N2" s="6" t="str">
        <x:v>Optimistic and adverse cases are stress tests, not forecasts. Change the yellow input cells or duplicate a row with local route data.</x:v>
      </x:c>
      <x:c r="O2" s="6" t="str">
        <x:v>Optimistic and adverse cases are stress tests, not forecasts. Change the yellow input cells or duplicate a row with local route data.</x:v>
      </x:c>
      <x:c r="P2" s="6" t="str">
        <x:v>Optimistic and adverse cases are stress tests, not forecasts. Change the yellow input cells or duplicate a row with local route data.</x:v>
      </x:c>
      <x:c r="Q2" s="6" t="str">
        <x:v>Optimistic and adverse cases are stress tests, not forecasts. Change the yellow input cells or duplicate a row with local route data.</x:v>
      </x:c>
      <x:c r="R2" s="6" t="str">
        <x:v>Optimistic and adverse cases are stress tests, not forecasts. Change the yellow input cells or duplicate a row with local route data.</x:v>
      </x:c>
    </x:row>
    <x:row r="4" ht="26" customHeight="1">
      <x:c r="A4" s="11" t="str">
        <x:v>Scenario</x:v>
      </x:c>
      <x:c r="B4" s="11" t="str">
        <x:v>HH/hub</x:v>
      </x:c>
      <x:c r="C4" s="11" t="str">
        <x:v>Kerb sec</x:v>
      </x:c>
      <x:c r="D4" s="11" t="str">
        <x:v>Hub sec</x:v>
      </x:c>
      <x:c r="E4" s="11" t="str">
        <x:v>Labour £/h/person</x:v>
      </x:c>
      <x:c r="F4" s="11" t="str">
        <x:v>Vehicle £/h</x:v>
      </x:c>
      <x:c r="G4" s="11" t="str">
        <x:v>Diesel L/h</x:v>
      </x:c>
      <x:c r="H4" s="11" t="str">
        <x:v>Diesel £/L</x:v>
      </x:c>
      <x:c r="I4" s="11" t="str">
        <x:v>Capex £/hub</x:v>
      </x:c>
      <x:c r="J4" s="11" t="str">
        <x:v>Life yrs</x:v>
      </x:c>
      <x:c r="K4" s="11" t="str">
        <x:v>Maint £/hub/yr</x:v>
      </x:c>
      <x:c r="L4" s="11" t="str">
        <x:v>Admin £/hh</x:v>
      </x:c>
      <x:c r="M4" s="11" t="str">
        <x:v>Extra contamination</x:v>
      </x:c>
      <x:c r="N4" s="11" t="str">
        <x:v>Reject £/t</x:v>
      </x:c>
      <x:c r="O4" s="11" t="str">
        <x:v>Net saving £/yr</x:v>
      </x:c>
      <x:c r="P4" s="11" t="str">
        <x:v>Saving £/hh</x:v>
      </x:c>
      <x:c r="Q4" s="11" t="str">
        <x:v>Stop-hour reduction</x:v>
      </x:c>
      <x:c r="R4" s="11" t="str">
        <x:v>CO2e avoided t</x:v>
      </x:c>
    </x:row>
    <x:row r="5">
      <x:c r="A5" s="52" t="str">
        <x:v>Optimistic dense</x:v>
      </x:c>
      <x:c r="B5" s="60" t="n">
        <x:v>50</x:v>
      </x:c>
      <x:c r="C5" s="60" t="n">
        <x:v>30</x:v>
      </x:c>
      <x:c r="D5" s="60" t="n">
        <x:v>165</x:v>
      </x:c>
      <x:c r="E5" s="60" t="n">
        <x:v>25</x:v>
      </x:c>
      <x:c r="F5" s="60" t="n">
        <x:v>40</x:v>
      </x:c>
      <x:c r="G5" s="60" t="n">
        <x:v>8.5</x:v>
      </x:c>
      <x:c r="H5" s="61" t="n">
        <x:v>1.7</x:v>
      </x:c>
      <x:c r="I5" s="60" t="n">
        <x:v>4000</x:v>
      </x:c>
      <x:c r="J5" s="60" t="n">
        <x:v>12</x:v>
      </x:c>
      <x:c r="K5" s="60" t="n">
        <x:v>350</x:v>
      </x:c>
      <x:c r="L5" s="60" t="n">
        <x:v>1.5</x:v>
      </x:c>
      <x:c r="M5" s="62" t="n">
        <x:v>0.02</x:v>
      </x:c>
      <x:c r="N5" s="60" t="n">
        <x:v>100</x:v>
      </x:c>
      <x:c r="O5" s="63" t="n">
        <x:f>ROUND((('Inputs'!$C$4*'Inputs'!$C$7*'Inputs'!$C$5*C5/3600)-(('Inputs'!$C$4/B5)*'Inputs'!$C$7*'Inputs'!$C$6*D5/3600))*(3*E5+F5+G5*H5)-('Inputs'!$C$4/B5)*(I5/J5+K5)-'Inputs'!$C$4*L5-('Inputs'!$C$4*'Inputs'!$C$20*'Inputs'!$C$21*'Inputs'!$C$22/1000*M5*N5),0)</x:f>
        <x:v>281402</x:v>
      </x:c>
      <x:c r="P5" s="63" t="n">
        <x:f>ROUND(O5/'Inputs'!$C$4,2)</x:f>
        <x:v>28.14</x:v>
      </x:c>
      <x:c r="Q5" s="64" t="n">
        <x:f>ROUND((('Inputs'!$C$4*'Inputs'!$C$7*'Inputs'!$C$5*C5/3600)-(('Inputs'!$C$4/B5)*'Inputs'!$C$7*'Inputs'!$C$6*D5/3600))/('Inputs'!$C$4*'Inputs'!$C$7*'Inputs'!$C$5*C5/3600),3)</x:f>
        <x:v>0.78</x:v>
      </x:c>
      <x:c r="R5" s="65" t="n">
        <x:f>ROUND((('Inputs'!$C$4*'Inputs'!$C$7*'Inputs'!$C$5*C5/3600)-(('Inputs'!$C$4/B5)*'Inputs'!$C$7*'Inputs'!$C$6*D5/3600))*G5*'Inputs'!$C$25/1000,1)</x:f>
        <x:v>74.2</x:v>
      </x:c>
    </x:row>
    <x:row r="6">
      <x:c r="A6" s="52" t="str">
        <x:v>Central dense</x:v>
      </x:c>
      <x:c r="B6" s="60" t="n">
        <x:v>40</x:v>
      </x:c>
      <x:c r="C6" s="60" t="n">
        <x:v>28</x:v>
      </x:c>
      <x:c r="D6" s="60" t="n">
        <x:v>210</x:v>
      </x:c>
      <x:c r="E6" s="60" t="n">
        <x:v>24</x:v>
      </x:c>
      <x:c r="F6" s="60" t="n">
        <x:v>40</x:v>
      </x:c>
      <x:c r="G6" s="60" t="n">
        <x:v>8.8</x:v>
      </x:c>
      <x:c r="H6" s="61" t="n">
        <x:v>1.8282</x:v>
      </x:c>
      <x:c r="I6" s="60" t="n">
        <x:v>6000</x:v>
      </x:c>
      <x:c r="J6" s="60" t="n">
        <x:v>10</x:v>
      </x:c>
      <x:c r="K6" s="60" t="n">
        <x:v>500</x:v>
      </x:c>
      <x:c r="L6" s="60" t="n">
        <x:v>2.5</x:v>
      </x:c>
      <x:c r="M6" s="62" t="n">
        <x:v>0.05</x:v>
      </x:c>
      <x:c r="N6" s="60" t="n">
        <x:v>110</x:v>
      </x:c>
      <x:c r="O6" s="63" t="n">
        <x:f>ROUND((('Inputs'!$C$4*'Inputs'!$C$7*'Inputs'!$C$5*C6/3600)-(('Inputs'!$C$4/B6)*'Inputs'!$C$7*'Inputs'!$C$6*D6/3600))*(3*E6+F6+G6*H6)-('Inputs'!$C$4/B6)*(I6/J6+K6)-'Inputs'!$C$4*L6-('Inputs'!$C$4*'Inputs'!$C$20*'Inputs'!$C$21*'Inputs'!$C$22/1000*M6*N6),0)</x:f>
        <x:v>11480</x:v>
      </x:c>
      <x:c r="P6" s="63" t="n">
        <x:f>ROUND(O6/'Inputs'!$C$4,2)</x:f>
        <x:v>1.15</x:v>
      </x:c>
      <x:c r="Q6" s="64" t="n">
        <x:f>ROUND((('Inputs'!$C$4*'Inputs'!$C$7*'Inputs'!$C$5*C6/3600)-(('Inputs'!$C$4/B6)*'Inputs'!$C$7*'Inputs'!$C$6*D6/3600))/('Inputs'!$C$4*'Inputs'!$C$7*'Inputs'!$C$5*C6/3600),3)</x:f>
        <x:v>0.625</x:v>
      </x:c>
      <x:c r="R6" s="65" t="n">
        <x:f>ROUND((('Inputs'!$C$4*'Inputs'!$C$7*'Inputs'!$C$5*C6/3600)-(('Inputs'!$C$4/B6)*'Inputs'!$C$7*'Inputs'!$C$6*D6/3600))*G6*'Inputs'!$C$25/1000,1)</x:f>
        <x:v>57.5</x:v>
      </x:c>
    </x:row>
    <x:row r="7">
      <x:c r="A7" s="52" t="str">
        <x:v>Difficult dense</x:v>
      </x:c>
      <x:c r="B7" s="60" t="n">
        <x:v>25</x:v>
      </x:c>
      <x:c r="C7" s="60" t="n">
        <x:v>26</x:v>
      </x:c>
      <x:c r="D7" s="60" t="n">
        <x:v>270</x:v>
      </x:c>
      <x:c r="E7" s="60" t="n">
        <x:v>24</x:v>
      </x:c>
      <x:c r="F7" s="60" t="n">
        <x:v>45</x:v>
      </x:c>
      <x:c r="G7" s="60" t="n">
        <x:v>10</x:v>
      </x:c>
      <x:c r="H7" s="61" t="n">
        <x:v>2</x:v>
      </x:c>
      <x:c r="I7" s="60" t="n">
        <x:v>9000</x:v>
      </x:c>
      <x:c r="J7" s="60" t="n">
        <x:v>8</x:v>
      </x:c>
      <x:c r="K7" s="60" t="n">
        <x:v>900</x:v>
      </x:c>
      <x:c r="L7" s="60" t="n">
        <x:v>6</x:v>
      </x:c>
      <x:c r="M7" s="62" t="n">
        <x:v>0.1</x:v>
      </x:c>
      <x:c r="N7" s="60" t="n">
        <x:v>160</x:v>
      </x:c>
      <x:c r="O7" s="63" t="n">
        <x:f>ROUND((('Inputs'!$C$4*'Inputs'!$C$7*'Inputs'!$C$5*C7/3600)-(('Inputs'!$C$4/B7)*'Inputs'!$C$7*'Inputs'!$C$6*D7/3600))*(3*E7+F7+G7*H7)-('Inputs'!$C$4/B7)*(I7/J7+K7)-'Inputs'!$C$4*L7-('Inputs'!$C$4*'Inputs'!$C$20*'Inputs'!$C$21*'Inputs'!$C$22/1000*M7*N7),0)</x:f>
        <x:v>-818707</x:v>
      </x:c>
      <x:c r="P7" s="63" t="n">
        <x:f>ROUND(O7/'Inputs'!$C$4,2)</x:f>
        <x:v>-81.87</x:v>
      </x:c>
      <x:c r="Q7" s="64" t="n">
        <x:f>ROUND((('Inputs'!$C$4*'Inputs'!$C$7*'Inputs'!$C$5*C7/3600)-(('Inputs'!$C$4/B7)*'Inputs'!$C$7*'Inputs'!$C$6*D7/3600))/('Inputs'!$C$4*'Inputs'!$C$7*'Inputs'!$C$5*C7/3600),3)</x:f>
        <x:v>0.169</x:v>
      </x:c>
      <x:c r="R7" s="65" t="n">
        <x:f>ROUND((('Inputs'!$C$4*'Inputs'!$C$7*'Inputs'!$C$5*C7/3600)-(('Inputs'!$C$4/B7)*'Inputs'!$C$7*'Inputs'!$C$6*D7/3600))*G7*'Inputs'!$C$25/1000,1)</x:f>
        <x:v>16.4</x:v>
      </x:c>
    </x:row>
    <x:row r="8">
      <x:c r="A8" s="52" t="str">
        <x:v>Lower-density street</x:v>
      </x:c>
      <x:c r="B8" s="60" t="n">
        <x:v>15</x:v>
      </x:c>
      <x:c r="C8" s="60" t="n">
        <x:v>28</x:v>
      </x:c>
      <x:c r="D8" s="60" t="n">
        <x:v>210</x:v>
      </x:c>
      <x:c r="E8" s="60" t="n">
        <x:v>24</x:v>
      </x:c>
      <x:c r="F8" s="60" t="n">
        <x:v>40</x:v>
      </x:c>
      <x:c r="G8" s="60" t="n">
        <x:v>8.8</x:v>
      </x:c>
      <x:c r="H8" s="61" t="n">
        <x:v>1.8282</x:v>
      </x:c>
      <x:c r="I8" s="60" t="n">
        <x:v>6000</x:v>
      </x:c>
      <x:c r="J8" s="60" t="n">
        <x:v>10</x:v>
      </x:c>
      <x:c r="K8" s="60" t="n">
        <x:v>500</x:v>
      </x:c>
      <x:c r="L8" s="60" t="n">
        <x:v>3</x:v>
      </x:c>
      <x:c r="M8" s="62" t="n">
        <x:v>0.05</x:v>
      </x:c>
      <x:c r="N8" s="60" t="n">
        <x:v>110</x:v>
      </x:c>
      <x:c r="O8" s="63" t="n">
        <x:f>ROUND((('Inputs'!$C$4*'Inputs'!$C$7*'Inputs'!$C$5*C8/3600)-(('Inputs'!$C$4/B8)*'Inputs'!$C$7*'Inputs'!$C$6*D8/3600))*(3*E8+F8+G8*H8)-('Inputs'!$C$4/B8)*(I8/J8+K8)-'Inputs'!$C$4*L8-('Inputs'!$C$4*'Inputs'!$C$20*'Inputs'!$C$21*'Inputs'!$C$22/1000*M8*N8),0)</x:f>
        <x:v>-775632</x:v>
      </x:c>
      <x:c r="P8" s="63" t="n">
        <x:f>ROUND(O8/'Inputs'!$C$4,2)</x:f>
        <x:v>-77.56</x:v>
      </x:c>
      <x:c r="Q8" s="64" t="n">
        <x:f>ROUND((('Inputs'!$C$4*'Inputs'!$C$7*'Inputs'!$C$5*C8/3600)-(('Inputs'!$C$4/B8)*'Inputs'!$C$7*'Inputs'!$C$6*D8/3600))/('Inputs'!$C$4*'Inputs'!$C$7*'Inputs'!$C$5*C8/3600),3)</x:f>
        <x:v>0</x:v>
      </x:c>
      <x:c r="R8" s="65" t="n">
        <x:f>ROUND((('Inputs'!$C$4*'Inputs'!$C$7*'Inputs'!$C$5*C8/3600)-(('Inputs'!$C$4/B8)*'Inputs'!$C$7*'Inputs'!$C$6*D8/3600))*G8*'Inputs'!$C$25/1000,1)</x:f>
        <x:v>0</x:v>
      </x:c>
    </x:row>
    <x:row r="9" ht="22" customHeight="1">
      <x:c r="A9" s="73" t="str">
        <x:v>Central · £12k hub</x:v>
      </x:c>
      <x:c r="B9" s="73" t="n">
        <x:v>40</x:v>
      </x:c>
      <x:c r="C9" s="73" t="n">
        <x:v>28</x:v>
      </x:c>
      <x:c r="D9" s="73" t="n">
        <x:v>210</x:v>
      </x:c>
      <x:c r="E9" s="73" t="n">
        <x:v>24</x:v>
      </x:c>
      <x:c r="F9" s="73" t="n">
        <x:v>40</x:v>
      </x:c>
      <x:c r="G9" s="73" t="n">
        <x:v>8.8</x:v>
      </x:c>
      <x:c r="H9" s="73" t="n">
        <x:v>1.8282</x:v>
      </x:c>
      <x:c r="I9" s="73" t="n">
        <x:v>12000</x:v>
      </x:c>
      <x:c r="J9" s="73" t="n">
        <x:v>10</x:v>
      </x:c>
      <x:c r="K9" s="73" t="n">
        <x:v>500</x:v>
      </x:c>
      <x:c r="L9" s="73" t="n">
        <x:v>2.5</x:v>
      </x:c>
      <x:c r="M9" s="73" t="n">
        <x:v>0.05</x:v>
      </x:c>
      <x:c r="N9" s="73" t="n">
        <x:v>110</x:v>
      </x:c>
      <x:c r="O9" s="74" t="n">
        <x:f>ROUND('Base Model'!$B$16-('Inputs'!$C$4/B9)*((I9/J9)-('Inputs'!$C$16/'Inputs'!$C$17)),0)</x:f>
        <x:v>-138516</x:v>
      </x:c>
      <x:c r="P9" s="74" t="n">
        <x:f>ROUND(O9/'Inputs'!$C$4,2)</x:f>
        <x:v>-13.85</x:v>
      </x:c>
      <x:c r="Q9" s="74" t="n">
        <x:f>ROUND((('Inputs'!$C$4*'Inputs'!$C$7*'Inputs'!$C$5*C9/3600)-(('Inputs'!$C$4/B9)*'Inputs'!$C$7*'Inputs'!$C$6*D9/3600))/('Inputs'!$C$4*'Inputs'!$C$7*'Inputs'!$C$5*C9/3600),3)</x:f>
        <x:v>0.625</x:v>
      </x:c>
      <x:c r="R9" s="74" t="n">
        <x:f>ROUND((('Inputs'!$C$4*'Inputs'!$C$7*'Inputs'!$C$5*C9/3600)-(('Inputs'!$C$4/B9)*'Inputs'!$C$7*'Inputs'!$C$6*D9/3600))*G9*'Inputs'!$C$25/1000,1)</x:f>
        <x:v>57.5</x:v>
      </x:c>
    </x:row>
  </x:sheetData>
  <x:mergeCells>
    <x:mergeCell ref="A1:R1"/>
    <x:mergeCell ref="A2:R2"/>
  </x:mergeCells>
  <x:conditionalFormatting sqref="O5:O8">
    <x:cfRule type="cellIs" dxfId="0" priority="1" operator="greaterThanOrEqual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4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34" customHeight="1">
      <x:c r="A1" s="3" t="str">
        <x:v>Illustrative Monte Carlo uncertainty test - 5,000 draws</x:v>
      </x:c>
      <x:c r="B1" s="3" t="str">
        <x:v>Illustrative Monte Carlo uncertainty test - 5,000 draws</x:v>
      </x:c>
      <x:c r="C1" s="3" t="str">
        <x:v>Illustrative Monte Carlo uncertainty test - 5,000 draws</x:v>
      </x:c>
      <x:c r="D1" s="3" t="str">
        <x:v>Illustrative Monte Carlo uncertainty test - 5,000 draws</x:v>
      </x:c>
      <x:c r="E1" s="3" t="str">
        <x:v>Illustrative Monte Carlo uncertainty test - 5,000 draws</x:v>
      </x:c>
      <x:c r="F1" s="3" t="str">
        <x:v>Illustrative Monte Carlo uncertainty test - 5,000 draws</x:v>
      </x:c>
      <x:c r="G1" s="3" t="str">
        <x:v>Illustrative Monte Carlo uncertainty test - 5,000 draws</x:v>
      </x:c>
      <x:c r="H1" s="3" t="str">
        <x:v>Illustrative Monte Carlo uncertainty test - 5,000 draws</x:v>
      </x:c>
      <x:c r="I1" s="3" t="str">
        <x:v>Illustrative Monte Carlo uncertainty test - 5,000 draws</x:v>
      </x:c>
      <x:c r="J1" s="3" t="str">
        <x:v>Illustrative Monte Carlo uncertainty test - 5,000 draws</x:v>
      </x:c>
      <x:c r="K1" s="3" t="str">
        <x:v>Illustrative Monte Carlo uncertainty test - 5,000 draws</x:v>
      </x:c>
      <x:c r="L1" s="3" t="str">
        <x:v>Illustrative Monte Carlo uncertainty test - 5,000 draws</x:v>
      </x:c>
      <x:c r="M1" s="3" t="str">
        <x:v>Illustrative Monte Carlo uncertainty test - 5,000 draws</x:v>
      </x:c>
      <x:c r="N1" s="3" t="str">
        <x:v>Illustrative Monte Carlo uncertainty test - 5,000 draws</x:v>
      </x:c>
      <x:c r="O1" s="3" t="str">
        <x:v>Illustrative Monte Carlo uncertainty test - 5,000 draws</x:v>
      </x:c>
      <x:c r="P1" s="3" t="str">
        <x:v>Illustrative Monte Carlo uncertainty test - 5,000 draws</x:v>
      </x:c>
      <x:c r="Q1" s="3" t="str">
        <x:v>Illustrative Monte Carlo uncertainty test - 5,000 draws</x:v>
      </x:c>
      <x:c r="R1" s="3" t="str">
        <x:v>Illustrative Monte Carlo uncertainty test - 5,000 draws</x:v>
      </x:c>
      <x:c r="S1" s="3" t="str">
        <x:v>Illustrative Monte Carlo uncertainty test - 5,000 draws</x:v>
      </x:c>
      <x:c r="T1" s="3" t="str">
        <x:v>Illustrative Monte Carlo uncertainty test - 5,000 draws</x:v>
      </x:c>
    </x:row>
    <x:row r="2">
      <x:c r="A2" s="6" t="str">
        <x:v>This is a sensitivity experiment over stated plausible ranges, not an empirical probability forecast. Each draw recalculates the same auditable formula.</x:v>
      </x:c>
      <x:c r="B2" s="6" t="str">
        <x:v>This is a sensitivity experiment over stated plausible ranges, not an empirical probability forecast. Each draw recalculates the same auditable formula.</x:v>
      </x:c>
      <x:c r="C2" s="6" t="str">
        <x:v>This is a sensitivity experiment over stated plausible ranges, not an empirical probability forecast. Each draw recalculates the same auditable formula.</x:v>
      </x:c>
      <x:c r="D2" s="6" t="str">
        <x:v>This is a sensitivity experiment over stated plausible ranges, not an empirical probability forecast. Each draw recalculates the same auditable formula.</x:v>
      </x:c>
      <x:c r="E2" s="6" t="str">
        <x:v>This is a sensitivity experiment over stated plausible ranges, not an empirical probability forecast. Each draw recalculates the same auditable formula.</x:v>
      </x:c>
      <x:c r="F2" s="6" t="str">
        <x:v>This is a sensitivity experiment over stated plausible ranges, not an empirical probability forecast. Each draw recalculates the same auditable formula.</x:v>
      </x:c>
      <x:c r="G2" s="6" t="str">
        <x:v>This is a sensitivity experiment over stated plausible ranges, not an empirical probability forecast. Each draw recalculates the same auditable formula.</x:v>
      </x:c>
      <x:c r="H2" s="6" t="str">
        <x:v>This is a sensitivity experiment over stated plausible ranges, not an empirical probability forecast. Each draw recalculates the same auditable formula.</x:v>
      </x:c>
      <x:c r="I2" s="6" t="str">
        <x:v>This is a sensitivity experiment over stated plausible ranges, not an empirical probability forecast. Each draw recalculates the same auditable formula.</x:v>
      </x:c>
      <x:c r="J2" s="6" t="str">
        <x:v>This is a sensitivity experiment over stated plausible ranges, not an empirical probability forecast. Each draw recalculates the same auditable formula.</x:v>
      </x:c>
      <x:c r="K2" s="6" t="str">
        <x:v>This is a sensitivity experiment over stated plausible ranges, not an empirical probability forecast. Each draw recalculates the same auditable formula.</x:v>
      </x:c>
      <x:c r="L2" s="6" t="str">
        <x:v>This is a sensitivity experiment over stated plausible ranges, not an empirical probability forecast. Each draw recalculates the same auditable formula.</x:v>
      </x:c>
      <x:c r="M2" s="6" t="str">
        <x:v>This is a sensitivity experiment over stated plausible ranges, not an empirical probability forecast. Each draw recalculates the same auditable formula.</x:v>
      </x:c>
      <x:c r="N2" s="6" t="str">
        <x:v>This is a sensitivity experiment over stated plausible ranges, not an empirical probability forecast. Each draw recalculates the same auditable formula.</x:v>
      </x:c>
      <x:c r="O2" s="6" t="str">
        <x:v>This is a sensitivity experiment over stated plausible ranges, not an empirical probability forecast. Each draw recalculates the same auditable formula.</x:v>
      </x:c>
      <x:c r="P2" s="6" t="str">
        <x:v>This is a sensitivity experiment over stated plausible ranges, not an empirical probability forecast. Each draw recalculates the same auditable formula.</x:v>
      </x:c>
      <x:c r="Q2" s="6" t="str">
        <x:v>This is a sensitivity experiment over stated plausible ranges, not an empirical probability forecast. Each draw recalculates the same auditable formula.</x:v>
      </x:c>
      <x:c r="R2" s="6" t="str">
        <x:v>This is a sensitivity experiment over stated plausible ranges, not an empirical probability forecast. Each draw recalculates the same auditable formula.</x:v>
      </x:c>
      <x:c r="S2" s="6" t="str">
        <x:v>This is a sensitivity experiment over stated plausible ranges, not an empirical probability forecast. Each draw recalculates the same auditable formula.</x:v>
      </x:c>
      <x:c r="T2" s="6" t="str">
        <x:v>This is a sensitivity experiment over stated plausible ranges, not an empirical probability forecast. Each draw recalculates the same auditable formula.</x:v>
      </x:c>
    </x:row>
    <x:row r="4" ht="26" customHeight="1">
      <x:c r="A4" s="11" t="str">
        <x:v>Summary metric</x:v>
      </x:c>
      <x:c r="B4" s="11" t="str">
        <x:v>Result</x:v>
      </x:c>
      <x:c r="C4" s="11" t="str">
        <x:v>Meaning</x:v>
      </x:c>
    </x:row>
    <x:row r="5">
      <x:c r="A5" s="20" t="str">
        <x:v>Draws</x:v>
      </x:c>
      <x:c r="B5" s="29" t="n">
        <x:f>COUNT(R16:R5015)</x:f>
        <x:v>5000</x:v>
      </x:c>
      <x:c r="C5" s="20" t="str">
        <x:v>Number of parameter combinations</x:v>
      </x:c>
    </x:row>
    <x:row r="6">
      <x:c r="A6" s="20" t="str">
        <x:v>Share with net saving</x:v>
      </x:c>
      <x:c r="B6" s="30" t="n">
        <x:f>COUNTIF(R16:R5015,"&gt;0")/B5</x:f>
        <x:v>0.5406</x:v>
      </x:c>
      <x:c r="C6" s="20" t="str">
        <x:v>Sensitivity share; not forecast probability</x:v>
      </x:c>
    </x:row>
    <x:row r="7">
      <x:c r="A7" s="20" t="str">
        <x:v>Mean net saving</x:v>
      </x:c>
      <x:c r="B7" s="66" t="n">
        <x:f>ROUND(AVERAGE(R16:R5015),0)</x:f>
        <x:v>-4578</x:v>
      </x:c>
      <x:c r="C7" s="20" t="str">
        <x:v>Skewed by high-cost downside cases</x:v>
      </x:c>
    </x:row>
    <x:row r="8">
      <x:c r="A8" s="20" t="str">
        <x:v>Median net saving</x:v>
      </x:c>
      <x:c r="B8" s="66" t="n">
        <x:f>ROUND(MEDIAN(R16:R5015),0)</x:f>
        <x:v>15990</x:v>
      </x:c>
      <x:c r="C8" s="20" t="str">
        <x:v>Middle draw</x:v>
      </x:c>
    </x:row>
    <x:row r="9">
      <x:c r="A9" s="20" t="str">
        <x:v>5th percentile</x:v>
      </x:c>
      <x:c r="B9" s="66" t="n">
        <x:f>ROUND(PERCENTILE.INC(R16:R5015,0.05),0)</x:f>
        <x:v>-289052</x:v>
      </x:c>
      <x:c r="C9" s="20" t="str">
        <x:v>Downside stress point</x:v>
      </x:c>
    </x:row>
    <x:row r="10">
      <x:c r="A10" s="20" t="str">
        <x:v>95th percentile</x:v>
      </x:c>
      <x:c r="B10" s="66" t="n">
        <x:f>ROUND(PERCENTILE.INC(R16:R5015,0.95),0)</x:f>
        <x:v>214790</x:v>
      </x:c>
      <x:c r="C10" s="20" t="str">
        <x:v>Upside stress point</x:v>
      </x:c>
    </x:row>
    <x:row r="11">
      <x:c r="A11" s="20" t="str">
        <x:v>Median saving per household</x:v>
      </x:c>
      <x:c r="B11" s="66" t="n">
        <x:f>ROUND(MEDIAN(S16:S5015),2)</x:f>
        <x:v>1.6</x:v>
      </x:c>
      <x:c r="C11" s="20" t="str">
        <x:v>Annual GBP per household</x:v>
      </x:c>
    </x:row>
    <x:row r="12">
      <x:c r="A12" s="20" t="str">
        <x:v>Median operational CO2e avoided</x:v>
      </x:c>
      <x:c r="B12" s="33" t="n">
        <x:f>ROUND(MEDIAN(T16:T5015),1)</x:f>
        <x:v>61.1</x:v>
      </x:c>
      <x:c r="C12" s="20" t="str">
        <x:v>Tonnes/year before secondary operations</x:v>
      </x:c>
    </x:row>
    <x:row r="15" ht="26" customHeight="1">
      <x:c r="A15" s="11" t="str">
        <x:v>Draw</x:v>
      </x:c>
      <x:c r="B15" s="11" t="str">
        <x:v>HH/hub</x:v>
      </x:c>
      <x:c r="C15" s="11" t="str">
        <x:v>Kerb sec</x:v>
      </x:c>
      <x:c r="D15" s="11" t="str">
        <x:v>Hub sec</x:v>
      </x:c>
      <x:c r="E15" s="11" t="str">
        <x:v>Labour</x:v>
      </x:c>
      <x:c r="F15" s="11" t="str">
        <x:v>Vehicle</x:v>
      </x:c>
      <x:c r="G15" s="11" t="str">
        <x:v>Diesel L/h</x:v>
      </x:c>
      <x:c r="H15" s="11" t="str">
        <x:v>Diesel £/L</x:v>
      </x:c>
      <x:c r="I15" s="11" t="str">
        <x:v>Capex</x:v>
      </x:c>
      <x:c r="J15" s="11" t="str">
        <x:v>Life</x:v>
      </x:c>
      <x:c r="K15" s="11" t="str">
        <x:v>Maint</x:v>
      </x:c>
      <x:c r="L15" s="11" t="str">
        <x:v>Admin/HH</x:v>
      </x:c>
      <x:c r="M15" s="11" t="str">
        <x:v>Contam delta</x:v>
      </x:c>
      <x:c r="N15" s="11" t="str">
        <x:v>Reject £/t</x:v>
      </x:c>
      <x:c r="O15" s="11" t="str">
        <x:v>Route £/h</x:v>
      </x:c>
      <x:c r="P15" s="11" t="str">
        <x:v>Base hours</x:v>
      </x:c>
      <x:c r="Q15" s="11" t="str">
        <x:v>Hub hours</x:v>
      </x:c>
      <x:c r="R15" s="11" t="str">
        <x:v>Net saving</x:v>
      </x:c>
      <x:c r="S15" s="11" t="str">
        <x:v>£/HH</x:v>
      </x:c>
      <x:c r="T15" s="11" t="str">
        <x:v>CO2e t</x:v>
      </x:c>
    </x:row>
    <x:row r="16">
      <x:c r="A16" t="n">
        <x:v>1</x:v>
      </x:c>
      <x:c r="B16" s="68" t="n">
        <x:v>36.2</x:v>
      </x:c>
      <x:c r="C16" s="68" t="n">
        <x:v>26.9</x:v>
      </x:c>
      <x:c r="D16" s="68" t="n">
        <x:v>221.1</x:v>
      </x:c>
      <x:c r="E16" s="68" t="n">
        <x:v>24</x:v>
      </x:c>
      <x:c r="F16" s="68" t="n">
        <x:v>32.8</x:v>
      </x:c>
      <x:c r="G16" s="68" t="n">
        <x:v>7.2</x:v>
      </x:c>
      <x:c r="H16" s="69" t="n">
        <x:v>1.586</x:v>
      </x:c>
      <x:c r="I16" s="68" t="n">
        <x:v>5074</x:v>
      </x:c>
      <x:c r="J16" s="68" t="n">
        <x:v>12.5</x:v>
      </x:c>
      <x:c r="K16" s="68" t="n">
        <x:v>664</x:v>
      </x:c>
      <x:c r="L16" s="68" t="n">
        <x:v>2.6</x:v>
      </x:c>
      <x:c r="M16" s="70" t="n">
        <x:v>0.056</x:v>
      </x:c>
      <x:c r="N16" s="71" t="n">
        <x:v>102</x:v>
      </x:c>
      <x:c r="O16" s="33" t="n">
        <x:f>ROUND(3*E16+F16+G16*H16,1)</x:f>
        <x:v>116.2</x:v>
      </x:c>
      <x:c r="P16" s="33" t="n">
        <x:f>ROUND('Inputs'!$C$4*'Inputs'!$C$7*'Inputs'!$C$5*C16/3600,1)</x:f>
        <x:v>3885.6</x:v>
      </x:c>
      <x:c r="Q16" s="33" t="n">
        <x:f>ROUND(('Inputs'!$C$4/B16)*'Inputs'!$C$7*'Inputs'!$C$6*D16/3600,1)</x:f>
        <x:v>1764.5</x:v>
      </x:c>
      <x:c r="R16" s="59" t="n">
        <x:f>ROUND((P16-Q16)*O16-('Inputs'!$C$4/B16)*(I16/J16+K16)-'Inputs'!$C$4*L16-('Inputs'!$C$4*'Inputs'!$C$20*'Inputs'!$C$21*'Inputs'!$C$22/1000)*M16*N16,0)</x:f>
        <x:v>-87859</x:v>
      </x:c>
      <x:c r="S16" s="59" t="n">
        <x:f>ROUND(R16/'Inputs'!$C$4,2)</x:f>
        <x:v>-8.79</x:v>
      </x:c>
      <x:c r="T16" s="33" t="n">
        <x:f>ROUND((P16-Q16)*G16*'Inputs'!$C$25/1000,1)</x:f>
        <x:v>39.5</x:v>
      </x:c>
    </x:row>
    <x:row r="17">
      <x:c r="A17" t="n">
        <x:v>2</x:v>
      </x:c>
      <x:c r="B17" s="68" t="n">
        <x:v>48.4</x:v>
      </x:c>
      <x:c r="C17" s="68" t="n">
        <x:v>29.4</x:v>
      </x:c>
      <x:c r="D17" s="68" t="n">
        <x:v>199.1</x:v>
      </x:c>
      <x:c r="E17" s="68" t="n">
        <x:v>22.5</x:v>
      </x:c>
      <x:c r="F17" s="68" t="n">
        <x:v>53.7</x:v>
      </x:c>
      <x:c r="G17" s="68" t="n">
        <x:v>10.6</x:v>
      </x:c>
      <x:c r="H17" s="69" t="n">
        <x:v>1.683</x:v>
      </x:c>
      <x:c r="I17" s="68" t="n">
        <x:v>9255</x:v>
      </x:c>
      <x:c r="J17" s="68" t="n">
        <x:v>14.6</x:v>
      </x:c>
      <x:c r="K17" s="68" t="n">
        <x:v>608</x:v>
      </x:c>
      <x:c r="L17" s="68" t="n">
        <x:v>5.7</x:v>
      </x:c>
      <x:c r="M17" s="70" t="n">
        <x:v>0.039</x:v>
      </x:c>
      <x:c r="N17" s="71" t="n">
        <x:v>68</x:v>
      </x:c>
      <x:c r="O17" s="33" t="n">
        <x:f>ROUND(3*E17+F17+G17*H17,1)</x:f>
        <x:v>139</x:v>
      </x:c>
      <x:c r="P17" s="33" t="n">
        <x:f>ROUND('Inputs'!$C$4*'Inputs'!$C$7*'Inputs'!$C$5*C17/3600,1)</x:f>
        <x:v>4246.7</x:v>
      </x:c>
      <x:c r="Q17" s="33" t="n">
        <x:f>ROUND(('Inputs'!$C$4/B17)*'Inputs'!$C$7*'Inputs'!$C$6*D17/3600,1)</x:f>
        <x:v>1188.4</x:v>
      </x:c>
      <x:c r="R17" s="59" t="n">
        <x:f>ROUND((P17-Q17)*O17-('Inputs'!$C$4/B17)*(I17/J17+K17)-'Inputs'!$C$4*L17-('Inputs'!$C$4*'Inputs'!$C$20*'Inputs'!$C$21*'Inputs'!$C$22/1000)*M17*N17,0)</x:f>
        <x:v>105582</x:v>
      </x:c>
      <x:c r="S17" s="59" t="n">
        <x:f>ROUND(R17/'Inputs'!$C$4,2)</x:f>
        <x:v>10.56</x:v>
      </x:c>
      <x:c r="T17" s="33" t="n">
        <x:f>ROUND((P17-Q17)*G17*'Inputs'!$C$25/1000,1)</x:f>
        <x:v>83.8</x:v>
      </x:c>
    </x:row>
    <x:row r="18">
      <x:c r="A18" t="n">
        <x:v>3</x:v>
      </x:c>
      <x:c r="B18" s="68" t="n">
        <x:v>26.6</x:v>
      </x:c>
      <x:c r="C18" s="68" t="n">
        <x:v>31.2</x:v>
      </x:c>
      <x:c r="D18" s="68" t="n">
        <x:v>190.2</x:v>
      </x:c>
      <x:c r="E18" s="68" t="n">
        <x:v>21.6</x:v>
      </x:c>
      <x:c r="F18" s="68" t="n">
        <x:v>47.1</x:v>
      </x:c>
      <x:c r="G18" s="68" t="n">
        <x:v>10.8</x:v>
      </x:c>
      <x:c r="H18" s="69" t="n">
        <x:v>1.763</x:v>
      </x:c>
      <x:c r="I18" s="68" t="n">
        <x:v>5688</x:v>
      </x:c>
      <x:c r="J18" s="68" t="n">
        <x:v>11.2</x:v>
      </x:c>
      <x:c r="K18" s="68" t="n">
        <x:v>631</x:v>
      </x:c>
      <x:c r="L18" s="68" t="n">
        <x:v>3.2</x:v>
      </x:c>
      <x:c r="M18" s="70" t="n">
        <x:v>0.051</x:v>
      </x:c>
      <x:c r="N18" s="71" t="n">
        <x:v>86</x:v>
      </x:c>
      <x:c r="O18" s="33" t="n">
        <x:f>ROUND(3*E18+F18+G18*H18,1)</x:f>
        <x:v>130.9</x:v>
      </x:c>
      <x:c r="P18" s="33" t="n">
        <x:f>ROUND('Inputs'!$C$4*'Inputs'!$C$7*'Inputs'!$C$5*C18/3600,1)</x:f>
        <x:v>4506.7</x:v>
      </x:c>
      <x:c r="Q18" s="33" t="n">
        <x:f>ROUND(('Inputs'!$C$4/B18)*'Inputs'!$C$7*'Inputs'!$C$6*D18/3600,1)</x:f>
        <x:v>2065.7</x:v>
      </x:c>
      <x:c r="R18" s="59" t="n">
        <x:f>ROUND((P18-Q18)*O18-('Inputs'!$C$4/B18)*(I18/J18+K18)-'Inputs'!$C$4*L18-('Inputs'!$C$4*'Inputs'!$C$20*'Inputs'!$C$21*'Inputs'!$C$22/1000)*M18*N18,0)</x:f>
        <x:v>-150423</x:v>
      </x:c>
      <x:c r="S18" s="59" t="n">
        <x:f>ROUND(R18/'Inputs'!$C$4,2)</x:f>
        <x:v>-15.04</x:v>
      </x:c>
      <x:c r="T18" s="33" t="n">
        <x:f>ROUND((P18-Q18)*G18*'Inputs'!$C$25/1000,1)</x:f>
        <x:v>68.1</x:v>
      </x:c>
    </x:row>
    <x:row r="19">
      <x:c r="A19" t="n">
        <x:v>4</x:v>
      </x:c>
      <x:c r="B19" s="68" t="n">
        <x:v>28.1</x:v>
      </x:c>
      <x:c r="C19" s="68" t="n">
        <x:v>30.1</x:v>
      </x:c>
      <x:c r="D19" s="68" t="n">
        <x:v>200.1</x:v>
      </x:c>
      <x:c r="E19" s="68" t="n">
        <x:v>26.5</x:v>
      </x:c>
      <x:c r="F19" s="68" t="n">
        <x:v>40.4</x:v>
      </x:c>
      <x:c r="G19" s="68" t="n">
        <x:v>8.1</x:v>
      </x:c>
      <x:c r="H19" s="69" t="n">
        <x:v>1.884</x:v>
      </x:c>
      <x:c r="I19" s="68" t="n">
        <x:v>5501</x:v>
      </x:c>
      <x:c r="J19" s="68" t="n">
        <x:v>11.5</x:v>
      </x:c>
      <x:c r="K19" s="68" t="n">
        <x:v>663</x:v>
      </x:c>
      <x:c r="L19" s="68" t="n">
        <x:v>4.6</x:v>
      </x:c>
      <x:c r="M19" s="70" t="n">
        <x:v>0.026</x:v>
      </x:c>
      <x:c r="N19" s="71" t="n">
        <x:v>76</x:v>
      </x:c>
      <x:c r="O19" s="33" t="n">
        <x:f>ROUND(3*E19+F19+G19*H19,1)</x:f>
        <x:v>135.2</x:v>
      </x:c>
      <x:c r="P19" s="33" t="n">
        <x:f>ROUND('Inputs'!$C$4*'Inputs'!$C$7*'Inputs'!$C$5*C19/3600,1)</x:f>
        <x:v>4347.8</x:v>
      </x:c>
      <x:c r="Q19" s="33" t="n">
        <x:f>ROUND(('Inputs'!$C$4/B19)*'Inputs'!$C$7*'Inputs'!$C$6*D19/3600,1)</x:f>
        <x:v>2057.2</x:v>
      </x:c>
      <x:c r="R19" s="59" t="n">
        <x:f>ROUND((P19-Q19)*O19-('Inputs'!$C$4/B19)*(I19/J19+K19)-'Inputs'!$C$4*L19-('Inputs'!$C$4*'Inputs'!$C$20*'Inputs'!$C$21*'Inputs'!$C$22/1000)*M19*N19,0)</x:f>
        <x:v>-146903</x:v>
      </x:c>
      <x:c r="S19" s="59" t="n">
        <x:f>ROUND(R19/'Inputs'!$C$4,2)</x:f>
        <x:v>-14.69</x:v>
      </x:c>
      <x:c r="T19" s="33" t="n">
        <x:f>ROUND((P19-Q19)*G19*'Inputs'!$C$25/1000,1)</x:f>
        <x:v>47.9</x:v>
      </x:c>
    </x:row>
    <x:row r="20">
      <x:c r="A20" t="n">
        <x:v>5</x:v>
      </x:c>
      <x:c r="B20" s="68" t="n">
        <x:v>54</x:v>
      </x:c>
      <x:c r="C20" s="68" t="n">
        <x:v>31.3</x:v>
      </x:c>
      <x:c r="D20" s="68" t="n">
        <x:v>254.6</x:v>
      </x:c>
      <x:c r="E20" s="68" t="n">
        <x:v>20.4</x:v>
      </x:c>
      <x:c r="F20" s="68" t="n">
        <x:v>33.9</x:v>
      </x:c>
      <x:c r="G20" s="68" t="n">
        <x:v>11</x:v>
      </x:c>
      <x:c r="H20" s="69" t="n">
        <x:v>1.7</x:v>
      </x:c>
      <x:c r="I20" s="68" t="n">
        <x:v>6737</x:v>
      </x:c>
      <x:c r="J20" s="68" t="n">
        <x:v>14.2</x:v>
      </x:c>
      <x:c r="K20" s="68" t="n">
        <x:v>719</x:v>
      </x:c>
      <x:c r="L20" s="68" t="n">
        <x:v>5.7</x:v>
      </x:c>
      <x:c r="M20" s="70" t="n">
        <x:v>0.048</x:v>
      </x:c>
      <x:c r="N20" s="71" t="n">
        <x:v>79</x:v>
      </x:c>
      <x:c r="O20" s="33" t="n">
        <x:f>ROUND(3*E20+F20+G20*H20,1)</x:f>
        <x:v>113.8</x:v>
      </x:c>
      <x:c r="P20" s="33" t="n">
        <x:f>ROUND('Inputs'!$C$4*'Inputs'!$C$7*'Inputs'!$C$5*C20/3600,1)</x:f>
        <x:v>4521.1</x:v>
      </x:c>
      <x:c r="Q20" s="33" t="n">
        <x:f>ROUND(('Inputs'!$C$4/B20)*'Inputs'!$C$7*'Inputs'!$C$6*D20/3600,1)</x:f>
        <x:v>1362.1</x:v>
      </x:c>
      <x:c r="R20" s="59" t="n">
        <x:f>ROUND((P20-Q20)*O20-('Inputs'!$C$4/B20)*(I20/J20+K20)-'Inputs'!$C$4*L20-('Inputs'!$C$4*'Inputs'!$C$20*'Inputs'!$C$21*'Inputs'!$C$22/1000)*M20*N20,0)</x:f>
        <x:v>73008</x:v>
      </x:c>
      <x:c r="S20" s="59" t="n">
        <x:f>ROUND(R20/'Inputs'!$C$4,2)</x:f>
        <x:v>7.3</x:v>
      </x:c>
      <x:c r="T20" s="33" t="n">
        <x:f>ROUND((P20-Q20)*G20*'Inputs'!$C$25/1000,1)</x:f>
        <x:v>89.8</x:v>
      </x:c>
    </x:row>
    <x:row r="21">
      <x:c r="A21" t="n">
        <x:v>6</x:v>
      </x:c>
      <x:c r="B21" s="68" t="n">
        <x:v>44</x:v>
      </x:c>
      <x:c r="C21" s="68" t="n">
        <x:v>31</x:v>
      </x:c>
      <x:c r="D21" s="68" t="n">
        <x:v>191.1</x:v>
      </x:c>
      <x:c r="E21" s="68" t="n">
        <x:v>20.9</x:v>
      </x:c>
      <x:c r="F21" s="68" t="n">
        <x:v>44.4</x:v>
      </x:c>
      <x:c r="G21" s="68" t="n">
        <x:v>9.4</x:v>
      </x:c>
      <x:c r="H21" s="69" t="n">
        <x:v>1.758</x:v>
      </x:c>
      <x:c r="I21" s="68" t="n">
        <x:v>4027</x:v>
      </x:c>
      <x:c r="J21" s="68" t="n">
        <x:v>8.5</x:v>
      </x:c>
      <x:c r="K21" s="68" t="n">
        <x:v>400</x:v>
      </x:c>
      <x:c r="L21" s="68" t="n">
        <x:v>4.8</x:v>
      </x:c>
      <x:c r="M21" s="70" t="n">
        <x:v>0.077</x:v>
      </x:c>
      <x:c r="N21" s="71" t="n">
        <x:v>114</x:v>
      </x:c>
      <x:c r="O21" s="33" t="n">
        <x:f>ROUND(3*E21+F21+G21*H21,1)</x:f>
        <x:v>123.6</x:v>
      </x:c>
      <x:c r="P21" s="33" t="n">
        <x:f>ROUND('Inputs'!$C$4*'Inputs'!$C$7*'Inputs'!$C$5*C21/3600,1)</x:f>
        <x:v>4477.8</x:v>
      </x:c>
      <x:c r="Q21" s="33" t="n">
        <x:f>ROUND(('Inputs'!$C$4/B21)*'Inputs'!$C$7*'Inputs'!$C$6*D21/3600,1)</x:f>
        <x:v>1254.7</x:v>
      </x:c>
      <x:c r="R21" s="59" t="n">
        <x:f>ROUND((P21-Q21)*O21-('Inputs'!$C$4/B21)*(I21/J21+K21)-'Inputs'!$C$4*L21-('Inputs'!$C$4*'Inputs'!$C$20*'Inputs'!$C$21*'Inputs'!$C$22/1000)*M21*N21,0)</x:f>
        <x:v>132163</x:v>
      </x:c>
      <x:c r="S21" s="59" t="n">
        <x:f>ROUND(R21/'Inputs'!$C$4,2)</x:f>
        <x:v>13.22</x:v>
      </x:c>
      <x:c r="T21" s="33" t="n">
        <x:f>ROUND((P21-Q21)*G21*'Inputs'!$C$25/1000,1)</x:f>
        <x:v>78.3</x:v>
      </x:c>
    </x:row>
    <x:row r="22">
      <x:c r="A22" t="n">
        <x:v>7</x:v>
      </x:c>
      <x:c r="B22" s="68" t="n">
        <x:v>50.8</x:v>
      </x:c>
      <x:c r="C22" s="68" t="n">
        <x:v>28.9</x:v>
      </x:c>
      <x:c r="D22" s="68" t="n">
        <x:v>255.8</x:v>
      </x:c>
      <x:c r="E22" s="68" t="n">
        <x:v>23.6</x:v>
      </x:c>
      <x:c r="F22" s="68" t="n">
        <x:v>48.4</x:v>
      </x:c>
      <x:c r="G22" s="68" t="n">
        <x:v>9.9</x:v>
      </x:c>
      <x:c r="H22" s="69" t="n">
        <x:v>1.944</x:v>
      </x:c>
      <x:c r="I22" s="68" t="n">
        <x:v>8795</x:v>
      </x:c>
      <x:c r="J22" s="68" t="n">
        <x:v>12.7</x:v>
      </x:c>
      <x:c r="K22" s="68" t="n">
        <x:v>450</x:v>
      </x:c>
      <x:c r="L22" s="68" t="n">
        <x:v>2</x:v>
      </x:c>
      <x:c r="M22" s="70" t="n">
        <x:v>0.072</x:v>
      </x:c>
      <x:c r="N22" s="71" t="n">
        <x:v>157</x:v>
      </x:c>
      <x:c r="O22" s="33" t="n">
        <x:f>ROUND(3*E22+F22+G22*H22,1)</x:f>
        <x:v>138.4</x:v>
      </x:c>
      <x:c r="P22" s="33" t="n">
        <x:f>ROUND('Inputs'!$C$4*'Inputs'!$C$7*'Inputs'!$C$5*C22/3600,1)</x:f>
        <x:v>4174.4</x:v>
      </x:c>
      <x:c r="Q22" s="33" t="n">
        <x:f>ROUND(('Inputs'!$C$4/B22)*'Inputs'!$C$7*'Inputs'!$C$6*D22/3600,1)</x:f>
        <x:v>1454.7</x:v>
      </x:c>
      <x:c r="R22" s="59" t="n">
        <x:f>ROUND((P22-Q22)*O22-('Inputs'!$C$4/B22)*(I22/J22+K22)-'Inputs'!$C$4*L22-('Inputs'!$C$4*'Inputs'!$C$20*'Inputs'!$C$21*'Inputs'!$C$22/1000)*M22*N22,0)</x:f>
        <x:v>106224</x:v>
      </x:c>
      <x:c r="S22" s="59" t="n">
        <x:f>ROUND(R22/'Inputs'!$C$4,2)</x:f>
        <x:v>10.62</x:v>
      </x:c>
      <x:c r="T22" s="33" t="n">
        <x:f>ROUND((P22-Q22)*G22*'Inputs'!$C$25/1000,1)</x:f>
        <x:v>69.6</x:v>
      </x:c>
    </x:row>
    <x:row r="23">
      <x:c r="A23" t="n">
        <x:v>8</x:v>
      </x:c>
      <x:c r="B23" s="68" t="n">
        <x:v>43.2</x:v>
      </x:c>
      <x:c r="C23" s="68" t="n">
        <x:v>31.5</x:v>
      </x:c>
      <x:c r="D23" s="68" t="n">
        <x:v>171.4</x:v>
      </x:c>
      <x:c r="E23" s="68" t="n">
        <x:v>27.5</x:v>
      </x:c>
      <x:c r="F23" s="68" t="n">
        <x:v>49.8</x:v>
      </x:c>
      <x:c r="G23" s="68" t="n">
        <x:v>7.6</x:v>
      </x:c>
      <x:c r="H23" s="69" t="n">
        <x:v>1.841</x:v>
      </x:c>
      <x:c r="I23" s="68" t="n">
        <x:v>6541</x:v>
      </x:c>
      <x:c r="J23" s="68" t="n">
        <x:v>11.2</x:v>
      </x:c>
      <x:c r="K23" s="68" t="n">
        <x:v>916</x:v>
      </x:c>
      <x:c r="L23" s="68" t="n">
        <x:v>3.3</x:v>
      </x:c>
      <x:c r="M23" s="70" t="n">
        <x:v>0.003</x:v>
      </x:c>
      <x:c r="N23" s="71" t="n">
        <x:v>122</x:v>
      </x:c>
      <x:c r="O23" s="33" t="n">
        <x:f>ROUND(3*E23+F23+G23*H23,1)</x:f>
        <x:v>146.3</x:v>
      </x:c>
      <x:c r="P23" s="33" t="n">
        <x:f>ROUND('Inputs'!$C$4*'Inputs'!$C$7*'Inputs'!$C$5*C23/3600,1)</x:f>
        <x:v>4550</x:v>
      </x:c>
      <x:c r="Q23" s="33" t="n">
        <x:f>ROUND(('Inputs'!$C$4/B23)*'Inputs'!$C$7*'Inputs'!$C$6*D23/3600,1)</x:f>
        <x:v>1146.2</x:v>
      </x:c>
      <x:c r="R23" s="59" t="n">
        <x:f>ROUND((P23-Q23)*O23-('Inputs'!$C$4/B23)*(I23/J23+K23)-'Inputs'!$C$4*L23-('Inputs'!$C$4*'Inputs'!$C$20*'Inputs'!$C$21*'Inputs'!$C$22/1000)*M23*N23,0)</x:f>
        <x:v>116931</x:v>
      </x:c>
      <x:c r="S23" s="59" t="n">
        <x:f>ROUND(R23/'Inputs'!$C$4,2)</x:f>
        <x:v>11.69</x:v>
      </x:c>
      <x:c r="T23" s="33" t="n">
        <x:f>ROUND((P23-Q23)*G23*'Inputs'!$C$25/1000,1)</x:f>
        <x:v>66.8</x:v>
      </x:c>
    </x:row>
    <x:row r="24">
      <x:c r="A24" t="n">
        <x:v>9</x:v>
      </x:c>
      <x:c r="B24" s="68" t="n">
        <x:v>50.3</x:v>
      </x:c>
      <x:c r="C24" s="68" t="n">
        <x:v>32.3</x:v>
      </x:c>
      <x:c r="D24" s="68" t="n">
        <x:v>251.9</x:v>
      </x:c>
      <x:c r="E24" s="68" t="n">
        <x:v>24.8</x:v>
      </x:c>
      <x:c r="F24" s="68" t="n">
        <x:v>41.3</x:v>
      </x:c>
      <x:c r="G24" s="68" t="n">
        <x:v>8.6</x:v>
      </x:c>
      <x:c r="H24" s="69" t="n">
        <x:v>1.743</x:v>
      </x:c>
      <x:c r="I24" s="68" t="n">
        <x:v>5969</x:v>
      </x:c>
      <x:c r="J24" s="68" t="n">
        <x:v>13.6</x:v>
      </x:c>
      <x:c r="K24" s="68" t="n">
        <x:v>793</x:v>
      </x:c>
      <x:c r="L24" s="68" t="n">
        <x:v>6</x:v>
      </x:c>
      <x:c r="M24" s="70" t="n">
        <x:v>0.048</x:v>
      </x:c>
      <x:c r="N24" s="71" t="n">
        <x:v>107</x:v>
      </x:c>
      <x:c r="O24" s="33" t="n">
        <x:f>ROUND(3*E24+F24+G24*H24,1)</x:f>
        <x:v>130.7</x:v>
      </x:c>
      <x:c r="P24" s="33" t="n">
        <x:f>ROUND('Inputs'!$C$4*'Inputs'!$C$7*'Inputs'!$C$5*C24/3600,1)</x:f>
        <x:v>4665.6</x:v>
      </x:c>
      <x:c r="Q24" s="33" t="n">
        <x:f>ROUND(('Inputs'!$C$4/B24)*'Inputs'!$C$7*'Inputs'!$C$6*D24/3600,1)</x:f>
        <x:v>1446.7</x:v>
      </x:c>
      <x:c r="R24" s="59" t="n">
        <x:f>ROUND((P24-Q24)*O24-('Inputs'!$C$4/B24)*(I24/J24+K24)-'Inputs'!$C$4*L24-('Inputs'!$C$4*'Inputs'!$C$20*'Inputs'!$C$21*'Inputs'!$C$22/1000)*M24*N24,0)</x:f>
        <x:v>104315</x:v>
      </x:c>
      <x:c r="S24" s="59" t="n">
        <x:f>ROUND(R24/'Inputs'!$C$4,2)</x:f>
        <x:v>10.43</x:v>
      </x:c>
      <x:c r="T24" s="33" t="n">
        <x:f>ROUND((P24-Q24)*G24*'Inputs'!$C$25/1000,1)</x:f>
        <x:v>71.5</x:v>
      </x:c>
    </x:row>
    <x:row r="25">
      <x:c r="A25" t="n">
        <x:v>10</x:v>
      </x:c>
      <x:c r="B25" s="68" t="n">
        <x:v>34.3</x:v>
      </x:c>
      <x:c r="C25" s="68" t="n">
        <x:v>29.8</x:v>
      </x:c>
      <x:c r="D25" s="68" t="n">
        <x:v>199.3</x:v>
      </x:c>
      <x:c r="E25" s="68" t="n">
        <x:v>20.9</x:v>
      </x:c>
      <x:c r="F25" s="68" t="n">
        <x:v>39.9</x:v>
      </x:c>
      <x:c r="G25" s="68" t="n">
        <x:v>7.5</x:v>
      </x:c>
      <x:c r="H25" s="69" t="n">
        <x:v>1.822</x:v>
      </x:c>
      <x:c r="I25" s="68" t="n">
        <x:v>6362</x:v>
      </x:c>
      <x:c r="J25" s="68" t="n">
        <x:v>9.4</x:v>
      </x:c>
      <x:c r="K25" s="68" t="n">
        <x:v>747</x:v>
      </x:c>
      <x:c r="L25" s="68" t="n">
        <x:v>4</x:v>
      </x:c>
      <x:c r="M25" s="70" t="n">
        <x:v>0.023</x:v>
      </x:c>
      <x:c r="N25" s="71" t="n">
        <x:v>114</x:v>
      </x:c>
      <x:c r="O25" s="33" t="n">
        <x:f>ROUND(3*E25+F25+G25*H25,1)</x:f>
        <x:v>116.3</x:v>
      </x:c>
      <x:c r="P25" s="33" t="n">
        <x:f>ROUND('Inputs'!$C$4*'Inputs'!$C$7*'Inputs'!$C$5*C25/3600,1)</x:f>
        <x:v>4304.4</x:v>
      </x:c>
      <x:c r="Q25" s="33" t="n">
        <x:f>ROUND(('Inputs'!$C$4/B25)*'Inputs'!$C$7*'Inputs'!$C$6*D25/3600,1)</x:f>
        <x:v>1678.6</x:v>
      </x:c>
      <x:c r="R25" s="59" t="n">
        <x:f>ROUND((P25-Q25)*O25-('Inputs'!$C$4/B25)*(I25/J25+K25)-'Inputs'!$C$4*L25-('Inputs'!$C$4*'Inputs'!$C$20*'Inputs'!$C$21*'Inputs'!$C$22/1000)*M25*N25,0)</x:f>
        <x:v>-155587</x:v>
      </x:c>
      <x:c r="S25" s="59" t="n">
        <x:f>ROUND(R25/'Inputs'!$C$4,2)</x:f>
        <x:v>-15.56</x:v>
      </x:c>
      <x:c r="T25" s="33" t="n">
        <x:f>ROUND((P25-Q25)*G25*'Inputs'!$C$25/1000,1)</x:f>
        <x:v>50.9</x:v>
      </x:c>
    </x:row>
    <x:row r="26">
      <x:c r="A26" t="n">
        <x:v>11</x:v>
      </x:c>
      <x:c r="B26" s="68" t="n">
        <x:v>43</x:v>
      </x:c>
      <x:c r="C26" s="68" t="n">
        <x:v>26.7</x:v>
      </x:c>
      <x:c r="D26" s="68" t="n">
        <x:v>242.7</x:v>
      </x:c>
      <x:c r="E26" s="68" t="n">
        <x:v>27.8</x:v>
      </x:c>
      <x:c r="F26" s="68" t="n">
        <x:v>36.8</x:v>
      </x:c>
      <x:c r="G26" s="68" t="n">
        <x:v>10.7</x:v>
      </x:c>
      <x:c r="H26" s="69" t="n">
        <x:v>1.658</x:v>
      </x:c>
      <x:c r="I26" s="68" t="n">
        <x:v>6623</x:v>
      </x:c>
      <x:c r="J26" s="68" t="n">
        <x:v>14.8</x:v>
      </x:c>
      <x:c r="K26" s="68" t="n">
        <x:v>526</x:v>
      </x:c>
      <x:c r="L26" s="68" t="n">
        <x:v>3.5</x:v>
      </x:c>
      <x:c r="M26" s="70" t="n">
        <x:v>0.079</x:v>
      </x:c>
      <x:c r="N26" s="71" t="n">
        <x:v>86</x:v>
      </x:c>
      <x:c r="O26" s="33" t="n">
        <x:f>ROUND(3*E26+F26+G26*H26,1)</x:f>
        <x:v>137.9</x:v>
      </x:c>
      <x:c r="P26" s="33" t="n">
        <x:f>ROUND('Inputs'!$C$4*'Inputs'!$C$7*'Inputs'!$C$5*C26/3600,1)</x:f>
        <x:v>3856.7</x:v>
      </x:c>
      <x:c r="Q26" s="33" t="n">
        <x:f>ROUND(('Inputs'!$C$4/B26)*'Inputs'!$C$7*'Inputs'!$C$6*D26/3600,1)</x:f>
        <x:v>1630.5</x:v>
      </x:c>
      <x:c r="R26" s="59" t="n">
        <x:f>ROUND((P26-Q26)*O26-('Inputs'!$C$4/B26)*(I26/J26+K26)-'Inputs'!$C$4*L26-('Inputs'!$C$4*'Inputs'!$C$20*'Inputs'!$C$21*'Inputs'!$C$22/1000)*M26*N26,0)</x:f>
        <x:v>30405</x:v>
      </x:c>
      <x:c r="S26" s="59" t="n">
        <x:f>ROUND(R26/'Inputs'!$C$4,2)</x:f>
        <x:v>3.04</x:v>
      </x:c>
      <x:c r="T26" s="33" t="n">
        <x:f>ROUND((P26-Q26)*G26*'Inputs'!$C$25/1000,1)</x:f>
        <x:v>61.5</x:v>
      </x:c>
    </x:row>
    <x:row r="27">
      <x:c r="A27" t="n">
        <x:v>12</x:v>
      </x:c>
      <x:c r="B27" s="68" t="n">
        <x:v>54.8</x:v>
      </x:c>
      <x:c r="C27" s="68" t="n">
        <x:v>27.1</x:v>
      </x:c>
      <x:c r="D27" s="68" t="n">
        <x:v>192.7</x:v>
      </x:c>
      <x:c r="E27" s="68" t="n">
        <x:v>21.6</x:v>
      </x:c>
      <x:c r="F27" s="68" t="n">
        <x:v>51.1</x:v>
      </x:c>
      <x:c r="G27" s="68" t="n">
        <x:v>8.4</x:v>
      </x:c>
      <x:c r="H27" s="69" t="n">
        <x:v>1.795</x:v>
      </x:c>
      <x:c r="I27" s="68" t="n">
        <x:v>9737</x:v>
      </x:c>
      <x:c r="J27" s="68" t="n">
        <x:v>11.8</x:v>
      </x:c>
      <x:c r="K27" s="68" t="n">
        <x:v>589</x:v>
      </x:c>
      <x:c r="L27" s="68" t="n">
        <x:v>2.5</x:v>
      </x:c>
      <x:c r="M27" s="70" t="n">
        <x:v>0.02</x:v>
      </x:c>
      <x:c r="N27" s="71" t="n">
        <x:v>122</x:v>
      </x:c>
      <x:c r="O27" s="33" t="n">
        <x:f>ROUND(3*E27+F27+G27*H27,1)</x:f>
        <x:v>131</x:v>
      </x:c>
      <x:c r="P27" s="33" t="n">
        <x:f>ROUND('Inputs'!$C$4*'Inputs'!$C$7*'Inputs'!$C$5*C27/3600,1)</x:f>
        <x:v>3914.4</x:v>
      </x:c>
      <x:c r="Q27" s="33" t="n">
        <x:f>ROUND(('Inputs'!$C$4/B27)*'Inputs'!$C$7*'Inputs'!$C$6*D27/3600,1)</x:f>
        <x:v>1015.9</x:v>
      </x:c>
      <x:c r="R27" s="59" t="n">
        <x:f>ROUND((P27-Q27)*O27-('Inputs'!$C$4/B27)*(I27/J27+K27)-'Inputs'!$C$4*L27-('Inputs'!$C$4*'Inputs'!$C$20*'Inputs'!$C$21*'Inputs'!$C$22/1000)*M27*N27,0)</x:f>
        <x:v>91187</x:v>
      </x:c>
      <x:c r="S27" s="59" t="n">
        <x:f>ROUND(R27/'Inputs'!$C$4,2)</x:f>
        <x:v>9.12</x:v>
      </x:c>
      <x:c r="T27" s="33" t="n">
        <x:f>ROUND((P27-Q27)*G27*'Inputs'!$C$25/1000,1)</x:f>
        <x:v>62.9</x:v>
      </x:c>
    </x:row>
    <x:row r="28">
      <x:c r="A28" t="n">
        <x:v>13</x:v>
      </x:c>
      <x:c r="B28" s="68" t="n">
        <x:v>31.4</x:v>
      </x:c>
      <x:c r="C28" s="68" t="n">
        <x:v>29.9</x:v>
      </x:c>
      <x:c r="D28" s="68" t="n">
        <x:v>261.2</x:v>
      </x:c>
      <x:c r="E28" s="68" t="n">
        <x:v>26.9</x:v>
      </x:c>
      <x:c r="F28" s="68" t="n">
        <x:v>38.5</x:v>
      </x:c>
      <x:c r="G28" s="68" t="n">
        <x:v>8.1</x:v>
      </x:c>
      <x:c r="H28" s="69" t="n">
        <x:v>1.947</x:v>
      </x:c>
      <x:c r="I28" s="68" t="n">
        <x:v>7693</x:v>
      </x:c>
      <x:c r="J28" s="68" t="n">
        <x:v>10.7</x:v>
      </x:c>
      <x:c r="K28" s="68" t="n">
        <x:v>440</x:v>
      </x:c>
      <x:c r="L28" s="68" t="n">
        <x:v>5.3</x:v>
      </x:c>
      <x:c r="M28" s="70" t="n">
        <x:v>0.001</x:v>
      </x:c>
      <x:c r="N28" s="71" t="n">
        <x:v>139</x:v>
      </x:c>
      <x:c r="O28" s="33" t="n">
        <x:f>ROUND(3*E28+F28+G28*H28,1)</x:f>
        <x:v>135</x:v>
      </x:c>
      <x:c r="P28" s="33" t="n">
        <x:f>ROUND('Inputs'!$C$4*'Inputs'!$C$7*'Inputs'!$C$5*C28/3600,1)</x:f>
        <x:v>4318.9</x:v>
      </x:c>
      <x:c r="Q28" s="33" t="n">
        <x:f>ROUND(('Inputs'!$C$4/B28)*'Inputs'!$C$7*'Inputs'!$C$6*D28/3600,1)</x:f>
        <x:v>2403.1</x:v>
      </x:c>
      <x:c r="R28" s="59" t="n">
        <x:f>ROUND((P28-Q28)*O28-('Inputs'!$C$4/B28)*(I28/J28+K28)-'Inputs'!$C$4*L28-('Inputs'!$C$4*'Inputs'!$C$20*'Inputs'!$C$21*'Inputs'!$C$22/1000)*M28*N28,0)</x:f>
        <x:v>-163777</x:v>
      </x:c>
      <x:c r="S28" s="59" t="n">
        <x:f>ROUND(R28/'Inputs'!$C$4,2)</x:f>
        <x:v>-16.38</x:v>
      </x:c>
      <x:c r="T28" s="33" t="n">
        <x:f>ROUND((P28-Q28)*G28*'Inputs'!$C$25/1000,1)</x:f>
        <x:v>40.1</x:v>
      </x:c>
    </x:row>
    <x:row r="29">
      <x:c r="A29" t="n">
        <x:v>14</x:v>
      </x:c>
      <x:c r="B29" s="68" t="n">
        <x:v>30.9</x:v>
      </x:c>
      <x:c r="C29" s="68" t="n">
        <x:v>28.2</x:v>
      </x:c>
      <x:c r="D29" s="68" t="n">
        <x:v>201.8</x:v>
      </x:c>
      <x:c r="E29" s="68" t="n">
        <x:v>24.1</x:v>
      </x:c>
      <x:c r="F29" s="68" t="n">
        <x:v>42.8</x:v>
      </x:c>
      <x:c r="G29" s="68" t="n">
        <x:v>9.2</x:v>
      </x:c>
      <x:c r="H29" s="69" t="n">
        <x:v>2.06</x:v>
      </x:c>
      <x:c r="I29" s="68" t="n">
        <x:v>7184</x:v>
      </x:c>
      <x:c r="J29" s="68" t="n">
        <x:v>10</x:v>
      </x:c>
      <x:c r="K29" s="68" t="n">
        <x:v>384</x:v>
      </x:c>
      <x:c r="L29" s="68" t="n">
        <x:v>5.6</x:v>
      </x:c>
      <x:c r="M29" s="70" t="n">
        <x:v>0.021</x:v>
      </x:c>
      <x:c r="N29" s="71" t="n">
        <x:v>139</x:v>
      </x:c>
      <x:c r="O29" s="33" t="n">
        <x:f>ROUND(3*E29+F29+G29*H29,1)</x:f>
        <x:v>134.1</x:v>
      </x:c>
      <x:c r="P29" s="33" t="n">
        <x:f>ROUND('Inputs'!$C$4*'Inputs'!$C$7*'Inputs'!$C$5*C29/3600,1)</x:f>
        <x:v>4073.3</x:v>
      </x:c>
      <x:c r="Q29" s="33" t="n">
        <x:f>ROUND(('Inputs'!$C$4/B29)*'Inputs'!$C$7*'Inputs'!$C$6*D29/3600,1)</x:f>
        <x:v>1886.7</x:v>
      </x:c>
      <x:c r="R29" s="59" t="n">
        <x:f>ROUND((P29-Q29)*O29-('Inputs'!$C$4/B29)*(I29/J29+K29)-'Inputs'!$C$4*L29-('Inputs'!$C$4*'Inputs'!$C$20*'Inputs'!$C$21*'Inputs'!$C$22/1000)*M29*N29,0)</x:f>
        <x:v>-126068</x:v>
      </x:c>
      <x:c r="S29" s="59" t="n">
        <x:f>ROUND(R29/'Inputs'!$C$4,2)</x:f>
        <x:v>-12.61</x:v>
      </x:c>
      <x:c r="T29" s="33" t="n">
        <x:f>ROUND((P29-Q29)*G29*'Inputs'!$C$25/1000,1)</x:f>
        <x:v>52</x:v>
      </x:c>
    </x:row>
    <x:row r="30">
      <x:c r="A30" t="n">
        <x:v>15</x:v>
      </x:c>
      <x:c r="B30" s="68" t="n">
        <x:v>25.5</x:v>
      </x:c>
      <x:c r="C30" s="68" t="n">
        <x:v>34</x:v>
      </x:c>
      <x:c r="D30" s="68" t="n">
        <x:v>248.1</x:v>
      </x:c>
      <x:c r="E30" s="68" t="n">
        <x:v>23.8</x:v>
      </x:c>
      <x:c r="F30" s="68" t="n">
        <x:v>51.1</x:v>
      </x:c>
      <x:c r="G30" s="68" t="n">
        <x:v>8</x:v>
      </x:c>
      <x:c r="H30" s="69" t="n">
        <x:v>1.894</x:v>
      </x:c>
      <x:c r="I30" s="68" t="n">
        <x:v>4256</x:v>
      </x:c>
      <x:c r="J30" s="68" t="n">
        <x:v>14</x:v>
      </x:c>
      <x:c r="K30" s="68" t="n">
        <x:v>530</x:v>
      </x:c>
      <x:c r="L30" s="68" t="n">
        <x:v>2.9</x:v>
      </x:c>
      <x:c r="M30" s="70" t="n">
        <x:v>0.015</x:v>
      </x:c>
      <x:c r="N30" s="71" t="n">
        <x:v>82</x:v>
      </x:c>
      <x:c r="O30" s="33" t="n">
        <x:f>ROUND(3*E30+F30+G30*H30,1)</x:f>
        <x:v>137.7</x:v>
      </x:c>
      <x:c r="P30" s="33" t="n">
        <x:f>ROUND('Inputs'!$C$4*'Inputs'!$C$7*'Inputs'!$C$5*C30/3600,1)</x:f>
        <x:v>4911.1</x:v>
      </x:c>
      <x:c r="Q30" s="33" t="n">
        <x:f>ROUND(('Inputs'!$C$4/B30)*'Inputs'!$C$7*'Inputs'!$C$6*D30/3600,1)</x:f>
        <x:v>2810.7</x:v>
      </x:c>
      <x:c r="R30" s="59" t="n">
        <x:f>ROUND((P30-Q30)*O30-('Inputs'!$C$4/B30)*(I30/J30+K30)-'Inputs'!$C$4*L30-('Inputs'!$C$4*'Inputs'!$C$20*'Inputs'!$C$21*'Inputs'!$C$22/1000)*M30*N30,0)</x:f>
        <x:v>-69584</x:v>
      </x:c>
      <x:c r="S30" s="59" t="n">
        <x:f>ROUND(R30/'Inputs'!$C$4,2)</x:f>
        <x:v>-6.96</x:v>
      </x:c>
      <x:c r="T30" s="33" t="n">
        <x:f>ROUND((P30-Q30)*G30*'Inputs'!$C$25/1000,1)</x:f>
        <x:v>43.4</x:v>
      </x:c>
    </x:row>
    <x:row r="31">
      <x:c r="A31" t="n">
        <x:v>16</x:v>
      </x:c>
      <x:c r="B31" s="68" t="n">
        <x:v>45.3</x:v>
      </x:c>
      <x:c r="C31" s="68" t="n">
        <x:v>33.5</x:v>
      </x:c>
      <x:c r="D31" s="68" t="n">
        <x:v>214</x:v>
      </x:c>
      <x:c r="E31" s="68" t="n">
        <x:v>28</x:v>
      </x:c>
      <x:c r="F31" s="68" t="n">
        <x:v>44.9</x:v>
      </x:c>
      <x:c r="G31" s="68" t="n">
        <x:v>10.9</x:v>
      </x:c>
      <x:c r="H31" s="69" t="n">
        <x:v>1.91</x:v>
      </x:c>
      <x:c r="I31" s="68" t="n">
        <x:v>8287</x:v>
      </x:c>
      <x:c r="J31" s="68" t="n">
        <x:v>10.2</x:v>
      </x:c>
      <x:c r="K31" s="68" t="n">
        <x:v>433</x:v>
      </x:c>
      <x:c r="L31" s="68" t="n">
        <x:v>4.9</x:v>
      </x:c>
      <x:c r="M31" s="70" t="n">
        <x:v>0.015</x:v>
      </x:c>
      <x:c r="N31" s="71" t="n">
        <x:v>93</x:v>
      </x:c>
      <x:c r="O31" s="33" t="n">
        <x:f>ROUND(3*E31+F31+G31*H31,1)</x:f>
        <x:v>149.7</x:v>
      </x:c>
      <x:c r="P31" s="33" t="n">
        <x:f>ROUND('Inputs'!$C$4*'Inputs'!$C$7*'Inputs'!$C$5*C31/3600,1)</x:f>
        <x:v>4838.9</x:v>
      </x:c>
      <x:c r="Q31" s="33" t="n">
        <x:f>ROUND(('Inputs'!$C$4/B31)*'Inputs'!$C$7*'Inputs'!$C$6*D31/3600,1)</x:f>
        <x:v>1364.7</x:v>
      </x:c>
      <x:c r="R31" s="59" t="n">
        <x:f>ROUND((P31-Q31)*O31-('Inputs'!$C$4/B31)*(I31/J31+K31)-'Inputs'!$C$4*L31-('Inputs'!$C$4*'Inputs'!$C$20*'Inputs'!$C$21*'Inputs'!$C$22/1000)*M31*N31,0)</x:f>
        <x:v>193034</x:v>
      </x:c>
      <x:c r="S31" s="59" t="n">
        <x:f>ROUND(R31/'Inputs'!$C$4,2)</x:f>
        <x:v>19.3</x:v>
      </x:c>
      <x:c r="T31" s="33" t="n">
        <x:f>ROUND((P31-Q31)*G31*'Inputs'!$C$25/1000,1)</x:f>
        <x:v>97.8</x:v>
      </x:c>
    </x:row>
    <x:row r="32">
      <x:c r="A32" t="n">
        <x:v>17</x:v>
      </x:c>
      <x:c r="B32" s="68" t="n">
        <x:v>52.8</x:v>
      </x:c>
      <x:c r="C32" s="68" t="n">
        <x:v>29.2</x:v>
      </x:c>
      <x:c r="D32" s="68" t="n">
        <x:v>238.6</x:v>
      </x:c>
      <x:c r="E32" s="68" t="n">
        <x:v>23.9</x:v>
      </x:c>
      <x:c r="F32" s="68" t="n">
        <x:v>54.3</x:v>
      </x:c>
      <x:c r="G32" s="68" t="n">
        <x:v>10.1</x:v>
      </x:c>
      <x:c r="H32" s="69" t="n">
        <x:v>1.841</x:v>
      </x:c>
      <x:c r="I32" s="68" t="n">
        <x:v>6359</x:v>
      </x:c>
      <x:c r="J32" s="68" t="n">
        <x:v>9.3</x:v>
      </x:c>
      <x:c r="K32" s="68" t="n">
        <x:v>614</x:v>
      </x:c>
      <x:c r="L32" s="68" t="n">
        <x:v>4.6</x:v>
      </x:c>
      <x:c r="M32" s="70" t="n">
        <x:v>0.096</x:v>
      </x:c>
      <x:c r="N32" s="71" t="n">
        <x:v>119</x:v>
      </x:c>
      <x:c r="O32" s="33" t="n">
        <x:f>ROUND(3*E32+F32+G32*H32,1)</x:f>
        <x:v>144.6</x:v>
      </x:c>
      <x:c r="P32" s="33" t="n">
        <x:f>ROUND('Inputs'!$C$4*'Inputs'!$C$7*'Inputs'!$C$5*C32/3600,1)</x:f>
        <x:v>4217.8</x:v>
      </x:c>
      <x:c r="Q32" s="33" t="n">
        <x:f>ROUND(('Inputs'!$C$4/B32)*'Inputs'!$C$7*'Inputs'!$C$6*D32/3600,1)</x:f>
        <x:v>1305.5</x:v>
      </x:c>
      <x:c r="R32" s="59" t="n">
        <x:f>ROUND((P32-Q32)*O32-('Inputs'!$C$4/B32)*(I32/J32+K32)-'Inputs'!$C$4*L32-('Inputs'!$C$4*'Inputs'!$C$20*'Inputs'!$C$21*'Inputs'!$C$22/1000)*M32*N32,0)</x:f>
        <x:v>103784</x:v>
      </x:c>
      <x:c r="S32" s="59" t="n">
        <x:f>ROUND(R32/'Inputs'!$C$4,2)</x:f>
        <x:v>10.38</x:v>
      </x:c>
      <x:c r="T32" s="33" t="n">
        <x:f>ROUND((P32-Q32)*G32*'Inputs'!$C$25/1000,1)</x:f>
        <x:v>76</x:v>
      </x:c>
    </x:row>
    <x:row r="33">
      <x:c r="A33" t="n">
        <x:v>18</x:v>
      </x:c>
      <x:c r="B33" s="68" t="n">
        <x:v>44.1</x:v>
      </x:c>
      <x:c r="C33" s="68" t="n">
        <x:v>30</x:v>
      </x:c>
      <x:c r="D33" s="68" t="n">
        <x:v>261.8</x:v>
      </x:c>
      <x:c r="E33" s="68" t="n">
        <x:v>26.9</x:v>
      </x:c>
      <x:c r="F33" s="68" t="n">
        <x:v>32.3</x:v>
      </x:c>
      <x:c r="G33" s="68" t="n">
        <x:v>10.4</x:v>
      </x:c>
      <x:c r="H33" s="69" t="n">
        <x:v>1.801</x:v>
      </x:c>
      <x:c r="I33" s="68" t="n">
        <x:v>6870</x:v>
      </x:c>
      <x:c r="J33" s="68" t="n">
        <x:v>11.2</x:v>
      </x:c>
      <x:c r="K33" s="68" t="n">
        <x:v>747</x:v>
      </x:c>
      <x:c r="L33" s="68" t="n">
        <x:v>3.3</x:v>
      </x:c>
      <x:c r="M33" s="70" t="n">
        <x:v>0.014</x:v>
      </x:c>
      <x:c r="N33" s="71" t="n">
        <x:v>108</x:v>
      </x:c>
      <x:c r="O33" s="33" t="n">
        <x:f>ROUND(3*E33+F33+G33*H33,1)</x:f>
        <x:v>131.7</x:v>
      </x:c>
      <x:c r="P33" s="33" t="n">
        <x:f>ROUND('Inputs'!$C$4*'Inputs'!$C$7*'Inputs'!$C$5*C33/3600,1)</x:f>
        <x:v>4333.3</x:v>
      </x:c>
      <x:c r="Q33" s="33" t="n">
        <x:f>ROUND(('Inputs'!$C$4/B33)*'Inputs'!$C$7*'Inputs'!$C$6*D33/3600,1)</x:f>
        <x:v>1715</x:v>
      </x:c>
      <x:c r="R33" s="59" t="n">
        <x:f>ROUND((P33-Q33)*O33-('Inputs'!$C$4/B33)*(I33/J33+K33)-'Inputs'!$C$4*L33-('Inputs'!$C$4*'Inputs'!$C$20*'Inputs'!$C$21*'Inputs'!$C$22/1000)*M33*N33,0)</x:f>
        <x:v>-30</x:v>
      </x:c>
      <x:c r="S33" s="59" t="n">
        <x:f>ROUND(R33/'Inputs'!$C$4,2)</x:f>
        <x:v>0</x:v>
      </x:c>
      <x:c r="T33" s="33" t="n">
        <x:f>ROUND((P33-Q33)*G33*'Inputs'!$C$25/1000,1)</x:f>
        <x:v>70.4</x:v>
      </x:c>
    </x:row>
    <x:row r="34">
      <x:c r="A34" t="n">
        <x:v>19</x:v>
      </x:c>
      <x:c r="B34" s="68" t="n">
        <x:v>40.3</x:v>
      </x:c>
      <x:c r="C34" s="68" t="n">
        <x:v>27.2</x:v>
      </x:c>
      <x:c r="D34" s="68" t="n">
        <x:v>198.3</x:v>
      </x:c>
      <x:c r="E34" s="68" t="n">
        <x:v>27.8</x:v>
      </x:c>
      <x:c r="F34" s="68" t="n">
        <x:v>38.6</x:v>
      </x:c>
      <x:c r="G34" s="68" t="n">
        <x:v>10.5</x:v>
      </x:c>
      <x:c r="H34" s="69" t="n">
        <x:v>1.981</x:v>
      </x:c>
      <x:c r="I34" s="68" t="n">
        <x:v>8324</x:v>
      </x:c>
      <x:c r="J34" s="68" t="n">
        <x:v>14.7</x:v>
      </x:c>
      <x:c r="K34" s="68" t="n">
        <x:v>412</x:v>
      </x:c>
      <x:c r="L34" s="68" t="n">
        <x:v>4.4</x:v>
      </x:c>
      <x:c r="M34" s="70" t="n">
        <x:v>0.048</x:v>
      </x:c>
      <x:c r="N34" s="71" t="n">
        <x:v>88</x:v>
      </x:c>
      <x:c r="O34" s="33" t="n">
        <x:f>ROUND(3*E34+F34+G34*H34,1)</x:f>
        <x:v>142.8</x:v>
      </x:c>
      <x:c r="P34" s="33" t="n">
        <x:f>ROUND('Inputs'!$C$4*'Inputs'!$C$7*'Inputs'!$C$5*C34/3600,1)</x:f>
        <x:v>3928.9</x:v>
      </x:c>
      <x:c r="Q34" s="33" t="n">
        <x:f>ROUND(('Inputs'!$C$4/B34)*'Inputs'!$C$7*'Inputs'!$C$6*D34/3600,1)</x:f>
        <x:v>1421.5</x:v>
      </x:c>
      <x:c r="R34" s="59" t="n">
        <x:f>ROUND((P34-Q34)*O34-('Inputs'!$C$4/B34)*(I34/J34+K34)-'Inputs'!$C$4*L34-('Inputs'!$C$4*'Inputs'!$C$20*'Inputs'!$C$21*'Inputs'!$C$22/1000)*M34*N34,0)</x:f>
        <x:v>61867</x:v>
      </x:c>
      <x:c r="S34" s="59" t="n">
        <x:f>ROUND(R34/'Inputs'!$C$4,2)</x:f>
        <x:v>6.19</x:v>
      </x:c>
      <x:c r="T34" s="33" t="n">
        <x:f>ROUND((P34-Q34)*G34*'Inputs'!$C$25/1000,1)</x:f>
        <x:v>68</x:v>
      </x:c>
    </x:row>
    <x:row r="35">
      <x:c r="A35" t="n">
        <x:v>20</x:v>
      </x:c>
      <x:c r="B35" s="68" t="n">
        <x:v>27.2</x:v>
      </x:c>
      <x:c r="C35" s="68" t="n">
        <x:v>25.6</x:v>
      </x:c>
      <x:c r="D35" s="68" t="n">
        <x:v>249.8</x:v>
      </x:c>
      <x:c r="E35" s="68" t="n">
        <x:v>23.1</x:v>
      </x:c>
      <x:c r="F35" s="68" t="n">
        <x:v>41.2</x:v>
      </x:c>
      <x:c r="G35" s="68" t="n">
        <x:v>10.7</x:v>
      </x:c>
      <x:c r="H35" s="69" t="n">
        <x:v>1.84</x:v>
      </x:c>
      <x:c r="I35" s="68" t="n">
        <x:v>5885</x:v>
      </x:c>
      <x:c r="J35" s="68" t="n">
        <x:v>8.7</x:v>
      </x:c>
      <x:c r="K35" s="68" t="n">
        <x:v>636</x:v>
      </x:c>
      <x:c r="L35" s="68" t="n">
        <x:v>4.3</x:v>
      </x:c>
      <x:c r="M35" s="70" t="n">
        <x:v>0.047</x:v>
      </x:c>
      <x:c r="N35" s="71" t="n">
        <x:v>150</x:v>
      </x:c>
      <x:c r="O35" s="33" t="n">
        <x:f>ROUND(3*E35+F35+G35*H35,1)</x:f>
        <x:v>130.2</x:v>
      </x:c>
      <x:c r="P35" s="33" t="n">
        <x:f>ROUND('Inputs'!$C$4*'Inputs'!$C$7*'Inputs'!$C$5*C35/3600,1)</x:f>
        <x:v>3697.8</x:v>
      </x:c>
      <x:c r="Q35" s="33" t="n">
        <x:f>ROUND(('Inputs'!$C$4/B35)*'Inputs'!$C$7*'Inputs'!$C$6*D35/3600,1)</x:f>
        <x:v>2653.1</x:v>
      </x:c>
      <x:c r="R35" s="59" t="n">
        <x:f>ROUND((P35-Q35)*O35-('Inputs'!$C$4/B35)*(I35/J35+K35)-'Inputs'!$C$4*L35-('Inputs'!$C$4*'Inputs'!$C$20*'Inputs'!$C$21*'Inputs'!$C$22/1000)*M35*N35,0)</x:f>
        <x:v>-405258</x:v>
      </x:c>
      <x:c r="S35" s="59" t="n">
        <x:f>ROUND(R35/'Inputs'!$C$4,2)</x:f>
        <x:v>-40.53</x:v>
      </x:c>
      <x:c r="T35" s="33" t="n">
        <x:f>ROUND((P35-Q35)*G35*'Inputs'!$C$25/1000,1)</x:f>
        <x:v>28.9</x:v>
      </x:c>
    </x:row>
    <x:row r="36">
      <x:c r="A36" t="n">
        <x:v>21</x:v>
      </x:c>
      <x:c r="B36" s="68" t="n">
        <x:v>53.1</x:v>
      </x:c>
      <x:c r="C36" s="68" t="n">
        <x:v>28.7</x:v>
      </x:c>
      <x:c r="D36" s="68" t="n">
        <x:v>168.6</x:v>
      </x:c>
      <x:c r="E36" s="68" t="n">
        <x:v>20.4</x:v>
      </x:c>
      <x:c r="F36" s="68" t="n">
        <x:v>33.9</x:v>
      </x:c>
      <x:c r="G36" s="68" t="n">
        <x:v>9.2</x:v>
      </x:c>
      <x:c r="H36" s="69" t="n">
        <x:v>2.001</x:v>
      </x:c>
      <x:c r="I36" s="68" t="n">
        <x:v>4945</x:v>
      </x:c>
      <x:c r="J36" s="68" t="n">
        <x:v>12.8</x:v>
      </x:c>
      <x:c r="K36" s="68" t="n">
        <x:v>366</x:v>
      </x:c>
      <x:c r="L36" s="68" t="n">
        <x:v>4.6</x:v>
      </x:c>
      <x:c r="M36" s="70" t="n">
        <x:v>0.008</x:v>
      </x:c>
      <x:c r="N36" s="71" t="n">
        <x:v>93</x:v>
      </x:c>
      <x:c r="O36" s="33" t="n">
        <x:f>ROUND(3*E36+F36+G36*H36,1)</x:f>
        <x:v>113.5</x:v>
      </x:c>
      <x:c r="P36" s="33" t="n">
        <x:f>ROUND('Inputs'!$C$4*'Inputs'!$C$7*'Inputs'!$C$5*C36/3600,1)</x:f>
        <x:v>4145.6</x:v>
      </x:c>
      <x:c r="Q36" s="33" t="n">
        <x:f>ROUND(('Inputs'!$C$4/B36)*'Inputs'!$C$7*'Inputs'!$C$6*D36/3600,1)</x:f>
        <x:v>917.3</x:v>
      </x:c>
      <x:c r="R36" s="59" t="n">
        <x:f>ROUND((P36-Q36)*O36-('Inputs'!$C$4/B36)*(I36/J36+K36)-'Inputs'!$C$4*L36-('Inputs'!$C$4*'Inputs'!$C$20*'Inputs'!$C$21*'Inputs'!$C$22/1000)*M36*N36,0)</x:f>
        <x:v>177067</x:v>
      </x:c>
      <x:c r="S36" s="59" t="n">
        <x:f>ROUND(R36/'Inputs'!$C$4,2)</x:f>
        <x:v>17.71</x:v>
      </x:c>
      <x:c r="T36" s="33" t="n">
        <x:f>ROUND((P36-Q36)*G36*'Inputs'!$C$25/1000,1)</x:f>
        <x:v>76.7</x:v>
      </x:c>
    </x:row>
    <x:row r="37">
      <x:c r="A37" t="n">
        <x:v>22</x:v>
      </x:c>
      <x:c r="B37" s="68" t="n">
        <x:v>58.5</x:v>
      </x:c>
      <x:c r="C37" s="68" t="n">
        <x:v>34.5</x:v>
      </x:c>
      <x:c r="D37" s="68" t="n">
        <x:v>260.6</x:v>
      </x:c>
      <x:c r="E37" s="68" t="n">
        <x:v>23.4</x:v>
      </x:c>
      <x:c r="F37" s="68" t="n">
        <x:v>51.7</x:v>
      </x:c>
      <x:c r="G37" s="68" t="n">
        <x:v>9.6</x:v>
      </x:c>
      <x:c r="H37" s="69" t="n">
        <x:v>1.841</x:v>
      </x:c>
      <x:c r="I37" s="68" t="n">
        <x:v>5515</x:v>
      </x:c>
      <x:c r="J37" s="68" t="n">
        <x:v>14</x:v>
      </x:c>
      <x:c r="K37" s="68" t="n">
        <x:v>660</x:v>
      </x:c>
      <x:c r="L37" s="68" t="n">
        <x:v>4.6</x:v>
      </x:c>
      <x:c r="M37" s="70" t="n">
        <x:v>0.05</x:v>
      </x:c>
      <x:c r="N37" s="71" t="n">
        <x:v>137</x:v>
      </x:c>
      <x:c r="O37" s="33" t="n">
        <x:f>ROUND(3*E37+F37+G37*H37,1)</x:f>
        <x:v>139.6</x:v>
      </x:c>
      <x:c r="P37" s="33" t="n">
        <x:f>ROUND('Inputs'!$C$4*'Inputs'!$C$7*'Inputs'!$C$5*C37/3600,1)</x:f>
        <x:v>4983.3</x:v>
      </x:c>
      <x:c r="Q37" s="33" t="n">
        <x:f>ROUND(('Inputs'!$C$4/B37)*'Inputs'!$C$7*'Inputs'!$C$6*D37/3600,1)</x:f>
        <x:v>1286.9</x:v>
      </x:c>
      <x:c r="R37" s="59" t="n">
        <x:f>ROUND((P37-Q37)*O37-('Inputs'!$C$4/B37)*(I37/J37+K37)-'Inputs'!$C$4*L37-('Inputs'!$C$4*'Inputs'!$C$20*'Inputs'!$C$21*'Inputs'!$C$22/1000)*M37*N37,0)</x:f>
        <x:v>274541</x:v>
      </x:c>
      <x:c r="S37" s="59" t="n">
        <x:f>ROUND(R37/'Inputs'!$C$4,2)</x:f>
        <x:v>27.45</x:v>
      </x:c>
      <x:c r="T37" s="33" t="n">
        <x:f>ROUND((P37-Q37)*G37*'Inputs'!$C$25/1000,1)</x:f>
        <x:v>91.7</x:v>
      </x:c>
    </x:row>
    <x:row r="38">
      <x:c r="A38" t="n">
        <x:v>23</x:v>
      </x:c>
      <x:c r="B38" s="68" t="n">
        <x:v>42</x:v>
      </x:c>
      <x:c r="C38" s="68" t="n">
        <x:v>32.4</x:v>
      </x:c>
      <x:c r="D38" s="68" t="n">
        <x:v>279.8</x:v>
      </x:c>
      <x:c r="E38" s="68" t="n">
        <x:v>26.8</x:v>
      </x:c>
      <x:c r="F38" s="68" t="n">
        <x:v>37.6</x:v>
      </x:c>
      <x:c r="G38" s="68" t="n">
        <x:v>8.4</x:v>
      </x:c>
      <x:c r="H38" s="69" t="n">
        <x:v>2.03</x:v>
      </x:c>
      <x:c r="I38" s="68" t="n">
        <x:v>6472</x:v>
      </x:c>
      <x:c r="J38" s="68" t="n">
        <x:v>10.1</x:v>
      </x:c>
      <x:c r="K38" s="68" t="n">
        <x:v>474</x:v>
      </x:c>
      <x:c r="L38" s="68" t="n">
        <x:v>2.9</x:v>
      </x:c>
      <x:c r="M38" s="70" t="n">
        <x:v>0.03</x:v>
      </x:c>
      <x:c r="N38" s="71" t="n">
        <x:v>91</x:v>
      </x:c>
      <x:c r="O38" s="33" t="n">
        <x:f>ROUND(3*E38+F38+G38*H38,1)</x:f>
        <x:v>135.1</x:v>
      </x:c>
      <x:c r="P38" s="33" t="n">
        <x:f>ROUND('Inputs'!$C$4*'Inputs'!$C$7*'Inputs'!$C$5*C38/3600,1)</x:f>
        <x:v>4680</x:v>
      </x:c>
      <x:c r="Q38" s="33" t="n">
        <x:f>ROUND(('Inputs'!$C$4/B38)*'Inputs'!$C$7*'Inputs'!$C$6*D38/3600,1)</x:f>
        <x:v>1924.6</x:v>
      </x:c>
      <x:c r="R38" s="59" t="n">
        <x:f>ROUND((P38-Q38)*O38-('Inputs'!$C$4/B38)*(I38/J38+K38)-'Inputs'!$C$4*L38-('Inputs'!$C$4*'Inputs'!$C$20*'Inputs'!$C$21*'Inputs'!$C$22/1000)*M38*N38,0)</x:f>
        <x:v>71723</x:v>
      </x:c>
      <x:c r="S38" s="59" t="n">
        <x:f>ROUND(R38/'Inputs'!$C$4,2)</x:f>
        <x:v>7.17</x:v>
      </x:c>
      <x:c r="T38" s="33" t="n">
        <x:f>ROUND((P38-Q38)*G38*'Inputs'!$C$25/1000,1)</x:f>
        <x:v>59.8</x:v>
      </x:c>
    </x:row>
    <x:row r="39">
      <x:c r="A39" t="n">
        <x:v>24</x:v>
      </x:c>
      <x:c r="B39" s="68" t="n">
        <x:v>36.7</x:v>
      </x:c>
      <x:c r="C39" s="68" t="n">
        <x:v>31</x:v>
      </x:c>
      <x:c r="D39" s="68" t="n">
        <x:v>166.4</x:v>
      </x:c>
      <x:c r="E39" s="68" t="n">
        <x:v>20.1</x:v>
      </x:c>
      <x:c r="F39" s="68" t="n">
        <x:v>51.1</x:v>
      </x:c>
      <x:c r="G39" s="68" t="n">
        <x:v>8</x:v>
      </x:c>
      <x:c r="H39" s="69" t="n">
        <x:v>1.953</x:v>
      </x:c>
      <x:c r="I39" s="68" t="n">
        <x:v>6523</x:v>
      </x:c>
      <x:c r="J39" s="68" t="n">
        <x:v>13.9</x:v>
      </x:c>
      <x:c r="K39" s="68" t="n">
        <x:v>647</x:v>
      </x:c>
      <x:c r="L39" s="68" t="n">
        <x:v>4.7</x:v>
      </x:c>
      <x:c r="M39" s="70" t="n">
        <x:v>0.084</x:v>
      </x:c>
      <x:c r="N39" s="71" t="n">
        <x:v>139</x:v>
      </x:c>
      <x:c r="O39" s="33" t="n">
        <x:f>ROUND(3*E39+F39+G39*H39,1)</x:f>
        <x:v>127</x:v>
      </x:c>
      <x:c r="P39" s="33" t="n">
        <x:f>ROUND('Inputs'!$C$4*'Inputs'!$C$7*'Inputs'!$C$5*C39/3600,1)</x:f>
        <x:v>4477.8</x:v>
      </x:c>
      <x:c r="Q39" s="33" t="n">
        <x:f>ROUND(('Inputs'!$C$4/B39)*'Inputs'!$C$7*'Inputs'!$C$6*D39/3600,1)</x:f>
        <x:v>1309.8</x:v>
      </x:c>
      <x:c r="R39" s="59" t="n">
        <x:f>ROUND((P39-Q39)*O39-('Inputs'!$C$4/B39)*(I39/J39+K39)-'Inputs'!$C$4*L39-('Inputs'!$C$4*'Inputs'!$C$20*'Inputs'!$C$21*'Inputs'!$C$22/1000)*M39*N39,0)</x:f>
        <x:v>25063</x:v>
      </x:c>
      <x:c r="S39" s="59" t="n">
        <x:f>ROUND(R39/'Inputs'!$C$4,2)</x:f>
        <x:v>2.51</x:v>
      </x:c>
      <x:c r="T39" s="33" t="n">
        <x:f>ROUND((P39-Q39)*G39*'Inputs'!$C$25/1000,1)</x:f>
        <x:v>65.5</x:v>
      </x:c>
    </x:row>
    <x:row r="40">
      <x:c r="A40" t="n">
        <x:v>25</x:v>
      </x:c>
      <x:c r="B40" s="68" t="n">
        <x:v>59.6</x:v>
      </x:c>
      <x:c r="C40" s="68" t="n">
        <x:v>27.4</x:v>
      </x:c>
      <x:c r="D40" s="68" t="n">
        <x:v>179.8</x:v>
      </x:c>
      <x:c r="E40" s="68" t="n">
        <x:v>26.7</x:v>
      </x:c>
      <x:c r="F40" s="68" t="n">
        <x:v>48.4</x:v>
      </x:c>
      <x:c r="G40" s="68" t="n">
        <x:v>8.1</x:v>
      </x:c>
      <x:c r="H40" s="69" t="n">
        <x:v>1.901</x:v>
      </x:c>
      <x:c r="I40" s="68" t="n">
        <x:v>6616</x:v>
      </x:c>
      <x:c r="J40" s="68" t="n">
        <x:v>10.9</x:v>
      </x:c>
      <x:c r="K40" s="68" t="n">
        <x:v>582</x:v>
      </x:c>
      <x:c r="L40" s="68" t="n">
        <x:v>2</x:v>
      </x:c>
      <x:c r="M40" s="70" t="n">
        <x:v>0.08</x:v>
      </x:c>
      <x:c r="N40" s="71" t="n">
        <x:v>135</x:v>
      </x:c>
      <x:c r="O40" s="33" t="n">
        <x:f>ROUND(3*E40+F40+G40*H40,1)</x:f>
        <x:v>143.9</x:v>
      </x:c>
      <x:c r="P40" s="33" t="n">
        <x:f>ROUND('Inputs'!$C$4*'Inputs'!$C$7*'Inputs'!$C$5*C40/3600,1)</x:f>
        <x:v>3957.8</x:v>
      </x:c>
      <x:c r="Q40" s="33" t="n">
        <x:f>ROUND(('Inputs'!$C$4/B40)*'Inputs'!$C$7*'Inputs'!$C$6*D40/3600,1)</x:f>
        <x:v>871.5</x:v>
      </x:c>
      <x:c r="R40" s="59" t="n">
        <x:f>ROUND((P40-Q40)*O40-('Inputs'!$C$4/B40)*(I40/J40+K40)-'Inputs'!$C$4*L40-('Inputs'!$C$4*'Inputs'!$C$20*'Inputs'!$C$21*'Inputs'!$C$22/1000)*M40*N40,0)</x:f>
        <x:v>200476</x:v>
      </x:c>
      <x:c r="S40" s="59" t="n">
        <x:f>ROUND(R40/'Inputs'!$C$4,2)</x:f>
        <x:v>20.05</x:v>
      </x:c>
      <x:c r="T40" s="33" t="n">
        <x:f>ROUND((P40-Q40)*G40*'Inputs'!$C$25/1000,1)</x:f>
        <x:v>64.6</x:v>
      </x:c>
    </x:row>
    <x:row r="41">
      <x:c r="A41" t="n">
        <x:v>26</x:v>
      </x:c>
      <x:c r="B41" s="68" t="n">
        <x:v>47.6</x:v>
      </x:c>
      <x:c r="C41" s="68" t="n">
        <x:v>32.8</x:v>
      </x:c>
      <x:c r="D41" s="68" t="n">
        <x:v>203</x:v>
      </x:c>
      <x:c r="E41" s="68" t="n">
        <x:v>22</x:v>
      </x:c>
      <x:c r="F41" s="68" t="n">
        <x:v>32.5</x:v>
      </x:c>
      <x:c r="G41" s="68" t="n">
        <x:v>9</x:v>
      </x:c>
      <x:c r="H41" s="69" t="n">
        <x:v>1.779</x:v>
      </x:c>
      <x:c r="I41" s="68" t="n">
        <x:v>6004</x:v>
      </x:c>
      <x:c r="J41" s="68" t="n">
        <x:v>11.3</x:v>
      </x:c>
      <x:c r="K41" s="68" t="n">
        <x:v>565</x:v>
      </x:c>
      <x:c r="L41" s="68" t="n">
        <x:v>3.8</x:v>
      </x:c>
      <x:c r="M41" s="70" t="n">
        <x:v>0.075</x:v>
      </x:c>
      <x:c r="N41" s="71" t="n">
        <x:v>91</x:v>
      </x:c>
      <x:c r="O41" s="33" t="n">
        <x:f>ROUND(3*E41+F41+G41*H41,1)</x:f>
        <x:v>114.5</x:v>
      </x:c>
      <x:c r="P41" s="33" t="n">
        <x:f>ROUND('Inputs'!$C$4*'Inputs'!$C$7*'Inputs'!$C$5*C41/3600,1)</x:f>
        <x:v>4737.8</x:v>
      </x:c>
      <x:c r="Q41" s="33" t="n">
        <x:f>ROUND(('Inputs'!$C$4/B41)*'Inputs'!$C$7*'Inputs'!$C$6*D41/3600,1)</x:f>
        <x:v>1232</x:v>
      </x:c>
      <x:c r="R41" s="59" t="n">
        <x:f>ROUND((P41-Q41)*O41-('Inputs'!$C$4/B41)*(I41/J41+K41)-'Inputs'!$C$4*L41-('Inputs'!$C$4*'Inputs'!$C$20*'Inputs'!$C$21*'Inputs'!$C$22/1000)*M41*N41,0)</x:f>
        <x:v>117832</x:v>
      </x:c>
      <x:c r="S41" s="59" t="n">
        <x:f>ROUND(R41/'Inputs'!$C$4,2)</x:f>
        <x:v>11.78</x:v>
      </x:c>
      <x:c r="T41" s="33" t="n">
        <x:f>ROUND((P41-Q41)*G41*'Inputs'!$C$25/1000,1)</x:f>
        <x:v>81.5</x:v>
      </x:c>
    </x:row>
    <x:row r="42">
      <x:c r="A42" t="n">
        <x:v>27</x:v>
      </x:c>
      <x:c r="B42" s="68" t="n">
        <x:v>56.2</x:v>
      </x:c>
      <x:c r="C42" s="68" t="n">
        <x:v>29.4</x:v>
      </x:c>
      <x:c r="D42" s="68" t="n">
        <x:v>232.1</x:v>
      </x:c>
      <x:c r="E42" s="68" t="n">
        <x:v>25.3</x:v>
      </x:c>
      <x:c r="F42" s="68" t="n">
        <x:v>51.1</x:v>
      </x:c>
      <x:c r="G42" s="68" t="n">
        <x:v>9.2</x:v>
      </x:c>
      <x:c r="H42" s="69" t="n">
        <x:v>1.97</x:v>
      </x:c>
      <x:c r="I42" s="68" t="n">
        <x:v>7040</x:v>
      </x:c>
      <x:c r="J42" s="68" t="n">
        <x:v>11.5</x:v>
      </x:c>
      <x:c r="K42" s="68" t="n">
        <x:v>499</x:v>
      </x:c>
      <x:c r="L42" s="68" t="n">
        <x:v>4.5</x:v>
      </x:c>
      <x:c r="M42" s="70" t="n">
        <x:v>0.044</x:v>
      </x:c>
      <x:c r="N42" s="71" t="n">
        <x:v>67</x:v>
      </x:c>
      <x:c r="O42" s="33" t="n">
        <x:f>ROUND(3*E42+F42+G42*H42,1)</x:f>
        <x:v>145.1</x:v>
      </x:c>
      <x:c r="P42" s="33" t="n">
        <x:f>ROUND('Inputs'!$C$4*'Inputs'!$C$7*'Inputs'!$C$5*C42/3600,1)</x:f>
        <x:v>4246.7</x:v>
      </x:c>
      <x:c r="Q42" s="33" t="n">
        <x:f>ROUND(('Inputs'!$C$4/B42)*'Inputs'!$C$7*'Inputs'!$C$6*D42/3600,1)</x:f>
        <x:v>1193.1</x:v>
      </x:c>
      <x:c r="R42" s="59" t="n">
        <x:f>ROUND((P42-Q42)*O42-('Inputs'!$C$4/B42)*(I42/J42+K42)-'Inputs'!$C$4*L42-('Inputs'!$C$4*'Inputs'!$C$20*'Inputs'!$C$21*'Inputs'!$C$22/1000)*M42*N42,0)</x:f>
        <x:v>193767</x:v>
      </x:c>
      <x:c r="S42" s="59" t="n">
        <x:f>ROUND(R42/'Inputs'!$C$4,2)</x:f>
        <x:v>19.38</x:v>
      </x:c>
      <x:c r="T42" s="33" t="n">
        <x:f>ROUND((P42-Q42)*G42*'Inputs'!$C$25/1000,1)</x:f>
        <x:v>72.6</x:v>
      </x:c>
    </x:row>
    <x:row r="43">
      <x:c r="A43" t="n">
        <x:v>28</x:v>
      </x:c>
      <x:c r="B43" s="68" t="n">
        <x:v>25.6</x:v>
      </x:c>
      <x:c r="C43" s="68" t="n">
        <x:v>27</x:v>
      </x:c>
      <x:c r="D43" s="68" t="n">
        <x:v>233.1</x:v>
      </x:c>
      <x:c r="E43" s="68" t="n">
        <x:v>21.4</x:v>
      </x:c>
      <x:c r="F43" s="68" t="n">
        <x:v>53.8</x:v>
      </x:c>
      <x:c r="G43" s="68" t="n">
        <x:v>10.8</x:v>
      </x:c>
      <x:c r="H43" s="69" t="n">
        <x:v>1.857</x:v>
      </x:c>
      <x:c r="I43" s="68" t="n">
        <x:v>8854</x:v>
      </x:c>
      <x:c r="J43" s="68" t="n">
        <x:v>14.8</x:v>
      </x:c>
      <x:c r="K43" s="68" t="n">
        <x:v>410</x:v>
      </x:c>
      <x:c r="L43" s="68" t="n">
        <x:v>3.4</x:v>
      </x:c>
      <x:c r="M43" s="70" t="n">
        <x:v>0.05</x:v>
      </x:c>
      <x:c r="N43" s="71" t="n">
        <x:v>146</x:v>
      </x:c>
      <x:c r="O43" s="33" t="n">
        <x:f>ROUND(3*E43+F43+G43*H43,1)</x:f>
        <x:v>138.1</x:v>
      </x:c>
      <x:c r="P43" s="33" t="n">
        <x:f>ROUND('Inputs'!$C$4*'Inputs'!$C$7*'Inputs'!$C$5*C43/3600,1)</x:f>
        <x:v>3900</x:v>
      </x:c>
      <x:c r="Q43" s="33" t="n">
        <x:f>ROUND(('Inputs'!$C$4/B43)*'Inputs'!$C$7*'Inputs'!$C$6*D43/3600,1)</x:f>
        <x:v>2630.5</x:v>
      </x:c>
      <x:c r="R43" s="59" t="n">
        <x:f>ROUND((P43-Q43)*O43-('Inputs'!$C$4/B43)*(I43/J43+K43)-'Inputs'!$C$4*L43-('Inputs'!$C$4*'Inputs'!$C$20*'Inputs'!$C$21*'Inputs'!$C$22/1000)*M43*N43,0)</x:f>
        <x:v>-268851</x:v>
      </x:c>
      <x:c r="S43" s="59" t="n">
        <x:f>ROUND(R43/'Inputs'!$C$4,2)</x:f>
        <x:v>-26.89</x:v>
      </x:c>
      <x:c r="T43" s="33" t="n">
        <x:f>ROUND((P43-Q43)*G43*'Inputs'!$C$25/1000,1)</x:f>
        <x:v>35.4</x:v>
      </x:c>
    </x:row>
    <x:row r="44">
      <x:c r="A44" t="n">
        <x:v>29</x:v>
      </x:c>
      <x:c r="B44" s="68" t="n">
        <x:v>34</x:v>
      </x:c>
      <x:c r="C44" s="68" t="n">
        <x:v>26.6</x:v>
      </x:c>
      <x:c r="D44" s="68" t="n">
        <x:v>193.9</x:v>
      </x:c>
      <x:c r="E44" s="68" t="n">
        <x:v>27.4</x:v>
      </x:c>
      <x:c r="F44" s="68" t="n">
        <x:v>50</x:v>
      </x:c>
      <x:c r="G44" s="68" t="n">
        <x:v>9.4</x:v>
      </x:c>
      <x:c r="H44" s="69" t="n">
        <x:v>1.939</x:v>
      </x:c>
      <x:c r="I44" s="68" t="n">
        <x:v>5810</x:v>
      </x:c>
      <x:c r="J44" s="68" t="n">
        <x:v>9.2</x:v>
      </x:c>
      <x:c r="K44" s="68" t="n">
        <x:v>451</x:v>
      </x:c>
      <x:c r="L44" s="68" t="n">
        <x:v>3.2</x:v>
      </x:c>
      <x:c r="M44" s="70" t="n">
        <x:v>0.058</x:v>
      </x:c>
      <x:c r="N44" s="71" t="n">
        <x:v>155</x:v>
      </x:c>
      <x:c r="O44" s="33" t="n">
        <x:f>ROUND(3*E44+F44+G44*H44,1)</x:f>
        <x:v>150.4</x:v>
      </x:c>
      <x:c r="P44" s="33" t="n">
        <x:f>ROUND('Inputs'!$C$4*'Inputs'!$C$7*'Inputs'!$C$5*C44/3600,1)</x:f>
        <x:v>3842.2</x:v>
      </x:c>
      <x:c r="Q44" s="33" t="n">
        <x:f>ROUND(('Inputs'!$C$4/B44)*'Inputs'!$C$7*'Inputs'!$C$6*D44/3600,1)</x:f>
        <x:v>1647.5</x:v>
      </x:c>
      <x:c r="R44" s="59" t="n">
        <x:f>ROUND((P44-Q44)*O44-('Inputs'!$C$4/B44)*(I44/J44+K44)-'Inputs'!$C$4*L44-('Inputs'!$C$4*'Inputs'!$C$20*'Inputs'!$C$21*'Inputs'!$C$22/1000)*M44*N44,0)</x:f>
        <x:v>-40409</x:v>
      </x:c>
      <x:c r="S44" s="59" t="n">
        <x:f>ROUND(R44/'Inputs'!$C$4,2)</x:f>
        <x:v>-4.04</x:v>
      </x:c>
      <x:c r="T44" s="33" t="n">
        <x:f>ROUND((P44-Q44)*G44*'Inputs'!$C$25/1000,1)</x:f>
        <x:v>53.3</x:v>
      </x:c>
    </x:row>
    <x:row r="45">
      <x:c r="A45" t="n">
        <x:v>30</x:v>
      </x:c>
      <x:c r="B45" s="68" t="n">
        <x:v>55</x:v>
      </x:c>
      <x:c r="C45" s="68" t="n">
        <x:v>29.3</x:v>
      </x:c>
      <x:c r="D45" s="68" t="n">
        <x:v>212.6</x:v>
      </x:c>
      <x:c r="E45" s="68" t="n">
        <x:v>20.1</x:v>
      </x:c>
      <x:c r="F45" s="68" t="n">
        <x:v>54.7</x:v>
      </x:c>
      <x:c r="G45" s="68" t="n">
        <x:v>9.9</x:v>
      </x:c>
      <x:c r="H45" s="69" t="n">
        <x:v>1.833</x:v>
      </x:c>
      <x:c r="I45" s="68" t="n">
        <x:v>6203</x:v>
      </x:c>
      <x:c r="J45" s="68" t="n">
        <x:v>10.5</x:v>
      </x:c>
      <x:c r="K45" s="68" t="n">
        <x:v>520</x:v>
      </x:c>
      <x:c r="L45" s="68" t="n">
        <x:v>2.5</x:v>
      </x:c>
      <x:c r="M45" s="70" t="n">
        <x:v>0.044</x:v>
      </x:c>
      <x:c r="N45" s="71" t="n">
        <x:v>60</x:v>
      </x:c>
      <x:c r="O45" s="33" t="n">
        <x:f>ROUND(3*E45+F45+G45*H45,1)</x:f>
        <x:v>133.1</x:v>
      </x:c>
      <x:c r="P45" s="33" t="n">
        <x:f>ROUND('Inputs'!$C$4*'Inputs'!$C$7*'Inputs'!$C$5*C45/3600,1)</x:f>
        <x:v>4232.2</x:v>
      </x:c>
      <x:c r="Q45" s="33" t="n">
        <x:f>ROUND(('Inputs'!$C$4/B45)*'Inputs'!$C$7*'Inputs'!$C$6*D45/3600,1)</x:f>
        <x:v>1116.7</x:v>
      </x:c>
      <x:c r="R45" s="59" t="n">
        <x:f>ROUND((P45-Q45)*O45-('Inputs'!$C$4/B45)*(I45/J45+K45)-'Inputs'!$C$4*L45-('Inputs'!$C$4*'Inputs'!$C$20*'Inputs'!$C$21*'Inputs'!$C$22/1000)*M45*N45,0)</x:f>
        <x:v>181813</x:v>
      </x:c>
      <x:c r="S45" s="59" t="n">
        <x:f>ROUND(R45/'Inputs'!$C$4,2)</x:f>
        <x:v>18.18</x:v>
      </x:c>
      <x:c r="T45" s="33" t="n">
        <x:f>ROUND((P45-Q45)*G45*'Inputs'!$C$25/1000,1)</x:f>
        <x:v>79.7</x:v>
      </x:c>
    </x:row>
    <x:row r="46">
      <x:c r="A46" t="n">
        <x:v>31</x:v>
      </x:c>
      <x:c r="B46" s="68" t="n">
        <x:v>36.2</x:v>
      </x:c>
      <x:c r="C46" s="68" t="n">
        <x:v>30.1</x:v>
      </x:c>
      <x:c r="D46" s="68" t="n">
        <x:v>192.1</x:v>
      </x:c>
      <x:c r="E46" s="68" t="n">
        <x:v>26.3</x:v>
      </x:c>
      <x:c r="F46" s="68" t="n">
        <x:v>36.4</x:v>
      </x:c>
      <x:c r="G46" s="68" t="n">
        <x:v>10.2</x:v>
      </x:c>
      <x:c r="H46" s="69" t="n">
        <x:v>1.861</x:v>
      </x:c>
      <x:c r="I46" s="68" t="n">
        <x:v>5185</x:v>
      </x:c>
      <x:c r="J46" s="68" t="n">
        <x:v>8.5</x:v>
      </x:c>
      <x:c r="K46" s="68" t="n">
        <x:v>535</x:v>
      </x:c>
      <x:c r="L46" s="68" t="n">
        <x:v>2.7</x:v>
      </x:c>
      <x:c r="M46" s="70" t="n">
        <x:v>0.063</x:v>
      </x:c>
      <x:c r="N46" s="71" t="n">
        <x:v>123</x:v>
      </x:c>
      <x:c r="O46" s="33" t="n">
        <x:f>ROUND(3*E46+F46+G46*H46,1)</x:f>
        <x:v>134.3</x:v>
      </x:c>
      <x:c r="P46" s="33" t="n">
        <x:f>ROUND('Inputs'!$C$4*'Inputs'!$C$7*'Inputs'!$C$5*C46/3600,1)</x:f>
        <x:v>4347.8</x:v>
      </x:c>
      <x:c r="Q46" s="33" t="n">
        <x:f>ROUND(('Inputs'!$C$4/B46)*'Inputs'!$C$7*'Inputs'!$C$6*D46/3600,1)</x:f>
        <x:v>1533</x:v>
      </x:c>
      <x:c r="R46" s="59" t="n">
        <x:f>ROUND((P46-Q46)*O46-('Inputs'!$C$4/B46)*(I46/J46+K46)-'Inputs'!$C$4*L46-('Inputs'!$C$4*'Inputs'!$C$20*'Inputs'!$C$21*'Inputs'!$C$22/1000)*M46*N46,0)</x:f>
        <x:v>17401</x:v>
      </x:c>
      <x:c r="S46" s="59" t="n">
        <x:f>ROUND(R46/'Inputs'!$C$4,2)</x:f>
        <x:v>1.74</x:v>
      </x:c>
      <x:c r="T46" s="33" t="n">
        <x:f>ROUND((P46-Q46)*G46*'Inputs'!$C$25/1000,1)</x:f>
        <x:v>74.2</x:v>
      </x:c>
    </x:row>
    <x:row r="47">
      <x:c r="A47" t="n">
        <x:v>32</x:v>
      </x:c>
      <x:c r="B47" s="68" t="n">
        <x:v>32.4</x:v>
      </x:c>
      <x:c r="C47" s="68" t="n">
        <x:v>32.8</x:v>
      </x:c>
      <x:c r="D47" s="68" t="n">
        <x:v>210.6</x:v>
      </x:c>
      <x:c r="E47" s="68" t="n">
        <x:v>27.7</x:v>
      </x:c>
      <x:c r="F47" s="68" t="n">
        <x:v>44</x:v>
      </x:c>
      <x:c r="G47" s="68" t="n">
        <x:v>9.3</x:v>
      </x:c>
      <x:c r="H47" s="69" t="n">
        <x:v>1.874</x:v>
      </x:c>
      <x:c r="I47" s="68" t="n">
        <x:v>9151</x:v>
      </x:c>
      <x:c r="J47" s="68" t="n">
        <x:v>9.5</x:v>
      </x:c>
      <x:c r="K47" s="68" t="n">
        <x:v>427</x:v>
      </x:c>
      <x:c r="L47" s="68" t="n">
        <x:v>5.8</x:v>
      </x:c>
      <x:c r="M47" s="70" t="n">
        <x:v>0.023</x:v>
      </x:c>
      <x:c r="N47" s="71" t="n">
        <x:v>142</x:v>
      </x:c>
      <x:c r="O47" s="33" t="n">
        <x:f>ROUND(3*E47+F47+G47*H47,1)</x:f>
        <x:v>144.5</x:v>
      </x:c>
      <x:c r="P47" s="33" t="n">
        <x:f>ROUND('Inputs'!$C$4*'Inputs'!$C$7*'Inputs'!$C$5*C47/3600,1)</x:f>
        <x:v>4737.8</x:v>
      </x:c>
      <x:c r="Q47" s="33" t="n">
        <x:f>ROUND(('Inputs'!$C$4/B47)*'Inputs'!$C$7*'Inputs'!$C$6*D47/3600,1)</x:f>
        <x:v>1877.8</x:v>
      </x:c>
      <x:c r="R47" s="59" t="n">
        <x:f>ROUND((P47-Q47)*O47-('Inputs'!$C$4/B47)*(I47/J47+K47)-'Inputs'!$C$4*L47-('Inputs'!$C$4*'Inputs'!$C$20*'Inputs'!$C$21*'Inputs'!$C$22/1000)*M47*N47,0)</x:f>
        <x:v>-81127</x:v>
      </x:c>
      <x:c r="S47" s="59" t="n">
        <x:f>ROUND(R47/'Inputs'!$C$4,2)</x:f>
        <x:v>-8.11</x:v>
      </x:c>
      <x:c r="T47" s="33" t="n">
        <x:f>ROUND((P47-Q47)*G47*'Inputs'!$C$25/1000,1)</x:f>
        <x:v>68.7</x:v>
      </x:c>
    </x:row>
    <x:row r="48">
      <x:c r="A48" t="n">
        <x:v>33</x:v>
      </x:c>
      <x:c r="B48" s="68" t="n">
        <x:v>34</x:v>
      </x:c>
      <x:c r="C48" s="68" t="n">
        <x:v>33.1</x:v>
      </x:c>
      <x:c r="D48" s="68" t="n">
        <x:v>238.1</x:v>
      </x:c>
      <x:c r="E48" s="68" t="n">
        <x:v>25.9</x:v>
      </x:c>
      <x:c r="F48" s="68" t="n">
        <x:v>38</x:v>
      </x:c>
      <x:c r="G48" s="68" t="n">
        <x:v>8.1</x:v>
      </x:c>
      <x:c r="H48" s="69" t="n">
        <x:v>1.869</x:v>
      </x:c>
      <x:c r="I48" s="68" t="n">
        <x:v>7195</x:v>
      </x:c>
      <x:c r="J48" s="68" t="n">
        <x:v>11.4</x:v>
      </x:c>
      <x:c r="K48" s="68" t="n">
        <x:v>776</x:v>
      </x:c>
      <x:c r="L48" s="68" t="n">
        <x:v>5</x:v>
      </x:c>
      <x:c r="M48" s="70" t="n">
        <x:v>0.026</x:v>
      </x:c>
      <x:c r="N48" s="71" t="n">
        <x:v>97</x:v>
      </x:c>
      <x:c r="O48" s="33" t="n">
        <x:f>ROUND(3*E48+F48+G48*H48,1)</x:f>
        <x:v>130.8</x:v>
      </x:c>
      <x:c r="P48" s="33" t="n">
        <x:f>ROUND('Inputs'!$C$4*'Inputs'!$C$7*'Inputs'!$C$5*C48/3600,1)</x:f>
        <x:v>4781.1</x:v>
      </x:c>
      <x:c r="Q48" s="33" t="n">
        <x:f>ROUND(('Inputs'!$C$4/B48)*'Inputs'!$C$7*'Inputs'!$C$6*D48/3600,1)</x:f>
        <x:v>2023.1</x:v>
      </x:c>
      <x:c r="R48" s="59" t="n">
        <x:f>ROUND((P48-Q48)*O48-('Inputs'!$C$4/B48)*(I48/J48+K48)-'Inputs'!$C$4*L48-('Inputs'!$C$4*'Inputs'!$C$20*'Inputs'!$C$21*'Inputs'!$C$22/1000)*M48*N48,0)</x:f>
        <x:v>-108758</x:v>
      </x:c>
      <x:c r="S48" s="59" t="n">
        <x:f>ROUND(R48/'Inputs'!$C$4,2)</x:f>
        <x:v>-10.88</x:v>
      </x:c>
      <x:c r="T48" s="33" t="n">
        <x:f>ROUND((P48-Q48)*G48*'Inputs'!$C$25/1000,1)</x:f>
        <x:v>57.7</x:v>
      </x:c>
    </x:row>
    <x:row r="49">
      <x:c r="A49" t="n">
        <x:v>34</x:v>
      </x:c>
      <x:c r="B49" s="68" t="n">
        <x:v>26.1</x:v>
      </x:c>
      <x:c r="C49" s="68" t="n">
        <x:v>32.4</x:v>
      </x:c>
      <x:c r="D49" s="68" t="n">
        <x:v>210.9</x:v>
      </x:c>
      <x:c r="E49" s="68" t="n">
        <x:v>27</x:v>
      </x:c>
      <x:c r="F49" s="68" t="n">
        <x:v>50.4</x:v>
      </x:c>
      <x:c r="G49" s="68" t="n">
        <x:v>7.5</x:v>
      </x:c>
      <x:c r="H49" s="69" t="n">
        <x:v>1.99</x:v>
      </x:c>
      <x:c r="I49" s="68" t="n">
        <x:v>7192</x:v>
      </x:c>
      <x:c r="J49" s="68" t="n">
        <x:v>12.2</x:v>
      </x:c>
      <x:c r="K49" s="68" t="n">
        <x:v>781</x:v>
      </x:c>
      <x:c r="L49" s="68" t="n">
        <x:v>2.1</x:v>
      </x:c>
      <x:c r="M49" s="70" t="n">
        <x:v>0.054</x:v>
      </x:c>
      <x:c r="N49" s="71" t="n">
        <x:v>158</x:v>
      </x:c>
      <x:c r="O49" s="33" t="n">
        <x:f>ROUND(3*E49+F49+G49*H49,1)</x:f>
        <x:v>146.3</x:v>
      </x:c>
      <x:c r="P49" s="33" t="n">
        <x:f>ROUND('Inputs'!$C$4*'Inputs'!$C$7*'Inputs'!$C$5*C49/3600,1)</x:f>
        <x:v>4680</x:v>
      </x:c>
      <x:c r="Q49" s="33" t="n">
        <x:f>ROUND(('Inputs'!$C$4/B49)*'Inputs'!$C$7*'Inputs'!$C$6*D49/3600,1)</x:f>
        <x:v>2334.4</x:v>
      </x:c>
      <x:c r="R49" s="59" t="n">
        <x:f>ROUND((P49-Q49)*O49-('Inputs'!$C$4/B49)*(I49/J49+K49)-'Inputs'!$C$4*L49-('Inputs'!$C$4*'Inputs'!$C$20*'Inputs'!$C$21*'Inputs'!$C$22/1000)*M49*N49,0)</x:f>
        <x:v>-222016</x:v>
      </x:c>
      <x:c r="S49" s="59" t="n">
        <x:f>ROUND(R49/'Inputs'!$C$4,2)</x:f>
        <x:v>-22.2</x:v>
      </x:c>
      <x:c r="T49" s="33" t="n">
        <x:f>ROUND((P49-Q49)*G49*'Inputs'!$C$25/1000,1)</x:f>
        <x:v>45.4</x:v>
      </x:c>
    </x:row>
    <x:row r="50">
      <x:c r="A50" t="n">
        <x:v>35</x:v>
      </x:c>
      <x:c r="B50" s="68" t="n">
        <x:v>44.1</x:v>
      </x:c>
      <x:c r="C50" s="68" t="n">
        <x:v>29.3</x:v>
      </x:c>
      <x:c r="D50" s="68" t="n">
        <x:v>260.1</x:v>
      </x:c>
      <x:c r="E50" s="68" t="n">
        <x:v>25.9</x:v>
      </x:c>
      <x:c r="F50" s="68" t="n">
        <x:v>38.1</x:v>
      </x:c>
      <x:c r="G50" s="68" t="n">
        <x:v>7.4</x:v>
      </x:c>
      <x:c r="H50" s="69" t="n">
        <x:v>1.844</x:v>
      </x:c>
      <x:c r="I50" s="68" t="n">
        <x:v>5852</x:v>
      </x:c>
      <x:c r="J50" s="68" t="n">
        <x:v>10.2</x:v>
      </x:c>
      <x:c r="K50" s="68" t="n">
        <x:v>543</x:v>
      </x:c>
      <x:c r="L50" s="68" t="n">
        <x:v>5</x:v>
      </x:c>
      <x:c r="M50" s="70" t="n">
        <x:v>0.07</x:v>
      </x:c>
      <x:c r="N50" s="71" t="n">
        <x:v>91</x:v>
      </x:c>
      <x:c r="O50" s="33" t="n">
        <x:f>ROUND(3*E50+F50+G50*H50,1)</x:f>
        <x:v>129.4</x:v>
      </x:c>
      <x:c r="P50" s="33" t="n">
        <x:f>ROUND('Inputs'!$C$4*'Inputs'!$C$7*'Inputs'!$C$5*C50/3600,1)</x:f>
        <x:v>4232.2</x:v>
      </x:c>
      <x:c r="Q50" s="33" t="n">
        <x:f>ROUND(('Inputs'!$C$4/B50)*'Inputs'!$C$7*'Inputs'!$C$6*D50/3600,1)</x:f>
        <x:v>1703.9</x:v>
      </x:c>
      <x:c r="R50" s="59" t="n">
        <x:f>ROUND((P50-Q50)*O50-('Inputs'!$C$4/B50)*(I50/J50+K50)-'Inputs'!$C$4*L50-('Inputs'!$C$4*'Inputs'!$C$20*'Inputs'!$C$21*'Inputs'!$C$22/1000)*M50*N50,0)</x:f>
        <x:v>9692</x:v>
      </x:c>
      <x:c r="S50" s="59" t="n">
        <x:f>ROUND(R50/'Inputs'!$C$4,2)</x:f>
        <x:v>0.97</x:v>
      </x:c>
      <x:c r="T50" s="33" t="n">
        <x:f>ROUND((P50-Q50)*G50*'Inputs'!$C$25/1000,1)</x:f>
        <x:v>48.3</x:v>
      </x:c>
    </x:row>
    <x:row r="51">
      <x:c r="A51" t="n">
        <x:v>36</x:v>
      </x:c>
      <x:c r="B51" s="68" t="n">
        <x:v>43.7</x:v>
      </x:c>
      <x:c r="C51" s="68" t="n">
        <x:v>26.7</x:v>
      </x:c>
      <x:c r="D51" s="68" t="n">
        <x:v>199.1</x:v>
      </x:c>
      <x:c r="E51" s="68" t="n">
        <x:v>20.5</x:v>
      </x:c>
      <x:c r="F51" s="68" t="n">
        <x:v>44.2</x:v>
      </x:c>
      <x:c r="G51" s="68" t="n">
        <x:v>7.3</x:v>
      </x:c>
      <x:c r="H51" s="69" t="n">
        <x:v>1.825</x:v>
      </x:c>
      <x:c r="I51" s="68" t="n">
        <x:v>7380</x:v>
      </x:c>
      <x:c r="J51" s="68" t="n">
        <x:v>10.7</x:v>
      </x:c>
      <x:c r="K51" s="68" t="n">
        <x:v>529</x:v>
      </x:c>
      <x:c r="L51" s="68" t="n">
        <x:v>2.5</x:v>
      </x:c>
      <x:c r="M51" s="70" t="n">
        <x:v>0.063</x:v>
      </x:c>
      <x:c r="N51" s="71" t="n">
        <x:v>148</x:v>
      </x:c>
      <x:c r="O51" s="33" t="n">
        <x:f>ROUND(3*E51+F51+G51*H51,1)</x:f>
        <x:v>119</x:v>
      </x:c>
      <x:c r="P51" s="33" t="n">
        <x:f>ROUND('Inputs'!$C$4*'Inputs'!$C$7*'Inputs'!$C$5*C51/3600,1)</x:f>
        <x:v>3856.7</x:v>
      </x:c>
      <x:c r="Q51" s="33" t="n">
        <x:f>ROUND(('Inputs'!$C$4/B51)*'Inputs'!$C$7*'Inputs'!$C$6*D51/3600,1)</x:f>
        <x:v>1316.2</x:v>
      </x:c>
      <x:c r="R51" s="59" t="n">
        <x:f>ROUND((P51-Q51)*O51-('Inputs'!$C$4/B51)*(I51/J51+K51)-'Inputs'!$C$4*L51-('Inputs'!$C$4*'Inputs'!$C$20*'Inputs'!$C$21*'Inputs'!$C$22/1000)*M51*N51,0)</x:f>
        <x:v>-22414</x:v>
      </x:c>
      <x:c r="S51" s="59" t="n">
        <x:f>ROUND(R51/'Inputs'!$C$4,2)</x:f>
        <x:v>-2.24</x:v>
      </x:c>
      <x:c r="T51" s="33" t="n">
        <x:f>ROUND((P51-Q51)*G51*'Inputs'!$C$25/1000,1)</x:f>
        <x:v>47.9</x:v>
      </x:c>
    </x:row>
    <x:row r="52">
      <x:c r="A52" t="n">
        <x:v>37</x:v>
      </x:c>
      <x:c r="B52" s="68" t="n">
        <x:v>45.9</x:v>
      </x:c>
      <x:c r="C52" s="68" t="n">
        <x:v>30</x:v>
      </x:c>
      <x:c r="D52" s="68" t="n">
        <x:v>174.4</x:v>
      </x:c>
      <x:c r="E52" s="68" t="n">
        <x:v>27.3</x:v>
      </x:c>
      <x:c r="F52" s="68" t="n">
        <x:v>30.8</x:v>
      </x:c>
      <x:c r="G52" s="68" t="n">
        <x:v>10.2</x:v>
      </x:c>
      <x:c r="H52" s="69" t="n">
        <x:v>1.61</x:v>
      </x:c>
      <x:c r="I52" s="68" t="n">
        <x:v>6621</x:v>
      </x:c>
      <x:c r="J52" s="68" t="n">
        <x:v>8</x:v>
      </x:c>
      <x:c r="K52" s="68" t="n">
        <x:v>351</x:v>
      </x:c>
      <x:c r="L52" s="68" t="n">
        <x:v>1.7</x:v>
      </x:c>
      <x:c r="M52" s="70" t="n">
        <x:v>0.002</x:v>
      </x:c>
      <x:c r="N52" s="71" t="n">
        <x:v>80</x:v>
      </x:c>
      <x:c r="O52" s="33" t="n">
        <x:f>ROUND(3*E52+F52+G52*H52,1)</x:f>
        <x:v>129.1</x:v>
      </x:c>
      <x:c r="P52" s="33" t="n">
        <x:f>ROUND('Inputs'!$C$4*'Inputs'!$C$7*'Inputs'!$C$5*C52/3600,1)</x:f>
        <x:v>4333.3</x:v>
      </x:c>
      <x:c r="Q52" s="33" t="n">
        <x:f>ROUND(('Inputs'!$C$4/B52)*'Inputs'!$C$7*'Inputs'!$C$6*D52/3600,1)</x:f>
        <x:v>1097.7</x:v>
      </x:c>
      <x:c r="R52" s="59" t="n">
        <x:f>ROUND((P52-Q52)*O52-('Inputs'!$C$4/B52)*(I52/J52+K52)-'Inputs'!$C$4*L52-('Inputs'!$C$4*'Inputs'!$C$20*'Inputs'!$C$21*'Inputs'!$C$22/1000)*M52*N52,0)</x:f>
        <x:v>143577</x:v>
      </x:c>
      <x:c r="S52" s="59" t="n">
        <x:f>ROUND(R52/'Inputs'!$C$4,2)</x:f>
        <x:v>14.36</x:v>
      </x:c>
      <x:c r="T52" s="33" t="n">
        <x:f>ROUND((P52-Q52)*G52*'Inputs'!$C$25/1000,1)</x:f>
        <x:v>85.3</x:v>
      </x:c>
    </x:row>
    <x:row r="53">
      <x:c r="A53" t="n">
        <x:v>38</x:v>
      </x:c>
      <x:c r="B53" s="68" t="n">
        <x:v>32</x:v>
      </x:c>
      <x:c r="C53" s="68" t="n">
        <x:v>28.4</x:v>
      </x:c>
      <x:c r="D53" s="68" t="n">
        <x:v>221.3</x:v>
      </x:c>
      <x:c r="E53" s="68" t="n">
        <x:v>21</x:v>
      </x:c>
      <x:c r="F53" s="68" t="n">
        <x:v>39</x:v>
      </x:c>
      <x:c r="G53" s="68" t="n">
        <x:v>9</x:v>
      </x:c>
      <x:c r="H53" s="69" t="n">
        <x:v>1.818</x:v>
      </x:c>
      <x:c r="I53" s="68" t="n">
        <x:v>7871</x:v>
      </x:c>
      <x:c r="J53" s="68" t="n">
        <x:v>13.9</x:v>
      </x:c>
      <x:c r="K53" s="68" t="n">
        <x:v>459</x:v>
      </x:c>
      <x:c r="L53" s="68" t="n">
        <x:v>2.6</x:v>
      </x:c>
      <x:c r="M53" s="70" t="n">
        <x:v>0.089</x:v>
      </x:c>
      <x:c r="N53" s="71" t="n">
        <x:v>128</x:v>
      </x:c>
      <x:c r="O53" s="33" t="n">
        <x:f>ROUND(3*E53+F53+G53*H53,1)</x:f>
        <x:v>118.4</x:v>
      </x:c>
      <x:c r="P53" s="33" t="n">
        <x:f>ROUND('Inputs'!$C$4*'Inputs'!$C$7*'Inputs'!$C$5*C53/3600,1)</x:f>
        <x:v>4102.2</x:v>
      </x:c>
      <x:c r="Q53" s="33" t="n">
        <x:f>ROUND(('Inputs'!$C$4/B53)*'Inputs'!$C$7*'Inputs'!$C$6*D53/3600,1)</x:f>
        <x:v>1997.8</x:v>
      </x:c>
      <x:c r="R53" s="59" t="n">
        <x:f>ROUND((P53-Q53)*O53-('Inputs'!$C$4/B53)*(I53/J53+K53)-'Inputs'!$C$4*L53-('Inputs'!$C$4*'Inputs'!$C$20*'Inputs'!$C$21*'Inputs'!$C$22/1000)*M53*N53,0)</x:f>
        <x:v>-122707</x:v>
      </x:c>
      <x:c r="S53" s="59" t="n">
        <x:f>ROUND(R53/'Inputs'!$C$4,2)</x:f>
        <x:v>-12.27</x:v>
      </x:c>
      <x:c r="T53" s="33" t="n">
        <x:f>ROUND((P53-Q53)*G53*'Inputs'!$C$25/1000,1)</x:f>
        <x:v>48.9</x:v>
      </x:c>
    </x:row>
    <x:row r="54">
      <x:c r="A54" t="n">
        <x:v>39</x:v>
      </x:c>
      <x:c r="B54" s="68" t="n">
        <x:v>28.9</x:v>
      </x:c>
      <x:c r="C54" s="68" t="n">
        <x:v>32.3</x:v>
      </x:c>
      <x:c r="D54" s="68" t="n">
        <x:v>171.9</x:v>
      </x:c>
      <x:c r="E54" s="68" t="n">
        <x:v>23.4</x:v>
      </x:c>
      <x:c r="F54" s="68" t="n">
        <x:v>54.6</x:v>
      </x:c>
      <x:c r="G54" s="68" t="n">
        <x:v>7.9</x:v>
      </x:c>
      <x:c r="H54" s="69" t="n">
        <x:v>1.908</x:v>
      </x:c>
      <x:c r="I54" s="68" t="n">
        <x:v>5480</x:v>
      </x:c>
      <x:c r="J54" s="68" t="n">
        <x:v>10.9</x:v>
      </x:c>
      <x:c r="K54" s="68" t="n">
        <x:v>572</x:v>
      </x:c>
      <x:c r="L54" s="68" t="n">
        <x:v>4.3</x:v>
      </x:c>
      <x:c r="M54" s="70" t="n">
        <x:v>0.019</x:v>
      </x:c>
      <x:c r="N54" s="71" t="n">
        <x:v>79</x:v>
      </x:c>
      <x:c r="O54" s="33" t="n">
        <x:f>ROUND(3*E54+F54+G54*H54,1)</x:f>
        <x:v>139.9</x:v>
      </x:c>
      <x:c r="P54" s="33" t="n">
        <x:f>ROUND('Inputs'!$C$4*'Inputs'!$C$7*'Inputs'!$C$5*C54/3600,1)</x:f>
        <x:v>4665.6</x:v>
      </x:c>
      <x:c r="Q54" s="33" t="n">
        <x:f>ROUND(('Inputs'!$C$4/B54)*'Inputs'!$C$7*'Inputs'!$C$6*D54/3600,1)</x:f>
        <x:v>1718.3</x:v>
      </x:c>
      <x:c r="R54" s="59" t="n">
        <x:f>ROUND((P54-Q54)*O54-('Inputs'!$C$4/B54)*(I54/J54+K54)-'Inputs'!$C$4*L54-('Inputs'!$C$4*'Inputs'!$C$20*'Inputs'!$C$21*'Inputs'!$C$22/1000)*M54*N54,0)</x:f>
        <x:v>-5916</x:v>
      </x:c>
      <x:c r="S54" s="59" t="n">
        <x:f>ROUND(R54/'Inputs'!$C$4,2)</x:f>
        <x:v>-0.59</x:v>
      </x:c>
      <x:c r="T54" s="33" t="n">
        <x:f>ROUND((P54-Q54)*G54*'Inputs'!$C$25/1000,1)</x:f>
        <x:v>60.2</x:v>
      </x:c>
    </x:row>
    <x:row r="55">
      <x:c r="A55" t="n">
        <x:v>40</x:v>
      </x:c>
      <x:c r="B55" s="68" t="n">
        <x:v>48.2</x:v>
      </x:c>
      <x:c r="C55" s="68" t="n">
        <x:v>30.7</x:v>
      </x:c>
      <x:c r="D55" s="68" t="n">
        <x:v>249.9</x:v>
      </x:c>
      <x:c r="E55" s="68" t="n">
        <x:v>25.7</x:v>
      </x:c>
      <x:c r="F55" s="68" t="n">
        <x:v>46.4</x:v>
      </x:c>
      <x:c r="G55" s="68" t="n">
        <x:v>10.6</x:v>
      </x:c>
      <x:c r="H55" s="69" t="n">
        <x:v>1.869</x:v>
      </x:c>
      <x:c r="I55" s="68" t="n">
        <x:v>7905</x:v>
      </x:c>
      <x:c r="J55" s="68" t="n">
        <x:v>12.1</x:v>
      </x:c>
      <x:c r="K55" s="68" t="n">
        <x:v>803</x:v>
      </x:c>
      <x:c r="L55" s="68" t="n">
        <x:v>2.3</x:v>
      </x:c>
      <x:c r="M55" s="70" t="n">
        <x:v>0.012</x:v>
      </x:c>
      <x:c r="N55" s="71" t="n">
        <x:v>137</x:v>
      </x:c>
      <x:c r="O55" s="33" t="n">
        <x:f>ROUND(3*E55+F55+G55*H55,1)</x:f>
        <x:v>143.3</x:v>
      </x:c>
      <x:c r="P55" s="33" t="n">
        <x:f>ROUND('Inputs'!$C$4*'Inputs'!$C$7*'Inputs'!$C$5*C55/3600,1)</x:f>
        <x:v>4434.4</x:v>
      </x:c>
      <x:c r="Q55" s="33" t="n">
        <x:f>ROUND(('Inputs'!$C$4/B55)*'Inputs'!$C$7*'Inputs'!$C$6*D55/3600,1)</x:f>
        <x:v>1497.8</x:v>
      </x:c>
      <x:c r="R55" s="59" t="n">
        <x:f>ROUND((P55-Q55)*O55-('Inputs'!$C$4/B55)*(I55/J55+K55)-'Inputs'!$C$4*L55-('Inputs'!$C$4*'Inputs'!$C$20*'Inputs'!$C$21*'Inputs'!$C$22/1000)*M55*N55,0)</x:f>
        <x:v>92000</x:v>
      </x:c>
      <x:c r="S55" s="59" t="n">
        <x:f>ROUND(R55/'Inputs'!$C$4,2)</x:f>
        <x:v>9.2</x:v>
      </x:c>
      <x:c r="T55" s="33" t="n">
        <x:f>ROUND((P55-Q55)*G55*'Inputs'!$C$25/1000,1)</x:f>
        <x:v>80.4</x:v>
      </x:c>
    </x:row>
    <x:row r="56">
      <x:c r="A56" t="n">
        <x:v>41</x:v>
      </x:c>
      <x:c r="B56" s="68" t="n">
        <x:v>43.3</x:v>
      </x:c>
      <x:c r="C56" s="68" t="n">
        <x:v>28.6</x:v>
      </x:c>
      <x:c r="D56" s="68" t="n">
        <x:v>174.5</x:v>
      </x:c>
      <x:c r="E56" s="68" t="n">
        <x:v>20.1</x:v>
      </x:c>
      <x:c r="F56" s="68" t="n">
        <x:v>46.8</x:v>
      </x:c>
      <x:c r="G56" s="68" t="n">
        <x:v>7.1</x:v>
      </x:c>
      <x:c r="H56" s="69" t="n">
        <x:v>1.879</x:v>
      </x:c>
      <x:c r="I56" s="68" t="n">
        <x:v>8378</x:v>
      </x:c>
      <x:c r="J56" s="68" t="n">
        <x:v>12</x:v>
      </x:c>
      <x:c r="K56" s="68" t="n">
        <x:v>655</x:v>
      </x:c>
      <x:c r="L56" s="68" t="n">
        <x:v>4</x:v>
      </x:c>
      <x:c r="M56" s="70" t="n">
        <x:v>0.08</x:v>
      </x:c>
      <x:c r="N56" s="71" t="n">
        <x:v>107</x:v>
      </x:c>
      <x:c r="O56" s="33" t="n">
        <x:f>ROUND(3*E56+F56+G56*H56,1)</x:f>
        <x:v>120.4</x:v>
      </x:c>
      <x:c r="P56" s="33" t="n">
        <x:f>ROUND('Inputs'!$C$4*'Inputs'!$C$7*'Inputs'!$C$5*C56/3600,1)</x:f>
        <x:v>4131.1</x:v>
      </x:c>
      <x:c r="Q56" s="33" t="n">
        <x:f>ROUND(('Inputs'!$C$4/B56)*'Inputs'!$C$7*'Inputs'!$C$6*D56/3600,1)</x:f>
        <x:v>1164.2</x:v>
      </x:c>
      <x:c r="R56" s="59" t="n">
        <x:f>ROUND((P56-Q56)*O56-('Inputs'!$C$4/B56)*(I56/J56+K56)-'Inputs'!$C$4*L56-('Inputs'!$C$4*'Inputs'!$C$20*'Inputs'!$C$21*'Inputs'!$C$22/1000)*M56*N56,0)</x:f>
        <x:v>-14436</x:v>
      </x:c>
      <x:c r="S56" s="59" t="n">
        <x:f>ROUND(R56/'Inputs'!$C$4,2)</x:f>
        <x:v>-1.44</x:v>
      </x:c>
      <x:c r="T56" s="33" t="n">
        <x:f>ROUND((P56-Q56)*G56*'Inputs'!$C$25/1000,1)</x:f>
        <x:v>54.4</x:v>
      </x:c>
    </x:row>
    <x:row r="57">
      <x:c r="A57" t="n">
        <x:v>42</x:v>
      </x:c>
      <x:c r="B57" s="68" t="n">
        <x:v>26.7</x:v>
      </x:c>
      <x:c r="C57" s="68" t="n">
        <x:v>28.8</x:v>
      </x:c>
      <x:c r="D57" s="68" t="n">
        <x:v>189</x:v>
      </x:c>
      <x:c r="E57" s="68" t="n">
        <x:v>22</x:v>
      </x:c>
      <x:c r="F57" s="68" t="n">
        <x:v>37.3</x:v>
      </x:c>
      <x:c r="G57" s="68" t="n">
        <x:v>10.4</x:v>
      </x:c>
      <x:c r="H57" s="69" t="n">
        <x:v>1.802</x:v>
      </x:c>
      <x:c r="I57" s="68" t="n">
        <x:v>8325</x:v>
      </x:c>
      <x:c r="J57" s="68" t="n">
        <x:v>11.5</x:v>
      </x:c>
      <x:c r="K57" s="68" t="n">
        <x:v>807</x:v>
      </x:c>
      <x:c r="L57" s="68" t="n">
        <x:v>4.1</x:v>
      </x:c>
      <x:c r="M57" s="70" t="n">
        <x:v>0.027</x:v>
      </x:c>
      <x:c r="N57" s="71" t="n">
        <x:v>99</x:v>
      </x:c>
      <x:c r="O57" s="33" t="n">
        <x:f>ROUND(3*E57+F57+G57*H57,1)</x:f>
        <x:v>122</x:v>
      </x:c>
      <x:c r="P57" s="33" t="n">
        <x:f>ROUND('Inputs'!$C$4*'Inputs'!$C$7*'Inputs'!$C$5*C57/3600,1)</x:f>
        <x:v>4160</x:v>
      </x:c>
      <x:c r="Q57" s="33" t="n">
        <x:f>ROUND(('Inputs'!$C$4/B57)*'Inputs'!$C$7*'Inputs'!$C$6*D57/3600,1)</x:f>
        <x:v>2044.9</x:v>
      </x:c>
      <x:c r="R57" s="59" t="n">
        <x:f>ROUND((P57-Q57)*O57-('Inputs'!$C$4/B57)*(I57/J57+K57)-'Inputs'!$C$4*L57-('Inputs'!$C$4*'Inputs'!$C$20*'Inputs'!$C$21*'Inputs'!$C$22/1000)*M57*N57,0)</x:f>
        <x:v>-362311</x:v>
      </x:c>
      <x:c r="S57" s="59" t="n">
        <x:f>ROUND(R57/'Inputs'!$C$4,2)</x:f>
        <x:v>-36.23</x:v>
      </x:c>
      <x:c r="T57" s="33" t="n">
        <x:f>ROUND((P57-Q57)*G57*'Inputs'!$C$25/1000,1)</x:f>
        <x:v>56.8</x:v>
      </x:c>
    </x:row>
    <x:row r="58">
      <x:c r="A58" t="n">
        <x:v>43</x:v>
      </x:c>
      <x:c r="B58" s="68" t="n">
        <x:v>58.9</x:v>
      </x:c>
      <x:c r="C58" s="68" t="n">
        <x:v>28.5</x:v>
      </x:c>
      <x:c r="D58" s="68" t="n">
        <x:v>230.1</x:v>
      </x:c>
      <x:c r="E58" s="68" t="n">
        <x:v>27.4</x:v>
      </x:c>
      <x:c r="F58" s="68" t="n">
        <x:v>52.3</x:v>
      </x:c>
      <x:c r="G58" s="68" t="n">
        <x:v>9.7</x:v>
      </x:c>
      <x:c r="H58" s="69" t="n">
        <x:v>1.87</x:v>
      </x:c>
      <x:c r="I58" s="68" t="n">
        <x:v>8861</x:v>
      </x:c>
      <x:c r="J58" s="68" t="n">
        <x:v>14.2</x:v>
      </x:c>
      <x:c r="K58" s="68" t="n">
        <x:v>741</x:v>
      </x:c>
      <x:c r="L58" s="68" t="n">
        <x:v>5.4</x:v>
      </x:c>
      <x:c r="M58" s="70" t="n">
        <x:v>0.03</x:v>
      </x:c>
      <x:c r="N58" s="71" t="n">
        <x:v>97</x:v>
      </x:c>
      <x:c r="O58" s="33" t="n">
        <x:f>ROUND(3*E58+F58+G58*H58,1)</x:f>
        <x:v>152.6</x:v>
      </x:c>
      <x:c r="P58" s="33" t="n">
        <x:f>ROUND('Inputs'!$C$4*'Inputs'!$C$7*'Inputs'!$C$5*C58/3600,1)</x:f>
        <x:v>4116.7</x:v>
      </x:c>
      <x:c r="Q58" s="33" t="n">
        <x:f>ROUND(('Inputs'!$C$4/B58)*'Inputs'!$C$7*'Inputs'!$C$6*D58/3600,1)</x:f>
        <x:v>1128.6</x:v>
      </x:c>
      <x:c r="R58" s="59" t="n">
        <x:f>ROUND((P58-Q58)*O58-('Inputs'!$C$4/B58)*(I58/J58+K58)-'Inputs'!$C$4*L58-('Inputs'!$C$4*'Inputs'!$C$20*'Inputs'!$C$21*'Inputs'!$C$22/1000)*M58*N58,0)</x:f>
        <x:v>163726</x:v>
      </x:c>
      <x:c r="S58" s="59" t="n">
        <x:f>ROUND(R58/'Inputs'!$C$4,2)</x:f>
        <x:v>16.37</x:v>
      </x:c>
      <x:c r="T58" s="33" t="n">
        <x:f>ROUND((P58-Q58)*G58*'Inputs'!$C$25/1000,1)</x:f>
        <x:v>74.9</x:v>
      </x:c>
    </x:row>
    <x:row r="59">
      <x:c r="A59" t="n">
        <x:v>44</x:v>
      </x:c>
      <x:c r="B59" s="68" t="n">
        <x:v>26.6</x:v>
      </x:c>
      <x:c r="C59" s="68" t="n">
        <x:v>26.7</x:v>
      </x:c>
      <x:c r="D59" s="68" t="n">
        <x:v>225.2</x:v>
      </x:c>
      <x:c r="E59" s="68" t="n">
        <x:v>21.6</x:v>
      </x:c>
      <x:c r="F59" s="68" t="n">
        <x:v>33.3</x:v>
      </x:c>
      <x:c r="G59" s="68" t="n">
        <x:v>7.7</x:v>
      </x:c>
      <x:c r="H59" s="69" t="n">
        <x:v>1.813</x:v>
      </x:c>
      <x:c r="I59" s="68" t="n">
        <x:v>6515</x:v>
      </x:c>
      <x:c r="J59" s="68" t="n">
        <x:v>12.3</x:v>
      </x:c>
      <x:c r="K59" s="68" t="n">
        <x:v>521</x:v>
      </x:c>
      <x:c r="L59" s="68" t="n">
        <x:v>3</x:v>
      </x:c>
      <x:c r="M59" s="70" t="n">
        <x:v>0.081</x:v>
      </x:c>
      <x:c r="N59" s="71" t="n">
        <x:v>120</x:v>
      </x:c>
      <x:c r="O59" s="33" t="n">
        <x:f>ROUND(3*E59+F59+G59*H59,1)</x:f>
        <x:v>112.1</x:v>
      </x:c>
      <x:c r="P59" s="33" t="n">
        <x:f>ROUND('Inputs'!$C$4*'Inputs'!$C$7*'Inputs'!$C$5*C59/3600,1)</x:f>
        <x:v>3856.7</x:v>
      </x:c>
      <x:c r="Q59" s="33" t="n">
        <x:f>ROUND(('Inputs'!$C$4/B59)*'Inputs'!$C$7*'Inputs'!$C$6*D59/3600,1)</x:f>
        <x:v>2445.8</x:v>
      </x:c>
      <x:c r="R59" s="59" t="n">
        <x:f>ROUND((P59-Q59)*O59-('Inputs'!$C$4/B59)*(I59/J59+K59)-'Inputs'!$C$4*L59-('Inputs'!$C$4*'Inputs'!$C$20*'Inputs'!$C$21*'Inputs'!$C$22/1000)*M59*N59,0)</x:f>
        <x:v>-288564</x:v>
      </x:c>
      <x:c r="S59" s="59" t="n">
        <x:f>ROUND(R59/'Inputs'!$C$4,2)</x:f>
        <x:v>-28.86</x:v>
      </x:c>
      <x:c r="T59" s="33" t="n">
        <x:f>ROUND((P59-Q59)*G59*'Inputs'!$C$25/1000,1)</x:f>
        <x:v>28.1</x:v>
      </x:c>
    </x:row>
    <x:row r="60">
      <x:c r="A60" t="n">
        <x:v>45</x:v>
      </x:c>
      <x:c r="B60" s="68" t="n">
        <x:v>28.5</x:v>
      </x:c>
      <x:c r="C60" s="68" t="n">
        <x:v>31</x:v>
      </x:c>
      <x:c r="D60" s="68" t="n">
        <x:v>208.6</x:v>
      </x:c>
      <x:c r="E60" s="68" t="n">
        <x:v>26.3</x:v>
      </x:c>
      <x:c r="F60" s="68" t="n">
        <x:v>50.8</x:v>
      </x:c>
      <x:c r="G60" s="68" t="n">
        <x:v>10</x:v>
      </x:c>
      <x:c r="H60" s="69" t="n">
        <x:v>1.886</x:v>
      </x:c>
      <x:c r="I60" s="68" t="n">
        <x:v>7006</x:v>
      </x:c>
      <x:c r="J60" s="68" t="n">
        <x:v>9.2</x:v>
      </x:c>
      <x:c r="K60" s="68" t="n">
        <x:v>462</x:v>
      </x:c>
      <x:c r="L60" s="68" t="n">
        <x:v>2.6</x:v>
      </x:c>
      <x:c r="M60" s="70" t="n">
        <x:v>0.036</x:v>
      </x:c>
      <x:c r="N60" s="71" t="n">
        <x:v>159</x:v>
      </x:c>
      <x:c r="O60" s="33" t="n">
        <x:f>ROUND(3*E60+F60+G60*H60,1)</x:f>
        <x:v>148.6</x:v>
      </x:c>
      <x:c r="P60" s="33" t="n">
        <x:f>ROUND('Inputs'!$C$4*'Inputs'!$C$7*'Inputs'!$C$5*C60/3600,1)</x:f>
        <x:v>4477.8</x:v>
      </x:c>
      <x:c r="Q60" s="33" t="n">
        <x:f>ROUND(('Inputs'!$C$4/B60)*'Inputs'!$C$7*'Inputs'!$C$6*D60/3600,1)</x:f>
        <x:v>2114.5</x:v>
      </x:c>
      <x:c r="R60" s="59" t="n">
        <x:f>ROUND((P60-Q60)*O60-('Inputs'!$C$4/B60)*(I60/J60+K60)-'Inputs'!$C$4*L60-('Inputs'!$C$4*'Inputs'!$C$20*'Inputs'!$C$21*'Inputs'!$C$22/1000)*M60*N60,0)</x:f>
        <x:v>-116919</x:v>
      </x:c>
      <x:c r="S60" s="59" t="n">
        <x:f>ROUND(R60/'Inputs'!$C$4,2)</x:f>
        <x:v>-11.69</x:v>
      </x:c>
      <x:c r="T60" s="33" t="n">
        <x:f>ROUND((P60-Q60)*G60*'Inputs'!$C$25/1000,1)</x:f>
        <x:v>61.1</x:v>
      </x:c>
    </x:row>
    <x:row r="61">
      <x:c r="A61" t="n">
        <x:v>46</x:v>
      </x:c>
      <x:c r="B61" s="68" t="n">
        <x:v>39.7</x:v>
      </x:c>
      <x:c r="C61" s="68" t="n">
        <x:v>30.4</x:v>
      </x:c>
      <x:c r="D61" s="68" t="n">
        <x:v>237.1</x:v>
      </x:c>
      <x:c r="E61" s="68" t="n">
        <x:v>24.8</x:v>
      </x:c>
      <x:c r="F61" s="68" t="n">
        <x:v>45.4</x:v>
      </x:c>
      <x:c r="G61" s="68" t="n">
        <x:v>8.7</x:v>
      </x:c>
      <x:c r="H61" s="69" t="n">
        <x:v>1.756</x:v>
      </x:c>
      <x:c r="I61" s="68" t="n">
        <x:v>3793</x:v>
      </x:c>
      <x:c r="J61" s="68" t="n">
        <x:v>12.6</x:v>
      </x:c>
      <x:c r="K61" s="68" t="n">
        <x:v>536</x:v>
      </x:c>
      <x:c r="L61" s="68" t="n">
        <x:v>3.6</x:v>
      </x:c>
      <x:c r="M61" s="70" t="n">
        <x:v>0.048</x:v>
      </x:c>
      <x:c r="N61" s="71" t="n">
        <x:v>130</x:v>
      </x:c>
      <x:c r="O61" s="33" t="n">
        <x:f>ROUND(3*E61+F61+G61*H61,1)</x:f>
        <x:v>135.1</x:v>
      </x:c>
      <x:c r="P61" s="33" t="n">
        <x:f>ROUND('Inputs'!$C$4*'Inputs'!$C$7*'Inputs'!$C$5*C61/3600,1)</x:f>
        <x:v>4391.1</x:v>
      </x:c>
      <x:c r="Q61" s="33" t="n">
        <x:f>ROUND(('Inputs'!$C$4/B61)*'Inputs'!$C$7*'Inputs'!$C$6*D61/3600,1)</x:f>
        <x:v>1725.3</x:v>
      </x:c>
      <x:c r="R61" s="59" t="n">
        <x:f>ROUND((P61-Q61)*O61-('Inputs'!$C$4/B61)*(I61/J61+K61)-'Inputs'!$C$4*L61-('Inputs'!$C$4*'Inputs'!$C$20*'Inputs'!$C$21*'Inputs'!$C$22/1000)*M61*N61,0)</x:f>
        <x:v>99357</x:v>
      </x:c>
      <x:c r="S61" s="59" t="n">
        <x:f>ROUND(R61/'Inputs'!$C$4,2)</x:f>
        <x:v>9.94</x:v>
      </x:c>
      <x:c r="T61" s="33" t="n">
        <x:f>ROUND((P61-Q61)*G61*'Inputs'!$C$25/1000,1)</x:f>
        <x:v>59.9</x:v>
      </x:c>
    </x:row>
    <x:row r="62">
      <x:c r="A62" t="n">
        <x:v>47</x:v>
      </x:c>
      <x:c r="B62" s="68" t="n">
        <x:v>50.2</x:v>
      </x:c>
      <x:c r="C62" s="68" t="n">
        <x:v>26.8</x:v>
      </x:c>
      <x:c r="D62" s="68" t="n">
        <x:v>213.5</x:v>
      </x:c>
      <x:c r="E62" s="68" t="n">
        <x:v>24.8</x:v>
      </x:c>
      <x:c r="F62" s="68" t="n">
        <x:v>52.8</x:v>
      </x:c>
      <x:c r="G62" s="68" t="n">
        <x:v>7.7</x:v>
      </x:c>
      <x:c r="H62" s="69" t="n">
        <x:v>1.829</x:v>
      </x:c>
      <x:c r="I62" s="68" t="n">
        <x:v>6643</x:v>
      </x:c>
      <x:c r="J62" s="68" t="n">
        <x:v>10.2</x:v>
      </x:c>
      <x:c r="K62" s="68" t="n">
        <x:v>716</x:v>
      </x:c>
      <x:c r="L62" s="68" t="n">
        <x:v>5.9</x:v>
      </x:c>
      <x:c r="M62" s="70" t="n">
        <x:v>0.06</x:v>
      </x:c>
      <x:c r="N62" s="71" t="n">
        <x:v>100</x:v>
      </x:c>
      <x:c r="O62" s="33" t="n">
        <x:f>ROUND(3*E62+F62+G62*H62,1)</x:f>
        <x:v>141.3</x:v>
      </x:c>
      <x:c r="P62" s="33" t="n">
        <x:f>ROUND('Inputs'!$C$4*'Inputs'!$C$7*'Inputs'!$C$5*C62/3600,1)</x:f>
        <x:v>3871.1</x:v>
      </x:c>
      <x:c r="Q62" s="33" t="n">
        <x:f>ROUND(('Inputs'!$C$4/B62)*'Inputs'!$C$7*'Inputs'!$C$6*D62/3600,1)</x:f>
        <x:v>1228.6</x:v>
      </x:c>
      <x:c r="R62" s="59" t="n">
        <x:f>ROUND((P62-Q62)*O62-('Inputs'!$C$4/B62)*(I62/J62+K62)-'Inputs'!$C$4*L62-('Inputs'!$C$4*'Inputs'!$C$20*'Inputs'!$C$21*'Inputs'!$C$22/1000)*M62*N62,0)</x:f>
        <x:v>28603</x:v>
      </x:c>
      <x:c r="S62" s="59" t="n">
        <x:f>ROUND(R62/'Inputs'!$C$4,2)</x:f>
        <x:v>2.86</x:v>
      </x:c>
      <x:c r="T62" s="33" t="n">
        <x:f>ROUND((P62-Q62)*G62*'Inputs'!$C$25/1000,1)</x:f>
        <x:v>52.6</x:v>
      </x:c>
    </x:row>
    <x:row r="63">
      <x:c r="A63" t="n">
        <x:v>48</x:v>
      </x:c>
      <x:c r="B63" s="68" t="n">
        <x:v>48.1</x:v>
      </x:c>
      <x:c r="C63" s="68" t="n">
        <x:v>28.3</x:v>
      </x:c>
      <x:c r="D63" s="68" t="n">
        <x:v>199.9</x:v>
      </x:c>
      <x:c r="E63" s="68" t="n">
        <x:v>23.6</x:v>
      </x:c>
      <x:c r="F63" s="68" t="n">
        <x:v>54.1</x:v>
      </x:c>
      <x:c r="G63" s="68" t="n">
        <x:v>9.9</x:v>
      </x:c>
      <x:c r="H63" s="69" t="n">
        <x:v>1.995</x:v>
      </x:c>
      <x:c r="I63" s="68" t="n">
        <x:v>6419</x:v>
      </x:c>
      <x:c r="J63" s="68" t="n">
        <x:v>8.7</x:v>
      </x:c>
      <x:c r="K63" s="68" t="n">
        <x:v>652</x:v>
      </x:c>
      <x:c r="L63" s="68" t="n">
        <x:v>3.2</x:v>
      </x:c>
      <x:c r="M63" s="70" t="n">
        <x:v>0.03</x:v>
      </x:c>
      <x:c r="N63" s="71" t="n">
        <x:v>63</x:v>
      </x:c>
      <x:c r="O63" s="33" t="n">
        <x:f>ROUND(3*E63+F63+G63*H63,1)</x:f>
        <x:v>144.7</x:v>
      </x:c>
      <x:c r="P63" s="33" t="n">
        <x:f>ROUND('Inputs'!$C$4*'Inputs'!$C$7*'Inputs'!$C$5*C63/3600,1)</x:f>
        <x:v>4087.8</x:v>
      </x:c>
      <x:c r="Q63" s="33" t="n">
        <x:f>ROUND(('Inputs'!$C$4/B63)*'Inputs'!$C$7*'Inputs'!$C$6*D63/3600,1)</x:f>
        <x:v>1200.6</x:v>
      </x:c>
      <x:c r="R63" s="59" t="n">
        <x:f>ROUND((P63-Q63)*O63-('Inputs'!$C$4/B63)*(I63/J63+K63)-'Inputs'!$C$4*L63-('Inputs'!$C$4*'Inputs'!$C$20*'Inputs'!$C$21*'Inputs'!$C$22/1000)*M63*N63,0)</x:f>
        <x:v>92608</x:v>
      </x:c>
      <x:c r="S63" s="59" t="n">
        <x:f>ROUND(R63/'Inputs'!$C$4,2)</x:f>
        <x:v>9.26</x:v>
      </x:c>
      <x:c r="T63" s="33" t="n">
        <x:f>ROUND((P63-Q63)*G63*'Inputs'!$C$25/1000,1)</x:f>
        <x:v>73.8</x:v>
      </x:c>
    </x:row>
    <x:row r="64">
      <x:c r="A64" t="n">
        <x:v>49</x:v>
      </x:c>
      <x:c r="B64" s="68" t="n">
        <x:v>33.1</x:v>
      </x:c>
      <x:c r="C64" s="68" t="n">
        <x:v>31.1</x:v>
      </x:c>
      <x:c r="D64" s="68" t="n">
        <x:v>249.9</x:v>
      </x:c>
      <x:c r="E64" s="68" t="n">
        <x:v>26</x:v>
      </x:c>
      <x:c r="F64" s="68" t="n">
        <x:v>31.9</x:v>
      </x:c>
      <x:c r="G64" s="68" t="n">
        <x:v>10.4</x:v>
      </x:c>
      <x:c r="H64" s="69" t="n">
        <x:v>1.968</x:v>
      </x:c>
      <x:c r="I64" s="68" t="n">
        <x:v>5229</x:v>
      </x:c>
      <x:c r="J64" s="68" t="n">
        <x:v>14.2</x:v>
      </x:c>
      <x:c r="K64" s="68" t="n">
        <x:v>594</x:v>
      </x:c>
      <x:c r="L64" s="68" t="n">
        <x:v>5.9</x:v>
      </x:c>
      <x:c r="M64" s="70" t="n">
        <x:v>0.036</x:v>
      </x:c>
      <x:c r="N64" s="71" t="n">
        <x:v>154</x:v>
      </x:c>
      <x:c r="O64" s="33" t="n">
        <x:f>ROUND(3*E64+F64+G64*H64,1)</x:f>
        <x:v>130.4</x:v>
      </x:c>
      <x:c r="P64" s="33" t="n">
        <x:f>ROUND('Inputs'!$C$4*'Inputs'!$C$7*'Inputs'!$C$5*C64/3600,1)</x:f>
        <x:v>4492.2</x:v>
      </x:c>
      <x:c r="Q64" s="33" t="n">
        <x:f>ROUND(('Inputs'!$C$4/B64)*'Inputs'!$C$7*'Inputs'!$C$6*D64/3600,1)</x:f>
        <x:v>2181.1</x:v>
      </x:c>
      <x:c r="R64" s="59" t="n">
        <x:f>ROUND((P64-Q64)*O64-('Inputs'!$C$4/B64)*(I64/J64+K64)-'Inputs'!$C$4*L64-('Inputs'!$C$4*'Inputs'!$C$20*'Inputs'!$C$21*'Inputs'!$C$22/1000)*M64*N64,0)</x:f>
        <x:v>-60737</x:v>
      </x:c>
      <x:c r="S64" s="59" t="n">
        <x:f>ROUND(R64/'Inputs'!$C$4,2)</x:f>
        <x:v>-6.07</x:v>
      </x:c>
      <x:c r="T64" s="33" t="n">
        <x:f>ROUND((P64-Q64)*G64*'Inputs'!$C$25/1000,1)</x:f>
        <x:v>62.1</x:v>
      </x:c>
    </x:row>
    <x:row r="65">
      <x:c r="A65" t="n">
        <x:v>50</x:v>
      </x:c>
      <x:c r="B65" s="68" t="n">
        <x:v>35.9</x:v>
      </x:c>
      <x:c r="C65" s="68" t="n">
        <x:v>25.4</x:v>
      </x:c>
      <x:c r="D65" s="68" t="n">
        <x:v>206.7</x:v>
      </x:c>
      <x:c r="E65" s="68" t="n">
        <x:v>20</x:v>
      </x:c>
      <x:c r="F65" s="68" t="n">
        <x:v>40.1</x:v>
      </x:c>
      <x:c r="G65" s="68" t="n">
        <x:v>7</x:v>
      </x:c>
      <x:c r="H65" s="69" t="n">
        <x:v>1.82</x:v>
      </x:c>
      <x:c r="I65" s="68" t="n">
        <x:v>5699</x:v>
      </x:c>
      <x:c r="J65" s="68" t="n">
        <x:v>11.8</x:v>
      </x:c>
      <x:c r="K65" s="68" t="n">
        <x:v>587</x:v>
      </x:c>
      <x:c r="L65" s="68" t="n">
        <x:v>4.1</x:v>
      </x:c>
      <x:c r="M65" s="70" t="n">
        <x:v>0.045</x:v>
      </x:c>
      <x:c r="N65" s="71" t="n">
        <x:v>124</x:v>
      </x:c>
      <x:c r="O65" s="33" t="n">
        <x:f>ROUND(3*E65+F65+G65*H65,1)</x:f>
        <x:v>112.8</x:v>
      </x:c>
      <x:c r="P65" s="33" t="n">
        <x:f>ROUND('Inputs'!$C$4*'Inputs'!$C$7*'Inputs'!$C$5*C65/3600,1)</x:f>
        <x:v>3668.9</x:v>
      </x:c>
      <x:c r="Q65" s="33" t="n">
        <x:f>ROUND(('Inputs'!$C$4/B65)*'Inputs'!$C$7*'Inputs'!$C$6*D65/3600,1)</x:f>
        <x:v>1663.3</x:v>
      </x:c>
      <x:c r="R65" s="59" t="n">
        <x:f>ROUND((P65-Q65)*O65-('Inputs'!$C$4/B65)*(I65/J65+K65)-'Inputs'!$C$4*L65-('Inputs'!$C$4*'Inputs'!$C$20*'Inputs'!$C$21*'Inputs'!$C$22/1000)*M65*N65,0)</x:f>
        <x:v>-125287</x:v>
      </x:c>
      <x:c r="S65" s="59" t="n">
        <x:f>ROUND(R65/'Inputs'!$C$4,2)</x:f>
        <x:v>-12.53</x:v>
      </x:c>
      <x:c r="T65" s="33" t="n">
        <x:f>ROUND((P65-Q65)*G65*'Inputs'!$C$25/1000,1)</x:f>
        <x:v>36.3</x:v>
      </x:c>
    </x:row>
    <x:row r="66">
      <x:c r="A66" t="n">
        <x:v>51</x:v>
      </x:c>
      <x:c r="B66" s="68" t="n">
        <x:v>42.7</x:v>
      </x:c>
      <x:c r="C66" s="68" t="n">
        <x:v>29.1</x:v>
      </x:c>
      <x:c r="D66" s="68" t="n">
        <x:v>201.6</x:v>
      </x:c>
      <x:c r="E66" s="68" t="n">
        <x:v>22.9</x:v>
      </x:c>
      <x:c r="F66" s="68" t="n">
        <x:v>48.8</x:v>
      </x:c>
      <x:c r="G66" s="68" t="n">
        <x:v>7.7</x:v>
      </x:c>
      <x:c r="H66" s="69" t="n">
        <x:v>1.934</x:v>
      </x:c>
      <x:c r="I66" s="68" t="n">
        <x:v>5921</x:v>
      </x:c>
      <x:c r="J66" s="68" t="n">
        <x:v>8.7</x:v>
      </x:c>
      <x:c r="K66" s="68" t="n">
        <x:v>658</x:v>
      </x:c>
      <x:c r="L66" s="68" t="n">
        <x:v>5.3</x:v>
      </x:c>
      <x:c r="M66" s="70" t="n">
        <x:v>0.083</x:v>
      </x:c>
      <x:c r="N66" s="71" t="n">
        <x:v>125</x:v>
      </x:c>
      <x:c r="O66" s="33" t="n">
        <x:f>ROUND(3*E66+F66+G66*H66,1)</x:f>
        <x:v>132.4</x:v>
      </x:c>
      <x:c r="P66" s="33" t="n">
        <x:f>ROUND('Inputs'!$C$4*'Inputs'!$C$7*'Inputs'!$C$5*C66/3600,1)</x:f>
        <x:v>4203.3</x:v>
      </x:c>
      <x:c r="Q66" s="33" t="n">
        <x:f>ROUND(('Inputs'!$C$4/B66)*'Inputs'!$C$7*'Inputs'!$C$6*D66/3600,1)</x:f>
        <x:v>1363.9</x:v>
      </x:c>
      <x:c r="R66" s="59" t="n">
        <x:f>ROUND((P66-Q66)*O66-('Inputs'!$C$4/B66)*(I66/J66+K66)-'Inputs'!$C$4*L66-('Inputs'!$C$4*'Inputs'!$C$20*'Inputs'!$C$21*'Inputs'!$C$22/1000)*M66*N66,0)</x:f>
        <x:v>-13747</x:v>
      </x:c>
      <x:c r="S66" s="59" t="n">
        <x:f>ROUND(R66/'Inputs'!$C$4,2)</x:f>
        <x:v>-1.37</x:v>
      </x:c>
      <x:c r="T66" s="33" t="n">
        <x:f>ROUND((P66-Q66)*G66*'Inputs'!$C$25/1000,1)</x:f>
        <x:v>56.5</x:v>
      </x:c>
    </x:row>
    <x:row r="67">
      <x:c r="A67" t="n">
        <x:v>52</x:v>
      </x:c>
      <x:c r="B67" s="68" t="n">
        <x:v>59.3</x:v>
      </x:c>
      <x:c r="C67" s="68" t="n">
        <x:v>26.2</x:v>
      </x:c>
      <x:c r="D67" s="68" t="n">
        <x:v>211.6</x:v>
      </x:c>
      <x:c r="E67" s="68" t="n">
        <x:v>27.2</x:v>
      </x:c>
      <x:c r="F67" s="68" t="n">
        <x:v>42.9</x:v>
      </x:c>
      <x:c r="G67" s="68" t="n">
        <x:v>10.4</x:v>
      </x:c>
      <x:c r="H67" s="69" t="n">
        <x:v>1.869</x:v>
      </x:c>
      <x:c r="I67" s="68" t="n">
        <x:v>5284</x:v>
      </x:c>
      <x:c r="J67" s="68" t="n">
        <x:v>14.9</x:v>
      </x:c>
      <x:c r="K67" s="68" t="n">
        <x:v>419</x:v>
      </x:c>
      <x:c r="L67" s="68" t="n">
        <x:v>2.4</x:v>
      </x:c>
      <x:c r="M67" s="70" t="n">
        <x:v>0.094</x:v>
      </x:c>
      <x:c r="N67" s="71" t="n">
        <x:v>145</x:v>
      </x:c>
      <x:c r="O67" s="33" t="n">
        <x:f>ROUND(3*E67+F67+G67*H67,1)</x:f>
        <x:v>143.9</x:v>
      </x:c>
      <x:c r="P67" s="33" t="n">
        <x:f>ROUND('Inputs'!$C$4*'Inputs'!$C$7*'Inputs'!$C$5*C67/3600,1)</x:f>
        <x:v>3784.4</x:v>
      </x:c>
      <x:c r="Q67" s="33" t="n">
        <x:f>ROUND(('Inputs'!$C$4/B67)*'Inputs'!$C$7*'Inputs'!$C$6*D67/3600,1)</x:f>
        <x:v>1030.8</x:v>
      </x:c>
      <x:c r="R67" s="59" t="n">
        <x:f>ROUND((P67-Q67)*O67-('Inputs'!$C$4/B67)*(I67/J67+K67)-'Inputs'!$C$4*L67-('Inputs'!$C$4*'Inputs'!$C$20*'Inputs'!$C$21*'Inputs'!$C$22/1000)*M67*N67,0)</x:f>
        <x:v>211304</x:v>
      </x:c>
      <x:c r="S67" s="59" t="n">
        <x:f>ROUND(R67/'Inputs'!$C$4,2)</x:f>
        <x:v>21.13</x:v>
      </x:c>
      <x:c r="T67" s="33" t="n">
        <x:f>ROUND((P67-Q67)*G67*'Inputs'!$C$25/1000,1)</x:f>
        <x:v>74</x:v>
      </x:c>
    </x:row>
    <x:row r="68">
      <x:c r="A68" t="n">
        <x:v>53</x:v>
      </x:c>
      <x:c r="B68" s="68" t="n">
        <x:v>29.1</x:v>
      </x:c>
      <x:c r="C68" s="68" t="n">
        <x:v>35.1</x:v>
      </x:c>
      <x:c r="D68" s="68" t="n">
        <x:v>170</x:v>
      </x:c>
      <x:c r="E68" s="68" t="n">
        <x:v>21.7</x:v>
      </x:c>
      <x:c r="F68" s="68" t="n">
        <x:v>33</x:v>
      </x:c>
      <x:c r="G68" s="68" t="n">
        <x:v>10.2</x:v>
      </x:c>
      <x:c r="H68" s="69" t="n">
        <x:v>1.919</x:v>
      </x:c>
      <x:c r="I68" s="68" t="n">
        <x:v>7000</x:v>
      </x:c>
      <x:c r="J68" s="68" t="n">
        <x:v>12.7</x:v>
      </x:c>
      <x:c r="K68" s="68" t="n">
        <x:v>663</x:v>
      </x:c>
      <x:c r="L68" s="68" t="n">
        <x:v>5.1</x:v>
      </x:c>
      <x:c r="M68" s="70" t="n">
        <x:v>0.009</x:v>
      </x:c>
      <x:c r="N68" s="71" t="n">
        <x:v>123</x:v>
      </x:c>
      <x:c r="O68" s="33" t="n">
        <x:f>ROUND(3*E68+F68+G68*H68,1)</x:f>
        <x:v>117.7</x:v>
      </x:c>
      <x:c r="P68" s="33" t="n">
        <x:f>ROUND('Inputs'!$C$4*'Inputs'!$C$7*'Inputs'!$C$5*C68/3600,1)</x:f>
        <x:v>5070</x:v>
      </x:c>
      <x:c r="Q68" s="33" t="n">
        <x:f>ROUND(('Inputs'!$C$4/B68)*'Inputs'!$C$7*'Inputs'!$C$6*D68/3600,1)</x:f>
        <x:v>1687.7</x:v>
      </x:c>
      <x:c r="R68" s="59" t="n">
        <x:f>ROUND((P68-Q68)*O68-('Inputs'!$C$4/B68)*(I68/J68+K68)-'Inputs'!$C$4*L68-('Inputs'!$C$4*'Inputs'!$C$20*'Inputs'!$C$21*'Inputs'!$C$22/1000)*M68*N68,0)</x:f>
        <x:v>-72623</x:v>
      </x:c>
      <x:c r="S68" s="59" t="n">
        <x:f>ROUND(R68/'Inputs'!$C$4,2)</x:f>
        <x:v>-7.26</x:v>
      </x:c>
      <x:c r="T68" s="33" t="n">
        <x:f>ROUND((P68-Q68)*G68*'Inputs'!$C$25/1000,1)</x:f>
        <x:v>89.1</x:v>
      </x:c>
    </x:row>
    <x:row r="69">
      <x:c r="A69" t="n">
        <x:v>54</x:v>
      </x:c>
      <x:c r="B69" s="68" t="n">
        <x:v>45.1</x:v>
      </x:c>
      <x:c r="C69" s="68" t="n">
        <x:v>26.5</x:v>
      </x:c>
      <x:c r="D69" s="68" t="n">
        <x:v>214.2</x:v>
      </x:c>
      <x:c r="E69" s="68" t="n">
        <x:v>26.1</x:v>
      </x:c>
      <x:c r="F69" s="68" t="n">
        <x:v>38.4</x:v>
      </x:c>
      <x:c r="G69" s="68" t="n">
        <x:v>8.6</x:v>
      </x:c>
      <x:c r="H69" s="69" t="n">
        <x:v>1.936</x:v>
      </x:c>
      <x:c r="I69" s="68" t="n">
        <x:v>4114</x:v>
      </x:c>
      <x:c r="J69" s="68" t="n">
        <x:v>14.8</x:v>
      </x:c>
      <x:c r="K69" s="68" t="n">
        <x:v>619</x:v>
      </x:c>
      <x:c r="L69" s="68" t="n">
        <x:v>2.6</x:v>
      </x:c>
      <x:c r="M69" s="70" t="n">
        <x:v>0.034</x:v>
      </x:c>
      <x:c r="N69" s="71" t="n">
        <x:v>116</x:v>
      </x:c>
      <x:c r="O69" s="33" t="n">
        <x:f>ROUND(3*E69+F69+G69*H69,1)</x:f>
        <x:v>133.3</x:v>
      </x:c>
      <x:c r="P69" s="33" t="n">
        <x:f>ROUND('Inputs'!$C$4*'Inputs'!$C$7*'Inputs'!$C$5*C69/3600,1)</x:f>
        <x:v>3827.8</x:v>
      </x:c>
      <x:c r="Q69" s="33" t="n">
        <x:f>ROUND(('Inputs'!$C$4/B69)*'Inputs'!$C$7*'Inputs'!$C$6*D69/3600,1)</x:f>
        <x:v>1372.1</x:v>
      </x:c>
      <x:c r="R69" s="59" t="n">
        <x:f>ROUND((P69-Q69)*O69-('Inputs'!$C$4/B69)*(I69/J69+K69)-'Inputs'!$C$4*L69-('Inputs'!$C$4*'Inputs'!$C$20*'Inputs'!$C$21*'Inputs'!$C$22/1000)*M69*N69,0)</x:f>
        <x:v>93640</x:v>
      </x:c>
      <x:c r="S69" s="59" t="n">
        <x:f>ROUND(R69/'Inputs'!$C$4,2)</x:f>
        <x:v>9.36</x:v>
      </x:c>
      <x:c r="T69" s="33" t="n">
        <x:f>ROUND((P69-Q69)*G69*'Inputs'!$C$25/1000,1)</x:f>
        <x:v>54.6</x:v>
      </x:c>
    </x:row>
    <x:row r="70">
      <x:c r="A70" t="n">
        <x:v>55</x:v>
      </x:c>
      <x:c r="B70" s="68" t="n">
        <x:v>48.4</x:v>
      </x:c>
      <x:c r="C70" s="68" t="n">
        <x:v>28.8</x:v>
      </x:c>
      <x:c r="D70" s="68" t="n">
        <x:v>201</x:v>
      </x:c>
      <x:c r="E70" s="68" t="n">
        <x:v>24.7</x:v>
      </x:c>
      <x:c r="F70" s="68" t="n">
        <x:v>33.5</x:v>
      </x:c>
      <x:c r="G70" s="68" t="n">
        <x:v>7.9</x:v>
      </x:c>
      <x:c r="H70" s="69" t="n">
        <x:v>1.705</x:v>
      </x:c>
      <x:c r="I70" s="68" t="n">
        <x:v>6525</x:v>
      </x:c>
      <x:c r="J70" s="68" t="n">
        <x:v>13.1</x:v>
      </x:c>
      <x:c r="K70" s="68" t="n">
        <x:v>823</x:v>
      </x:c>
      <x:c r="L70" s="68" t="n">
        <x:v>1.9</x:v>
      </x:c>
      <x:c r="M70" s="70" t="n">
        <x:v>0.072</x:v>
      </x:c>
      <x:c r="N70" s="71" t="n">
        <x:v>107</x:v>
      </x:c>
      <x:c r="O70" s="33" t="n">
        <x:f>ROUND(3*E70+F70+G70*H70,1)</x:f>
        <x:v>121.1</x:v>
      </x:c>
      <x:c r="P70" s="33" t="n">
        <x:f>ROUND('Inputs'!$C$4*'Inputs'!$C$7*'Inputs'!$C$5*C70/3600,1)</x:f>
        <x:v>4160</x:v>
      </x:c>
      <x:c r="Q70" s="33" t="n">
        <x:f>ROUND(('Inputs'!$C$4/B70)*'Inputs'!$C$7*'Inputs'!$C$6*D70/3600,1)</x:f>
        <x:v>1199.7</x:v>
      </x:c>
      <x:c r="R70" s="59" t="n">
        <x:f>ROUND((P70-Q70)*O70-('Inputs'!$C$4/B70)*(I70/J70+K70)-'Inputs'!$C$4*L70-('Inputs'!$C$4*'Inputs'!$C$20*'Inputs'!$C$21*'Inputs'!$C$22/1000)*M70*N70,0)</x:f>
        <x:v>49312</x:v>
      </x:c>
      <x:c r="S70" s="59" t="n">
        <x:f>ROUND(R70/'Inputs'!$C$4,2)</x:f>
        <x:v>4.93</x:v>
      </x:c>
      <x:c r="T70" s="33" t="n">
        <x:f>ROUND((P70-Q70)*G70*'Inputs'!$C$25/1000,1)</x:f>
        <x:v>60.4</x:v>
      </x:c>
    </x:row>
    <x:row r="71">
      <x:c r="A71" t="n">
        <x:v>56</x:v>
      </x:c>
      <x:c r="B71" s="68" t="n">
        <x:v>42.2</x:v>
      </x:c>
      <x:c r="C71" s="68" t="n">
        <x:v>28.6</x:v>
      </x:c>
      <x:c r="D71" s="68" t="n">
        <x:v>228.3</x:v>
      </x:c>
      <x:c r="E71" s="68" t="n">
        <x:v>25.6</x:v>
      </x:c>
      <x:c r="F71" s="68" t="n">
        <x:v>43.6</x:v>
      </x:c>
      <x:c r="G71" s="68" t="n">
        <x:v>8.8</x:v>
      </x:c>
      <x:c r="H71" s="69" t="n">
        <x:v>1.632</x:v>
      </x:c>
      <x:c r="I71" s="68" t="n">
        <x:v>5847</x:v>
      </x:c>
      <x:c r="J71" s="68" t="n">
        <x:v>10</x:v>
      </x:c>
      <x:c r="K71" s="68" t="n">
        <x:v>319</x:v>
      </x:c>
      <x:c r="L71" s="68" t="n">
        <x:v>5.7</x:v>
      </x:c>
      <x:c r="M71" s="70" t="n">
        <x:v>0.031</x:v>
      </x:c>
      <x:c r="N71" s="71" t="n">
        <x:v>153</x:v>
      </x:c>
      <x:c r="O71" s="33" t="n">
        <x:f>ROUND(3*E71+F71+G71*H71,1)</x:f>
        <x:v>134.8</x:v>
      </x:c>
      <x:c r="P71" s="33" t="n">
        <x:f>ROUND('Inputs'!$C$4*'Inputs'!$C$7*'Inputs'!$C$5*C71/3600,1)</x:f>
        <x:v>4131.1</x:v>
      </x:c>
      <x:c r="Q71" s="33" t="n">
        <x:f>ROUND(('Inputs'!$C$4/B71)*'Inputs'!$C$7*'Inputs'!$C$6*D71/3600,1)</x:f>
        <x:v>1562.9</x:v>
      </x:c>
      <x:c r="R71" s="59" t="n">
        <x:f>ROUND((P71-Q71)*O71-('Inputs'!$C$4/B71)*(I71/J71+K71)-'Inputs'!$C$4*L71-('Inputs'!$C$4*'Inputs'!$C$20*'Inputs'!$C$21*'Inputs'!$C$22/1000)*M71*N71,0)</x:f>
        <x:v>64440</x:v>
      </x:c>
      <x:c r="S71" s="59" t="n">
        <x:f>ROUND(R71/'Inputs'!$C$4,2)</x:f>
        <x:v>6.44</x:v>
      </x:c>
      <x:c r="T71" s="33" t="n">
        <x:f>ROUND((P71-Q71)*G71*'Inputs'!$C$25/1000,1)</x:f>
        <x:v>58.4</x:v>
      </x:c>
    </x:row>
    <x:row r="72">
      <x:c r="A72" t="n">
        <x:v>57</x:v>
      </x:c>
      <x:c r="B72" s="68" t="n">
        <x:v>58.1</x:v>
      </x:c>
      <x:c r="C72" s="68" t="n">
        <x:v>30.8</x:v>
      </x:c>
      <x:c r="D72" s="68" t="n">
        <x:v>246.4</x:v>
      </x:c>
      <x:c r="E72" s="68" t="n">
        <x:v>22.6</x:v>
      </x:c>
      <x:c r="F72" s="68" t="n">
        <x:v>33.7</x:v>
      </x:c>
      <x:c r="G72" s="68" t="n">
        <x:v>8.5</x:v>
      </x:c>
      <x:c r="H72" s="69" t="n">
        <x:v>1.862</x:v>
      </x:c>
      <x:c r="I72" s="68" t="n">
        <x:v>4415</x:v>
      </x:c>
      <x:c r="J72" s="68" t="n">
        <x:v>12.1</x:v>
      </x:c>
      <x:c r="K72" s="68" t="n">
        <x:v>739</x:v>
      </x:c>
      <x:c r="L72" s="68" t="n">
        <x:v>1.8</x:v>
      </x:c>
      <x:c r="M72" s="70" t="n">
        <x:v>0.079</x:v>
      </x:c>
      <x:c r="N72" s="71" t="n">
        <x:v>148</x:v>
      </x:c>
      <x:c r="O72" s="33" t="n">
        <x:f>ROUND(3*E72+F72+G72*H72,1)</x:f>
        <x:v>117.3</x:v>
      </x:c>
      <x:c r="P72" s="33" t="n">
        <x:f>ROUND('Inputs'!$C$4*'Inputs'!$C$7*'Inputs'!$C$5*C72/3600,1)</x:f>
        <x:v>4448.9</x:v>
      </x:c>
      <x:c r="Q72" s="33" t="n">
        <x:f>ROUND(('Inputs'!$C$4/B72)*'Inputs'!$C$7*'Inputs'!$C$6*D72/3600,1)</x:f>
        <x:v>1225.2</x:v>
      </x:c>
      <x:c r="R72" s="59" t="n">
        <x:f>ROUND((P72-Q72)*O72-('Inputs'!$C$4/B72)*(I72/J72+K72)-'Inputs'!$C$4*L72-('Inputs'!$C$4*'Inputs'!$C$20*'Inputs'!$C$21*'Inputs'!$C$22/1000)*M72*N72,0)</x:f>
        <x:v>143999</x:v>
      </x:c>
      <x:c r="S72" s="59" t="n">
        <x:f>ROUND(R72/'Inputs'!$C$4,2)</x:f>
        <x:v>14.4</x:v>
      </x:c>
      <x:c r="T72" s="33" t="n">
        <x:f>ROUND((P72-Q72)*G72*'Inputs'!$C$25/1000,1)</x:f>
        <x:v>70.8</x:v>
      </x:c>
    </x:row>
    <x:row r="73">
      <x:c r="A73" t="n">
        <x:v>58</x:v>
      </x:c>
      <x:c r="B73" s="68" t="n">
        <x:v>56</x:v>
      </x:c>
      <x:c r="C73" s="68" t="n">
        <x:v>31.7</x:v>
      </x:c>
      <x:c r="D73" s="68" t="n">
        <x:v>223.7</x:v>
      </x:c>
      <x:c r="E73" s="68" t="n">
        <x:v>20.9</x:v>
      </x:c>
      <x:c r="F73" s="68" t="n">
        <x:v>50.5</x:v>
      </x:c>
      <x:c r="G73" s="68" t="n">
        <x:v>9.9</x:v>
      </x:c>
      <x:c r="H73" s="69" t="n">
        <x:v>1.706</x:v>
      </x:c>
      <x:c r="I73" s="68" t="n">
        <x:v>8112</x:v>
      </x:c>
      <x:c r="J73" s="68" t="n">
        <x:v>8.3</x:v>
      </x:c>
      <x:c r="K73" s="68" t="n">
        <x:v>365</x:v>
      </x:c>
      <x:c r="L73" s="68" t="n">
        <x:v>5.1</x:v>
      </x:c>
      <x:c r="M73" s="70" t="n">
        <x:v>0.091</x:v>
      </x:c>
      <x:c r="N73" s="71" t="n">
        <x:v>60</x:v>
      </x:c>
      <x:c r="O73" s="33" t="n">
        <x:f>ROUND(3*E73+F73+G73*H73,1)</x:f>
        <x:v>130.1</x:v>
      </x:c>
      <x:c r="P73" s="33" t="n">
        <x:f>ROUND('Inputs'!$C$4*'Inputs'!$C$7*'Inputs'!$C$5*C73/3600,1)</x:f>
        <x:v>4578.9</x:v>
      </x:c>
      <x:c r="Q73" s="33" t="n">
        <x:f>ROUND(('Inputs'!$C$4/B73)*'Inputs'!$C$7*'Inputs'!$C$6*D73/3600,1)</x:f>
        <x:v>1154</x:v>
      </x:c>
      <x:c r="R73" s="59" t="n">
        <x:f>ROUND((P73-Q73)*O73-('Inputs'!$C$4/B73)*(I73/J73+K73)-'Inputs'!$C$4*L73-('Inputs'!$C$4*'Inputs'!$C$20*'Inputs'!$C$21*'Inputs'!$C$22/1000)*M73*N73,0)</x:f>
        <x:v>142665</x:v>
      </x:c>
      <x:c r="S73" s="59" t="n">
        <x:f>ROUND(R73/'Inputs'!$C$4,2)</x:f>
        <x:v>14.27</x:v>
      </x:c>
      <x:c r="T73" s="33" t="n">
        <x:f>ROUND((P73-Q73)*G73*'Inputs'!$C$25/1000,1)</x:f>
        <x:v>87.6</x:v>
      </x:c>
    </x:row>
    <x:row r="74">
      <x:c r="A74" t="n">
        <x:v>59</x:v>
      </x:c>
      <x:c r="B74" s="68" t="n">
        <x:v>49.4</x:v>
      </x:c>
      <x:c r="C74" s="68" t="n">
        <x:v>32.4</x:v>
      </x:c>
      <x:c r="D74" s="68" t="n">
        <x:v>252.9</x:v>
      </x:c>
      <x:c r="E74" s="68" t="n">
        <x:v>20.1</x:v>
      </x:c>
      <x:c r="F74" s="68" t="n">
        <x:v>37.3</x:v>
      </x:c>
      <x:c r="G74" s="68" t="n">
        <x:v>8.9</x:v>
      </x:c>
      <x:c r="H74" s="69" t="n">
        <x:v>1.844</x:v>
      </x:c>
      <x:c r="I74" s="68" t="n">
        <x:v>5985</x:v>
      </x:c>
      <x:c r="J74" s="68" t="n">
        <x:v>11.9</x:v>
      </x:c>
      <x:c r="K74" s="68" t="n">
        <x:v>724</x:v>
      </x:c>
      <x:c r="L74" s="68" t="n">
        <x:v>4.5</x:v>
      </x:c>
      <x:c r="M74" s="70" t="n">
        <x:v>0.077</x:v>
      </x:c>
      <x:c r="N74" s="71" t="n">
        <x:v>108</x:v>
      </x:c>
      <x:c r="O74" s="33" t="n">
        <x:f>ROUND(3*E74+F74+G74*H74,1)</x:f>
        <x:v>114</x:v>
      </x:c>
      <x:c r="P74" s="33" t="n">
        <x:f>ROUND('Inputs'!$C$4*'Inputs'!$C$7*'Inputs'!$C$5*C74/3600,1)</x:f>
        <x:v>4680</x:v>
      </x:c>
      <x:c r="Q74" s="33" t="n">
        <x:f>ROUND(('Inputs'!$C$4/B74)*'Inputs'!$C$7*'Inputs'!$C$6*D74/3600,1)</x:f>
        <x:v>1478.9</x:v>
      </x:c>
      <x:c r="R74" s="59" t="n">
        <x:f>ROUND((P74-Q74)*O74-('Inputs'!$C$4/B74)*(I74/J74+K74)-'Inputs'!$C$4*L74-('Inputs'!$C$4*'Inputs'!$C$20*'Inputs'!$C$21*'Inputs'!$C$22/1000)*M74*N74,0)</x:f>
        <x:v>52961</x:v>
      </x:c>
      <x:c r="S74" s="59" t="n">
        <x:f>ROUND(R74/'Inputs'!$C$4,2)</x:f>
        <x:v>5.3</x:v>
      </x:c>
      <x:c r="T74" s="33" t="n">
        <x:f>ROUND((P74-Q74)*G74*'Inputs'!$C$25/1000,1)</x:f>
        <x:v>73.6</x:v>
      </x:c>
    </x:row>
    <x:row r="75">
      <x:c r="A75" t="n">
        <x:v>60</x:v>
      </x:c>
      <x:c r="B75" s="68" t="n">
        <x:v>41.5</x:v>
      </x:c>
      <x:c r="C75" s="68" t="n">
        <x:v>32</x:v>
      </x:c>
      <x:c r="D75" s="68" t="n">
        <x:v>222</x:v>
      </x:c>
      <x:c r="E75" s="68" t="n">
        <x:v>25.6</x:v>
      </x:c>
      <x:c r="F75" s="68" t="n">
        <x:v>39.2</x:v>
      </x:c>
      <x:c r="G75" s="68" t="n">
        <x:v>10.6</x:v>
      </x:c>
      <x:c r="H75" s="69" t="n">
        <x:v>1.853</x:v>
      </x:c>
      <x:c r="I75" s="68" t="n">
        <x:v>5809</x:v>
      </x:c>
      <x:c r="J75" s="68" t="n">
        <x:v>8.9</x:v>
      </x:c>
      <x:c r="K75" s="68" t="n">
        <x:v>533</x:v>
      </x:c>
      <x:c r="L75" s="68" t="n">
        <x:v>4.1</x:v>
      </x:c>
      <x:c r="M75" s="70" t="n">
        <x:v>0.07</x:v>
      </x:c>
      <x:c r="N75" s="71" t="n">
        <x:v>61</x:v>
      </x:c>
      <x:c r="O75" s="33" t="n">
        <x:f>ROUND(3*E75+F75+G75*H75,1)</x:f>
        <x:v>135.6</x:v>
      </x:c>
      <x:c r="P75" s="33" t="n">
        <x:f>ROUND('Inputs'!$C$4*'Inputs'!$C$7*'Inputs'!$C$5*C75/3600,1)</x:f>
        <x:v>4622.2</x:v>
      </x:c>
      <x:c r="Q75" s="33" t="n">
        <x:f>ROUND(('Inputs'!$C$4/B75)*'Inputs'!$C$7*'Inputs'!$C$6*D75/3600,1)</x:f>
        <x:v>1545.4</x:v>
      </x:c>
      <x:c r="R75" s="59" t="n">
        <x:f>ROUND((P75-Q75)*O75-('Inputs'!$C$4/B75)*(I75/J75+K75)-'Inputs'!$C$4*L75-('Inputs'!$C$4*'Inputs'!$C$20*'Inputs'!$C$21*'Inputs'!$C$22/1000)*M75*N75,0)</x:f>
        <x:v>80956</x:v>
      </x:c>
      <x:c r="S75" s="59" t="n">
        <x:f>ROUND(R75/'Inputs'!$C$4,2)</x:f>
        <x:v>8.1</x:v>
      </x:c>
      <x:c r="T75" s="33" t="n">
        <x:f>ROUND((P75-Q75)*G75*'Inputs'!$C$25/1000,1)</x:f>
        <x:v>84.3</x:v>
      </x:c>
    </x:row>
    <x:row r="76">
      <x:c r="A76" t="n">
        <x:v>61</x:v>
      </x:c>
      <x:c r="B76" s="68" t="n">
        <x:v>57.7</x:v>
      </x:c>
      <x:c r="C76" s="68" t="n">
        <x:v>34.7</x:v>
      </x:c>
      <x:c r="D76" s="68" t="n">
        <x:v>223</x:v>
      </x:c>
      <x:c r="E76" s="68" t="n">
        <x:v>24.2</x:v>
      </x:c>
      <x:c r="F76" s="68" t="n">
        <x:v>44.5</x:v>
      </x:c>
      <x:c r="G76" s="68" t="n">
        <x:v>8</x:v>
      </x:c>
      <x:c r="H76" s="69" t="n">
        <x:v>1.884</x:v>
      </x:c>
      <x:c r="I76" s="68" t="n">
        <x:v>7085</x:v>
      </x:c>
      <x:c r="J76" s="68" t="n">
        <x:v>12.8</x:v>
      </x:c>
      <x:c r="K76" s="68" t="n">
        <x:v>741</x:v>
      </x:c>
      <x:c r="L76" s="68" t="n">
        <x:v>1.6</x:v>
      </x:c>
      <x:c r="M76" s="70" t="n">
        <x:v>0.059</x:v>
      </x:c>
      <x:c r="N76" s="71" t="n">
        <x:v>155</x:v>
      </x:c>
      <x:c r="O76" s="33" t="n">
        <x:f>ROUND(3*E76+F76+G76*H76,1)</x:f>
        <x:v>132.2</x:v>
      </x:c>
      <x:c r="P76" s="33" t="n">
        <x:f>ROUND('Inputs'!$C$4*'Inputs'!$C$7*'Inputs'!$C$5*C76/3600,1)</x:f>
        <x:v>5012.2</x:v>
      </x:c>
      <x:c r="Q76" s="33" t="n">
        <x:f>ROUND(('Inputs'!$C$4/B76)*'Inputs'!$C$7*'Inputs'!$C$6*D76/3600,1)</x:f>
        <x:v>1116.5</x:v>
      </x:c>
      <x:c r="R76" s="59" t="n">
        <x:f>ROUND((P76-Q76)*O76-('Inputs'!$C$4/B76)*(I76/J76+K76)-'Inputs'!$C$4*L76-('Inputs'!$C$4*'Inputs'!$C$20*'Inputs'!$C$21*'Inputs'!$C$22/1000)*M76*N76,0)</x:f>
        <x:v>254209</x:v>
      </x:c>
      <x:c r="S76" s="59" t="n">
        <x:f>ROUND(R76/'Inputs'!$C$4,2)</x:f>
        <x:v>25.42</x:v>
      </x:c>
      <x:c r="T76" s="33" t="n">
        <x:f>ROUND((P76-Q76)*G76*'Inputs'!$C$25/1000,1)</x:f>
        <x:v>80.5</x:v>
      </x:c>
    </x:row>
    <x:row r="77">
      <x:c r="A77" t="n">
        <x:v>62</x:v>
      </x:c>
      <x:c r="B77" s="68" t="n">
        <x:v>49.8</x:v>
      </x:c>
      <x:c r="C77" s="68" t="n">
        <x:v>31.2</x:v>
      </x:c>
      <x:c r="D77" s="68" t="n">
        <x:v>241.7</x:v>
      </x:c>
      <x:c r="E77" s="68" t="n">
        <x:v>27.2</x:v>
      </x:c>
      <x:c r="F77" s="68" t="n">
        <x:v>47.4</x:v>
      </x:c>
      <x:c r="G77" s="68" t="n">
        <x:v>10.7</x:v>
      </x:c>
      <x:c r="H77" s="69" t="n">
        <x:v>1.982</x:v>
      </x:c>
      <x:c r="I77" s="68" t="n">
        <x:v>7496</x:v>
      </x:c>
      <x:c r="J77" s="68" t="n">
        <x:v>9.6</x:v>
      </x:c>
      <x:c r="K77" s="68" t="n">
        <x:v>610</x:v>
      </x:c>
      <x:c r="L77" s="68" t="n">
        <x:v>3.9</x:v>
      </x:c>
      <x:c r="M77" s="70" t="n">
        <x:v>0.095</x:v>
      </x:c>
      <x:c r="N77" s="71" t="n">
        <x:v>63</x:v>
      </x:c>
      <x:c r="O77" s="33" t="n">
        <x:f>ROUND(3*E77+F77+G77*H77,1)</x:f>
        <x:v>150.2</x:v>
      </x:c>
      <x:c r="P77" s="33" t="n">
        <x:f>ROUND('Inputs'!$C$4*'Inputs'!$C$7*'Inputs'!$C$5*C77/3600,1)</x:f>
        <x:v>4506.7</x:v>
      </x:c>
      <x:c r="Q77" s="33" t="n">
        <x:f>ROUND(('Inputs'!$C$4/B77)*'Inputs'!$C$7*'Inputs'!$C$6*D77/3600,1)</x:f>
        <x:v>1402.1</x:v>
      </x:c>
      <x:c r="R77" s="59" t="n">
        <x:f>ROUND((P77-Q77)*O77-('Inputs'!$C$4/B77)*(I77/J77+K77)-'Inputs'!$C$4*L77-('Inputs'!$C$4*'Inputs'!$C$20*'Inputs'!$C$21*'Inputs'!$C$22/1000)*M77*N77,0)</x:f>
        <x:v>134644</x:v>
      </x:c>
      <x:c r="S77" s="59" t="n">
        <x:f>ROUND(R77/'Inputs'!$C$4,2)</x:f>
        <x:v>13.46</x:v>
      </x:c>
      <x:c r="T77" s="33" t="n">
        <x:f>ROUND((P77-Q77)*G77*'Inputs'!$C$25/1000,1)</x:f>
        <x:v>85.8</x:v>
      </x:c>
    </x:row>
    <x:row r="78">
      <x:c r="A78" t="n">
        <x:v>63</x:v>
      </x:c>
      <x:c r="B78" s="68" t="n">
        <x:v>29</x:v>
      </x:c>
      <x:c r="C78" s="68" t="n">
        <x:v>28.5</x:v>
      </x:c>
      <x:c r="D78" s="68" t="n">
        <x:v>195.2</x:v>
      </x:c>
      <x:c r="E78" s="68" t="n">
        <x:v>24.3</x:v>
      </x:c>
      <x:c r="F78" s="68" t="n">
        <x:v>44.8</x:v>
      </x:c>
      <x:c r="G78" s="68" t="n">
        <x:v>9.3</x:v>
      </x:c>
      <x:c r="H78" s="69" t="n">
        <x:v>1.738</x:v>
      </x:c>
      <x:c r="I78" s="68" t="n">
        <x:v>7862</x:v>
      </x:c>
      <x:c r="J78" s="68" t="n">
        <x:v>10.7</x:v>
      </x:c>
      <x:c r="K78" s="68" t="n">
        <x:v>831</x:v>
      </x:c>
      <x:c r="L78" s="68" t="n">
        <x:v>5.5</x:v>
      </x:c>
      <x:c r="M78" s="70" t="n">
        <x:v>0.02</x:v>
      </x:c>
      <x:c r="N78" s="71" t="n">
        <x:v>91</x:v>
      </x:c>
      <x:c r="O78" s="33" t="n">
        <x:f>ROUND(3*E78+F78+G78*H78,1)</x:f>
        <x:v>133.9</x:v>
      </x:c>
      <x:c r="P78" s="33" t="n">
        <x:f>ROUND('Inputs'!$C$4*'Inputs'!$C$7*'Inputs'!$C$5*C78/3600,1)</x:f>
        <x:v>4116.7</x:v>
      </x:c>
      <x:c r="Q78" s="33" t="n">
        <x:f>ROUND(('Inputs'!$C$4/B78)*'Inputs'!$C$7*'Inputs'!$C$6*D78/3600,1)</x:f>
        <x:v>1944.5</x:v>
      </x:c>
      <x:c r="R78" s="59" t="n">
        <x:f>ROUND((P78-Q78)*O78-('Inputs'!$C$4/B78)*(I78/J78+K78)-'Inputs'!$C$4*L78-('Inputs'!$C$4*'Inputs'!$C$20*'Inputs'!$C$21*'Inputs'!$C$22/1000)*M78*N78,0)</x:f>
        <x:v>-308132</x:v>
      </x:c>
      <x:c r="S78" s="59" t="n">
        <x:f>ROUND(R78/'Inputs'!$C$4,2)</x:f>
        <x:v>-30.81</x:v>
      </x:c>
      <x:c r="T78" s="33" t="n">
        <x:f>ROUND((P78-Q78)*G78*'Inputs'!$C$25/1000,1)</x:f>
        <x:v>52.2</x:v>
      </x:c>
    </x:row>
    <x:row r="79">
      <x:c r="A79" t="n">
        <x:v>64</x:v>
      </x:c>
      <x:c r="B79" s="68" t="n">
        <x:v>55.2</x:v>
      </x:c>
      <x:c r="C79" s="68" t="n">
        <x:v>26.5</x:v>
      </x:c>
      <x:c r="D79" s="68" t="n">
        <x:v>200.6</x:v>
      </x:c>
      <x:c r="E79" s="68" t="n">
        <x:v>27.8</x:v>
      </x:c>
      <x:c r="F79" s="68" t="n">
        <x:v>38.9</x:v>
      </x:c>
      <x:c r="G79" s="68" t="n">
        <x:v>9.4</x:v>
      </x:c>
      <x:c r="H79" s="69" t="n">
        <x:v>1.841</x:v>
      </x:c>
      <x:c r="I79" s="68" t="n">
        <x:v>5903</x:v>
      </x:c>
      <x:c r="J79" s="68" t="n">
        <x:v>12.9</x:v>
      </x:c>
      <x:c r="K79" s="68" t="n">
        <x:v>618</x:v>
      </x:c>
      <x:c r="L79" s="68" t="n">
        <x:v>3.7</x:v>
      </x:c>
      <x:c r="M79" s="70" t="n">
        <x:v>0.094</x:v>
      </x:c>
      <x:c r="N79" s="71" t="n">
        <x:v>158</x:v>
      </x:c>
      <x:c r="O79" s="33" t="n">
        <x:f>ROUND(3*E79+F79+G79*H79,1)</x:f>
        <x:v>139.6</x:v>
      </x:c>
      <x:c r="P79" s="33" t="n">
        <x:f>ROUND('Inputs'!$C$4*'Inputs'!$C$7*'Inputs'!$C$5*C79/3600,1)</x:f>
        <x:v>3827.8</x:v>
      </x:c>
      <x:c r="Q79" s="33" t="n">
        <x:f>ROUND(('Inputs'!$C$4/B79)*'Inputs'!$C$7*'Inputs'!$C$6*D79/3600,1)</x:f>
        <x:v>1049.8</x:v>
      </x:c>
      <x:c r="R79" s="59" t="n">
        <x:f>ROUND((P79-Q79)*O79-('Inputs'!$C$4/B79)*(I79/J79+K79)-'Inputs'!$C$4*L79-('Inputs'!$C$4*'Inputs'!$C$20*'Inputs'!$C$21*'Inputs'!$C$22/1000)*M79*N79,0)</x:f>
        <x:v>122743</x:v>
      </x:c>
      <x:c r="S79" s="59" t="n">
        <x:f>ROUND(R79/'Inputs'!$C$4,2)</x:f>
        <x:v>12.27</x:v>
      </x:c>
      <x:c r="T79" s="33" t="n">
        <x:f>ROUND((P79-Q79)*G79*'Inputs'!$C$25/1000,1)</x:f>
        <x:v>67.5</x:v>
      </x:c>
    </x:row>
    <x:row r="80">
      <x:c r="A80" t="n">
        <x:v>65</x:v>
      </x:c>
      <x:c r="B80" s="68" t="n">
        <x:v>25.3</x:v>
      </x:c>
      <x:c r="C80" s="68" t="n">
        <x:v>31.3</x:v>
      </x:c>
      <x:c r="D80" s="68" t="n">
        <x:v>220.9</x:v>
      </x:c>
      <x:c r="E80" s="68" t="n">
        <x:v>24.4</x:v>
      </x:c>
      <x:c r="F80" s="68" t="n">
        <x:v>53.1</x:v>
      </x:c>
      <x:c r="G80" s="68" t="n">
        <x:v>8.6</x:v>
      </x:c>
      <x:c r="H80" s="69" t="n">
        <x:v>1.906</x:v>
      </x:c>
      <x:c r="I80" s="68" t="n">
        <x:v>5505</x:v>
      </x:c>
      <x:c r="J80" s="68" t="n">
        <x:v>13.4</x:v>
      </x:c>
      <x:c r="K80" s="68" t="n">
        <x:v>543</x:v>
      </x:c>
      <x:c r="L80" s="68" t="n">
        <x:v>4.2</x:v>
      </x:c>
      <x:c r="M80" s="70" t="n">
        <x:v>0.064</x:v>
      </x:c>
      <x:c r="N80" s="71" t="n">
        <x:v>159</x:v>
      </x:c>
      <x:c r="O80" s="33" t="n">
        <x:f>ROUND(3*E80+F80+G80*H80,1)</x:f>
        <x:v>142.7</x:v>
      </x:c>
      <x:c r="P80" s="33" t="n">
        <x:f>ROUND('Inputs'!$C$4*'Inputs'!$C$7*'Inputs'!$C$5*C80/3600,1)</x:f>
        <x:v>4521.1</x:v>
      </x:c>
      <x:c r="Q80" s="33" t="n">
        <x:f>ROUND(('Inputs'!$C$4/B80)*'Inputs'!$C$7*'Inputs'!$C$6*D80/3600,1)</x:f>
        <x:v>2522.4</x:v>
      </x:c>
      <x:c r="R80" s="59" t="n">
        <x:f>ROUND((P80-Q80)*O80-('Inputs'!$C$4/B80)*(I80/J80+K80)-'Inputs'!$C$4*L80-('Inputs'!$C$4*'Inputs'!$C$20*'Inputs'!$C$21*'Inputs'!$C$22/1000)*M80*N80,0)</x:f>
        <x:v>-156545</x:v>
      </x:c>
      <x:c r="S80" s="59" t="n">
        <x:f>ROUND(R80/'Inputs'!$C$4,2)</x:f>
        <x:v>-15.65</x:v>
      </x:c>
      <x:c r="T80" s="33" t="n">
        <x:f>ROUND((P80-Q80)*G80*'Inputs'!$C$25/1000,1)</x:f>
        <x:v>44.4</x:v>
      </x:c>
    </x:row>
    <x:row r="81">
      <x:c r="A81" t="n">
        <x:v>66</x:v>
      </x:c>
      <x:c r="B81" s="68" t="n">
        <x:v>35.4</x:v>
      </x:c>
      <x:c r="C81" s="68" t="n">
        <x:v>32.2</x:v>
      </x:c>
      <x:c r="D81" s="68" t="n">
        <x:v>221.7</x:v>
      </x:c>
      <x:c r="E81" s="68" t="n">
        <x:v>21.4</x:v>
      </x:c>
      <x:c r="F81" s="68" t="n">
        <x:v>49.9</x:v>
      </x:c>
      <x:c r="G81" s="68" t="n">
        <x:v>7.3</x:v>
      </x:c>
      <x:c r="H81" s="69" t="n">
        <x:v>1.764</x:v>
      </x:c>
      <x:c r="I81" s="68" t="n">
        <x:v>8097</x:v>
      </x:c>
      <x:c r="J81" s="68" t="n">
        <x:v>10.6</x:v>
      </x:c>
      <x:c r="K81" s="68" t="n">
        <x:v>550</x:v>
      </x:c>
      <x:c r="L81" s="68" t="n">
        <x:v>5.1</x:v>
      </x:c>
      <x:c r="M81" s="70" t="n">
        <x:v>0.035</x:v>
      </x:c>
      <x:c r="N81" s="71" t="n">
        <x:v>144</x:v>
      </x:c>
      <x:c r="O81" s="33" t="n">
        <x:f>ROUND(3*E81+F81+G81*H81,1)</x:f>
        <x:v>127</x:v>
      </x:c>
      <x:c r="P81" s="33" t="n">
        <x:f>ROUND('Inputs'!$C$4*'Inputs'!$C$7*'Inputs'!$C$5*C81/3600,1)</x:f>
        <x:v>4651.1</x:v>
      </x:c>
      <x:c r="Q81" s="33" t="n">
        <x:f>ROUND(('Inputs'!$C$4/B81)*'Inputs'!$C$7*'Inputs'!$C$6*D81/3600,1)</x:f>
        <x:v>1809.2</x:v>
      </x:c>
      <x:c r="R81" s="59" t="n">
        <x:f>ROUND((P81-Q81)*O81-('Inputs'!$C$4/B81)*(I81/J81+K81)-'Inputs'!$C$4*L81-('Inputs'!$C$4*'Inputs'!$C$20*'Inputs'!$C$21*'Inputs'!$C$22/1000)*M81*N81,0)</x:f>
        <x:v>-72498</x:v>
      </x:c>
      <x:c r="S81" s="59" t="n">
        <x:f>ROUND(R81/'Inputs'!$C$4,2)</x:f>
        <x:v>-7.25</x:v>
      </x:c>
      <x:c r="T81" s="33" t="n">
        <x:f>ROUND((P81-Q81)*G81*'Inputs'!$C$25/1000,1)</x:f>
        <x:v>53.6</x:v>
      </x:c>
    </x:row>
    <x:row r="82">
      <x:c r="A82" t="n">
        <x:v>67</x:v>
      </x:c>
      <x:c r="B82" s="68" t="n">
        <x:v>35</x:v>
      </x:c>
      <x:c r="C82" s="68" t="n">
        <x:v>27.1</x:v>
      </x:c>
      <x:c r="D82" s="68" t="n">
        <x:v>256.7</x:v>
      </x:c>
      <x:c r="E82" s="68" t="n">
        <x:v>26</x:v>
      </x:c>
      <x:c r="F82" s="68" t="n">
        <x:v>48.2</x:v>
      </x:c>
      <x:c r="G82" s="68" t="n">
        <x:v>10.2</x:v>
      </x:c>
      <x:c r="H82" s="69" t="n">
        <x:v>1.675</x:v>
      </x:c>
      <x:c r="I82" s="68" t="n">
        <x:v>7039</x:v>
      </x:c>
      <x:c r="J82" s="68" t="n">
        <x:v>9.9</x:v>
      </x:c>
      <x:c r="K82" s="68" t="n">
        <x:v>564</x:v>
      </x:c>
      <x:c r="L82" s="68" t="n">
        <x:v>5.3</x:v>
      </x:c>
      <x:c r="M82" s="70" t="n">
        <x:v>0.073</x:v>
      </x:c>
      <x:c r="N82" s="71" t="n">
        <x:v>119</x:v>
      </x:c>
      <x:c r="O82" s="33" t="n">
        <x:f>ROUND(3*E82+F82+G82*H82,1)</x:f>
        <x:v>143.3</x:v>
      </x:c>
      <x:c r="P82" s="33" t="n">
        <x:f>ROUND('Inputs'!$C$4*'Inputs'!$C$7*'Inputs'!$C$5*C82/3600,1)</x:f>
        <x:v>3914.4</x:v>
      </x:c>
      <x:c r="Q82" s="33" t="n">
        <x:f>ROUND(('Inputs'!$C$4/B82)*'Inputs'!$C$7*'Inputs'!$C$6*D82/3600,1)</x:f>
        <x:v>2118.8</x:v>
      </x:c>
      <x:c r="R82" s="59" t="n">
        <x:f>ROUND((P82-Q82)*O82-('Inputs'!$C$4/B82)*(I82/J82+K82)-'Inputs'!$C$4*L82-('Inputs'!$C$4*'Inputs'!$C$20*'Inputs'!$C$21*'Inputs'!$C$22/1000)*M82*N82,0)</x:f>
        <x:v>-179405</x:v>
      </x:c>
      <x:c r="S82" s="59" t="n">
        <x:f>ROUND(R82/'Inputs'!$C$4,2)</x:f>
        <x:v>-17.94</x:v>
      </x:c>
      <x:c r="T82" s="33" t="n">
        <x:f>ROUND((P82-Q82)*G82*'Inputs'!$C$25/1000,1)</x:f>
        <x:v>47.3</x:v>
      </x:c>
    </x:row>
    <x:row r="83">
      <x:c r="A83" t="n">
        <x:v>68</x:v>
      </x:c>
      <x:c r="B83" s="68" t="n">
        <x:v>38.5</x:v>
      </x:c>
      <x:c r="C83" s="68" t="n">
        <x:v>27.6</x:v>
      </x:c>
      <x:c r="D83" s="68" t="n">
        <x:v>236.2</x:v>
      </x:c>
      <x:c r="E83" s="68" t="n">
        <x:v>27.3</x:v>
      </x:c>
      <x:c r="F83" s="68" t="n">
        <x:v>33.6</x:v>
      </x:c>
      <x:c r="G83" s="68" t="n">
        <x:v>7.3</x:v>
      </x:c>
      <x:c r="H83" s="69" t="n">
        <x:v>1.813</x:v>
      </x:c>
      <x:c r="I83" s="68" t="n">
        <x:v>6592</x:v>
      </x:c>
      <x:c r="J83" s="68" t="n">
        <x:v>11.5</x:v>
      </x:c>
      <x:c r="K83" s="68" t="n">
        <x:v>670</x:v>
      </x:c>
      <x:c r="L83" s="68" t="n">
        <x:v>4.2</x:v>
      </x:c>
      <x:c r="M83" s="70" t="n">
        <x:v>0.002</x:v>
      </x:c>
      <x:c r="N83" s="71" t="n">
        <x:v>116</x:v>
      </x:c>
      <x:c r="O83" s="33" t="n">
        <x:f>ROUND(3*E83+F83+G83*H83,1)</x:f>
        <x:v>128.7</x:v>
      </x:c>
      <x:c r="P83" s="33" t="n">
        <x:f>ROUND('Inputs'!$C$4*'Inputs'!$C$7*'Inputs'!$C$5*C83/3600,1)</x:f>
        <x:v>3986.7</x:v>
      </x:c>
      <x:c r="Q83" s="33" t="n">
        <x:f>ROUND(('Inputs'!$C$4/B83)*'Inputs'!$C$7*'Inputs'!$C$6*D83/3600,1)</x:f>
        <x:v>1772.4</x:v>
      </x:c>
      <x:c r="R83" s="59" t="n">
        <x:f>ROUND((P83-Q83)*O83-('Inputs'!$C$4/B83)*(I83/J83+K83)-'Inputs'!$C$4*L83-('Inputs'!$C$4*'Inputs'!$C$20*'Inputs'!$C$21*'Inputs'!$C$22/1000)*M83*N83,0)</x:f>
        <x:v>-80452</x:v>
      </x:c>
      <x:c r="S83" s="59" t="n">
        <x:f>ROUND(R83/'Inputs'!$C$4,2)</x:f>
        <x:v>-8.05</x:v>
      </x:c>
      <x:c r="T83" s="33" t="n">
        <x:f>ROUND((P83-Q83)*G83*'Inputs'!$C$25/1000,1)</x:f>
        <x:v>41.8</x:v>
      </x:c>
    </x:row>
    <x:row r="84">
      <x:c r="A84" t="n">
        <x:v>69</x:v>
      </x:c>
      <x:c r="B84" s="68" t="n">
        <x:v>50.6</x:v>
      </x:c>
      <x:c r="C84" s="68" t="n">
        <x:v>31.2</x:v>
      </x:c>
      <x:c r="D84" s="68" t="n">
        <x:v>186.8</x:v>
      </x:c>
      <x:c r="E84" s="68" t="n">
        <x:v>27.2</x:v>
      </x:c>
      <x:c r="F84" s="68" t="n">
        <x:v>41.9</x:v>
      </x:c>
      <x:c r="G84" s="68" t="n">
        <x:v>9.3</x:v>
      </x:c>
      <x:c r="H84" s="69" t="n">
        <x:v>1.834</x:v>
      </x:c>
      <x:c r="I84" s="68" t="n">
        <x:v>4622</x:v>
      </x:c>
      <x:c r="J84" s="68" t="n">
        <x:v>13.8</x:v>
      </x:c>
      <x:c r="K84" s="68" t="n">
        <x:v>593</x:v>
      </x:c>
      <x:c r="L84" s="68" t="n">
        <x:v>5</x:v>
      </x:c>
      <x:c r="M84" s="70" t="n">
        <x:v>0.086</x:v>
      </x:c>
      <x:c r="N84" s="71" t="n">
        <x:v>106</x:v>
      </x:c>
      <x:c r="O84" s="33" t="n">
        <x:f>ROUND(3*E84+F84+G84*H84,1)</x:f>
        <x:v>140.6</x:v>
      </x:c>
      <x:c r="P84" s="33" t="n">
        <x:f>ROUND('Inputs'!$C$4*'Inputs'!$C$7*'Inputs'!$C$5*C84/3600,1)</x:f>
        <x:v>4506.7</x:v>
      </x:c>
      <x:c r="Q84" s="33" t="n">
        <x:f>ROUND(('Inputs'!$C$4/B84)*'Inputs'!$C$7*'Inputs'!$C$6*D84/3600,1)</x:f>
        <x:v>1066.5</x:v>
      </x:c>
      <x:c r="R84" s="59" t="n">
        <x:f>ROUND((P84-Q84)*O84-('Inputs'!$C$4/B84)*(I84/J84+K84)-'Inputs'!$C$4*L84-('Inputs'!$C$4*'Inputs'!$C$20*'Inputs'!$C$21*'Inputs'!$C$22/1000)*M84*N84,0)</x:f>
        <x:v>229923</x:v>
      </x:c>
      <x:c r="S84" s="59" t="n">
        <x:f>ROUND(R84/'Inputs'!$C$4,2)</x:f>
        <x:v>22.99</x:v>
      </x:c>
      <x:c r="T84" s="33" t="n">
        <x:f>ROUND((P84-Q84)*G84*'Inputs'!$C$25/1000,1)</x:f>
        <x:v>82.7</x:v>
      </x:c>
    </x:row>
    <x:row r="85">
      <x:c r="A85" t="n">
        <x:v>70</x:v>
      </x:c>
      <x:c r="B85" s="68" t="n">
        <x:v>59.8</x:v>
      </x:c>
      <x:c r="C85" s="68" t="n">
        <x:v>31.3</x:v>
      </x:c>
      <x:c r="D85" s="68" t="n">
        <x:v>240</x:v>
      </x:c>
      <x:c r="E85" s="68" t="n">
        <x:v>27</x:v>
      </x:c>
      <x:c r="F85" s="68" t="n">
        <x:v>52.3</x:v>
      </x:c>
      <x:c r="G85" s="68" t="n">
        <x:v>10</x:v>
      </x:c>
      <x:c r="H85" s="69" t="n">
        <x:v>1.837</x:v>
      </x:c>
      <x:c r="I85" s="68" t="n">
        <x:v>6085</x:v>
      </x:c>
      <x:c r="J85" s="68" t="n">
        <x:v>10.9</x:v>
      </x:c>
      <x:c r="K85" s="68" t="n">
        <x:v>741</x:v>
      </x:c>
      <x:c r="L85" s="68" t="n">
        <x:v>2.6</x:v>
      </x:c>
      <x:c r="M85" s="70" t="n">
        <x:v>0.003</x:v>
      </x:c>
      <x:c r="N85" s="71" t="n">
        <x:v>127</x:v>
      </x:c>
      <x:c r="O85" s="33" t="n">
        <x:f>ROUND(3*E85+F85+G85*H85,1)</x:f>
        <x:v>151.7</x:v>
      </x:c>
      <x:c r="P85" s="33" t="n">
        <x:f>ROUND('Inputs'!$C$4*'Inputs'!$C$7*'Inputs'!$C$5*C85/3600,1)</x:f>
        <x:v>4521.1</x:v>
      </x:c>
      <x:c r="Q85" s="33" t="n">
        <x:f>ROUND(('Inputs'!$C$4/B85)*'Inputs'!$C$7*'Inputs'!$C$6*D85/3600,1)</x:f>
        <x:v>1159.4</x:v>
      </x:c>
      <x:c r="R85" s="59" t="n">
        <x:f>ROUND((P85-Q85)*O85-('Inputs'!$C$4/B85)*(I85/J85+K85)-'Inputs'!$C$4*L85-('Inputs'!$C$4*'Inputs'!$C$20*'Inputs'!$C$21*'Inputs'!$C$22/1000)*M85*N85,0)</x:f>
        <x:v>265851</x:v>
      </x:c>
      <x:c r="S85" s="59" t="n">
        <x:f>ROUND(R85/'Inputs'!$C$4,2)</x:f>
        <x:v>26.59</x:v>
      </x:c>
      <x:c r="T85" s="33" t="n">
        <x:f>ROUND((P85-Q85)*G85*'Inputs'!$C$25/1000,1)</x:f>
        <x:v>86.9</x:v>
      </x:c>
    </x:row>
    <x:row r="86">
      <x:c r="A86" t="n">
        <x:v>71</x:v>
      </x:c>
      <x:c r="B86" s="68" t="n">
        <x:v>37.7</x:v>
      </x:c>
      <x:c r="C86" s="68" t="n">
        <x:v>27.6</x:v>
      </x:c>
      <x:c r="D86" s="68" t="n">
        <x:v>212.4</x:v>
      </x:c>
      <x:c r="E86" s="68" t="n">
        <x:v>25.8</x:v>
      </x:c>
      <x:c r="F86" s="68" t="n">
        <x:v>46.9</x:v>
      </x:c>
      <x:c r="G86" s="68" t="n">
        <x:v>10.6</x:v>
      </x:c>
      <x:c r="H86" s="69" t="n">
        <x:v>1.898</x:v>
      </x:c>
      <x:c r="I86" s="68" t="n">
        <x:v>9040</x:v>
      </x:c>
      <x:c r="J86" s="68" t="n">
        <x:v>8.8</x:v>
      </x:c>
      <x:c r="K86" s="68" t="n">
        <x:v>650</x:v>
      </x:c>
      <x:c r="L86" s="68" t="n">
        <x:v>4.3</x:v>
      </x:c>
      <x:c r="M86" s="70" t="n">
        <x:v>0.082</x:v>
      </x:c>
      <x:c r="N86" s="71" t="n">
        <x:v>66</x:v>
      </x:c>
      <x:c r="O86" s="33" t="n">
        <x:f>ROUND(3*E86+F86+G86*H86,1)</x:f>
        <x:v>144.4</x:v>
      </x:c>
      <x:c r="P86" s="33" t="n">
        <x:f>ROUND('Inputs'!$C$4*'Inputs'!$C$7*'Inputs'!$C$5*C86/3600,1)</x:f>
        <x:v>3986.7</x:v>
      </x:c>
      <x:c r="Q86" s="33" t="n">
        <x:f>ROUND(('Inputs'!$C$4/B86)*'Inputs'!$C$7*'Inputs'!$C$6*D86/3600,1)</x:f>
        <x:v>1627.6</x:v>
      </x:c>
      <x:c r="R86" s="59" t="n">
        <x:f>ROUND((P86-Q86)*O86-('Inputs'!$C$4/B86)*(I86/J86+K86)-'Inputs'!$C$4*L86-('Inputs'!$C$4*'Inputs'!$C$20*'Inputs'!$C$21*'Inputs'!$C$22/1000)*M86*N86,0)</x:f>
        <x:v>-159348</x:v>
      </x:c>
      <x:c r="S86" s="59" t="n">
        <x:f>ROUND(R86/'Inputs'!$C$4,2)</x:f>
        <x:v>-15.93</x:v>
      </x:c>
      <x:c r="T86" s="33" t="n">
        <x:f>ROUND((P86-Q86)*G86*'Inputs'!$C$25/1000,1)</x:f>
        <x:v>64.6</x:v>
      </x:c>
    </x:row>
    <x:row r="87">
      <x:c r="A87" t="n">
        <x:v>72</x:v>
      </x:c>
      <x:c r="B87" s="68" t="n">
        <x:v>36.7</x:v>
      </x:c>
      <x:c r="C87" s="68" t="n">
        <x:v>24.7</x:v>
      </x:c>
      <x:c r="D87" s="68" t="n">
        <x:v>273.9</x:v>
      </x:c>
      <x:c r="E87" s="68" t="n">
        <x:v>26.8</x:v>
      </x:c>
      <x:c r="F87" s="68" t="n">
        <x:v>34.5</x:v>
      </x:c>
      <x:c r="G87" s="68" t="n">
        <x:v>8.5</x:v>
      </x:c>
      <x:c r="H87" s="69" t="n">
        <x:v>1.807</x:v>
      </x:c>
      <x:c r="I87" s="68" t="n">
        <x:v>6694</x:v>
      </x:c>
      <x:c r="J87" s="68" t="n">
        <x:v>14.6</x:v>
      </x:c>
      <x:c r="K87" s="68" t="n">
        <x:v>543</x:v>
      </x:c>
      <x:c r="L87" s="68" t="n">
        <x:v>4</x:v>
      </x:c>
      <x:c r="M87" s="70" t="n">
        <x:v>0.01</x:v>
      </x:c>
      <x:c r="N87" s="71" t="n">
        <x:v>97</x:v>
      </x:c>
      <x:c r="O87" s="33" t="n">
        <x:f>ROUND(3*E87+F87+G87*H87,1)</x:f>
        <x:v>130.3</x:v>
      </x:c>
      <x:c r="P87" s="33" t="n">
        <x:f>ROUND('Inputs'!$C$4*'Inputs'!$C$7*'Inputs'!$C$5*C87/3600,1)</x:f>
        <x:v>3567.8</x:v>
      </x:c>
      <x:c r="Q87" s="33" t="n">
        <x:f>ROUND(('Inputs'!$C$4/B87)*'Inputs'!$C$7*'Inputs'!$C$6*D87/3600,1)</x:f>
        <x:v>2156</x:v>
      </x:c>
      <x:c r="R87" s="59" t="n">
        <x:f>ROUND((P87-Q87)*O87-('Inputs'!$C$4/B87)*(I87/J87+K87)-'Inputs'!$C$4*L87-('Inputs'!$C$4*'Inputs'!$C$20*'Inputs'!$C$21*'Inputs'!$C$22/1000)*M87*N87,0)</x:f>
        <x:v>-131098</x:v>
      </x:c>
      <x:c r="S87" s="59" t="n">
        <x:f>ROUND(R87/'Inputs'!$C$4,2)</x:f>
        <x:v>-13.11</x:v>
      </x:c>
      <x:c r="T87" s="33" t="n">
        <x:f>ROUND((P87-Q87)*G87*'Inputs'!$C$25/1000,1)</x:f>
        <x:v>31</x:v>
      </x:c>
    </x:row>
    <x:row r="88">
      <x:c r="A88" t="n">
        <x:v>73</x:v>
      </x:c>
      <x:c r="B88" s="68" t="n">
        <x:v>34.9</x:v>
      </x:c>
      <x:c r="C88" s="68" t="n">
        <x:v>28</x:v>
      </x:c>
      <x:c r="D88" s="68" t="n">
        <x:v>214.2</x:v>
      </x:c>
      <x:c r="E88" s="68" t="n">
        <x:v>22.4</x:v>
      </x:c>
      <x:c r="F88" s="68" t="n">
        <x:v>54.5</x:v>
      </x:c>
      <x:c r="G88" s="68" t="n">
        <x:v>9.6</x:v>
      </x:c>
      <x:c r="H88" s="69" t="n">
        <x:v>1.803</x:v>
      </x:c>
      <x:c r="I88" s="68" t="n">
        <x:v>7992</x:v>
      </x:c>
      <x:c r="J88" s="68" t="n">
        <x:v>11.6</x:v>
      </x:c>
      <x:c r="K88" s="68" t="n">
        <x:v>799</x:v>
      </x:c>
      <x:c r="L88" s="68" t="n">
        <x:v>2</x:v>
      </x:c>
      <x:c r="M88" s="70" t="n">
        <x:v>0.033</x:v>
      </x:c>
      <x:c r="N88" s="71" t="n">
        <x:v>158</x:v>
      </x:c>
      <x:c r="O88" s="33" t="n">
        <x:f>ROUND(3*E88+F88+G88*H88,1)</x:f>
        <x:v>139</x:v>
      </x:c>
      <x:c r="P88" s="33" t="n">
        <x:f>ROUND('Inputs'!$C$4*'Inputs'!$C$7*'Inputs'!$C$5*C88/3600,1)</x:f>
        <x:v>4044.4</x:v>
      </x:c>
      <x:c r="Q88" s="33" t="n">
        <x:f>ROUND(('Inputs'!$C$4/B88)*'Inputs'!$C$7*'Inputs'!$C$6*D88/3600,1)</x:f>
        <x:v>1773.1</x:v>
      </x:c>
      <x:c r="R88" s="59" t="n">
        <x:f>ROUND((P88-Q88)*O88-('Inputs'!$C$4/B88)*(I88/J88+K88)-'Inputs'!$C$4*L88-('Inputs'!$C$4*'Inputs'!$C$20*'Inputs'!$C$21*'Inputs'!$C$22/1000)*M88*N88,0)</x:f>
        <x:v>-142300</x:v>
      </x:c>
      <x:c r="S88" s="59" t="n">
        <x:f>ROUND(R88/'Inputs'!$C$4,2)</x:f>
        <x:v>-14.23</x:v>
      </x:c>
      <x:c r="T88" s="33" t="n">
        <x:f>ROUND((P88-Q88)*G88*'Inputs'!$C$25/1000,1)</x:f>
        <x:v>56.3</x:v>
      </x:c>
    </x:row>
    <x:row r="89">
      <x:c r="A89" t="n">
        <x:v>74</x:v>
      </x:c>
      <x:c r="B89" s="68" t="n">
        <x:v>36.7</x:v>
      </x:c>
      <x:c r="C89" s="68" t="n">
        <x:v>31.1</x:v>
      </x:c>
      <x:c r="D89" s="68" t="n">
        <x:v>250.4</x:v>
      </x:c>
      <x:c r="E89" s="68" t="n">
        <x:v>26.5</x:v>
      </x:c>
      <x:c r="F89" s="68" t="n">
        <x:v>48.8</x:v>
      </x:c>
      <x:c r="G89" s="68" t="n">
        <x:v>10.6</x:v>
      </x:c>
      <x:c r="H89" s="69" t="n">
        <x:v>1.719</x:v>
      </x:c>
      <x:c r="I89" s="68" t="n">
        <x:v>6959</x:v>
      </x:c>
      <x:c r="J89" s="68" t="n">
        <x:v>13.6</x:v>
      </x:c>
      <x:c r="K89" s="68" t="n">
        <x:v>885</x:v>
      </x:c>
      <x:c r="L89" s="68" t="n">
        <x:v>2.4</x:v>
      </x:c>
      <x:c r="M89" s="70" t="n">
        <x:v>0.006</x:v>
      </x:c>
      <x:c r="N89" s="71" t="n">
        <x:v>81</x:v>
      </x:c>
      <x:c r="O89" s="33" t="n">
        <x:f>ROUND(3*E89+F89+G89*H89,1)</x:f>
        <x:v>146.5</x:v>
      </x:c>
      <x:c r="P89" s="33" t="n">
        <x:f>ROUND('Inputs'!$C$4*'Inputs'!$C$7*'Inputs'!$C$5*C89/3600,1)</x:f>
        <x:v>4492.2</x:v>
      </x:c>
      <x:c r="Q89" s="33" t="n">
        <x:f>ROUND(('Inputs'!$C$4/B89)*'Inputs'!$C$7*'Inputs'!$C$6*D89/3600,1)</x:f>
        <x:v>1971.1</x:v>
      </x:c>
      <x:c r="R89" s="59" t="n">
        <x:f>ROUND((P89-Q89)*O89-('Inputs'!$C$4/B89)*(I89/J89+K89)-'Inputs'!$C$4*L89-('Inputs'!$C$4*'Inputs'!$C$20*'Inputs'!$C$21*'Inputs'!$C$22/1000)*M89*N89,0)</x:f>
        <x:v>-36315</x:v>
      </x:c>
      <x:c r="S89" s="59" t="n">
        <x:f>ROUND(R89/'Inputs'!$C$4,2)</x:f>
        <x:v>-3.63</x:v>
      </x:c>
      <x:c r="T89" s="33" t="n">
        <x:f>ROUND((P89-Q89)*G89*'Inputs'!$C$25/1000,1)</x:f>
        <x:v>69</x:v>
      </x:c>
    </x:row>
    <x:row r="90">
      <x:c r="A90" t="n">
        <x:v>75</x:v>
      </x:c>
      <x:c r="B90" s="68" t="n">
        <x:v>51.8</x:v>
      </x:c>
      <x:c r="C90" s="68" t="n">
        <x:v>26.1</x:v>
      </x:c>
      <x:c r="D90" s="68" t="n">
        <x:v>232.9</x:v>
      </x:c>
      <x:c r="E90" s="68" t="n">
        <x:v>22.2</x:v>
      </x:c>
      <x:c r="F90" s="68" t="n">
        <x:v>37.9</x:v>
      </x:c>
      <x:c r="G90" s="68" t="n">
        <x:v>9</x:v>
      </x:c>
      <x:c r="H90" s="69" t="n">
        <x:v>1.788</x:v>
      </x:c>
      <x:c r="I90" s="68" t="n">
        <x:v>6154</x:v>
      </x:c>
      <x:c r="J90" s="68" t="n">
        <x:v>9.2</x:v>
      </x:c>
      <x:c r="K90" s="68" t="n">
        <x:v>818</x:v>
      </x:c>
      <x:c r="L90" s="68" t="n">
        <x:v>4.8</x:v>
      </x:c>
      <x:c r="M90" s="70" t="n">
        <x:v>0.044</x:v>
      </x:c>
      <x:c r="N90" s="71" t="n">
        <x:v>72</x:v>
      </x:c>
      <x:c r="O90" s="33" t="n">
        <x:f>ROUND(3*E90+F90+G90*H90,1)</x:f>
        <x:v>120.6</x:v>
      </x:c>
      <x:c r="P90" s="33" t="n">
        <x:f>ROUND('Inputs'!$C$4*'Inputs'!$C$7*'Inputs'!$C$5*C90/3600,1)</x:f>
        <x:v>3770</x:v>
      </x:c>
      <x:c r="Q90" s="33" t="n">
        <x:f>ROUND(('Inputs'!$C$4/B90)*'Inputs'!$C$7*'Inputs'!$C$6*D90/3600,1)</x:f>
        <x:v>1298.9</x:v>
      </x:c>
      <x:c r="R90" s="59" t="n">
        <x:f>ROUND((P90-Q90)*O90-('Inputs'!$C$4/B90)*(I90/J90+K90)-'Inputs'!$C$4*L90-('Inputs'!$C$4*'Inputs'!$C$20*'Inputs'!$C$21*'Inputs'!$C$22/1000)*M90*N90,0)</x:f>
        <x:v>-44118</x:v>
      </x:c>
      <x:c r="S90" s="59" t="n">
        <x:f>ROUND(R90/'Inputs'!$C$4,2)</x:f>
        <x:v>-4.41</x:v>
      </x:c>
      <x:c r="T90" s="33" t="n">
        <x:f>ROUND((P90-Q90)*G90*'Inputs'!$C$25/1000,1)</x:f>
        <x:v>57.5</x:v>
      </x:c>
    </x:row>
    <x:row r="91">
      <x:c r="A91" t="n">
        <x:v>76</x:v>
      </x:c>
      <x:c r="B91" s="68" t="n">
        <x:v>47</x:v>
      </x:c>
      <x:c r="C91" s="68" t="n">
        <x:v>31.5</x:v>
      </x:c>
      <x:c r="D91" s="68" t="n">
        <x:v>204.4</x:v>
      </x:c>
      <x:c r="E91" s="68" t="n">
        <x:v>27.3</x:v>
      </x:c>
      <x:c r="F91" s="68" t="n">
        <x:v>42.5</x:v>
      </x:c>
      <x:c r="G91" s="68" t="n">
        <x:v>10</x:v>
      </x:c>
      <x:c r="H91" s="69" t="n">
        <x:v>1.64</x:v>
      </x:c>
      <x:c r="I91" s="68" t="n">
        <x:v>5901</x:v>
      </x:c>
      <x:c r="J91" s="68" t="n">
        <x:v>10.6</x:v>
      </x:c>
      <x:c r="K91" s="68" t="n">
        <x:v>596</x:v>
      </x:c>
      <x:c r="L91" s="68" t="n">
        <x:v>4.2</x:v>
      </x:c>
      <x:c r="M91" s="70" t="n">
        <x:v>0.004</x:v>
      </x:c>
      <x:c r="N91" s="71" t="n">
        <x:v>65</x:v>
      </x:c>
      <x:c r="O91" s="33" t="n">
        <x:f>ROUND(3*E91+F91+G91*H91,1)</x:f>
        <x:v>140.8</x:v>
      </x:c>
      <x:c r="P91" s="33" t="n">
        <x:f>ROUND('Inputs'!$C$4*'Inputs'!$C$7*'Inputs'!$C$5*C91/3600,1)</x:f>
        <x:v>4550</x:v>
      </x:c>
      <x:c r="Q91" s="33" t="n">
        <x:f>ROUND(('Inputs'!$C$4/B91)*'Inputs'!$C$7*'Inputs'!$C$6*D91/3600,1)</x:f>
        <x:v>1256.4</x:v>
      </x:c>
      <x:c r="R91" s="59" t="n">
        <x:f>ROUND((P91-Q91)*O91-('Inputs'!$C$4/B91)*(I91/J91+K91)-'Inputs'!$C$4*L91-('Inputs'!$C$4*'Inputs'!$C$20*'Inputs'!$C$21*'Inputs'!$C$22/1000)*M91*N91,0)</x:f>
        <x:v>175903</x:v>
      </x:c>
      <x:c r="S91" s="59" t="n">
        <x:f>ROUND(R91/'Inputs'!$C$4,2)</x:f>
        <x:v>17.59</x:v>
      </x:c>
      <x:c r="T91" s="33" t="n">
        <x:f>ROUND((P91-Q91)*G91*'Inputs'!$C$25/1000,1)</x:f>
        <x:v>85.1</x:v>
      </x:c>
    </x:row>
    <x:row r="92">
      <x:c r="A92" t="n">
        <x:v>77</x:v>
      </x:c>
      <x:c r="B92" s="68" t="n">
        <x:v>45.8</x:v>
      </x:c>
      <x:c r="C92" s="68" t="n">
        <x:v>34</x:v>
      </x:c>
      <x:c r="D92" s="68" t="n">
        <x:v>209.4</x:v>
      </x:c>
      <x:c r="E92" s="68" t="n">
        <x:v>26.5</x:v>
      </x:c>
      <x:c r="F92" s="68" t="n">
        <x:v>44.7</x:v>
      </x:c>
      <x:c r="G92" s="68" t="n">
        <x:v>7.6</x:v>
      </x:c>
      <x:c r="H92" s="69" t="n">
        <x:v>1.986</x:v>
      </x:c>
      <x:c r="I92" s="68" t="n">
        <x:v>9049</x:v>
      </x:c>
      <x:c r="J92" s="68" t="n">
        <x:v>11.2</x:v>
      </x:c>
      <x:c r="K92" s="68" t="n">
        <x:v>547</x:v>
      </x:c>
      <x:c r="L92" s="68" t="n">
        <x:v>5.1</x:v>
      </x:c>
      <x:c r="M92" s="70" t="n">
        <x:v>0.051</x:v>
      </x:c>
      <x:c r="N92" s="71" t="n">
        <x:v>115</x:v>
      </x:c>
      <x:c r="O92" s="33" t="n">
        <x:f>ROUND(3*E92+F92+G92*H92,1)</x:f>
        <x:v>139.3</x:v>
      </x:c>
      <x:c r="P92" s="33" t="n">
        <x:f>ROUND('Inputs'!$C$4*'Inputs'!$C$7*'Inputs'!$C$5*C92/3600,1)</x:f>
        <x:v>4911.1</x:v>
      </x:c>
      <x:c r="Q92" s="33" t="n">
        <x:f>ROUND(('Inputs'!$C$4/B92)*'Inputs'!$C$7*'Inputs'!$C$6*D92/3600,1)</x:f>
        <x:v>1320.8</x:v>
      </x:c>
      <x:c r="R92" s="59" t="n">
        <x:f>ROUND((P92-Q92)*O92-('Inputs'!$C$4/B92)*(I92/J92+K92)-'Inputs'!$C$4*L92-('Inputs'!$C$4*'Inputs'!$C$20*'Inputs'!$C$21*'Inputs'!$C$22/1000)*M92*N92,0)</x:f>
        <x:v>140174</x:v>
      </x:c>
      <x:c r="S92" s="59" t="n">
        <x:f>ROUND(R92/'Inputs'!$C$4,2)</x:f>
        <x:v>14.02</x:v>
      </x:c>
      <x:c r="T92" s="33" t="n">
        <x:f>ROUND((P92-Q92)*G92*'Inputs'!$C$25/1000,1)</x:f>
        <x:v>70.5</x:v>
      </x:c>
    </x:row>
    <x:row r="93">
      <x:c r="A93" t="n">
        <x:v>78</x:v>
      </x:c>
      <x:c r="B93" s="68" t="n">
        <x:v>50.1</x:v>
      </x:c>
      <x:c r="C93" s="68" t="n">
        <x:v>27.3</x:v>
      </x:c>
      <x:c r="D93" s="68" t="n">
        <x:v>245.7</x:v>
      </x:c>
      <x:c r="E93" s="68" t="n">
        <x:v>25.8</x:v>
      </x:c>
      <x:c r="F93" s="68" t="n">
        <x:v>39.8</x:v>
      </x:c>
      <x:c r="G93" s="68" t="n">
        <x:v>7.6</x:v>
      </x:c>
      <x:c r="H93" s="69" t="n">
        <x:v>1.826</x:v>
      </x:c>
      <x:c r="I93" s="68" t="n">
        <x:v>4271</x:v>
      </x:c>
      <x:c r="J93" s="68" t="n">
        <x:v>14.7</x:v>
      </x:c>
      <x:c r="K93" s="68" t="n">
        <x:v>465</x:v>
      </x:c>
      <x:c r="L93" s="68" t="n">
        <x:v>5.1</x:v>
      </x:c>
      <x:c r="M93" s="70" t="n">
        <x:v>0.046</x:v>
      </x:c>
      <x:c r="N93" s="71" t="n">
        <x:v>73</x:v>
      </x:c>
      <x:c r="O93" s="33" t="n">
        <x:f>ROUND(3*E93+F93+G93*H93,1)</x:f>
        <x:v>131.1</x:v>
      </x:c>
      <x:c r="P93" s="33" t="n">
        <x:f>ROUND('Inputs'!$C$4*'Inputs'!$C$7*'Inputs'!$C$5*C93/3600,1)</x:f>
        <x:v>3943.3</x:v>
      </x:c>
      <x:c r="Q93" s="33" t="n">
        <x:f>ROUND(('Inputs'!$C$4/B93)*'Inputs'!$C$7*'Inputs'!$C$6*D93/3600,1)</x:f>
        <x:v>1416.8</x:v>
      </x:c>
      <x:c r="R93" s="59" t="n">
        <x:f>ROUND((P93-Q93)*O93-('Inputs'!$C$4/B93)*(I93/J93+K93)-'Inputs'!$C$4*L93-('Inputs'!$C$4*'Inputs'!$C$20*'Inputs'!$C$21*'Inputs'!$C$22/1000)*M93*N93,0)</x:f>
        <x:v>121908</x:v>
      </x:c>
      <x:c r="S93" s="59" t="n">
        <x:f>ROUND(R93/'Inputs'!$C$4,2)</x:f>
        <x:v>12.19</x:v>
      </x:c>
      <x:c r="T93" s="33" t="n">
        <x:f>ROUND((P93-Q93)*G93*'Inputs'!$C$25/1000,1)</x:f>
        <x:v>49.6</x:v>
      </x:c>
    </x:row>
    <x:row r="94">
      <x:c r="A94" t="n">
        <x:v>79</x:v>
      </x:c>
      <x:c r="B94" s="68" t="n">
        <x:v>58.9</x:v>
      </x:c>
      <x:c r="C94" s="68" t="n">
        <x:v>25.6</x:v>
      </x:c>
      <x:c r="D94" s="68" t="n">
        <x:v>213.7</x:v>
      </x:c>
      <x:c r="E94" s="68" t="n">
        <x:v>25.6</x:v>
      </x:c>
      <x:c r="F94" s="68" t="n">
        <x:v>43.4</x:v>
      </x:c>
      <x:c r="G94" s="68" t="n">
        <x:v>9.2</x:v>
      </x:c>
      <x:c r="H94" s="69" t="n">
        <x:v>1.786</x:v>
      </x:c>
      <x:c r="I94" s="68" t="n">
        <x:v>7308</x:v>
      </x:c>
      <x:c r="J94" s="68" t="n">
        <x:v>12.9</x:v>
      </x:c>
      <x:c r="K94" s="68" t="n">
        <x:v>552</x:v>
      </x:c>
      <x:c r="L94" s="68" t="n">
        <x:v>5.8</x:v>
      </x:c>
      <x:c r="M94" s="70" t="n">
        <x:v>0.065</x:v>
      </x:c>
      <x:c r="N94" s="71" t="n">
        <x:v>72</x:v>
      </x:c>
      <x:c r="O94" s="33" t="n">
        <x:f>ROUND(3*E94+F94+G94*H94,1)</x:f>
        <x:v>136.6</x:v>
      </x:c>
      <x:c r="P94" s="33" t="n">
        <x:f>ROUND('Inputs'!$C$4*'Inputs'!$C$7*'Inputs'!$C$5*C94/3600,1)</x:f>
        <x:v>3697.8</x:v>
      </x:c>
      <x:c r="Q94" s="33" t="n">
        <x:f>ROUND(('Inputs'!$C$4/B94)*'Inputs'!$C$7*'Inputs'!$C$6*D94/3600,1)</x:f>
        <x:v>1048.1</x:v>
      </x:c>
      <x:c r="R94" s="59" t="n">
        <x:f>ROUND((P94-Q94)*O94-('Inputs'!$C$4/B94)*(I94/J94+K94)-'Inputs'!$C$4*L94-('Inputs'!$C$4*'Inputs'!$C$20*'Inputs'!$C$21*'Inputs'!$C$22/1000)*M94*N94,0)</x:f>
        <x:v>103584</x:v>
      </x:c>
      <x:c r="S94" s="59" t="n">
        <x:f>ROUND(R94/'Inputs'!$C$4,2)</x:f>
        <x:v>10.36</x:v>
      </x:c>
      <x:c r="T94" s="33" t="n">
        <x:f>ROUND((P94-Q94)*G94*'Inputs'!$C$25/1000,1)</x:f>
        <x:v>63</x:v>
      </x:c>
    </x:row>
    <x:row r="95">
      <x:c r="A95" t="n">
        <x:v>80</x:v>
      </x:c>
      <x:c r="B95" s="68" t="n">
        <x:v>26.9</x:v>
      </x:c>
      <x:c r="C95" s="68" t="n">
        <x:v>28.6</x:v>
      </x:c>
      <x:c r="D95" s="68" t="n">
        <x:v>281.9</x:v>
      </x:c>
      <x:c r="E95" s="68" t="n">
        <x:v>25.7</x:v>
      </x:c>
      <x:c r="F95" s="68" t="n">
        <x:v>52.9</x:v>
      </x:c>
      <x:c r="G95" s="68" t="n">
        <x:v>7.3</x:v>
      </x:c>
      <x:c r="H95" s="69" t="n">
        <x:v>1.765</x:v>
      </x:c>
      <x:c r="I95" s="68" t="n">
        <x:v>8379</x:v>
      </x:c>
      <x:c r="J95" s="68" t="n">
        <x:v>14.6</x:v>
      </x:c>
      <x:c r="K95" s="68" t="n">
        <x:v>377</x:v>
      </x:c>
      <x:c r="L95" s="68" t="n">
        <x:v>2.4</x:v>
      </x:c>
      <x:c r="M95" s="70" t="n">
        <x:v>0.041</x:v>
      </x:c>
      <x:c r="N95" s="71" t="n">
        <x:v>138</x:v>
      </x:c>
      <x:c r="O95" s="33" t="n">
        <x:f>ROUND(3*E95+F95+G95*H95,1)</x:f>
        <x:v>142.9</x:v>
      </x:c>
      <x:c r="P95" s="33" t="n">
        <x:f>ROUND('Inputs'!$C$4*'Inputs'!$C$7*'Inputs'!$C$5*C95/3600,1)</x:f>
        <x:v>4131.1</x:v>
      </x:c>
      <x:c r="Q95" s="33" t="n">
        <x:f>ROUND(('Inputs'!$C$4/B95)*'Inputs'!$C$7*'Inputs'!$C$6*D95/3600,1)</x:f>
        <x:v>3027.4</x:v>
      </x:c>
      <x:c r="R95" s="59" t="n">
        <x:f>ROUND((P95-Q95)*O95-('Inputs'!$C$4/B95)*(I95/J95+K95)-'Inputs'!$C$4*L95-('Inputs'!$C$4*'Inputs'!$C$20*'Inputs'!$C$21*'Inputs'!$C$22/1000)*M95*N95,0)</x:f>
        <x:v>-232429</x:v>
      </x:c>
      <x:c r="S95" s="59" t="n">
        <x:f>ROUND(R95/'Inputs'!$C$4,2)</x:f>
        <x:v>-23.24</x:v>
      </x:c>
      <x:c r="T95" s="33" t="n">
        <x:f>ROUND((P95-Q95)*G95*'Inputs'!$C$25/1000,1)</x:f>
        <x:v>20.8</x:v>
      </x:c>
    </x:row>
    <x:row r="96">
      <x:c r="A96" t="n">
        <x:v>81</x:v>
      </x:c>
      <x:c r="B96" s="68" t="n">
        <x:v>57.8</x:v>
      </x:c>
      <x:c r="C96" s="68" t="n">
        <x:v>26.9</x:v>
      </x:c>
      <x:c r="D96" s="68" t="n">
        <x:v>214.2</x:v>
      </x:c>
      <x:c r="E96" s="68" t="n">
        <x:v>22.5</x:v>
      </x:c>
      <x:c r="F96" s="68" t="n">
        <x:v>46.1</x:v>
      </x:c>
      <x:c r="G96" s="68" t="n">
        <x:v>8.6</x:v>
      </x:c>
      <x:c r="H96" s="69" t="n">
        <x:v>1.798</x:v>
      </x:c>
      <x:c r="I96" s="68" t="n">
        <x:v>6924</x:v>
      </x:c>
      <x:c r="J96" s="68" t="n">
        <x:v>14.4</x:v>
      </x:c>
      <x:c r="K96" s="68" t="n">
        <x:v>571</x:v>
      </x:c>
      <x:c r="L96" s="68" t="n">
        <x:v>3.4</x:v>
      </x:c>
      <x:c r="M96" s="70" t="n">
        <x:v>0.05</x:v>
      </x:c>
      <x:c r="N96" s="71" t="n">
        <x:v>71</x:v>
      </x:c>
      <x:c r="O96" s="33" t="n">
        <x:f>ROUND(3*E96+F96+G96*H96,1)</x:f>
        <x:v>129.1</x:v>
      </x:c>
      <x:c r="P96" s="33" t="n">
        <x:f>ROUND('Inputs'!$C$4*'Inputs'!$C$7*'Inputs'!$C$5*C96/3600,1)</x:f>
        <x:v>3885.6</x:v>
      </x:c>
      <x:c r="Q96" s="33" t="n">
        <x:f>ROUND(('Inputs'!$C$4/B96)*'Inputs'!$C$7*'Inputs'!$C$6*D96/3600,1)</x:f>
        <x:v>1070.6</x:v>
      </x:c>
      <x:c r="R96" s="59" t="n">
        <x:f>ROUND((P96-Q96)*O96-('Inputs'!$C$4/B96)*(I96/J96+K96)-'Inputs'!$C$4*L96-('Inputs'!$C$4*'Inputs'!$C$20*'Inputs'!$C$21*'Inputs'!$C$22/1000)*M96*N96,0)</x:f>
        <x:v>139500</x:v>
      </x:c>
      <x:c r="S96" s="59" t="n">
        <x:f>ROUND(R96/'Inputs'!$C$4,2)</x:f>
        <x:v>13.95</x:v>
      </x:c>
      <x:c r="T96" s="33" t="n">
        <x:f>ROUND((P96-Q96)*G96*'Inputs'!$C$25/1000,1)</x:f>
        <x:v>62.5</x:v>
      </x:c>
    </x:row>
    <x:row r="97">
      <x:c r="A97" t="n">
        <x:v>82</x:v>
      </x:c>
      <x:c r="B97" s="68" t="n">
        <x:v>49.1</x:v>
      </x:c>
      <x:c r="C97" s="68" t="n">
        <x:v>30.6</x:v>
      </x:c>
      <x:c r="D97" s="68" t="n">
        <x:v>232.2</x:v>
      </x:c>
      <x:c r="E97" s="68" t="n">
        <x:v>28</x:v>
      </x:c>
      <x:c r="F97" s="68" t="n">
        <x:v>47.3</x:v>
      </x:c>
      <x:c r="G97" s="68" t="n">
        <x:v>7</x:v>
      </x:c>
      <x:c r="H97" s="69" t="n">
        <x:v>1.838</x:v>
      </x:c>
      <x:c r="I97" s="68" t="n">
        <x:v>6292</x:v>
      </x:c>
      <x:c r="J97" s="68" t="n">
        <x:v>9</x:v>
      </x:c>
      <x:c r="K97" s="68" t="n">
        <x:v>366</x:v>
      </x:c>
      <x:c r="L97" s="68" t="n">
        <x:v>2.4</x:v>
      </x:c>
      <x:c r="M97" s="70" t="n">
        <x:v>0.061</x:v>
      </x:c>
      <x:c r="N97" s="71" t="n">
        <x:v>97</x:v>
      </x:c>
      <x:c r="O97" s="33" t="n">
        <x:f>ROUND(3*E97+F97+G97*H97,1)</x:f>
        <x:v>144.2</x:v>
      </x:c>
      <x:c r="P97" s="33" t="n">
        <x:f>ROUND('Inputs'!$C$4*'Inputs'!$C$7*'Inputs'!$C$5*C97/3600,1)</x:f>
        <x:v>4420</x:v>
      </x:c>
      <x:c r="Q97" s="33" t="n">
        <x:f>ROUND(('Inputs'!$C$4/B97)*'Inputs'!$C$7*'Inputs'!$C$6*D97/3600,1)</x:f>
        <x:v>1366.2</x:v>
      </x:c>
      <x:c r="R97" s="59" t="n">
        <x:f>ROUND((P97-Q97)*O97-('Inputs'!$C$4/B97)*(I97/J97+K97)-'Inputs'!$C$4*L97-('Inputs'!$C$4*'Inputs'!$C$20*'Inputs'!$C$21*'Inputs'!$C$22/1000)*M97*N97,0)</x:f>
        <x:v>186200</x:v>
      </x:c>
      <x:c r="S97" s="59" t="n">
        <x:f>ROUND(R97/'Inputs'!$C$4,2)</x:f>
        <x:v>18.62</x:v>
      </x:c>
      <x:c r="T97" s="33" t="n">
        <x:f>ROUND((P97-Q97)*G97*'Inputs'!$C$25/1000,1)</x:f>
        <x:v>55.2</x:v>
      </x:c>
    </x:row>
    <x:row r="98">
      <x:c r="A98" t="n">
        <x:v>83</x:v>
      </x:c>
      <x:c r="B98" s="68" t="n">
        <x:v>42.5</x:v>
      </x:c>
      <x:c r="C98" s="68" t="n">
        <x:v>29.4</x:v>
      </x:c>
      <x:c r="D98" s="68" t="n">
        <x:v>208.1</x:v>
      </x:c>
      <x:c r="E98" s="68" t="n">
        <x:v>27.2</x:v>
      </x:c>
      <x:c r="F98" s="68" t="n">
        <x:v>33.3</x:v>
      </x:c>
      <x:c r="G98" s="68" t="n">
        <x:v>8</x:v>
      </x:c>
      <x:c r="H98" s="69" t="n">
        <x:v>1.639</x:v>
      </x:c>
      <x:c r="I98" s="68" t="n">
        <x:v>3862</x:v>
      </x:c>
      <x:c r="J98" s="68" t="n">
        <x:v>14.5</x:v>
      </x:c>
      <x:c r="K98" s="68" t="n">
        <x:v>774</x:v>
      </x:c>
      <x:c r="L98" s="68" t="n">
        <x:v>1.5</x:v>
      </x:c>
      <x:c r="M98" s="70" t="n">
        <x:v>0.053</x:v>
      </x:c>
      <x:c r="N98" s="71" t="n">
        <x:v>84</x:v>
      </x:c>
      <x:c r="O98" s="33" t="n">
        <x:f>ROUND(3*E98+F98+G98*H98,1)</x:f>
        <x:v>128</x:v>
      </x:c>
      <x:c r="P98" s="33" t="n">
        <x:f>ROUND('Inputs'!$C$4*'Inputs'!$C$7*'Inputs'!$C$5*C98/3600,1)</x:f>
        <x:v>4246.7</x:v>
      </x:c>
      <x:c r="Q98" s="33" t="n">
        <x:f>ROUND(('Inputs'!$C$4/B98)*'Inputs'!$C$7*'Inputs'!$C$6*D98/3600,1)</x:f>
        <x:v>1414.5</x:v>
      </x:c>
      <x:c r="R98" s="59" t="n">
        <x:f>ROUND((P98-Q98)*O98-('Inputs'!$C$4/B98)*(I98/J98+K98)-'Inputs'!$C$4*L98-('Inputs'!$C$4*'Inputs'!$C$20*'Inputs'!$C$21*'Inputs'!$C$22/1000)*M98*N98,0)</x:f>
        <x:v>92779</x:v>
      </x:c>
      <x:c r="S98" s="59" t="n">
        <x:f>ROUND(R98/'Inputs'!$C$4,2)</x:f>
        <x:v>9.28</x:v>
      </x:c>
      <x:c r="T98" s="33" t="n">
        <x:f>ROUND((P98-Q98)*G98*'Inputs'!$C$25/1000,1)</x:f>
        <x:v>58.5</x:v>
      </x:c>
    </x:row>
    <x:row r="99">
      <x:c r="A99" t="n">
        <x:v>84</x:v>
      </x:c>
      <x:c r="B99" s="68" t="n">
        <x:v>53.5</x:v>
      </x:c>
      <x:c r="C99" s="68" t="n">
        <x:v>29</x:v>
      </x:c>
      <x:c r="D99" s="68" t="n">
        <x:v>195.7</x:v>
      </x:c>
      <x:c r="E99" s="68" t="n">
        <x:v>26.3</x:v>
      </x:c>
      <x:c r="F99" s="68" t="n">
        <x:v>53.5</x:v>
      </x:c>
      <x:c r="G99" s="68" t="n">
        <x:v>9.4</x:v>
      </x:c>
      <x:c r="H99" s="69" t="n">
        <x:v>1.924</x:v>
      </x:c>
      <x:c r="I99" s="68" t="n">
        <x:v>6309</x:v>
      </x:c>
      <x:c r="J99" s="68" t="n">
        <x:v>14.7</x:v>
      </x:c>
      <x:c r="K99" s="68" t="n">
        <x:v>606</x:v>
      </x:c>
      <x:c r="L99" s="68" t="n">
        <x:v>5.2</x:v>
      </x:c>
      <x:c r="M99" s="70" t="n">
        <x:v>0.071</x:v>
      </x:c>
      <x:c r="N99" s="71" t="n">
        <x:v>91</x:v>
      </x:c>
      <x:c r="O99" s="33" t="n">
        <x:f>ROUND(3*E99+F99+G99*H99,1)</x:f>
        <x:v>150.5</x:v>
      </x:c>
      <x:c r="P99" s="33" t="n">
        <x:f>ROUND('Inputs'!$C$4*'Inputs'!$C$7*'Inputs'!$C$5*C99/3600,1)</x:f>
        <x:v>4188.9</x:v>
      </x:c>
      <x:c r="Q99" s="33" t="n">
        <x:f>ROUND(('Inputs'!$C$4/B99)*'Inputs'!$C$7*'Inputs'!$C$6*D99/3600,1)</x:f>
        <x:v>1056.7</x:v>
      </x:c>
      <x:c r="R99" s="59" t="n">
        <x:f>ROUND((P99-Q99)*O99-('Inputs'!$C$4/B99)*(I99/J99+K99)-'Inputs'!$C$4*L99-('Inputs'!$C$4*'Inputs'!$C$20*'Inputs'!$C$21*'Inputs'!$C$22/1000)*M99*N99,0)</x:f>
        <x:v>211456</x:v>
      </x:c>
      <x:c r="S99" s="59" t="n">
        <x:f>ROUND(R99/'Inputs'!$C$4,2)</x:f>
        <x:v>21.15</x:v>
      </x:c>
      <x:c r="T99" s="33" t="n">
        <x:f>ROUND((P99-Q99)*G99*'Inputs'!$C$25/1000,1)</x:f>
        <x:v>76.1</x:v>
      </x:c>
    </x:row>
    <x:row r="100">
      <x:c r="A100" t="n">
        <x:v>85</x:v>
      </x:c>
      <x:c r="B100" s="68" t="n">
        <x:v>45.3</x:v>
      </x:c>
      <x:c r="C100" s="68" t="n">
        <x:v>30.6</x:v>
      </x:c>
      <x:c r="D100" s="68" t="n">
        <x:v>212.9</x:v>
      </x:c>
      <x:c r="E100" s="68" t="n">
        <x:v>26.2</x:v>
      </x:c>
      <x:c r="F100" s="68" t="n">
        <x:v>34.8</x:v>
      </x:c>
      <x:c r="G100" s="68" t="n">
        <x:v>7.7</x:v>
      </x:c>
      <x:c r="H100" s="69" t="n">
        <x:v>1.781</x:v>
      </x:c>
      <x:c r="I100" s="68" t="n">
        <x:v>9083</x:v>
      </x:c>
      <x:c r="J100" s="68" t="n">
        <x:v>8.8</x:v>
      </x:c>
      <x:c r="K100" s="68" t="n">
        <x:v>766</x:v>
      </x:c>
      <x:c r="L100" s="68" t="n">
        <x:v>5</x:v>
      </x:c>
      <x:c r="M100" s="70" t="n">
        <x:v>0.014</x:v>
      </x:c>
      <x:c r="N100" s="71" t="n">
        <x:v>143</x:v>
      </x:c>
      <x:c r="O100" s="33" t="n">
        <x:f>ROUND(3*E100+F100+G100*H100,1)</x:f>
        <x:v>127.1</x:v>
      </x:c>
      <x:c r="P100" s="33" t="n">
        <x:f>ROUND('Inputs'!$C$4*'Inputs'!$C$7*'Inputs'!$C$5*C100/3600,1)</x:f>
        <x:v>4420</x:v>
      </x:c>
      <x:c r="Q100" s="33" t="n">
        <x:f>ROUND(('Inputs'!$C$4/B100)*'Inputs'!$C$7*'Inputs'!$C$6*D100/3600,1)</x:f>
        <x:v>1357.7</x:v>
      </x:c>
      <x:c r="R100" s="59" t="n">
        <x:f>ROUND((P100-Q100)*O100-('Inputs'!$C$4/B100)*(I100/J100+K100)-'Inputs'!$C$4*L100-('Inputs'!$C$4*'Inputs'!$C$20*'Inputs'!$C$21*'Inputs'!$C$22/1000)*M100*N100,0)</x:f>
        <x:v>-62203</x:v>
      </x:c>
      <x:c r="S100" s="59" t="n">
        <x:f>ROUND(R100/'Inputs'!$C$4,2)</x:f>
        <x:v>-6.22</x:v>
      </x:c>
      <x:c r="T100" s="33" t="n">
        <x:f>ROUND((P100-Q100)*G100*'Inputs'!$C$25/1000,1)</x:f>
        <x:v>60.9</x:v>
      </x:c>
    </x:row>
    <x:row r="101">
      <x:c r="A101" t="n">
        <x:v>86</x:v>
      </x:c>
      <x:c r="B101" s="68" t="n">
        <x:v>26.8</x:v>
      </x:c>
      <x:c r="C101" s="68" t="n">
        <x:v>27.3</x:v>
      </x:c>
      <x:c r="D101" s="68" t="n">
        <x:v>256.1</x:v>
      </x:c>
      <x:c r="E101" s="68" t="n">
        <x:v>22.9</x:v>
      </x:c>
      <x:c r="F101" s="68" t="n">
        <x:v>30.2</x:v>
      </x:c>
      <x:c r="G101" s="68" t="n">
        <x:v>10.3</x:v>
      </x:c>
      <x:c r="H101" s="69" t="n">
        <x:v>1.744</x:v>
      </x:c>
      <x:c r="I101" s="68" t="n">
        <x:v>5106</x:v>
      </x:c>
      <x:c r="J101" s="68" t="n">
        <x:v>12.9</x:v>
      </x:c>
      <x:c r="K101" s="68" t="n">
        <x:v>684</x:v>
      </x:c>
      <x:c r="L101" s="68" t="n">
        <x:v>1.9</x:v>
      </x:c>
      <x:c r="M101" s="70" t="n">
        <x:v>0.029</x:v>
      </x:c>
      <x:c r="N101" s="71" t="n">
        <x:v>90</x:v>
      </x:c>
      <x:c r="O101" s="33" t="n">
        <x:f>ROUND(3*E101+F101+G101*H101,1)</x:f>
        <x:v>116.9</x:v>
      </x:c>
      <x:c r="P101" s="33" t="n">
        <x:f>ROUND('Inputs'!$C$4*'Inputs'!$C$7*'Inputs'!$C$5*C101/3600,1)</x:f>
        <x:v>3943.3</x:v>
      </x:c>
      <x:c r="Q101" s="33" t="n">
        <x:f>ROUND(('Inputs'!$C$4/B101)*'Inputs'!$C$7*'Inputs'!$C$6*D101/3600,1)</x:f>
        <x:v>2760.6</x:v>
      </x:c>
      <x:c r="R101" s="59" t="n">
        <x:f>ROUND((P101-Q101)*O101-('Inputs'!$C$4/B101)*(I101/J101+K101)-'Inputs'!$C$4*L101-('Inputs'!$C$4*'Inputs'!$C$20*'Inputs'!$C$21*'Inputs'!$C$22/1000)*M101*N101,0)</x:f>
        <x:v>-289494</x:v>
      </x:c>
      <x:c r="S101" s="59" t="n">
        <x:f>ROUND(R101/'Inputs'!$C$4,2)</x:f>
        <x:v>-28.95</x:v>
      </x:c>
      <x:c r="T101" s="33" t="n">
        <x:f>ROUND((P101-Q101)*G101*'Inputs'!$C$25/1000,1)</x:f>
        <x:v>31.5</x:v>
      </x:c>
    </x:row>
    <x:row r="102">
      <x:c r="A102" t="n">
        <x:v>87</x:v>
      </x:c>
      <x:c r="B102" s="68" t="n">
        <x:v>38</x:v>
      </x:c>
      <x:c r="C102" s="68" t="n">
        <x:v>34.1</x:v>
      </x:c>
      <x:c r="D102" s="68" t="n">
        <x:v>182.6</x:v>
      </x:c>
      <x:c r="E102" s="68" t="n">
        <x:v>21.3</x:v>
      </x:c>
      <x:c r="F102" s="68" t="n">
        <x:v>51.5</x:v>
      </x:c>
      <x:c r="G102" s="68" t="n">
        <x:v>10.9</x:v>
      </x:c>
      <x:c r="H102" s="69" t="n">
        <x:v>1.984</x:v>
      </x:c>
      <x:c r="I102" s="68" t="n">
        <x:v>5638</x:v>
      </x:c>
      <x:c r="J102" s="68" t="n">
        <x:v>11</x:v>
      </x:c>
      <x:c r="K102" s="68" t="n">
        <x:v>397</x:v>
      </x:c>
      <x:c r="L102" s="68" t="n">
        <x:v>2.6</x:v>
      </x:c>
      <x:c r="M102" s="70" t="n">
        <x:v>0.005</x:v>
      </x:c>
      <x:c r="N102" s="71" t="n">
        <x:v>139</x:v>
      </x:c>
      <x:c r="O102" s="33" t="n">
        <x:f>ROUND(3*E102+F102+G102*H102,1)</x:f>
        <x:v>137</x:v>
      </x:c>
      <x:c r="P102" s="33" t="n">
        <x:f>ROUND('Inputs'!$C$4*'Inputs'!$C$7*'Inputs'!$C$5*C102/3600,1)</x:f>
        <x:v>4925.6</x:v>
      </x:c>
      <x:c r="Q102" s="33" t="n">
        <x:f>ROUND(('Inputs'!$C$4/B102)*'Inputs'!$C$7*'Inputs'!$C$6*D102/3600,1)</x:f>
        <x:v>1388.2</x:v>
      </x:c>
      <x:c r="R102" s="59" t="n">
        <x:f>ROUND((P102-Q102)*O102-('Inputs'!$C$4/B102)*(I102/J102+K102)-'Inputs'!$C$4*L102-('Inputs'!$C$4*'Inputs'!$C$20*'Inputs'!$C$21*'Inputs'!$C$22/1000)*M102*N102,0)</x:f>
        <x:v>217716</x:v>
      </x:c>
      <x:c r="S102" s="59" t="n">
        <x:f>ROUND(R102/'Inputs'!$C$4,2)</x:f>
        <x:v>21.77</x:v>
      </x:c>
      <x:c r="T102" s="33" t="n">
        <x:f>ROUND((P102-Q102)*G102*'Inputs'!$C$25/1000,1)</x:f>
        <x:v>99.6</x:v>
      </x:c>
    </x:row>
    <x:row r="103">
      <x:c r="A103" t="n">
        <x:v>88</x:v>
      </x:c>
      <x:c r="B103" s="68" t="n">
        <x:v>53</x:v>
      </x:c>
      <x:c r="C103" s="68" t="n">
        <x:v>27.3</x:v>
      </x:c>
      <x:c r="D103" s="68" t="n">
        <x:v>231.7</x:v>
      </x:c>
      <x:c r="E103" s="68" t="n">
        <x:v>20.4</x:v>
      </x:c>
      <x:c r="F103" s="68" t="n">
        <x:v>33.7</x:v>
      </x:c>
      <x:c r="G103" s="68" t="n">
        <x:v>9.5</x:v>
      </x:c>
      <x:c r="H103" s="69" t="n">
        <x:v>1.819</x:v>
      </x:c>
      <x:c r="I103" s="68" t="n">
        <x:v>6383</x:v>
      </x:c>
      <x:c r="J103" s="68" t="n">
        <x:v>12</x:v>
      </x:c>
      <x:c r="K103" s="68" t="n">
        <x:v>695</x:v>
      </x:c>
      <x:c r="L103" s="68" t="n">
        <x:v>2.2</x:v>
      </x:c>
      <x:c r="M103" s="70" t="n">
        <x:v>0.025</x:v>
      </x:c>
      <x:c r="N103" s="71" t="n">
        <x:v>114</x:v>
      </x:c>
      <x:c r="O103" s="33" t="n">
        <x:f>ROUND(3*E103+F103+G103*H103,1)</x:f>
        <x:v>112.2</x:v>
      </x:c>
      <x:c r="P103" s="33" t="n">
        <x:f>ROUND('Inputs'!$C$4*'Inputs'!$C$7*'Inputs'!$C$5*C103/3600,1)</x:f>
        <x:v>3943.3</x:v>
      </x:c>
      <x:c r="Q103" s="33" t="n">
        <x:f>ROUND(('Inputs'!$C$4/B103)*'Inputs'!$C$7*'Inputs'!$C$6*D103/3600,1)</x:f>
        <x:v>1262.9</x:v>
      </x:c>
      <x:c r="R103" s="59" t="n">
        <x:f>ROUND((P103-Q103)*O103-('Inputs'!$C$4/B103)*(I103/J103+K103)-'Inputs'!$C$4*L103-('Inputs'!$C$4*'Inputs'!$C$20*'Inputs'!$C$21*'Inputs'!$C$22/1000)*M103*N103,0)</x:f>
        <x:v>40874</x:v>
      </x:c>
      <x:c r="S103" s="59" t="n">
        <x:f>ROUND(R103/'Inputs'!$C$4,2)</x:f>
        <x:v>4.09</x:v>
      </x:c>
      <x:c r="T103" s="33" t="n">
        <x:f>ROUND((P103-Q103)*G103*'Inputs'!$C$25/1000,1)</x:f>
        <x:v>65.8</x:v>
      </x:c>
    </x:row>
    <x:row r="104">
      <x:c r="A104" t="n">
        <x:v>89</x:v>
      </x:c>
      <x:c r="B104" s="68" t="n">
        <x:v>35.4</x:v>
      </x:c>
      <x:c r="C104" s="68" t="n">
        <x:v>28.7</x:v>
      </x:c>
      <x:c r="D104" s="68" t="n">
        <x:v>194.4</x:v>
      </x:c>
      <x:c r="E104" s="68" t="n">
        <x:v>23.1</x:v>
      </x:c>
      <x:c r="F104" s="68" t="n">
        <x:v>35.8</x:v>
      </x:c>
      <x:c r="G104" s="68" t="n">
        <x:v>10.2</x:v>
      </x:c>
      <x:c r="H104" s="69" t="n">
        <x:v>1.575</x:v>
      </x:c>
      <x:c r="I104" s="68" t="n">
        <x:v>7947</x:v>
      </x:c>
      <x:c r="J104" s="68" t="n">
        <x:v>10.6</x:v>
      </x:c>
      <x:c r="K104" s="68" t="n">
        <x:v>581</x:v>
      </x:c>
      <x:c r="L104" s="68" t="n">
        <x:v>4.3</x:v>
      </x:c>
      <x:c r="M104" s="70" t="n">
        <x:v>0.08</x:v>
      </x:c>
      <x:c r="N104" s="71" t="n">
        <x:v>135</x:v>
      </x:c>
      <x:c r="O104" s="33" t="n">
        <x:f>ROUND(3*E104+F104+G104*H104,1)</x:f>
        <x:v>121.2</x:v>
      </x:c>
      <x:c r="P104" s="33" t="n">
        <x:f>ROUND('Inputs'!$C$4*'Inputs'!$C$7*'Inputs'!$C$5*C104/3600,1)</x:f>
        <x:v>4145.6</x:v>
      </x:c>
      <x:c r="Q104" s="33" t="n">
        <x:f>ROUND(('Inputs'!$C$4/B104)*'Inputs'!$C$7*'Inputs'!$C$6*D104/3600,1)</x:f>
        <x:v>1586.4</x:v>
      </x:c>
      <x:c r="R104" s="59" t="n">
        <x:f>ROUND((P104-Q104)*O104-('Inputs'!$C$4/B104)*(I104/J104+K104)-'Inputs'!$C$4*L104-('Inputs'!$C$4*'Inputs'!$C$20*'Inputs'!$C$21*'Inputs'!$C$22/1000)*M104*N104,0)</x:f>
        <x:v>-132884</x:v>
      </x:c>
      <x:c r="S104" s="59" t="n">
        <x:f>ROUND(R104/'Inputs'!$C$4,2)</x:f>
        <x:v>-13.29</x:v>
      </x:c>
      <x:c r="T104" s="33" t="n">
        <x:f>ROUND((P104-Q104)*G104*'Inputs'!$C$25/1000,1)</x:f>
        <x:v>67.4</x:v>
      </x:c>
    </x:row>
    <x:row r="105">
      <x:c r="A105" t="n">
        <x:v>90</x:v>
      </x:c>
      <x:c r="B105" s="68" t="n">
        <x:v>38.4</x:v>
      </x:c>
      <x:c r="C105" s="68" t="n">
        <x:v>27.4</x:v>
      </x:c>
      <x:c r="D105" s="68" t="n">
        <x:v>206.7</x:v>
      </x:c>
      <x:c r="E105" s="68" t="n">
        <x:v>25</x:v>
      </x:c>
      <x:c r="F105" s="68" t="n">
        <x:v>40.5</x:v>
      </x:c>
      <x:c r="G105" s="68" t="n">
        <x:v>7.7</x:v>
      </x:c>
      <x:c r="H105" s="69" t="n">
        <x:v>1.936</x:v>
      </x:c>
      <x:c r="I105" s="68" t="n">
        <x:v>6009</x:v>
      </x:c>
      <x:c r="J105" s="68" t="n">
        <x:v>10.7</x:v>
      </x:c>
      <x:c r="K105" s="68" t="n">
        <x:v>901</x:v>
      </x:c>
      <x:c r="L105" s="68" t="n">
        <x:v>3.3</x:v>
      </x:c>
      <x:c r="M105" s="70" t="n">
        <x:v>0.067</x:v>
      </x:c>
      <x:c r="N105" s="71" t="n">
        <x:v>62</x:v>
      </x:c>
      <x:c r="O105" s="33" t="n">
        <x:f>ROUND(3*E105+F105+G105*H105,1)</x:f>
        <x:v>130.4</x:v>
      </x:c>
      <x:c r="P105" s="33" t="n">
        <x:f>ROUND('Inputs'!$C$4*'Inputs'!$C$7*'Inputs'!$C$5*C105/3600,1)</x:f>
        <x:v>3957.8</x:v>
      </x:c>
      <x:c r="Q105" s="33" t="n">
        <x:f>ROUND(('Inputs'!$C$4/B105)*'Inputs'!$C$7*'Inputs'!$C$6*D105/3600,1)</x:f>
        <x:v>1555</x:v>
      </x:c>
      <x:c r="R105" s="59" t="n">
        <x:f>ROUND((P105-Q105)*O105-('Inputs'!$C$4/B105)*(I105/J105+K105)-'Inputs'!$C$4*L105-('Inputs'!$C$4*'Inputs'!$C$20*'Inputs'!$C$21*'Inputs'!$C$22/1000)*M105*N105,0)</x:f>
        <x:v>-109846</x:v>
      </x:c>
      <x:c r="S105" s="59" t="n">
        <x:f>ROUND(R105/'Inputs'!$C$4,2)</x:f>
        <x:v>-10.98</x:v>
      </x:c>
      <x:c r="T105" s="33" t="n">
        <x:f>ROUND((P105-Q105)*G105*'Inputs'!$C$25/1000,1)</x:f>
        <x:v>47.8</x:v>
      </x:c>
    </x:row>
    <x:row r="106">
      <x:c r="A106" t="n">
        <x:v>91</x:v>
      </x:c>
      <x:c r="B106" s="68" t="n">
        <x:v>39.2</x:v>
      </x:c>
      <x:c r="C106" s="68" t="n">
        <x:v>32.4</x:v>
      </x:c>
      <x:c r="D106" s="68" t="n">
        <x:v>184.5</x:v>
      </x:c>
      <x:c r="E106" s="68" t="n">
        <x:v>21</x:v>
      </x:c>
      <x:c r="F106" s="68" t="n">
        <x:v>40.3</x:v>
      </x:c>
      <x:c r="G106" s="68" t="n">
        <x:v>8.1</x:v>
      </x:c>
      <x:c r="H106" s="69" t="n">
        <x:v>1.881</x:v>
      </x:c>
      <x:c r="I106" s="68" t="n">
        <x:v>5131</x:v>
      </x:c>
      <x:c r="J106" s="68" t="n">
        <x:v>11.5</x:v>
      </x:c>
      <x:c r="K106" s="68" t="n">
        <x:v>594</x:v>
      </x:c>
      <x:c r="L106" s="68" t="n">
        <x:v>2.1</x:v>
      </x:c>
      <x:c r="M106" s="70" t="n">
        <x:v>0.02</x:v>
      </x:c>
      <x:c r="N106" s="71" t="n">
        <x:v>85</x:v>
      </x:c>
      <x:c r="O106" s="33" t="n">
        <x:f>ROUND(3*E106+F106+G106*H106,1)</x:f>
        <x:v>118.5</x:v>
      </x:c>
      <x:c r="P106" s="33" t="n">
        <x:f>ROUND('Inputs'!$C$4*'Inputs'!$C$7*'Inputs'!$C$5*C106/3600,1)</x:f>
        <x:v>4680</x:v>
      </x:c>
      <x:c r="Q106" s="33" t="n">
        <x:f>ROUND(('Inputs'!$C$4/B106)*'Inputs'!$C$7*'Inputs'!$C$6*D106/3600,1)</x:f>
        <x:v>1359.7</x:v>
      </x:c>
      <x:c r="R106" s="59" t="n">
        <x:f>ROUND((P106-Q106)*O106-('Inputs'!$C$4/B106)*(I106/J106+K106)-'Inputs'!$C$4*L106-('Inputs'!$C$4*'Inputs'!$C$20*'Inputs'!$C$21*'Inputs'!$C$22/1000)*M106*N106,0)</x:f>
        <x:v>103304</x:v>
      </x:c>
      <x:c r="S106" s="59" t="n">
        <x:f>ROUND(R106/'Inputs'!$C$4,2)</x:f>
        <x:v>10.33</x:v>
      </x:c>
      <x:c r="T106" s="33" t="n">
        <x:f>ROUND((P106-Q106)*G106*'Inputs'!$C$25/1000,1)</x:f>
        <x:v>69.5</x:v>
      </x:c>
    </x:row>
    <x:row r="107">
      <x:c r="A107" t="n">
        <x:v>92</x:v>
      </x:c>
      <x:c r="B107" s="68" t="n">
        <x:v>32</x:v>
      </x:c>
      <x:c r="C107" s="68" t="n">
        <x:v>30.7</x:v>
      </x:c>
      <x:c r="D107" s="68" t="n">
        <x:v>270.8</x:v>
      </x:c>
      <x:c r="E107" s="68" t="n">
        <x:v>25.6</x:v>
      </x:c>
      <x:c r="F107" s="68" t="n">
        <x:v>50.4</x:v>
      </x:c>
      <x:c r="G107" s="68" t="n">
        <x:v>9.2</x:v>
      </x:c>
      <x:c r="H107" s="69" t="n">
        <x:v>1.769</x:v>
      </x:c>
      <x:c r="I107" s="68" t="n">
        <x:v>8257</x:v>
      </x:c>
      <x:c r="J107" s="68" t="n">
        <x:v>14.9</x:v>
      </x:c>
      <x:c r="K107" s="68" t="n">
        <x:v>613</x:v>
      </x:c>
      <x:c r="L107" s="68" t="n">
        <x:v>5</x:v>
      </x:c>
      <x:c r="M107" s="70" t="n">
        <x:v>0.086</x:v>
      </x:c>
      <x:c r="N107" s="71" t="n">
        <x:v>62</x:v>
      </x:c>
      <x:c r="O107" s="33" t="n">
        <x:f>ROUND(3*E107+F107+G107*H107,1)</x:f>
        <x:v>143.5</x:v>
      </x:c>
      <x:c r="P107" s="33" t="n">
        <x:f>ROUND('Inputs'!$C$4*'Inputs'!$C$7*'Inputs'!$C$5*C107/3600,1)</x:f>
        <x:v>4434.4</x:v>
      </x:c>
      <x:c r="Q107" s="33" t="n">
        <x:f>ROUND(('Inputs'!$C$4/B107)*'Inputs'!$C$7*'Inputs'!$C$6*D107/3600,1)</x:f>
        <x:v>2444.7</x:v>
      </x:c>
      <x:c r="R107" s="59" t="n">
        <x:f>ROUND((P107-Q107)*O107-('Inputs'!$C$4/B107)*(I107/J107+K107)-'Inputs'!$C$4*L107-('Inputs'!$C$4*'Inputs'!$C$20*'Inputs'!$C$21*'Inputs'!$C$22/1000)*M107*N107,0)</x:f>
        <x:v>-141139</x:v>
      </x:c>
      <x:c r="S107" s="59" t="n">
        <x:f>ROUND(R107/'Inputs'!$C$4,2)</x:f>
        <x:v>-14.11</x:v>
      </x:c>
      <x:c r="T107" s="33" t="n">
        <x:f>ROUND((P107-Q107)*G107*'Inputs'!$C$25/1000,1)</x:f>
        <x:v>47.3</x:v>
      </x:c>
    </x:row>
    <x:row r="108">
      <x:c r="A108" t="n">
        <x:v>93</x:v>
      </x:c>
      <x:c r="B108" s="68" t="n">
        <x:v>54.9</x:v>
      </x:c>
      <x:c r="C108" s="68" t="n">
        <x:v>28.2</x:v>
      </x:c>
      <x:c r="D108" s="68" t="n">
        <x:v>247.2</x:v>
      </x:c>
      <x:c r="E108" s="68" t="n">
        <x:v>23.8</x:v>
      </x:c>
      <x:c r="F108" s="68" t="n">
        <x:v>32.1</x:v>
      </x:c>
      <x:c r="G108" s="68" t="n">
        <x:v>7.1</x:v>
      </x:c>
      <x:c r="H108" s="69" t="n">
        <x:v>1.699</x:v>
      </x:c>
      <x:c r="I108" s="68" t="n">
        <x:v>5921</x:v>
      </x:c>
      <x:c r="J108" s="68" t="n">
        <x:v>14.3</x:v>
      </x:c>
      <x:c r="K108" s="68" t="n">
        <x:v>823</x:v>
      </x:c>
      <x:c r="L108" s="68" t="n">
        <x:v>5.8</x:v>
      </x:c>
      <x:c r="M108" s="70" t="n">
        <x:v>0.094</x:v>
      </x:c>
      <x:c r="N108" s="71" t="n">
        <x:v>106</x:v>
      </x:c>
      <x:c r="O108" s="33" t="n">
        <x:f>ROUND(3*E108+F108+G108*H108,1)</x:f>
        <x:v>115.6</x:v>
      </x:c>
      <x:c r="P108" s="33" t="n">
        <x:f>ROUND('Inputs'!$C$4*'Inputs'!$C$7*'Inputs'!$C$5*C108/3600,1)</x:f>
        <x:v>4073.3</x:v>
      </x:c>
      <x:c r="Q108" s="33" t="n">
        <x:f>ROUND(('Inputs'!$C$4/B108)*'Inputs'!$C$7*'Inputs'!$C$6*D108/3600,1)</x:f>
        <x:v>1300.8</x:v>
      </x:c>
      <x:c r="R108" s="59" t="n">
        <x:f>ROUND((P108-Q108)*O108-('Inputs'!$C$4/B108)*(I108/J108+K108)-'Inputs'!$C$4*L108-('Inputs'!$C$4*'Inputs'!$C$20*'Inputs'!$C$21*'Inputs'!$C$22/1000)*M108*N108,0)</x:f>
        <x:v>14891</x:v>
      </x:c>
      <x:c r="S108" s="59" t="n">
        <x:f>ROUND(R108/'Inputs'!$C$4,2)</x:f>
        <x:v>1.49</x:v>
      </x:c>
      <x:c r="T108" s="33" t="n">
        <x:f>ROUND((P108-Q108)*G108*'Inputs'!$C$25/1000,1)</x:f>
        <x:v>50.9</x:v>
      </x:c>
    </x:row>
    <x:row r="109">
      <x:c r="A109" t="n">
        <x:v>94</x:v>
      </x:c>
      <x:c r="B109" s="68" t="n">
        <x:v>47.9</x:v>
      </x:c>
      <x:c r="C109" s="68" t="n">
        <x:v>30.3</x:v>
      </x:c>
      <x:c r="D109" s="68" t="n">
        <x:v>190.8</x:v>
      </x:c>
      <x:c r="E109" s="68" t="n">
        <x:v>22.9</x:v>
      </x:c>
      <x:c r="F109" s="68" t="n">
        <x:v>49.1</x:v>
      </x:c>
      <x:c r="G109" s="68" t="n">
        <x:v>8</x:v>
      </x:c>
      <x:c r="H109" s="69" t="n">
        <x:v>1.681</x:v>
      </x:c>
      <x:c r="I109" s="68" t="n">
        <x:v>6143</x:v>
      </x:c>
      <x:c r="J109" s="68" t="n">
        <x:v>11.6</x:v>
      </x:c>
      <x:c r="K109" s="68" t="n">
        <x:v>509</x:v>
      </x:c>
      <x:c r="L109" s="68" t="n">
        <x:v>4.7</x:v>
      </x:c>
      <x:c r="M109" s="70" t="n">
        <x:v>0.086</x:v>
      </x:c>
      <x:c r="N109" s="71" t="n">
        <x:v>82</x:v>
      </x:c>
      <x:c r="O109" s="33" t="n">
        <x:f>ROUND(3*E109+F109+G109*H109,1)</x:f>
        <x:v>131.2</x:v>
      </x:c>
      <x:c r="P109" s="33" t="n">
        <x:f>ROUND('Inputs'!$C$4*'Inputs'!$C$7*'Inputs'!$C$5*C109/3600,1)</x:f>
        <x:v>4376.7</x:v>
      </x:c>
      <x:c r="Q109" s="33" t="n">
        <x:f>ROUND(('Inputs'!$C$4/B109)*'Inputs'!$C$7*'Inputs'!$C$6*D109/3600,1)</x:f>
        <x:v>1150.7</x:v>
      </x:c>
      <x:c r="R109" s="59" t="n">
        <x:f>ROUND((P109-Q109)*O109-('Inputs'!$C$4/B109)*(I109/J109+K109)-'Inputs'!$C$4*L109-('Inputs'!$C$4*'Inputs'!$C$20*'Inputs'!$C$21*'Inputs'!$C$22/1000)*M109*N109,0)</x:f>
        <x:v>143662</x:v>
      </x:c>
      <x:c r="S109" s="59" t="n">
        <x:f>ROUND(R109/'Inputs'!$C$4,2)</x:f>
        <x:v>14.37</x:v>
      </x:c>
      <x:c r="T109" s="33" t="n">
        <x:f>ROUND((P109-Q109)*G109*'Inputs'!$C$25/1000,1)</x:f>
        <x:v>66.7</x:v>
      </x:c>
    </x:row>
    <x:row r="110">
      <x:c r="A110" t="n">
        <x:v>95</x:v>
      </x:c>
      <x:c r="B110" s="68" t="n">
        <x:v>29.4</x:v>
      </x:c>
      <x:c r="C110" s="68" t="n">
        <x:v>26.8</x:v>
      </x:c>
      <x:c r="D110" s="68" t="n">
        <x:v>222.5</x:v>
      </x:c>
      <x:c r="E110" s="68" t="n">
        <x:v>25.7</x:v>
      </x:c>
      <x:c r="F110" s="68" t="n">
        <x:v>36.1</x:v>
      </x:c>
      <x:c r="G110" s="68" t="n">
        <x:v>9.4</x:v>
      </x:c>
      <x:c r="H110" s="69" t="n">
        <x:v>1.842</x:v>
      </x:c>
      <x:c r="I110" s="68" t="n">
        <x:v>5538</x:v>
      </x:c>
      <x:c r="J110" s="68" t="n">
        <x:v>8.3</x:v>
      </x:c>
      <x:c r="K110" s="68" t="n">
        <x:v>582</x:v>
      </x:c>
      <x:c r="L110" s="68" t="n">
        <x:v>5.5</x:v>
      </x:c>
      <x:c r="M110" s="70" t="n">
        <x:v>0.038</x:v>
      </x:c>
      <x:c r="N110" s="71" t="n">
        <x:v>101</x:v>
      </x:c>
      <x:c r="O110" s="33" t="n">
        <x:f>ROUND(3*E110+F110+G110*H110,1)</x:f>
        <x:v>130.5</x:v>
      </x:c>
      <x:c r="P110" s="33" t="n">
        <x:f>ROUND('Inputs'!$C$4*'Inputs'!$C$7*'Inputs'!$C$5*C110/3600,1)</x:f>
        <x:v>3871.1</x:v>
      </x:c>
      <x:c r="Q110" s="33" t="n">
        <x:f>ROUND(('Inputs'!$C$4/B110)*'Inputs'!$C$7*'Inputs'!$C$6*D110/3600,1)</x:f>
        <x:v>2186.3</x:v>
      </x:c>
      <x:c r="R110" s="59" t="n">
        <x:f>ROUND((P110-Q110)*O110-('Inputs'!$C$4/B110)*(I110/J110+K110)-'Inputs'!$C$4*L110-('Inputs'!$C$4*'Inputs'!$C$20*'Inputs'!$C$21*'Inputs'!$C$22/1000)*M110*N110,0)</x:f>
        <x:v>-268624</x:v>
      </x:c>
      <x:c r="S110" s="59" t="n">
        <x:f>ROUND(R110/'Inputs'!$C$4,2)</x:f>
        <x:v>-26.86</x:v>
      </x:c>
      <x:c r="T110" s="33" t="n">
        <x:f>ROUND((P110-Q110)*G110*'Inputs'!$C$25/1000,1)</x:f>
        <x:v>40.9</x:v>
      </x:c>
    </x:row>
    <x:row r="111">
      <x:c r="A111" t="n">
        <x:v>96</x:v>
      </x:c>
      <x:c r="B111" s="68" t="n">
        <x:v>37.2</x:v>
      </x:c>
      <x:c r="C111" s="68" t="n">
        <x:v>28.4</x:v>
      </x:c>
      <x:c r="D111" s="68" t="n">
        <x:v>199.7</x:v>
      </x:c>
      <x:c r="E111" s="68" t="n">
        <x:v>22</x:v>
      </x:c>
      <x:c r="F111" s="68" t="n">
        <x:v>30.8</x:v>
      </x:c>
      <x:c r="G111" s="68" t="n">
        <x:v>7.8</x:v>
      </x:c>
      <x:c r="H111" s="69" t="n">
        <x:v>1.915</x:v>
      </x:c>
      <x:c r="I111" s="68" t="n">
        <x:v>8007</x:v>
      </x:c>
      <x:c r="J111" s="68" t="n">
        <x:v>11.9</x:v>
      </x:c>
      <x:c r="K111" s="68" t="n">
        <x:v>822</x:v>
      </x:c>
      <x:c r="L111" s="68" t="n">
        <x:v>1.8</x:v>
      </x:c>
      <x:c r="M111" s="70" t="n">
        <x:v>0.043</x:v>
      </x:c>
      <x:c r="N111" s="71" t="n">
        <x:v>70</x:v>
      </x:c>
      <x:c r="O111" s="33" t="n">
        <x:f>ROUND(3*E111+F111+G111*H111,1)</x:f>
        <x:v>111.7</x:v>
      </x:c>
      <x:c r="P111" s="33" t="n">
        <x:f>ROUND('Inputs'!$C$4*'Inputs'!$C$7*'Inputs'!$C$5*C111/3600,1)</x:f>
        <x:v>4102.2</x:v>
      </x:c>
      <x:c r="Q111" s="33" t="n">
        <x:f>ROUND(('Inputs'!$C$4/B111)*'Inputs'!$C$7*'Inputs'!$C$6*D111/3600,1)</x:f>
        <x:v>1550.8</x:v>
      </x:c>
      <x:c r="R111" s="59" t="n">
        <x:f>ROUND((P111-Q111)*O111-('Inputs'!$C$4/B111)*(I111/J111+K111)-'Inputs'!$C$4*L111-('Inputs'!$C$4*'Inputs'!$C$20*'Inputs'!$C$21*'Inputs'!$C$22/1000)*M111*N111,0)</x:f>
        <x:v>-141583</x:v>
      </x:c>
      <x:c r="S111" s="59" t="n">
        <x:f>ROUND(R111/'Inputs'!$C$4,2)</x:f>
        <x:v>-14.16</x:v>
      </x:c>
      <x:c r="T111" s="33" t="n">
        <x:f>ROUND((P111-Q111)*G111*'Inputs'!$C$25/1000,1)</x:f>
        <x:v>51.4</x:v>
      </x:c>
    </x:row>
    <x:row r="112">
      <x:c r="A112" t="n">
        <x:v>97</x:v>
      </x:c>
      <x:c r="B112" s="68" t="n">
        <x:v>51.7</x:v>
      </x:c>
      <x:c r="C112" s="68" t="n">
        <x:v>29.9</x:v>
      </x:c>
      <x:c r="D112" s="68" t="n">
        <x:v>152.7</x:v>
      </x:c>
      <x:c r="E112" s="68" t="n">
        <x:v>27.1</x:v>
      </x:c>
      <x:c r="F112" s="68" t="n">
        <x:v>40.1</x:v>
      </x:c>
      <x:c r="G112" s="68" t="n">
        <x:v>7.3</x:v>
      </x:c>
      <x:c r="H112" s="69" t="n">
        <x:v>1.829</x:v>
      </x:c>
      <x:c r="I112" s="68" t="n">
        <x:v>4836</x:v>
      </x:c>
      <x:c r="J112" s="68" t="n">
        <x:v>13</x:v>
      </x:c>
      <x:c r="K112" s="68" t="n">
        <x:v>781</x:v>
      </x:c>
      <x:c r="L112" s="68" t="n">
        <x:v>4.8</x:v>
      </x:c>
      <x:c r="M112" s="70" t="n">
        <x:v>0.092</x:v>
      </x:c>
      <x:c r="N112" s="71" t="n">
        <x:v>65</x:v>
      </x:c>
      <x:c r="O112" s="33" t="n">
        <x:f>ROUND(3*E112+F112+G112*H112,1)</x:f>
        <x:v>134.8</x:v>
      </x:c>
      <x:c r="P112" s="33" t="n">
        <x:f>ROUND('Inputs'!$C$4*'Inputs'!$C$7*'Inputs'!$C$5*C112/3600,1)</x:f>
        <x:v>4318.9</x:v>
      </x:c>
      <x:c r="Q112" s="33" t="n">
        <x:f>ROUND(('Inputs'!$C$4/B112)*'Inputs'!$C$7*'Inputs'!$C$6*D112/3600,1)</x:f>
        <x:v>853.3</x:v>
      </x:c>
      <x:c r="R112" s="59" t="n">
        <x:f>ROUND((P112-Q112)*O112-('Inputs'!$C$4/B112)*(I112/J112+K112)-'Inputs'!$C$4*L112-('Inputs'!$C$4*'Inputs'!$C$20*'Inputs'!$C$21*'Inputs'!$C$22/1000)*M112*N112,0)</x:f>
        <x:v>182773</x:v>
      </x:c>
      <x:c r="S112" s="59" t="n">
        <x:f>ROUND(R112/'Inputs'!$C$4,2)</x:f>
        <x:v>18.28</x:v>
      </x:c>
      <x:c r="T112" s="33" t="n">
        <x:f>ROUND((P112-Q112)*G112*'Inputs'!$C$25/1000,1)</x:f>
        <x:v>65.4</x:v>
      </x:c>
    </x:row>
    <x:row r="113">
      <x:c r="A113" t="n">
        <x:v>98</x:v>
      </x:c>
      <x:c r="B113" s="68" t="n">
        <x:v>26.1</x:v>
      </x:c>
      <x:c r="C113" s="68" t="n">
        <x:v>29.3</x:v>
      </x:c>
      <x:c r="D113" s="68" t="n">
        <x:v>247</x:v>
      </x:c>
      <x:c r="E113" s="68" t="n">
        <x:v>28</x:v>
      </x:c>
      <x:c r="F113" s="68" t="n">
        <x:v>44.5</x:v>
      </x:c>
      <x:c r="G113" s="68" t="n">
        <x:v>8.7</x:v>
      </x:c>
      <x:c r="H113" s="69" t="n">
        <x:v>1.945</x:v>
      </x:c>
      <x:c r="I113" s="68" t="n">
        <x:v>5187</x:v>
      </x:c>
      <x:c r="J113" s="68" t="n">
        <x:v>14.2</x:v>
      </x:c>
      <x:c r="K113" s="68" t="n">
        <x:v>606</x:v>
      </x:c>
      <x:c r="L113" s="68" t="n">
        <x:v>5.8</x:v>
      </x:c>
      <x:c r="M113" s="70" t="n">
        <x:v>0.084</x:v>
      </x:c>
      <x:c r="N113" s="71" t="n">
        <x:v>106</x:v>
      </x:c>
      <x:c r="O113" s="33" t="n">
        <x:f>ROUND(3*E113+F113+G113*H113,1)</x:f>
        <x:v>145.4</x:v>
      </x:c>
      <x:c r="P113" s="33" t="n">
        <x:f>ROUND('Inputs'!$C$4*'Inputs'!$C$7*'Inputs'!$C$5*C113/3600,1)</x:f>
        <x:v>4232.2</x:v>
      </x:c>
      <x:c r="Q113" s="33" t="n">
        <x:f>ROUND(('Inputs'!$C$4/B113)*'Inputs'!$C$7*'Inputs'!$C$6*D113/3600,1)</x:f>
        <x:v>2733.9</x:v>
      </x:c>
      <x:c r="R113" s="59" t="n">
        <x:f>ROUND((P113-Q113)*O113-('Inputs'!$C$4/B113)*(I113/J113+K113)-'Inputs'!$C$4*L113-('Inputs'!$C$4*'Inputs'!$C$20*'Inputs'!$C$21*'Inputs'!$C$22/1000)*M113*N113,0)</x:f>
        <x:v>-232196</x:v>
      </x:c>
      <x:c r="S113" s="59" t="n">
        <x:f>ROUND(R113/'Inputs'!$C$4,2)</x:f>
        <x:v>-23.22</x:v>
      </x:c>
      <x:c r="T113" s="33" t="n">
        <x:f>ROUND((P113-Q113)*G113*'Inputs'!$C$25/1000,1)</x:f>
        <x:v>33.7</x:v>
      </x:c>
    </x:row>
    <x:row r="114">
      <x:c r="A114" t="n">
        <x:v>99</x:v>
      </x:c>
      <x:c r="B114" s="68" t="n">
        <x:v>32.2</x:v>
      </x:c>
      <x:c r="C114" s="68" t="n">
        <x:v>32.1</x:v>
      </x:c>
      <x:c r="D114" s="68" t="n">
        <x:v>207.9</x:v>
      </x:c>
      <x:c r="E114" s="68" t="n">
        <x:v>27.9</x:v>
      </x:c>
      <x:c r="F114" s="68" t="n">
        <x:v>41.1</x:v>
      </x:c>
      <x:c r="G114" s="68" t="n">
        <x:v>7.5</x:v>
      </x:c>
      <x:c r="H114" s="69" t="n">
        <x:v>1.93</x:v>
      </x:c>
      <x:c r="I114" s="68" t="n">
        <x:v>5605</x:v>
      </x:c>
      <x:c r="J114" s="68" t="n">
        <x:v>9.2</x:v>
      </x:c>
      <x:c r="K114" s="68" t="n">
        <x:v>587</x:v>
      </x:c>
      <x:c r="L114" s="68" t="n">
        <x:v>1.7</x:v>
      </x:c>
      <x:c r="M114" s="70" t="n">
        <x:v>0.065</x:v>
      </x:c>
      <x:c r="N114" s="71" t="n">
        <x:v>94</x:v>
      </x:c>
      <x:c r="O114" s="33" t="n">
        <x:f>ROUND(3*E114+F114+G114*H114,1)</x:f>
        <x:v>139.3</x:v>
      </x:c>
      <x:c r="P114" s="33" t="n">
        <x:f>ROUND('Inputs'!$C$4*'Inputs'!$C$7*'Inputs'!$C$5*C114/3600,1)</x:f>
        <x:v>4636.7</x:v>
      </x:c>
      <x:c r="Q114" s="33" t="n">
        <x:f>ROUND(('Inputs'!$C$4/B114)*'Inputs'!$C$7*'Inputs'!$C$6*D114/3600,1)</x:f>
        <x:v>1865.2</x:v>
      </x:c>
      <x:c r="R114" s="59" t="n">
        <x:f>ROUND((P114-Q114)*O114-('Inputs'!$C$4/B114)*(I114/J114+K114)-'Inputs'!$C$4*L114-('Inputs'!$C$4*'Inputs'!$C$20*'Inputs'!$C$21*'Inputs'!$C$22/1000)*M114*N114,0)</x:f>
        <x:v>-16096</x:v>
      </x:c>
      <x:c r="S114" s="59" t="n">
        <x:f>ROUND(R114/'Inputs'!$C$4,2)</x:f>
        <x:v>-1.61</x:v>
      </x:c>
      <x:c r="T114" s="33" t="n">
        <x:f>ROUND((P114-Q114)*G114*'Inputs'!$C$25/1000,1)</x:f>
        <x:v>53.7</x:v>
      </x:c>
    </x:row>
    <x:row r="115">
      <x:c r="A115" t="n">
        <x:v>100</x:v>
      </x:c>
      <x:c r="B115" s="68" t="n">
        <x:v>58.8</x:v>
      </x:c>
      <x:c r="C115" s="68" t="n">
        <x:v>28.3</x:v>
      </x:c>
      <x:c r="D115" s="68" t="n">
        <x:v>268.8</x:v>
      </x:c>
      <x:c r="E115" s="68" t="n">
        <x:v>25.8</x:v>
      </x:c>
      <x:c r="F115" s="68" t="n">
        <x:v>45.4</x:v>
      </x:c>
      <x:c r="G115" s="68" t="n">
        <x:v>9.1</x:v>
      </x:c>
      <x:c r="H115" s="69" t="n">
        <x:v>1.595</x:v>
      </x:c>
      <x:c r="I115" s="68" t="n">
        <x:v>5671</x:v>
      </x:c>
      <x:c r="J115" s="68" t="n">
        <x:v>11.3</x:v>
      </x:c>
      <x:c r="K115" s="68" t="n">
        <x:v>486</x:v>
      </x:c>
      <x:c r="L115" s="68" t="n">
        <x:v>4.6</x:v>
      </x:c>
      <x:c r="M115" s="70" t="n">
        <x:v>0.091</x:v>
      </x:c>
      <x:c r="N115" s="71" t="n">
        <x:v>114</x:v>
      </x:c>
      <x:c r="O115" s="33" t="n">
        <x:f>ROUND(3*E115+F115+G115*H115,1)</x:f>
        <x:v>137.3</x:v>
      </x:c>
      <x:c r="P115" s="33" t="n">
        <x:f>ROUND('Inputs'!$C$4*'Inputs'!$C$7*'Inputs'!$C$5*C115/3600,1)</x:f>
        <x:v>4087.8</x:v>
      </x:c>
      <x:c r="Q115" s="33" t="n">
        <x:f>ROUND(('Inputs'!$C$4/B115)*'Inputs'!$C$7*'Inputs'!$C$6*D115/3600,1)</x:f>
        <x:v>1320.6</x:v>
      </x:c>
      <x:c r="R115" s="59" t="n">
        <x:f>ROUND((P115-Q115)*O115-('Inputs'!$C$4/B115)*(I115/J115+K115)-'Inputs'!$C$4*L115-('Inputs'!$C$4*'Inputs'!$C$20*'Inputs'!$C$21*'Inputs'!$C$22/1000)*M115*N115,0)</x:f>
        <x:v>142736</x:v>
      </x:c>
      <x:c r="S115" s="59" t="n">
        <x:f>ROUND(R115/'Inputs'!$C$4,2)</x:f>
        <x:v>14.27</x:v>
      </x:c>
      <x:c r="T115" s="33" t="n">
        <x:f>ROUND((P115-Q115)*G115*'Inputs'!$C$25/1000,1)</x:f>
        <x:v>65.1</x:v>
      </x:c>
    </x:row>
    <x:row r="116">
      <x:c r="A116" t="n">
        <x:v>101</x:v>
      </x:c>
      <x:c r="B116" s="68" t="n">
        <x:v>56.2</x:v>
      </x:c>
      <x:c r="C116" s="68" t="n">
        <x:v>27.1</x:v>
      </x:c>
      <x:c r="D116" s="68" t="n">
        <x:v>231.2</x:v>
      </x:c>
      <x:c r="E116" s="68" t="n">
        <x:v>20.9</x:v>
      </x:c>
      <x:c r="F116" s="68" t="n">
        <x:v>47.8</x:v>
      </x:c>
      <x:c r="G116" s="68" t="n">
        <x:v>9.9</x:v>
      </x:c>
      <x:c r="H116" s="69" t="n">
        <x:v>1.988</x:v>
      </x:c>
      <x:c r="I116" s="68" t="n">
        <x:v>6352</x:v>
      </x:c>
      <x:c r="J116" s="68" t="n">
        <x:v>8.4</x:v>
      </x:c>
      <x:c r="K116" s="68" t="n">
        <x:v>737</x:v>
      </x:c>
      <x:c r="L116" s="68" t="n">
        <x:v>2.6</x:v>
      </x:c>
      <x:c r="M116" s="70" t="n">
        <x:v>0.065</x:v>
      </x:c>
      <x:c r="N116" s="71" t="n">
        <x:v>115</x:v>
      </x:c>
      <x:c r="O116" s="33" t="n">
        <x:f>ROUND(3*E116+F116+G116*H116,1)</x:f>
        <x:v>130.2</x:v>
      </x:c>
      <x:c r="P116" s="33" t="n">
        <x:f>ROUND('Inputs'!$C$4*'Inputs'!$C$7*'Inputs'!$C$5*C116/3600,1)</x:f>
        <x:v>3914.4</x:v>
      </x:c>
      <x:c r="Q116" s="33" t="n">
        <x:f>ROUND(('Inputs'!$C$4/B116)*'Inputs'!$C$7*'Inputs'!$C$6*D116/3600,1)</x:f>
        <x:v>1188.5</x:v>
      </x:c>
      <x:c r="R116" s="59" t="n">
        <x:f>ROUND((P116-Q116)*O116-('Inputs'!$C$4/B116)*(I116/J116+K116)-'Inputs'!$C$4*L116-('Inputs'!$C$4*'Inputs'!$C$20*'Inputs'!$C$21*'Inputs'!$C$22/1000)*M116*N116,0)</x:f>
        <x:v>46505</x:v>
      </x:c>
      <x:c r="S116" s="59" t="n">
        <x:f>ROUND(R116/'Inputs'!$C$4,2)</x:f>
        <x:v>4.65</x:v>
      </x:c>
      <x:c r="T116" s="33" t="n">
        <x:f>ROUND((P116-Q116)*G116*'Inputs'!$C$25/1000,1)</x:f>
        <x:v>69.7</x:v>
      </x:c>
    </x:row>
    <x:row r="117">
      <x:c r="A117" t="n">
        <x:v>102</x:v>
      </x:c>
      <x:c r="B117" s="68" t="n">
        <x:v>27.7</x:v>
      </x:c>
      <x:c r="C117" s="68" t="n">
        <x:v>29.2</x:v>
      </x:c>
      <x:c r="D117" s="68" t="n">
        <x:v>196.6</x:v>
      </x:c>
      <x:c r="E117" s="68" t="n">
        <x:v>26.1</x:v>
      </x:c>
      <x:c r="F117" s="68" t="n">
        <x:v>45</x:v>
      </x:c>
      <x:c r="G117" s="68" t="n">
        <x:v>9.7</x:v>
      </x:c>
      <x:c r="H117" s="69" t="n">
        <x:v>1.941</x:v>
      </x:c>
      <x:c r="I117" s="68" t="n">
        <x:v>5896</x:v>
      </x:c>
      <x:c r="J117" s="68" t="n">
        <x:v>13.3</x:v>
      </x:c>
      <x:c r="K117" s="68" t="n">
        <x:v>675</x:v>
      </x:c>
      <x:c r="L117" s="68" t="n">
        <x:v>3.6</x:v>
      </x:c>
      <x:c r="M117" s="70" t="n">
        <x:v>0.087</x:v>
      </x:c>
      <x:c r="N117" s="71" t="n">
        <x:v>145</x:v>
      </x:c>
      <x:c r="O117" s="33" t="n">
        <x:f>ROUND(3*E117+F117+G117*H117,1)</x:f>
        <x:v>142.1</x:v>
      </x:c>
      <x:c r="P117" s="33" t="n">
        <x:f>ROUND('Inputs'!$C$4*'Inputs'!$C$7*'Inputs'!$C$5*C117/3600,1)</x:f>
        <x:v>4217.8</x:v>
      </x:c>
      <x:c r="Q117" s="33" t="n">
        <x:f>ROUND(('Inputs'!$C$4/B117)*'Inputs'!$C$7*'Inputs'!$C$6*D117/3600,1)</x:f>
        <x:v>2050.4</x:v>
      </x:c>
      <x:c r="R117" s="59" t="n">
        <x:f>ROUND((P117-Q117)*O117-('Inputs'!$C$4/B117)*(I117/J117+K117)-'Inputs'!$C$4*L117-('Inputs'!$C$4*'Inputs'!$C$20*'Inputs'!$C$21*'Inputs'!$C$22/1000)*M117*N117,0)</x:f>
        <x:v>-159943</x:v>
      </x:c>
      <x:c r="S117" s="59" t="n">
        <x:f>ROUND(R117/'Inputs'!$C$4,2)</x:f>
        <x:v>-15.99</x:v>
      </x:c>
      <x:c r="T117" s="33" t="n">
        <x:f>ROUND((P117-Q117)*G117*'Inputs'!$C$25/1000,1)</x:f>
        <x:v>54.3</x:v>
      </x:c>
    </x:row>
    <x:row r="118">
      <x:c r="A118" t="n">
        <x:v>103</x:v>
      </x:c>
      <x:c r="B118" s="68" t="n">
        <x:v>48.1</x:v>
      </x:c>
      <x:c r="C118" s="68" t="n">
        <x:v>32.6</x:v>
      </x:c>
      <x:c r="D118" s="68" t="n">
        <x:v>190.7</x:v>
      </x:c>
      <x:c r="E118" s="68" t="n">
        <x:v>22.6</x:v>
      </x:c>
      <x:c r="F118" s="68" t="n">
        <x:v>33.3</x:v>
      </x:c>
      <x:c r="G118" s="68" t="n">
        <x:v>10.5</x:v>
      </x:c>
      <x:c r="H118" s="69" t="n">
        <x:v>1.787</x:v>
      </x:c>
      <x:c r="I118" s="68" t="n">
        <x:v>6372</x:v>
      </x:c>
      <x:c r="J118" s="68" t="n">
        <x:v>10.7</x:v>
      </x:c>
      <x:c r="K118" s="68" t="n">
        <x:v>752</x:v>
      </x:c>
      <x:c r="L118" s="68" t="n">
        <x:v>3.9</x:v>
      </x:c>
      <x:c r="M118" s="70" t="n">
        <x:v>0.068</x:v>
      </x:c>
      <x:c r="N118" s="71" t="n">
        <x:v>77</x:v>
      </x:c>
      <x:c r="O118" s="33" t="n">
        <x:f>ROUND(3*E118+F118+G118*H118,1)</x:f>
        <x:v>119.9</x:v>
      </x:c>
      <x:c r="P118" s="33" t="n">
        <x:f>ROUND('Inputs'!$C$4*'Inputs'!$C$7*'Inputs'!$C$5*C118/3600,1)</x:f>
        <x:v>4708.9</x:v>
      </x:c>
      <x:c r="Q118" s="33" t="n">
        <x:f>ROUND(('Inputs'!$C$4/B118)*'Inputs'!$C$7*'Inputs'!$C$6*D118/3600,1)</x:f>
        <x:v>1145.3</x:v>
      </x:c>
      <x:c r="R118" s="59" t="n">
        <x:f>ROUND((P118-Q118)*O118-('Inputs'!$C$4/B118)*(I118/J118+K118)-'Inputs'!$C$4*L118-('Inputs'!$C$4*'Inputs'!$C$20*'Inputs'!$C$21*'Inputs'!$C$22/1000)*M118*N118,0)</x:f>
        <x:v>96419</x:v>
      </x:c>
      <x:c r="S118" s="59" t="n">
        <x:f>ROUND(R118/'Inputs'!$C$4,2)</x:f>
        <x:v>9.64</x:v>
      </x:c>
      <x:c r="T118" s="33" t="n">
        <x:f>ROUND((P118-Q118)*G118*'Inputs'!$C$25/1000,1)</x:f>
        <x:v>96.7</x:v>
      </x:c>
    </x:row>
    <x:row r="119">
      <x:c r="A119" t="n">
        <x:v>104</x:v>
      </x:c>
      <x:c r="B119" s="68" t="n">
        <x:v>30.1</x:v>
      </x:c>
      <x:c r="C119" s="68" t="n">
        <x:v>32.5</x:v>
      </x:c>
      <x:c r="D119" s="68" t="n">
        <x:v>294</x:v>
      </x:c>
      <x:c r="E119" s="68" t="n">
        <x:v>20.4</x:v>
      </x:c>
      <x:c r="F119" s="68" t="n">
        <x:v>42.9</x:v>
      </x:c>
      <x:c r="G119" s="68" t="n">
        <x:v>10.6</x:v>
      </x:c>
      <x:c r="H119" s="69" t="n">
        <x:v>1.728</x:v>
      </x:c>
      <x:c r="I119" s="68" t="n">
        <x:v>5595</x:v>
      </x:c>
      <x:c r="J119" s="68" t="n">
        <x:v>13.2</x:v>
      </x:c>
      <x:c r="K119" s="68" t="n">
        <x:v>691</x:v>
      </x:c>
      <x:c r="L119" s="68" t="n">
        <x:v>3.2</x:v>
      </x:c>
      <x:c r="M119" s="70" t="n">
        <x:v>0.039</x:v>
      </x:c>
      <x:c r="N119" s="71" t="n">
        <x:v>137</x:v>
      </x:c>
      <x:c r="O119" s="33" t="n">
        <x:f>ROUND(3*E119+F119+G119*H119,1)</x:f>
        <x:v>122.4</x:v>
      </x:c>
      <x:c r="P119" s="33" t="n">
        <x:f>ROUND('Inputs'!$C$4*'Inputs'!$C$7*'Inputs'!$C$5*C119/3600,1)</x:f>
        <x:v>4694.4</x:v>
      </x:c>
      <x:c r="Q119" s="33" t="n">
        <x:f>ROUND(('Inputs'!$C$4/B119)*'Inputs'!$C$7*'Inputs'!$C$6*D119/3600,1)</x:f>
        <x:v>2821.7</x:v>
      </x:c>
      <x:c r="R119" s="59" t="n">
        <x:f>ROUND((P119-Q119)*O119-('Inputs'!$C$4/B119)*(I119/J119+K119)-'Inputs'!$C$4*L119-('Inputs'!$C$4*'Inputs'!$C$20*'Inputs'!$C$21*'Inputs'!$C$22/1000)*M119*N119,0)</x:f>
        <x:v>-185116</x:v>
      </x:c>
      <x:c r="S119" s="59" t="n">
        <x:f>ROUND(R119/'Inputs'!$C$4,2)</x:f>
        <x:v>-18.51</x:v>
      </x:c>
      <x:c r="T119" s="33" t="n">
        <x:f>ROUND((P119-Q119)*G119*'Inputs'!$C$25/1000,1)</x:f>
        <x:v>51.3</x:v>
      </x:c>
    </x:row>
    <x:row r="120">
      <x:c r="A120" t="n">
        <x:v>105</x:v>
      </x:c>
      <x:c r="B120" s="68" t="n">
        <x:v>52.5</x:v>
      </x:c>
      <x:c r="C120" s="68" t="n">
        <x:v>27.3</x:v>
      </x:c>
      <x:c r="D120" s="68" t="n">
        <x:v>293.4</x:v>
      </x:c>
      <x:c r="E120" s="68" t="n">
        <x:v>23.9</x:v>
      </x:c>
      <x:c r="F120" s="68" t="n">
        <x:v>43</x:v>
      </x:c>
      <x:c r="G120" s="68" t="n">
        <x:v>9.1</x:v>
      </x:c>
      <x:c r="H120" s="69" t="n">
        <x:v>1.735</x:v>
      </x:c>
      <x:c r="I120" s="68" t="n">
        <x:v>8258</x:v>
      </x:c>
      <x:c r="J120" s="68" t="n">
        <x:v>11.7</x:v>
      </x:c>
      <x:c r="K120" s="68" t="n">
        <x:v>707</x:v>
      </x:c>
      <x:c r="L120" s="68" t="n">
        <x:v>5.3</x:v>
      </x:c>
      <x:c r="M120" s="70" t="n">
        <x:v>0.095</x:v>
      </x:c>
      <x:c r="N120" s="71" t="n">
        <x:v>116</x:v>
      </x:c>
      <x:c r="O120" s="33" t="n">
        <x:f>ROUND(3*E120+F120+G120*H120,1)</x:f>
        <x:v>130.5</x:v>
      </x:c>
      <x:c r="P120" s="33" t="n">
        <x:f>ROUND('Inputs'!$C$4*'Inputs'!$C$7*'Inputs'!$C$5*C120/3600,1)</x:f>
        <x:v>3943.3</x:v>
      </x:c>
      <x:c r="Q120" s="33" t="n">
        <x:f>ROUND(('Inputs'!$C$4/B120)*'Inputs'!$C$7*'Inputs'!$C$6*D120/3600,1)</x:f>
        <x:v>1614.5</x:v>
      </x:c>
      <x:c r="R120" s="59" t="n">
        <x:f>ROUND((P120-Q120)*O120-('Inputs'!$C$4/B120)*(I120/J120+K120)-'Inputs'!$C$4*L120-('Inputs'!$C$4*'Inputs'!$C$20*'Inputs'!$C$21*'Inputs'!$C$22/1000)*M120*N120,0)</x:f>
        <x:v>-42841</x:v>
      </x:c>
      <x:c r="S120" s="59" t="n">
        <x:f>ROUND(R120/'Inputs'!$C$4,2)</x:f>
        <x:v>-4.28</x:v>
      </x:c>
      <x:c r="T120" s="33" t="n">
        <x:f>ROUND((P120-Q120)*G120*'Inputs'!$C$25/1000,1)</x:f>
        <x:v>54.8</x:v>
      </x:c>
    </x:row>
    <x:row r="121">
      <x:c r="A121" t="n">
        <x:v>106</x:v>
      </x:c>
      <x:c r="B121" s="68" t="n">
        <x:v>56.4</x:v>
      </x:c>
      <x:c r="C121" s="68" t="n">
        <x:v>26.8</x:v>
      </x:c>
      <x:c r="D121" s="68" t="n">
        <x:v>204.4</x:v>
      </x:c>
      <x:c r="E121" s="68" t="n">
        <x:v>23.5</x:v>
      </x:c>
      <x:c r="F121" s="68" t="n">
        <x:v>42.3</x:v>
      </x:c>
      <x:c r="G121" s="68" t="n">
        <x:v>7.7</x:v>
      </x:c>
      <x:c r="H121" s="69" t="n">
        <x:v>1.878</x:v>
      </x:c>
      <x:c r="I121" s="68" t="n">
        <x:v>5926</x:v>
      </x:c>
      <x:c r="J121" s="68" t="n">
        <x:v>11.7</x:v>
      </x:c>
      <x:c r="K121" s="68" t="n">
        <x:v>534</x:v>
      </x:c>
      <x:c r="L121" s="68" t="n">
        <x:v>1.8</x:v>
      </x:c>
      <x:c r="M121" s="70" t="n">
        <x:v>0.059</x:v>
      </x:c>
      <x:c r="N121" s="71" t="n">
        <x:v>102</x:v>
      </x:c>
      <x:c r="O121" s="33" t="n">
        <x:f>ROUND(3*E121+F121+G121*H121,1)</x:f>
        <x:v>127.3</x:v>
      </x:c>
      <x:c r="P121" s="33" t="n">
        <x:f>ROUND('Inputs'!$C$4*'Inputs'!$C$7*'Inputs'!$C$5*C121/3600,1)</x:f>
        <x:v>3871.1</x:v>
      </x:c>
      <x:c r="Q121" s="33" t="n">
        <x:f>ROUND(('Inputs'!$C$4/B121)*'Inputs'!$C$7*'Inputs'!$C$6*D121/3600,1)</x:f>
        <x:v>1047</x:v>
      </x:c>
      <x:c r="R121" s="59" t="n">
        <x:f>ROUND((P121-Q121)*O121-('Inputs'!$C$4/B121)*(I121/J121+K121)-'Inputs'!$C$4*L121-('Inputs'!$C$4*'Inputs'!$C$20*'Inputs'!$C$21*'Inputs'!$C$22/1000)*M121*N121,0)</x:f>
        <x:v>143566</x:v>
      </x:c>
      <x:c r="S121" s="59" t="n">
        <x:f>ROUND(R121/'Inputs'!$C$4,2)</x:f>
        <x:v>14.36</x:v>
      </x:c>
      <x:c r="T121" s="33" t="n">
        <x:f>ROUND((P121-Q121)*G121*'Inputs'!$C$25/1000,1)</x:f>
        <x:v>56.2</x:v>
      </x:c>
    </x:row>
    <x:row r="122">
      <x:c r="A122" t="n">
        <x:v>107</x:v>
      </x:c>
      <x:c r="B122" s="68" t="n">
        <x:v>32.6</x:v>
      </x:c>
      <x:c r="C122" s="68" t="n">
        <x:v>27</x:v>
      </x:c>
      <x:c r="D122" s="68" t="n">
        <x:v>184.7</x:v>
      </x:c>
      <x:c r="E122" s="68" t="n">
        <x:v>21.9</x:v>
      </x:c>
      <x:c r="F122" s="68" t="n">
        <x:v>31</x:v>
      </x:c>
      <x:c r="G122" s="68" t="n">
        <x:v>10.1</x:v>
      </x:c>
      <x:c r="H122" s="69" t="n">
        <x:v>1.742</x:v>
      </x:c>
      <x:c r="I122" s="68" t="n">
        <x:v>5651</x:v>
      </x:c>
      <x:c r="J122" s="68" t="n">
        <x:v>9.3</x:v>
      </x:c>
      <x:c r="K122" s="68" t="n">
        <x:v>805</x:v>
      </x:c>
      <x:c r="L122" s="68" t="n">
        <x:v>4.3</x:v>
      </x:c>
      <x:c r="M122" s="70" t="n">
        <x:v>0.031</x:v>
      </x:c>
      <x:c r="N122" s="71" t="n">
        <x:v>144</x:v>
      </x:c>
      <x:c r="O122" s="33" t="n">
        <x:f>ROUND(3*E122+F122+G122*H122,1)</x:f>
        <x:v>114.3</x:v>
      </x:c>
      <x:c r="P122" s="33" t="n">
        <x:f>ROUND('Inputs'!$C$4*'Inputs'!$C$7*'Inputs'!$C$5*C122/3600,1)</x:f>
        <x:v>3900</x:v>
      </x:c>
      <x:c r="Q122" s="33" t="n">
        <x:f>ROUND(('Inputs'!$C$4/B122)*'Inputs'!$C$7*'Inputs'!$C$6*D122/3600,1)</x:f>
        <x:v>1636.7</x:v>
      </x:c>
      <x:c r="R122" s="59" t="n">
        <x:f>ROUND((P122-Q122)*O122-('Inputs'!$C$4/B122)*(I122/J122+K122)-'Inputs'!$C$4*L122-('Inputs'!$C$4*'Inputs'!$C$20*'Inputs'!$C$21*'Inputs'!$C$22/1000)*M122*N122,0)</x:f>
        <x:v>-227610</x:v>
      </x:c>
      <x:c r="S122" s="59" t="n">
        <x:f>ROUND(R122/'Inputs'!$C$4,2)</x:f>
        <x:v>-22.76</x:v>
      </x:c>
      <x:c r="T122" s="33" t="n">
        <x:f>ROUND((P122-Q122)*G122*'Inputs'!$C$25/1000,1)</x:f>
        <x:v>59.1</x:v>
      </x:c>
    </x:row>
    <x:row r="123">
      <x:c r="A123" t="n">
        <x:v>108</x:v>
      </x:c>
      <x:c r="B123" s="68" t="n">
        <x:v>52.6</x:v>
      </x:c>
      <x:c r="C123" s="68" t="n">
        <x:v>30.8</x:v>
      </x:c>
      <x:c r="D123" s="68" t="n">
        <x:v>234.7</x:v>
      </x:c>
      <x:c r="E123" s="68" t="n">
        <x:v>22.5</x:v>
      </x:c>
      <x:c r="F123" s="68" t="n">
        <x:v>44.7</x:v>
      </x:c>
      <x:c r="G123" s="68" t="n">
        <x:v>9.2</x:v>
      </x:c>
      <x:c r="H123" s="69" t="n">
        <x:v>1.783</x:v>
      </x:c>
      <x:c r="I123" s="68" t="n">
        <x:v>5503</x:v>
      </x:c>
      <x:c r="J123" s="68" t="n">
        <x:v>14.4</x:v>
      </x:c>
      <x:c r="K123" s="68" t="n">
        <x:v>829</x:v>
      </x:c>
      <x:c r="L123" s="68" t="n">
        <x:v>3.3</x:v>
      </x:c>
      <x:c r="M123" s="70" t="n">
        <x:v>0.013</x:v>
      </x:c>
      <x:c r="N123" s="71" t="n">
        <x:v>72</x:v>
      </x:c>
      <x:c r="O123" s="33" t="n">
        <x:f>ROUND(3*E123+F123+G123*H123,1)</x:f>
        <x:v>128.6</x:v>
      </x:c>
      <x:c r="P123" s="33" t="n">
        <x:f>ROUND('Inputs'!$C$4*'Inputs'!$C$7*'Inputs'!$C$5*C123/3600,1)</x:f>
        <x:v>4448.9</x:v>
      </x:c>
      <x:c r="Q123" s="33" t="n">
        <x:f>ROUND(('Inputs'!$C$4/B123)*'Inputs'!$C$7*'Inputs'!$C$6*D123/3600,1)</x:f>
        <x:v>1289</x:v>
      </x:c>
      <x:c r="R123" s="59" t="n">
        <x:f>ROUND((P123-Q123)*O123-('Inputs'!$C$4/B123)*(I123/J123+K123)-'Inputs'!$C$4*L123-('Inputs'!$C$4*'Inputs'!$C$20*'Inputs'!$C$21*'Inputs'!$C$22/1000)*M123*N123,0)</x:f>
        <x:v>141013</x:v>
      </x:c>
      <x:c r="S123" s="59" t="n">
        <x:f>ROUND(R123/'Inputs'!$C$4,2)</x:f>
        <x:v>14.1</x:v>
      </x:c>
      <x:c r="T123" s="33" t="n">
        <x:f>ROUND((P123-Q123)*G123*'Inputs'!$C$25/1000,1)</x:f>
        <x:v>75.1</x:v>
      </x:c>
    </x:row>
    <x:row r="124">
      <x:c r="A124" t="n">
        <x:v>109</x:v>
      </x:c>
      <x:c r="B124" s="68" t="n">
        <x:v>50.5</x:v>
      </x:c>
      <x:c r="C124" s="68" t="n">
        <x:v>29.7</x:v>
      </x:c>
      <x:c r="D124" s="68" t="n">
        <x:v>246</x:v>
      </x:c>
      <x:c r="E124" s="68" t="n">
        <x:v>20.9</x:v>
      </x:c>
      <x:c r="F124" s="68" t="n">
        <x:v>37.9</x:v>
      </x:c>
      <x:c r="G124" s="68" t="n">
        <x:v>7.2</x:v>
      </x:c>
      <x:c r="H124" s="69" t="n">
        <x:v>1.869</x:v>
      </x:c>
      <x:c r="I124" s="68" t="n">
        <x:v>6390</x:v>
      </x:c>
      <x:c r="J124" s="68" t="n">
        <x:v>11.4</x:v>
      </x:c>
      <x:c r="K124" s="68" t="n">
        <x:v>536</x:v>
      </x:c>
      <x:c r="L124" s="68" t="n">
        <x:v>1.6</x:v>
      </x:c>
      <x:c r="M124" s="70" t="n">
        <x:v>0.084</x:v>
      </x:c>
      <x:c r="N124" s="71" t="n">
        <x:v>127</x:v>
      </x:c>
      <x:c r="O124" s="33" t="n">
        <x:f>ROUND(3*E124+F124+G124*H124,1)</x:f>
        <x:v>114.1</x:v>
      </x:c>
      <x:c r="P124" s="33" t="n">
        <x:f>ROUND('Inputs'!$C$4*'Inputs'!$C$7*'Inputs'!$C$5*C124/3600,1)</x:f>
        <x:v>4290</x:v>
      </x:c>
      <x:c r="Q124" s="33" t="n">
        <x:f>ROUND(('Inputs'!$C$4/B124)*'Inputs'!$C$7*'Inputs'!$C$6*D124/3600,1)</x:f>
        <x:v>1407.3</x:v>
      </x:c>
      <x:c r="R124" s="59" t="n">
        <x:f>ROUND((P124-Q124)*O124-('Inputs'!$C$4/B124)*(I124/J124+K124)-'Inputs'!$C$4*L124-('Inputs'!$C$4*'Inputs'!$C$20*'Inputs'!$C$21*'Inputs'!$C$22/1000)*M124*N124,0)</x:f>
        <x:v>71927</x:v>
      </x:c>
      <x:c r="S124" s="59" t="n">
        <x:f>ROUND(R124/'Inputs'!$C$4,2)</x:f>
        <x:v>7.19</x:v>
      </x:c>
      <x:c r="T124" s="33" t="n">
        <x:f>ROUND((P124-Q124)*G124*'Inputs'!$C$25/1000,1)</x:f>
        <x:v>53.6</x:v>
      </x:c>
    </x:row>
    <x:row r="125">
      <x:c r="A125" t="n">
        <x:v>110</x:v>
      </x:c>
      <x:c r="B125" s="68" t="n">
        <x:v>59.6</x:v>
      </x:c>
      <x:c r="C125" s="68" t="n">
        <x:v>30.7</x:v>
      </x:c>
      <x:c r="D125" s="68" t="n">
        <x:v>171.2</x:v>
      </x:c>
      <x:c r="E125" s="68" t="n">
        <x:v>27.4</x:v>
      </x:c>
      <x:c r="F125" s="68" t="n">
        <x:v>51.4</x:v>
      </x:c>
      <x:c r="G125" s="68" t="n">
        <x:v>9.5</x:v>
      </x:c>
      <x:c r="H125" s="69" t="n">
        <x:v>1.784</x:v>
      </x:c>
      <x:c r="I125" s="68" t="n">
        <x:v>4731</x:v>
      </x:c>
      <x:c r="J125" s="68" t="n">
        <x:v>12</x:v>
      </x:c>
      <x:c r="K125" s="68" t="n">
        <x:v>551</x:v>
      </x:c>
      <x:c r="L125" s="68" t="n">
        <x:v>2.9</x:v>
      </x:c>
      <x:c r="M125" s="70" t="n">
        <x:v>0.061</x:v>
      </x:c>
      <x:c r="N125" s="71" t="n">
        <x:v>124</x:v>
      </x:c>
      <x:c r="O125" s="33" t="n">
        <x:f>ROUND(3*E125+F125+G125*H125,1)</x:f>
        <x:v>150.5</x:v>
      </x:c>
      <x:c r="P125" s="33" t="n">
        <x:f>ROUND('Inputs'!$C$4*'Inputs'!$C$7*'Inputs'!$C$5*C125/3600,1)</x:f>
        <x:v>4434.4</x:v>
      </x:c>
      <x:c r="Q125" s="33" t="n">
        <x:f>ROUND(('Inputs'!$C$4/B125)*'Inputs'!$C$7*'Inputs'!$C$6*D125/3600,1)</x:f>
        <x:v>829.8</x:v>
      </x:c>
      <x:c r="R125" s="59" t="n">
        <x:f>ROUND((P125-Q125)*O125-('Inputs'!$C$4/B125)*(I125/J125+K125)-'Inputs'!$C$4*L125-('Inputs'!$C$4*'Inputs'!$C$20*'Inputs'!$C$21*'Inputs'!$C$22/1000)*M125*N125,0)</x:f>
        <x:v>337979</x:v>
      </x:c>
      <x:c r="S125" s="59" t="n">
        <x:f>ROUND(R125/'Inputs'!$C$4,2)</x:f>
        <x:v>33.8</x:v>
      </x:c>
      <x:c r="T125" s="33" t="n">
        <x:f>ROUND((P125-Q125)*G125*'Inputs'!$C$25/1000,1)</x:f>
        <x:v>88.5</x:v>
      </x:c>
    </x:row>
    <x:row r="126">
      <x:c r="A126" t="n">
        <x:v>111</x:v>
      </x:c>
      <x:c r="B126" s="68" t="n">
        <x:v>46.7</x:v>
      </x:c>
      <x:c r="C126" s="68" t="n">
        <x:v>31.2</x:v>
      </x:c>
      <x:c r="D126" s="68" t="n">
        <x:v>254.7</x:v>
      </x:c>
      <x:c r="E126" s="68" t="n">
        <x:v>26.2</x:v>
      </x:c>
      <x:c r="F126" s="68" t="n">
        <x:v>37.4</x:v>
      </x:c>
      <x:c r="G126" s="68" t="n">
        <x:v>10</x:v>
      </x:c>
      <x:c r="H126" s="69" t="n">
        <x:v>1.929</x:v>
      </x:c>
      <x:c r="I126" s="68" t="n">
        <x:v>7259</x:v>
      </x:c>
      <x:c r="J126" s="68" t="n">
        <x:v>11.2</x:v>
      </x:c>
      <x:c r="K126" s="68" t="n">
        <x:v>792</x:v>
      </x:c>
      <x:c r="L126" s="68" t="n">
        <x:v>4.3</x:v>
      </x:c>
      <x:c r="M126" s="70" t="n">
        <x:v>0.003</x:v>
      </x:c>
      <x:c r="N126" s="71" t="n">
        <x:v>95</x:v>
      </x:c>
      <x:c r="O126" s="33" t="n">
        <x:f>ROUND(3*E126+F126+G126*H126,1)</x:f>
        <x:v>135.3</x:v>
      </x:c>
      <x:c r="P126" s="33" t="n">
        <x:f>ROUND('Inputs'!$C$4*'Inputs'!$C$7*'Inputs'!$C$5*C126/3600,1)</x:f>
        <x:v>4506.7</x:v>
      </x:c>
      <x:c r="Q126" s="33" t="n">
        <x:f>ROUND(('Inputs'!$C$4/B126)*'Inputs'!$C$7*'Inputs'!$C$6*D126/3600,1)</x:f>
        <x:v>1575.6</x:v>
      </x:c>
      <x:c r="R126" s="59" t="n">
        <x:f>ROUND((P126-Q126)*O126-('Inputs'!$C$4/B126)*(I126/J126+K126)-'Inputs'!$C$4*L126-('Inputs'!$C$4*'Inputs'!$C$20*'Inputs'!$C$21*'Inputs'!$C$22/1000)*M126*N126,0)</x:f>
        <x:v>44563</x:v>
      </x:c>
      <x:c r="S126" s="59" t="n">
        <x:f>ROUND(R126/'Inputs'!$C$4,2)</x:f>
        <x:v>4.46</x:v>
      </x:c>
      <x:c r="T126" s="33" t="n">
        <x:f>ROUND((P126-Q126)*G126*'Inputs'!$C$25/1000,1)</x:f>
        <x:v>75.7</x:v>
      </x:c>
    </x:row>
    <x:row r="127">
      <x:c r="A127" t="n">
        <x:v>112</x:v>
      </x:c>
      <x:c r="B127" s="68" t="n">
        <x:v>35.3</x:v>
      </x:c>
      <x:c r="C127" s="68" t="n">
        <x:v>27.8</x:v>
      </x:c>
      <x:c r="D127" s="68" t="n">
        <x:v>221.8</x:v>
      </x:c>
      <x:c r="E127" s="68" t="n">
        <x:v>23.6</x:v>
      </x:c>
      <x:c r="F127" s="68" t="n">
        <x:v>51.3</x:v>
      </x:c>
      <x:c r="G127" s="68" t="n">
        <x:v>8.6</x:v>
      </x:c>
      <x:c r="H127" s="69" t="n">
        <x:v>1.812</x:v>
      </x:c>
      <x:c r="I127" s="68" t="n">
        <x:v>4420</x:v>
      </x:c>
      <x:c r="J127" s="68" t="n">
        <x:v>12.3</x:v>
      </x:c>
      <x:c r="K127" s="68" t="n">
        <x:v>787</x:v>
      </x:c>
      <x:c r="L127" s="68" t="n">
        <x:v>2.1</x:v>
      </x:c>
      <x:c r="M127" s="70" t="n">
        <x:v>0.099</x:v>
      </x:c>
      <x:c r="N127" s="71" t="n">
        <x:v>141</x:v>
      </x:c>
      <x:c r="O127" s="33" t="n">
        <x:f>ROUND(3*E127+F127+G127*H127,1)</x:f>
        <x:v>137.7</x:v>
      </x:c>
      <x:c r="P127" s="33" t="n">
        <x:f>ROUND('Inputs'!$C$4*'Inputs'!$C$7*'Inputs'!$C$5*C127/3600,1)</x:f>
        <x:v>4015.6</x:v>
      </x:c>
      <x:c r="Q127" s="33" t="n">
        <x:f>ROUND(('Inputs'!$C$4/B127)*'Inputs'!$C$7*'Inputs'!$C$6*D127/3600,1)</x:f>
        <x:v>1815.2</x:v>
      </x:c>
      <x:c r="R127" s="59" t="n">
        <x:f>ROUND((P127-Q127)*O127-('Inputs'!$C$4/B127)*(I127/J127+K127)-'Inputs'!$C$4*L127-('Inputs'!$C$4*'Inputs'!$C$20*'Inputs'!$C$21*'Inputs'!$C$22/1000)*M127*N127,0)</x:f>
        <x:v>-73964</x:v>
      </x:c>
      <x:c r="S127" s="59" t="n">
        <x:f>ROUND(R127/'Inputs'!$C$4,2)</x:f>
        <x:v>-7.4</x:v>
      </x:c>
      <x:c r="T127" s="33" t="n">
        <x:f>ROUND((P127-Q127)*G127*'Inputs'!$C$25/1000,1)</x:f>
        <x:v>48.9</x:v>
      </x:c>
    </x:row>
    <x:row r="128">
      <x:c r="A128" t="n">
        <x:v>113</x:v>
      </x:c>
      <x:c r="B128" s="68" t="n">
        <x:v>57.1</x:v>
      </x:c>
      <x:c r="C128" s="68" t="n">
        <x:v>28</x:v>
      </x:c>
      <x:c r="D128" s="68" t="n">
        <x:v>200</x:v>
      </x:c>
      <x:c r="E128" s="68" t="n">
        <x:v>22.8</x:v>
      </x:c>
      <x:c r="F128" s="68" t="n">
        <x:v>32.4</x:v>
      </x:c>
      <x:c r="G128" s="68" t="n">
        <x:v>8.4</x:v>
      </x:c>
      <x:c r="H128" s="69" t="n">
        <x:v>1.637</x:v>
      </x:c>
      <x:c r="I128" s="68" t="n">
        <x:v>3777</x:v>
      </x:c>
      <x:c r="J128" s="68" t="n">
        <x:v>11.8</x:v>
      </x:c>
      <x:c r="K128" s="68" t="n">
        <x:v>915</x:v>
      </x:c>
      <x:c r="L128" s="68" t="n">
        <x:v>5.6</x:v>
      </x:c>
      <x:c r="M128" s="70" t="n">
        <x:v>0.005</x:v>
      </x:c>
      <x:c r="N128" s="71" t="n">
        <x:v>66</x:v>
      </x:c>
      <x:c r="O128" s="33" t="n">
        <x:f>ROUND(3*E128+F128+G128*H128,1)</x:f>
        <x:v>114.6</x:v>
      </x:c>
      <x:c r="P128" s="33" t="n">
        <x:f>ROUND('Inputs'!$C$4*'Inputs'!$C$7*'Inputs'!$C$5*C128/3600,1)</x:f>
        <x:v>4044.4</x:v>
      </x:c>
      <x:c r="Q128" s="33" t="n">
        <x:f>ROUND(('Inputs'!$C$4/B128)*'Inputs'!$C$7*'Inputs'!$C$6*D128/3600,1)</x:f>
        <x:v>1011.9</x:v>
      </x:c>
      <x:c r="R128" s="59" t="n">
        <x:f>ROUND((P128-Q128)*O128-('Inputs'!$C$4/B128)*(I128/J128+K128)-'Inputs'!$C$4*L128-('Inputs'!$C$4*'Inputs'!$C$20*'Inputs'!$C$21*'Inputs'!$C$22/1000)*M128*N128,0)</x:f>
        <x:v>74485</x:v>
      </x:c>
      <x:c r="S128" s="59" t="n">
        <x:f>ROUND(R128/'Inputs'!$C$4,2)</x:f>
        <x:v>7.45</x:v>
      </x:c>
      <x:c r="T128" s="33" t="n">
        <x:f>ROUND((P128-Q128)*G128*'Inputs'!$C$25/1000,1)</x:f>
        <x:v>65.8</x:v>
      </x:c>
    </x:row>
    <x:row r="129">
      <x:c r="A129" t="n">
        <x:v>114</x:v>
      </x:c>
      <x:c r="B129" s="68" t="n">
        <x:v>52.3</x:v>
      </x:c>
      <x:c r="C129" s="68" t="n">
        <x:v>30</x:v>
      </x:c>
      <x:c r="D129" s="68" t="n">
        <x:v>164.6</x:v>
      </x:c>
      <x:c r="E129" s="68" t="n">
        <x:v>27.7</x:v>
      </x:c>
      <x:c r="F129" s="68" t="n">
        <x:v>50.4</x:v>
      </x:c>
      <x:c r="G129" s="68" t="n">
        <x:v>9.6</x:v>
      </x:c>
      <x:c r="H129" s="69" t="n">
        <x:v>1.981</x:v>
      </x:c>
      <x:c r="I129" s="68" t="n">
        <x:v>5686</x:v>
      </x:c>
      <x:c r="J129" s="68" t="n">
        <x:v>12.8</x:v>
      </x:c>
      <x:c r="K129" s="68" t="n">
        <x:v>499</x:v>
      </x:c>
      <x:c r="L129" s="68" t="n">
        <x:v>4.6</x:v>
      </x:c>
      <x:c r="M129" s="70" t="n">
        <x:v>0.02</x:v>
      </x:c>
      <x:c r="N129" s="71" t="n">
        <x:v>147</x:v>
      </x:c>
      <x:c r="O129" s="33" t="n">
        <x:f>ROUND(3*E129+F129+G129*H129,1)</x:f>
        <x:v>152.5</x:v>
      </x:c>
      <x:c r="P129" s="33" t="n">
        <x:f>ROUND('Inputs'!$C$4*'Inputs'!$C$7*'Inputs'!$C$5*C129/3600,1)</x:f>
        <x:v>4333.3</x:v>
      </x:c>
      <x:c r="Q129" s="33" t="n">
        <x:f>ROUND(('Inputs'!$C$4/B129)*'Inputs'!$C$7*'Inputs'!$C$6*D129/3600,1)</x:f>
        <x:v>909.2</x:v>
      </x:c>
      <x:c r="R129" s="59" t="n">
        <x:f>ROUND((P129-Q129)*O129-('Inputs'!$C$4/B129)*(I129/J129+K129)-'Inputs'!$C$4*L129-('Inputs'!$C$4*'Inputs'!$C$20*'Inputs'!$C$21*'Inputs'!$C$22/1000)*M129*N129,0)</x:f>
        <x:v>289253</x:v>
      </x:c>
      <x:c r="S129" s="59" t="n">
        <x:f>ROUND(R129/'Inputs'!$C$4,2)</x:f>
        <x:v>28.93</x:v>
      </x:c>
      <x:c r="T129" s="33" t="n">
        <x:f>ROUND((P129-Q129)*G129*'Inputs'!$C$25/1000,1)</x:f>
        <x:v>84.9</x:v>
      </x:c>
    </x:row>
    <x:row r="130">
      <x:c r="A130" t="n">
        <x:v>115</x:v>
      </x:c>
      <x:c r="B130" s="68" t="n">
        <x:v>50.8</x:v>
      </x:c>
      <x:c r="C130" s="68" t="n">
        <x:v>28.3</x:v>
      </x:c>
      <x:c r="D130" s="68" t="n">
        <x:v>213.6</x:v>
      </x:c>
      <x:c r="E130" s="68" t="n">
        <x:v>23.1</x:v>
      </x:c>
      <x:c r="F130" s="68" t="n">
        <x:v>43.8</x:v>
      </x:c>
      <x:c r="G130" s="68" t="n">
        <x:v>10.2</x:v>
      </x:c>
      <x:c r="H130" s="69" t="n">
        <x:v>1.773</x:v>
      </x:c>
      <x:c r="I130" s="68" t="n">
        <x:v>6427</x:v>
      </x:c>
      <x:c r="J130" s="68" t="n">
        <x:v>14.3</x:v>
      </x:c>
      <x:c r="K130" s="68" t="n">
        <x:v>663</x:v>
      </x:c>
      <x:c r="L130" s="68" t="n">
        <x:v>3.9</x:v>
      </x:c>
      <x:c r="M130" s="70" t="n">
        <x:v>0.092</x:v>
      </x:c>
      <x:c r="N130" s="71" t="n">
        <x:v>67</x:v>
      </x:c>
      <x:c r="O130" s="33" t="n">
        <x:f>ROUND(3*E130+F130+G130*H130,1)</x:f>
        <x:v>131.2</x:v>
      </x:c>
      <x:c r="P130" s="33" t="n">
        <x:f>ROUND('Inputs'!$C$4*'Inputs'!$C$7*'Inputs'!$C$5*C130/3600,1)</x:f>
        <x:v>4087.8</x:v>
      </x:c>
      <x:c r="Q130" s="33" t="n">
        <x:f>ROUND(('Inputs'!$C$4/B130)*'Inputs'!$C$7*'Inputs'!$C$6*D130/3600,1)</x:f>
        <x:v>1214.7</x:v>
      </x:c>
      <x:c r="R130" s="59" t="n">
        <x:f>ROUND((P130-Q130)*O130-('Inputs'!$C$4/B130)*(I130/J130+K130)-'Inputs'!$C$4*L130-('Inputs'!$C$4*'Inputs'!$C$20*'Inputs'!$C$21*'Inputs'!$C$22/1000)*M130*N130,0)</x:f>
        <x:v>105183</x:v>
      </x:c>
      <x:c r="S130" s="59" t="n">
        <x:f>ROUND(R130/'Inputs'!$C$4,2)</x:f>
        <x:v>10.52</x:v>
      </x:c>
      <x:c r="T130" s="33" t="n">
        <x:f>ROUND((P130-Q130)*G130*'Inputs'!$C$25/1000,1)</x:f>
        <x:v>75.7</x:v>
      </x:c>
    </x:row>
    <x:row r="131">
      <x:c r="A131" t="n">
        <x:v>116</x:v>
      </x:c>
      <x:c r="B131" s="68" t="n">
        <x:v>50.8</x:v>
      </x:c>
      <x:c r="C131" s="68" t="n">
        <x:v>30.4</x:v>
      </x:c>
      <x:c r="D131" s="68" t="n">
        <x:v>219.6</x:v>
      </x:c>
      <x:c r="E131" s="68" t="n">
        <x:v>22.2</x:v>
      </x:c>
      <x:c r="F131" s="68" t="n">
        <x:v>46.5</x:v>
      </x:c>
      <x:c r="G131" s="68" t="n">
        <x:v>9.5</x:v>
      </x:c>
      <x:c r="H131" s="69" t="n">
        <x:v>2.068</x:v>
      </x:c>
      <x:c r="I131" s="68" t="n">
        <x:v>7666</x:v>
      </x:c>
      <x:c r="J131" s="68" t="n">
        <x:v>13.2</x:v>
      </x:c>
      <x:c r="K131" s="68" t="n">
        <x:v>678</x:v>
      </x:c>
      <x:c r="L131" s="68" t="n">
        <x:v>3.7</x:v>
      </x:c>
      <x:c r="M131" s="70" t="n">
        <x:v>0.039</x:v>
      </x:c>
      <x:c r="N131" s="71" t="n">
        <x:v>96</x:v>
      </x:c>
      <x:c r="O131" s="33" t="n">
        <x:f>ROUND(3*E131+F131+G131*H131,1)</x:f>
        <x:v>132.7</x:v>
      </x:c>
      <x:c r="P131" s="33" t="n">
        <x:f>ROUND('Inputs'!$C$4*'Inputs'!$C$7*'Inputs'!$C$5*C131/3600,1)</x:f>
        <x:v>4391.1</x:v>
      </x:c>
      <x:c r="Q131" s="33" t="n">
        <x:f>ROUND(('Inputs'!$C$4/B131)*'Inputs'!$C$7*'Inputs'!$C$6*D131/3600,1)</x:f>
        <x:v>1248.8</x:v>
      </x:c>
      <x:c r="R131" s="59" t="n">
        <x:f>ROUND((P131-Q131)*O131-('Inputs'!$C$4/B131)*(I131/J131+K131)-'Inputs'!$C$4*L131-('Inputs'!$C$4*'Inputs'!$C$20*'Inputs'!$C$21*'Inputs'!$C$22/1000)*M131*N131,0)</x:f>
        <x:v>123824</x:v>
      </x:c>
      <x:c r="S131" s="59" t="n">
        <x:f>ROUND(R131/'Inputs'!$C$4,2)</x:f>
        <x:v>12.38</x:v>
      </x:c>
      <x:c r="T131" s="33" t="n">
        <x:f>ROUND((P131-Q131)*G131*'Inputs'!$C$25/1000,1)</x:f>
        <x:v>77.1</x:v>
      </x:c>
    </x:row>
    <x:row r="132">
      <x:c r="A132" t="n">
        <x:v>117</x:v>
      </x:c>
      <x:c r="B132" s="68" t="n">
        <x:v>35.3</x:v>
      </x:c>
      <x:c r="C132" s="68" t="n">
        <x:v>28.1</x:v>
      </x:c>
      <x:c r="D132" s="68" t="n">
        <x:v>165.6</x:v>
      </x:c>
      <x:c r="E132" s="68" t="n">
        <x:v>21.4</x:v>
      </x:c>
      <x:c r="F132" s="68" t="n">
        <x:v>34</x:v>
      </x:c>
      <x:c r="G132" s="68" t="n">
        <x:v>9.1</x:v>
      </x:c>
      <x:c r="H132" s="69" t="n">
        <x:v>1.759</x:v>
      </x:c>
      <x:c r="I132" s="68" t="n">
        <x:v>6032</x:v>
      </x:c>
      <x:c r="J132" s="68" t="n">
        <x:v>10.7</x:v>
      </x:c>
      <x:c r="K132" s="68" t="n">
        <x:v>519</x:v>
      </x:c>
      <x:c r="L132" s="68" t="n">
        <x:v>2.6</x:v>
      </x:c>
      <x:c r="M132" s="70" t="n">
        <x:v>0.048</x:v>
      </x:c>
      <x:c r="N132" s="71" t="n">
        <x:v>95</x:v>
      </x:c>
      <x:c r="O132" s="33" t="n">
        <x:f>ROUND(3*E132+F132+G132*H132,1)</x:f>
        <x:v>114.2</x:v>
      </x:c>
      <x:c r="P132" s="33" t="n">
        <x:f>ROUND('Inputs'!$C$4*'Inputs'!$C$7*'Inputs'!$C$5*C132/3600,1)</x:f>
        <x:v>4058.9</x:v>
      </x:c>
      <x:c r="Q132" s="33" t="n">
        <x:f>ROUND(('Inputs'!$C$4/B132)*'Inputs'!$C$7*'Inputs'!$C$6*D132/3600,1)</x:f>
        <x:v>1355.2</x:v>
      </x:c>
      <x:c r="R132" s="59" t="n">
        <x:f>ROUND((P132-Q132)*O132-('Inputs'!$C$4/B132)*(I132/J132+K132)-'Inputs'!$C$4*L132-('Inputs'!$C$4*'Inputs'!$C$20*'Inputs'!$C$21*'Inputs'!$C$22/1000)*M132*N132,0)</x:f>
        <x:v>-34159</x:v>
      </x:c>
      <x:c r="S132" s="59" t="n">
        <x:f>ROUND(R132/'Inputs'!$C$4,2)</x:f>
        <x:v>-3.42</x:v>
      </x:c>
      <x:c r="T132" s="33" t="n">
        <x:f>ROUND((P132-Q132)*G132*'Inputs'!$C$25/1000,1)</x:f>
        <x:v>63.6</x:v>
      </x:c>
    </x:row>
    <x:row r="133">
      <x:c r="A133" t="n">
        <x:v>118</x:v>
      </x:c>
      <x:c r="B133" s="68" t="n">
        <x:v>32</x:v>
      </x:c>
      <x:c r="C133" s="68" t="n">
        <x:v>29.5</x:v>
      </x:c>
      <x:c r="D133" s="68" t="n">
        <x:v>247.6</x:v>
      </x:c>
      <x:c r="E133" s="68" t="n">
        <x:v>24.5</x:v>
      </x:c>
      <x:c r="F133" s="68" t="n">
        <x:v>45</x:v>
      </x:c>
      <x:c r="G133" s="68" t="n">
        <x:v>10.9</x:v>
      </x:c>
      <x:c r="H133" s="69" t="n">
        <x:v>1.594</x:v>
      </x:c>
      <x:c r="I133" s="68" t="n">
        <x:v>5738</x:v>
      </x:c>
      <x:c r="J133" s="68" t="n">
        <x:v>14.8</x:v>
      </x:c>
      <x:c r="K133" s="68" t="n">
        <x:v>655</x:v>
      </x:c>
      <x:c r="L133" s="68" t="n">
        <x:v>3.6</x:v>
      </x:c>
      <x:c r="M133" s="70" t="n">
        <x:v>0.025</x:v>
      </x:c>
      <x:c r="N133" s="71" t="n">
        <x:v>148</x:v>
      </x:c>
      <x:c r="O133" s="33" t="n">
        <x:f>ROUND(3*E133+F133+G133*H133,1)</x:f>
        <x:v>135.9</x:v>
      </x:c>
      <x:c r="P133" s="33" t="n">
        <x:f>ROUND('Inputs'!$C$4*'Inputs'!$C$7*'Inputs'!$C$5*C133/3600,1)</x:f>
        <x:v>4261.1</x:v>
      </x:c>
      <x:c r="Q133" s="33" t="n">
        <x:f>ROUND(('Inputs'!$C$4/B133)*'Inputs'!$C$7*'Inputs'!$C$6*D133/3600,1)</x:f>
        <x:v>2235.3</x:v>
      </x:c>
      <x:c r="R133" s="59" t="n">
        <x:f>ROUND((P133-Q133)*O133-('Inputs'!$C$4/B133)*(I133/J133+K133)-'Inputs'!$C$4*L133-('Inputs'!$C$4*'Inputs'!$C$20*'Inputs'!$C$21*'Inputs'!$C$22/1000)*M133*N133,0)</x:f>
        <x:v>-94812</x:v>
      </x:c>
      <x:c r="S133" s="59" t="n">
        <x:f>ROUND(R133/'Inputs'!$C$4,2)</x:f>
        <x:v>-9.48</x:v>
      </x:c>
      <x:c r="T133" s="33" t="n">
        <x:f>ROUND((P133-Q133)*G133*'Inputs'!$C$25/1000,1)</x:f>
        <x:v>57</x:v>
      </x:c>
    </x:row>
    <x:row r="134">
      <x:c r="A134" t="n">
        <x:v>119</x:v>
      </x:c>
      <x:c r="B134" s="68" t="n">
        <x:v>52.2</x:v>
      </x:c>
      <x:c r="C134" s="68" t="n">
        <x:v>29.9</x:v>
      </x:c>
      <x:c r="D134" s="68" t="n">
        <x:v>280.4</x:v>
      </x:c>
      <x:c r="E134" s="68" t="n">
        <x:v>25.7</x:v>
      </x:c>
      <x:c r="F134" s="68" t="n">
        <x:v>52.9</x:v>
      </x:c>
      <x:c r="G134" s="68" t="n">
        <x:v>8.6</x:v>
      </x:c>
      <x:c r="H134" s="69" t="n">
        <x:v>1.757</x:v>
      </x:c>
      <x:c r="I134" s="68" t="n">
        <x:v>8626</x:v>
      </x:c>
      <x:c r="J134" s="68" t="n">
        <x:v>9.9</x:v>
      </x:c>
      <x:c r="K134" s="68" t="n">
        <x:v>419</x:v>
      </x:c>
      <x:c r="L134" s="68" t="n">
        <x:v>5.1</x:v>
      </x:c>
      <x:c r="M134" s="70" t="n">
        <x:v>0.076</x:v>
      </x:c>
      <x:c r="N134" s="71" t="n">
        <x:v>84</x:v>
      </x:c>
      <x:c r="O134" s="33" t="n">
        <x:f>ROUND(3*E134+F134+G134*H134,1)</x:f>
        <x:v>145.1</x:v>
      </x:c>
      <x:c r="P134" s="33" t="n">
        <x:f>ROUND('Inputs'!$C$4*'Inputs'!$C$7*'Inputs'!$C$5*C134/3600,1)</x:f>
        <x:v>4318.9</x:v>
      </x:c>
      <x:c r="Q134" s="33" t="n">
        <x:f>ROUND(('Inputs'!$C$4/B134)*'Inputs'!$C$7*'Inputs'!$C$6*D134/3600,1)</x:f>
        <x:v>1551.8</x:v>
      </x:c>
      <x:c r="R134" s="59" t="n">
        <x:f>ROUND((P134-Q134)*O134-('Inputs'!$C$4/B134)*(I134/J134+K134)-'Inputs'!$C$4*L134-('Inputs'!$C$4*'Inputs'!$C$20*'Inputs'!$C$21*'Inputs'!$C$22/1000)*M134*N134,0)</x:f>
        <x:v>89044</x:v>
      </x:c>
      <x:c r="S134" s="59" t="n">
        <x:f>ROUND(R134/'Inputs'!$C$4,2)</x:f>
        <x:v>8.9</x:v>
      </x:c>
      <x:c r="T134" s="33" t="n">
        <x:f>ROUND((P134-Q134)*G134*'Inputs'!$C$25/1000,1)</x:f>
        <x:v>61.5</x:v>
      </x:c>
    </x:row>
    <x:row r="135">
      <x:c r="A135" t="n">
        <x:v>120</x:v>
      </x:c>
      <x:c r="B135" s="68" t="n">
        <x:v>54.7</x:v>
      </x:c>
      <x:c r="C135" s="68" t="n">
        <x:v>24.5</x:v>
      </x:c>
      <x:c r="D135" s="68" t="n">
        <x:v>237.8</x:v>
      </x:c>
      <x:c r="E135" s="68" t="n">
        <x:v>22.1</x:v>
      </x:c>
      <x:c r="F135" s="68" t="n">
        <x:v>40.2</x:v>
      </x:c>
      <x:c r="G135" s="68" t="n">
        <x:v>10.7</x:v>
      </x:c>
      <x:c r="H135" s="69" t="n">
        <x:v>1.672</x:v>
      </x:c>
      <x:c r="I135" s="68" t="n">
        <x:v>4934</x:v>
      </x:c>
      <x:c r="J135" s="68" t="n">
        <x:v>9.2</x:v>
      </x:c>
      <x:c r="K135" s="68" t="n">
        <x:v>972</x:v>
      </x:c>
      <x:c r="L135" s="68" t="n">
        <x:v>3.7</x:v>
      </x:c>
      <x:c r="M135" s="70" t="n">
        <x:v>0.083</x:v>
      </x:c>
      <x:c r="N135" s="71" t="n">
        <x:v>143</x:v>
      </x:c>
      <x:c r="O135" s="33" t="n">
        <x:f>ROUND(3*E135+F135+G135*H135,1)</x:f>
        <x:v>124.4</x:v>
      </x:c>
      <x:c r="P135" s="33" t="n">
        <x:f>ROUND('Inputs'!$C$4*'Inputs'!$C$7*'Inputs'!$C$5*C135/3600,1)</x:f>
        <x:v>3538.9</x:v>
      </x:c>
      <x:c r="Q135" s="33" t="n">
        <x:f>ROUND(('Inputs'!$C$4/B135)*'Inputs'!$C$7*'Inputs'!$C$6*D135/3600,1)</x:f>
        <x:v>1255.9</x:v>
      </x:c>
      <x:c r="R135" s="59" t="n">
        <x:f>ROUND((P135-Q135)*O135-('Inputs'!$C$4/B135)*(I135/J135+K135)-'Inputs'!$C$4*L135-('Inputs'!$C$4*'Inputs'!$C$20*'Inputs'!$C$21*'Inputs'!$C$22/1000)*M135*N135,0)</x:f>
        <x:v>-55277</x:v>
      </x:c>
      <x:c r="S135" s="59" t="n">
        <x:f>ROUND(R135/'Inputs'!$C$4,2)</x:f>
        <x:v>-5.53</x:v>
      </x:c>
      <x:c r="T135" s="33" t="n">
        <x:f>ROUND((P135-Q135)*G135*'Inputs'!$C$25/1000,1)</x:f>
        <x:v>63.1</x:v>
      </x:c>
    </x:row>
    <x:row r="136">
      <x:c r="A136" t="n">
        <x:v>121</x:v>
      </x:c>
      <x:c r="B136" s="68" t="n">
        <x:v>56.5</x:v>
      </x:c>
      <x:c r="C136" s="68" t="n">
        <x:v>33.9</x:v>
      </x:c>
      <x:c r="D136" s="68" t="n">
        <x:v>200.4</x:v>
      </x:c>
      <x:c r="E136" s="68" t="n">
        <x:v>24.2</x:v>
      </x:c>
      <x:c r="F136" s="68" t="n">
        <x:v>38.1</x:v>
      </x:c>
      <x:c r="G136" s="68" t="n">
        <x:v>8.1</x:v>
      </x:c>
      <x:c r="H136" s="69" t="n">
        <x:v>1.869</x:v>
      </x:c>
      <x:c r="I136" s="68" t="n">
        <x:v>7163</x:v>
      </x:c>
      <x:c r="J136" s="68" t="n">
        <x:v>14.9</x:v>
      </x:c>
      <x:c r="K136" s="68" t="n">
        <x:v>692</x:v>
      </x:c>
      <x:c r="L136" s="68" t="n">
        <x:v>1.9</x:v>
      </x:c>
      <x:c r="M136" s="70" t="n">
        <x:v>0.045</x:v>
      </x:c>
      <x:c r="N136" s="71" t="n">
        <x:v>98</x:v>
      </x:c>
      <x:c r="O136" s="33" t="n">
        <x:f>ROUND(3*E136+F136+G136*H136,1)</x:f>
        <x:v>125.8</x:v>
      </x:c>
      <x:c r="P136" s="33" t="n">
        <x:f>ROUND('Inputs'!$C$4*'Inputs'!$C$7*'Inputs'!$C$5*C136/3600,1)</x:f>
        <x:v>4896.7</x:v>
      </x:c>
      <x:c r="Q136" s="33" t="n">
        <x:f>ROUND(('Inputs'!$C$4/B136)*'Inputs'!$C$7*'Inputs'!$C$6*D136/3600,1)</x:f>
        <x:v>1024.7</x:v>
      </x:c>
      <x:c r="R136" s="59" t="n">
        <x:f>ROUND((P136-Q136)*O136-('Inputs'!$C$4/B136)*(I136/J136+K136)-'Inputs'!$C$4*L136-('Inputs'!$C$4*'Inputs'!$C$20*'Inputs'!$C$21*'Inputs'!$C$22/1000)*M136*N136,0)</x:f>
        <x:v>250672</x:v>
      </x:c>
      <x:c r="S136" s="59" t="n">
        <x:f>ROUND(R136/'Inputs'!$C$4,2)</x:f>
        <x:v>25.07</x:v>
      </x:c>
      <x:c r="T136" s="33" t="n">
        <x:f>ROUND((P136-Q136)*G136*'Inputs'!$C$25/1000,1)</x:f>
        <x:v>81</x:v>
      </x:c>
    </x:row>
    <x:row r="137">
      <x:c r="A137" t="n">
        <x:v>122</x:v>
      </x:c>
      <x:c r="B137" s="68" t="n">
        <x:v>49.3</x:v>
      </x:c>
      <x:c r="C137" s="68" t="n">
        <x:v>26.8</x:v>
      </x:c>
      <x:c r="D137" s="68" t="n">
        <x:v>185.4</x:v>
      </x:c>
      <x:c r="E137" s="68" t="n">
        <x:v>20.2</x:v>
      </x:c>
      <x:c r="F137" s="68" t="n">
        <x:v>30.6</x:v>
      </x:c>
      <x:c r="G137" s="68" t="n">
        <x:v>7.6</x:v>
      </x:c>
      <x:c r="H137" s="69" t="n">
        <x:v>1.717</x:v>
      </x:c>
      <x:c r="I137" s="68" t="n">
        <x:v>5591</x:v>
      </x:c>
      <x:c r="J137" s="68" t="n">
        <x:v>14.9</x:v>
      </x:c>
      <x:c r="K137" s="68" t="n">
        <x:v>374</x:v>
      </x:c>
      <x:c r="L137" s="68" t="n">
        <x:v>4.3</x:v>
      </x:c>
      <x:c r="M137" s="70" t="n">
        <x:v>0.085</x:v>
      </x:c>
      <x:c r="N137" s="71" t="n">
        <x:v>106</x:v>
      </x:c>
      <x:c r="O137" s="33" t="n">
        <x:f>ROUND(3*E137+F137+G137*H137,1)</x:f>
        <x:v>104.2</x:v>
      </x:c>
      <x:c r="P137" s="33" t="n">
        <x:f>ROUND('Inputs'!$C$4*'Inputs'!$C$7*'Inputs'!$C$5*C137/3600,1)</x:f>
        <x:v>3871.1</x:v>
      </x:c>
      <x:c r="Q137" s="33" t="n">
        <x:f>ROUND(('Inputs'!$C$4/B137)*'Inputs'!$C$7*'Inputs'!$C$6*D137/3600,1)</x:f>
        <x:v>1086.4</x:v>
      </x:c>
      <x:c r="R137" s="59" t="n">
        <x:f>ROUND((P137-Q137)*O137-('Inputs'!$C$4/B137)*(I137/J137+K137)-'Inputs'!$C$4*L137-('Inputs'!$C$4*'Inputs'!$C$20*'Inputs'!$C$21*'Inputs'!$C$22/1000)*M137*N137,0)</x:f>
        <x:v>75043</x:v>
      </x:c>
      <x:c r="S137" s="59" t="n">
        <x:f>ROUND(R137/'Inputs'!$C$4,2)</x:f>
        <x:v>7.5</x:v>
      </x:c>
      <x:c r="T137" s="33" t="n">
        <x:f>ROUND((P137-Q137)*G137*'Inputs'!$C$25/1000,1)</x:f>
        <x:v>54.7</x:v>
      </x:c>
    </x:row>
    <x:row r="138">
      <x:c r="A138" t="n">
        <x:v>123</x:v>
      </x:c>
      <x:c r="B138" s="68" t="n">
        <x:v>58.8</x:v>
      </x:c>
      <x:c r="C138" s="68" t="n">
        <x:v>31.4</x:v>
      </x:c>
      <x:c r="D138" s="68" t="n">
        <x:v>246</x:v>
      </x:c>
      <x:c r="E138" s="68" t="n">
        <x:v>24</x:v>
      </x:c>
      <x:c r="F138" s="68" t="n">
        <x:v>41.6</x:v>
      </x:c>
      <x:c r="G138" s="68" t="n">
        <x:v>7.6</x:v>
      </x:c>
      <x:c r="H138" s="69" t="n">
        <x:v>1.764</x:v>
      </x:c>
      <x:c r="I138" s="68" t="n">
        <x:v>5340</x:v>
      </x:c>
      <x:c r="J138" s="68" t="n">
        <x:v>11.9</x:v>
      </x:c>
      <x:c r="K138" s="68" t="n">
        <x:v>447</x:v>
      </x:c>
      <x:c r="L138" s="68" t="n">
        <x:v>5.5</x:v>
      </x:c>
      <x:c r="M138" s="70" t="n">
        <x:v>0.04</x:v>
      </x:c>
      <x:c r="N138" s="71" t="n">
        <x:v>132</x:v>
      </x:c>
      <x:c r="O138" s="33" t="n">
        <x:f>ROUND(3*E138+F138+G138*H138,1)</x:f>
        <x:v>127</x:v>
      </x:c>
      <x:c r="P138" s="33" t="n">
        <x:f>ROUND('Inputs'!$C$4*'Inputs'!$C$7*'Inputs'!$C$5*C138/3600,1)</x:f>
        <x:v>4535.6</x:v>
      </x:c>
      <x:c r="Q138" s="33" t="n">
        <x:f>ROUND(('Inputs'!$C$4/B138)*'Inputs'!$C$7*'Inputs'!$C$6*D138/3600,1)</x:f>
        <x:v>1208.6</x:v>
      </x:c>
      <x:c r="R138" s="59" t="n">
        <x:f>ROUND((P138-Q138)*O138-('Inputs'!$C$4/B138)*(I138/J138+K138)-'Inputs'!$C$4*L138-('Inputs'!$C$4*'Inputs'!$C$20*'Inputs'!$C$21*'Inputs'!$C$22/1000)*M138*N138,0)</x:f>
        <x:v>203385</x:v>
      </x:c>
      <x:c r="S138" s="59" t="n">
        <x:f>ROUND(R138/'Inputs'!$C$4,2)</x:f>
        <x:v>20.34</x:v>
      </x:c>
      <x:c r="T138" s="33" t="n">
        <x:f>ROUND((P138-Q138)*G138*'Inputs'!$C$25/1000,1)</x:f>
        <x:v>65.3</x:v>
      </x:c>
    </x:row>
    <x:row r="139">
      <x:c r="A139" t="n">
        <x:v>124</x:v>
      </x:c>
      <x:c r="B139" s="68" t="n">
        <x:v>41.9</x:v>
      </x:c>
      <x:c r="C139" s="68" t="n">
        <x:v>30.8</x:v>
      </x:c>
      <x:c r="D139" s="68" t="n">
        <x:v>197.3</x:v>
      </x:c>
      <x:c r="E139" s="68" t="n">
        <x:v>22.3</x:v>
      </x:c>
      <x:c r="F139" s="68" t="n">
        <x:v>46.6</x:v>
      </x:c>
      <x:c r="G139" s="68" t="n">
        <x:v>10.4</x:v>
      </x:c>
      <x:c r="H139" s="69" t="n">
        <x:v>1.896</x:v>
      </x:c>
      <x:c r="I139" s="68" t="n">
        <x:v>7010</x:v>
      </x:c>
      <x:c r="J139" s="68" t="n">
        <x:v>8.2</x:v>
      </x:c>
      <x:c r="K139" s="68" t="n">
        <x:v>448</x:v>
      </x:c>
      <x:c r="L139" s="68" t="n">
        <x:v>5.2</x:v>
      </x:c>
      <x:c r="M139" s="70" t="n">
        <x:v>0.06</x:v>
      </x:c>
      <x:c r="N139" s="71" t="n">
        <x:v>62</x:v>
      </x:c>
      <x:c r="O139" s="33" t="n">
        <x:f>ROUND(3*E139+F139+G139*H139,1)</x:f>
        <x:v>133.2</x:v>
      </x:c>
      <x:c r="P139" s="33" t="n">
        <x:f>ROUND('Inputs'!$C$4*'Inputs'!$C$7*'Inputs'!$C$5*C139/3600,1)</x:f>
        <x:v>4448.9</x:v>
      </x:c>
      <x:c r="Q139" s="33" t="n">
        <x:f>ROUND(('Inputs'!$C$4/B139)*'Inputs'!$C$7*'Inputs'!$C$6*D139/3600,1)</x:f>
        <x:v>1360.3</x:v>
      </x:c>
      <x:c r="R139" s="59" t="n">
        <x:f>ROUND((P139-Q139)*O139-('Inputs'!$C$4/B139)*(I139/J139+K139)-'Inputs'!$C$4*L139-('Inputs'!$C$4*'Inputs'!$C$20*'Inputs'!$C$21*'Inputs'!$C$22/1000)*M139*N139,0)</x:f>
        <x:v>40134</x:v>
      </x:c>
      <x:c r="S139" s="59" t="n">
        <x:f>ROUND(R139/'Inputs'!$C$4,2)</x:f>
        <x:v>4.01</x:v>
      </x:c>
      <x:c r="T139" s="33" t="n">
        <x:f>ROUND((P139-Q139)*G139*'Inputs'!$C$25/1000,1)</x:f>
        <x:v>83</x:v>
      </x:c>
    </x:row>
    <x:row r="140">
      <x:c r="A140" t="n">
        <x:v>125</x:v>
      </x:c>
      <x:c r="B140" s="68" t="n">
        <x:v>52.5</x:v>
      </x:c>
      <x:c r="C140" s="68" t="n">
        <x:v>30.4</x:v>
      </x:c>
      <x:c r="D140" s="68" t="n">
        <x:v>200.7</x:v>
      </x:c>
      <x:c r="E140" s="68" t="n">
        <x:v>24.6</x:v>
      </x:c>
      <x:c r="F140" s="68" t="n">
        <x:v>51</x:v>
      </x:c>
      <x:c r="G140" s="68" t="n">
        <x:v>7.6</x:v>
      </x:c>
      <x:c r="H140" s="69" t="n">
        <x:v>2.032</x:v>
      </x:c>
      <x:c r="I140" s="68" t="n">
        <x:v>6021</x:v>
      </x:c>
      <x:c r="J140" s="68" t="n">
        <x:v>15</x:v>
      </x:c>
      <x:c r="K140" s="68" t="n">
        <x:v>553</x:v>
      </x:c>
      <x:c r="L140" s="68" t="n">
        <x:v>3.6</x:v>
      </x:c>
      <x:c r="M140" s="70" t="n">
        <x:v>0.086</x:v>
      </x:c>
      <x:c r="N140" s="71" t="n">
        <x:v>134</x:v>
      </x:c>
      <x:c r="O140" s="33" t="n">
        <x:f>ROUND(3*E140+F140+G140*H140,1)</x:f>
        <x:v>140.2</x:v>
      </x:c>
      <x:c r="P140" s="33" t="n">
        <x:f>ROUND('Inputs'!$C$4*'Inputs'!$C$7*'Inputs'!$C$5*C140/3600,1)</x:f>
        <x:v>4391.1</x:v>
      </x:c>
      <x:c r="Q140" s="33" t="n">
        <x:f>ROUND(('Inputs'!$C$4/B140)*'Inputs'!$C$7*'Inputs'!$C$6*D140/3600,1)</x:f>
        <x:v>1104.4</x:v>
      </x:c>
      <x:c r="R140" s="59" t="n">
        <x:f>ROUND((P140-Q140)*O140-('Inputs'!$C$4/B140)*(I140/J140+K140)-'Inputs'!$C$4*L140-('Inputs'!$C$4*'Inputs'!$C$20*'Inputs'!$C$21*'Inputs'!$C$22/1000)*M140*N140,0)</x:f>
        <x:v>217236</x:v>
      </x:c>
      <x:c r="S140" s="59" t="n">
        <x:f>ROUND(R140/'Inputs'!$C$4,2)</x:f>
        <x:v>21.72</x:v>
      </x:c>
      <x:c r="T140" s="33" t="n">
        <x:f>ROUND((P140-Q140)*G140*'Inputs'!$C$25/1000,1)</x:f>
        <x:v>64.5</x:v>
      </x:c>
    </x:row>
    <x:row r="141">
      <x:c r="A141" t="n">
        <x:v>126</x:v>
      </x:c>
      <x:c r="B141" s="68" t="n">
        <x:v>43.4</x:v>
      </x:c>
      <x:c r="C141" s="68" t="n">
        <x:v>31.5</x:v>
      </x:c>
      <x:c r="D141" s="68" t="n">
        <x:v>241.7</x:v>
      </x:c>
      <x:c r="E141" s="68" t="n">
        <x:v>25.1</x:v>
      </x:c>
      <x:c r="F141" s="68" t="n">
        <x:v>48.7</x:v>
      </x:c>
      <x:c r="G141" s="68" t="n">
        <x:v>9.5</x:v>
      </x:c>
      <x:c r="H141" s="69" t="n">
        <x:v>2.009</x:v>
      </x:c>
      <x:c r="I141" s="68" t="n">
        <x:v>4620</x:v>
      </x:c>
      <x:c r="J141" s="68" t="n">
        <x:v>13.2</x:v>
      </x:c>
      <x:c r="K141" s="68" t="n">
        <x:v>569</x:v>
      </x:c>
      <x:c r="L141" s="68" t="n">
        <x:v>5.4</x:v>
      </x:c>
      <x:c r="M141" s="70" t="n">
        <x:v>0.008</x:v>
      </x:c>
      <x:c r="N141" s="71" t="n">
        <x:v>152</x:v>
      </x:c>
      <x:c r="O141" s="33" t="n">
        <x:f>ROUND(3*E141+F141+G141*H141,1)</x:f>
        <x:v>143.1</x:v>
      </x:c>
      <x:c r="P141" s="33" t="n">
        <x:f>ROUND('Inputs'!$C$4*'Inputs'!$C$7*'Inputs'!$C$5*C141/3600,1)</x:f>
        <x:v>4550</x:v>
      </x:c>
      <x:c r="Q141" s="33" t="n">
        <x:f>ROUND(('Inputs'!$C$4/B141)*'Inputs'!$C$7*'Inputs'!$C$6*D141/3600,1)</x:f>
        <x:v>1608.9</x:v>
      </x:c>
      <x:c r="R141" s="59" t="n">
        <x:f>ROUND((P141-Q141)*O141-('Inputs'!$C$4/B141)*(I141/J141+K141)-'Inputs'!$C$4*L141-('Inputs'!$C$4*'Inputs'!$C$20*'Inputs'!$C$21*'Inputs'!$C$22/1000)*M141*N141,0)</x:f>
        <x:v>152401</x:v>
      </x:c>
      <x:c r="S141" s="59" t="n">
        <x:f>ROUND(R141/'Inputs'!$C$4,2)</x:f>
        <x:v>15.24</x:v>
      </x:c>
      <x:c r="T141" s="33" t="n">
        <x:f>ROUND((P141-Q141)*G141*'Inputs'!$C$25/1000,1)</x:f>
        <x:v>72.2</x:v>
      </x:c>
    </x:row>
    <x:row r="142">
      <x:c r="A142" t="n">
        <x:v>127</x:v>
      </x:c>
      <x:c r="B142" s="68" t="n">
        <x:v>41.8</x:v>
      </x:c>
      <x:c r="C142" s="68" t="n">
        <x:v>28.3</x:v>
      </x:c>
      <x:c r="D142" s="68" t="n">
        <x:v>247</x:v>
      </x:c>
      <x:c r="E142" s="68" t="n">
        <x:v>25.8</x:v>
      </x:c>
      <x:c r="F142" s="68" t="n">
        <x:v>34.2</x:v>
      </x:c>
      <x:c r="G142" s="68" t="n">
        <x:v>7.8</x:v>
      </x:c>
      <x:c r="H142" s="69" t="n">
        <x:v>1.929</x:v>
      </x:c>
      <x:c r="I142" s="68" t="n">
        <x:v>7302</x:v>
      </x:c>
      <x:c r="J142" s="68" t="n">
        <x:v>15</x:v>
      </x:c>
      <x:c r="K142" s="68" t="n">
        <x:v>502</x:v>
      </x:c>
      <x:c r="L142" s="68" t="n">
        <x:v>3.7</x:v>
      </x:c>
      <x:c r="M142" s="70" t="n">
        <x:v>0.054</x:v>
      </x:c>
      <x:c r="N142" s="71" t="n">
        <x:v>114</x:v>
      </x:c>
      <x:c r="O142" s="33" t="n">
        <x:f>ROUND(3*E142+F142+G142*H142,1)</x:f>
        <x:v>126.6</x:v>
      </x:c>
      <x:c r="P142" s="33" t="n">
        <x:f>ROUND('Inputs'!$C$4*'Inputs'!$C$7*'Inputs'!$C$5*C142/3600,1)</x:f>
        <x:v>4087.8</x:v>
      </x:c>
      <x:c r="Q142" s="33" t="n">
        <x:f>ROUND(('Inputs'!$C$4/B142)*'Inputs'!$C$7*'Inputs'!$C$6*D142/3600,1)</x:f>
        <x:v>1707.1</x:v>
      </x:c>
      <x:c r="R142" s="59" t="n">
        <x:f>ROUND((P142-Q142)*O142-('Inputs'!$C$4/B142)*(I142/J142+K142)-'Inputs'!$C$4*L142-('Inputs'!$C$4*'Inputs'!$C$20*'Inputs'!$C$21*'Inputs'!$C$22/1000)*M142*N142,0)</x:f>
        <x:v>14076</x:v>
      </x:c>
      <x:c r="S142" s="59" t="n">
        <x:f>ROUND(R142/'Inputs'!$C$4,2)</x:f>
        <x:v>1.41</x:v>
      </x:c>
      <x:c r="T142" s="33" t="n">
        <x:f>ROUND((P142-Q142)*G142*'Inputs'!$C$25/1000,1)</x:f>
        <x:v>48</x:v>
      </x:c>
    </x:row>
    <x:row r="143">
      <x:c r="A143" t="n">
        <x:v>128</x:v>
      </x:c>
      <x:c r="B143" s="68" t="n">
        <x:v>40.3</x:v>
      </x:c>
      <x:c r="C143" s="68" t="n">
        <x:v>32.3</x:v>
      </x:c>
      <x:c r="D143" s="68" t="n">
        <x:v>232.8</x:v>
      </x:c>
      <x:c r="E143" s="68" t="n">
        <x:v>21.6</x:v>
      </x:c>
      <x:c r="F143" s="68" t="n">
        <x:v>51.1</x:v>
      </x:c>
      <x:c r="G143" s="68" t="n">
        <x:v>10.5</x:v>
      </x:c>
      <x:c r="H143" s="69" t="n">
        <x:v>1.922</x:v>
      </x:c>
      <x:c r="I143" s="68" t="n">
        <x:v>5777</x:v>
      </x:c>
      <x:c r="J143" s="68" t="n">
        <x:v>8.5</x:v>
      </x:c>
      <x:c r="K143" s="68" t="n">
        <x:v>800</x:v>
      </x:c>
      <x:c r="L143" s="68" t="n">
        <x:v>2.2</x:v>
      </x:c>
      <x:c r="M143" s="70" t="n">
        <x:v>0.018</x:v>
      </x:c>
      <x:c r="N143" s="71" t="n">
        <x:v>109</x:v>
      </x:c>
      <x:c r="O143" s="33" t="n">
        <x:f>ROUND(3*E143+F143+G143*H143,1)</x:f>
        <x:v>136.1</x:v>
      </x:c>
      <x:c r="P143" s="33" t="n">
        <x:f>ROUND('Inputs'!$C$4*'Inputs'!$C$7*'Inputs'!$C$5*C143/3600,1)</x:f>
        <x:v>4665.6</x:v>
      </x:c>
      <x:c r="Q143" s="33" t="n">
        <x:f>ROUND(('Inputs'!$C$4/B143)*'Inputs'!$C$7*'Inputs'!$C$6*D143/3600,1)</x:f>
        <x:v>1668.8</x:v>
      </x:c>
      <x:c r="R143" s="59" t="n">
        <x:f>ROUND((P143-Q143)*O143-('Inputs'!$C$4/B143)*(I143/J143+K143)-'Inputs'!$C$4*L143-('Inputs'!$C$4*'Inputs'!$C$20*'Inputs'!$C$21*'Inputs'!$C$22/1000)*M143*N143,0)</x:f>
        <x:v>14319</x:v>
      </x:c>
      <x:c r="S143" s="59" t="n">
        <x:f>ROUND(R143/'Inputs'!$C$4,2)</x:f>
        <x:v>1.43</x:v>
      </x:c>
      <x:c r="T143" s="33" t="n">
        <x:f>ROUND((P143-Q143)*G143*'Inputs'!$C$25/1000,1)</x:f>
        <x:v>81.3</x:v>
      </x:c>
    </x:row>
    <x:row r="144">
      <x:c r="A144" t="n">
        <x:v>129</x:v>
      </x:c>
      <x:c r="B144" s="68" t="n">
        <x:v>54.6</x:v>
      </x:c>
      <x:c r="C144" s="68" t="n">
        <x:v>26.7</x:v>
      </x:c>
      <x:c r="D144" s="68" t="n">
        <x:v>259</x:v>
      </x:c>
      <x:c r="E144" s="68" t="n">
        <x:v>25.1</x:v>
      </x:c>
      <x:c r="F144" s="68" t="n">
        <x:v>45.7</x:v>
      </x:c>
      <x:c r="G144" s="68" t="n">
        <x:v>7.1</x:v>
      </x:c>
      <x:c r="H144" s="69" t="n">
        <x:v>1.688</x:v>
      </x:c>
      <x:c r="I144" s="68" t="n">
        <x:v>7686</x:v>
      </x:c>
      <x:c r="J144" s="68" t="n">
        <x:v>8.7</x:v>
      </x:c>
      <x:c r="K144" s="68" t="n">
        <x:v>572</x:v>
      </x:c>
      <x:c r="L144" s="68" t="n">
        <x:v>3.6</x:v>
      </x:c>
      <x:c r="M144" s="70" t="n">
        <x:v>0.074</x:v>
      </x:c>
      <x:c r="N144" s="71" t="n">
        <x:v>82</x:v>
      </x:c>
      <x:c r="O144" s="33" t="n">
        <x:f>ROUND(3*E144+F144+G144*H144,1)</x:f>
        <x:v>133</x:v>
      </x:c>
      <x:c r="P144" s="33" t="n">
        <x:f>ROUND('Inputs'!$C$4*'Inputs'!$C$7*'Inputs'!$C$5*C144/3600,1)</x:f>
        <x:v>3856.7</x:v>
      </x:c>
      <x:c r="Q144" s="33" t="n">
        <x:f>ROUND(('Inputs'!$C$4/B144)*'Inputs'!$C$7*'Inputs'!$C$6*D144/3600,1)</x:f>
        <x:v>1370.4</x:v>
      </x:c>
      <x:c r="R144" s="59" t="n">
        <x:f>ROUND((P144-Q144)*O144-('Inputs'!$C$4/B144)*(I144/J144+K144)-'Inputs'!$C$4*L144-('Inputs'!$C$4*'Inputs'!$C$20*'Inputs'!$C$21*'Inputs'!$C$22/1000)*M144*N144,0)</x:f>
        <x:v>14543</x:v>
      </x:c>
      <x:c r="S144" s="59" t="n">
        <x:f>ROUND(R144/'Inputs'!$C$4,2)</x:f>
        <x:v>1.45</x:v>
      </x:c>
      <x:c r="T144" s="33" t="n">
        <x:f>ROUND((P144-Q144)*G144*'Inputs'!$C$25/1000,1)</x:f>
        <x:v>45.6</x:v>
      </x:c>
    </x:row>
    <x:row r="145">
      <x:c r="A145" t="n">
        <x:v>130</x:v>
      </x:c>
      <x:c r="B145" s="68" t="n">
        <x:v>38</x:v>
      </x:c>
      <x:c r="C145" s="68" t="n">
        <x:v>28.5</x:v>
      </x:c>
      <x:c r="D145" s="68" t="n">
        <x:v>282.1</x:v>
      </x:c>
      <x:c r="E145" s="68" t="n">
        <x:v>22.1</x:v>
      </x:c>
      <x:c r="F145" s="68" t="n">
        <x:v>47</x:v>
      </x:c>
      <x:c r="G145" s="68" t="n">
        <x:v>9.4</x:v>
      </x:c>
      <x:c r="H145" s="69" t="n">
        <x:v>1.65</x:v>
      </x:c>
      <x:c r="I145" s="68" t="n">
        <x:v>7378</x:v>
      </x:c>
      <x:c r="J145" s="68" t="n">
        <x:v>13.6</x:v>
      </x:c>
      <x:c r="K145" s="68" t="n">
        <x:v>744</x:v>
      </x:c>
      <x:c r="L145" s="68" t="n">
        <x:v>5.6</x:v>
      </x:c>
      <x:c r="M145" s="70" t="n">
        <x:v>0.069</x:v>
      </x:c>
      <x:c r="N145" s="71" t="n">
        <x:v>155</x:v>
      </x:c>
      <x:c r="O145" s="33" t="n">
        <x:f>ROUND(3*E145+F145+G145*H145,1)</x:f>
        <x:v>128.8</x:v>
      </x:c>
      <x:c r="P145" s="33" t="n">
        <x:f>ROUND('Inputs'!$C$4*'Inputs'!$C$7*'Inputs'!$C$5*C145/3600,1)</x:f>
        <x:v>4116.7</x:v>
      </x:c>
      <x:c r="Q145" s="33" t="n">
        <x:f>ROUND(('Inputs'!$C$4/B145)*'Inputs'!$C$7*'Inputs'!$C$6*D145/3600,1)</x:f>
        <x:v>2144.6</x:v>
      </x:c>
      <x:c r="R145" s="59" t="n">
        <x:f>ROUND((P145-Q145)*O145-('Inputs'!$C$4/B145)*(I145/J145+K145)-'Inputs'!$C$4*L145-('Inputs'!$C$4*'Inputs'!$C$20*'Inputs'!$C$21*'Inputs'!$C$22/1000)*M145*N145,0)</x:f>
        <x:v>-164462</x:v>
      </x:c>
      <x:c r="S145" s="59" t="n">
        <x:f>ROUND(R145/'Inputs'!$C$4,2)</x:f>
        <x:v>-16.45</x:v>
      </x:c>
      <x:c r="T145" s="33" t="n">
        <x:f>ROUND((P145-Q145)*G145*'Inputs'!$C$25/1000,1)</x:f>
        <x:v>47.9</x:v>
      </x:c>
    </x:row>
    <x:row r="146">
      <x:c r="A146" t="n">
        <x:v>131</x:v>
      </x:c>
      <x:c r="B146" s="68" t="n">
        <x:v>42.6</x:v>
      </x:c>
      <x:c r="C146" s="68" t="n">
        <x:v>35.3</x:v>
      </x:c>
      <x:c r="D146" s="68" t="n">
        <x:v>223</x:v>
      </x:c>
      <x:c r="E146" s="68" t="n">
        <x:v>26.3</x:v>
      </x:c>
      <x:c r="F146" s="68" t="n">
        <x:v>43.7</x:v>
      </x:c>
      <x:c r="G146" s="68" t="n">
        <x:v>10.9</x:v>
      </x:c>
      <x:c r="H146" s="69" t="n">
        <x:v>1.89</x:v>
      </x:c>
      <x:c r="I146" s="68" t="n">
        <x:v>3880</x:v>
      </x:c>
      <x:c r="J146" s="68" t="n">
        <x:v>12.2</x:v>
      </x:c>
      <x:c r="K146" s="68" t="n">
        <x:v>482</x:v>
      </x:c>
      <x:c r="L146" s="68" t="n">
        <x:v>2.3</x:v>
      </x:c>
      <x:c r="M146" s="70" t="n">
        <x:v>0.058</x:v>
      </x:c>
      <x:c r="N146" s="71" t="n">
        <x:v>145</x:v>
      </x:c>
      <x:c r="O146" s="33" t="n">
        <x:f>ROUND(3*E146+F146+G146*H146,1)</x:f>
        <x:v>143.2</x:v>
      </x:c>
      <x:c r="P146" s="33" t="n">
        <x:f>ROUND('Inputs'!$C$4*'Inputs'!$C$7*'Inputs'!$C$5*C146/3600,1)</x:f>
        <x:v>5098.9</x:v>
      </x:c>
      <x:c r="Q146" s="33" t="n">
        <x:f>ROUND(('Inputs'!$C$4/B146)*'Inputs'!$C$7*'Inputs'!$C$6*D146/3600,1)</x:f>
        <x:v>1512.3</x:v>
      </x:c>
      <x:c r="R146" s="59" t="n">
        <x:f>ROUND((P146-Q146)*O146-('Inputs'!$C$4/B146)*(I146/J146+K146)-'Inputs'!$C$4*L146-('Inputs'!$C$4*'Inputs'!$C$20*'Inputs'!$C$21*'Inputs'!$C$22/1000)*M146*N146,0)</x:f>
        <x:v>283994</x:v>
      </x:c>
      <x:c r="S146" s="59" t="n">
        <x:f>ROUND(R146/'Inputs'!$C$4,2)</x:f>
        <x:v>28.4</x:v>
      </x:c>
      <x:c r="T146" s="33" t="n">
        <x:f>ROUND((P146-Q146)*G146*'Inputs'!$C$25/1000,1)</x:f>
        <x:v>101</x:v>
      </x:c>
    </x:row>
    <x:row r="147">
      <x:c r="A147" t="n">
        <x:v>132</x:v>
      </x:c>
      <x:c r="B147" s="68" t="n">
        <x:v>52.9</x:v>
      </x:c>
      <x:c r="C147" s="68" t="n">
        <x:v>29.1</x:v>
      </x:c>
      <x:c r="D147" s="68" t="n">
        <x:v>230.7</x:v>
      </x:c>
      <x:c r="E147" s="68" t="n">
        <x:v>20.8</x:v>
      </x:c>
      <x:c r="F147" s="68" t="n">
        <x:v>52.5</x:v>
      </x:c>
      <x:c r="G147" s="68" t="n">
        <x:v>9.2</x:v>
      </x:c>
      <x:c r="H147" s="69" t="n">
        <x:v>1.731</x:v>
      </x:c>
      <x:c r="I147" s="68" t="n">
        <x:v>4443</x:v>
      </x:c>
      <x:c r="J147" s="68" t="n">
        <x:v>12.5</x:v>
      </x:c>
      <x:c r="K147" s="68" t="n">
        <x:v>629</x:v>
      </x:c>
      <x:c r="L147" s="68" t="n">
        <x:v>2.1</x:v>
      </x:c>
      <x:c r="M147" s="70" t="n">
        <x:v>0.058</x:v>
      </x:c>
      <x:c r="N147" s="71" t="n">
        <x:v>73</x:v>
      </x:c>
      <x:c r="O147" s="33" t="n">
        <x:f>ROUND(3*E147+F147+G147*H147,1)</x:f>
        <x:v>130.8</x:v>
      </x:c>
      <x:c r="P147" s="33" t="n">
        <x:f>ROUND('Inputs'!$C$4*'Inputs'!$C$7*'Inputs'!$C$5*C147/3600,1)</x:f>
        <x:v>4203.3</x:v>
      </x:c>
      <x:c r="Q147" s="33" t="n">
        <x:f>ROUND(('Inputs'!$C$4/B147)*'Inputs'!$C$7*'Inputs'!$C$6*D147/3600,1)</x:f>
        <x:v>1259.9</x:v>
      </x:c>
      <x:c r="R147" s="59" t="n">
        <x:f>ROUND((P147-Q147)*O147-('Inputs'!$C$4/B147)*(I147/J147+K147)-'Inputs'!$C$4*L147-('Inputs'!$C$4*'Inputs'!$C$20*'Inputs'!$C$21*'Inputs'!$C$22/1000)*M147*N147,0)</x:f>
        <x:v>168434</x:v>
      </x:c>
      <x:c r="S147" s="59" t="n">
        <x:f>ROUND(R147/'Inputs'!$C$4,2)</x:f>
        <x:v>16.84</x:v>
      </x:c>
      <x:c r="T147" s="33" t="n">
        <x:f>ROUND((P147-Q147)*G147*'Inputs'!$C$25/1000,1)</x:f>
        <x:v>70</x:v>
      </x:c>
    </x:row>
    <x:row r="148">
      <x:c r="A148" t="n">
        <x:v>133</x:v>
      </x:c>
      <x:c r="B148" s="68" t="n">
        <x:v>29.4</x:v>
      </x:c>
      <x:c r="C148" s="68" t="n">
        <x:v>34.8</x:v>
      </x:c>
      <x:c r="D148" s="68" t="n">
        <x:v>183.9</x:v>
      </x:c>
      <x:c r="E148" s="68" t="n">
        <x:v>26.6</x:v>
      </x:c>
      <x:c r="F148" s="68" t="n">
        <x:v>45.5</x:v>
      </x:c>
      <x:c r="G148" s="68" t="n">
        <x:v>7.2</x:v>
      </x:c>
      <x:c r="H148" s="69" t="n">
        <x:v>1.896</x:v>
      </x:c>
      <x:c r="I148" s="68" t="n">
        <x:v>6751</x:v>
      </x:c>
      <x:c r="J148" s="68" t="n">
        <x:v>10.1</x:v>
      </x:c>
      <x:c r="K148" s="68" t="n">
        <x:v>465</x:v>
      </x:c>
      <x:c r="L148" s="68" t="n">
        <x:v>2</x:v>
      </x:c>
      <x:c r="M148" s="70" t="n">
        <x:v>0.074</x:v>
      </x:c>
      <x:c r="N148" s="71" t="n">
        <x:v>83</x:v>
      </x:c>
      <x:c r="O148" s="33" t="n">
        <x:f>ROUND(3*E148+F148+G148*H148,1)</x:f>
        <x:v>139</x:v>
      </x:c>
      <x:c r="P148" s="33" t="n">
        <x:f>ROUND('Inputs'!$C$4*'Inputs'!$C$7*'Inputs'!$C$5*C148/3600,1)</x:f>
        <x:v>5026.7</x:v>
      </x:c>
      <x:c r="Q148" s="33" t="n">
        <x:f>ROUND(('Inputs'!$C$4/B148)*'Inputs'!$C$7*'Inputs'!$C$6*D148/3600,1)</x:f>
        <x:v>1807</x:v>
      </x:c>
      <x:c r="R148" s="59" t="n">
        <x:f>ROUND((P148-Q148)*O148-('Inputs'!$C$4/B148)*(I148/J148+K148)-'Inputs'!$C$4*L148-('Inputs'!$C$4*'Inputs'!$C$20*'Inputs'!$C$21*'Inputs'!$C$22/1000)*M148*N148,0)</x:f>
        <x:v>28288</x:v>
      </x:c>
      <x:c r="S148" s="59" t="n">
        <x:f>ROUND(R148/'Inputs'!$C$4,2)</x:f>
        <x:v>2.83</x:v>
      </x:c>
      <x:c r="T148" s="33" t="n">
        <x:f>ROUND((P148-Q148)*G148*'Inputs'!$C$25/1000,1)</x:f>
        <x:v>59.9</x:v>
      </x:c>
    </x:row>
    <x:row r="149">
      <x:c r="A149" t="n">
        <x:v>134</x:v>
      </x:c>
      <x:c r="B149" s="68" t="n">
        <x:v>39.8</x:v>
      </x:c>
      <x:c r="C149" s="68" t="n">
        <x:v>25.5</x:v>
      </x:c>
      <x:c r="D149" s="68" t="n">
        <x:v>217.4</x:v>
      </x:c>
      <x:c r="E149" s="68" t="n">
        <x:v>24.3</x:v>
      </x:c>
      <x:c r="F149" s="68" t="n">
        <x:v>30</x:v>
      </x:c>
      <x:c r="G149" s="68" t="n">
        <x:v>9.7</x:v>
      </x:c>
      <x:c r="H149" s="69" t="n">
        <x:v>1.972</x:v>
      </x:c>
      <x:c r="I149" s="68" t="n">
        <x:v>8208</x:v>
      </x:c>
      <x:c r="J149" s="68" t="n">
        <x:v>9.6</x:v>
      </x:c>
      <x:c r="K149" s="68" t="n">
        <x:v>701</x:v>
      </x:c>
      <x:c r="L149" s="68" t="n">
        <x:v>2</x:v>
      </x:c>
      <x:c r="M149" s="70" t="n">
        <x:v>0.098</x:v>
      </x:c>
      <x:c r="N149" s="71" t="n">
        <x:v>75</x:v>
      </x:c>
      <x:c r="O149" s="33" t="n">
        <x:f>ROUND(3*E149+F149+G149*H149,1)</x:f>
        <x:v>122</x:v>
      </x:c>
      <x:c r="P149" s="33" t="n">
        <x:f>ROUND('Inputs'!$C$4*'Inputs'!$C$7*'Inputs'!$C$5*C149/3600,1)</x:f>
        <x:v>3683.3</x:v>
      </x:c>
      <x:c r="Q149" s="33" t="n">
        <x:f>ROUND(('Inputs'!$C$4/B149)*'Inputs'!$C$7*'Inputs'!$C$6*D149/3600,1)</x:f>
        <x:v>1578</x:v>
      </x:c>
      <x:c r="R149" s="59" t="n">
        <x:f>ROUND((P149-Q149)*O149-('Inputs'!$C$4/B149)*(I149/J149+K149)-'Inputs'!$C$4*L149-('Inputs'!$C$4*'Inputs'!$C$20*'Inputs'!$C$21*'Inputs'!$C$22/1000)*M149*N149,0)</x:f>
        <x:v>-170544</x:v>
      </x:c>
      <x:c r="S149" s="59" t="n">
        <x:f>ROUND(R149/'Inputs'!$C$4,2)</x:f>
        <x:v>-17.05</x:v>
      </x:c>
      <x:c r="T149" s="33" t="n">
        <x:f>ROUND((P149-Q149)*G149*'Inputs'!$C$25/1000,1)</x:f>
        <x:v>52.8</x:v>
      </x:c>
    </x:row>
    <x:row r="150">
      <x:c r="A150" t="n">
        <x:v>135</x:v>
      </x:c>
      <x:c r="B150" s="68" t="n">
        <x:v>49</x:v>
      </x:c>
      <x:c r="C150" s="68" t="n">
        <x:v>29.3</x:v>
      </x:c>
      <x:c r="D150" s="68" t="n">
        <x:v>230.9</x:v>
      </x:c>
      <x:c r="E150" s="68" t="n">
        <x:v>20.2</x:v>
      </x:c>
      <x:c r="F150" s="68" t="n">
        <x:v>40.9</x:v>
      </x:c>
      <x:c r="G150" s="68" t="n">
        <x:v>7.7</x:v>
      </x:c>
      <x:c r="H150" s="69" t="n">
        <x:v>1.879</x:v>
      </x:c>
      <x:c r="I150" s="68" t="n">
        <x:v>5660</x:v>
      </x:c>
      <x:c r="J150" s="68" t="n">
        <x:v>14.1</x:v>
      </x:c>
      <x:c r="K150" s="68" t="n">
        <x:v>528</x:v>
      </x:c>
      <x:c r="L150" s="68" t="n">
        <x:v>3.6</x:v>
      </x:c>
      <x:c r="M150" s="70" t="n">
        <x:v>0.017</x:v>
      </x:c>
      <x:c r="N150" s="71" t="n">
        <x:v>97</x:v>
      </x:c>
      <x:c r="O150" s="33" t="n">
        <x:f>ROUND(3*E150+F150+G150*H150,1)</x:f>
        <x:v>116</x:v>
      </x:c>
      <x:c r="P150" s="33" t="n">
        <x:f>ROUND('Inputs'!$C$4*'Inputs'!$C$7*'Inputs'!$C$5*C150/3600,1)</x:f>
        <x:v>4232.2</x:v>
      </x:c>
      <x:c r="Q150" s="33" t="n">
        <x:f>ROUND(('Inputs'!$C$4/B150)*'Inputs'!$C$7*'Inputs'!$C$6*D150/3600,1)</x:f>
        <x:v>1361.3</x:v>
      </x:c>
      <x:c r="R150" s="59" t="n">
        <x:f>ROUND((P150-Q150)*O150-('Inputs'!$C$4/B150)*(I150/J150+K150)-'Inputs'!$C$4*L150-('Inputs'!$C$4*'Inputs'!$C$20*'Inputs'!$C$21*'Inputs'!$C$22/1000)*M150*N150,0)</x:f>
        <x:v>103660</x:v>
      </x:c>
      <x:c r="S150" s="59" t="n">
        <x:f>ROUND(R150/'Inputs'!$C$4,2)</x:f>
        <x:v>10.37</x:v>
      </x:c>
      <x:c r="T150" s="33" t="n">
        <x:f>ROUND((P150-Q150)*G150*'Inputs'!$C$25/1000,1)</x:f>
        <x:v>57.1</x:v>
      </x:c>
    </x:row>
    <x:row r="151">
      <x:c r="A151" t="n">
        <x:v>136</x:v>
      </x:c>
      <x:c r="B151" s="68" t="n">
        <x:v>30.8</x:v>
      </x:c>
      <x:c r="C151" s="68" t="n">
        <x:v>28</x:v>
      </x:c>
      <x:c r="D151" s="68" t="n">
        <x:v>176.1</x:v>
      </x:c>
      <x:c r="E151" s="68" t="n">
        <x:v>24.3</x:v>
      </x:c>
      <x:c r="F151" s="68" t="n">
        <x:v>43.5</x:v>
      </x:c>
      <x:c r="G151" s="68" t="n">
        <x:v>10.5</x:v>
      </x:c>
      <x:c r="H151" s="69" t="n">
        <x:v>1.671</x:v>
      </x:c>
      <x:c r="I151" s="68" t="n">
        <x:v>5080</x:v>
      </x:c>
      <x:c r="J151" s="68" t="n">
        <x:v>9.4</x:v>
      </x:c>
      <x:c r="K151" s="68" t="n">
        <x:v>685</x:v>
      </x:c>
      <x:c r="L151" s="68" t="n">
        <x:v>3.7</x:v>
      </x:c>
      <x:c r="M151" s="70" t="n">
        <x:v>0.04</x:v>
      </x:c>
      <x:c r="N151" s="71" t="n">
        <x:v>112</x:v>
      </x:c>
      <x:c r="O151" s="33" t="n">
        <x:f>ROUND(3*E151+F151+G151*H151,1)</x:f>
        <x:v>133.9</x:v>
      </x:c>
      <x:c r="P151" s="33" t="n">
        <x:f>ROUND('Inputs'!$C$4*'Inputs'!$C$7*'Inputs'!$C$5*C151/3600,1)</x:f>
        <x:v>4044.4</x:v>
      </x:c>
      <x:c r="Q151" s="33" t="n">
        <x:f>ROUND(('Inputs'!$C$4/B151)*'Inputs'!$C$7*'Inputs'!$C$6*D151/3600,1)</x:f>
        <x:v>1651.7</x:v>
      </x:c>
      <x:c r="R151" s="59" t="n">
        <x:f>ROUND((P151-Q151)*O151-('Inputs'!$C$4/B151)*(I151/J151+K151)-'Inputs'!$C$4*L151-('Inputs'!$C$4*'Inputs'!$C$20*'Inputs'!$C$21*'Inputs'!$C$22/1000)*M151*N151,0)</x:f>
        <x:v>-124501</x:v>
      </x:c>
      <x:c r="S151" s="59" t="n">
        <x:f>ROUND(R151/'Inputs'!$C$4,2)</x:f>
        <x:v>-12.45</x:v>
      </x:c>
      <x:c r="T151" s="33" t="n">
        <x:f>ROUND((P151-Q151)*G151*'Inputs'!$C$25/1000,1)</x:f>
        <x:v>64.9</x:v>
      </x:c>
    </x:row>
    <x:row r="152">
      <x:c r="A152" t="n">
        <x:v>137</x:v>
      </x:c>
      <x:c r="B152" s="68" t="n">
        <x:v>40.9</x:v>
      </x:c>
      <x:c r="C152" s="68" t="n">
        <x:v>25.6</x:v>
      </x:c>
      <x:c r="D152" s="68" t="n">
        <x:v>277.8</x:v>
      </x:c>
      <x:c r="E152" s="68" t="n">
        <x:v>20.1</x:v>
      </x:c>
      <x:c r="F152" s="68" t="n">
        <x:v>37.8</x:v>
      </x:c>
      <x:c r="G152" s="68" t="n">
        <x:v>8.7</x:v>
      </x:c>
      <x:c r="H152" s="69" t="n">
        <x:v>1.784</x:v>
      </x:c>
      <x:c r="I152" s="68" t="n">
        <x:v>6009</x:v>
      </x:c>
      <x:c r="J152" s="68" t="n">
        <x:v>12.7</x:v>
      </x:c>
      <x:c r="K152" s="68" t="n">
        <x:v>450</x:v>
      </x:c>
      <x:c r="L152" s="68" t="n">
        <x:v>4.4</x:v>
      </x:c>
      <x:c r="M152" s="70" t="n">
        <x:v>0.048</x:v>
      </x:c>
      <x:c r="N152" s="71" t="n">
        <x:v>77</x:v>
      </x:c>
      <x:c r="O152" s="33" t="n">
        <x:f>ROUND(3*E152+F152+G152*H152,1)</x:f>
        <x:v>113.6</x:v>
      </x:c>
      <x:c r="P152" s="33" t="n">
        <x:f>ROUND('Inputs'!$C$4*'Inputs'!$C$7*'Inputs'!$C$5*C152/3600,1)</x:f>
        <x:v>3697.8</x:v>
      </x:c>
      <x:c r="Q152" s="33" t="n">
        <x:f>ROUND(('Inputs'!$C$4/B152)*'Inputs'!$C$7*'Inputs'!$C$6*D152/3600,1)</x:f>
        <x:v>1962.2</x:v>
      </x:c>
      <x:c r="R152" s="59" t="n">
        <x:f>ROUND((P152-Q152)*O152-('Inputs'!$C$4/B152)*(I152/J152+K152)-'Inputs'!$C$4*L152-('Inputs'!$C$4*'Inputs'!$C$20*'Inputs'!$C$21*'Inputs'!$C$22/1000)*M152*N152,0)</x:f>
        <x:v>-80810</x:v>
      </x:c>
      <x:c r="S152" s="59" t="n">
        <x:f>ROUND(R152/'Inputs'!$C$4,2)</x:f>
        <x:v>-8.08</x:v>
      </x:c>
      <x:c r="T152" s="33" t="n">
        <x:f>ROUND((P152-Q152)*G152*'Inputs'!$C$25/1000,1)</x:f>
        <x:v>39</x:v>
      </x:c>
    </x:row>
    <x:row r="153">
      <x:c r="A153" t="n">
        <x:v>138</x:v>
      </x:c>
      <x:c r="B153" s="68" t="n">
        <x:v>45.5</x:v>
      </x:c>
      <x:c r="C153" s="68" t="n">
        <x:v>28.6</x:v>
      </x:c>
      <x:c r="D153" s="68" t="n">
        <x:v>162.4</x:v>
      </x:c>
      <x:c r="E153" s="68" t="n">
        <x:v>23.2</x:v>
      </x:c>
      <x:c r="F153" s="68" t="n">
        <x:v>43.5</x:v>
      </x:c>
      <x:c r="G153" s="68" t="n">
        <x:v>10.4</x:v>
      </x:c>
      <x:c r="H153" s="69" t="n">
        <x:v>1.727</x:v>
      </x:c>
      <x:c r="I153" s="68" t="n">
        <x:v>6586</x:v>
      </x:c>
      <x:c r="J153" s="68" t="n">
        <x:v>12.9</x:v>
      </x:c>
      <x:c r="K153" s="68" t="n">
        <x:v>722</x:v>
      </x:c>
      <x:c r="L153" s="68" t="n">
        <x:v>4.2</x:v>
      </x:c>
      <x:c r="M153" s="70" t="n">
        <x:v>0.001</x:v>
      </x:c>
      <x:c r="N153" s="71" t="n">
        <x:v>89</x:v>
      </x:c>
      <x:c r="O153" s="33" t="n">
        <x:f>ROUND(3*E153+F153+G153*H153,1)</x:f>
        <x:v>131.1</x:v>
      </x:c>
      <x:c r="P153" s="33" t="n">
        <x:f>ROUND('Inputs'!$C$4*'Inputs'!$C$7*'Inputs'!$C$5*C153/3600,1)</x:f>
        <x:v>4131.1</x:v>
      </x:c>
      <x:c r="Q153" s="33" t="n">
        <x:f>ROUND(('Inputs'!$C$4/B153)*'Inputs'!$C$7*'Inputs'!$C$6*D153/3600,1)</x:f>
        <x:v>1031.1</x:v>
      </x:c>
      <x:c r="R153" s="59" t="n">
        <x:f>ROUND((P153-Q153)*O153-('Inputs'!$C$4/B153)*(I153/J153+K153)-'Inputs'!$C$4*L153-('Inputs'!$C$4*'Inputs'!$C$20*'Inputs'!$C$21*'Inputs'!$C$22/1000)*M153*N153,0)</x:f>
        <x:v>93322</x:v>
      </x:c>
      <x:c r="S153" s="59" t="n">
        <x:f>ROUND(R153/'Inputs'!$C$4,2)</x:f>
        <x:v>9.33</x:v>
      </x:c>
      <x:c r="T153" s="33" t="n">
        <x:f>ROUND((P153-Q153)*G153*'Inputs'!$C$25/1000,1)</x:f>
        <x:v>83.3</x:v>
      </x:c>
    </x:row>
    <x:row r="154">
      <x:c r="A154" t="n">
        <x:v>139</x:v>
      </x:c>
      <x:c r="B154" s="68" t="n">
        <x:v>39.2</x:v>
      </x:c>
      <x:c r="C154" s="68" t="n">
        <x:v>30.5</x:v>
      </x:c>
      <x:c r="D154" s="68" t="n">
        <x:v>238.5</x:v>
      </x:c>
      <x:c r="E154" s="68" t="n">
        <x:v>21</x:v>
      </x:c>
      <x:c r="F154" s="68" t="n">
        <x:v>44.4</x:v>
      </x:c>
      <x:c r="G154" s="68" t="n">
        <x:v>7.3</x:v>
      </x:c>
      <x:c r="H154" s="69" t="n">
        <x:v>1.967</x:v>
      </x:c>
      <x:c r="I154" s="68" t="n">
        <x:v>4894</x:v>
      </x:c>
      <x:c r="J154" s="68" t="n">
        <x:v>11.5</x:v>
      </x:c>
      <x:c r="K154" s="68" t="n">
        <x:v>585</x:v>
      </x:c>
      <x:c r="L154" s="68" t="n">
        <x:v>1.5</x:v>
      </x:c>
      <x:c r="M154" s="70" t="n">
        <x:v>0.062</x:v>
      </x:c>
      <x:c r="N154" s="71" t="n">
        <x:v>97</x:v>
      </x:c>
      <x:c r="O154" s="33" t="n">
        <x:f>ROUND(3*E154+F154+G154*H154,1)</x:f>
        <x:v>121.8</x:v>
      </x:c>
      <x:c r="P154" s="33" t="n">
        <x:f>ROUND('Inputs'!$C$4*'Inputs'!$C$7*'Inputs'!$C$5*C154/3600,1)</x:f>
        <x:v>4405.6</x:v>
      </x:c>
      <x:c r="Q154" s="33" t="n">
        <x:f>ROUND(('Inputs'!$C$4/B154)*'Inputs'!$C$7*'Inputs'!$C$6*D154/3600,1)</x:f>
        <x:v>1757.7</x:v>
      </x:c>
      <x:c r="R154" s="59" t="n">
        <x:f>ROUND((P154-Q154)*O154-('Inputs'!$C$4/B154)*(I154/J154+K154)-'Inputs'!$C$4*L154-('Inputs'!$C$4*'Inputs'!$C$20*'Inputs'!$C$21*'Inputs'!$C$22/1000)*M154*N154,0)</x:f>
        <x:v>36269</x:v>
      </x:c>
      <x:c r="S154" s="59" t="n">
        <x:f>ROUND(R154/'Inputs'!$C$4,2)</x:f>
        <x:v>3.63</x:v>
      </x:c>
      <x:c r="T154" s="33" t="n">
        <x:f>ROUND((P154-Q154)*G154*'Inputs'!$C$25/1000,1)</x:f>
        <x:v>49.9</x:v>
      </x:c>
    </x:row>
    <x:row r="155">
      <x:c r="A155" t="n">
        <x:v>140</x:v>
      </x:c>
      <x:c r="B155" s="68" t="n">
        <x:v>39.4</x:v>
      </x:c>
      <x:c r="C155" s="68" t="n">
        <x:v>30.5</x:v>
      </x:c>
      <x:c r="D155" s="68" t="n">
        <x:v>240</x:v>
      </x:c>
      <x:c r="E155" s="68" t="n">
        <x:v>21.2</x:v>
      </x:c>
      <x:c r="F155" s="68" t="n">
        <x:v>54.8</x:v>
      </x:c>
      <x:c r="G155" s="68" t="n">
        <x:v>9.1</x:v>
      </x:c>
      <x:c r="H155" s="69" t="n">
        <x:v>1.854</x:v>
      </x:c>
      <x:c r="I155" s="68" t="n">
        <x:v>3883</x:v>
      </x:c>
      <x:c r="J155" s="68" t="n">
        <x:v>12.2</x:v>
      </x:c>
      <x:c r="K155" s="68" t="n">
        <x:v>381</x:v>
      </x:c>
      <x:c r="L155" s="68" t="n">
        <x:v>3.3</x:v>
      </x:c>
      <x:c r="M155" s="70" t="n">
        <x:v>0.059</x:v>
      </x:c>
      <x:c r="N155" s="71" t="n">
        <x:v>101</x:v>
      </x:c>
      <x:c r="O155" s="33" t="n">
        <x:f>ROUND(3*E155+F155+G155*H155,1)</x:f>
        <x:v>135.3</x:v>
      </x:c>
      <x:c r="P155" s="33" t="n">
        <x:f>ROUND('Inputs'!$C$4*'Inputs'!$C$7*'Inputs'!$C$5*C155/3600,1)</x:f>
        <x:v>4405.6</x:v>
      </x:c>
      <x:c r="Q155" s="33" t="n">
        <x:f>ROUND(('Inputs'!$C$4/B155)*'Inputs'!$C$7*'Inputs'!$C$6*D155/3600,1)</x:f>
        <x:v>1759.7</x:v>
      </x:c>
      <x:c r="R155" s="59" t="n">
        <x:f>ROUND((P155-Q155)*O155-('Inputs'!$C$4/B155)*(I155/J155+K155)-'Inputs'!$C$4*L155-('Inputs'!$C$4*'Inputs'!$C$20*'Inputs'!$C$21*'Inputs'!$C$22/1000)*M155*N155,0)</x:f>
        <x:v>134183</x:v>
      </x:c>
      <x:c r="S155" s="59" t="n">
        <x:f>ROUND(R155/'Inputs'!$C$4,2)</x:f>
        <x:v>13.42</x:v>
      </x:c>
      <x:c r="T155" s="33" t="n">
        <x:f>ROUND((P155-Q155)*G155*'Inputs'!$C$25/1000,1)</x:f>
        <x:v>62.2</x:v>
      </x:c>
    </x:row>
    <x:row r="156">
      <x:c r="A156" t="n">
        <x:v>141</x:v>
      </x:c>
      <x:c r="B156" s="68" t="n">
        <x:v>41.2</x:v>
      </x:c>
      <x:c r="C156" s="68" t="n">
        <x:v>29.2</x:v>
      </x:c>
      <x:c r="D156" s="68" t="n">
        <x:v>271.6</x:v>
      </x:c>
      <x:c r="E156" s="68" t="n">
        <x:v>24.8</x:v>
      </x:c>
      <x:c r="F156" s="68" t="n">
        <x:v>51.4</x:v>
      </x:c>
      <x:c r="G156" s="68" t="n">
        <x:v>10.5</x:v>
      </x:c>
      <x:c r="H156" s="69" t="n">
        <x:v>1.923</x:v>
      </x:c>
      <x:c r="I156" s="68" t="n">
        <x:v>9333</x:v>
      </x:c>
      <x:c r="J156" s="68" t="n">
        <x:v>14.2</x:v>
      </x:c>
      <x:c r="K156" s="68" t="n">
        <x:v>715</x:v>
      </x:c>
      <x:c r="L156" s="68" t="n">
        <x:v>3.8</x:v>
      </x:c>
      <x:c r="M156" s="70" t="n">
        <x:v>0.093</x:v>
      </x:c>
      <x:c r="N156" s="71" t="n">
        <x:v>78</x:v>
      </x:c>
      <x:c r="O156" s="33" t="n">
        <x:f>ROUND(3*E156+F156+G156*H156,1)</x:f>
        <x:v>146</x:v>
      </x:c>
      <x:c r="P156" s="33" t="n">
        <x:f>ROUND('Inputs'!$C$4*'Inputs'!$C$7*'Inputs'!$C$5*C156/3600,1)</x:f>
        <x:v>4217.8</x:v>
      </x:c>
      <x:c r="Q156" s="33" t="n">
        <x:f>ROUND(('Inputs'!$C$4/B156)*'Inputs'!$C$7*'Inputs'!$C$6*D156/3600,1)</x:f>
        <x:v>1904.4</x:v>
      </x:c>
      <x:c r="R156" s="59" t="n">
        <x:f>ROUND((P156-Q156)*O156-('Inputs'!$C$4/B156)*(I156/J156+K156)-'Inputs'!$C$4*L156-('Inputs'!$C$4*'Inputs'!$C$20*'Inputs'!$C$21*'Inputs'!$C$22/1000)*M156*N156,0)</x:f>
        <x:v>-49536</x:v>
      </x:c>
      <x:c r="S156" s="59" t="n">
        <x:f>ROUND(R156/'Inputs'!$C$4,2)</x:f>
        <x:v>-4.95</x:v>
      </x:c>
      <x:c r="T156" s="33" t="n">
        <x:f>ROUND((P156-Q156)*G156*'Inputs'!$C$25/1000,1)</x:f>
        <x:v>62.8</x:v>
      </x:c>
    </x:row>
    <x:row r="157">
      <x:c r="A157" t="n">
        <x:v>142</x:v>
      </x:c>
      <x:c r="B157" s="68" t="n">
        <x:v>41.6</x:v>
      </x:c>
      <x:c r="C157" s="68" t="n">
        <x:v>25.1</x:v>
      </x:c>
      <x:c r="D157" s="68" t="n">
        <x:v>217.2</x:v>
      </x:c>
      <x:c r="E157" s="68" t="n">
        <x:v>21.2</x:v>
      </x:c>
      <x:c r="F157" s="68" t="n">
        <x:v>45.2</x:v>
      </x:c>
      <x:c r="G157" s="68" t="n">
        <x:v>8.3</x:v>
      </x:c>
      <x:c r="H157" s="69" t="n">
        <x:v>1.748</x:v>
      </x:c>
      <x:c r="I157" s="68" t="n">
        <x:v>6858</x:v>
      </x:c>
      <x:c r="J157" s="68" t="n">
        <x:v>13.1</x:v>
      </x:c>
      <x:c r="K157" s="68" t="n">
        <x:v>603</x:v>
      </x:c>
      <x:c r="L157" s="68" t="n">
        <x:v>3.2</x:v>
      </x:c>
      <x:c r="M157" s="70" t="n">
        <x:v>0.082</x:v>
      </x:c>
      <x:c r="N157" s="71" t="n">
        <x:v>145</x:v>
      </x:c>
      <x:c r="O157" s="33" t="n">
        <x:f>ROUND(3*E157+F157+G157*H157,1)</x:f>
        <x:v>123.3</x:v>
      </x:c>
      <x:c r="P157" s="33" t="n">
        <x:f>ROUND('Inputs'!$C$4*'Inputs'!$C$7*'Inputs'!$C$5*C157/3600,1)</x:f>
        <x:v>3625.6</x:v>
      </x:c>
      <x:c r="Q157" s="33" t="n">
        <x:f>ROUND(('Inputs'!$C$4/B157)*'Inputs'!$C$7*'Inputs'!$C$6*D157/3600,1)</x:f>
        <x:v>1508.3</x:v>
      </x:c>
      <x:c r="R157" s="59" t="n">
        <x:f>ROUND((P157-Q157)*O157-('Inputs'!$C$4/B157)*(I157/J157+K157)-'Inputs'!$C$4*L157-('Inputs'!$C$4*'Inputs'!$C$20*'Inputs'!$C$21*'Inputs'!$C$22/1000)*M157*N157,0)</x:f>
        <x:v>-68321</x:v>
      </x:c>
      <x:c r="S157" s="59" t="n">
        <x:f>ROUND(R157/'Inputs'!$C$4,2)</x:f>
        <x:v>-6.83</x:v>
      </x:c>
      <x:c r="T157" s="33" t="n">
        <x:f>ROUND((P157-Q157)*G157*'Inputs'!$C$25/1000,1)</x:f>
        <x:v>45.4</x:v>
      </x:c>
    </x:row>
    <x:row r="158">
      <x:c r="A158" t="n">
        <x:v>143</x:v>
      </x:c>
      <x:c r="B158" s="68" t="n">
        <x:v>44.3</x:v>
      </x:c>
      <x:c r="C158" s="68" t="n">
        <x:v>30.1</x:v>
      </x:c>
      <x:c r="D158" s="68" t="n">
        <x:v>204.4</x:v>
      </x:c>
      <x:c r="E158" s="68" t="n">
        <x:v>21</x:v>
      </x:c>
      <x:c r="F158" s="68" t="n">
        <x:v>30.8</x:v>
      </x:c>
      <x:c r="G158" s="68" t="n">
        <x:v>9.7</x:v>
      </x:c>
      <x:c r="H158" s="69" t="n">
        <x:v>1.741</x:v>
      </x:c>
      <x:c r="I158" s="68" t="n">
        <x:v>5802</x:v>
      </x:c>
      <x:c r="J158" s="68" t="n">
        <x:v>11.9</x:v>
      </x:c>
      <x:c r="K158" s="68" t="n">
        <x:v>673</x:v>
      </x:c>
      <x:c r="L158" s="68" t="n">
        <x:v>4</x:v>
      </x:c>
      <x:c r="M158" s="70" t="n">
        <x:v>0.025</x:v>
      </x:c>
      <x:c r="N158" s="71" t="n">
        <x:v>142</x:v>
      </x:c>
      <x:c r="O158" s="33" t="n">
        <x:f>ROUND(3*E158+F158+G158*H158,1)</x:f>
        <x:v>110.7</x:v>
      </x:c>
      <x:c r="P158" s="33" t="n">
        <x:f>ROUND('Inputs'!$C$4*'Inputs'!$C$7*'Inputs'!$C$5*C158/3600,1)</x:f>
        <x:v>4347.8</x:v>
      </x:c>
      <x:c r="Q158" s="33" t="n">
        <x:f>ROUND(('Inputs'!$C$4/B158)*'Inputs'!$C$7*'Inputs'!$C$6*D158/3600,1)</x:f>
        <x:v>1332.9</x:v>
      </x:c>
      <x:c r="R158" s="59" t="n">
        <x:f>ROUND((P158-Q158)*O158-('Inputs'!$C$4/B158)*(I158/J158+K158)-'Inputs'!$C$4*L158-('Inputs'!$C$4*'Inputs'!$C$20*'Inputs'!$C$21*'Inputs'!$C$22/1000)*M158*N158,0)</x:f>
        <x:v>23833</x:v>
      </x:c>
      <x:c r="S158" s="59" t="n">
        <x:f>ROUND(R158/'Inputs'!$C$4,2)</x:f>
        <x:v>2.38</x:v>
      </x:c>
      <x:c r="T158" s="33" t="n">
        <x:f>ROUND((P158-Q158)*G158*'Inputs'!$C$25/1000,1)</x:f>
        <x:v>75.6</x:v>
      </x:c>
    </x:row>
    <x:row r="159">
      <x:c r="A159" t="n">
        <x:v>144</x:v>
      </x:c>
      <x:c r="B159" s="68" t="n">
        <x:v>55.7</x:v>
      </x:c>
      <x:c r="C159" s="68" t="n">
        <x:v>29.6</x:v>
      </x:c>
      <x:c r="D159" s="68" t="n">
        <x:v>174.5</x:v>
      </x:c>
      <x:c r="E159" s="68" t="n">
        <x:v>22.5</x:v>
      </x:c>
      <x:c r="F159" s="68" t="n">
        <x:v>39.3</x:v>
      </x:c>
      <x:c r="G159" s="68" t="n">
        <x:v>10.1</x:v>
      </x:c>
      <x:c r="H159" s="69" t="n">
        <x:v>1.748</x:v>
      </x:c>
      <x:c r="I159" s="68" t="n">
        <x:v>5395</x:v>
      </x:c>
      <x:c r="J159" s="68" t="n">
        <x:v>10.6</x:v>
      </x:c>
      <x:c r="K159" s="68" t="n">
        <x:v>592</x:v>
      </x:c>
      <x:c r="L159" s="68" t="n">
        <x:v>4.3</x:v>
      </x:c>
      <x:c r="M159" s="70" t="n">
        <x:v>0.001</x:v>
      </x:c>
      <x:c r="N159" s="71" t="n">
        <x:v>63</x:v>
      </x:c>
      <x:c r="O159" s="33" t="n">
        <x:f>ROUND(3*E159+F159+G159*H159,1)</x:f>
        <x:v>124.5</x:v>
      </x:c>
      <x:c r="P159" s="33" t="n">
        <x:f>ROUND('Inputs'!$C$4*'Inputs'!$C$7*'Inputs'!$C$5*C159/3600,1)</x:f>
        <x:v>4275.6</x:v>
      </x:c>
      <x:c r="Q159" s="33" t="n">
        <x:f>ROUND(('Inputs'!$C$4/B159)*'Inputs'!$C$7*'Inputs'!$C$6*D159/3600,1)</x:f>
        <x:v>905</x:v>
      </x:c>
      <x:c r="R159" s="59" t="n">
        <x:f>ROUND((P159-Q159)*O159-('Inputs'!$C$4/B159)*(I159/J159+K159)-'Inputs'!$C$4*L159-('Inputs'!$C$4*'Inputs'!$C$20*'Inputs'!$C$21*'Inputs'!$C$22/1000)*M159*N159,0)</x:f>
        <x:v>178840</x:v>
      </x:c>
      <x:c r="S159" s="59" t="n">
        <x:f>ROUND(R159/'Inputs'!$C$4,2)</x:f>
        <x:v>17.88</x:v>
      </x:c>
      <x:c r="T159" s="33" t="n">
        <x:f>ROUND((P159-Q159)*G159*'Inputs'!$C$25/1000,1)</x:f>
        <x:v>88</x:v>
      </x:c>
    </x:row>
    <x:row r="160">
      <x:c r="A160" t="n">
        <x:v>145</x:v>
      </x:c>
      <x:c r="B160" s="68" t="n">
        <x:v>36</x:v>
      </x:c>
      <x:c r="C160" s="68" t="n">
        <x:v>29.8</x:v>
      </x:c>
      <x:c r="D160" s="68" t="n">
        <x:v>234.3</x:v>
      </x:c>
      <x:c r="E160" s="68" t="n">
        <x:v>27.9</x:v>
      </x:c>
      <x:c r="F160" s="68" t="n">
        <x:v>36.2</x:v>
      </x:c>
      <x:c r="G160" s="68" t="n">
        <x:v>9.9</x:v>
      </x:c>
      <x:c r="H160" s="69" t="n">
        <x:v>1.918</x:v>
      </x:c>
      <x:c r="I160" s="68" t="n">
        <x:v>6990</x:v>
      </x:c>
      <x:c r="J160" s="68" t="n">
        <x:v>12.5</x:v>
      </x:c>
      <x:c r="K160" s="68" t="n">
        <x:v>445</x:v>
      </x:c>
      <x:c r="L160" s="68" t="n">
        <x:v>4.3</x:v>
      </x:c>
      <x:c r="M160" s="70" t="n">
        <x:v>0.014</x:v>
      </x:c>
      <x:c r="N160" s="71" t="n">
        <x:v>128</x:v>
      </x:c>
      <x:c r="O160" s="33" t="n">
        <x:f>ROUND(3*E160+F160+G160*H160,1)</x:f>
        <x:v>138.9</x:v>
      </x:c>
      <x:c r="P160" s="33" t="n">
        <x:f>ROUND('Inputs'!$C$4*'Inputs'!$C$7*'Inputs'!$C$5*C160/3600,1)</x:f>
        <x:v>4304.4</x:v>
      </x:c>
      <x:c r="Q160" s="33" t="n">
        <x:f>ROUND(('Inputs'!$C$4/B160)*'Inputs'!$C$7*'Inputs'!$C$6*D160/3600,1)</x:f>
        <x:v>1880.2</x:v>
      </x:c>
      <x:c r="R160" s="59" t="n">
        <x:f>ROUND((P160-Q160)*O160-('Inputs'!$C$4/B160)*(I160/J160+K160)-'Inputs'!$C$4*L160-('Inputs'!$C$4*'Inputs'!$C$20*'Inputs'!$C$21*'Inputs'!$C$22/1000)*M160*N160,0)</x:f>
        <x:v>10770</x:v>
      </x:c>
      <x:c r="S160" s="59" t="n">
        <x:f>ROUND(R160/'Inputs'!$C$4,2)</x:f>
        <x:v>1.08</x:v>
      </x:c>
      <x:c r="T160" s="33" t="n">
        <x:f>ROUND((P160-Q160)*G160*'Inputs'!$C$25/1000,1)</x:f>
        <x:v>62</x:v>
      </x:c>
    </x:row>
    <x:row r="161">
      <x:c r="A161" t="n">
        <x:v>146</x:v>
      </x:c>
      <x:c r="B161" s="68" t="n">
        <x:v>34.5</x:v>
      </x:c>
      <x:c r="C161" s="68" t="n">
        <x:v>28</x:v>
      </x:c>
      <x:c r="D161" s="68" t="n">
        <x:v>208.4</x:v>
      </x:c>
      <x:c r="E161" s="68" t="n">
        <x:v>21.2</x:v>
      </x:c>
      <x:c r="F161" s="68" t="n">
        <x:v>41.3</x:v>
      </x:c>
      <x:c r="G161" s="68" t="n">
        <x:v>9</x:v>
      </x:c>
      <x:c r="H161" s="69" t="n">
        <x:v>1.941</x:v>
      </x:c>
      <x:c r="I161" s="68" t="n">
        <x:v>5734</x:v>
      </x:c>
      <x:c r="J161" s="68" t="n">
        <x:v>12.4</x:v>
      </x:c>
      <x:c r="K161" s="68" t="n">
        <x:v>756</x:v>
      </x:c>
      <x:c r="L161" s="68" t="n">
        <x:v>4.5</x:v>
      </x:c>
      <x:c r="M161" s="70" t="n">
        <x:v>0.047</x:v>
      </x:c>
      <x:c r="N161" s="71" t="n">
        <x:v>128</x:v>
      </x:c>
      <x:c r="O161" s="33" t="n">
        <x:f>ROUND(3*E161+F161+G161*H161,1)</x:f>
        <x:v>122.4</x:v>
      </x:c>
      <x:c r="P161" s="33" t="n">
        <x:f>ROUND('Inputs'!$C$4*'Inputs'!$C$7*'Inputs'!$C$5*C161/3600,1)</x:f>
        <x:v>4044.4</x:v>
      </x:c>
      <x:c r="Q161" s="33" t="n">
        <x:f>ROUND(('Inputs'!$C$4/B161)*'Inputs'!$C$7*'Inputs'!$C$6*D161/3600,1)</x:f>
        <x:v>1745.1</x:v>
      </x:c>
      <x:c r="R161" s="59" t="n">
        <x:f>ROUND((P161-Q161)*O161-('Inputs'!$C$4/B161)*(I161/J161+K161)-'Inputs'!$C$4*L161-('Inputs'!$C$4*'Inputs'!$C$20*'Inputs'!$C$21*'Inputs'!$C$22/1000)*M161*N161,0)</x:f>
        <x:v>-130183</x:v>
      </x:c>
      <x:c r="S161" s="59" t="n">
        <x:f>ROUND(R161/'Inputs'!$C$4,2)</x:f>
        <x:v>-13.02</x:v>
      </x:c>
      <x:c r="T161" s="33" t="n">
        <x:f>ROUND((P161-Q161)*G161*'Inputs'!$C$25/1000,1)</x:f>
        <x:v>53.5</x:v>
      </x:c>
    </x:row>
    <x:row r="162">
      <x:c r="A162" t="n">
        <x:v>147</x:v>
      </x:c>
      <x:c r="B162" s="68" t="n">
        <x:v>53.1</x:v>
      </x:c>
      <x:c r="C162" s="68" t="n">
        <x:v>29.5</x:v>
      </x:c>
      <x:c r="D162" s="68" t="n">
        <x:v>206.6</x:v>
      </x:c>
      <x:c r="E162" s="68" t="n">
        <x:v>21.7</x:v>
      </x:c>
      <x:c r="F162" s="68" t="n">
        <x:v>44.5</x:v>
      </x:c>
      <x:c r="G162" s="68" t="n">
        <x:v>8.2</x:v>
      </x:c>
      <x:c r="H162" s="69" t="n">
        <x:v>1.823</x:v>
      </x:c>
      <x:c r="I162" s="68" t="n">
        <x:v>5939</x:v>
      </x:c>
      <x:c r="J162" s="68" t="n">
        <x:v>9.6</x:v>
      </x:c>
      <x:c r="K162" s="68" t="n">
        <x:v>841</x:v>
      </x:c>
      <x:c r="L162" s="68" t="n">
        <x:v>2.3</x:v>
      </x:c>
      <x:c r="M162" s="70" t="n">
        <x:v>0.04</x:v>
      </x:c>
      <x:c r="N162" s="71" t="n">
        <x:v>78</x:v>
      </x:c>
      <x:c r="O162" s="33" t="n">
        <x:f>ROUND(3*E162+F162+G162*H162,1)</x:f>
        <x:v>124.5</x:v>
      </x:c>
      <x:c r="P162" s="33" t="n">
        <x:f>ROUND('Inputs'!$C$4*'Inputs'!$C$7*'Inputs'!$C$5*C162/3600,1)</x:f>
        <x:v>4261.1</x:v>
      </x:c>
      <x:c r="Q162" s="33" t="n">
        <x:f>ROUND(('Inputs'!$C$4/B162)*'Inputs'!$C$7*'Inputs'!$C$6*D162/3600,1)</x:f>
        <x:v>1124</x:v>
      </x:c>
      <x:c r="R162" s="59" t="n">
        <x:f>ROUND((P162-Q162)*O162-('Inputs'!$C$4/B162)*(I162/J162+K162)-'Inputs'!$C$4*L162-('Inputs'!$C$4*'Inputs'!$C$20*'Inputs'!$C$21*'Inputs'!$C$22/1000)*M162*N162,0)</x:f>
        <x:v>85706</x:v>
      </x:c>
      <x:c r="S162" s="59" t="n">
        <x:f>ROUND(R162/'Inputs'!$C$4,2)</x:f>
        <x:v>8.57</x:v>
      </x:c>
      <x:c r="T162" s="33" t="n">
        <x:f>ROUND((P162-Q162)*G162*'Inputs'!$C$25/1000,1)</x:f>
        <x:v>66.5</x:v>
      </x:c>
    </x:row>
    <x:row r="163">
      <x:c r="A163" t="n">
        <x:v>148</x:v>
      </x:c>
      <x:c r="B163" s="68" t="n">
        <x:v>29.6</x:v>
      </x:c>
      <x:c r="C163" s="68" t="n">
        <x:v>31</x:v>
      </x:c>
      <x:c r="D163" s="68" t="n">
        <x:v>261</x:v>
      </x:c>
      <x:c r="E163" s="68" t="n">
        <x:v>26.8</x:v>
      </x:c>
      <x:c r="F163" s="68" t="n">
        <x:v>31.7</x:v>
      </x:c>
      <x:c r="G163" s="68" t="n">
        <x:v>7.9</x:v>
      </x:c>
      <x:c r="H163" s="69" t="n">
        <x:v>1.933</x:v>
      </x:c>
      <x:c r="I163" s="68" t="n">
        <x:v>5536</x:v>
      </x:c>
      <x:c r="J163" s="68" t="n">
        <x:v>13.5</x:v>
      </x:c>
      <x:c r="K163" s="68" t="n">
        <x:v>613</x:v>
      </x:c>
      <x:c r="L163" s="68" t="n">
        <x:v>1.7</x:v>
      </x:c>
      <x:c r="M163" s="70" t="n">
        <x:v>0.039</x:v>
      </x:c>
      <x:c r="N163" s="71" t="n">
        <x:v>62</x:v>
      </x:c>
      <x:c r="O163" s="33" t="n">
        <x:f>ROUND(3*E163+F163+G163*H163,1)</x:f>
        <x:v>127.4</x:v>
      </x:c>
      <x:c r="P163" s="33" t="n">
        <x:f>ROUND('Inputs'!$C$4*'Inputs'!$C$7*'Inputs'!$C$5*C163/3600,1)</x:f>
        <x:v>4477.8</x:v>
      </x:c>
      <x:c r="Q163" s="33" t="n">
        <x:f>ROUND(('Inputs'!$C$4/B163)*'Inputs'!$C$7*'Inputs'!$C$6*D163/3600,1)</x:f>
        <x:v>2547.3</x:v>
      </x:c>
      <x:c r="R163" s="59" t="n">
        <x:f>ROUND((P163-Q163)*O163-('Inputs'!$C$4/B163)*(I163/J163+K163)-'Inputs'!$C$4*L163-('Inputs'!$C$4*'Inputs'!$C$20*'Inputs'!$C$21*'Inputs'!$C$22/1000)*M163*N163,0)</x:f>
        <x:v>-122094</x:v>
      </x:c>
      <x:c r="S163" s="59" t="n">
        <x:f>ROUND(R163/'Inputs'!$C$4,2)</x:f>
        <x:v>-12.21</x:v>
      </x:c>
      <x:c r="T163" s="33" t="n">
        <x:f>ROUND((P163-Q163)*G163*'Inputs'!$C$25/1000,1)</x:f>
        <x:v>39.4</x:v>
      </x:c>
    </x:row>
    <x:row r="164">
      <x:c r="A164" t="n">
        <x:v>149</x:v>
      </x:c>
      <x:c r="B164" s="68" t="n">
        <x:v>51.3</x:v>
      </x:c>
      <x:c r="C164" s="68" t="n">
        <x:v>31.4</x:v>
      </x:c>
      <x:c r="D164" s="68" t="n">
        <x:v>229.7</x:v>
      </x:c>
      <x:c r="E164" s="68" t="n">
        <x:v>20.3</x:v>
      </x:c>
      <x:c r="F164" s="68" t="n">
        <x:v>41.8</x:v>
      </x:c>
      <x:c r="G164" s="68" t="n">
        <x:v>7.1</x:v>
      </x:c>
      <x:c r="H164" s="69" t="n">
        <x:v>1.828</x:v>
      </x:c>
      <x:c r="I164" s="68" t="n">
        <x:v>7260</x:v>
      </x:c>
      <x:c r="J164" s="68" t="n">
        <x:v>13.7</x:v>
      </x:c>
      <x:c r="K164" s="68" t="n">
        <x:v>509</x:v>
      </x:c>
      <x:c r="L164" s="68" t="n">
        <x:v>3.2</x:v>
      </x:c>
      <x:c r="M164" s="70" t="n">
        <x:v>0.006</x:v>
      </x:c>
      <x:c r="N164" s="71" t="n">
        <x:v>135</x:v>
      </x:c>
      <x:c r="O164" s="33" t="n">
        <x:f>ROUND(3*E164+F164+G164*H164,1)</x:f>
        <x:v>115.7</x:v>
      </x:c>
      <x:c r="P164" s="33" t="n">
        <x:f>ROUND('Inputs'!$C$4*'Inputs'!$C$7*'Inputs'!$C$5*C164/3600,1)</x:f>
        <x:v>4535.6</x:v>
      </x:c>
      <x:c r="Q164" s="33" t="n">
        <x:f>ROUND(('Inputs'!$C$4/B164)*'Inputs'!$C$7*'Inputs'!$C$6*D164/3600,1)</x:f>
        <x:v>1293.5</x:v>
      </x:c>
      <x:c r="R164" s="59" t="n">
        <x:f>ROUND((P164-Q164)*O164-('Inputs'!$C$4/B164)*(I164/J164+K164)-'Inputs'!$C$4*L164-('Inputs'!$C$4*'Inputs'!$C$20*'Inputs'!$C$21*'Inputs'!$C$22/1000)*M164*N164,0)</x:f>
        <x:v>138780</x:v>
      </x:c>
      <x:c r="S164" s="59" t="n">
        <x:f>ROUND(R164/'Inputs'!$C$4,2)</x:f>
        <x:v>13.88</x:v>
      </x:c>
      <x:c r="T164" s="33" t="n">
        <x:f>ROUND((P164-Q164)*G164*'Inputs'!$C$25/1000,1)</x:f>
        <x:v>59.5</x:v>
      </x:c>
    </x:row>
    <x:row r="165">
      <x:c r="A165" t="n">
        <x:v>150</x:v>
      </x:c>
      <x:c r="B165" s="68" t="n">
        <x:v>48.4</x:v>
      </x:c>
      <x:c r="C165" s="68" t="n">
        <x:v>27</x:v>
      </x:c>
      <x:c r="D165" s="68" t="n">
        <x:v>268.8</x:v>
      </x:c>
      <x:c r="E165" s="68" t="n">
        <x:v>20.5</x:v>
      </x:c>
      <x:c r="F165" s="68" t="n">
        <x:v>53.1</x:v>
      </x:c>
      <x:c r="G165" s="68" t="n">
        <x:v>11</x:v>
      </x:c>
      <x:c r="H165" s="69" t="n">
        <x:v>1.831</x:v>
      </x:c>
      <x:c r="I165" s="68" t="n">
        <x:v>7524</x:v>
      </x:c>
      <x:c r="J165" s="68" t="n">
        <x:v>8.1</x:v>
      </x:c>
      <x:c r="K165" s="68" t="n">
        <x:v>479</x:v>
      </x:c>
      <x:c r="L165" s="68" t="n">
        <x:v>6</x:v>
      </x:c>
      <x:c r="M165" s="70" t="n">
        <x:v>0.098</x:v>
      </x:c>
      <x:c r="N165" s="71" t="n">
        <x:v>135</x:v>
      </x:c>
      <x:c r="O165" s="33" t="n">
        <x:f>ROUND(3*E165+F165+G165*H165,1)</x:f>
        <x:v>134.7</x:v>
      </x:c>
      <x:c r="P165" s="33" t="n">
        <x:f>ROUND('Inputs'!$C$4*'Inputs'!$C$7*'Inputs'!$C$5*C165/3600,1)</x:f>
        <x:v>3900</x:v>
      </x:c>
      <x:c r="Q165" s="33" t="n">
        <x:f>ROUND(('Inputs'!$C$4/B165)*'Inputs'!$C$7*'Inputs'!$C$6*D165/3600,1)</x:f>
        <x:v>1604.4</x:v>
      </x:c>
      <x:c r="R165" s="59" t="n">
        <x:f>ROUND((P165-Q165)*O165-('Inputs'!$C$4/B165)*(I165/J165+K165)-'Inputs'!$C$4*L165-('Inputs'!$C$4*'Inputs'!$C$20*'Inputs'!$C$21*'Inputs'!$C$22/1000)*M165*N165,0)</x:f>
        <x:v>-71253</x:v>
      </x:c>
      <x:c r="S165" s="59" t="n">
        <x:f>ROUND(R165/'Inputs'!$C$4,2)</x:f>
        <x:v>-7.13</x:v>
      </x:c>
      <x:c r="T165" s="33" t="n">
        <x:f>ROUND((P165-Q165)*G165*'Inputs'!$C$25/1000,1)</x:f>
        <x:v>65.2</x:v>
      </x:c>
    </x:row>
    <x:row r="166">
      <x:c r="A166" t="n">
        <x:v>151</x:v>
      </x:c>
      <x:c r="B166" s="68" t="n">
        <x:v>45.1</x:v>
      </x:c>
      <x:c r="C166" s="68" t="n">
        <x:v>28.2</x:v>
      </x:c>
      <x:c r="D166" s="68" t="n">
        <x:v>218.3</x:v>
      </x:c>
      <x:c r="E166" s="68" t="n">
        <x:v>21.6</x:v>
      </x:c>
      <x:c r="F166" s="68" t="n">
        <x:v>43.1</x:v>
      </x:c>
      <x:c r="G166" s="68" t="n">
        <x:v>8.2</x:v>
      </x:c>
      <x:c r="H166" s="69" t="n">
        <x:v>1.894</x:v>
      </x:c>
      <x:c r="I166" s="68" t="n">
        <x:v>7307</x:v>
      </x:c>
      <x:c r="J166" s="68" t="n">
        <x:v>9.2</x:v>
      </x:c>
      <x:c r="K166" s="68" t="n">
        <x:v>660</x:v>
      </x:c>
      <x:c r="L166" s="68" t="n">
        <x:v>3.2</x:v>
      </x:c>
      <x:c r="M166" s="70" t="n">
        <x:v>0.068</x:v>
      </x:c>
      <x:c r="N166" s="71" t="n">
        <x:v>66</x:v>
      </x:c>
      <x:c r="O166" s="33" t="n">
        <x:f>ROUND(3*E166+F166+G166*H166,1)</x:f>
        <x:v>123.4</x:v>
      </x:c>
      <x:c r="P166" s="33" t="n">
        <x:f>ROUND('Inputs'!$C$4*'Inputs'!$C$7*'Inputs'!$C$5*C166/3600,1)</x:f>
        <x:v>4073.3</x:v>
      </x:c>
      <x:c r="Q166" s="33" t="n">
        <x:f>ROUND(('Inputs'!$C$4/B166)*'Inputs'!$C$7*'Inputs'!$C$6*D166/3600,1)</x:f>
        <x:v>1398.3</x:v>
      </x:c>
      <x:c r="R166" s="59" t="n">
        <x:f>ROUND((P166-Q166)*O166-('Inputs'!$C$4/B166)*(I166/J166+K166)-'Inputs'!$C$4*L166-('Inputs'!$C$4*'Inputs'!$C$20*'Inputs'!$C$21*'Inputs'!$C$22/1000)*M166*N166,0)</x:f>
        <x:v>-34389</x:v>
      </x:c>
      <x:c r="S166" s="59" t="n">
        <x:f>ROUND(R166/'Inputs'!$C$4,2)</x:f>
        <x:v>-3.44</x:v>
      </x:c>
      <x:c r="T166" s="33" t="n">
        <x:f>ROUND((P166-Q166)*G166*'Inputs'!$C$25/1000,1)</x:f>
        <x:v>56.7</x:v>
      </x:c>
    </x:row>
    <x:row r="167">
      <x:c r="A167" t="n">
        <x:v>152</x:v>
      </x:c>
      <x:c r="B167" s="68" t="n">
        <x:v>49</x:v>
      </x:c>
      <x:c r="C167" s="68" t="n">
        <x:v>29.1</x:v>
      </x:c>
      <x:c r="D167" s="68" t="n">
        <x:v>275.2</x:v>
      </x:c>
      <x:c r="E167" s="68" t="n">
        <x:v>20.5</x:v>
      </x:c>
      <x:c r="F167" s="68" t="n">
        <x:v>50</x:v>
      </x:c>
      <x:c r="G167" s="68" t="n">
        <x:v>9.4</x:v>
      </x:c>
      <x:c r="H167" s="69" t="n">
        <x:v>1.89</x:v>
      </x:c>
      <x:c r="I167" s="68" t="n">
        <x:v>4846</x:v>
      </x:c>
      <x:c r="J167" s="68" t="n">
        <x:v>11.5</x:v>
      </x:c>
      <x:c r="K167" s="68" t="n">
        <x:v>625</x:v>
      </x:c>
      <x:c r="L167" s="68" t="n">
        <x:v>2.1</x:v>
      </x:c>
      <x:c r="M167" s="70" t="n">
        <x:v>0.024</x:v>
      </x:c>
      <x:c r="N167" s="71" t="n">
        <x:v>80</x:v>
      </x:c>
      <x:c r="O167" s="33" t="n">
        <x:f>ROUND(3*E167+F167+G167*H167,1)</x:f>
        <x:v>129.3</x:v>
      </x:c>
      <x:c r="P167" s="33" t="n">
        <x:f>ROUND('Inputs'!$C$4*'Inputs'!$C$7*'Inputs'!$C$5*C167/3600,1)</x:f>
        <x:v>4203.3</x:v>
      </x:c>
      <x:c r="Q167" s="33" t="n">
        <x:f>ROUND(('Inputs'!$C$4/B167)*'Inputs'!$C$7*'Inputs'!$C$6*D167/3600,1)</x:f>
        <x:v>1622.5</x:v>
      </x:c>
      <x:c r="R167" s="59" t="n">
        <x:f>ROUND((P167-Q167)*O167-('Inputs'!$C$4/B167)*(I167/J167+K167)-'Inputs'!$C$4*L167-('Inputs'!$C$4*'Inputs'!$C$20*'Inputs'!$C$21*'Inputs'!$C$22/1000)*M167*N167,0)</x:f>
        <x:v>94855</x:v>
      </x:c>
      <x:c r="S167" s="59" t="n">
        <x:f>ROUND(R167/'Inputs'!$C$4,2)</x:f>
        <x:v>9.49</x:v>
      </x:c>
      <x:c r="T167" s="33" t="n">
        <x:f>ROUND((P167-Q167)*G167*'Inputs'!$C$25/1000,1)</x:f>
        <x:v>62.7</x:v>
      </x:c>
    </x:row>
    <x:row r="168">
      <x:c r="A168" t="n">
        <x:v>153</x:v>
      </x:c>
      <x:c r="B168" s="68" t="n">
        <x:v>33.7</x:v>
      </x:c>
      <x:c r="C168" s="68" t="n">
        <x:v>26.7</x:v>
      </x:c>
      <x:c r="D168" s="68" t="n">
        <x:v>184.2</x:v>
      </x:c>
      <x:c r="E168" s="68" t="n">
        <x:v>25</x:v>
      </x:c>
      <x:c r="F168" s="68" t="n">
        <x:v>46.1</x:v>
      </x:c>
      <x:c r="G168" s="68" t="n">
        <x:v>7.8</x:v>
      </x:c>
      <x:c r="H168" s="69" t="n">
        <x:v>1.931</x:v>
      </x:c>
      <x:c r="I168" s="68" t="n">
        <x:v>4667</x:v>
      </x:c>
      <x:c r="J168" s="68" t="n">
        <x:v>13.5</x:v>
      </x:c>
      <x:c r="K168" s="68" t="n">
        <x:v>670</x:v>
      </x:c>
      <x:c r="L168" s="68" t="n">
        <x:v>3.7</x:v>
      </x:c>
      <x:c r="M168" s="70" t="n">
        <x:v>0.029</x:v>
      </x:c>
      <x:c r="N168" s="71" t="n">
        <x:v>75</x:v>
      </x:c>
      <x:c r="O168" s="33" t="n">
        <x:f>ROUND(3*E168+F168+G168*H168,1)</x:f>
        <x:v>136.2</x:v>
      </x:c>
      <x:c r="P168" s="33" t="n">
        <x:f>ROUND('Inputs'!$C$4*'Inputs'!$C$7*'Inputs'!$C$5*C168/3600,1)</x:f>
        <x:v>3856.7</x:v>
      </x:c>
      <x:c r="Q168" s="33" t="n">
        <x:f>ROUND(('Inputs'!$C$4/B168)*'Inputs'!$C$7*'Inputs'!$C$6*D168/3600,1)</x:f>
        <x:v>1579</x:v>
      </x:c>
      <x:c r="R168" s="59" t="n">
        <x:f>ROUND((P168-Q168)*O168-('Inputs'!$C$4/B168)*(I168/J168+K168)-'Inputs'!$C$4*L168-('Inputs'!$C$4*'Inputs'!$C$20*'Inputs'!$C$21*'Inputs'!$C$22/1000)*M168*N168,0)</x:f>
        <x:v>-33037</x:v>
      </x:c>
      <x:c r="S168" s="59" t="n">
        <x:f>ROUND(R168/'Inputs'!$C$4,2)</x:f>
        <x:v>-3.3</x:v>
      </x:c>
      <x:c r="T168" s="33" t="n">
        <x:f>ROUND((P168-Q168)*G168*'Inputs'!$C$25/1000,1)</x:f>
        <x:v>45.9</x:v>
      </x:c>
    </x:row>
    <x:row r="169">
      <x:c r="A169" t="n">
        <x:v>154</x:v>
      </x:c>
      <x:c r="B169" s="68" t="n">
        <x:v>41.1</x:v>
      </x:c>
      <x:c r="C169" s="68" t="n">
        <x:v>29.4</x:v>
      </x:c>
      <x:c r="D169" s="68" t="n">
        <x:v>224.8</x:v>
      </x:c>
      <x:c r="E169" s="68" t="n">
        <x:v>21.1</x:v>
      </x:c>
      <x:c r="F169" s="68" t="n">
        <x:v>32</x:v>
      </x:c>
      <x:c r="G169" s="68" t="n">
        <x:v>8</x:v>
      </x:c>
      <x:c r="H169" s="69" t="n">
        <x:v>1.841</x:v>
      </x:c>
      <x:c r="I169" s="68" t="n">
        <x:v>7250</x:v>
      </x:c>
      <x:c r="J169" s="68" t="n">
        <x:v>14</x:v>
      </x:c>
      <x:c r="K169" s="68" t="n">
        <x:v>612</x:v>
      </x:c>
      <x:c r="L169" s="68" t="n">
        <x:v>3.4</x:v>
      </x:c>
      <x:c r="M169" s="70" t="n">
        <x:v>0.042</x:v>
      </x:c>
      <x:c r="N169" s="71" t="n">
        <x:v>85</x:v>
      </x:c>
      <x:c r="O169" s="33" t="n">
        <x:f>ROUND(3*E169+F169+G169*H169,1)</x:f>
        <x:v>110</x:v>
      </x:c>
      <x:c r="P169" s="33" t="n">
        <x:f>ROUND('Inputs'!$C$4*'Inputs'!$C$7*'Inputs'!$C$5*C169/3600,1)</x:f>
        <x:v>4246.7</x:v>
      </x:c>
      <x:c r="Q169" s="33" t="n">
        <x:f>ROUND(('Inputs'!$C$4/B169)*'Inputs'!$C$7*'Inputs'!$C$6*D169/3600,1)</x:f>
        <x:v>1580.1</x:v>
      </x:c>
      <x:c r="R169" s="59" t="n">
        <x:f>ROUND((P169-Q169)*O169-('Inputs'!$C$4/B169)*(I169/J169+K169)-'Inputs'!$C$4*L169-('Inputs'!$C$4*'Inputs'!$C$20*'Inputs'!$C$21*'Inputs'!$C$22/1000)*M169*N169,0)</x:f>
        <x:v>-23561</x:v>
      </x:c>
      <x:c r="S169" s="59" t="n">
        <x:f>ROUND(R169/'Inputs'!$C$4,2)</x:f>
        <x:v>-2.36</x:v>
      </x:c>
      <x:c r="T169" s="33" t="n">
        <x:f>ROUND((P169-Q169)*G169*'Inputs'!$C$25/1000,1)</x:f>
        <x:v>55.1</x:v>
      </x:c>
    </x:row>
    <x:row r="170">
      <x:c r="A170" t="n">
        <x:v>155</x:v>
      </x:c>
      <x:c r="B170" s="68" t="n">
        <x:v>28</x:v>
      </x:c>
      <x:c r="C170" s="68" t="n">
        <x:v>31.6</x:v>
      </x:c>
      <x:c r="D170" s="68" t="n">
        <x:v>211.3</x:v>
      </x:c>
      <x:c r="E170" s="68" t="n">
        <x:v>25.6</x:v>
      </x:c>
      <x:c r="F170" s="68" t="n">
        <x:v>47.7</x:v>
      </x:c>
      <x:c r="G170" s="68" t="n">
        <x:v>9.1</x:v>
      </x:c>
      <x:c r="H170" s="69" t="n">
        <x:v>1.685</x:v>
      </x:c>
      <x:c r="I170" s="68" t="n">
        <x:v>4270</x:v>
      </x:c>
      <x:c r="J170" s="68" t="n">
        <x:v>9.5</x:v>
      </x:c>
      <x:c r="K170" s="68" t="n">
        <x:v>813</x:v>
      </x:c>
      <x:c r="L170" s="68" t="n">
        <x:v>4.2</x:v>
      </x:c>
      <x:c r="M170" s="70" t="n">
        <x:v>0.062</x:v>
      </x:c>
      <x:c r="N170" s="71" t="n">
        <x:v>135</x:v>
      </x:c>
      <x:c r="O170" s="33" t="n">
        <x:f>ROUND(3*E170+F170+G170*H170,1)</x:f>
        <x:v>139.8</x:v>
      </x:c>
      <x:c r="P170" s="33" t="n">
        <x:f>ROUND('Inputs'!$C$4*'Inputs'!$C$7*'Inputs'!$C$5*C170/3600,1)</x:f>
        <x:v>4564.4</x:v>
      </x:c>
      <x:c r="Q170" s="33" t="n">
        <x:f>ROUND(('Inputs'!$C$4/B170)*'Inputs'!$C$7*'Inputs'!$C$6*D170/3600,1)</x:f>
        <x:v>2180.1</x:v>
      </x:c>
      <x:c r="R170" s="59" t="n">
        <x:f>ROUND((P170-Q170)*O170-('Inputs'!$C$4/B170)*(I170/J170+K170)-'Inputs'!$C$4*L170-('Inputs'!$C$4*'Inputs'!$C$20*'Inputs'!$C$21*'Inputs'!$C$22/1000)*M170*N170,0)</x:f>
        <x:v>-178275</x:v>
      </x:c>
      <x:c r="S170" s="59" t="n">
        <x:f>ROUND(R170/'Inputs'!$C$4,2)</x:f>
        <x:v>-17.83</x:v>
      </x:c>
      <x:c r="T170" s="33" t="n">
        <x:f>ROUND((P170-Q170)*G170*'Inputs'!$C$25/1000,1)</x:f>
        <x:v>56.1</x:v>
      </x:c>
    </x:row>
    <x:row r="171">
      <x:c r="A171" t="n">
        <x:v>156</x:v>
      </x:c>
      <x:c r="B171" s="68" t="n">
        <x:v>35.9</x:v>
      </x:c>
      <x:c r="C171" s="68" t="n">
        <x:v>33.7</x:v>
      </x:c>
      <x:c r="D171" s="68" t="n">
        <x:v>239.7</x:v>
      </x:c>
      <x:c r="E171" s="68" t="n">
        <x:v>22.7</x:v>
      </x:c>
      <x:c r="F171" s="68" t="n">
        <x:v>35.7</x:v>
      </x:c>
      <x:c r="G171" s="68" t="n">
        <x:v>7.6</x:v>
      </x:c>
      <x:c r="H171" s="69" t="n">
        <x:v>1.946</x:v>
      </x:c>
      <x:c r="I171" s="68" t="n">
        <x:v>7229</x:v>
      </x:c>
      <x:c r="J171" s="68" t="n">
        <x:v>14.7</x:v>
      </x:c>
      <x:c r="K171" s="68" t="n">
        <x:v>468</x:v>
      </x:c>
      <x:c r="L171" s="68" t="n">
        <x:v>4.9</x:v>
      </x:c>
      <x:c r="M171" s="70" t="n">
        <x:v>0.082</x:v>
      </x:c>
      <x:c r="N171" s="71" t="n">
        <x:v>118</x:v>
      </x:c>
      <x:c r="O171" s="33" t="n">
        <x:f>ROUND(3*E171+F171+G171*H171,1)</x:f>
        <x:v>118.6</x:v>
      </x:c>
      <x:c r="P171" s="33" t="n">
        <x:f>ROUND('Inputs'!$C$4*'Inputs'!$C$7*'Inputs'!$C$5*C171/3600,1)</x:f>
        <x:v>4867.8</x:v>
      </x:c>
      <x:c r="Q171" s="33" t="n">
        <x:f>ROUND(('Inputs'!$C$4/B171)*'Inputs'!$C$7*'Inputs'!$C$6*D171/3600,1)</x:f>
        <x:v>1928.9</x:v>
      </x:c>
      <x:c r="R171" s="59" t="n">
        <x:f>ROUND((P171-Q171)*O171-('Inputs'!$C$4/B171)*(I171/J171+K171)-'Inputs'!$C$4*L171-('Inputs'!$C$4*'Inputs'!$C$20*'Inputs'!$C$21*'Inputs'!$C$22/1000)*M171*N171,0)</x:f>
        <x:v>10572</x:v>
      </x:c>
      <x:c r="S171" s="59" t="n">
        <x:f>ROUND(R171/'Inputs'!$C$4,2)</x:f>
        <x:v>1.06</x:v>
      </x:c>
      <x:c r="T171" s="33" t="n">
        <x:f>ROUND((P171-Q171)*G171*'Inputs'!$C$25/1000,1)</x:f>
        <x:v>57.7</x:v>
      </x:c>
    </x:row>
    <x:row r="172">
      <x:c r="A172" t="n">
        <x:v>157</x:v>
      </x:c>
      <x:c r="B172" s="68" t="n">
        <x:v>38.3</x:v>
      </x:c>
      <x:c r="C172" s="68" t="n">
        <x:v>31.9</x:v>
      </x:c>
      <x:c r="D172" s="68" t="n">
        <x:v>268.1</x:v>
      </x:c>
      <x:c r="E172" s="68" t="n">
        <x:v>22.5</x:v>
      </x:c>
      <x:c r="F172" s="68" t="n">
        <x:v>42.6</x:v>
      </x:c>
      <x:c r="G172" s="68" t="n">
        <x:v>9.7</x:v>
      </x:c>
      <x:c r="H172" s="69" t="n">
        <x:v>1.889</x:v>
      </x:c>
      <x:c r="I172" s="68" t="n">
        <x:v>7289</x:v>
      </x:c>
      <x:c r="J172" s="68" t="n">
        <x:v>11.9</x:v>
      </x:c>
      <x:c r="K172" s="68" t="n">
        <x:v>465</x:v>
      </x:c>
      <x:c r="L172" s="68" t="n">
        <x:v>5.7</x:v>
      </x:c>
      <x:c r="M172" s="70" t="n">
        <x:v>0.079</x:v>
      </x:c>
      <x:c r="N172" s="71" t="n">
        <x:v>130</x:v>
      </x:c>
      <x:c r="O172" s="33" t="n">
        <x:f>ROUND(3*E172+F172+G172*H172,1)</x:f>
        <x:v>128.4</x:v>
      </x:c>
      <x:c r="P172" s="33" t="n">
        <x:f>ROUND('Inputs'!$C$4*'Inputs'!$C$7*'Inputs'!$C$5*C172/3600,1)</x:f>
        <x:v>4607.8</x:v>
      </x:c>
      <x:c r="Q172" s="33" t="n">
        <x:f>ROUND(('Inputs'!$C$4/B172)*'Inputs'!$C$7*'Inputs'!$C$6*D172/3600,1)</x:f>
        <x:v>2022.2</x:v>
      </x:c>
      <x:c r="R172" s="59" t="n">
        <x:f>ROUND((P172-Q172)*O172-('Inputs'!$C$4/B172)*(I172/J172+K172)-'Inputs'!$C$4*L172-('Inputs'!$C$4*'Inputs'!$C$20*'Inputs'!$C$21*'Inputs'!$C$22/1000)*M172*N172,0)</x:f>
        <x:v>-29311</x:v>
      </x:c>
      <x:c r="S172" s="59" t="n">
        <x:f>ROUND(R172/'Inputs'!$C$4,2)</x:f>
        <x:v>-2.93</x:v>
      </x:c>
      <x:c r="T172" s="33" t="n">
        <x:f>ROUND((P172-Q172)*G172*'Inputs'!$C$25/1000,1)</x:f>
        <x:v>64.8</x:v>
      </x:c>
    </x:row>
    <x:row r="173">
      <x:c r="A173" t="n">
        <x:v>158</x:v>
      </x:c>
      <x:c r="B173" s="68" t="n">
        <x:v>42.2</x:v>
      </x:c>
      <x:c r="C173" s="68" t="n">
        <x:v>33.8</x:v>
      </x:c>
      <x:c r="D173" s="68" t="n">
        <x:v>262.4</x:v>
      </x:c>
      <x:c r="E173" s="68" t="n">
        <x:v>26.8</x:v>
      </x:c>
      <x:c r="F173" s="68" t="n">
        <x:v>49.4</x:v>
      </x:c>
      <x:c r="G173" s="68" t="n">
        <x:v>8.8</x:v>
      </x:c>
      <x:c r="H173" s="69" t="n">
        <x:v>1.983</x:v>
      </x:c>
      <x:c r="I173" s="68" t="n">
        <x:v>6295</x:v>
      </x:c>
      <x:c r="J173" s="68" t="n">
        <x:v>10.3</x:v>
      </x:c>
      <x:c r="K173" s="68" t="n">
        <x:v>697</x:v>
      </x:c>
      <x:c r="L173" s="68" t="n">
        <x:v>2</x:v>
      </x:c>
      <x:c r="M173" s="70" t="n">
        <x:v>0.092</x:v>
      </x:c>
      <x:c r="N173" s="71" t="n">
        <x:v>114</x:v>
      </x:c>
      <x:c r="O173" s="33" t="n">
        <x:f>ROUND(3*E173+F173+G173*H173,1)</x:f>
        <x:v>147.3</x:v>
      </x:c>
      <x:c r="P173" s="33" t="n">
        <x:f>ROUND('Inputs'!$C$4*'Inputs'!$C$7*'Inputs'!$C$5*C173/3600,1)</x:f>
        <x:v>4882.2</x:v>
      </x:c>
      <x:c r="Q173" s="33" t="n">
        <x:f>ROUND(('Inputs'!$C$4/B173)*'Inputs'!$C$7*'Inputs'!$C$6*D173/3600,1)</x:f>
        <x:v>1796.3</x:v>
      </x:c>
      <x:c r="R173" s="59" t="n">
        <x:f>ROUND((P173-Q173)*O173-('Inputs'!$C$4/B173)*(I173/J173+K173)-'Inputs'!$C$4*L173-('Inputs'!$C$4*'Inputs'!$C$20*'Inputs'!$C$21*'Inputs'!$C$22/1000)*M173*N173,0)</x:f>
        <x:v>101109</x:v>
      </x:c>
      <x:c r="S173" s="59" t="n">
        <x:f>ROUND(R173/'Inputs'!$C$4,2)</x:f>
        <x:v>10.11</x:v>
      </x:c>
      <x:c r="T173" s="33" t="n">
        <x:f>ROUND((P173-Q173)*G173*'Inputs'!$C$25/1000,1)</x:f>
        <x:v>70.2</x:v>
      </x:c>
    </x:row>
    <x:row r="174">
      <x:c r="A174" t="n">
        <x:v>159</x:v>
      </x:c>
      <x:c r="B174" s="68" t="n">
        <x:v>35.8</x:v>
      </x:c>
      <x:c r="C174" s="68" t="n">
        <x:v>31.3</x:v>
      </x:c>
      <x:c r="D174" s="68" t="n">
        <x:v>191.6</x:v>
      </x:c>
      <x:c r="E174" s="68" t="n">
        <x:v>22.5</x:v>
      </x:c>
      <x:c r="F174" s="68" t="n">
        <x:v>44.7</x:v>
      </x:c>
      <x:c r="G174" s="68" t="n">
        <x:v>8</x:v>
      </x:c>
      <x:c r="H174" s="69" t="n">
        <x:v>1.668</x:v>
      </x:c>
      <x:c r="I174" s="68" t="n">
        <x:v>4369</x:v>
      </x:c>
      <x:c r="J174" s="68" t="n">
        <x:v>12.9</x:v>
      </x:c>
      <x:c r="K174" s="68" t="n">
        <x:v>524</x:v>
      </x:c>
      <x:c r="L174" s="68" t="n">
        <x:v>1.6</x:v>
      </x:c>
      <x:c r="M174" s="70" t="n">
        <x:v>0.09</x:v>
      </x:c>
      <x:c r="N174" s="71" t="n">
        <x:v>66</x:v>
      </x:c>
      <x:c r="O174" s="33" t="n">
        <x:f>ROUND(3*E174+F174+G174*H174,1)</x:f>
        <x:v>125.5</x:v>
      </x:c>
      <x:c r="P174" s="33" t="n">
        <x:f>ROUND('Inputs'!$C$4*'Inputs'!$C$7*'Inputs'!$C$5*C174/3600,1)</x:f>
        <x:v>4521.1</x:v>
      </x:c>
      <x:c r="Q174" s="33" t="n">
        <x:f>ROUND(('Inputs'!$C$4/B174)*'Inputs'!$C$7*'Inputs'!$C$6*D174/3600,1)</x:f>
        <x:v>1546.1</x:v>
      </x:c>
      <x:c r="R174" s="59" t="n">
        <x:f>ROUND((P174-Q174)*O174-('Inputs'!$C$4/B174)*(I174/J174+K174)-'Inputs'!$C$4*L174-('Inputs'!$C$4*'Inputs'!$C$20*'Inputs'!$C$21*'Inputs'!$C$22/1000)*M174*N174,0)</x:f>
        <x:v>103107</x:v>
      </x:c>
      <x:c r="S174" s="59" t="n">
        <x:f>ROUND(R174/'Inputs'!$C$4,2)</x:f>
        <x:v>10.31</x:v>
      </x:c>
      <x:c r="T174" s="33" t="n">
        <x:f>ROUND((P174-Q174)*G174*'Inputs'!$C$25/1000,1)</x:f>
        <x:v>61.5</x:v>
      </x:c>
    </x:row>
    <x:row r="175">
      <x:c r="A175" t="n">
        <x:v>160</x:v>
      </x:c>
      <x:c r="B175" s="68" t="n">
        <x:v>54.5</x:v>
      </x:c>
      <x:c r="C175" s="68" t="n">
        <x:v>25.3</x:v>
      </x:c>
      <x:c r="D175" s="68" t="n">
        <x:v>250.7</x:v>
      </x:c>
      <x:c r="E175" s="68" t="n">
        <x:v>22</x:v>
      </x:c>
      <x:c r="F175" s="68" t="n">
        <x:v>36.2</x:v>
      </x:c>
      <x:c r="G175" s="68" t="n">
        <x:v>9.8</x:v>
      </x:c>
      <x:c r="H175" s="69" t="n">
        <x:v>1.8</x:v>
      </x:c>
      <x:c r="I175" s="68" t="n">
        <x:v>8459</x:v>
      </x:c>
      <x:c r="J175" s="68" t="n">
        <x:v>14.8</x:v>
      </x:c>
      <x:c r="K175" s="68" t="n">
        <x:v>386</x:v>
      </x:c>
      <x:c r="L175" s="68" t="n">
        <x:v>5</x:v>
      </x:c>
      <x:c r="M175" s="70" t="n">
        <x:v>0.021</x:v>
      </x:c>
      <x:c r="N175" s="71" t="n">
        <x:v>77</x:v>
      </x:c>
      <x:c r="O175" s="33" t="n">
        <x:f>ROUND(3*E175+F175+G175*H175,1)</x:f>
        <x:v>119.8</x:v>
      </x:c>
      <x:c r="P175" s="33" t="n">
        <x:f>ROUND('Inputs'!$C$4*'Inputs'!$C$7*'Inputs'!$C$5*C175/3600,1)</x:f>
        <x:v>3654.4</x:v>
      </x:c>
      <x:c r="Q175" s="33" t="n">
        <x:f>ROUND(('Inputs'!$C$4/B175)*'Inputs'!$C$7*'Inputs'!$C$6*D175/3600,1)</x:f>
        <x:v>1328.9</x:v>
      </x:c>
      <x:c r="R175" s="59" t="n">
        <x:f>ROUND((P175-Q175)*O175-('Inputs'!$C$4/B175)*(I175/J175+K175)-'Inputs'!$C$4*L175-('Inputs'!$C$4*'Inputs'!$C$20*'Inputs'!$C$21*'Inputs'!$C$22/1000)*M175*N175,0)</x:f>
        <x:v>49281</x:v>
      </x:c>
      <x:c r="S175" s="59" t="n">
        <x:f>ROUND(R175/'Inputs'!$C$4,2)</x:f>
        <x:v>4.93</x:v>
      </x:c>
      <x:c r="T175" s="33" t="n">
        <x:f>ROUND((P175-Q175)*G175*'Inputs'!$C$25/1000,1)</x:f>
        <x:v>58.9</x:v>
      </x:c>
    </x:row>
    <x:row r="176">
      <x:c r="A176" t="n">
        <x:v>161</x:v>
      </x:c>
      <x:c r="B176" s="68" t="n">
        <x:v>50.5</x:v>
      </x:c>
      <x:c r="C176" s="68" t="n">
        <x:v>33</x:v>
      </x:c>
      <x:c r="D176" s="68" t="n">
        <x:v>235.5</x:v>
      </x:c>
      <x:c r="E176" s="68" t="n">
        <x:v>25.2</x:v>
      </x:c>
      <x:c r="F176" s="68" t="n">
        <x:v>51.4</x:v>
      </x:c>
      <x:c r="G176" s="68" t="n">
        <x:v>7.2</x:v>
      </x:c>
      <x:c r="H176" s="69" t="n">
        <x:v>1.93</x:v>
      </x:c>
      <x:c r="I176" s="68" t="n">
        <x:v>3967</x:v>
      </x:c>
      <x:c r="J176" s="68" t="n">
        <x:v>10.7</x:v>
      </x:c>
      <x:c r="K176" s="68" t="n">
        <x:v>575</x:v>
      </x:c>
      <x:c r="L176" s="68" t="n">
        <x:v>3.1</x:v>
      </x:c>
      <x:c r="M176" s="70" t="n">
        <x:v>0.021</x:v>
      </x:c>
      <x:c r="N176" s="71" t="n">
        <x:v>66</x:v>
      </x:c>
      <x:c r="O176" s="33" t="n">
        <x:f>ROUND(3*E176+F176+G176*H176,1)</x:f>
        <x:v>140.9</x:v>
      </x:c>
      <x:c r="P176" s="33" t="n">
        <x:f>ROUND('Inputs'!$C$4*'Inputs'!$C$7*'Inputs'!$C$5*C176/3600,1)</x:f>
        <x:v>4766.7</x:v>
      </x:c>
      <x:c r="Q176" s="33" t="n">
        <x:f>ROUND(('Inputs'!$C$4/B176)*'Inputs'!$C$7*'Inputs'!$C$6*D176/3600,1)</x:f>
        <x:v>1347.2</x:v>
      </x:c>
      <x:c r="R176" s="59" t="n">
        <x:f>ROUND((P176-Q176)*O176-('Inputs'!$C$4/B176)*(I176/J176+K176)-'Inputs'!$C$4*L176-('Inputs'!$C$4*'Inputs'!$C$20*'Inputs'!$C$21*'Inputs'!$C$22/1000)*M176*N176,0)</x:f>
        <x:v>260431</x:v>
      </x:c>
      <x:c r="S176" s="59" t="n">
        <x:f>ROUND(R176/'Inputs'!$C$4,2)</x:f>
        <x:v>26.04</x:v>
      </x:c>
      <x:c r="T176" s="33" t="n">
        <x:f>ROUND((P176-Q176)*G176*'Inputs'!$C$25/1000,1)</x:f>
        <x:v>63.6</x:v>
      </x:c>
    </x:row>
    <x:row r="177">
      <x:c r="A177" t="n">
        <x:v>162</x:v>
      </x:c>
      <x:c r="B177" s="68" t="n">
        <x:v>26.5</x:v>
      </x:c>
      <x:c r="C177" s="68" t="n">
        <x:v>29.6</x:v>
      </x:c>
      <x:c r="D177" s="68" t="n">
        <x:v>229.2</x:v>
      </x:c>
      <x:c r="E177" s="68" t="n">
        <x:v>20.4</x:v>
      </x:c>
      <x:c r="F177" s="68" t="n">
        <x:v>41.2</x:v>
      </x:c>
      <x:c r="G177" s="68" t="n">
        <x:v>10.2</x:v>
      </x:c>
      <x:c r="H177" s="69" t="n">
        <x:v>1.816</x:v>
      </x:c>
      <x:c r="I177" s="68" t="n">
        <x:v>4175</x:v>
      </x:c>
      <x:c r="J177" s="68" t="n">
        <x:v>14</x:v>
      </x:c>
      <x:c r="K177" s="68" t="n">
        <x:v>697</x:v>
      </x:c>
      <x:c r="L177" s="68" t="n">
        <x:v>2</x:v>
      </x:c>
      <x:c r="M177" s="70" t="n">
        <x:v>0.02</x:v>
      </x:c>
      <x:c r="N177" s="71" t="n">
        <x:v>136</x:v>
      </x:c>
      <x:c r="O177" s="33" t="n">
        <x:f>ROUND(3*E177+F177+G177*H177,1)</x:f>
        <x:v>120.9</x:v>
      </x:c>
      <x:c r="P177" s="33" t="n">
        <x:f>ROUND('Inputs'!$C$4*'Inputs'!$C$7*'Inputs'!$C$5*C177/3600,1)</x:f>
        <x:v>4275.6</x:v>
      </x:c>
      <x:c r="Q177" s="33" t="n">
        <x:f>ROUND(('Inputs'!$C$4/B177)*'Inputs'!$C$7*'Inputs'!$C$6*D177/3600,1)</x:f>
        <x:v>2498.6</x:v>
      </x:c>
      <x:c r="R177" s="59" t="n">
        <x:f>ROUND((P177-Q177)*O177-('Inputs'!$C$4/B177)*(I177/J177+K177)-'Inputs'!$C$4*L177-('Inputs'!$C$4*'Inputs'!$C$20*'Inputs'!$C$21*'Inputs'!$C$22/1000)*M177*N177,0)</x:f>
        <x:v>-186796</x:v>
      </x:c>
      <x:c r="S177" s="59" t="n">
        <x:f>ROUND(R177/'Inputs'!$C$4,2)</x:f>
        <x:v>-18.68</x:v>
      </x:c>
      <x:c r="T177" s="33" t="n">
        <x:f>ROUND((P177-Q177)*G177*'Inputs'!$C$25/1000,1)</x:f>
        <x:v>46.8</x:v>
      </x:c>
    </x:row>
    <x:row r="178">
      <x:c r="A178" t="n">
        <x:v>163</x:v>
      </x:c>
      <x:c r="B178" s="68" t="n">
        <x:v>47.5</x:v>
      </x:c>
      <x:c r="C178" s="68" t="n">
        <x:v>30.2</x:v>
      </x:c>
      <x:c r="D178" s="68" t="n">
        <x:v>215</x:v>
      </x:c>
      <x:c r="E178" s="68" t="n">
        <x:v>20.6</x:v>
      </x:c>
      <x:c r="F178" s="68" t="n">
        <x:v>45.6</x:v>
      </x:c>
      <x:c r="G178" s="68" t="n">
        <x:v>10.5</x:v>
      </x:c>
      <x:c r="H178" s="69" t="n">
        <x:v>2.035</x:v>
      </x:c>
      <x:c r="I178" s="68" t="n">
        <x:v>6537</x:v>
      </x:c>
      <x:c r="J178" s="68" t="n">
        <x:v>14.5</x:v>
      </x:c>
      <x:c r="K178" s="68" t="n">
        <x:v>488</x:v>
      </x:c>
      <x:c r="L178" s="68" t="n">
        <x:v>3.6</x:v>
      </x:c>
      <x:c r="M178" s="70" t="n">
        <x:v>0.072</x:v>
      </x:c>
      <x:c r="N178" s="71" t="n">
        <x:v>101</x:v>
      </x:c>
      <x:c r="O178" s="33" t="n">
        <x:f>ROUND(3*E178+F178+G178*H178,1)</x:f>
        <x:v>128.8</x:v>
      </x:c>
      <x:c r="P178" s="33" t="n">
        <x:f>ROUND('Inputs'!$C$4*'Inputs'!$C$7*'Inputs'!$C$5*C178/3600,1)</x:f>
        <x:v>4362.2</x:v>
      </x:c>
      <x:c r="Q178" s="33" t="n">
        <x:f>ROUND(('Inputs'!$C$4/B178)*'Inputs'!$C$7*'Inputs'!$C$6*D178/3600,1)</x:f>
        <x:v>1307.6</x:v>
      </x:c>
      <x:c r="R178" s="59" t="n">
        <x:f>ROUND((P178-Q178)*O178-('Inputs'!$C$4/B178)*(I178/J178+K178)-'Inputs'!$C$4*L178-('Inputs'!$C$4*'Inputs'!$C$20*'Inputs'!$C$21*'Inputs'!$C$22/1000)*M178*N178,0)</x:f>
        <x:v>143523</x:v>
      </x:c>
      <x:c r="S178" s="59" t="n">
        <x:f>ROUND(R178/'Inputs'!$C$4,2)</x:f>
        <x:v>14.35</x:v>
      </x:c>
      <x:c r="T178" s="33" t="n">
        <x:f>ROUND((P178-Q178)*G178*'Inputs'!$C$25/1000,1)</x:f>
        <x:v>82.9</x:v>
      </x:c>
    </x:row>
    <x:row r="179">
      <x:c r="A179" t="n">
        <x:v>164</x:v>
      </x:c>
      <x:c r="B179" s="68" t="n">
        <x:v>46.5</x:v>
      </x:c>
      <x:c r="C179" s="68" t="n">
        <x:v>27.8</x:v>
      </x:c>
      <x:c r="D179" s="68" t="n">
        <x:v>256.7</x:v>
      </x:c>
      <x:c r="E179" s="68" t="n">
        <x:v>27.4</x:v>
      </x:c>
      <x:c r="F179" s="68" t="n">
        <x:v>39.1</x:v>
      </x:c>
      <x:c r="G179" s="68" t="n">
        <x:v>7.6</x:v>
      </x:c>
      <x:c r="H179" s="69" t="n">
        <x:v>1.875</x:v>
      </x:c>
      <x:c r="I179" s="68" t="n">
        <x:v>6291</x:v>
      </x:c>
      <x:c r="J179" s="68" t="n">
        <x:v>8.5</x:v>
      </x:c>
      <x:c r="K179" s="68" t="n">
        <x:v>613</x:v>
      </x:c>
      <x:c r="L179" s="68" t="n">
        <x:v>3.4</x:v>
      </x:c>
      <x:c r="M179" s="70" t="n">
        <x:v>0.004</x:v>
      </x:c>
      <x:c r="N179" s="71" t="n">
        <x:v>117</x:v>
      </x:c>
      <x:c r="O179" s="33" t="n">
        <x:f>ROUND(3*E179+F179+G179*H179,1)</x:f>
        <x:v>135.5</x:v>
      </x:c>
      <x:c r="P179" s="33" t="n">
        <x:f>ROUND('Inputs'!$C$4*'Inputs'!$C$7*'Inputs'!$C$5*C179/3600,1)</x:f>
        <x:v>4015.6</x:v>
      </x:c>
      <x:c r="Q179" s="33" t="n">
        <x:f>ROUND(('Inputs'!$C$4/B179)*'Inputs'!$C$7*'Inputs'!$C$6*D179/3600,1)</x:f>
        <x:v>1594.8</x:v>
      </x:c>
      <x:c r="R179" s="59" t="n">
        <x:f>ROUND((P179-Q179)*O179-('Inputs'!$C$4/B179)*(I179/J179+K179)-'Inputs'!$C$4*L179-('Inputs'!$C$4*'Inputs'!$C$20*'Inputs'!$C$21*'Inputs'!$C$22/1000)*M179*N179,0)</x:f>
        <x:v>1979</x:v>
      </x:c>
      <x:c r="S179" s="59" t="n">
        <x:f>ROUND(R179/'Inputs'!$C$4,2)</x:f>
        <x:v>0.2</x:v>
      </x:c>
      <x:c r="T179" s="33" t="n">
        <x:f>ROUND((P179-Q179)*G179*'Inputs'!$C$25/1000,1)</x:f>
        <x:v>47.5</x:v>
      </x:c>
    </x:row>
    <x:row r="180">
      <x:c r="A180" t="n">
        <x:v>165</x:v>
      </x:c>
      <x:c r="B180" s="68" t="n">
        <x:v>55.6</x:v>
      </x:c>
      <x:c r="C180" s="68" t="n">
        <x:v>27.6</x:v>
      </x:c>
      <x:c r="D180" s="68" t="n">
        <x:v>188.8</x:v>
      </x:c>
      <x:c r="E180" s="68" t="n">
        <x:v>24.1</x:v>
      </x:c>
      <x:c r="F180" s="68" t="n">
        <x:v>47.6</x:v>
      </x:c>
      <x:c r="G180" s="68" t="n">
        <x:v>9.3</x:v>
      </x:c>
      <x:c r="H180" s="69" t="n">
        <x:v>1.902</x:v>
      </x:c>
      <x:c r="I180" s="68" t="n">
        <x:v>6977</x:v>
      </x:c>
      <x:c r="J180" s="68" t="n">
        <x:v>8.3</x:v>
      </x:c>
      <x:c r="K180" s="68" t="n">
        <x:v>569</x:v>
      </x:c>
      <x:c r="L180" s="68" t="n">
        <x:v>3.9</x:v>
      </x:c>
      <x:c r="M180" s="70" t="n">
        <x:v>0.019</x:v>
      </x:c>
      <x:c r="N180" s="71" t="n">
        <x:v>95</x:v>
      </x:c>
      <x:c r="O180" s="33" t="n">
        <x:f>ROUND(3*E180+F180+G180*H180,1)</x:f>
        <x:v>137.6</x:v>
      </x:c>
      <x:c r="P180" s="33" t="n">
        <x:f>ROUND('Inputs'!$C$4*'Inputs'!$C$7*'Inputs'!$C$5*C180/3600,1)</x:f>
        <x:v>3986.7</x:v>
      </x:c>
      <x:c r="Q180" s="33" t="n">
        <x:f>ROUND(('Inputs'!$C$4/B180)*'Inputs'!$C$7*'Inputs'!$C$6*D180/3600,1)</x:f>
        <x:v>981</x:v>
      </x:c>
      <x:c r="R180" s="59" t="n">
        <x:f>ROUND((P180-Q180)*O180-('Inputs'!$C$4/B180)*(I180/J180+K180)-'Inputs'!$C$4*L180-('Inputs'!$C$4*'Inputs'!$C$20*'Inputs'!$C$21*'Inputs'!$C$22/1000)*M180*N180,0)</x:f>
        <x:v>117022</x:v>
      </x:c>
      <x:c r="S180" s="59" t="n">
        <x:f>ROUND(R180/'Inputs'!$C$4,2)</x:f>
        <x:v>11.7</x:v>
      </x:c>
      <x:c r="T180" s="33" t="n">
        <x:f>ROUND((P180-Q180)*G180*'Inputs'!$C$25/1000,1)</x:f>
        <x:v>72.2</x:v>
      </x:c>
    </x:row>
    <x:row r="181">
      <x:c r="A181" t="n">
        <x:v>166</x:v>
      </x:c>
      <x:c r="B181" s="68" t="n">
        <x:v>54.6</x:v>
      </x:c>
      <x:c r="C181" s="68" t="n">
        <x:v>29.5</x:v>
      </x:c>
      <x:c r="D181" s="68" t="n">
        <x:v>259</x:v>
      </x:c>
      <x:c r="E181" s="68" t="n">
        <x:v>23.1</x:v>
      </x:c>
      <x:c r="F181" s="68" t="n">
        <x:v>47</x:v>
      </x:c>
      <x:c r="G181" s="68" t="n">
        <x:v>7.4</x:v>
      </x:c>
      <x:c r="H181" s="69" t="n">
        <x:v>1.814</x:v>
      </x:c>
      <x:c r="I181" s="68" t="n">
        <x:v>7977</x:v>
      </x:c>
      <x:c r="J181" s="68" t="n">
        <x:v>11.2</x:v>
      </x:c>
      <x:c r="K181" s="68" t="n">
        <x:v>463</x:v>
      </x:c>
      <x:c r="L181" s="68" t="n">
        <x:v>5.1</x:v>
      </x:c>
      <x:c r="M181" s="70" t="n">
        <x:v>0.083</x:v>
      </x:c>
      <x:c r="N181" s="71" t="n">
        <x:v>68</x:v>
      </x:c>
      <x:c r="O181" s="33" t="n">
        <x:f>ROUND(3*E181+F181+G181*H181,1)</x:f>
        <x:v>129.7</x:v>
      </x:c>
      <x:c r="P181" s="33" t="n">
        <x:f>ROUND('Inputs'!$C$4*'Inputs'!$C$7*'Inputs'!$C$5*C181/3600,1)</x:f>
        <x:v>4261.1</x:v>
      </x:c>
      <x:c r="Q181" s="33" t="n">
        <x:f>ROUND(('Inputs'!$C$4/B181)*'Inputs'!$C$7*'Inputs'!$C$6*D181/3600,1)</x:f>
        <x:v>1370.4</x:v>
      </x:c>
      <x:c r="R181" s="59" t="n">
        <x:f>ROUND((P181-Q181)*O181-('Inputs'!$C$4/B181)*(I181/J181+K181)-'Inputs'!$C$4*L181-('Inputs'!$C$4*'Inputs'!$C$20*'Inputs'!$C$21*'Inputs'!$C$22/1000)*M181*N181,0)</x:f>
        <x:v>96059</x:v>
      </x:c>
      <x:c r="S181" s="59" t="n">
        <x:f>ROUND(R181/'Inputs'!$C$4,2)</x:f>
        <x:v>9.61</x:v>
      </x:c>
      <x:c r="T181" s="33" t="n">
        <x:f>ROUND((P181-Q181)*G181*'Inputs'!$C$25/1000,1)</x:f>
        <x:v>55.3</x:v>
      </x:c>
    </x:row>
    <x:row r="182">
      <x:c r="A182" t="n">
        <x:v>167</x:v>
      </x:c>
      <x:c r="B182" s="68" t="n">
        <x:v>47.7</x:v>
      </x:c>
      <x:c r="C182" s="68" t="n">
        <x:v>31.5</x:v>
      </x:c>
      <x:c r="D182" s="68" t="n">
        <x:v>201.5</x:v>
      </x:c>
      <x:c r="E182" s="68" t="n">
        <x:v>23.7</x:v>
      </x:c>
      <x:c r="F182" s="68" t="n">
        <x:v>41</x:v>
      </x:c>
      <x:c r="G182" s="68" t="n">
        <x:v>10.4</x:v>
      </x:c>
      <x:c r="H182" s="69" t="n">
        <x:v>1.63</x:v>
      </x:c>
      <x:c r="I182" s="68" t="n">
        <x:v>8242</x:v>
      </x:c>
      <x:c r="J182" s="68" t="n">
        <x:v>9.6</x:v>
      </x:c>
      <x:c r="K182" s="68" t="n">
        <x:v>641</x:v>
      </x:c>
      <x:c r="L182" s="68" t="n">
        <x:v>1.9</x:v>
      </x:c>
      <x:c r="M182" s="70" t="n">
        <x:v>0.002</x:v>
      </x:c>
      <x:c r="N182" s="71" t="n">
        <x:v>139</x:v>
      </x:c>
      <x:c r="O182" s="33" t="n">
        <x:f>ROUND(3*E182+F182+G182*H182,1)</x:f>
        <x:v>129.1</x:v>
      </x:c>
      <x:c r="P182" s="33" t="n">
        <x:f>ROUND('Inputs'!$C$4*'Inputs'!$C$7*'Inputs'!$C$5*C182/3600,1)</x:f>
        <x:v>4550</x:v>
      </x:c>
      <x:c r="Q182" s="33" t="n">
        <x:f>ROUND(('Inputs'!$C$4/B182)*'Inputs'!$C$7*'Inputs'!$C$6*D182/3600,1)</x:f>
        <x:v>1220.4</x:v>
      </x:c>
      <x:c r="R182" s="59" t="n">
        <x:f>ROUND((P182-Q182)*O182-('Inputs'!$C$4/B182)*(I182/J182+K182)-'Inputs'!$C$4*L182-('Inputs'!$C$4*'Inputs'!$C$20*'Inputs'!$C$21*'Inputs'!$C$22/1000)*M182*N182,0)</x:f>
        <x:v>95860</x:v>
      </x:c>
      <x:c r="S182" s="59" t="n">
        <x:f>ROUND(R182/'Inputs'!$C$4,2)</x:f>
        <x:v>9.59</x:v>
      </x:c>
      <x:c r="T182" s="33" t="n">
        <x:f>ROUND((P182-Q182)*G182*'Inputs'!$C$25/1000,1)</x:f>
        <x:v>89.5</x:v>
      </x:c>
    </x:row>
    <x:row r="183">
      <x:c r="A183" t="n">
        <x:v>168</x:v>
      </x:c>
      <x:c r="B183" s="68" t="n">
        <x:v>56.9</x:v>
      </x:c>
      <x:c r="C183" s="68" t="n">
        <x:v>28.2</x:v>
      </x:c>
      <x:c r="D183" s="68" t="n">
        <x:v>260</x:v>
      </x:c>
      <x:c r="E183" s="68" t="n">
        <x:v>20.6</x:v>
      </x:c>
      <x:c r="F183" s="68" t="n">
        <x:v>50.3</x:v>
      </x:c>
      <x:c r="G183" s="68" t="n">
        <x:v>10.7</x:v>
      </x:c>
      <x:c r="H183" s="69" t="n">
        <x:v>1.629</x:v>
      </x:c>
      <x:c r="I183" s="68" t="n">
        <x:v>5499</x:v>
      </x:c>
      <x:c r="J183" s="68" t="n">
        <x:v>11.3</x:v>
      </x:c>
      <x:c r="K183" s="68" t="n">
        <x:v>572</x:v>
      </x:c>
      <x:c r="L183" s="68" t="n">
        <x:v>5.7</x:v>
      </x:c>
      <x:c r="M183" s="70" t="n">
        <x:v>0.061</x:v>
      </x:c>
      <x:c r="N183" s="71" t="n">
        <x:v>98</x:v>
      </x:c>
      <x:c r="O183" s="33" t="n">
        <x:f>ROUND(3*E183+F183+G183*H183,1)</x:f>
        <x:v>129.5</x:v>
      </x:c>
      <x:c r="P183" s="33" t="n">
        <x:f>ROUND('Inputs'!$C$4*'Inputs'!$C$7*'Inputs'!$C$5*C183/3600,1)</x:f>
        <x:v>4073.3</x:v>
      </x:c>
      <x:c r="Q183" s="33" t="n">
        <x:f>ROUND(('Inputs'!$C$4/B183)*'Inputs'!$C$7*'Inputs'!$C$6*D183/3600,1)</x:f>
        <x:v>1320.1</x:v>
      </x:c>
      <x:c r="R183" s="59" t="n">
        <x:f>ROUND((P183-Q183)*O183-('Inputs'!$C$4/B183)*(I183/J183+K183)-'Inputs'!$C$4*L183-('Inputs'!$C$4*'Inputs'!$C$20*'Inputs'!$C$21*'Inputs'!$C$22/1000)*M183*N183,0)</x:f>
        <x:v>100119</x:v>
      </x:c>
      <x:c r="S183" s="59" t="n">
        <x:f>ROUND(R183/'Inputs'!$C$4,2)</x:f>
        <x:v>10.01</x:v>
      </x:c>
      <x:c r="T183" s="33" t="n">
        <x:f>ROUND((P183-Q183)*G183*'Inputs'!$C$25/1000,1)</x:f>
        <x:v>76.1</x:v>
      </x:c>
    </x:row>
    <x:row r="184">
      <x:c r="A184" t="n">
        <x:v>169</x:v>
      </x:c>
      <x:c r="B184" s="68" t="n">
        <x:v>37.6</x:v>
      </x:c>
      <x:c r="C184" s="68" t="n">
        <x:v>26.5</x:v>
      </x:c>
      <x:c r="D184" s="68" t="n">
        <x:v>261.5</x:v>
      </x:c>
      <x:c r="E184" s="68" t="n">
        <x:v>26.1</x:v>
      </x:c>
      <x:c r="F184" s="68" t="n">
        <x:v>37</x:v>
      </x:c>
      <x:c r="G184" s="68" t="n">
        <x:v>10.2</x:v>
      </x:c>
      <x:c r="H184" s="69" t="n">
        <x:v>1.855</x:v>
      </x:c>
      <x:c r="I184" s="68" t="n">
        <x:v>6161</x:v>
      </x:c>
      <x:c r="J184" s="68" t="n">
        <x:v>8.7</x:v>
      </x:c>
      <x:c r="K184" s="68" t="n">
        <x:v>778</x:v>
      </x:c>
      <x:c r="L184" s="68" t="n">
        <x:v>2.3</x:v>
      </x:c>
      <x:c r="M184" s="70" t="n">
        <x:v>0.072</x:v>
      </x:c>
      <x:c r="N184" s="71" t="n">
        <x:v>75</x:v>
      </x:c>
      <x:c r="O184" s="33" t="n">
        <x:f>ROUND(3*E184+F184+G184*H184,1)</x:f>
        <x:v>134.2</x:v>
      </x:c>
      <x:c r="P184" s="33" t="n">
        <x:f>ROUND('Inputs'!$C$4*'Inputs'!$C$7*'Inputs'!$C$5*C184/3600,1)</x:f>
        <x:v>3827.8</x:v>
      </x:c>
      <x:c r="Q184" s="33" t="n">
        <x:f>ROUND(('Inputs'!$C$4/B184)*'Inputs'!$C$7*'Inputs'!$C$6*D184/3600,1)</x:f>
        <x:v>2009.2</x:v>
      </x:c>
      <x:c r="R184" s="59" t="n">
        <x:f>ROUND((P184-Q184)*O184-('Inputs'!$C$4/B184)*(I184/J184+K184)-'Inputs'!$C$4*L184-('Inputs'!$C$4*'Inputs'!$C$20*'Inputs'!$C$21*'Inputs'!$C$22/1000)*M184*N184,0)</x:f>
        <x:v>-186275</x:v>
      </x:c>
      <x:c r="S184" s="59" t="n">
        <x:f>ROUND(R184/'Inputs'!$C$4,2)</x:f>
        <x:v>-18.63</x:v>
      </x:c>
      <x:c r="T184" s="33" t="n">
        <x:f>ROUND((P184-Q184)*G184*'Inputs'!$C$25/1000,1)</x:f>
        <x:v>47.9</x:v>
      </x:c>
    </x:row>
    <x:row r="185">
      <x:c r="A185" t="n">
        <x:v>170</x:v>
      </x:c>
      <x:c r="B185" s="68" t="n">
        <x:v>36.4</x:v>
      </x:c>
      <x:c r="C185" s="68" t="n">
        <x:v>27.7</x:v>
      </x:c>
      <x:c r="D185" s="68" t="n">
        <x:v>210</x:v>
      </x:c>
      <x:c r="E185" s="68" t="n">
        <x:v>25.1</x:v>
      </x:c>
      <x:c r="F185" s="68" t="n">
        <x:v>36.8</x:v>
      </x:c>
      <x:c r="G185" s="68" t="n">
        <x:v>8.6</x:v>
      </x:c>
      <x:c r="H185" s="69" t="n">
        <x:v>1.847</x:v>
      </x:c>
      <x:c r="I185" s="68" t="n">
        <x:v>6810</x:v>
      </x:c>
      <x:c r="J185" s="68" t="n">
        <x:v>14.3</x:v>
      </x:c>
      <x:c r="K185" s="68" t="n">
        <x:v>643</x:v>
      </x:c>
      <x:c r="L185" s="68" t="n">
        <x:v>5.3</x:v>
      </x:c>
      <x:c r="M185" s="70" t="n">
        <x:v>0.059</x:v>
      </x:c>
      <x:c r="N185" s="71" t="n">
        <x:v>151</x:v>
      </x:c>
      <x:c r="O185" s="33" t="n">
        <x:f>ROUND(3*E185+F185+G185*H185,1)</x:f>
        <x:v>128</x:v>
      </x:c>
      <x:c r="P185" s="33" t="n">
        <x:f>ROUND('Inputs'!$C$4*'Inputs'!$C$7*'Inputs'!$C$5*C185/3600,1)</x:f>
        <x:v>4001.1</x:v>
      </x:c>
      <x:c r="Q185" s="33" t="n">
        <x:f>ROUND(('Inputs'!$C$4/B185)*'Inputs'!$C$7*'Inputs'!$C$6*D185/3600,1)</x:f>
        <x:v>1666.7</x:v>
      </x:c>
      <x:c r="R185" s="59" t="n">
        <x:f>ROUND((P185-Q185)*O185-('Inputs'!$C$4/B185)*(I185/J185+K185)-'Inputs'!$C$4*L185-('Inputs'!$C$4*'Inputs'!$C$20*'Inputs'!$C$21*'Inputs'!$C$22/1000)*M185*N185,0)</x:f>
        <x:v>-81598</x:v>
      </x:c>
      <x:c r="S185" s="59" t="n">
        <x:f>ROUND(R185/'Inputs'!$C$4,2)</x:f>
        <x:v>-8.16</x:v>
      </x:c>
      <x:c r="T185" s="33" t="n">
        <x:f>ROUND((P185-Q185)*G185*'Inputs'!$C$25/1000,1)</x:f>
        <x:v>51.9</x:v>
      </x:c>
    </x:row>
    <x:row r="186">
      <x:c r="A186" t="n">
        <x:v>171</x:v>
      </x:c>
      <x:c r="B186" s="68" t="n">
        <x:v>31</x:v>
      </x:c>
      <x:c r="C186" s="68" t="n">
        <x:v>28.9</x:v>
      </x:c>
      <x:c r="D186" s="68" t="n">
        <x:v>217.6</x:v>
      </x:c>
      <x:c r="E186" s="68" t="n">
        <x:v>22.3</x:v>
      </x:c>
      <x:c r="F186" s="68" t="n">
        <x:v>41.2</x:v>
      </x:c>
      <x:c r="G186" s="68" t="n">
        <x:v>7.7</x:v>
      </x:c>
      <x:c r="H186" s="69" t="n">
        <x:v>1.844</x:v>
      </x:c>
      <x:c r="I186" s="68" t="n">
        <x:v>8179</x:v>
      </x:c>
      <x:c r="J186" s="68" t="n">
        <x:v>8</x:v>
      </x:c>
      <x:c r="K186" s="68" t="n">
        <x:v>742</x:v>
      </x:c>
      <x:c r="L186" s="68" t="n">
        <x:v>2.7</x:v>
      </x:c>
      <x:c r="M186" s="70" t="n">
        <x:v>0.066</x:v>
      </x:c>
      <x:c r="N186" s="71" t="n">
        <x:v>68</x:v>
      </x:c>
      <x:c r="O186" s="33" t="n">
        <x:f>ROUND(3*E186+F186+G186*H186,1)</x:f>
        <x:v>122.3</x:v>
      </x:c>
      <x:c r="P186" s="33" t="n">
        <x:f>ROUND('Inputs'!$C$4*'Inputs'!$C$7*'Inputs'!$C$5*C186/3600,1)</x:f>
        <x:v>4174.4</x:v>
      </x:c>
      <x:c r="Q186" s="33" t="n">
        <x:f>ROUND(('Inputs'!$C$4/B186)*'Inputs'!$C$7*'Inputs'!$C$6*D186/3600,1)</x:f>
        <x:v>2027.8</x:v>
      </x:c>
      <x:c r="R186" s="59" t="n">
        <x:f>ROUND((P186-Q186)*O186-('Inputs'!$C$4/B186)*(I186/J186+K186)-'Inputs'!$C$4*L186-('Inputs'!$C$4*'Inputs'!$C$20*'Inputs'!$C$21*'Inputs'!$C$22/1000)*M186*N186,0)</x:f>
        <x:v>-343660</x:v>
      </x:c>
      <x:c r="S186" s="59" t="n">
        <x:f>ROUND(R186/'Inputs'!$C$4,2)</x:f>
        <x:v>-34.37</x:v>
      </x:c>
      <x:c r="T186" s="33" t="n">
        <x:f>ROUND((P186-Q186)*G186*'Inputs'!$C$25/1000,1)</x:f>
        <x:v>42.7</x:v>
      </x:c>
    </x:row>
    <x:row r="187">
      <x:c r="A187" t="n">
        <x:v>172</x:v>
      </x:c>
      <x:c r="B187" s="68" t="n">
        <x:v>28.2</x:v>
      </x:c>
      <x:c r="C187" s="68" t="n">
        <x:v>29.5</x:v>
      </x:c>
      <x:c r="D187" s="68" t="n">
        <x:v>208.9</x:v>
      </x:c>
      <x:c r="E187" s="68" t="n">
        <x:v>27.5</x:v>
      </x:c>
      <x:c r="F187" s="68" t="n">
        <x:v>36.5</x:v>
      </x:c>
      <x:c r="G187" s="68" t="n">
        <x:v>10.8</x:v>
      </x:c>
      <x:c r="H187" s="69" t="n">
        <x:v>1.667</x:v>
      </x:c>
      <x:c r="I187" s="68" t="n">
        <x:v>6239</x:v>
      </x:c>
      <x:c r="J187" s="68" t="n">
        <x:v>14.7</x:v>
      </x:c>
      <x:c r="K187" s="68" t="n">
        <x:v>953</x:v>
      </x:c>
      <x:c r="L187" s="68" t="n">
        <x:v>4.3</x:v>
      </x:c>
      <x:c r="M187" s="70" t="n">
        <x:v>0.021</x:v>
      </x:c>
      <x:c r="N187" s="71" t="n">
        <x:v>157</x:v>
      </x:c>
      <x:c r="O187" s="33" t="n">
        <x:f>ROUND(3*E187+F187+G187*H187,1)</x:f>
        <x:v>137</x:v>
      </x:c>
      <x:c r="P187" s="33" t="n">
        <x:f>ROUND('Inputs'!$C$4*'Inputs'!$C$7*'Inputs'!$C$5*C187/3600,1)</x:f>
        <x:v>4261.1</x:v>
      </x:c>
      <x:c r="Q187" s="33" t="n">
        <x:f>ROUND(('Inputs'!$C$4/B187)*'Inputs'!$C$7*'Inputs'!$C$6*D187/3600,1)</x:f>
        <x:v>2140</x:v>
      </x:c>
      <x:c r="R187" s="59" t="n">
        <x:f>ROUND((P187-Q187)*O187-('Inputs'!$C$4/B187)*(I187/J187+K187)-'Inputs'!$C$4*L187-('Inputs'!$C$4*'Inputs'!$C$20*'Inputs'!$C$21*'Inputs'!$C$22/1000)*M187*N187,0)</x:f>
        <x:v>-248229</x:v>
      </x:c>
      <x:c r="S187" s="59" t="n">
        <x:f>ROUND(R187/'Inputs'!$C$4,2)</x:f>
        <x:v>-24.82</x:v>
      </x:c>
      <x:c r="T187" s="33" t="n">
        <x:f>ROUND((P187-Q187)*G187*'Inputs'!$C$25/1000,1)</x:f>
        <x:v>59.2</x:v>
      </x:c>
    </x:row>
    <x:row r="188">
      <x:c r="A188" t="n">
        <x:v>173</x:v>
      </x:c>
      <x:c r="B188" s="68" t="n">
        <x:v>47.7</x:v>
      </x:c>
      <x:c r="C188" s="68" t="n">
        <x:v>27.3</x:v>
      </x:c>
      <x:c r="D188" s="68" t="n">
        <x:v>242.8</x:v>
      </x:c>
      <x:c r="E188" s="68" t="n">
        <x:v>26.9</x:v>
      </x:c>
      <x:c r="F188" s="68" t="n">
        <x:v>34.8</x:v>
      </x:c>
      <x:c r="G188" s="68" t="n">
        <x:v>10.3</x:v>
      </x:c>
      <x:c r="H188" s="69" t="n">
        <x:v>1.617</x:v>
      </x:c>
      <x:c r="I188" s="68" t="n">
        <x:v>4756</x:v>
      </x:c>
      <x:c r="J188" s="68" t="n">
        <x:v>12.9</x:v>
      </x:c>
      <x:c r="K188" s="68" t="n">
        <x:v>558</x:v>
      </x:c>
      <x:c r="L188" s="68" t="n">
        <x:v>5.5</x:v>
      </x:c>
      <x:c r="M188" s="70" t="n">
        <x:v>0.058</x:v>
      </x:c>
      <x:c r="N188" s="71" t="n">
        <x:v>116</x:v>
      </x:c>
      <x:c r="O188" s="33" t="n">
        <x:f>ROUND(3*E188+F188+G188*H188,1)</x:f>
        <x:v>132.2</x:v>
      </x:c>
      <x:c r="P188" s="33" t="n">
        <x:f>ROUND('Inputs'!$C$4*'Inputs'!$C$7*'Inputs'!$C$5*C188/3600,1)</x:f>
        <x:v>3943.3</x:v>
      </x:c>
      <x:c r="Q188" s="33" t="n">
        <x:f>ROUND(('Inputs'!$C$4/B188)*'Inputs'!$C$7*'Inputs'!$C$6*D188/3600,1)</x:f>
        <x:v>1470.5</x:v>
      </x:c>
      <x:c r="R188" s="59" t="n">
        <x:f>ROUND((P188-Q188)*O188-('Inputs'!$C$4/B188)*(I188/J188+K188)-'Inputs'!$C$4*L188-('Inputs'!$C$4*'Inputs'!$C$20*'Inputs'!$C$21*'Inputs'!$C$22/1000)*M188*N188,0)</x:f>
        <x:v>62586</x:v>
      </x:c>
      <x:c r="S188" s="59" t="n">
        <x:f>ROUND(R188/'Inputs'!$C$4,2)</x:f>
        <x:v>6.26</x:v>
      </x:c>
      <x:c r="T188" s="33" t="n">
        <x:f>ROUND((P188-Q188)*G188*'Inputs'!$C$25/1000,1)</x:f>
        <x:v>65.8</x:v>
      </x:c>
    </x:row>
    <x:row r="189">
      <x:c r="A189" t="n">
        <x:v>174</x:v>
      </x:c>
      <x:c r="B189" s="68" t="n">
        <x:v>51.6</x:v>
      </x:c>
      <x:c r="C189" s="68" t="n">
        <x:v>28.3</x:v>
      </x:c>
      <x:c r="D189" s="68" t="n">
        <x:v>221.2</x:v>
      </x:c>
      <x:c r="E189" s="68" t="n">
        <x:v>21.6</x:v>
      </x:c>
      <x:c r="F189" s="68" t="n">
        <x:v>50.4</x:v>
      </x:c>
      <x:c r="G189" s="68" t="n">
        <x:v>7.5</x:v>
      </x:c>
      <x:c r="H189" s="69" t="n">
        <x:v>1.766</x:v>
      </x:c>
      <x:c r="I189" s="68" t="n">
        <x:v>5316</x:v>
      </x:c>
      <x:c r="J189" s="68" t="n">
        <x:v>11.4</x:v>
      </x:c>
      <x:c r="K189" s="68" t="n">
        <x:v>835</x:v>
      </x:c>
      <x:c r="L189" s="68" t="n">
        <x:v>2.8</x:v>
      </x:c>
      <x:c r="M189" s="70" t="n">
        <x:v>0.031</x:v>
      </x:c>
      <x:c r="N189" s="71" t="n">
        <x:v>108</x:v>
      </x:c>
      <x:c r="O189" s="33" t="n">
        <x:f>ROUND(3*E189+F189+G189*H189,1)</x:f>
        <x:v>128.4</x:v>
      </x:c>
      <x:c r="P189" s="33" t="n">
        <x:f>ROUND('Inputs'!$C$4*'Inputs'!$C$7*'Inputs'!$C$5*C189/3600,1)</x:f>
        <x:v>4087.8</x:v>
      </x:c>
      <x:c r="Q189" s="33" t="n">
        <x:f>ROUND(('Inputs'!$C$4/B189)*'Inputs'!$C$7*'Inputs'!$C$6*D189/3600,1)</x:f>
        <x:v>1238.4</x:v>
      </x:c>
      <x:c r="R189" s="59" t="n">
        <x:f>ROUND((P189-Q189)*O189-('Inputs'!$C$4/B189)*(I189/J189+K189)-'Inputs'!$C$4*L189-('Inputs'!$C$4*'Inputs'!$C$20*'Inputs'!$C$21*'Inputs'!$C$22/1000)*M189*N189,0)</x:f>
        <x:v>78183</x:v>
      </x:c>
      <x:c r="S189" s="59" t="n">
        <x:f>ROUND(R189/'Inputs'!$C$4,2)</x:f>
        <x:v>7.82</x:v>
      </x:c>
      <x:c r="T189" s="33" t="n">
        <x:f>ROUND((P189-Q189)*G189*'Inputs'!$C$25/1000,1)</x:f>
        <x:v>55.2</x:v>
      </x:c>
    </x:row>
    <x:row r="190">
      <x:c r="A190" t="n">
        <x:v>175</x:v>
      </x:c>
      <x:c r="B190" s="68" t="n">
        <x:v>48</x:v>
      </x:c>
      <x:c r="C190" s="68" t="n">
        <x:v>27.3</x:v>
      </x:c>
      <x:c r="D190" s="68" t="n">
        <x:v>194.1</x:v>
      </x:c>
      <x:c r="E190" s="68" t="n">
        <x:v>23.4</x:v>
      </x:c>
      <x:c r="F190" s="68" t="n">
        <x:v>51.3</x:v>
      </x:c>
      <x:c r="G190" s="68" t="n">
        <x:v>9.6</x:v>
      </x:c>
      <x:c r="H190" s="69" t="n">
        <x:v>2.032</x:v>
      </x:c>
      <x:c r="I190" s="68" t="n">
        <x:v>8696</x:v>
      </x:c>
      <x:c r="J190" s="68" t="n">
        <x:v>11.3</x:v>
      </x:c>
      <x:c r="K190" s="68" t="n">
        <x:v>797</x:v>
      </x:c>
      <x:c r="L190" s="68" t="n">
        <x:v>3.5</x:v>
      </x:c>
      <x:c r="M190" s="70" t="n">
        <x:v>0.071</x:v>
      </x:c>
      <x:c r="N190" s="71" t="n">
        <x:v>63</x:v>
      </x:c>
      <x:c r="O190" s="33" t="n">
        <x:f>ROUND(3*E190+F190+G190*H190,1)</x:f>
        <x:v>141</x:v>
      </x:c>
      <x:c r="P190" s="33" t="n">
        <x:f>ROUND('Inputs'!$C$4*'Inputs'!$C$7*'Inputs'!$C$5*C190/3600,1)</x:f>
        <x:v>3943.3</x:v>
      </x:c>
      <x:c r="Q190" s="33" t="n">
        <x:f>ROUND(('Inputs'!$C$4/B190)*'Inputs'!$C$7*'Inputs'!$C$6*D190/3600,1)</x:f>
        <x:v>1168.2</x:v>
      </x:c>
      <x:c r="R190" s="59" t="n">
        <x:f>ROUND((P190-Q190)*O190-('Inputs'!$C$4/B190)*(I190/J190+K190)-'Inputs'!$C$4*L190-('Inputs'!$C$4*'Inputs'!$C$20*'Inputs'!$C$21*'Inputs'!$C$22/1000)*M190*N190,0)</x:f>
        <x:v>19921</x:v>
      </x:c>
      <x:c r="S190" s="59" t="n">
        <x:f>ROUND(R190/'Inputs'!$C$4,2)</x:f>
        <x:v>1.99</x:v>
      </x:c>
      <x:c r="T190" s="33" t="n">
        <x:f>ROUND((P190-Q190)*G190*'Inputs'!$C$25/1000,1)</x:f>
        <x:v>68.8</x:v>
      </x:c>
    </x:row>
    <x:row r="191">
      <x:c r="A191" t="n">
        <x:v>176</x:v>
      </x:c>
      <x:c r="B191" s="68" t="n">
        <x:v>33.6</x:v>
      </x:c>
      <x:c r="C191" s="68" t="n">
        <x:v>27.3</x:v>
      </x:c>
      <x:c r="D191" s="68" t="n">
        <x:v>235</x:v>
      </x:c>
      <x:c r="E191" s="68" t="n">
        <x:v>27.9</x:v>
      </x:c>
      <x:c r="F191" s="68" t="n">
        <x:v>37.3</x:v>
      </x:c>
      <x:c r="G191" s="68" t="n">
        <x:v>10.4</x:v>
      </x:c>
      <x:c r="H191" s="69" t="n">
        <x:v>2.007</x:v>
      </x:c>
      <x:c r="I191" s="68" t="n">
        <x:v>8609</x:v>
      </x:c>
      <x:c r="J191" s="68" t="n">
        <x:v>14.4</x:v>
      </x:c>
      <x:c r="K191" s="68" t="n">
        <x:v>466</x:v>
      </x:c>
      <x:c r="L191" s="68" t="n">
        <x:v>4.9</x:v>
      </x:c>
      <x:c r="M191" s="70" t="n">
        <x:v>0.001</x:v>
      </x:c>
      <x:c r="N191" s="71" t="n">
        <x:v>68</x:v>
      </x:c>
      <x:c r="O191" s="33" t="n">
        <x:f>ROUND(3*E191+F191+G191*H191,1)</x:f>
        <x:v>141.9</x:v>
      </x:c>
      <x:c r="P191" s="33" t="n">
        <x:f>ROUND('Inputs'!$C$4*'Inputs'!$C$7*'Inputs'!$C$5*C191/3600,1)</x:f>
        <x:v>3943.3</x:v>
      </x:c>
      <x:c r="Q191" s="33" t="n">
        <x:f>ROUND(('Inputs'!$C$4/B191)*'Inputs'!$C$7*'Inputs'!$C$6*D191/3600,1)</x:f>
        <x:v>2020.5</x:v>
      </x:c>
      <x:c r="R191" s="59" t="n">
        <x:f>ROUND((P191-Q191)*O191-('Inputs'!$C$4/B191)*(I191/J191+K191)-'Inputs'!$C$4*L191-('Inputs'!$C$4*'Inputs'!$C$20*'Inputs'!$C$21*'Inputs'!$C$22/1000)*M191*N191,0)</x:f>
        <x:v>-92928</x:v>
      </x:c>
      <x:c r="S191" s="59" t="n">
        <x:f>ROUND(R191/'Inputs'!$C$4,2)</x:f>
        <x:v>-9.29</x:v>
      </x:c>
      <x:c r="T191" s="33" t="n">
        <x:f>ROUND((P191-Q191)*G191*'Inputs'!$C$25/1000,1)</x:f>
        <x:v>51.7</x:v>
      </x:c>
    </x:row>
    <x:row r="192">
      <x:c r="A192" t="n">
        <x:v>177</x:v>
      </x:c>
      <x:c r="B192" s="68" t="n">
        <x:v>39.9</x:v>
      </x:c>
      <x:c r="C192" s="68" t="n">
        <x:v>26.7</x:v>
      </x:c>
      <x:c r="D192" s="68" t="n">
        <x:v>251.9</x:v>
      </x:c>
      <x:c r="E192" s="68" t="n">
        <x:v>22.4</x:v>
      </x:c>
      <x:c r="F192" s="68" t="n">
        <x:v>37.6</x:v>
      </x:c>
      <x:c r="G192" s="68" t="n">
        <x:v>9.5</x:v>
      </x:c>
      <x:c r="H192" s="69" t="n">
        <x:v>1.844</x:v>
      </x:c>
      <x:c r="I192" s="68" t="n">
        <x:v>5014</x:v>
      </x:c>
      <x:c r="J192" s="68" t="n">
        <x:v>13.2</x:v>
      </x:c>
      <x:c r="K192" s="68" t="n">
        <x:v>453</x:v>
      </x:c>
      <x:c r="L192" s="68" t="n">
        <x:v>5.9</x:v>
      </x:c>
      <x:c r="M192" s="70" t="n">
        <x:v>0.034</x:v>
      </x:c>
      <x:c r="N192" s="71" t="n">
        <x:v>130</x:v>
      </x:c>
      <x:c r="O192" s="33" t="n">
        <x:f>ROUND(3*E192+F192+G192*H192,1)</x:f>
        <x:v>122.3</x:v>
      </x:c>
      <x:c r="P192" s="33" t="n">
        <x:f>ROUND('Inputs'!$C$4*'Inputs'!$C$7*'Inputs'!$C$5*C192/3600,1)</x:f>
        <x:v>3856.7</x:v>
      </x:c>
      <x:c r="Q192" s="33" t="n">
        <x:f>ROUND(('Inputs'!$C$4/B192)*'Inputs'!$C$7*'Inputs'!$C$6*D192/3600,1)</x:f>
        <x:v>1823.8</x:v>
      </x:c>
      <x:c r="R192" s="59" t="n">
        <x:f>ROUND((P192-Q192)*O192-('Inputs'!$C$4/B192)*(I192/J192+K192)-'Inputs'!$C$4*L192-('Inputs'!$C$4*'Inputs'!$C$20*'Inputs'!$C$21*'Inputs'!$C$22/1000)*M192*N192,0)</x:f>
        <x:v>-28994</x:v>
      </x:c>
      <x:c r="S192" s="59" t="n">
        <x:f>ROUND(R192/'Inputs'!$C$4,2)</x:f>
        <x:v>-2.9</x:v>
      </x:c>
      <x:c r="T192" s="33" t="n">
        <x:f>ROUND((P192-Q192)*G192*'Inputs'!$C$25/1000,1)</x:f>
        <x:v>49.9</x:v>
      </x:c>
    </x:row>
    <x:row r="193">
      <x:c r="A193" t="n">
        <x:v>178</x:v>
      </x:c>
      <x:c r="B193" s="68" t="n">
        <x:v>39.5</x:v>
      </x:c>
      <x:c r="C193" s="68" t="n">
        <x:v>32.9</x:v>
      </x:c>
      <x:c r="D193" s="68" t="n">
        <x:v>206.5</x:v>
      </x:c>
      <x:c r="E193" s="68" t="n">
        <x:v>27.5</x:v>
      </x:c>
      <x:c r="F193" s="68" t="n">
        <x:v>32.9</x:v>
      </x:c>
      <x:c r="G193" s="68" t="n">
        <x:v>10.5</x:v>
      </x:c>
      <x:c r="H193" s="69" t="n">
        <x:v>1.835</x:v>
      </x:c>
      <x:c r="I193" s="68" t="n">
        <x:v>6190</x:v>
      </x:c>
      <x:c r="J193" s="68" t="n">
        <x:v>11.5</x:v>
      </x:c>
      <x:c r="K193" s="68" t="n">
        <x:v>617</x:v>
      </x:c>
      <x:c r="L193" s="68" t="n">
        <x:v>5.8</x:v>
      </x:c>
      <x:c r="M193" s="70" t="n">
        <x:v>0.03</x:v>
      </x:c>
      <x:c r="N193" s="71" t="n">
        <x:v>125</x:v>
      </x:c>
      <x:c r="O193" s="33" t="n">
        <x:f>ROUND(3*E193+F193+G193*H193,1)</x:f>
        <x:v>134.7</x:v>
      </x:c>
      <x:c r="P193" s="33" t="n">
        <x:f>ROUND('Inputs'!$C$4*'Inputs'!$C$7*'Inputs'!$C$5*C193/3600,1)</x:f>
        <x:v>4752.2</x:v>
      </x:c>
      <x:c r="Q193" s="33" t="n">
        <x:f>ROUND(('Inputs'!$C$4/B193)*'Inputs'!$C$7*'Inputs'!$C$6*D193/3600,1)</x:f>
        <x:v>1510.3</x:v>
      </x:c>
      <x:c r="R193" s="59" t="n">
        <x:f>ROUND((P193-Q193)*O193-('Inputs'!$C$4/B193)*(I193/J193+K193)-'Inputs'!$C$4*L193-('Inputs'!$C$4*'Inputs'!$C$20*'Inputs'!$C$21*'Inputs'!$C$22/1000)*M193*N193,0)</x:f>
        <x:v>77827</x:v>
      </x:c>
      <x:c r="S193" s="59" t="n">
        <x:f>ROUND(R193/'Inputs'!$C$4,2)</x:f>
        <x:v>7.78</x:v>
      </x:c>
      <x:c r="T193" s="33" t="n">
        <x:f>ROUND((P193-Q193)*G193*'Inputs'!$C$25/1000,1)</x:f>
        <x:v>87.9</x:v>
      </x:c>
    </x:row>
    <x:row r="194">
      <x:c r="A194" t="n">
        <x:v>179</x:v>
      </x:c>
      <x:c r="B194" s="68" t="n">
        <x:v>44.1</x:v>
      </x:c>
      <x:c r="C194" s="68" t="n">
        <x:v>25</x:v>
      </x:c>
      <x:c r="D194" s="68" t="n">
        <x:v>252.2</x:v>
      </x:c>
      <x:c r="E194" s="68" t="n">
        <x:v>22.4</x:v>
      </x:c>
      <x:c r="F194" s="68" t="n">
        <x:v>37.9</x:v>
      </x:c>
      <x:c r="G194" s="68" t="n">
        <x:v>10.4</x:v>
      </x:c>
      <x:c r="H194" s="69" t="n">
        <x:v>1.835</x:v>
      </x:c>
      <x:c r="I194" s="68" t="n">
        <x:v>8481</x:v>
      </x:c>
      <x:c r="J194" s="68" t="n">
        <x:v>14.4</x:v>
      </x:c>
      <x:c r="K194" s="68" t="n">
        <x:v>614</x:v>
      </x:c>
      <x:c r="L194" s="68" t="n">
        <x:v>1.9</x:v>
      </x:c>
      <x:c r="M194" s="70" t="n">
        <x:v>0.048</x:v>
      </x:c>
      <x:c r="N194" s="71" t="n">
        <x:v>121</x:v>
      </x:c>
      <x:c r="O194" s="33" t="n">
        <x:f>ROUND(3*E194+F194+G194*H194,1)</x:f>
        <x:v>124.2</x:v>
      </x:c>
      <x:c r="P194" s="33" t="n">
        <x:f>ROUND('Inputs'!$C$4*'Inputs'!$C$7*'Inputs'!$C$5*C194/3600,1)</x:f>
        <x:v>3611.1</x:v>
      </x:c>
      <x:c r="Q194" s="33" t="n">
        <x:f>ROUND(('Inputs'!$C$4/B194)*'Inputs'!$C$7*'Inputs'!$C$6*D194/3600,1)</x:f>
        <x:v>1652.1</x:v>
      </x:c>
      <x:c r="R194" s="59" t="n">
        <x:f>ROUND((P194-Q194)*O194-('Inputs'!$C$4/B194)*(I194/J194+K194)-'Inputs'!$C$4*L194-('Inputs'!$C$4*'Inputs'!$C$20*'Inputs'!$C$21*'Inputs'!$C$22/1000)*M194*N194,0)</x:f>
        <x:v>-61459</x:v>
      </x:c>
      <x:c r="S194" s="59" t="n">
        <x:f>ROUND(R194/'Inputs'!$C$4,2)</x:f>
        <x:v>-6.15</x:v>
      </x:c>
      <x:c r="T194" s="33" t="n">
        <x:f>ROUND((P194-Q194)*G194*'Inputs'!$C$25/1000,1)</x:f>
        <x:v>52.6</x:v>
      </x:c>
    </x:row>
    <x:row r="195">
      <x:c r="A195" t="n">
        <x:v>180</x:v>
      </x:c>
      <x:c r="B195" s="68" t="n">
        <x:v>45.1</x:v>
      </x:c>
      <x:c r="C195" s="68" t="n">
        <x:v>28.5</x:v>
      </x:c>
      <x:c r="D195" s="68" t="n">
        <x:v>198.4</x:v>
      </x:c>
      <x:c r="E195" s="68" t="n">
        <x:v>22.3</x:v>
      </x:c>
      <x:c r="F195" s="68" t="n">
        <x:v>30.4</x:v>
      </x:c>
      <x:c r="G195" s="68" t="n">
        <x:v>9.5</x:v>
      </x:c>
      <x:c r="H195" s="69" t="n">
        <x:v>1.799</x:v>
      </x:c>
      <x:c r="I195" s="68" t="n">
        <x:v>6399</x:v>
      </x:c>
      <x:c r="J195" s="68" t="n">
        <x:v>9.7</x:v>
      </x:c>
      <x:c r="K195" s="68" t="n">
        <x:v>469</x:v>
      </x:c>
      <x:c r="L195" s="68" t="n">
        <x:v>2</x:v>
      </x:c>
      <x:c r="M195" s="70" t="n">
        <x:v>0.085</x:v>
      </x:c>
      <x:c r="N195" s="71" t="n">
        <x:v>86</x:v>
      </x:c>
      <x:c r="O195" s="33" t="n">
        <x:f>ROUND(3*E195+F195+G195*H195,1)</x:f>
        <x:v>114.4</x:v>
      </x:c>
      <x:c r="P195" s="33" t="n">
        <x:f>ROUND('Inputs'!$C$4*'Inputs'!$C$7*'Inputs'!$C$5*C195/3600,1)</x:f>
        <x:v>4116.7</x:v>
      </x:c>
      <x:c r="Q195" s="33" t="n">
        <x:f>ROUND(('Inputs'!$C$4/B195)*'Inputs'!$C$7*'Inputs'!$C$6*D195/3600,1)</x:f>
        <x:v>1270.9</x:v>
      </x:c>
      <x:c r="R195" s="59" t="n">
        <x:f>ROUND((P195-Q195)*O195-('Inputs'!$C$4/B195)*(I195/J195+K195)-'Inputs'!$C$4*L195-('Inputs'!$C$4*'Inputs'!$C$20*'Inputs'!$C$21*'Inputs'!$C$22/1000)*M195*N195,0)</x:f>
        <x:v>38949</x:v>
      </x:c>
      <x:c r="S195" s="59" t="n">
        <x:f>ROUND(R195/'Inputs'!$C$4,2)</x:f>
        <x:v>3.89</x:v>
      </x:c>
      <x:c r="T195" s="33" t="n">
        <x:f>ROUND((P195-Q195)*G195*'Inputs'!$C$25/1000,1)</x:f>
        <x:v>69.8</x:v>
      </x:c>
    </x:row>
    <x:row r="196">
      <x:c r="A196" t="n">
        <x:v>181</x:v>
      </x:c>
      <x:c r="B196" s="68" t="n">
        <x:v>54.4</x:v>
      </x:c>
      <x:c r="C196" s="68" t="n">
        <x:v>33.8</x:v>
      </x:c>
      <x:c r="D196" s="68" t="n">
        <x:v>179.7</x:v>
      </x:c>
      <x:c r="E196" s="68" t="n">
        <x:v>21.6</x:v>
      </x:c>
      <x:c r="F196" s="68" t="n">
        <x:v>35.2</x:v>
      </x:c>
      <x:c r="G196" s="68" t="n">
        <x:v>7.7</x:v>
      </x:c>
      <x:c r="H196" s="69" t="n">
        <x:v>1.714</x:v>
      </x:c>
      <x:c r="I196" s="68" t="n">
        <x:v>5056</x:v>
      </x:c>
      <x:c r="J196" s="68" t="n">
        <x:v>12</x:v>
      </x:c>
      <x:c r="K196" s="68" t="n">
        <x:v>644</x:v>
      </x:c>
      <x:c r="L196" s="68" t="n">
        <x:v>5.3</x:v>
      </x:c>
      <x:c r="M196" s="70" t="n">
        <x:v>0.054</x:v>
      </x:c>
      <x:c r="N196" s="71" t="n">
        <x:v>130</x:v>
      </x:c>
      <x:c r="O196" s="33" t="n">
        <x:f>ROUND(3*E196+F196+G196*H196,1)</x:f>
        <x:v>113.2</x:v>
      </x:c>
      <x:c r="P196" s="33" t="n">
        <x:f>ROUND('Inputs'!$C$4*'Inputs'!$C$7*'Inputs'!$C$5*C196/3600,1)</x:f>
        <x:v>4882.2</x:v>
      </x:c>
      <x:c r="Q196" s="33" t="n">
        <x:f>ROUND(('Inputs'!$C$4/B196)*'Inputs'!$C$7*'Inputs'!$C$6*D196/3600,1)</x:f>
        <x:v>954.3</x:v>
      </x:c>
      <x:c r="R196" s="59" t="n">
        <x:f>ROUND((P196-Q196)*O196-('Inputs'!$C$4/B196)*(I196/J196+K196)-'Inputs'!$C$4*L196-('Inputs'!$C$4*'Inputs'!$C$20*'Inputs'!$C$21*'Inputs'!$C$22/1000)*M196*N196,0)</x:f>
        <x:v>180107</x:v>
      </x:c>
      <x:c r="S196" s="59" t="n">
        <x:f>ROUND(R196/'Inputs'!$C$4,2)</x:f>
        <x:v>18.01</x:v>
      </x:c>
      <x:c r="T196" s="33" t="n">
        <x:f>ROUND((P196-Q196)*G196*'Inputs'!$C$25/1000,1)</x:f>
        <x:v>78.1</x:v>
      </x:c>
    </x:row>
    <x:row r="197">
      <x:c r="A197" t="n">
        <x:v>182</x:v>
      </x:c>
      <x:c r="B197" s="68" t="n">
        <x:v>57.3</x:v>
      </x:c>
      <x:c r="C197" s="68" t="n">
        <x:v>33.2</x:v>
      </x:c>
      <x:c r="D197" s="68" t="n">
        <x:v>256.8</x:v>
      </x:c>
      <x:c r="E197" s="68" t="n">
        <x:v>27.8</x:v>
      </x:c>
      <x:c r="F197" s="68" t="n">
        <x:v>51.3</x:v>
      </x:c>
      <x:c r="G197" s="68" t="n">
        <x:v>11</x:v>
      </x:c>
      <x:c r="H197" s="69" t="n">
        <x:v>1.782</x:v>
      </x:c>
      <x:c r="I197" s="68" t="n">
        <x:v>6254</x:v>
      </x:c>
      <x:c r="J197" s="68" t="n">
        <x:v>10.8</x:v>
      </x:c>
      <x:c r="K197" s="68" t="n">
        <x:v>586</x:v>
      </x:c>
      <x:c r="L197" s="68" t="n">
        <x:v>5.2</x:v>
      </x:c>
      <x:c r="M197" s="70" t="n">
        <x:v>0.014</x:v>
      </x:c>
      <x:c r="N197" s="71" t="n">
        <x:v>156</x:v>
      </x:c>
      <x:c r="O197" s="33" t="n">
        <x:f>ROUND(3*E197+F197+G197*H197,1)</x:f>
        <x:v>154.3</x:v>
      </x:c>
      <x:c r="P197" s="33" t="n">
        <x:f>ROUND('Inputs'!$C$4*'Inputs'!$C$7*'Inputs'!$C$5*C197/3600,1)</x:f>
        <x:v>4795.6</x:v>
      </x:c>
      <x:c r="Q197" s="33" t="n">
        <x:f>ROUND(('Inputs'!$C$4/B197)*'Inputs'!$C$7*'Inputs'!$C$6*D197/3600,1)</x:f>
        <x:v>1294.7</x:v>
      </x:c>
      <x:c r="R197" s="59" t="n">
        <x:f>ROUND((P197-Q197)*O197-('Inputs'!$C$4/B197)*(I197/J197+K197)-'Inputs'!$C$4*L197-('Inputs'!$C$4*'Inputs'!$C$20*'Inputs'!$C$21*'Inputs'!$C$22/1000)*M197*N197,0)</x:f>
        <x:v>279976</x:v>
      </x:c>
      <x:c r="S197" s="59" t="n">
        <x:f>ROUND(R197/'Inputs'!$C$4,2)</x:f>
        <x:v>28</x:v>
      </x:c>
      <x:c r="T197" s="33" t="n">
        <x:f>ROUND((P197-Q197)*G197*'Inputs'!$C$25/1000,1)</x:f>
        <x:v>99.5</x:v>
      </x:c>
    </x:row>
    <x:row r="198">
      <x:c r="A198" t="n">
        <x:v>183</x:v>
      </x:c>
      <x:c r="B198" s="68" t="n">
        <x:v>59.1</x:v>
      </x:c>
      <x:c r="C198" s="68" t="n">
        <x:v>33.1</x:v>
      </x:c>
      <x:c r="D198" s="68" t="n">
        <x:v>219.3</x:v>
      </x:c>
      <x:c r="E198" s="68" t="n">
        <x:v>23.3</x:v>
      </x:c>
      <x:c r="F198" s="68" t="n">
        <x:v>46.9</x:v>
      </x:c>
      <x:c r="G198" s="68" t="n">
        <x:v>8.8</x:v>
      </x:c>
      <x:c r="H198" s="69" t="n">
        <x:v>1.642</x:v>
      </x:c>
      <x:c r="I198" s="68" t="n">
        <x:v>9429</x:v>
      </x:c>
      <x:c r="J198" s="68" t="n">
        <x:v>8.1</x:v>
      </x:c>
      <x:c r="K198" s="68" t="n">
        <x:v>630</x:v>
      </x:c>
      <x:c r="L198" s="68" t="n">
        <x:v>2.6</x:v>
      </x:c>
      <x:c r="M198" s="70" t="n">
        <x:v>0.094</x:v>
      </x:c>
      <x:c r="N198" s="71" t="n">
        <x:v>137</x:v>
      </x:c>
      <x:c r="O198" s="33" t="n">
        <x:f>ROUND(3*E198+F198+G198*H198,1)</x:f>
        <x:v>131.2</x:v>
      </x:c>
      <x:c r="P198" s="33" t="n">
        <x:f>ROUND('Inputs'!$C$4*'Inputs'!$C$7*'Inputs'!$C$5*C198/3600,1)</x:f>
        <x:v>4781.1</x:v>
      </x:c>
      <x:c r="Q198" s="33" t="n">
        <x:f>ROUND(('Inputs'!$C$4/B198)*'Inputs'!$C$7*'Inputs'!$C$6*D198/3600,1)</x:f>
        <x:v>1072</x:v>
      </x:c>
      <x:c r="R198" s="59" t="n">
        <x:f>ROUND((P198-Q198)*O198-('Inputs'!$C$4/B198)*(I198/J198+K198)-'Inputs'!$C$4*L198-('Inputs'!$C$4*'Inputs'!$C$20*'Inputs'!$C$21*'Inputs'!$C$22/1000)*M198*N198,0)</x:f>
        <x:v>128271</x:v>
      </x:c>
      <x:c r="S198" s="59" t="n">
        <x:f>ROUND(R198/'Inputs'!$C$4,2)</x:f>
        <x:v>12.83</x:v>
      </x:c>
      <x:c r="T198" s="33" t="n">
        <x:f>ROUND((P198-Q198)*G198*'Inputs'!$C$25/1000,1)</x:f>
        <x:v>84.3</x:v>
      </x:c>
    </x:row>
    <x:row r="199">
      <x:c r="A199" t="n">
        <x:v>184</x:v>
      </x:c>
      <x:c r="B199" s="68" t="n">
        <x:v>53.1</x:v>
      </x:c>
      <x:c r="C199" s="68" t="n">
        <x:v>28.1</x:v>
      </x:c>
      <x:c r="D199" s="68" t="n">
        <x:v>181.8</x:v>
      </x:c>
      <x:c r="E199" s="68" t="n">
        <x:v>25.8</x:v>
      </x:c>
      <x:c r="F199" s="68" t="n">
        <x:v>42.3</x:v>
      </x:c>
      <x:c r="G199" s="68" t="n">
        <x:v>7.1</x:v>
      </x:c>
      <x:c r="H199" s="69" t="n">
        <x:v>1.979</x:v>
      </x:c>
      <x:c r="I199" s="68" t="n">
        <x:v>4779</x:v>
      </x:c>
      <x:c r="J199" s="68" t="n">
        <x:v>14.5</x:v>
      </x:c>
      <x:c r="K199" s="68" t="n">
        <x:v>578</x:v>
      </x:c>
      <x:c r="L199" s="68" t="n">
        <x:v>3.1</x:v>
      </x:c>
      <x:c r="M199" s="70" t="n">
        <x:v>0.069</x:v>
      </x:c>
      <x:c r="N199" s="71" t="n">
        <x:v>86</x:v>
      </x:c>
      <x:c r="O199" s="33" t="n">
        <x:f>ROUND(3*E199+F199+G199*H199,1)</x:f>
        <x:v>133.8</x:v>
      </x:c>
      <x:c r="P199" s="33" t="n">
        <x:f>ROUND('Inputs'!$C$4*'Inputs'!$C$7*'Inputs'!$C$5*C199/3600,1)</x:f>
        <x:v>4058.9</x:v>
      </x:c>
      <x:c r="Q199" s="33" t="n">
        <x:f>ROUND(('Inputs'!$C$4/B199)*'Inputs'!$C$7*'Inputs'!$C$6*D199/3600,1)</x:f>
        <x:v>989.1</x:v>
      </x:c>
      <x:c r="R199" s="59" t="n">
        <x:f>ROUND((P199-Q199)*O199-('Inputs'!$C$4/B199)*(I199/J199+K199)-'Inputs'!$C$4*L199-('Inputs'!$C$4*'Inputs'!$C$20*'Inputs'!$C$21*'Inputs'!$C$22/1000)*M199*N199,0)</x:f>
        <x:v>195550</x:v>
      </x:c>
      <x:c r="S199" s="59" t="n">
        <x:f>ROUND(R199/'Inputs'!$C$4,2)</x:f>
        <x:v>19.56</x:v>
      </x:c>
      <x:c r="T199" s="33" t="n">
        <x:f>ROUND((P199-Q199)*G199*'Inputs'!$C$25/1000,1)</x:f>
        <x:v>56.3</x:v>
      </x:c>
    </x:row>
    <x:row r="200">
      <x:c r="A200" t="n">
        <x:v>185</x:v>
      </x:c>
      <x:c r="B200" s="68" t="n">
        <x:v>41.8</x:v>
      </x:c>
      <x:c r="C200" s="68" t="n">
        <x:v>27.3</x:v>
      </x:c>
      <x:c r="D200" s="68" t="n">
        <x:v>190.3</x:v>
      </x:c>
      <x:c r="E200" s="68" t="n">
        <x:v>20.8</x:v>
      </x:c>
      <x:c r="F200" s="68" t="n">
        <x:v>37.7</x:v>
      </x:c>
      <x:c r="G200" s="68" t="n">
        <x:v>8.9</x:v>
      </x:c>
      <x:c r="H200" s="69" t="n">
        <x:v>1.761</x:v>
      </x:c>
      <x:c r="I200" s="68" t="n">
        <x:v>5284</x:v>
      </x:c>
      <x:c r="J200" s="68" t="n">
        <x:v>9.9</x:v>
      </x:c>
      <x:c r="K200" s="68" t="n">
        <x:v>507</x:v>
      </x:c>
      <x:c r="L200" s="68" t="n">
        <x:v>4.3</x:v>
      </x:c>
      <x:c r="M200" s="70" t="n">
        <x:v>0.082</x:v>
      </x:c>
      <x:c r="N200" s="71" t="n">
        <x:v>147</x:v>
      </x:c>
      <x:c r="O200" s="33" t="n">
        <x:f>ROUND(3*E200+F200+G200*H200,1)</x:f>
        <x:v>115.8</x:v>
      </x:c>
      <x:c r="P200" s="33" t="n">
        <x:f>ROUND('Inputs'!$C$4*'Inputs'!$C$7*'Inputs'!$C$5*C200/3600,1)</x:f>
        <x:v>3943.3</x:v>
      </x:c>
      <x:c r="Q200" s="33" t="n">
        <x:f>ROUND(('Inputs'!$C$4/B200)*'Inputs'!$C$7*'Inputs'!$C$6*D200/3600,1)</x:f>
        <x:v>1315.2</x:v>
      </x:c>
      <x:c r="R200" s="59" t="n">
        <x:f>ROUND((P200-Q200)*O200-('Inputs'!$C$4/B200)*(I200/J200+K200)-'Inputs'!$C$4*L200-('Inputs'!$C$4*'Inputs'!$C$20*'Inputs'!$C$21*'Inputs'!$C$22/1000)*M200*N200,0)</x:f>
        <x:v>-14601</x:v>
      </x:c>
      <x:c r="S200" s="59" t="n">
        <x:f>ROUND(R200/'Inputs'!$C$4,2)</x:f>
        <x:v>-1.46</x:v>
      </x:c>
      <x:c r="T200" s="33" t="n">
        <x:f>ROUND((P200-Q200)*G200*'Inputs'!$C$25/1000,1)</x:f>
        <x:v>60.4</x:v>
      </x:c>
    </x:row>
    <x:row r="201">
      <x:c r="A201" t="n">
        <x:v>186</x:v>
      </x:c>
      <x:c r="B201" s="68" t="n">
        <x:v>38.8</x:v>
      </x:c>
      <x:c r="C201" s="68" t="n">
        <x:v>28.4</x:v>
      </x:c>
      <x:c r="D201" s="68" t="n">
        <x:v>222.3</x:v>
      </x:c>
      <x:c r="E201" s="68" t="n">
        <x:v>23.7</x:v>
      </x:c>
      <x:c r="F201" s="68" t="n">
        <x:v>39.4</x:v>
      </x:c>
      <x:c r="G201" s="68" t="n">
        <x:v>8.1</x:v>
      </x:c>
      <x:c r="H201" s="69" t="n">
        <x:v>1.886</x:v>
      </x:c>
      <x:c r="I201" s="68" t="n">
        <x:v>7711</x:v>
      </x:c>
      <x:c r="J201" s="68" t="n">
        <x:v>12.6</x:v>
      </x:c>
      <x:c r="K201" s="68" t="n">
        <x:v>516</x:v>
      </x:c>
      <x:c r="L201" s="68" t="n">
        <x:v>3.9</x:v>
      </x:c>
      <x:c r="M201" s="70" t="n">
        <x:v>0.047</x:v>
      </x:c>
      <x:c r="N201" s="71" t="n">
        <x:v>74</x:v>
      </x:c>
      <x:c r="O201" s="33" t="n">
        <x:f>ROUND(3*E201+F201+G201*H201,1)</x:f>
        <x:v>125.8</x:v>
      </x:c>
      <x:c r="P201" s="33" t="n">
        <x:f>ROUND('Inputs'!$C$4*'Inputs'!$C$7*'Inputs'!$C$5*C201/3600,1)</x:f>
        <x:v>4102.2</x:v>
      </x:c>
      <x:c r="Q201" s="33" t="n">
        <x:f>ROUND(('Inputs'!$C$4/B201)*'Inputs'!$C$7*'Inputs'!$C$6*D201/3600,1)</x:f>
        <x:v>1655.2</x:v>
      </x:c>
      <x:c r="R201" s="59" t="n">
        <x:f>ROUND((P201-Q201)*O201-('Inputs'!$C$4/B201)*(I201/J201+K201)-'Inputs'!$C$4*L201-('Inputs'!$C$4*'Inputs'!$C$20*'Inputs'!$C$21*'Inputs'!$C$22/1000)*M201*N201,0)</x:f>
        <x:v>-29662</x:v>
      </x:c>
      <x:c r="S201" s="59" t="n">
        <x:f>ROUND(R201/'Inputs'!$C$4,2)</x:f>
        <x:v>-2.97</x:v>
      </x:c>
      <x:c r="T201" s="33" t="n">
        <x:f>ROUND((P201-Q201)*G201*'Inputs'!$C$25/1000,1)</x:f>
        <x:v>51.2</x:v>
      </x:c>
    </x:row>
    <x:row r="202">
      <x:c r="A202" t="n">
        <x:v>187</x:v>
      </x:c>
      <x:c r="B202" s="68" t="n">
        <x:v>33.6</x:v>
      </x:c>
      <x:c r="C202" s="68" t="n">
        <x:v>25.6</x:v>
      </x:c>
      <x:c r="D202" s="68" t="n">
        <x:v>170.8</x:v>
      </x:c>
      <x:c r="E202" s="68" t="n">
        <x:v>23.3</x:v>
      </x:c>
      <x:c r="F202" s="68" t="n">
        <x:v>40.9</x:v>
      </x:c>
      <x:c r="G202" s="68" t="n">
        <x:v>7.2</x:v>
      </x:c>
      <x:c r="H202" s="69" t="n">
        <x:v>1.822</x:v>
      </x:c>
      <x:c r="I202" s="68" t="n">
        <x:v>6390</x:v>
      </x:c>
      <x:c r="J202" s="68" t="n">
        <x:v>9.3</x:v>
      </x:c>
      <x:c r="K202" s="68" t="n">
        <x:v>571</x:v>
      </x:c>
      <x:c r="L202" s="68" t="n">
        <x:v>5.2</x:v>
      </x:c>
      <x:c r="M202" s="70" t="n">
        <x:v>0.067</x:v>
      </x:c>
      <x:c r="N202" s="71" t="n">
        <x:v>129</x:v>
      </x:c>
      <x:c r="O202" s="33" t="n">
        <x:f>ROUND(3*E202+F202+G202*H202,1)</x:f>
        <x:v>123.9</x:v>
      </x:c>
      <x:c r="P202" s="33" t="n">
        <x:f>ROUND('Inputs'!$C$4*'Inputs'!$C$7*'Inputs'!$C$5*C202/3600,1)</x:f>
        <x:v>3697.8</x:v>
      </x:c>
      <x:c r="Q202" s="33" t="n">
        <x:f>ROUND(('Inputs'!$C$4/B202)*'Inputs'!$C$7*'Inputs'!$C$6*D202/3600,1)</x:f>
        <x:v>1468.5</x:v>
      </x:c>
      <x:c r="R202" s="59" t="n">
        <x:f>ROUND((P202-Q202)*O202-('Inputs'!$C$4/B202)*(I202/J202+K202)-'Inputs'!$C$4*L202-('Inputs'!$C$4*'Inputs'!$C$20*'Inputs'!$C$21*'Inputs'!$C$22/1000)*M202*N202,0)</x:f>
        <x:v>-169550</x:v>
      </x:c>
      <x:c r="S202" s="59" t="n">
        <x:f>ROUND(R202/'Inputs'!$C$4,2)</x:f>
        <x:v>-16.95</x:v>
      </x:c>
      <x:c r="T202" s="33" t="n">
        <x:f>ROUND((P202-Q202)*G202*'Inputs'!$C$25/1000,1)</x:f>
        <x:v>41.5</x:v>
      </x:c>
    </x:row>
    <x:row r="203">
      <x:c r="A203" t="n">
        <x:v>188</x:v>
      </x:c>
      <x:c r="B203" s="68" t="n">
        <x:v>38.4</x:v>
      </x:c>
      <x:c r="C203" s="68" t="n">
        <x:v>29.7</x:v>
      </x:c>
      <x:c r="D203" s="68" t="n">
        <x:v>214.3</x:v>
      </x:c>
      <x:c r="E203" s="68" t="n">
        <x:v>24.1</x:v>
      </x:c>
      <x:c r="F203" s="68" t="n">
        <x:v>49.7</x:v>
      </x:c>
      <x:c r="G203" s="68" t="n">
        <x:v>7.7</x:v>
      </x:c>
      <x:c r="H203" s="69" t="n">
        <x:v>1.919</x:v>
      </x:c>
      <x:c r="I203" s="68" t="n">
        <x:v>4783</x:v>
      </x:c>
      <x:c r="J203" s="68" t="n">
        <x:v>12.4</x:v>
      </x:c>
      <x:c r="K203" s="68" t="n">
        <x:v>537</x:v>
      </x:c>
      <x:c r="L203" s="68" t="n">
        <x:v>1.6</x:v>
      </x:c>
      <x:c r="M203" s="70" t="n">
        <x:v>0.069</x:v>
      </x:c>
      <x:c r="N203" s="71" t="n">
        <x:v>133</x:v>
      </x:c>
      <x:c r="O203" s="33" t="n">
        <x:f>ROUND(3*E203+F203+G203*H203,1)</x:f>
        <x:v>136.8</x:v>
      </x:c>
      <x:c r="P203" s="33" t="n">
        <x:f>ROUND('Inputs'!$C$4*'Inputs'!$C$7*'Inputs'!$C$5*C203/3600,1)</x:f>
        <x:v>4290</x:v>
      </x:c>
      <x:c r="Q203" s="33" t="n">
        <x:f>ROUND(('Inputs'!$C$4/B203)*'Inputs'!$C$7*'Inputs'!$C$6*D203/3600,1)</x:f>
        <x:v>1612.2</x:v>
      </x:c>
      <x:c r="R203" s="59" t="n">
        <x:f>ROUND((P203-Q203)*O203-('Inputs'!$C$4/B203)*(I203/J203+K203)-'Inputs'!$C$4*L203-('Inputs'!$C$4*'Inputs'!$C$20*'Inputs'!$C$21*'Inputs'!$C$22/1000)*M203*N203,0)</x:f>
        <x:v>89509</x:v>
      </x:c>
      <x:c r="S203" s="59" t="n">
        <x:f>ROUND(R203/'Inputs'!$C$4,2)</x:f>
        <x:v>8.95</x:v>
      </x:c>
      <x:c r="T203" s="33" t="n">
        <x:f>ROUND((P203-Q203)*G203*'Inputs'!$C$25/1000,1)</x:f>
        <x:v>53.3</x:v>
      </x:c>
    </x:row>
    <x:row r="204">
      <x:c r="A204" t="n">
        <x:v>189</x:v>
      </x:c>
      <x:c r="B204" s="68" t="n">
        <x:v>31.4</x:v>
      </x:c>
      <x:c r="C204" s="68" t="n">
        <x:v>28</x:v>
      </x:c>
      <x:c r="D204" s="68" t="n">
        <x:v>182.5</x:v>
      </x:c>
      <x:c r="E204" s="68" t="n">
        <x:v>27.2</x:v>
      </x:c>
      <x:c r="F204" s="68" t="n">
        <x:v>52.2</x:v>
      </x:c>
      <x:c r="G204" s="68" t="n">
        <x:v>9.1</x:v>
      </x:c>
      <x:c r="H204" s="69" t="n">
        <x:v>1.871</x:v>
      </x:c>
      <x:c r="I204" s="68" t="n">
        <x:v>5501</x:v>
      </x:c>
      <x:c r="J204" s="68" t="n">
        <x:v>11.9</x:v>
      </x:c>
      <x:c r="K204" s="68" t="n">
        <x:v>538</x:v>
      </x:c>
      <x:c r="L204" s="68" t="n">
        <x:v>4.8</x:v>
      </x:c>
      <x:c r="M204" s="70" t="n">
        <x:v>0.037</x:v>
      </x:c>
      <x:c r="N204" s="71" t="n">
        <x:v>147</x:v>
      </x:c>
      <x:c r="O204" s="33" t="n">
        <x:f>ROUND(3*E204+F204+G204*H204,1)</x:f>
        <x:v>150.8</x:v>
      </x:c>
      <x:c r="P204" s="33" t="n">
        <x:f>ROUND('Inputs'!$C$4*'Inputs'!$C$7*'Inputs'!$C$5*C204/3600,1)</x:f>
        <x:v>4044.4</x:v>
      </x:c>
      <x:c r="Q204" s="33" t="n">
        <x:f>ROUND(('Inputs'!$C$4/B204)*'Inputs'!$C$7*'Inputs'!$C$6*D204/3600,1)</x:f>
        <x:v>1679.1</x:v>
      </x:c>
      <x:c r="R204" s="59" t="n">
        <x:f>ROUND((P204-Q204)*O204-('Inputs'!$C$4/B204)*(I204/J204+K204)-'Inputs'!$C$4*L204-('Inputs'!$C$4*'Inputs'!$C$20*'Inputs'!$C$21*'Inputs'!$C$22/1000)*M204*N204,0)</x:f>
        <x:v>-22032</x:v>
      </x:c>
      <x:c r="S204" s="59" t="n">
        <x:f>ROUND(R204/'Inputs'!$C$4,2)</x:f>
        <x:v>-2.2</x:v>
      </x:c>
      <x:c r="T204" s="33" t="n">
        <x:f>ROUND((P204-Q204)*G204*'Inputs'!$C$25/1000,1)</x:f>
        <x:v>55.6</x:v>
      </x:c>
    </x:row>
    <x:row r="205">
      <x:c r="A205" t="n">
        <x:v>190</x:v>
      </x:c>
      <x:c r="B205" s="68" t="n">
        <x:v>26.4</x:v>
      </x:c>
      <x:c r="C205" s="68" t="n">
        <x:v>27.2</x:v>
      </x:c>
      <x:c r="D205" s="68" t="n">
        <x:v>220.9</x:v>
      </x:c>
      <x:c r="E205" s="68" t="n">
        <x:v>20.2</x:v>
      </x:c>
      <x:c r="F205" s="68" t="n">
        <x:v>44.2</x:v>
      </x:c>
      <x:c r="G205" s="68" t="n">
        <x:v>9.7</x:v>
      </x:c>
      <x:c r="H205" s="69" t="n">
        <x:v>1.73</x:v>
      </x:c>
      <x:c r="I205" s="68" t="n">
        <x:v>6460</x:v>
      </x:c>
      <x:c r="J205" s="68" t="n">
        <x:v>11.2</x:v>
      </x:c>
      <x:c r="K205" s="68" t="n">
        <x:v>649</x:v>
      </x:c>
      <x:c r="L205" s="68" t="n">
        <x:v>3.7</x:v>
      </x:c>
      <x:c r="M205" s="70" t="n">
        <x:v>0.008</x:v>
      </x:c>
      <x:c r="N205" s="71" t="n">
        <x:v>119</x:v>
      </x:c>
      <x:c r="O205" s="33" t="n">
        <x:f>ROUND(3*E205+F205+G205*H205,1)</x:f>
        <x:v>121.6</x:v>
      </x:c>
      <x:c r="P205" s="33" t="n">
        <x:f>ROUND('Inputs'!$C$4*'Inputs'!$C$7*'Inputs'!$C$5*C205/3600,1)</x:f>
        <x:v>3928.9</x:v>
      </x:c>
      <x:c r="Q205" s="33" t="n">
        <x:f>ROUND(('Inputs'!$C$4/B205)*'Inputs'!$C$7*'Inputs'!$C$6*D205/3600,1)</x:f>
        <x:v>2417.3</x:v>
      </x:c>
      <x:c r="R205" s="59" t="n">
        <x:f>ROUND((P205-Q205)*O205-('Inputs'!$C$4/B205)*(I205/J205+K205)-'Inputs'!$C$4*L205-('Inputs'!$C$4*'Inputs'!$C$20*'Inputs'!$C$21*'Inputs'!$C$22/1000)*M205*N205,0)</x:f>
        <x:v>-319631</x:v>
      </x:c>
      <x:c r="S205" s="59" t="n">
        <x:f>ROUND(R205/'Inputs'!$C$4,2)</x:f>
        <x:v>-31.96</x:v>
      </x:c>
      <x:c r="T205" s="33" t="n">
        <x:f>ROUND((P205-Q205)*G205*'Inputs'!$C$25/1000,1)</x:f>
        <x:v>37.9</x:v>
      </x:c>
    </x:row>
    <x:row r="206">
      <x:c r="A206" t="n">
        <x:v>191</x:v>
      </x:c>
      <x:c r="B206" s="68" t="n">
        <x:v>51.7</x:v>
      </x:c>
      <x:c r="C206" s="68" t="n">
        <x:v>27.3</x:v>
      </x:c>
      <x:c r="D206" s="68" t="n">
        <x:v>231.3</x:v>
      </x:c>
      <x:c r="E206" s="68" t="n">
        <x:v>24.2</x:v>
      </x:c>
      <x:c r="F206" s="68" t="n">
        <x:v>54.7</x:v>
      </x:c>
      <x:c r="G206" s="68" t="n">
        <x:v>7.1</x:v>
      </x:c>
      <x:c r="H206" s="69" t="n">
        <x:v>1.8</x:v>
      </x:c>
      <x:c r="I206" s="68" t="n">
        <x:v>6951</x:v>
      </x:c>
      <x:c r="J206" s="68" t="n">
        <x:v>9.1</x:v>
      </x:c>
      <x:c r="K206" s="68" t="n">
        <x:v>538</x:v>
      </x:c>
      <x:c r="L206" s="68" t="n">
        <x:v>1.7</x:v>
      </x:c>
      <x:c r="M206" s="70" t="n">
        <x:v>0.048</x:v>
      </x:c>
      <x:c r="N206" s="71" t="n">
        <x:v>72</x:v>
      </x:c>
      <x:c r="O206" s="33" t="n">
        <x:f>ROUND(3*E206+F206+G206*H206,1)</x:f>
        <x:v>140.1</x:v>
      </x:c>
      <x:c r="P206" s="33" t="n">
        <x:f>ROUND('Inputs'!$C$4*'Inputs'!$C$7*'Inputs'!$C$5*C206/3600,1)</x:f>
        <x:v>3943.3</x:v>
      </x:c>
      <x:c r="Q206" s="33" t="n">
        <x:f>ROUND(('Inputs'!$C$4/B206)*'Inputs'!$C$7*'Inputs'!$C$6*D206/3600,1)</x:f>
        <x:v>1292.5</x:v>
      </x:c>
      <x:c r="R206" s="59" t="n">
        <x:f>ROUND((P206-Q206)*O206-('Inputs'!$C$4/B206)*(I206/J206+K206)-'Inputs'!$C$4*L206-('Inputs'!$C$4*'Inputs'!$C$20*'Inputs'!$C$21*'Inputs'!$C$22/1000)*M206*N206,0)</x:f>
        <x:v>94841</x:v>
      </x:c>
      <x:c r="S206" s="59" t="n">
        <x:f>ROUND(R206/'Inputs'!$C$4,2)</x:f>
        <x:v>9.48</x:v>
      </x:c>
      <x:c r="T206" s="33" t="n">
        <x:f>ROUND((P206-Q206)*G206*'Inputs'!$C$25/1000,1)</x:f>
        <x:v>48.6</x:v>
      </x:c>
    </x:row>
    <x:row r="207">
      <x:c r="A207" t="n">
        <x:v>192</x:v>
      </x:c>
      <x:c r="B207" s="68" t="n">
        <x:v>33.5</x:v>
      </x:c>
      <x:c r="C207" s="68" t="n">
        <x:v>32.2</x:v>
      </x:c>
      <x:c r="D207" s="68" t="n">
        <x:v>190.5</x:v>
      </x:c>
      <x:c r="E207" s="68" t="n">
        <x:v>26.6</x:v>
      </x:c>
      <x:c r="F207" s="68" t="n">
        <x:v>52.5</x:v>
      </x:c>
      <x:c r="G207" s="68" t="n">
        <x:v>8.7</x:v>
      </x:c>
      <x:c r="H207" s="69" t="n">
        <x:v>1.912</x:v>
      </x:c>
      <x:c r="I207" s="68" t="n">
        <x:v>4052</x:v>
      </x:c>
      <x:c r="J207" s="68" t="n">
        <x:v>11</x:v>
      </x:c>
      <x:c r="K207" s="68" t="n">
        <x:v>806</x:v>
      </x:c>
      <x:c r="L207" s="68" t="n">
        <x:v>4</x:v>
      </x:c>
      <x:c r="M207" s="70" t="n">
        <x:v>0.003</x:v>
      </x:c>
      <x:c r="N207" s="71" t="n">
        <x:v>148</x:v>
      </x:c>
      <x:c r="O207" s="33" t="n">
        <x:f>ROUND(3*E207+F207+G207*H207,1)</x:f>
        <x:v>148.9</x:v>
      </x:c>
      <x:c r="P207" s="33" t="n">
        <x:f>ROUND('Inputs'!$C$4*'Inputs'!$C$7*'Inputs'!$C$5*C207/3600,1)</x:f>
        <x:v>4651.1</x:v>
      </x:c>
      <x:c r="Q207" s="33" t="n">
        <x:f>ROUND(('Inputs'!$C$4/B207)*'Inputs'!$C$7*'Inputs'!$C$6*D207/3600,1)</x:f>
        <x:v>1642.8</x:v>
      </x:c>
      <x:c r="R207" s="59" t="n">
        <x:f>ROUND((P207-Q207)*O207-('Inputs'!$C$4/B207)*(I207/J207+K207)-'Inputs'!$C$4*L207-('Inputs'!$C$4*'Inputs'!$C$20*'Inputs'!$C$21*'Inputs'!$C$22/1000)*M207*N207,0)</x:f>
        <x:v>56387</x:v>
      </x:c>
      <x:c r="S207" s="59" t="n">
        <x:f>ROUND(R207/'Inputs'!$C$4,2)</x:f>
        <x:v>5.64</x:v>
      </x:c>
      <x:c r="T207" s="33" t="n">
        <x:f>ROUND((P207-Q207)*G207*'Inputs'!$C$25/1000,1)</x:f>
        <x:v>67.6</x:v>
      </x:c>
    </x:row>
    <x:row r="208">
      <x:c r="A208" t="n">
        <x:v>193</x:v>
      </x:c>
      <x:c r="B208" s="68" t="n">
        <x:v>25.6</x:v>
      </x:c>
      <x:c r="C208" s="68" t="n">
        <x:v>27.3</x:v>
      </x:c>
      <x:c r="D208" s="68" t="n">
        <x:v>241.7</x:v>
      </x:c>
      <x:c r="E208" s="68" t="n">
        <x:v>25.9</x:v>
      </x:c>
      <x:c r="F208" s="68" t="n">
        <x:v>48.4</x:v>
      </x:c>
      <x:c r="G208" s="68" t="n">
        <x:v>7.3</x:v>
      </x:c>
      <x:c r="H208" s="69" t="n">
        <x:v>1.92</x:v>
      </x:c>
      <x:c r="I208" s="68" t="n">
        <x:v>7133</x:v>
      </x:c>
      <x:c r="J208" s="68" t="n">
        <x:v>12.8</x:v>
      </x:c>
      <x:c r="K208" s="68" t="n">
        <x:v>632</x:v>
      </x:c>
      <x:c r="L208" s="68" t="n">
        <x:v>2.4</x:v>
      </x:c>
      <x:c r="M208" s="70" t="n">
        <x:v>0.088</x:v>
      </x:c>
      <x:c r="N208" s="71" t="n">
        <x:v>62</x:v>
      </x:c>
      <x:c r="O208" s="33" t="n">
        <x:f>ROUND(3*E208+F208+G208*H208,1)</x:f>
        <x:v>140.1</x:v>
      </x:c>
      <x:c r="P208" s="33" t="n">
        <x:f>ROUND('Inputs'!$C$4*'Inputs'!$C$7*'Inputs'!$C$5*C208/3600,1)</x:f>
        <x:v>3943.3</x:v>
      </x:c>
      <x:c r="Q208" s="33" t="n">
        <x:f>ROUND(('Inputs'!$C$4/B208)*'Inputs'!$C$7*'Inputs'!$C$6*D208/3600,1)</x:f>
        <x:v>2727.5</x:v>
      </x:c>
      <x:c r="R208" s="59" t="n">
        <x:f>ROUND((P208-Q208)*O208-('Inputs'!$C$4/B208)*(I208/J208+K208)-'Inputs'!$C$4*L208-('Inputs'!$C$4*'Inputs'!$C$20*'Inputs'!$C$21*'Inputs'!$C$22/1000)*M208*N208,0)</x:f>
        <x:v>-330424</x:v>
      </x:c>
      <x:c r="S208" s="59" t="n">
        <x:f>ROUND(R208/'Inputs'!$C$4,2)</x:f>
        <x:v>-33.04</x:v>
      </x:c>
      <x:c r="T208" s="33" t="n">
        <x:f>ROUND((P208-Q208)*G208*'Inputs'!$C$25/1000,1)</x:f>
        <x:v>22.9</x:v>
      </x:c>
    </x:row>
    <x:row r="209">
      <x:c r="A209" t="n">
        <x:v>194</x:v>
      </x:c>
      <x:c r="B209" s="68" t="n">
        <x:v>36.9</x:v>
      </x:c>
      <x:c r="C209" s="68" t="n">
        <x:v>29.3</x:v>
      </x:c>
      <x:c r="D209" s="68" t="n">
        <x:v>283.8</x:v>
      </x:c>
      <x:c r="E209" s="68" t="n">
        <x:v>24.5</x:v>
      </x:c>
      <x:c r="F209" s="68" t="n">
        <x:v>31.5</x:v>
      </x:c>
      <x:c r="G209" s="68" t="n">
        <x:v>10.9</x:v>
      </x:c>
      <x:c r="H209" s="69" t="n">
        <x:v>1.819</x:v>
      </x:c>
      <x:c r="I209" s="68" t="n">
        <x:v>8640</x:v>
      </x:c>
      <x:c r="J209" s="68" t="n">
        <x:v>14.4</x:v>
      </x:c>
      <x:c r="K209" s="68" t="n">
        <x:v>735</x:v>
      </x:c>
      <x:c r="L209" s="68" t="n">
        <x:v>2.5</x:v>
      </x:c>
      <x:c r="M209" s="70" t="n">
        <x:v>0.031</x:v>
      </x:c>
      <x:c r="N209" s="71" t="n">
        <x:v>125</x:v>
      </x:c>
      <x:c r="O209" s="33" t="n">
        <x:f>ROUND(3*E209+F209+G209*H209,1)</x:f>
        <x:v>124.8</x:v>
      </x:c>
      <x:c r="P209" s="33" t="n">
        <x:f>ROUND('Inputs'!$C$4*'Inputs'!$C$7*'Inputs'!$C$5*C209/3600,1)</x:f>
        <x:v>4232.2</x:v>
      </x:c>
      <x:c r="Q209" s="33" t="n">
        <x:f>ROUND(('Inputs'!$C$4/B209)*'Inputs'!$C$7*'Inputs'!$C$6*D209/3600,1)</x:f>
        <x:v>2221.9</x:v>
      </x:c>
      <x:c r="R209" s="59" t="n">
        <x:f>ROUND((P209-Q209)*O209-('Inputs'!$C$4/B209)*(I209/J209+K209)-'Inputs'!$C$4*L209-('Inputs'!$C$4*'Inputs'!$C$20*'Inputs'!$C$21*'Inputs'!$C$22/1000)*M209*N209,0)</x:f>
        <x:v>-144568</x:v>
      </x:c>
      <x:c r="S209" s="59" t="n">
        <x:f>ROUND(R209/'Inputs'!$C$4,2)</x:f>
        <x:v>-14.46</x:v>
      </x:c>
      <x:c r="T209" s="33" t="n">
        <x:f>ROUND((P209-Q209)*G209*'Inputs'!$C$25/1000,1)</x:f>
        <x:v>56.6</x:v>
      </x:c>
    </x:row>
    <x:row r="210">
      <x:c r="A210" t="n">
        <x:v>195</x:v>
      </x:c>
      <x:c r="B210" s="68" t="n">
        <x:v>37.6</x:v>
      </x:c>
      <x:c r="C210" s="68" t="n">
        <x:v>27.4</x:v>
      </x:c>
      <x:c r="D210" s="68" t="n">
        <x:v>160</x:v>
      </x:c>
      <x:c r="E210" s="68" t="n">
        <x:v>22.7</x:v>
      </x:c>
      <x:c r="F210" s="68" t="n">
        <x:v>49.1</x:v>
      </x:c>
      <x:c r="G210" s="68" t="n">
        <x:v>7.1</x:v>
      </x:c>
      <x:c r="H210" s="69" t="n">
        <x:v>1.989</x:v>
      </x:c>
      <x:c r="I210" s="68" t="n">
        <x:v>5910</x:v>
      </x:c>
      <x:c r="J210" s="68" t="n">
        <x:v>9.8</x:v>
      </x:c>
      <x:c r="K210" s="68" t="n">
        <x:v>410</x:v>
      </x:c>
      <x:c r="L210" s="68" t="n">
        <x:v>3.7</x:v>
      </x:c>
      <x:c r="M210" s="70" t="n">
        <x:v>0.035</x:v>
      </x:c>
      <x:c r="N210" s="71" t="n">
        <x:v>92</x:v>
      </x:c>
      <x:c r="O210" s="33" t="n">
        <x:f>ROUND(3*E210+F210+G210*H210,1)</x:f>
        <x:v>131.3</x:v>
      </x:c>
      <x:c r="P210" s="33" t="n">
        <x:f>ROUND('Inputs'!$C$4*'Inputs'!$C$7*'Inputs'!$C$5*C210/3600,1)</x:f>
        <x:v>3957.8</x:v>
      </x:c>
      <x:c r="Q210" s="33" t="n">
        <x:f>ROUND(('Inputs'!$C$4/B210)*'Inputs'!$C$7*'Inputs'!$C$6*D210/3600,1)</x:f>
        <x:v>1229.3</x:v>
      </x:c>
      <x:c r="R210" s="59" t="n">
        <x:f>ROUND((P210-Q210)*O210-('Inputs'!$C$4/B210)*(I210/J210+K210)-'Inputs'!$C$4*L210-('Inputs'!$C$4*'Inputs'!$C$20*'Inputs'!$C$21*'Inputs'!$C$22/1000)*M210*N210,0)</x:f>
        <x:v>44620</x:v>
      </x:c>
      <x:c r="S210" s="59" t="n">
        <x:f>ROUND(R210/'Inputs'!$C$4,2)</x:f>
        <x:v>4.46</x:v>
      </x:c>
      <x:c r="T210" s="33" t="n">
        <x:f>ROUND((P210-Q210)*G210*'Inputs'!$C$25/1000,1)</x:f>
        <x:v>50</x:v>
      </x:c>
    </x:row>
    <x:row r="211">
      <x:c r="A211" t="n">
        <x:v>196</x:v>
      </x:c>
      <x:c r="B211" s="68" t="n">
        <x:v>37.1</x:v>
      </x:c>
      <x:c r="C211" s="68" t="n">
        <x:v>25.6</x:v>
      </x:c>
      <x:c r="D211" s="68" t="n">
        <x:v>267.6</x:v>
      </x:c>
      <x:c r="E211" s="68" t="n">
        <x:v>22.7</x:v>
      </x:c>
      <x:c r="F211" s="68" t="n">
        <x:v>51</x:v>
      </x:c>
      <x:c r="G211" s="68" t="n">
        <x:v>7.8</x:v>
      </x:c>
      <x:c r="H211" s="69" t="n">
        <x:v>1.84</x:v>
      </x:c>
      <x:c r="I211" s="68" t="n">
        <x:v>7105</x:v>
      </x:c>
      <x:c r="J211" s="68" t="n">
        <x:v>11.4</x:v>
      </x:c>
      <x:c r="K211" s="68" t="n">
        <x:v>949</x:v>
      </x:c>
      <x:c r="L211" s="68" t="n">
        <x:v>5.4</x:v>
      </x:c>
      <x:c r="M211" s="70" t="n">
        <x:v>0.008</x:v>
      </x:c>
      <x:c r="N211" s="71" t="n">
        <x:v>66</x:v>
      </x:c>
      <x:c r="O211" s="33" t="n">
        <x:f>ROUND(3*E211+F211+G211*H211,1)</x:f>
        <x:v>133.5</x:v>
      </x:c>
      <x:c r="P211" s="33" t="n">
        <x:f>ROUND('Inputs'!$C$4*'Inputs'!$C$7*'Inputs'!$C$5*C211/3600,1)</x:f>
        <x:v>3697.8</x:v>
      </x:c>
      <x:c r="Q211" s="33" t="n">
        <x:f>ROUND(('Inputs'!$C$4/B211)*'Inputs'!$C$7*'Inputs'!$C$6*D211/3600,1)</x:f>
        <x:v>2083.7</x:v>
      </x:c>
      <x:c r="R211" s="59" t="n">
        <x:f>ROUND((P211-Q211)*O211-('Inputs'!$C$4/B211)*(I211/J211+K211)-'Inputs'!$C$4*L211-('Inputs'!$C$4*'Inputs'!$C$20*'Inputs'!$C$21*'Inputs'!$C$22/1000)*M211*N211,0)</x:f>
        <x:v>-263484</x:v>
      </x:c>
      <x:c r="S211" s="59" t="n">
        <x:f>ROUND(R211/'Inputs'!$C$4,2)</x:f>
        <x:v>-26.35</x:v>
      </x:c>
      <x:c r="T211" s="33" t="n">
        <x:f>ROUND((P211-Q211)*G211*'Inputs'!$C$25/1000,1)</x:f>
        <x:v>32.5</x:v>
      </x:c>
    </x:row>
    <x:row r="212">
      <x:c r="A212" t="n">
        <x:v>197</x:v>
      </x:c>
      <x:c r="B212" s="68" t="n">
        <x:v>58.7</x:v>
      </x:c>
      <x:c r="C212" s="68" t="n">
        <x:v>27.8</x:v>
      </x:c>
      <x:c r="D212" s="68" t="n">
        <x:v>207.1</x:v>
      </x:c>
      <x:c r="E212" s="68" t="n">
        <x:v>27.1</x:v>
      </x:c>
      <x:c r="F212" s="68" t="n">
        <x:v>32.9</x:v>
      </x:c>
      <x:c r="G212" s="68" t="n">
        <x:v>10.1</x:v>
      </x:c>
      <x:c r="H212" s="69" t="n">
        <x:v>1.609</x:v>
      </x:c>
      <x:c r="I212" s="68" t="n">
        <x:v>5916</x:v>
      </x:c>
      <x:c r="J212" s="68" t="n">
        <x:v>12.7</x:v>
      </x:c>
      <x:c r="K212" s="68" t="n">
        <x:v>848</x:v>
      </x:c>
      <x:c r="L212" s="68" t="n">
        <x:v>2.4</x:v>
      </x:c>
      <x:c r="M212" s="70" t="n">
        <x:v>0.075</x:v>
      </x:c>
      <x:c r="N212" s="71" t="n">
        <x:v>155</x:v>
      </x:c>
      <x:c r="O212" s="33" t="n">
        <x:f>ROUND(3*E212+F212+G212*H212,1)</x:f>
        <x:v>130.5</x:v>
      </x:c>
      <x:c r="P212" s="33" t="n">
        <x:f>ROUND('Inputs'!$C$4*'Inputs'!$C$7*'Inputs'!$C$5*C212/3600,1)</x:f>
        <x:v>4015.6</x:v>
      </x:c>
      <x:c r="Q212" s="33" t="n">
        <x:f>ROUND(('Inputs'!$C$4/B212)*'Inputs'!$C$7*'Inputs'!$C$6*D212/3600,1)</x:f>
        <x:v>1019.2</x:v>
      </x:c>
      <x:c r="R212" s="59" t="n">
        <x:f>ROUND((P212-Q212)*O212-('Inputs'!$C$4/B212)*(I212/J212+K212)-'Inputs'!$C$4*L212-('Inputs'!$C$4*'Inputs'!$C$20*'Inputs'!$C$21*'Inputs'!$C$22/1000)*M212*N212,0)</x:f>
        <x:v>117214</x:v>
      </x:c>
      <x:c r="S212" s="59" t="n">
        <x:f>ROUND(R212/'Inputs'!$C$4,2)</x:f>
        <x:v>11.72</x:v>
      </x:c>
      <x:c r="T212" s="33" t="n">
        <x:f>ROUND((P212-Q212)*G212*'Inputs'!$C$25/1000,1)</x:f>
        <x:v>78.2</x:v>
      </x:c>
    </x:row>
    <x:row r="213">
      <x:c r="A213" t="n">
        <x:v>198</x:v>
      </x:c>
      <x:c r="B213" s="68" t="n">
        <x:v>59.3</x:v>
      </x:c>
      <x:c r="C213" s="68" t="n">
        <x:v>24.2</x:v>
      </x:c>
      <x:c r="D213" s="68" t="n">
        <x:v>238.7</x:v>
      </x:c>
      <x:c r="E213" s="68" t="n">
        <x:v>26.8</x:v>
      </x:c>
      <x:c r="F213" s="68" t="n">
        <x:v>37.9</x:v>
      </x:c>
      <x:c r="G213" s="68" t="n">
        <x:v>8.3</x:v>
      </x:c>
      <x:c r="H213" s="69" t="n">
        <x:v>1.821</x:v>
      </x:c>
      <x:c r="I213" s="68" t="n">
        <x:v>7479</x:v>
      </x:c>
      <x:c r="J213" s="68" t="n">
        <x:v>11.1</x:v>
      </x:c>
      <x:c r="K213" s="68" t="n">
        <x:v>581</x:v>
      </x:c>
      <x:c r="L213" s="68" t="n">
        <x:v>4.2</x:v>
      </x:c>
      <x:c r="M213" s="70" t="n">
        <x:v>0.079</x:v>
      </x:c>
      <x:c r="N213" s="71" t="n">
        <x:v>130</x:v>
      </x:c>
      <x:c r="O213" s="33" t="n">
        <x:f>ROUND(3*E213+F213+G213*H213,1)</x:f>
        <x:v>133.4</x:v>
      </x:c>
      <x:c r="P213" s="33" t="n">
        <x:f>ROUND('Inputs'!$C$4*'Inputs'!$C$7*'Inputs'!$C$5*C213/3600,1)</x:f>
        <x:v>3495.6</x:v>
      </x:c>
      <x:c r="Q213" s="33" t="n">
        <x:f>ROUND(('Inputs'!$C$4/B213)*'Inputs'!$C$7*'Inputs'!$C$6*D213/3600,1)</x:f>
        <x:v>1162.9</x:v>
      </x:c>
      <x:c r="R213" s="59" t="n">
        <x:f>ROUND((P213-Q213)*O213-('Inputs'!$C$4/B213)*(I213/J213+K213)-'Inputs'!$C$4*L213-('Inputs'!$C$4*'Inputs'!$C$20*'Inputs'!$C$21*'Inputs'!$C$22/1000)*M213*N213,0)</x:f>
        <x:v>34618</x:v>
      </x:c>
      <x:c r="S213" s="59" t="n">
        <x:f>ROUND(R213/'Inputs'!$C$4,2)</x:f>
        <x:v>3.46</x:v>
      </x:c>
      <x:c r="T213" s="33" t="n">
        <x:f>ROUND((P213-Q213)*G213*'Inputs'!$C$25/1000,1)</x:f>
        <x:v>50</x:v>
      </x:c>
    </x:row>
    <x:row r="214">
      <x:c r="A214" t="n">
        <x:v>199</x:v>
      </x:c>
      <x:c r="B214" s="68" t="n">
        <x:v>34.2</x:v>
      </x:c>
      <x:c r="C214" s="68" t="n">
        <x:v>33.2</x:v>
      </x:c>
      <x:c r="D214" s="68" t="n">
        <x:v>241.6</x:v>
      </x:c>
      <x:c r="E214" s="68" t="n">
        <x:v>20.6</x:v>
      </x:c>
      <x:c r="F214" s="68" t="n">
        <x:v>49.2</x:v>
      </x:c>
      <x:c r="G214" s="68" t="n">
        <x:v>10.4</x:v>
      </x:c>
      <x:c r="H214" s="69" t="n">
        <x:v>1.747</x:v>
      </x:c>
      <x:c r="I214" s="68" t="n">
        <x:v>8307</x:v>
      </x:c>
      <x:c r="J214" s="68" t="n">
        <x:v>9.1</x:v>
      </x:c>
      <x:c r="K214" s="68" t="n">
        <x:v>562</x:v>
      </x:c>
      <x:c r="L214" s="68" t="n">
        <x:v>5.1</x:v>
      </x:c>
      <x:c r="M214" s="70" t="n">
        <x:v>0.028</x:v>
      </x:c>
      <x:c r="N214" s="71" t="n">
        <x:v>141</x:v>
      </x:c>
      <x:c r="O214" s="33" t="n">
        <x:f>ROUND(3*E214+F214+G214*H214,1)</x:f>
        <x:v>129.2</x:v>
      </x:c>
      <x:c r="P214" s="33" t="n">
        <x:f>ROUND('Inputs'!$C$4*'Inputs'!$C$7*'Inputs'!$C$5*C214/3600,1)</x:f>
        <x:v>4795.6</x:v>
      </x:c>
      <x:c r="Q214" s="33" t="n">
        <x:f>ROUND(('Inputs'!$C$4/B214)*'Inputs'!$C$7*'Inputs'!$C$6*D214/3600,1)</x:f>
        <x:v>2040.8</x:v>
      </x:c>
      <x:c r="R214" s="59" t="n">
        <x:f>ROUND((P214-Q214)*O214-('Inputs'!$C$4/B214)*(I214/J214+K214)-'Inputs'!$C$4*L214-('Inputs'!$C$4*'Inputs'!$C$20*'Inputs'!$C$21*'Inputs'!$C$22/1000)*M214*N214,0)</x:f>
        <x:v>-135153</x:v>
      </x:c>
      <x:c r="S214" s="59" t="n">
        <x:f>ROUND(R214/'Inputs'!$C$4,2)</x:f>
        <x:v>-13.52</x:v>
      </x:c>
      <x:c r="T214" s="33" t="n">
        <x:f>ROUND((P214-Q214)*G214*'Inputs'!$C$25/1000,1)</x:f>
        <x:v>74</x:v>
      </x:c>
    </x:row>
    <x:row r="215">
      <x:c r="A215" t="n">
        <x:v>200</x:v>
      </x:c>
      <x:c r="B215" s="68" t="n">
        <x:v>37.5</x:v>
      </x:c>
      <x:c r="C215" s="68" t="n">
        <x:v>31.2</x:v>
      </x:c>
      <x:c r="D215" s="68" t="n">
        <x:v>235.2</x:v>
      </x:c>
      <x:c r="E215" s="68" t="n">
        <x:v>27.1</x:v>
      </x:c>
      <x:c r="F215" s="68" t="n">
        <x:v>45.3</x:v>
      </x:c>
      <x:c r="G215" s="68" t="n">
        <x:v>9.9</x:v>
      </x:c>
      <x:c r="H215" s="69" t="n">
        <x:v>1.937</x:v>
      </x:c>
      <x:c r="I215" s="68" t="n">
        <x:v>5813</x:v>
      </x:c>
      <x:c r="J215" s="68" t="n">
        <x:v>12.4</x:v>
      </x:c>
      <x:c r="K215" s="68" t="n">
        <x:v>567</x:v>
      </x:c>
      <x:c r="L215" s="68" t="n">
        <x:v>4.8</x:v>
      </x:c>
      <x:c r="M215" s="70" t="n">
        <x:v>0.045</x:v>
      </x:c>
      <x:c r="N215" s="71" t="n">
        <x:v>92</x:v>
      </x:c>
      <x:c r="O215" s="33" t="n">
        <x:f>ROUND(3*E215+F215+G215*H215,1)</x:f>
        <x:v>145.8</x:v>
      </x:c>
      <x:c r="P215" s="33" t="n">
        <x:f>ROUND('Inputs'!$C$4*'Inputs'!$C$7*'Inputs'!$C$5*C215/3600,1)</x:f>
        <x:v>4506.7</x:v>
      </x:c>
      <x:c r="Q215" s="33" t="n">
        <x:f>ROUND(('Inputs'!$C$4/B215)*'Inputs'!$C$7*'Inputs'!$C$6*D215/3600,1)</x:f>
        <x:v>1811.9</x:v>
      </x:c>
      <x:c r="R215" s="59" t="n">
        <x:f>ROUND((P215-Q215)*O215-('Inputs'!$C$4/B215)*(I215/J215+K215)-'Inputs'!$C$4*L215-('Inputs'!$C$4*'Inputs'!$C$20*'Inputs'!$C$21*'Inputs'!$C$22/1000)*M215*N215,0)</x:f>
        <x:v>59433</x:v>
      </x:c>
      <x:c r="S215" s="59" t="n">
        <x:f>ROUND(R215/'Inputs'!$C$4,2)</x:f>
        <x:v>5.94</x:v>
      </x:c>
      <x:c r="T215" s="33" t="n">
        <x:f>ROUND((P215-Q215)*G215*'Inputs'!$C$25/1000,1)</x:f>
        <x:v>68.9</x:v>
      </x:c>
    </x:row>
    <x:row r="216">
      <x:c r="A216" t="n">
        <x:v>201</x:v>
      </x:c>
      <x:c r="B216" s="68" t="n">
        <x:v>32.2</x:v>
      </x:c>
      <x:c r="C216" s="68" t="n">
        <x:v>25.8</x:v>
      </x:c>
      <x:c r="D216" s="68" t="n">
        <x:v>224.6</x:v>
      </x:c>
      <x:c r="E216" s="68" t="n">
        <x:v>21</x:v>
      </x:c>
      <x:c r="F216" s="68" t="n">
        <x:v>35.9</x:v>
      </x:c>
      <x:c r="G216" s="68" t="n">
        <x:v>9.3</x:v>
      </x:c>
      <x:c r="H216" s="69" t="n">
        <x:v>1.741</x:v>
      </x:c>
      <x:c r="I216" s="68" t="n">
        <x:v>7722</x:v>
      </x:c>
      <x:c r="J216" s="68" t="n">
        <x:v>9</x:v>
      </x:c>
      <x:c r="K216" s="68" t="n">
        <x:v>591</x:v>
      </x:c>
      <x:c r="L216" s="68" t="n">
        <x:v>5.7</x:v>
      </x:c>
      <x:c r="M216" s="70" t="n">
        <x:v>0.038</x:v>
      </x:c>
      <x:c r="N216" s="71" t="n">
        <x:v>84</x:v>
      </x:c>
      <x:c r="O216" s="33" t="n">
        <x:f>ROUND(3*E216+F216+G216*H216,1)</x:f>
        <x:v>115.1</x:v>
      </x:c>
      <x:c r="P216" s="33" t="n">
        <x:f>ROUND('Inputs'!$C$4*'Inputs'!$C$7*'Inputs'!$C$5*C216/3600,1)</x:f>
        <x:v>3726.7</x:v>
      </x:c>
      <x:c r="Q216" s="33" t="n">
        <x:f>ROUND(('Inputs'!$C$4/B216)*'Inputs'!$C$7*'Inputs'!$C$6*D216/3600,1)</x:f>
        <x:v>2015</x:v>
      </x:c>
      <x:c r="R216" s="59" t="n">
        <x:f>ROUND((P216-Q216)*O216-('Inputs'!$C$4/B216)*(I216/J216+K216)-'Inputs'!$C$4*L216-('Inputs'!$C$4*'Inputs'!$C$20*'Inputs'!$C$21*'Inputs'!$C$22/1000)*M216*N216,0)</x:f>
        <x:v>-317121</x:v>
      </x:c>
      <x:c r="S216" s="59" t="n">
        <x:f>ROUND(R216/'Inputs'!$C$4,2)</x:f>
        <x:v>-31.71</x:v>
      </x:c>
      <x:c r="T216" s="33" t="n">
        <x:f>ROUND((P216-Q216)*G216*'Inputs'!$C$25/1000,1)</x:f>
        <x:v>41.1</x:v>
      </x:c>
    </x:row>
    <x:row r="217">
      <x:c r="A217" t="n">
        <x:v>202</x:v>
      </x:c>
      <x:c r="B217" s="68" t="n">
        <x:v>29.3</x:v>
      </x:c>
      <x:c r="C217" s="68" t="n">
        <x:v>28.9</x:v>
      </x:c>
      <x:c r="D217" s="68" t="n">
        <x:v>192.1</x:v>
      </x:c>
      <x:c r="E217" s="68" t="n">
        <x:v>25.5</x:v>
      </x:c>
      <x:c r="F217" s="68" t="n">
        <x:v>39.4</x:v>
      </x:c>
      <x:c r="G217" s="68" t="n">
        <x:v>9.1</x:v>
      </x:c>
      <x:c r="H217" s="69" t="n">
        <x:v>1.586</x:v>
      </x:c>
      <x:c r="I217" s="68" t="n">
        <x:v>7836</x:v>
      </x:c>
      <x:c r="J217" s="68" t="n">
        <x:v>10.1</x:v>
      </x:c>
      <x:c r="K217" s="68" t="n">
        <x:v>680</x:v>
      </x:c>
      <x:c r="L217" s="68" t="n">
        <x:v>4.2</x:v>
      </x:c>
      <x:c r="M217" s="70" t="n">
        <x:v>0.076</x:v>
      </x:c>
      <x:c r="N217" s="71" t="n">
        <x:v>79</x:v>
      </x:c>
      <x:c r="O217" s="33" t="n">
        <x:f>ROUND(3*E217+F217+G217*H217,1)</x:f>
        <x:v>130.3</x:v>
      </x:c>
      <x:c r="P217" s="33" t="n">
        <x:f>ROUND('Inputs'!$C$4*'Inputs'!$C$7*'Inputs'!$C$5*C217/3600,1)</x:f>
        <x:v>4174.4</x:v>
      </x:c>
      <x:c r="Q217" s="33" t="n">
        <x:f>ROUND(('Inputs'!$C$4/B217)*'Inputs'!$C$7*'Inputs'!$C$6*D217/3600,1)</x:f>
        <x:v>1894</x:v>
      </x:c>
      <x:c r="R217" s="59" t="n">
        <x:f>ROUND((P217-Q217)*O217-('Inputs'!$C$4/B217)*(I217/J217+K217)-'Inputs'!$C$4*L217-('Inputs'!$C$4*'Inputs'!$C$20*'Inputs'!$C$21*'Inputs'!$C$22/1000)*M217*N217,0)</x:f>
        <x:v>-255164</x:v>
      </x:c>
      <x:c r="S217" s="59" t="n">
        <x:f>ROUND(R217/'Inputs'!$C$4,2)</x:f>
        <x:v>-25.52</x:v>
      </x:c>
      <x:c r="T217" s="33" t="n">
        <x:f>ROUND((P217-Q217)*G217*'Inputs'!$C$25/1000,1)</x:f>
        <x:v>53.6</x:v>
      </x:c>
    </x:row>
    <x:row r="218">
      <x:c r="A218" t="n">
        <x:v>203</x:v>
      </x:c>
      <x:c r="B218" s="68" t="n">
        <x:v>29.5</x:v>
      </x:c>
      <x:c r="C218" s="68" t="n">
        <x:v>28.6</x:v>
      </x:c>
      <x:c r="D218" s="68" t="n">
        <x:v>269</x:v>
      </x:c>
      <x:c r="E218" s="68" t="n">
        <x:v>21.5</x:v>
      </x:c>
      <x:c r="F218" s="68" t="n">
        <x:v>35</x:v>
      </x:c>
      <x:c r="G218" s="68" t="n">
        <x:v>7.1</x:v>
      </x:c>
      <x:c r="H218" s="69" t="n">
        <x:v>1.723</x:v>
      </x:c>
      <x:c r="I218" s="68" t="n">
        <x:v>7765</x:v>
      </x:c>
      <x:c r="J218" s="68" t="n">
        <x:v>13.7</x:v>
      </x:c>
      <x:c r="K218" s="68" t="n">
        <x:v>604</x:v>
      </x:c>
      <x:c r="L218" s="68" t="n">
        <x:v>4.5</x:v>
      </x:c>
      <x:c r="M218" s="70" t="n">
        <x:v>0.029</x:v>
      </x:c>
      <x:c r="N218" s="71" t="n">
        <x:v>142</x:v>
      </x:c>
      <x:c r="O218" s="33" t="n">
        <x:f>ROUND(3*E218+F218+G218*H218,1)</x:f>
        <x:v>111.7</x:v>
      </x:c>
      <x:c r="P218" s="33" t="n">
        <x:f>ROUND('Inputs'!$C$4*'Inputs'!$C$7*'Inputs'!$C$5*C218/3600,1)</x:f>
        <x:v>4131.1</x:v>
      </x:c>
      <x:c r="Q218" s="33" t="n">
        <x:f>ROUND(('Inputs'!$C$4/B218)*'Inputs'!$C$7*'Inputs'!$C$6*D218/3600,1)</x:f>
        <x:v>2634.3</x:v>
      </x:c>
      <x:c r="R218" s="59" t="n">
        <x:f>ROUND((P218-Q218)*O218-('Inputs'!$C$4/B218)*(I218/J218+K218)-'Inputs'!$C$4*L218-('Inputs'!$C$4*'Inputs'!$C$20*'Inputs'!$C$21*'Inputs'!$C$22/1000)*M218*N218,0)</x:f>
        <x:v>-283893</x:v>
      </x:c>
      <x:c r="S218" s="59" t="n">
        <x:f>ROUND(R218/'Inputs'!$C$4,2)</x:f>
        <x:v>-28.39</x:v>
      </x:c>
      <x:c r="T218" s="33" t="n">
        <x:f>ROUND((P218-Q218)*G218*'Inputs'!$C$25/1000,1)</x:f>
        <x:v>27.5</x:v>
      </x:c>
    </x:row>
    <x:row r="219">
      <x:c r="A219" t="n">
        <x:v>204</x:v>
      </x:c>
      <x:c r="B219" s="68" t="n">
        <x:v>29.2</x:v>
      </x:c>
      <x:c r="C219" s="68" t="n">
        <x:v>28.3</x:v>
      </x:c>
      <x:c r="D219" s="68" t="n">
        <x:v>208.3</x:v>
      </x:c>
      <x:c r="E219" s="68" t="n">
        <x:v>27.5</x:v>
      </x:c>
      <x:c r="F219" s="68" t="n">
        <x:v>52.3</x:v>
      </x:c>
      <x:c r="G219" s="68" t="n">
        <x:v>9</x:v>
      </x:c>
      <x:c r="H219" s="69" t="n">
        <x:v>1.741</x:v>
      </x:c>
      <x:c r="I219" s="68" t="n">
        <x:v>6110</x:v>
      </x:c>
      <x:c r="J219" s="68" t="n">
        <x:v>12.9</x:v>
      </x:c>
      <x:c r="K219" s="68" t="n">
        <x:v>617</x:v>
      </x:c>
      <x:c r="L219" s="68" t="n">
        <x:v>3.2</x:v>
      </x:c>
      <x:c r="M219" s="70" t="n">
        <x:v>0.002</x:v>
      </x:c>
      <x:c r="N219" s="71" t="n">
        <x:v>89</x:v>
      </x:c>
      <x:c r="O219" s="33" t="n">
        <x:f>ROUND(3*E219+F219+G219*H219,1)</x:f>
        <x:v>150.5</x:v>
      </x:c>
      <x:c r="P219" s="33" t="n">
        <x:f>ROUND('Inputs'!$C$4*'Inputs'!$C$7*'Inputs'!$C$5*C219/3600,1)</x:f>
        <x:v>4087.8</x:v>
      </x:c>
      <x:c r="Q219" s="33" t="n">
        <x:f>ROUND(('Inputs'!$C$4/B219)*'Inputs'!$C$7*'Inputs'!$C$6*D219/3600,1)</x:f>
        <x:v>2060.8</x:v>
      </x:c>
      <x:c r="R219" s="59" t="n">
        <x:f>ROUND((P219-Q219)*O219-('Inputs'!$C$4/B219)*(I219/J219+K219)-'Inputs'!$C$4*L219-('Inputs'!$C$4*'Inputs'!$C$20*'Inputs'!$C$21*'Inputs'!$C$22/1000)*M219*N219,0)</x:f>
        <x:v>-100843</x:v>
      </x:c>
      <x:c r="S219" s="59" t="n">
        <x:f>ROUND(R219/'Inputs'!$C$4,2)</x:f>
        <x:v>-10.08</x:v>
      </x:c>
      <x:c r="T219" s="33" t="n">
        <x:f>ROUND((P219-Q219)*G219*'Inputs'!$C$25/1000,1)</x:f>
        <x:v>47.1</x:v>
      </x:c>
    </x:row>
    <x:row r="220">
      <x:c r="A220" t="n">
        <x:v>205</x:v>
      </x:c>
      <x:c r="B220" s="68" t="n">
        <x:v>25.8</x:v>
      </x:c>
      <x:c r="C220" s="68" t="n">
        <x:v>31.5</x:v>
      </x:c>
      <x:c r="D220" s="68" t="n">
        <x:v>231.2</x:v>
      </x:c>
      <x:c r="E220" s="68" t="n">
        <x:v>21.6</x:v>
      </x:c>
      <x:c r="F220" s="68" t="n">
        <x:v>41.3</x:v>
      </x:c>
      <x:c r="G220" s="68" t="n">
        <x:v>10.8</x:v>
      </x:c>
      <x:c r="H220" s="69" t="n">
        <x:v>1.925</x:v>
      </x:c>
      <x:c r="I220" s="68" t="n">
        <x:v>6303</x:v>
      </x:c>
      <x:c r="J220" s="68" t="n">
        <x:v>10.2</x:v>
      </x:c>
      <x:c r="K220" s="68" t="n">
        <x:v>416</x:v>
      </x:c>
      <x:c r="L220" s="68" t="n">
        <x:v>5</x:v>
      </x:c>
      <x:c r="M220" s="70" t="n">
        <x:v>0.077</x:v>
      </x:c>
      <x:c r="N220" s="71" t="n">
        <x:v>151</x:v>
      </x:c>
      <x:c r="O220" s="33" t="n">
        <x:f>ROUND(3*E220+F220+G220*H220,1)</x:f>
        <x:v>126.9</x:v>
      </x:c>
      <x:c r="P220" s="33" t="n">
        <x:f>ROUND('Inputs'!$C$4*'Inputs'!$C$7*'Inputs'!$C$5*C220/3600,1)</x:f>
        <x:v>4550</x:v>
      </x:c>
      <x:c r="Q220" s="33" t="n">
        <x:f>ROUND(('Inputs'!$C$4/B220)*'Inputs'!$C$7*'Inputs'!$C$6*D220/3600,1)</x:f>
        <x:v>2588.8</x:v>
      </x:c>
      <x:c r="R220" s="59" t="n">
        <x:f>ROUND((P220-Q220)*O220-('Inputs'!$C$4/B220)*(I220/J220+K220)-'Inputs'!$C$4*L220-('Inputs'!$C$4*'Inputs'!$C$20*'Inputs'!$C$21*'Inputs'!$C$22/1000)*M220*N220,0)</x:f>
        <x:v>-227876</x:v>
      </x:c>
      <x:c r="S220" s="59" t="n">
        <x:f>ROUND(R220/'Inputs'!$C$4,2)</x:f>
        <x:v>-22.79</x:v>
      </x:c>
      <x:c r="T220" s="33" t="n">
        <x:f>ROUND((P220-Q220)*G220*'Inputs'!$C$25/1000,1)</x:f>
        <x:v>54.7</x:v>
      </x:c>
    </x:row>
    <x:row r="221">
      <x:c r="A221" t="n">
        <x:v>206</x:v>
      </x:c>
      <x:c r="B221" s="68" t="n">
        <x:v>51.1</x:v>
      </x:c>
      <x:c r="C221" s="68" t="n">
        <x:v>27.4</x:v>
      </x:c>
      <x:c r="D221" s="68" t="n">
        <x:v>177.4</x:v>
      </x:c>
      <x:c r="E221" s="68" t="n">
        <x:v>26.5</x:v>
      </x:c>
      <x:c r="F221" s="68" t="n">
        <x:v>35.8</x:v>
      </x:c>
      <x:c r="G221" s="68" t="n">
        <x:v>9</x:v>
      </x:c>
      <x:c r="H221" s="69" t="n">
        <x:v>1.769</x:v>
      </x:c>
      <x:c r="I221" s="68" t="n">
        <x:v>6648</x:v>
      </x:c>
      <x:c r="J221" s="68" t="n">
        <x:v>13.1</x:v>
      </x:c>
      <x:c r="K221" s="68" t="n">
        <x:v>694</x:v>
      </x:c>
      <x:c r="L221" s="68" t="n">
        <x:v>2.9</x:v>
      </x:c>
      <x:c r="M221" s="70" t="n">
        <x:v>0.075</x:v>
      </x:c>
      <x:c r="N221" s="71" t="n">
        <x:v>91</x:v>
      </x:c>
      <x:c r="O221" s="33" t="n">
        <x:f>ROUND(3*E221+F221+G221*H221,1)</x:f>
        <x:v>131.2</x:v>
      </x:c>
      <x:c r="P221" s="33" t="n">
        <x:f>ROUND('Inputs'!$C$4*'Inputs'!$C$7*'Inputs'!$C$5*C221/3600,1)</x:f>
        <x:v>3957.8</x:v>
      </x:c>
      <x:c r="Q221" s="33" t="n">
        <x:f>ROUND(('Inputs'!$C$4/B221)*'Inputs'!$C$7*'Inputs'!$C$6*D221/3600,1)</x:f>
        <x:v>1002.9</x:v>
      </x:c>
      <x:c r="R221" s="59" t="n">
        <x:f>ROUND((P221-Q221)*O221-('Inputs'!$C$4/B221)*(I221/J221+K221)-'Inputs'!$C$4*L221-('Inputs'!$C$4*'Inputs'!$C$20*'Inputs'!$C$21*'Inputs'!$C$22/1000)*M221*N221,0)</x:f>
        <x:v>108298</x:v>
      </x:c>
      <x:c r="S221" s="59" t="n">
        <x:f>ROUND(R221/'Inputs'!$C$4,2)</x:f>
        <x:v>10.83</x:v>
      </x:c>
      <x:c r="T221" s="33" t="n">
        <x:f>ROUND((P221-Q221)*G221*'Inputs'!$C$25/1000,1)</x:f>
        <x:v>68.7</x:v>
      </x:c>
    </x:row>
    <x:row r="222">
      <x:c r="A222" t="n">
        <x:v>207</x:v>
      </x:c>
      <x:c r="B222" s="68" t="n">
        <x:v>54.7</x:v>
      </x:c>
      <x:c r="C222" s="68" t="n">
        <x:v>27.7</x:v>
      </x:c>
      <x:c r="D222" s="68" t="n">
        <x:v>215.7</x:v>
      </x:c>
      <x:c r="E222" s="68" t="n">
        <x:v>25.1</x:v>
      </x:c>
      <x:c r="F222" s="68" t="n">
        <x:v>33</x:v>
      </x:c>
      <x:c r="G222" s="68" t="n">
        <x:v>8.6</x:v>
      </x:c>
      <x:c r="H222" s="69" t="n">
        <x:v>1.721</x:v>
      </x:c>
      <x:c r="I222" s="68" t="n">
        <x:v>6335</x:v>
      </x:c>
      <x:c r="J222" s="68" t="n">
        <x:v>9.2</x:v>
      </x:c>
      <x:c r="K222" s="68" t="n">
        <x:v>532</x:v>
      </x:c>
      <x:c r="L222" s="68" t="n">
        <x:v>1.9</x:v>
      </x:c>
      <x:c r="M222" s="70" t="n">
        <x:v>0.06</x:v>
      </x:c>
      <x:c r="N222" s="71" t="n">
        <x:v>84</x:v>
      </x:c>
      <x:c r="O222" s="33" t="n">
        <x:f>ROUND(3*E222+F222+G222*H222,1)</x:f>
        <x:v>123.1</x:v>
      </x:c>
      <x:c r="P222" s="33" t="n">
        <x:f>ROUND('Inputs'!$C$4*'Inputs'!$C$7*'Inputs'!$C$5*C222/3600,1)</x:f>
        <x:v>4001.1</x:v>
      </x:c>
      <x:c r="Q222" s="33" t="n">
        <x:f>ROUND(('Inputs'!$C$4/B222)*'Inputs'!$C$7*'Inputs'!$C$6*D222/3600,1)</x:f>
        <x:v>1139.2</x:v>
      </x:c>
      <x:c r="R222" s="59" t="n">
        <x:f>ROUND((P222-Q222)*O222-('Inputs'!$C$4/B222)*(I222/J222+K222)-'Inputs'!$C$4*L222-('Inputs'!$C$4*'Inputs'!$C$20*'Inputs'!$C$21*'Inputs'!$C$22/1000)*M222*N222,0)</x:f>
        <x:v>98888</x:v>
      </x:c>
      <x:c r="S222" s="59" t="n">
        <x:f>ROUND(R222/'Inputs'!$C$4,2)</x:f>
        <x:v>9.89</x:v>
      </x:c>
      <x:c r="T222" s="33" t="n">
        <x:f>ROUND((P222-Q222)*G222*'Inputs'!$C$25/1000,1)</x:f>
        <x:v>63.6</x:v>
      </x:c>
    </x:row>
    <x:row r="223">
      <x:c r="A223" t="n">
        <x:v>208</x:v>
      </x:c>
      <x:c r="B223" s="68" t="n">
        <x:v>53.1</x:v>
      </x:c>
      <x:c r="C223" s="68" t="n">
        <x:v>30</x:v>
      </x:c>
      <x:c r="D223" s="68" t="n">
        <x:v>230.2</x:v>
      </x:c>
      <x:c r="E223" s="68" t="n">
        <x:v>21.5</x:v>
      </x:c>
      <x:c r="F223" s="68" t="n">
        <x:v>45.3</x:v>
      </x:c>
      <x:c r="G223" s="68" t="n">
        <x:v>10.7</x:v>
      </x:c>
      <x:c r="H223" s="69" t="n">
        <x:v>1.639</x:v>
      </x:c>
      <x:c r="I223" s="68" t="n">
        <x:v>8882</x:v>
      </x:c>
      <x:c r="J223" s="68" t="n">
        <x:v>10.8</x:v>
      </x:c>
      <x:c r="K223" s="68" t="n">
        <x:v>421</x:v>
      </x:c>
      <x:c r="L223" s="68" t="n">
        <x:v>2.3</x:v>
      </x:c>
      <x:c r="M223" s="70" t="n">
        <x:v>0.001</x:v>
      </x:c>
      <x:c r="N223" s="71" t="n">
        <x:v>86</x:v>
      </x:c>
      <x:c r="O223" s="33" t="n">
        <x:f>ROUND(3*E223+F223+G223*H223,1)</x:f>
        <x:v>127.3</x:v>
      </x:c>
      <x:c r="P223" s="33" t="n">
        <x:f>ROUND('Inputs'!$C$4*'Inputs'!$C$7*'Inputs'!$C$5*C223/3600,1)</x:f>
        <x:v>4333.3</x:v>
      </x:c>
      <x:c r="Q223" s="33" t="n">
        <x:f>ROUND(('Inputs'!$C$4/B223)*'Inputs'!$C$7*'Inputs'!$C$6*D223/3600,1)</x:f>
        <x:v>1252.4</x:v>
      </x:c>
      <x:c r="R223" s="59" t="n">
        <x:f>ROUND((P223-Q223)*O223-('Inputs'!$C$4/B223)*(I223/J223+K223)-'Inputs'!$C$4*L223-('Inputs'!$C$4*'Inputs'!$C$20*'Inputs'!$C$21*'Inputs'!$C$22/1000)*M223*N223,0)</x:f>
        <x:v>134843</x:v>
      </x:c>
      <x:c r="S223" s="59" t="n">
        <x:f>ROUND(R223/'Inputs'!$C$4,2)</x:f>
        <x:v>13.48</x:v>
      </x:c>
      <x:c r="T223" s="33" t="n">
        <x:f>ROUND((P223-Q223)*G223*'Inputs'!$C$25/1000,1)</x:f>
        <x:v>85.2</x:v>
      </x:c>
    </x:row>
    <x:row r="224">
      <x:c r="A224" t="n">
        <x:v>209</x:v>
      </x:c>
      <x:c r="B224" s="68" t="n">
        <x:v>48.6</x:v>
      </x:c>
      <x:c r="C224" s="68" t="n">
        <x:v>24.6</x:v>
      </x:c>
      <x:c r="D224" s="68" t="n">
        <x:v>231.5</x:v>
      </x:c>
      <x:c r="E224" s="68" t="n">
        <x:v>22.6</x:v>
      </x:c>
      <x:c r="F224" s="68" t="n">
        <x:v>51.6</x:v>
      </x:c>
      <x:c r="G224" s="68" t="n">
        <x:v>7.9</x:v>
      </x:c>
      <x:c r="H224" s="69" t="n">
        <x:v>1.794</x:v>
      </x:c>
      <x:c r="I224" s="68" t="n">
        <x:v>5479</x:v>
      </x:c>
      <x:c r="J224" s="68" t="n">
        <x:v>8.1</x:v>
      </x:c>
      <x:c r="K224" s="68" t="n">
        <x:v>661</x:v>
      </x:c>
      <x:c r="L224" s="68" t="n">
        <x:v>4.6</x:v>
      </x:c>
      <x:c r="M224" s="70" t="n">
        <x:v>0.07</x:v>
      </x:c>
      <x:c r="N224" s="71" t="n">
        <x:v>138</x:v>
      </x:c>
      <x:c r="O224" s="33" t="n">
        <x:f>ROUND(3*E224+F224+G224*H224,1)</x:f>
        <x:v>133.6</x:v>
      </x:c>
      <x:c r="P224" s="33" t="n">
        <x:f>ROUND('Inputs'!$C$4*'Inputs'!$C$7*'Inputs'!$C$5*C224/3600,1)</x:f>
        <x:v>3553.3</x:v>
      </x:c>
      <x:c r="Q224" s="33" t="n">
        <x:f>ROUND(('Inputs'!$C$4/B224)*'Inputs'!$C$7*'Inputs'!$C$6*D224/3600,1)</x:f>
        <x:v>1376.1</x:v>
      </x:c>
      <x:c r="R224" s="59" t="n">
        <x:f>ROUND((P224-Q224)*O224-('Inputs'!$C$4/B224)*(I224/J224+K224)-'Inputs'!$C$4*L224-('Inputs'!$C$4*'Inputs'!$C$20*'Inputs'!$C$21*'Inputs'!$C$22/1000)*M224*N224,0)</x:f>
        <x:v>-51917</x:v>
      </x:c>
      <x:c r="S224" s="59" t="n">
        <x:f>ROUND(R224/'Inputs'!$C$4,2)</x:f>
        <x:v>-5.19</x:v>
      </x:c>
      <x:c r="T224" s="33" t="n">
        <x:f>ROUND((P224-Q224)*G224*'Inputs'!$C$25/1000,1)</x:f>
        <x:v>44.4</x:v>
      </x:c>
    </x:row>
    <x:row r="225">
      <x:c r="A225" t="n">
        <x:v>210</x:v>
      </x:c>
      <x:c r="B225" s="68" t="n">
        <x:v>26.8</x:v>
      </x:c>
      <x:c r="C225" s="68" t="n">
        <x:v>32.7</x:v>
      </x:c>
      <x:c r="D225" s="68" t="n">
        <x:v>200.7</x:v>
      </x:c>
      <x:c r="E225" s="68" t="n">
        <x:v>26.8</x:v>
      </x:c>
      <x:c r="F225" s="68" t="n">
        <x:v>33.5</x:v>
      </x:c>
      <x:c r="G225" s="68" t="n">
        <x:v>10.6</x:v>
      </x:c>
      <x:c r="H225" s="69" t="n">
        <x:v>1.709</x:v>
      </x:c>
      <x:c r="I225" s="68" t="n">
        <x:v>4062</x:v>
      </x:c>
      <x:c r="J225" s="68" t="n">
        <x:v>14.6</x:v>
      </x:c>
      <x:c r="K225" s="68" t="n">
        <x:v>475</x:v>
      </x:c>
      <x:c r="L225" s="68" t="n">
        <x:v>4.2</x:v>
      </x:c>
      <x:c r="M225" s="70" t="n">
        <x:v>0.02</x:v>
      </x:c>
      <x:c r="N225" s="71" t="n">
        <x:v>157</x:v>
      </x:c>
      <x:c r="O225" s="33" t="n">
        <x:f>ROUND(3*E225+F225+G225*H225,1)</x:f>
        <x:v>132</x:v>
      </x:c>
      <x:c r="P225" s="33" t="n">
        <x:f>ROUND('Inputs'!$C$4*'Inputs'!$C$7*'Inputs'!$C$5*C225/3600,1)</x:f>
        <x:v>4723.3</x:v>
      </x:c>
      <x:c r="Q225" s="33" t="n">
        <x:f>ROUND(('Inputs'!$C$4/B225)*'Inputs'!$C$7*'Inputs'!$C$6*D225/3600,1)</x:f>
        <x:v>2163.4</x:v>
      </x:c>
      <x:c r="R225" s="59" t="n">
        <x:f>ROUND((P225-Q225)*O225-('Inputs'!$C$4/B225)*(I225/J225+K225)-'Inputs'!$C$4*L225-('Inputs'!$C$4*'Inputs'!$C$20*'Inputs'!$C$21*'Inputs'!$C$22/1000)*M225*N225,0)</x:f>
        <x:v>7833</x:v>
      </x:c>
      <x:c r="S225" s="59" t="n">
        <x:f>ROUND(R225/'Inputs'!$C$4,2)</x:f>
        <x:v>0.78</x:v>
      </x:c>
      <x:c r="T225" s="33" t="n">
        <x:f>ROUND((P225-Q225)*G225*'Inputs'!$C$25/1000,1)</x:f>
        <x:v>70.1</x:v>
      </x:c>
    </x:row>
    <x:row r="226">
      <x:c r="A226" t="n">
        <x:v>211</x:v>
      </x:c>
      <x:c r="B226" s="68" t="n">
        <x:v>27.7</x:v>
      </x:c>
      <x:c r="C226" s="68" t="n">
        <x:v>27</x:v>
      </x:c>
      <x:c r="D226" s="68" t="n">
        <x:v>217.5</x:v>
      </x:c>
      <x:c r="E226" s="68" t="n">
        <x:v>21.7</x:v>
      </x:c>
      <x:c r="F226" s="68" t="n">
        <x:v>39.1</x:v>
      </x:c>
      <x:c r="G226" s="68" t="n">
        <x:v>8.3</x:v>
      </x:c>
      <x:c r="H226" s="69" t="n">
        <x:v>1.851</x:v>
      </x:c>
      <x:c r="I226" s="68" t="n">
        <x:v>5720</x:v>
      </x:c>
      <x:c r="J226" s="68" t="n">
        <x:v>13</x:v>
      </x:c>
      <x:c r="K226" s="68" t="n">
        <x:v>511</x:v>
      </x:c>
      <x:c r="L226" s="68" t="n">
        <x:v>5.3</x:v>
      </x:c>
      <x:c r="M226" s="70" t="n">
        <x:v>0.072</x:v>
      </x:c>
      <x:c r="N226" s="71" t="n">
        <x:v>103</x:v>
      </x:c>
      <x:c r="O226" s="33" t="n">
        <x:f>ROUND(3*E226+F226+G226*H226,1)</x:f>
        <x:v>119.6</x:v>
      </x:c>
      <x:c r="P226" s="33" t="n">
        <x:f>ROUND('Inputs'!$C$4*'Inputs'!$C$7*'Inputs'!$C$5*C226/3600,1)</x:f>
        <x:v>3900</x:v>
      </x:c>
      <x:c r="Q226" s="33" t="n">
        <x:f>ROUND(('Inputs'!$C$4/B226)*'Inputs'!$C$7*'Inputs'!$C$6*D226/3600,1)</x:f>
        <x:v>2268.4</x:v>
      </x:c>
      <x:c r="R226" s="59" t="n">
        <x:f>ROUND((P226-Q226)*O226-('Inputs'!$C$4/B226)*(I226/J226+K226)-'Inputs'!$C$4*L226-('Inputs'!$C$4*'Inputs'!$C$20*'Inputs'!$C$21*'Inputs'!$C$22/1000)*M226*N226,0)</x:f>
        <x:v>-217765</x:v>
      </x:c>
      <x:c r="S226" s="59" t="n">
        <x:f>ROUND(R226/'Inputs'!$C$4,2)</x:f>
        <x:v>-21.78</x:v>
      </x:c>
      <x:c r="T226" s="33" t="n">
        <x:f>ROUND((P226-Q226)*G226*'Inputs'!$C$25/1000,1)</x:f>
        <x:v>35</x:v>
      </x:c>
    </x:row>
    <x:row r="227">
      <x:c r="A227" t="n">
        <x:v>212</x:v>
      </x:c>
      <x:c r="B227" s="68" t="n">
        <x:v>54.6</x:v>
      </x:c>
      <x:c r="C227" s="68" t="n">
        <x:v>26</x:v>
      </x:c>
      <x:c r="D227" s="68" t="n">
        <x:v>262.5</x:v>
      </x:c>
      <x:c r="E227" s="68" t="n">
        <x:v>25</x:v>
      </x:c>
      <x:c r="F227" s="68" t="n">
        <x:v>50.1</x:v>
      </x:c>
      <x:c r="G227" s="68" t="n">
        <x:v>10.6</x:v>
      </x:c>
      <x:c r="H227" s="69" t="n">
        <x:v>1.825</x:v>
      </x:c>
      <x:c r="I227" s="68" t="n">
        <x:v>7099</x:v>
      </x:c>
      <x:c r="J227" s="68" t="n">
        <x:v>14.7</x:v>
      </x:c>
      <x:c r="K227" s="68" t="n">
        <x:v>761</x:v>
      </x:c>
      <x:c r="L227" s="68" t="n">
        <x:v>2.4</x:v>
      </x:c>
      <x:c r="M227" s="70" t="n">
        <x:v>0.07</x:v>
      </x:c>
      <x:c r="N227" s="71" t="n">
        <x:v>62</x:v>
      </x:c>
      <x:c r="O227" s="33" t="n">
        <x:f>ROUND(3*E227+F227+G227*H227,1)</x:f>
        <x:v>144.4</x:v>
      </x:c>
      <x:c r="P227" s="33" t="n">
        <x:f>ROUND('Inputs'!$C$4*'Inputs'!$C$7*'Inputs'!$C$5*C227/3600,1)</x:f>
        <x:v>3755.6</x:v>
      </x:c>
      <x:c r="Q227" s="33" t="n">
        <x:f>ROUND(('Inputs'!$C$4/B227)*'Inputs'!$C$7*'Inputs'!$C$6*D227/3600,1)</x:f>
        <x:v>1388.9</x:v>
      </x:c>
      <x:c r="R227" s="59" t="n">
        <x:f>ROUND((P227-Q227)*O227-('Inputs'!$C$4/B227)*(I227/J227+K227)-'Inputs'!$C$4*L227-('Inputs'!$C$4*'Inputs'!$C$20*'Inputs'!$C$21*'Inputs'!$C$22/1000)*M227*N227,0)</x:f>
        <x:v>80221</x:v>
      </x:c>
      <x:c r="S227" s="59" t="n">
        <x:f>ROUND(R227/'Inputs'!$C$4,2)</x:f>
        <x:v>8.02</x:v>
      </x:c>
      <x:c r="T227" s="33" t="n">
        <x:f>ROUND((P227-Q227)*G227*'Inputs'!$C$25/1000,1)</x:f>
        <x:v>64.8</x:v>
      </x:c>
    </x:row>
    <x:row r="228">
      <x:c r="A228" t="n">
        <x:v>213</x:v>
      </x:c>
      <x:c r="B228" s="68" t="n">
        <x:v>54.1</x:v>
      </x:c>
      <x:c r="C228" s="68" t="n">
        <x:v>32.3</x:v>
      </x:c>
      <x:c r="D228" s="68" t="n">
        <x:v>199.5</x:v>
      </x:c>
      <x:c r="E228" s="68" t="n">
        <x:v>25.8</x:v>
      </x:c>
      <x:c r="F228" s="68" t="n">
        <x:v>32.3</x:v>
      </x:c>
      <x:c r="G228" s="68" t="n">
        <x:v>10.3</x:v>
      </x:c>
      <x:c r="H228" s="69" t="n">
        <x:v>1.906</x:v>
      </x:c>
      <x:c r="I228" s="68" t="n">
        <x:v>6023</x:v>
      </x:c>
      <x:c r="J228" s="68" t="n">
        <x:v>13.1</x:v>
      </x:c>
      <x:c r="K228" s="68" t="n">
        <x:v>714</x:v>
      </x:c>
      <x:c r="L228" s="68" t="n">
        <x:v>5.3</x:v>
      </x:c>
      <x:c r="M228" s="70" t="n">
        <x:v>0.027</x:v>
      </x:c>
      <x:c r="N228" s="71" t="n">
        <x:v>66</x:v>
      </x:c>
      <x:c r="O228" s="33" t="n">
        <x:f>ROUND(3*E228+F228+G228*H228,1)</x:f>
        <x:v>129.3</x:v>
      </x:c>
      <x:c r="P228" s="33" t="n">
        <x:f>ROUND('Inputs'!$C$4*'Inputs'!$C$7*'Inputs'!$C$5*C228/3600,1)</x:f>
        <x:v>4665.6</x:v>
      </x:c>
      <x:c r="Q228" s="33" t="n">
        <x:f>ROUND(('Inputs'!$C$4/B228)*'Inputs'!$C$7*'Inputs'!$C$6*D228/3600,1)</x:f>
        <x:v>1065.3</x:v>
      </x:c>
      <x:c r="R228" s="59" t="n">
        <x:f>ROUND((P228-Q228)*O228-('Inputs'!$C$4/B228)*(I228/J228+K228)-'Inputs'!$C$4*L228-('Inputs'!$C$4*'Inputs'!$C$20*'Inputs'!$C$21*'Inputs'!$C$22/1000)*M228*N228,0)</x:f>
        <x:v>191571</x:v>
      </x:c>
      <x:c r="S228" s="59" t="n">
        <x:f>ROUND(R228/'Inputs'!$C$4,2)</x:f>
        <x:v>19.16</x:v>
      </x:c>
      <x:c r="T228" s="33" t="n">
        <x:f>ROUND((P228-Q228)*G228*'Inputs'!$C$25/1000,1)</x:f>
        <x:v>95.8</x:v>
      </x:c>
    </x:row>
    <x:row r="229">
      <x:c r="A229" t="n">
        <x:v>214</x:v>
      </x:c>
      <x:c r="B229" s="68" t="n">
        <x:v>34.4</x:v>
      </x:c>
      <x:c r="C229" s="68" t="n">
        <x:v>28.1</x:v>
      </x:c>
      <x:c r="D229" s="68" t="n">
        <x:v>188</x:v>
      </x:c>
      <x:c r="E229" s="68" t="n">
        <x:v>26.6</x:v>
      </x:c>
      <x:c r="F229" s="68" t="n">
        <x:v>38.6</x:v>
      </x:c>
      <x:c r="G229" s="68" t="n">
        <x:v>7.5</x:v>
      </x:c>
      <x:c r="H229" s="69" t="n">
        <x:v>1.771</x:v>
      </x:c>
      <x:c r="I229" s="68" t="n">
        <x:v>9115</x:v>
      </x:c>
      <x:c r="J229" s="68" t="n">
        <x:v>8.2</x:v>
      </x:c>
      <x:c r="K229" s="68" t="n">
        <x:v>746</x:v>
      </x:c>
      <x:c r="L229" s="68" t="n">
        <x:v>3.7</x:v>
      </x:c>
      <x:c r="M229" s="70" t="n">
        <x:v>0.029</x:v>
      </x:c>
      <x:c r="N229" s="71" t="n">
        <x:v>73</x:v>
      </x:c>
      <x:c r="O229" s="33" t="n">
        <x:f>ROUND(3*E229+F229+G229*H229,1)</x:f>
        <x:v>131.7</x:v>
      </x:c>
      <x:c r="P229" s="33" t="n">
        <x:f>ROUND('Inputs'!$C$4*'Inputs'!$C$7*'Inputs'!$C$5*C229/3600,1)</x:f>
        <x:v>4058.9</x:v>
      </x:c>
      <x:c r="Q229" s="33" t="n">
        <x:f>ROUND(('Inputs'!$C$4/B229)*'Inputs'!$C$7*'Inputs'!$C$6*D229/3600,1)</x:f>
        <x:v>1578.8</x:v>
      </x:c>
      <x:c r="R229" s="59" t="n">
        <x:f>ROUND((P229-Q229)*O229-('Inputs'!$C$4/B229)*(I229/J229+K229)-'Inputs'!$C$4*L229-('Inputs'!$C$4*'Inputs'!$C$20*'Inputs'!$C$21*'Inputs'!$C$22/1000)*M229*N229,0)</x:f>
        <x:v>-255100</x:v>
      </x:c>
      <x:c r="S229" s="59" t="n">
        <x:f>ROUND(R229/'Inputs'!$C$4,2)</x:f>
        <x:v>-25.51</x:v>
      </x:c>
      <x:c r="T229" s="33" t="n">
        <x:f>ROUND((P229-Q229)*G229*'Inputs'!$C$25/1000,1)</x:f>
        <x:v>48.1</x:v>
      </x:c>
    </x:row>
    <x:row r="230">
      <x:c r="A230" t="n">
        <x:v>215</x:v>
      </x:c>
      <x:c r="B230" s="68" t="n">
        <x:v>49.6</x:v>
      </x:c>
      <x:c r="C230" s="68" t="n">
        <x:v>29.7</x:v>
      </x:c>
      <x:c r="D230" s="68" t="n">
        <x:v>272.3</x:v>
      </x:c>
      <x:c r="E230" s="68" t="n">
        <x:v>27.8</x:v>
      </x:c>
      <x:c r="F230" s="68" t="n">
        <x:v>32.9</x:v>
      </x:c>
      <x:c r="G230" s="68" t="n">
        <x:v>9</x:v>
      </x:c>
      <x:c r="H230" s="69" t="n">
        <x:v>1.834</x:v>
      </x:c>
      <x:c r="I230" s="68" t="n">
        <x:v>4955</x:v>
      </x:c>
      <x:c r="J230" s="68" t="n">
        <x:v>13.4</x:v>
      </x:c>
      <x:c r="K230" s="68" t="n">
        <x:v>852</x:v>
      </x:c>
      <x:c r="L230" s="68" t="n">
        <x:v>3.1</x:v>
      </x:c>
      <x:c r="M230" s="70" t="n">
        <x:v>0.001</x:v>
      </x:c>
      <x:c r="N230" s="71" t="n">
        <x:v>71</x:v>
      </x:c>
      <x:c r="O230" s="33" t="n">
        <x:f>ROUND(3*E230+F230+G230*H230,1)</x:f>
        <x:v>132.8</x:v>
      </x:c>
      <x:c r="P230" s="33" t="n">
        <x:f>ROUND('Inputs'!$C$4*'Inputs'!$C$7*'Inputs'!$C$5*C230/3600,1)</x:f>
        <x:v>4290</x:v>
      </x:c>
      <x:c r="Q230" s="33" t="n">
        <x:f>ROUND(('Inputs'!$C$4/B230)*'Inputs'!$C$7*'Inputs'!$C$6*D230/3600,1)</x:f>
        <x:v>1586</x:v>
      </x:c>
      <x:c r="R230" s="59" t="n">
        <x:f>ROUND((P230-Q230)*O230-('Inputs'!$C$4/B230)*(I230/J230+K230)-'Inputs'!$C$4*L230-('Inputs'!$C$4*'Inputs'!$C$20*'Inputs'!$C$21*'Inputs'!$C$22/1000)*M230*N230,0)</x:f>
        <x:v>81607</x:v>
      </x:c>
      <x:c r="S230" s="59" t="n">
        <x:f>ROUND(R230/'Inputs'!$C$4,2)</x:f>
        <x:v>8.16</x:v>
      </x:c>
      <x:c r="T230" s="33" t="n">
        <x:f>ROUND((P230-Q230)*G230*'Inputs'!$C$25/1000,1)</x:f>
        <x:v>62.9</x:v>
      </x:c>
    </x:row>
    <x:row r="231">
      <x:c r="A231" t="n">
        <x:v>216</x:v>
      </x:c>
      <x:c r="B231" s="68" t="n">
        <x:v>30.4</x:v>
      </x:c>
      <x:c r="C231" s="68" t="n">
        <x:v>26</x:v>
      </x:c>
      <x:c r="D231" s="68" t="n">
        <x:v>217.9</x:v>
      </x:c>
      <x:c r="E231" s="68" t="n">
        <x:v>27.9</x:v>
      </x:c>
      <x:c r="F231" s="68" t="n">
        <x:v>38.9</x:v>
      </x:c>
      <x:c r="G231" s="68" t="n">
        <x:v>10.1</x:v>
      </x:c>
      <x:c r="H231" s="69" t="n">
        <x:v>1.694</x:v>
      </x:c>
      <x:c r="I231" s="68" t="n">
        <x:v>6426</x:v>
      </x:c>
      <x:c r="J231" s="68" t="n">
        <x:v>13.6</x:v>
      </x:c>
      <x:c r="K231" s="68" t="n">
        <x:v>430</x:v>
      </x:c>
      <x:c r="L231" s="68" t="n">
        <x:v>3.7</x:v>
      </x:c>
      <x:c r="M231" s="70" t="n">
        <x:v>0.04</x:v>
      </x:c>
      <x:c r="N231" s="71" t="n">
        <x:v>143</x:v>
      </x:c>
      <x:c r="O231" s="33" t="n">
        <x:f>ROUND(3*E231+F231+G231*H231,1)</x:f>
        <x:v>139.7</x:v>
      </x:c>
      <x:c r="P231" s="33" t="n">
        <x:f>ROUND('Inputs'!$C$4*'Inputs'!$C$7*'Inputs'!$C$5*C231/3600,1)</x:f>
        <x:v>3755.6</x:v>
      </x:c>
      <x:c r="Q231" s="33" t="n">
        <x:f>ROUND(('Inputs'!$C$4/B231)*'Inputs'!$C$7*'Inputs'!$C$6*D231/3600,1)</x:f>
        <x:v>2070.7</x:v>
      </x:c>
      <x:c r="R231" s="59" t="n">
        <x:f>ROUND((P231-Q231)*O231-('Inputs'!$C$4/B231)*(I231/J231+K231)-'Inputs'!$C$4*L231-('Inputs'!$C$4*'Inputs'!$C$20*'Inputs'!$C$21*'Inputs'!$C$22/1000)*M231*N231,0)</x:f>
        <x:v>-111285</x:v>
      </x:c>
      <x:c r="S231" s="59" t="n">
        <x:f>ROUND(R231/'Inputs'!$C$4,2)</x:f>
        <x:v>-11.13</x:v>
      </x:c>
      <x:c r="T231" s="33" t="n">
        <x:f>ROUND((P231-Q231)*G231*'Inputs'!$C$25/1000,1)</x:f>
        <x:v>44</x:v>
      </x:c>
    </x:row>
    <x:row r="232">
      <x:c r="A232" t="n">
        <x:v>217</x:v>
      </x:c>
      <x:c r="B232" s="68" t="n">
        <x:v>37.9</x:v>
      </x:c>
      <x:c r="C232" s="68" t="n">
        <x:v>31</x:v>
      </x:c>
      <x:c r="D232" s="68" t="n">
        <x:v>182.6</x:v>
      </x:c>
      <x:c r="E232" s="68" t="n">
        <x:v>26.1</x:v>
      </x:c>
      <x:c r="F232" s="68" t="n">
        <x:v>38.1</x:v>
      </x:c>
      <x:c r="G232" s="68" t="n">
        <x:v>9.5</x:v>
      </x:c>
      <x:c r="H232" s="69" t="n">
        <x:v>1.794</x:v>
      </x:c>
      <x:c r="I232" s="68" t="n">
        <x:v>8449</x:v>
      </x:c>
      <x:c r="J232" s="68" t="n">
        <x:v>8.6</x:v>
      </x:c>
      <x:c r="K232" s="68" t="n">
        <x:v>501</x:v>
      </x:c>
      <x:c r="L232" s="68" t="n">
        <x:v>2</x:v>
      </x:c>
      <x:c r="M232" s="70" t="n">
        <x:v>0.051</x:v>
      </x:c>
      <x:c r="N232" s="71" t="n">
        <x:v>130</x:v>
      </x:c>
      <x:c r="O232" s="33" t="n">
        <x:f>ROUND(3*E232+F232+G232*H232,1)</x:f>
        <x:v>133.4</x:v>
      </x:c>
      <x:c r="P232" s="33" t="n">
        <x:f>ROUND('Inputs'!$C$4*'Inputs'!$C$7*'Inputs'!$C$5*C232/3600,1)</x:f>
        <x:v>4477.8</x:v>
      </x:c>
      <x:c r="Q232" s="33" t="n">
        <x:f>ROUND(('Inputs'!$C$4/B232)*'Inputs'!$C$7*'Inputs'!$C$6*D232/3600,1)</x:f>
        <x:v>1391.8</x:v>
      </x:c>
      <x:c r="R232" s="59" t="n">
        <x:f>ROUND((P232-Q232)*O232-('Inputs'!$C$4/B232)*(I232/J232+K232)-'Inputs'!$C$4*L232-('Inputs'!$C$4*'Inputs'!$C$20*'Inputs'!$C$21*'Inputs'!$C$22/1000)*M232*N232,0)</x:f>
        <x:v>-14563</x:v>
      </x:c>
      <x:c r="S232" s="59" t="n">
        <x:f>ROUND(R232/'Inputs'!$C$4,2)</x:f>
        <x:v>-1.46</x:v>
      </x:c>
      <x:c r="T232" s="33" t="n">
        <x:f>ROUND((P232-Q232)*G232*'Inputs'!$C$25/1000,1)</x:f>
        <x:v>75.7</x:v>
      </x:c>
    </x:row>
    <x:row r="233">
      <x:c r="A233" t="n">
        <x:v>218</x:v>
      </x:c>
      <x:c r="B233" s="68" t="n">
        <x:v>35.3</x:v>
      </x:c>
      <x:c r="C233" s="68" t="n">
        <x:v>30.8</x:v>
      </x:c>
      <x:c r="D233" s="68" t="n">
        <x:v>183.7</x:v>
      </x:c>
      <x:c r="E233" s="68" t="n">
        <x:v>21.1</x:v>
      </x:c>
      <x:c r="F233" s="68" t="n">
        <x:v>30.4</x:v>
      </x:c>
      <x:c r="G233" s="68" t="n">
        <x:v>8.4</x:v>
      </x:c>
      <x:c r="H233" s="69" t="n">
        <x:v>1.936</x:v>
      </x:c>
      <x:c r="I233" s="68" t="n">
        <x:v>6466</x:v>
      </x:c>
      <x:c r="J233" s="68" t="n">
        <x:v>11.9</x:v>
      </x:c>
      <x:c r="K233" s="68" t="n">
        <x:v>650</x:v>
      </x:c>
      <x:c r="L233" s="68" t="n">
        <x:v>2.8</x:v>
      </x:c>
      <x:c r="M233" s="70" t="n">
        <x:v>0.024</x:v>
      </x:c>
      <x:c r="N233" s="71" t="n">
        <x:v>132</x:v>
      </x:c>
      <x:c r="O233" s="33" t="n">
        <x:f>ROUND(3*E233+F233+G233*H233,1)</x:f>
        <x:v>110</x:v>
      </x:c>
      <x:c r="P233" s="33" t="n">
        <x:f>ROUND('Inputs'!$C$4*'Inputs'!$C$7*'Inputs'!$C$5*C233/3600,1)</x:f>
        <x:v>4448.9</x:v>
      </x:c>
      <x:c r="Q233" s="33" t="n">
        <x:f>ROUND(('Inputs'!$C$4/B233)*'Inputs'!$C$7*'Inputs'!$C$6*D233/3600,1)</x:f>
        <x:v>1503.4</x:v>
      </x:c>
      <x:c r="R233" s="59" t="n">
        <x:f>ROUND((P233-Q233)*O233-('Inputs'!$C$4/B233)*(I233/J233+K233)-'Inputs'!$C$4*L233-('Inputs'!$C$4*'Inputs'!$C$20*'Inputs'!$C$21*'Inputs'!$C$22/1000)*M233*N233,0)</x:f>
        <x:v>-49142</x:v>
      </x:c>
      <x:c r="S233" s="59" t="n">
        <x:f>ROUND(R233/'Inputs'!$C$4,2)</x:f>
        <x:v>-4.91</x:v>
      </x:c>
      <x:c r="T233" s="33" t="n">
        <x:f>ROUND((P233-Q233)*G233*'Inputs'!$C$25/1000,1)</x:f>
        <x:v>63.9</x:v>
      </x:c>
    </x:row>
    <x:row r="234">
      <x:c r="A234" t="n">
        <x:v>219</x:v>
      </x:c>
      <x:c r="B234" s="68" t="n">
        <x:v>49</x:v>
      </x:c>
      <x:c r="C234" s="68" t="n">
        <x:v>30.1</x:v>
      </x:c>
      <x:c r="D234" s="68" t="n">
        <x:v>177.9</x:v>
      </x:c>
      <x:c r="E234" s="68" t="n">
        <x:v>22.9</x:v>
      </x:c>
      <x:c r="F234" s="68" t="n">
        <x:v>53.6</x:v>
      </x:c>
      <x:c r="G234" s="68" t="n">
        <x:v>9.1</x:v>
      </x:c>
      <x:c r="H234" s="69" t="n">
        <x:v>1.787</x:v>
      </x:c>
      <x:c r="I234" s="68" t="n">
        <x:v>7578</x:v>
      </x:c>
      <x:c r="J234" s="68" t="n">
        <x:v>11.6</x:v>
      </x:c>
      <x:c r="K234" s="68" t="n">
        <x:v>752</x:v>
      </x:c>
      <x:c r="L234" s="68" t="n">
        <x:v>1.6</x:v>
      </x:c>
      <x:c r="M234" s="70" t="n">
        <x:v>0.095</x:v>
      </x:c>
      <x:c r="N234" s="71" t="n">
        <x:v>103</x:v>
      </x:c>
      <x:c r="O234" s="33" t="n">
        <x:f>ROUND(3*E234+F234+G234*H234,1)</x:f>
        <x:v>138.6</x:v>
      </x:c>
      <x:c r="P234" s="33" t="n">
        <x:f>ROUND('Inputs'!$C$4*'Inputs'!$C$7*'Inputs'!$C$5*C234/3600,1)</x:f>
        <x:v>4347.8</x:v>
      </x:c>
      <x:c r="Q234" s="33" t="n">
        <x:f>ROUND(('Inputs'!$C$4/B234)*'Inputs'!$C$7*'Inputs'!$C$6*D234/3600,1)</x:f>
        <x:v>1048.8</x:v>
      </x:c>
      <x:c r="R234" s="59" t="n">
        <x:f>ROUND((P234-Q234)*O234-('Inputs'!$C$4/B234)*(I234/J234+K234)-'Inputs'!$C$4*L234-('Inputs'!$C$4*'Inputs'!$C$20*'Inputs'!$C$21*'Inputs'!$C$22/1000)*M234*N234,0)</x:f>
        <x:v>132570</x:v>
      </x:c>
      <x:c r="S234" s="59" t="n">
        <x:f>ROUND(R234/'Inputs'!$C$4,2)</x:f>
        <x:v>13.26</x:v>
      </x:c>
      <x:c r="T234" s="33" t="n">
        <x:f>ROUND((P234-Q234)*G234*'Inputs'!$C$25/1000,1)</x:f>
        <x:v>77.6</x:v>
      </x:c>
    </x:row>
    <x:row r="235">
      <x:c r="A235" t="n">
        <x:v>220</x:v>
      </x:c>
      <x:c r="B235" s="68" t="n">
        <x:v>28.2</x:v>
      </x:c>
      <x:c r="C235" s="68" t="n">
        <x:v>34.5</x:v>
      </x:c>
      <x:c r="D235" s="68" t="n">
        <x:v>204.1</x:v>
      </x:c>
      <x:c r="E235" s="68" t="n">
        <x:v>21.5</x:v>
      </x:c>
      <x:c r="F235" s="68" t="n">
        <x:v>44.2</x:v>
      </x:c>
      <x:c r="G235" s="68" t="n">
        <x:v>7.5</x:v>
      </x:c>
      <x:c r="H235" s="69" t="n">
        <x:v>1.898</x:v>
      </x:c>
      <x:c r="I235" s="68" t="n">
        <x:v>8696</x:v>
      </x:c>
      <x:c r="J235" s="68" t="n">
        <x:v>9.1</x:v>
      </x:c>
      <x:c r="K235" s="68" t="n">
        <x:v>862</x:v>
      </x:c>
      <x:c r="L235" s="68" t="n">
        <x:v>3.3</x:v>
      </x:c>
      <x:c r="M235" s="70" t="n">
        <x:v>0.062</x:v>
      </x:c>
      <x:c r="N235" s="71" t="n">
        <x:v>154</x:v>
      </x:c>
      <x:c r="O235" s="33" t="n">
        <x:f>ROUND(3*E235+F235+G235*H235,1)</x:f>
        <x:v>122.9</x:v>
      </x:c>
      <x:c r="P235" s="33" t="n">
        <x:f>ROUND('Inputs'!$C$4*'Inputs'!$C$7*'Inputs'!$C$5*C235/3600,1)</x:f>
        <x:v>4983.3</x:v>
      </x:c>
      <x:c r="Q235" s="33" t="n">
        <x:f>ROUND(('Inputs'!$C$4/B235)*'Inputs'!$C$7*'Inputs'!$C$6*D235/3600,1)</x:f>
        <x:v>2090.9</x:v>
      </x:c>
      <x:c r="R235" s="59" t="n">
        <x:f>ROUND((P235-Q235)*O235-('Inputs'!$C$4/B235)*(I235/J235+K235)-'Inputs'!$C$4*L235-('Inputs'!$C$4*'Inputs'!$C$20*'Inputs'!$C$21*'Inputs'!$C$22/1000)*M235*N235,0)</x:f>
        <x:v>-343415</x:v>
      </x:c>
      <x:c r="S235" s="59" t="n">
        <x:f>ROUND(R235/'Inputs'!$C$4,2)</x:f>
        <x:v>-34.34</x:v>
      </x:c>
      <x:c r="T235" s="33" t="n">
        <x:f>ROUND((P235-Q235)*G235*'Inputs'!$C$25/1000,1)</x:f>
        <x:v>56</x:v>
      </x:c>
    </x:row>
    <x:row r="236">
      <x:c r="A236" t="n">
        <x:v>221</x:v>
      </x:c>
      <x:c r="B236" s="68" t="n">
        <x:v>47.1</x:v>
      </x:c>
      <x:c r="C236" s="68" t="n">
        <x:v>27.9</x:v>
      </x:c>
      <x:c r="D236" s="68" t="n">
        <x:v>245.9</x:v>
      </x:c>
      <x:c r="E236" s="68" t="n">
        <x:v>21.8</x:v>
      </x:c>
      <x:c r="F236" s="68" t="n">
        <x:v>53.3</x:v>
      </x:c>
      <x:c r="G236" s="68" t="n">
        <x:v>8.6</x:v>
      </x:c>
      <x:c r="H236" s="69" t="n">
        <x:v>1.966</x:v>
      </x:c>
      <x:c r="I236" s="68" t="n">
        <x:v>7942</x:v>
      </x:c>
      <x:c r="J236" s="68" t="n">
        <x:v>10.5</x:v>
      </x:c>
      <x:c r="K236" s="68" t="n">
        <x:v>970</x:v>
      </x:c>
      <x:c r="L236" s="68" t="n">
        <x:v>2.4</x:v>
      </x:c>
      <x:c r="M236" s="70" t="n">
        <x:v>0.045</x:v>
      </x:c>
      <x:c r="N236" s="71" t="n">
        <x:v>103</x:v>
      </x:c>
      <x:c r="O236" s="33" t="n">
        <x:f>ROUND(3*E236+F236+G236*H236,1)</x:f>
        <x:v>135.6</x:v>
      </x:c>
      <x:c r="P236" s="33" t="n">
        <x:f>ROUND('Inputs'!$C$4*'Inputs'!$C$7*'Inputs'!$C$5*C236/3600,1)</x:f>
        <x:v>4030</x:v>
      </x:c>
      <x:c r="Q236" s="33" t="n">
        <x:f>ROUND(('Inputs'!$C$4/B236)*'Inputs'!$C$7*'Inputs'!$C$6*D236/3600,1)</x:f>
        <x:v>1508.2</x:v>
      </x:c>
      <x:c r="R236" s="59" t="n">
        <x:f>ROUND((P236-Q236)*O236-('Inputs'!$C$4/B236)*(I236/J236+K236)-'Inputs'!$C$4*L236-('Inputs'!$C$4*'Inputs'!$C$20*'Inputs'!$C$21*'Inputs'!$C$22/1000)*M236*N236,0)</x:f>
        <x:v>-58944</x:v>
      </x:c>
      <x:c r="S236" s="59" t="n">
        <x:f>ROUND(R236/'Inputs'!$C$4,2)</x:f>
        <x:v>-5.89</x:v>
      </x:c>
      <x:c r="T236" s="33" t="n">
        <x:f>ROUND((P236-Q236)*G236*'Inputs'!$C$25/1000,1)</x:f>
        <x:v>56</x:v>
      </x:c>
    </x:row>
    <x:row r="237">
      <x:c r="A237" t="n">
        <x:v>222</x:v>
      </x:c>
      <x:c r="B237" s="68" t="n">
        <x:v>59.7</x:v>
      </x:c>
      <x:c r="C237" s="68" t="n">
        <x:v>33.4</x:v>
      </x:c>
      <x:c r="D237" s="68" t="n">
        <x:v>167.8</x:v>
      </x:c>
      <x:c r="E237" s="68" t="n">
        <x:v>20.6</x:v>
      </x:c>
      <x:c r="F237" s="68" t="n">
        <x:v>40.3</x:v>
      </x:c>
      <x:c r="G237" s="68" t="n">
        <x:v>10.2</x:v>
      </x:c>
      <x:c r="H237" s="69" t="n">
        <x:v>1.915</x:v>
      </x:c>
      <x:c r="I237" s="68" t="n">
        <x:v>5564</x:v>
      </x:c>
      <x:c r="J237" s="68" t="n">
        <x:v>9.3</x:v>
      </x:c>
      <x:c r="K237" s="68" t="n">
        <x:v>547</x:v>
      </x:c>
      <x:c r="L237" s="68" t="n">
        <x:v>5.8</x:v>
      </x:c>
      <x:c r="M237" s="70" t="n">
        <x:v>0.064</x:v>
      </x:c>
      <x:c r="N237" s="71" t="n">
        <x:v>123</x:v>
      </x:c>
      <x:c r="O237" s="33" t="n">
        <x:f>ROUND(3*E237+F237+G237*H237,1)</x:f>
        <x:v>121.6</x:v>
      </x:c>
      <x:c r="P237" s="33" t="n">
        <x:f>ROUND('Inputs'!$C$4*'Inputs'!$C$7*'Inputs'!$C$5*C237/3600,1)</x:f>
        <x:v>4824.4</x:v>
      </x:c>
      <x:c r="Q237" s="33" t="n">
        <x:f>ROUND(('Inputs'!$C$4/B237)*'Inputs'!$C$7*'Inputs'!$C$6*D237/3600,1)</x:f>
        <x:v>812</x:v>
      </x:c>
      <x:c r="R237" s="59" t="n">
        <x:f>ROUND((P237-Q237)*O237-('Inputs'!$C$4/B237)*(I237/J237+K237)-'Inputs'!$C$4*L237-('Inputs'!$C$4*'Inputs'!$C$20*'Inputs'!$C$21*'Inputs'!$C$22/1000)*M237*N237,0)</x:f>
        <x:v>220466</x:v>
      </x:c>
      <x:c r="S237" s="59" t="n">
        <x:f>ROUND(R237/'Inputs'!$C$4,2)</x:f>
        <x:v>22.05</x:v>
      </x:c>
      <x:c r="T237" s="33" t="n">
        <x:f>ROUND((P237-Q237)*G237*'Inputs'!$C$25/1000,1)</x:f>
        <x:v>105.7</x:v>
      </x:c>
    </x:row>
    <x:row r="238">
      <x:c r="A238" t="n">
        <x:v>223</x:v>
      </x:c>
      <x:c r="B238" s="68" t="n">
        <x:v>25.4</x:v>
      </x:c>
      <x:c r="C238" s="68" t="n">
        <x:v>32.1</x:v>
      </x:c>
      <x:c r="D238" s="68" t="n">
        <x:v>236.5</x:v>
      </x:c>
      <x:c r="E238" s="68" t="n">
        <x:v>26.2</x:v>
      </x:c>
      <x:c r="F238" s="68" t="n">
        <x:v>33.3</x:v>
      </x:c>
      <x:c r="G238" s="68" t="n">
        <x:v>8.1</x:v>
      </x:c>
      <x:c r="H238" s="69" t="n">
        <x:v>1.871</x:v>
      </x:c>
      <x:c r="I238" s="68" t="n">
        <x:v>6371</x:v>
      </x:c>
      <x:c r="J238" s="68" t="n">
        <x:v>13.9</x:v>
      </x:c>
      <x:c r="K238" s="68" t="n">
        <x:v>728</x:v>
      </x:c>
      <x:c r="L238" s="68" t="n">
        <x:v>2.2</x:v>
      </x:c>
      <x:c r="M238" s="70" t="n">
        <x:v>0.015</x:v>
      </x:c>
      <x:c r="N238" s="71" t="n">
        <x:v>120</x:v>
      </x:c>
      <x:c r="O238" s="33" t="n">
        <x:f>ROUND(3*E238+F238+G238*H238,1)</x:f>
        <x:v>127.1</x:v>
      </x:c>
      <x:c r="P238" s="33" t="n">
        <x:f>ROUND('Inputs'!$C$4*'Inputs'!$C$7*'Inputs'!$C$5*C238/3600,1)</x:f>
        <x:v>4636.7</x:v>
      </x:c>
      <x:c r="Q238" s="33" t="n">
        <x:f>ROUND(('Inputs'!$C$4/B238)*'Inputs'!$C$7*'Inputs'!$C$6*D238/3600,1)</x:f>
        <x:v>2689.9</x:v>
      </x:c>
      <x:c r="R238" s="59" t="n">
        <x:f>ROUND((P238-Q238)*O238-('Inputs'!$C$4/B238)*(I238/J238+K238)-'Inputs'!$C$4*L238-('Inputs'!$C$4*'Inputs'!$C$20*'Inputs'!$C$21*'Inputs'!$C$22/1000)*M238*N238,0)</x:f>
        <x:v>-245652</x:v>
      </x:c>
      <x:c r="S238" s="59" t="n">
        <x:f>ROUND(R238/'Inputs'!$C$4,2)</x:f>
        <x:v>-24.57</x:v>
      </x:c>
      <x:c r="T238" s="33" t="n">
        <x:f>ROUND((P238-Q238)*G238*'Inputs'!$C$25/1000,1)</x:f>
        <x:v>40.7</x:v>
      </x:c>
    </x:row>
    <x:row r="239">
      <x:c r="A239" t="n">
        <x:v>224</x:v>
      </x:c>
      <x:c r="B239" s="68" t="n">
        <x:v>34.1</x:v>
      </x:c>
      <x:c r="C239" s="68" t="n">
        <x:v>29.9</x:v>
      </x:c>
      <x:c r="D239" s="68" t="n">
        <x:v>199.4</x:v>
      </x:c>
      <x:c r="E239" s="68" t="n">
        <x:v>23.3</x:v>
      </x:c>
      <x:c r="F239" s="68" t="n">
        <x:v>46.5</x:v>
      </x:c>
      <x:c r="G239" s="68" t="n">
        <x:v>8.7</x:v>
      </x:c>
      <x:c r="H239" s="69" t="n">
        <x:v>1.769</x:v>
      </x:c>
      <x:c r="I239" s="68" t="n">
        <x:v>5773</x:v>
      </x:c>
      <x:c r="J239" s="68" t="n">
        <x:v>8.4</x:v>
      </x:c>
      <x:c r="K239" s="68" t="n">
        <x:v>721</x:v>
      </x:c>
      <x:c r="L239" s="68" t="n">
        <x:v>4.5</x:v>
      </x:c>
      <x:c r="M239" s="70" t="n">
        <x:v>0.068</x:v>
      </x:c>
      <x:c r="N239" s="71" t="n">
        <x:v>63</x:v>
      </x:c>
      <x:c r="O239" s="33" t="n">
        <x:f>ROUND(3*E239+F239+G239*H239,1)</x:f>
        <x:v>131.8</x:v>
      </x:c>
      <x:c r="P239" s="33" t="n">
        <x:f>ROUND('Inputs'!$C$4*'Inputs'!$C$7*'Inputs'!$C$5*C239/3600,1)</x:f>
        <x:v>4318.9</x:v>
      </x:c>
      <x:c r="Q239" s="33" t="n">
        <x:f>ROUND(('Inputs'!$C$4/B239)*'Inputs'!$C$7*'Inputs'!$C$6*D239/3600,1)</x:f>
        <x:v>1689.3</x:v>
      </x:c>
      <x:c r="R239" s="59" t="n">
        <x:f>ROUND((P239-Q239)*O239-('Inputs'!$C$4/B239)*(I239/J239+K239)-'Inputs'!$C$4*L239-('Inputs'!$C$4*'Inputs'!$C$20*'Inputs'!$C$21*'Inputs'!$C$22/1000)*M239*N239,0)</x:f>
        <x:v>-120978</x:v>
      </x:c>
      <x:c r="S239" s="59" t="n">
        <x:f>ROUND(R239/'Inputs'!$C$4,2)</x:f>
        <x:v>-12.1</x:v>
      </x:c>
      <x:c r="T239" s="33" t="n">
        <x:f>ROUND((P239-Q239)*G239*'Inputs'!$C$25/1000,1)</x:f>
        <x:v>59.1</x:v>
      </x:c>
    </x:row>
    <x:row r="240">
      <x:c r="A240" t="n">
        <x:v>225</x:v>
      </x:c>
      <x:c r="B240" s="68" t="n">
        <x:v>41.2</x:v>
      </x:c>
      <x:c r="C240" s="68" t="n">
        <x:v>27.8</x:v>
      </x:c>
      <x:c r="D240" s="68" t="n">
        <x:v>181</x:v>
      </x:c>
      <x:c r="E240" s="68" t="n">
        <x:v>25.2</x:v>
      </x:c>
      <x:c r="F240" s="68" t="n">
        <x:v>37.7</x:v>
      </x:c>
      <x:c r="G240" s="68" t="n">
        <x:v>7.2</x:v>
      </x:c>
      <x:c r="H240" s="69" t="n">
        <x:v>1.764</x:v>
      </x:c>
      <x:c r="I240" s="68" t="n">
        <x:v>8601</x:v>
      </x:c>
      <x:c r="J240" s="68" t="n">
        <x:v>13.1</x:v>
      </x:c>
      <x:c r="K240" s="68" t="n">
        <x:v>806</x:v>
      </x:c>
      <x:c r="L240" s="68" t="n">
        <x:v>1.9</x:v>
      </x:c>
      <x:c r="M240" s="70" t="n">
        <x:v>0.077</x:v>
      </x:c>
      <x:c r="N240" s="71" t="n">
        <x:v>105</x:v>
      </x:c>
      <x:c r="O240" s="33" t="n">
        <x:f>ROUND(3*E240+F240+G240*H240,1)</x:f>
        <x:v>126</x:v>
      </x:c>
      <x:c r="P240" s="33" t="n">
        <x:f>ROUND('Inputs'!$C$4*'Inputs'!$C$7*'Inputs'!$C$5*C240/3600,1)</x:f>
        <x:v>4015.6</x:v>
      </x:c>
      <x:c r="Q240" s="33" t="n">
        <x:f>ROUND(('Inputs'!$C$4/B240)*'Inputs'!$C$7*'Inputs'!$C$6*D240/3600,1)</x:f>
        <x:v>1269.1</x:v>
      </x:c>
      <x:c r="R240" s="59" t="n">
        <x:f>ROUND((P240-Q240)*O240-('Inputs'!$C$4/B240)*(I240/J240+K240)-'Inputs'!$C$4*L240-('Inputs'!$C$4*'Inputs'!$C$20*'Inputs'!$C$21*'Inputs'!$C$22/1000)*M240*N240,0)</x:f>
        <x:v>-46012</x:v>
      </x:c>
      <x:c r="S240" s="59" t="n">
        <x:f>ROUND(R240/'Inputs'!$C$4,2)</x:f>
        <x:v>-4.6</x:v>
      </x:c>
      <x:c r="T240" s="33" t="n">
        <x:f>ROUND((P240-Q240)*G240*'Inputs'!$C$25/1000,1)</x:f>
        <x:v>51.1</x:v>
      </x:c>
    </x:row>
    <x:row r="241">
      <x:c r="A241" t="n">
        <x:v>226</x:v>
      </x:c>
      <x:c r="B241" s="68" t="n">
        <x:v>29.9</x:v>
      </x:c>
      <x:c r="C241" s="68" t="n">
        <x:v>28.4</x:v>
      </x:c>
      <x:c r="D241" s="68" t="n">
        <x:v>279.5</x:v>
      </x:c>
      <x:c r="E241" s="68" t="n">
        <x:v>21.3</x:v>
      </x:c>
      <x:c r="F241" s="68" t="n">
        <x:v>42.9</x:v>
      </x:c>
      <x:c r="G241" s="68" t="n">
        <x:v>10.5</x:v>
      </x:c>
      <x:c r="H241" s="69" t="n">
        <x:v>1.821</x:v>
      </x:c>
      <x:c r="I241" s="68" t="n">
        <x:v>7232</x:v>
      </x:c>
      <x:c r="J241" s="68" t="n">
        <x:v>14.1</x:v>
      </x:c>
      <x:c r="K241" s="68" t="n">
        <x:v>615</x:v>
      </x:c>
      <x:c r="L241" s="68" t="n">
        <x:v>2.1</x:v>
      </x:c>
      <x:c r="M241" s="70" t="n">
        <x:v>0.063</x:v>
      </x:c>
      <x:c r="N241" s="71" t="n">
        <x:v>134</x:v>
      </x:c>
      <x:c r="O241" s="33" t="n">
        <x:f>ROUND(3*E241+F241+G241*H241,1)</x:f>
        <x:v>125.9</x:v>
      </x:c>
      <x:c r="P241" s="33" t="n">
        <x:f>ROUND('Inputs'!$C$4*'Inputs'!$C$7*'Inputs'!$C$5*C241/3600,1)</x:f>
        <x:v>4102.2</x:v>
      </x:c>
      <x:c r="Q241" s="33" t="n">
        <x:f>ROUND(('Inputs'!$C$4/B241)*'Inputs'!$C$7*'Inputs'!$C$6*D241/3600,1)</x:f>
        <x:v>2700.5</x:v>
      </x:c>
      <x:c r="R241" s="59" t="n">
        <x:f>ROUND((P241-Q241)*O241-('Inputs'!$C$4/B241)*(I241/J241+K241)-'Inputs'!$C$4*L241-('Inputs'!$C$4*'Inputs'!$C$20*'Inputs'!$C$21*'Inputs'!$C$22/1000)*M241*N241,0)</x:f>
        <x:v>-240630</x:v>
      </x:c>
      <x:c r="S241" s="59" t="n">
        <x:f>ROUND(R241/'Inputs'!$C$4,2)</x:f>
        <x:v>-24.06</x:v>
      </x:c>
      <x:c r="T241" s="33" t="n">
        <x:f>ROUND((P241-Q241)*G241*'Inputs'!$C$25/1000,1)</x:f>
        <x:v>38</x:v>
      </x:c>
    </x:row>
    <x:row r="242">
      <x:c r="A242" t="n">
        <x:v>227</x:v>
      </x:c>
      <x:c r="B242" s="68" t="n">
        <x:v>47.6</x:v>
      </x:c>
      <x:c r="C242" s="68" t="n">
        <x:v>30.3</x:v>
      </x:c>
      <x:c r="D242" s="68" t="n">
        <x:v>162.5</x:v>
      </x:c>
      <x:c r="E242" s="68" t="n">
        <x:v>25.1</x:v>
      </x:c>
      <x:c r="F242" s="68" t="n">
        <x:v>44.8</x:v>
      </x:c>
      <x:c r="G242" s="68" t="n">
        <x:v>8.6</x:v>
      </x:c>
      <x:c r="H242" s="69" t="n">
        <x:v>2.07</x:v>
      </x:c>
      <x:c r="I242" s="68" t="n">
        <x:v>7654</x:v>
      </x:c>
      <x:c r="J242" s="68" t="n">
        <x:v>11.5</x:v>
      </x:c>
      <x:c r="K242" s="68" t="n">
        <x:v>535</x:v>
      </x:c>
      <x:c r="L242" s="68" t="n">
        <x:v>2.8</x:v>
      </x:c>
      <x:c r="M242" s="70" t="n">
        <x:v>0.082</x:v>
      </x:c>
      <x:c r="N242" s="71" t="n">
        <x:v>152</x:v>
      </x:c>
      <x:c r="O242" s="33" t="n">
        <x:f>ROUND(3*E242+F242+G242*H242,1)</x:f>
        <x:v>137.9</x:v>
      </x:c>
      <x:c r="P242" s="33" t="n">
        <x:f>ROUND('Inputs'!$C$4*'Inputs'!$C$7*'Inputs'!$C$5*C242/3600,1)</x:f>
        <x:v>4376.7</x:v>
      </x:c>
      <x:c r="Q242" s="33" t="n">
        <x:f>ROUND(('Inputs'!$C$4/B242)*'Inputs'!$C$7*'Inputs'!$C$6*D242/3600,1)</x:f>
        <x:v>986.2</x:v>
      </x:c>
      <x:c r="R242" s="59" t="n">
        <x:f>ROUND((P242-Q242)*O242-('Inputs'!$C$4/B242)*(I242/J242+K242)-'Inputs'!$C$4*L242-('Inputs'!$C$4*'Inputs'!$C$20*'Inputs'!$C$21*'Inputs'!$C$22/1000)*M242*N242,0)</x:f>
        <x:v>159459</x:v>
      </x:c>
      <x:c r="S242" s="59" t="n">
        <x:f>ROUND(R242/'Inputs'!$C$4,2)</x:f>
        <x:v>15.95</x:v>
      </x:c>
      <x:c r="T242" s="33" t="n">
        <x:f>ROUND((P242-Q242)*G242*'Inputs'!$C$25/1000,1)</x:f>
        <x:v>75.3</x:v>
      </x:c>
    </x:row>
    <x:row r="243">
      <x:c r="A243" t="n">
        <x:v>228</x:v>
      </x:c>
      <x:c r="B243" s="68" t="n">
        <x:v>29.4</x:v>
      </x:c>
      <x:c r="C243" s="68" t="n">
        <x:v>30.8</x:v>
      </x:c>
      <x:c r="D243" s="68" t="n">
        <x:v>217.7</x:v>
      </x:c>
      <x:c r="E243" s="68" t="n">
        <x:v>26</x:v>
      </x:c>
      <x:c r="F243" s="68" t="n">
        <x:v>45</x:v>
      </x:c>
      <x:c r="G243" s="68" t="n">
        <x:v>9.2</x:v>
      </x:c>
      <x:c r="H243" s="69" t="n">
        <x:v>1.866</x:v>
      </x:c>
      <x:c r="I243" s="68" t="n">
        <x:v>5816</x:v>
      </x:c>
      <x:c r="J243" s="68" t="n">
        <x:v>10.5</x:v>
      </x:c>
      <x:c r="K243" s="68" t="n">
        <x:v>363</x:v>
      </x:c>
      <x:c r="L243" s="68" t="n">
        <x:v>4.3</x:v>
      </x:c>
      <x:c r="M243" s="70" t="n">
        <x:v>0.025</x:v>
      </x:c>
      <x:c r="N243" s="71" t="n">
        <x:v>137</x:v>
      </x:c>
      <x:c r="O243" s="33" t="n">
        <x:f>ROUND(3*E243+F243+G243*H243,1)</x:f>
        <x:v>140.2</x:v>
      </x:c>
      <x:c r="P243" s="33" t="n">
        <x:f>ROUND('Inputs'!$C$4*'Inputs'!$C$7*'Inputs'!$C$5*C243/3600,1)</x:f>
        <x:v>4448.9</x:v>
      </x:c>
      <x:c r="Q243" s="33" t="n">
        <x:f>ROUND(('Inputs'!$C$4/B243)*'Inputs'!$C$7*'Inputs'!$C$6*D243/3600,1)</x:f>
        <x:v>2139.2</x:v>
      </x:c>
      <x:c r="R243" s="59" t="n">
        <x:f>ROUND((P243-Q243)*O243-('Inputs'!$C$4/B243)*(I243/J243+K243)-'Inputs'!$C$4*L243-('Inputs'!$C$4*'Inputs'!$C$20*'Inputs'!$C$21*'Inputs'!$C$22/1000)*M243*N243,0)</x:f>
        <x:v>-38711</x:v>
      </x:c>
      <x:c r="S243" s="59" t="n">
        <x:f>ROUND(R243/'Inputs'!$C$4,2)</x:f>
        <x:v>-3.87</x:v>
      </x:c>
      <x:c r="T243" s="33" t="n">
        <x:f>ROUND((P243-Q243)*G243*'Inputs'!$C$25/1000,1)</x:f>
        <x:v>54.9</x:v>
      </x:c>
    </x:row>
    <x:row r="244">
      <x:c r="A244" t="n">
        <x:v>229</x:v>
      </x:c>
      <x:c r="B244" s="68" t="n">
        <x:v>46.6</x:v>
      </x:c>
      <x:c r="C244" s="68" t="n">
        <x:v>28</x:v>
      </x:c>
      <x:c r="D244" s="68" t="n">
        <x:v>204.3</x:v>
      </x:c>
      <x:c r="E244" s="68" t="n">
        <x:v>26.6</x:v>
      </x:c>
      <x:c r="F244" s="68" t="n">
        <x:v>46.4</x:v>
      </x:c>
      <x:c r="G244" s="68" t="n">
        <x:v>8.4</x:v>
      </x:c>
      <x:c r="H244" s="69" t="n">
        <x:v>1.978</x:v>
      </x:c>
      <x:c r="I244" s="68" t="n">
        <x:v>8282</x:v>
      </x:c>
      <x:c r="J244" s="68" t="n">
        <x:v>11.1</x:v>
      </x:c>
      <x:c r="K244" s="68" t="n">
        <x:v>676</x:v>
      </x:c>
      <x:c r="L244" s="68" t="n">
        <x:v>2.8</x:v>
      </x:c>
      <x:c r="M244" s="70" t="n">
        <x:v>0.088</x:v>
      </x:c>
      <x:c r="N244" s="71" t="n">
        <x:v>76</x:v>
      </x:c>
      <x:c r="O244" s="33" t="n">
        <x:f>ROUND(3*E244+F244+G244*H244,1)</x:f>
        <x:v>142.8</x:v>
      </x:c>
      <x:c r="P244" s="33" t="n">
        <x:f>ROUND('Inputs'!$C$4*'Inputs'!$C$7*'Inputs'!$C$5*C244/3600,1)</x:f>
        <x:v>4044.4</x:v>
      </x:c>
      <x:c r="Q244" s="33" t="n">
        <x:f>ROUND(('Inputs'!$C$4/B244)*'Inputs'!$C$7*'Inputs'!$C$6*D244/3600,1)</x:f>
        <x:v>1266.5</x:v>
      </x:c>
      <x:c r="R244" s="59" t="n">
        <x:f>ROUND((P244-Q244)*O244-('Inputs'!$C$4/B244)*(I244/J244+K244)-'Inputs'!$C$4*L244-('Inputs'!$C$4*'Inputs'!$C$20*'Inputs'!$C$21*'Inputs'!$C$22/1000)*M244*N244,0)</x:f>
        <x:v>48551</x:v>
      </x:c>
      <x:c r="S244" s="59" t="n">
        <x:f>ROUND(R244/'Inputs'!$C$4,2)</x:f>
        <x:v>4.86</x:v>
      </x:c>
      <x:c r="T244" s="33" t="n">
        <x:f>ROUND((P244-Q244)*G244*'Inputs'!$C$25/1000,1)</x:f>
        <x:v>60.3</x:v>
      </x:c>
    </x:row>
    <x:row r="245">
      <x:c r="A245" t="n">
        <x:v>230</x:v>
      </x:c>
      <x:c r="B245" s="68" t="n">
        <x:v>35</x:v>
      </x:c>
      <x:c r="C245" s="68" t="n">
        <x:v>26.2</x:v>
      </x:c>
      <x:c r="D245" s="68" t="n">
        <x:v>203.7</x:v>
      </x:c>
      <x:c r="E245" s="68" t="n">
        <x:v>27.1</x:v>
      </x:c>
      <x:c r="F245" s="68" t="n">
        <x:v>46.2</x:v>
      </x:c>
      <x:c r="G245" s="68" t="n">
        <x:v>10</x:v>
      </x:c>
      <x:c r="H245" s="69" t="n">
        <x:v>1.68</x:v>
      </x:c>
      <x:c r="I245" s="68" t="n">
        <x:v>7498</x:v>
      </x:c>
      <x:c r="J245" s="68" t="n">
        <x:v>11.5</x:v>
      </x:c>
      <x:c r="K245" s="68" t="n">
        <x:v>540</x:v>
      </x:c>
      <x:c r="L245" s="68" t="n">
        <x:v>2</x:v>
      </x:c>
      <x:c r="M245" s="70" t="n">
        <x:v>0.009</x:v>
      </x:c>
      <x:c r="N245" s="71" t="n">
        <x:v>129</x:v>
      </x:c>
      <x:c r="O245" s="33" t="n">
        <x:f>ROUND(3*E245+F245+G245*H245,1)</x:f>
        <x:v>144.3</x:v>
      </x:c>
      <x:c r="P245" s="33" t="n">
        <x:f>ROUND('Inputs'!$C$4*'Inputs'!$C$7*'Inputs'!$C$5*C245/3600,1)</x:f>
        <x:v>3784.4</x:v>
      </x:c>
      <x:c r="Q245" s="33" t="n">
        <x:f>ROUND(('Inputs'!$C$4/B245)*'Inputs'!$C$7*'Inputs'!$C$6*D245/3600,1)</x:f>
        <x:v>1681.3</x:v>
      </x:c>
      <x:c r="R245" s="59" t="n">
        <x:f>ROUND((P245-Q245)*O245-('Inputs'!$C$4/B245)*(I245/J245+K245)-'Inputs'!$C$4*L245-('Inputs'!$C$4*'Inputs'!$C$20*'Inputs'!$C$21*'Inputs'!$C$22/1000)*M245*N245,0)</x:f>
        <x:v>-59690</x:v>
      </x:c>
      <x:c r="S245" s="59" t="n">
        <x:f>ROUND(R245/'Inputs'!$C$4,2)</x:f>
        <x:v>-5.97</x:v>
      </x:c>
      <x:c r="T245" s="33" t="n">
        <x:f>ROUND((P245-Q245)*G245*'Inputs'!$C$25/1000,1)</x:f>
        <x:v>54.3</x:v>
      </x:c>
    </x:row>
    <x:row r="246">
      <x:c r="A246" t="n">
        <x:v>231</x:v>
      </x:c>
      <x:c r="B246" s="68" t="n">
        <x:v>51.6</x:v>
      </x:c>
      <x:c r="C246" s="68" t="n">
        <x:v>32.6</x:v>
      </x:c>
      <x:c r="D246" s="68" t="n">
        <x:v>243.1</x:v>
      </x:c>
      <x:c r="E246" s="68" t="n">
        <x:v>21.3</x:v>
      </x:c>
      <x:c r="F246" s="68" t="n">
        <x:v>49.9</x:v>
      </x:c>
      <x:c r="G246" s="68" t="n">
        <x:v>7.4</x:v>
      </x:c>
      <x:c r="H246" s="69" t="n">
        <x:v>1.821</x:v>
      </x:c>
      <x:c r="I246" s="68" t="n">
        <x:v>3808</x:v>
      </x:c>
      <x:c r="J246" s="68" t="n">
        <x:v>10.2</x:v>
      </x:c>
      <x:c r="K246" s="68" t="n">
        <x:v>648</x:v>
      </x:c>
      <x:c r="L246" s="68" t="n">
        <x:v>4</x:v>
      </x:c>
      <x:c r="M246" s="70" t="n">
        <x:v>0.033</x:v>
      </x:c>
      <x:c r="N246" s="71" t="n">
        <x:v>69</x:v>
      </x:c>
      <x:c r="O246" s="33" t="n">
        <x:f>ROUND(3*E246+F246+G246*H246,1)</x:f>
        <x:v>127.3</x:v>
      </x:c>
      <x:c r="P246" s="33" t="n">
        <x:f>ROUND('Inputs'!$C$4*'Inputs'!$C$7*'Inputs'!$C$5*C246/3600,1)</x:f>
        <x:v>4708.9</x:v>
      </x:c>
      <x:c r="Q246" s="33" t="n">
        <x:f>ROUND(('Inputs'!$C$4/B246)*'Inputs'!$C$7*'Inputs'!$C$6*D246/3600,1)</x:f>
        <x:v>1361</x:v>
      </x:c>
      <x:c r="R246" s="59" t="n">
        <x:f>ROUND((P246-Q246)*O246-('Inputs'!$C$4/B246)*(I246/J246+K246)-'Inputs'!$C$4*L246-('Inputs'!$C$4*'Inputs'!$C$20*'Inputs'!$C$21*'Inputs'!$C$22/1000)*M246*N246,0)</x:f>
        <x:v>183163</x:v>
      </x:c>
      <x:c r="S246" s="59" t="n">
        <x:f>ROUND(R246/'Inputs'!$C$4,2)</x:f>
        <x:v>18.32</x:v>
      </x:c>
      <x:c r="T246" s="33" t="n">
        <x:f>ROUND((P246-Q246)*G246*'Inputs'!$C$25/1000,1)</x:f>
        <x:v>64</x:v>
      </x:c>
    </x:row>
    <x:row r="247">
      <x:c r="A247" t="n">
        <x:v>232</x:v>
      </x:c>
      <x:c r="B247" s="68" t="n">
        <x:v>57.5</x:v>
      </x:c>
      <x:c r="C247" s="68" t="n">
        <x:v>27.6</x:v>
      </x:c>
      <x:c r="D247" s="68" t="n">
        <x:v>206.2</x:v>
      </x:c>
      <x:c r="E247" s="68" t="n">
        <x:v>26.2</x:v>
      </x:c>
      <x:c r="F247" s="68" t="n">
        <x:v>52.6</x:v>
      </x:c>
      <x:c r="G247" s="68" t="n">
        <x:v>7.6</x:v>
      </x:c>
      <x:c r="H247" s="69" t="n">
        <x:v>1.631</x:v>
      </x:c>
      <x:c r="I247" s="68" t="n">
        <x:v>8870</x:v>
      </x:c>
      <x:c r="J247" s="68" t="n">
        <x:v>13.2</x:v>
      </x:c>
      <x:c r="K247" s="68" t="n">
        <x:v>623</x:v>
      </x:c>
      <x:c r="L247" s="68" t="n">
        <x:v>1.7</x:v>
      </x:c>
      <x:c r="M247" s="70" t="n">
        <x:v>0.043</x:v>
      </x:c>
      <x:c r="N247" s="71" t="n">
        <x:v>110</x:v>
      </x:c>
      <x:c r="O247" s="33" t="n">
        <x:f>ROUND(3*E247+F247+G247*H247,1)</x:f>
        <x:v>143.6</x:v>
      </x:c>
      <x:c r="P247" s="33" t="n">
        <x:f>ROUND('Inputs'!$C$4*'Inputs'!$C$7*'Inputs'!$C$5*C247/3600,1)</x:f>
        <x:v>3986.7</x:v>
      </x:c>
      <x:c r="Q247" s="33" t="n">
        <x:f>ROUND(('Inputs'!$C$4/B247)*'Inputs'!$C$7*'Inputs'!$C$6*D247/3600,1)</x:f>
        <x:v>1036</x:v>
      </x:c>
      <x:c r="R247" s="59" t="n">
        <x:f>ROUND((P247-Q247)*O247-('Inputs'!$C$4/B247)*(I247/J247+K247)-'Inputs'!$C$4*L247-('Inputs'!$C$4*'Inputs'!$C$20*'Inputs'!$C$21*'Inputs'!$C$22/1000)*M247*N247,0)</x:f>
        <x:v>170931</x:v>
      </x:c>
      <x:c r="S247" s="59" t="n">
        <x:f>ROUND(R247/'Inputs'!$C$4,2)</x:f>
        <x:v>17.09</x:v>
      </x:c>
      <x:c r="T247" s="33" t="n">
        <x:f>ROUND((P247-Q247)*G247*'Inputs'!$C$25/1000,1)</x:f>
        <x:v>57.9</x:v>
      </x:c>
    </x:row>
    <x:row r="248">
      <x:c r="A248" t="n">
        <x:v>233</x:v>
      </x:c>
      <x:c r="B248" s="68" t="n">
        <x:v>36.9</x:v>
      </x:c>
      <x:c r="C248" s="68" t="n">
        <x:v>32</x:v>
      </x:c>
      <x:c r="D248" s="68" t="n">
        <x:v>179.5</x:v>
      </x:c>
      <x:c r="E248" s="68" t="n">
        <x:v>27</x:v>
      </x:c>
      <x:c r="F248" s="68" t="n">
        <x:v>52</x:v>
      </x:c>
      <x:c r="G248" s="68" t="n">
        <x:v>8.3</x:v>
      </x:c>
      <x:c r="H248" s="69" t="n">
        <x:v>1.671</x:v>
      </x:c>
      <x:c r="I248" s="68" t="n">
        <x:v>9138</x:v>
      </x:c>
      <x:c r="J248" s="68" t="n">
        <x:v>9.8</x:v>
      </x:c>
      <x:c r="K248" s="68" t="n">
        <x:v>577</x:v>
      </x:c>
      <x:c r="L248" s="68" t="n">
        <x:v>1.8</x:v>
      </x:c>
      <x:c r="M248" s="70" t="n">
        <x:v>0.017</x:v>
      </x:c>
      <x:c r="N248" s="71" t="n">
        <x:v>116</x:v>
      </x:c>
      <x:c r="O248" s="33" t="n">
        <x:f>ROUND(3*E248+F248+G248*H248,1)</x:f>
        <x:v>146.9</x:v>
      </x:c>
      <x:c r="P248" s="33" t="n">
        <x:f>ROUND('Inputs'!$C$4*'Inputs'!$C$7*'Inputs'!$C$5*C248/3600,1)</x:f>
        <x:v>4622.2</x:v>
      </x:c>
      <x:c r="Q248" s="33" t="n">
        <x:f>ROUND(('Inputs'!$C$4/B248)*'Inputs'!$C$7*'Inputs'!$C$6*D248/3600,1)</x:f>
        <x:v>1405.3</x:v>
      </x:c>
      <x:c r="R248" s="59" t="n">
        <x:f>ROUND((P248-Q248)*O248-('Inputs'!$C$4/B248)*(I248/J248+K248)-'Inputs'!$C$4*L248-('Inputs'!$C$4*'Inputs'!$C$20*'Inputs'!$C$21*'Inputs'!$C$22/1000)*M248*N248,0)</x:f>
        <x:v>41088</x:v>
      </x:c>
      <x:c r="S248" s="59" t="n">
        <x:f>ROUND(R248/'Inputs'!$C$4,2)</x:f>
        <x:v>4.11</x:v>
      </x:c>
      <x:c r="T248" s="33" t="n">
        <x:f>ROUND((P248-Q248)*G248*'Inputs'!$C$25/1000,1)</x:f>
        <x:v>69</x:v>
      </x:c>
    </x:row>
    <x:row r="249">
      <x:c r="A249" t="n">
        <x:v>234</x:v>
      </x:c>
      <x:c r="B249" s="68" t="n">
        <x:v>27.2</x:v>
      </x:c>
      <x:c r="C249" s="68" t="n">
        <x:v>31.3</x:v>
      </x:c>
      <x:c r="D249" s="68" t="n">
        <x:v>204.8</x:v>
      </x:c>
      <x:c r="E249" s="68" t="n">
        <x:v>26</x:v>
      </x:c>
      <x:c r="F249" s="68" t="n">
        <x:v>51.9</x:v>
      </x:c>
      <x:c r="G249" s="68" t="n">
        <x:v>7.9</x:v>
      </x:c>
      <x:c r="H249" s="69" t="n">
        <x:v>1.729</x:v>
      </x:c>
      <x:c r="I249" s="68" t="n">
        <x:v>5928</x:v>
      </x:c>
      <x:c r="J249" s="68" t="n">
        <x:v>12.5</x:v>
      </x:c>
      <x:c r="K249" s="68" t="n">
        <x:v>544</x:v>
      </x:c>
      <x:c r="L249" s="68" t="n">
        <x:v>3.2</x:v>
      </x:c>
      <x:c r="M249" s="70" t="n">
        <x:v>0.008</x:v>
      </x:c>
      <x:c r="N249" s="71" t="n">
        <x:v>148</x:v>
      </x:c>
      <x:c r="O249" s="33" t="n">
        <x:f>ROUND(3*E249+F249+G249*H249,1)</x:f>
        <x:v>143.6</x:v>
      </x:c>
      <x:c r="P249" s="33" t="n">
        <x:f>ROUND('Inputs'!$C$4*'Inputs'!$C$7*'Inputs'!$C$5*C249/3600,1)</x:f>
        <x:v>4521.1</x:v>
      </x:c>
      <x:c r="Q249" s="33" t="n">
        <x:f>ROUND(('Inputs'!$C$4/B249)*'Inputs'!$C$7*'Inputs'!$C$6*D249/3600,1)</x:f>
        <x:v>2175.2</x:v>
      </x:c>
      <x:c r="R249" s="59" t="n">
        <x:f>ROUND((P249-Q249)*O249-('Inputs'!$C$4/B249)*(I249/J249+K249)-'Inputs'!$C$4*L249-('Inputs'!$C$4*'Inputs'!$C$20*'Inputs'!$C$21*'Inputs'!$C$22/1000)*M249*N249,0)</x:f>
        <x:v>-72129</x:v>
      </x:c>
      <x:c r="S249" s="59" t="n">
        <x:f>ROUND(R249/'Inputs'!$C$4,2)</x:f>
        <x:v>-7.21</x:v>
      </x:c>
      <x:c r="T249" s="33" t="n">
        <x:f>ROUND((P249-Q249)*G249*'Inputs'!$C$25/1000,1)</x:f>
        <x:v>47.9</x:v>
      </x:c>
    </x:row>
    <x:row r="250">
      <x:c r="A250" t="n">
        <x:v>235</x:v>
      </x:c>
      <x:c r="B250" s="68" t="n">
        <x:v>47.7</x:v>
      </x:c>
      <x:c r="C250" s="68" t="n">
        <x:v>28.3</x:v>
      </x:c>
      <x:c r="D250" s="68" t="n">
        <x:v>257.7</x:v>
      </x:c>
      <x:c r="E250" s="68" t="n">
        <x:v>22.8</x:v>
      </x:c>
      <x:c r="F250" s="68" t="n">
        <x:v>39.6</x:v>
      </x:c>
      <x:c r="G250" s="68" t="n">
        <x:v>10.4</x:v>
      </x:c>
      <x:c r="H250" s="69" t="n">
        <x:v>1.774</x:v>
      </x:c>
      <x:c r="I250" s="68" t="n">
        <x:v>6463</x:v>
      </x:c>
      <x:c r="J250" s="68" t="n">
        <x:v>10.3</x:v>
      </x:c>
      <x:c r="K250" s="68" t="n">
        <x:v>679</x:v>
      </x:c>
      <x:c r="L250" s="68" t="n">
        <x:v>3.1</x:v>
      </x:c>
      <x:c r="M250" s="70" t="n">
        <x:v>0.094</x:v>
      </x:c>
      <x:c r="N250" s="71" t="n">
        <x:v>61</x:v>
      </x:c>
      <x:c r="O250" s="33" t="n">
        <x:f>ROUND(3*E250+F250+G250*H250,1)</x:f>
        <x:v>126.4</x:v>
      </x:c>
      <x:c r="P250" s="33" t="n">
        <x:f>ROUND('Inputs'!$C$4*'Inputs'!$C$7*'Inputs'!$C$5*C250/3600,1)</x:f>
        <x:v>4087.8</x:v>
      </x:c>
      <x:c r="Q250" s="33" t="n">
        <x:f>ROUND(('Inputs'!$C$4/B250)*'Inputs'!$C$7*'Inputs'!$C$6*D250/3600,1)</x:f>
        <x:v>1560.7</x:v>
      </x:c>
      <x:c r="R250" s="59" t="n">
        <x:f>ROUND((P250-Q250)*O250-('Inputs'!$C$4/B250)*(I250/J250+K250)-'Inputs'!$C$4*L250-('Inputs'!$C$4*'Inputs'!$C$20*'Inputs'!$C$21*'Inputs'!$C$22/1000)*M250*N250,0)</x:f>
        <x:v>1709</x:v>
      </x:c>
      <x:c r="S250" s="59" t="n">
        <x:f>ROUND(R250/'Inputs'!$C$4,2)</x:f>
        <x:v>0.17</x:v>
      </x:c>
      <x:c r="T250" s="33" t="n">
        <x:f>ROUND((P250-Q250)*G250*'Inputs'!$C$25/1000,1)</x:f>
        <x:v>67.9</x:v>
      </x:c>
    </x:row>
    <x:row r="251">
      <x:c r="A251" t="n">
        <x:v>236</x:v>
      </x:c>
      <x:c r="B251" s="68" t="n">
        <x:v>42.5</x:v>
      </x:c>
      <x:c r="C251" s="68" t="n">
        <x:v>27.9</x:v>
      </x:c>
      <x:c r="D251" s="68" t="n">
        <x:v>199.7</x:v>
      </x:c>
      <x:c r="E251" s="68" t="n">
        <x:v>21.5</x:v>
      </x:c>
      <x:c r="F251" s="68" t="n">
        <x:v>38.4</x:v>
      </x:c>
      <x:c r="G251" s="68" t="n">
        <x:v>8.1</x:v>
      </x:c>
      <x:c r="H251" s="69" t="n">
        <x:v>1.83</x:v>
      </x:c>
      <x:c r="I251" s="68" t="n">
        <x:v>7411</x:v>
      </x:c>
      <x:c r="J251" s="68" t="n">
        <x:v>13.6</x:v>
      </x:c>
      <x:c r="K251" s="68" t="n">
        <x:v>408</x:v>
      </x:c>
      <x:c r="L251" s="68" t="n">
        <x:v>3</x:v>
      </x:c>
      <x:c r="M251" s="70" t="n">
        <x:v>0.034</x:v>
      </x:c>
      <x:c r="N251" s="71" t="n">
        <x:v>95</x:v>
      </x:c>
      <x:c r="O251" s="33" t="n">
        <x:f>ROUND(3*E251+F251+G251*H251,1)</x:f>
        <x:v>117.7</x:v>
      </x:c>
      <x:c r="P251" s="33" t="n">
        <x:f>ROUND('Inputs'!$C$4*'Inputs'!$C$7*'Inputs'!$C$5*C251/3600,1)</x:f>
        <x:v>4030</x:v>
      </x:c>
      <x:c r="Q251" s="33" t="n">
        <x:f>ROUND(('Inputs'!$C$4/B251)*'Inputs'!$C$7*'Inputs'!$C$6*D251/3600,1)</x:f>
        <x:v>1357.4</x:v>
      </x:c>
      <x:c r="R251" s="59" t="n">
        <x:f>ROUND((P251-Q251)*O251-('Inputs'!$C$4/B251)*(I251/J251+K251)-'Inputs'!$C$4*L251-('Inputs'!$C$4*'Inputs'!$C$20*'Inputs'!$C$21*'Inputs'!$C$22/1000)*M251*N251,0)</x:f>
        <x:v>53124</x:v>
      </x:c>
      <x:c r="S251" s="59" t="n">
        <x:f>ROUND(R251/'Inputs'!$C$4,2)</x:f>
        <x:v>5.31</x:v>
      </x:c>
      <x:c r="T251" s="33" t="n">
        <x:f>ROUND((P251-Q251)*G251*'Inputs'!$C$25/1000,1)</x:f>
        <x:v>55.9</x:v>
      </x:c>
    </x:row>
    <x:row r="252">
      <x:c r="A252" t="n">
        <x:v>237</x:v>
      </x:c>
      <x:c r="B252" s="68" t="n">
        <x:v>32.6</x:v>
      </x:c>
      <x:c r="C252" s="68" t="n">
        <x:v>31.9</x:v>
      </x:c>
      <x:c r="D252" s="68" t="n">
        <x:v>221.5</x:v>
      </x:c>
      <x:c r="E252" s="68" t="n">
        <x:v>25.1</x:v>
      </x:c>
      <x:c r="F252" s="68" t="n">
        <x:v>52.4</x:v>
      </x:c>
      <x:c r="G252" s="68" t="n">
        <x:v>7.7</x:v>
      </x:c>
      <x:c r="H252" s="69" t="n">
        <x:v>1.762</x:v>
      </x:c>
      <x:c r="I252" s="68" t="n">
        <x:v>7210</x:v>
      </x:c>
      <x:c r="J252" s="68" t="n">
        <x:v>12</x:v>
      </x:c>
      <x:c r="K252" s="68" t="n">
        <x:v>720</x:v>
      </x:c>
      <x:c r="L252" s="68" t="n">
        <x:v>5.1</x:v>
      </x:c>
      <x:c r="M252" s="70" t="n">
        <x:v>0.071</x:v>
      </x:c>
      <x:c r="N252" s="71" t="n">
        <x:v>159</x:v>
      </x:c>
      <x:c r="O252" s="33" t="n">
        <x:f>ROUND(3*E252+F252+G252*H252,1)</x:f>
        <x:v>141.3</x:v>
      </x:c>
      <x:c r="P252" s="33" t="n">
        <x:f>ROUND('Inputs'!$C$4*'Inputs'!$C$7*'Inputs'!$C$5*C252/3600,1)</x:f>
        <x:v>4607.8</x:v>
      </x:c>
      <x:c r="Q252" s="33" t="n">
        <x:f>ROUND(('Inputs'!$C$4/B252)*'Inputs'!$C$7*'Inputs'!$C$6*D252/3600,1)</x:f>
        <x:v>1962.8</x:v>
      </x:c>
      <x:c r="R252" s="59" t="n">
        <x:f>ROUND((P252-Q252)*O252-('Inputs'!$C$4/B252)*(I252/J252+K252)-'Inputs'!$C$4*L252-('Inputs'!$C$4*'Inputs'!$C$20*'Inputs'!$C$21*'Inputs'!$C$22/1000)*M252*N252,0)</x:f>
        <x:v>-107669</x:v>
      </x:c>
      <x:c r="S252" s="59" t="n">
        <x:f>ROUND(R252/'Inputs'!$C$4,2)</x:f>
        <x:v>-10.77</x:v>
      </x:c>
      <x:c r="T252" s="33" t="n">
        <x:f>ROUND((P252-Q252)*G252*'Inputs'!$C$25/1000,1)</x:f>
        <x:v>52.6</x:v>
      </x:c>
    </x:row>
    <x:row r="253">
      <x:c r="A253" t="n">
        <x:v>238</x:v>
      </x:c>
      <x:c r="B253" s="68" t="n">
        <x:v>48.4</x:v>
      </x:c>
      <x:c r="C253" s="68" t="n">
        <x:v>27.8</x:v>
      </x:c>
      <x:c r="D253" s="68" t="n">
        <x:v>214.7</x:v>
      </x:c>
      <x:c r="E253" s="68" t="n">
        <x:v>24.7</x:v>
      </x:c>
      <x:c r="F253" s="68" t="n">
        <x:v>34.7</x:v>
      </x:c>
      <x:c r="G253" s="68" t="n">
        <x:v>8.7</x:v>
      </x:c>
      <x:c r="H253" s="69" t="n">
        <x:v>1.924</x:v>
      </x:c>
      <x:c r="I253" s="68" t="n">
        <x:v>6702</x:v>
      </x:c>
      <x:c r="J253" s="68" t="n">
        <x:v>8.9</x:v>
      </x:c>
      <x:c r="K253" s="68" t="n">
        <x:v>712</x:v>
      </x:c>
      <x:c r="L253" s="68" t="n">
        <x:v>4.6</x:v>
      </x:c>
      <x:c r="M253" s="70" t="n">
        <x:v>0.015</x:v>
      </x:c>
      <x:c r="N253" s="71" t="n">
        <x:v>80</x:v>
      </x:c>
      <x:c r="O253" s="33" t="n">
        <x:f>ROUND(3*E253+F253+G253*H253,1)</x:f>
        <x:v>125.5</x:v>
      </x:c>
      <x:c r="P253" s="33" t="n">
        <x:f>ROUND('Inputs'!$C$4*'Inputs'!$C$7*'Inputs'!$C$5*C253/3600,1)</x:f>
        <x:v>4015.6</x:v>
      </x:c>
      <x:c r="Q253" s="33" t="n">
        <x:f>ROUND(('Inputs'!$C$4/B253)*'Inputs'!$C$7*'Inputs'!$C$6*D253/3600,1)</x:f>
        <x:v>1281.5</x:v>
      </x:c>
      <x:c r="R253" s="59" t="n">
        <x:f>ROUND((P253-Q253)*O253-('Inputs'!$C$4/B253)*(I253/J253+K253)-'Inputs'!$C$4*L253-('Inputs'!$C$4*'Inputs'!$C$20*'Inputs'!$C$21*'Inputs'!$C$22/1000)*M253*N253,0)</x:f>
        <x:v>-8247</x:v>
      </x:c>
      <x:c r="S253" s="59" t="n">
        <x:f>ROUND(R253/'Inputs'!$C$4,2)</x:f>
        <x:v>-0.82</x:v>
      </x:c>
      <x:c r="T253" s="33" t="n">
        <x:f>ROUND((P253-Q253)*G253*'Inputs'!$C$25/1000,1)</x:f>
        <x:v>61.5</x:v>
      </x:c>
    </x:row>
    <x:row r="254">
      <x:c r="A254" t="n">
        <x:v>239</x:v>
      </x:c>
      <x:c r="B254" s="68" t="n">
        <x:v>26.6</x:v>
      </x:c>
      <x:c r="C254" s="68" t="n">
        <x:v>31.2</x:v>
      </x:c>
      <x:c r="D254" s="68" t="n">
        <x:v>236.9</x:v>
      </x:c>
      <x:c r="E254" s="68" t="n">
        <x:v>20.5</x:v>
      </x:c>
      <x:c r="F254" s="68" t="n">
        <x:v>42</x:v>
      </x:c>
      <x:c r="G254" s="68" t="n">
        <x:v>7.7</x:v>
      </x:c>
      <x:c r="H254" s="69" t="n">
        <x:v>2.054</x:v>
      </x:c>
      <x:c r="I254" s="68" t="n">
        <x:v>6382</x:v>
      </x:c>
      <x:c r="J254" s="68" t="n">
        <x:v>9.4</x:v>
      </x:c>
      <x:c r="K254" s="68" t="n">
        <x:v>603</x:v>
      </x:c>
      <x:c r="L254" s="68" t="n">
        <x:v>3.7</x:v>
      </x:c>
      <x:c r="M254" s="70" t="n">
        <x:v>0.094</x:v>
      </x:c>
      <x:c r="N254" s="71" t="n">
        <x:v>110</x:v>
      </x:c>
      <x:c r="O254" s="33" t="n">
        <x:f>ROUND(3*E254+F254+G254*H254,1)</x:f>
        <x:v>119.3</x:v>
      </x:c>
      <x:c r="P254" s="33" t="n">
        <x:f>ROUND('Inputs'!$C$4*'Inputs'!$C$7*'Inputs'!$C$5*C254/3600,1)</x:f>
        <x:v>4506.7</x:v>
      </x:c>
      <x:c r="Q254" s="33" t="n">
        <x:f>ROUND(('Inputs'!$C$4/B254)*'Inputs'!$C$7*'Inputs'!$C$6*D254/3600,1)</x:f>
        <x:v>2572.8</x:v>
      </x:c>
      <x:c r="R254" s="59" t="n">
        <x:f>ROUND((P254-Q254)*O254-('Inputs'!$C$4/B254)*(I254/J254+K254)-'Inputs'!$C$4*L254-('Inputs'!$C$4*'Inputs'!$C$20*'Inputs'!$C$21*'Inputs'!$C$22/1000)*M254*N254,0)</x:f>
        <x:v>-311338</x:v>
      </x:c>
      <x:c r="S254" s="59" t="n">
        <x:f>ROUND(R254/'Inputs'!$C$4,2)</x:f>
        <x:v>-31.13</x:v>
      </x:c>
      <x:c r="T254" s="33" t="n">
        <x:f>ROUND((P254-Q254)*G254*'Inputs'!$C$25/1000,1)</x:f>
        <x:v>38.5</x:v>
      </x:c>
    </x:row>
    <x:row r="255">
      <x:c r="A255" t="n">
        <x:v>240</x:v>
      </x:c>
      <x:c r="B255" s="68" t="n">
        <x:v>56.3</x:v>
      </x:c>
      <x:c r="C255" s="68" t="n">
        <x:v>29.3</x:v>
      </x:c>
      <x:c r="D255" s="68" t="n">
        <x:v>195.9</x:v>
      </x:c>
      <x:c r="E255" s="68" t="n">
        <x:v>24.8</x:v>
      </x:c>
      <x:c r="F255" s="68" t="n">
        <x:v>43.7</x:v>
      </x:c>
      <x:c r="G255" s="68" t="n">
        <x:v>10.9</x:v>
      </x:c>
      <x:c r="H255" s="69" t="n">
        <x:v>1.815</x:v>
      </x:c>
      <x:c r="I255" s="68" t="n">
        <x:v>5889</x:v>
      </x:c>
      <x:c r="J255" s="68" t="n">
        <x:v>11</x:v>
      </x:c>
      <x:c r="K255" s="68" t="n">
        <x:v>533</x:v>
      </x:c>
      <x:c r="L255" s="68" t="n">
        <x:v>2</x:v>
      </x:c>
      <x:c r="M255" s="70" t="n">
        <x:v>0.055</x:v>
      </x:c>
      <x:c r="N255" s="71" t="n">
        <x:v>123</x:v>
      </x:c>
      <x:c r="O255" s="33" t="n">
        <x:f>ROUND(3*E255+F255+G255*H255,1)</x:f>
        <x:v>137.9</x:v>
      </x:c>
      <x:c r="P255" s="33" t="n">
        <x:f>ROUND('Inputs'!$C$4*'Inputs'!$C$7*'Inputs'!$C$5*C255/3600,1)</x:f>
        <x:v>4232.2</x:v>
      </x:c>
      <x:c r="Q255" s="33" t="n">
        <x:f>ROUND(('Inputs'!$C$4/B255)*'Inputs'!$C$7*'Inputs'!$C$6*D255/3600,1)</x:f>
        <x:v>1005.2</x:v>
      </x:c>
      <x:c r="R255" s="59" t="n">
        <x:f>ROUND((P255-Q255)*O255-('Inputs'!$C$4/B255)*(I255/J255+K255)-'Inputs'!$C$4*L255-('Inputs'!$C$4*'Inputs'!$C$20*'Inputs'!$C$21*'Inputs'!$C$22/1000)*M255*N255,0)</x:f>
        <x:v>220113</x:v>
      </x:c>
      <x:c r="S255" s="59" t="n">
        <x:f>ROUND(R255/'Inputs'!$C$4,2)</x:f>
        <x:v>22.01</x:v>
      </x:c>
      <x:c r="T255" s="33" t="n">
        <x:f>ROUND((P255-Q255)*G255*'Inputs'!$C$25/1000,1)</x:f>
        <x:v>90.9</x:v>
      </x:c>
    </x:row>
    <x:row r="256">
      <x:c r="A256" t="n">
        <x:v>241</x:v>
      </x:c>
      <x:c r="B256" s="68" t="n">
        <x:v>47.2</x:v>
      </x:c>
      <x:c r="C256" s="68" t="n">
        <x:v>25</x:v>
      </x:c>
      <x:c r="D256" s="68" t="n">
        <x:v>254.6</x:v>
      </x:c>
      <x:c r="E256" s="68" t="n">
        <x:v>20.3</x:v>
      </x:c>
      <x:c r="F256" s="68" t="n">
        <x:v>52.7</x:v>
      </x:c>
      <x:c r="G256" s="68" t="n">
        <x:v>10.1</x:v>
      </x:c>
      <x:c r="H256" s="69" t="n">
        <x:v>1.748</x:v>
      </x:c>
      <x:c r="I256" s="68" t="n">
        <x:v>8578</x:v>
      </x:c>
      <x:c r="J256" s="68" t="n">
        <x:v>9.9</x:v>
      </x:c>
      <x:c r="K256" s="68" t="n">
        <x:v>630</x:v>
      </x:c>
      <x:c r="L256" s="68" t="n">
        <x:v>4.8</x:v>
      </x:c>
      <x:c r="M256" s="70" t="n">
        <x:v>0.071</x:v>
      </x:c>
      <x:c r="N256" s="71" t="n">
        <x:v>106</x:v>
      </x:c>
      <x:c r="O256" s="33" t="n">
        <x:f>ROUND(3*E256+F256+G256*H256,1)</x:f>
        <x:v>131.3</x:v>
      </x:c>
      <x:c r="P256" s="33" t="n">
        <x:f>ROUND('Inputs'!$C$4*'Inputs'!$C$7*'Inputs'!$C$5*C256/3600,1)</x:f>
        <x:v>3611.1</x:v>
      </x:c>
      <x:c r="Q256" s="33" t="n">
        <x:f>ROUND(('Inputs'!$C$4/B256)*'Inputs'!$C$7*'Inputs'!$C$6*D256/3600,1)</x:f>
        <x:v>1558.3</x:v>
      </x:c>
      <x:c r="R256" s="59" t="n">
        <x:f>ROUND((P256-Q256)*O256-('Inputs'!$C$4/B256)*(I256/J256+K256)-'Inputs'!$C$4*L256-('Inputs'!$C$4*'Inputs'!$C$20*'Inputs'!$C$21*'Inputs'!$C$22/1000)*M256*N256,0)</x:f>
        <x:v>-112344</x:v>
      </x:c>
      <x:c r="S256" s="59" t="n">
        <x:f>ROUND(R256/'Inputs'!$C$4,2)</x:f>
        <x:v>-11.23</x:v>
      </x:c>
      <x:c r="T256" s="33" t="n">
        <x:f>ROUND((P256-Q256)*G256*'Inputs'!$C$25/1000,1)</x:f>
        <x:v>53.6</x:v>
      </x:c>
    </x:row>
    <x:row r="257">
      <x:c r="A257" t="n">
        <x:v>242</x:v>
      </x:c>
      <x:c r="B257" s="68" t="n">
        <x:v>45.9</x:v>
      </x:c>
      <x:c r="C257" s="68" t="n">
        <x:v>28.3</x:v>
      </x:c>
      <x:c r="D257" s="68" t="n">
        <x:v>193.4</x:v>
      </x:c>
      <x:c r="E257" s="68" t="n">
        <x:v>24.7</x:v>
      </x:c>
      <x:c r="F257" s="68" t="n">
        <x:v>47.5</x:v>
      </x:c>
      <x:c r="G257" s="68" t="n">
        <x:v>8.6</x:v>
      </x:c>
      <x:c r="H257" s="69" t="n">
        <x:v>1.952</x:v>
      </x:c>
      <x:c r="I257" s="68" t="n">
        <x:v>7465</x:v>
      </x:c>
      <x:c r="J257" s="68" t="n">
        <x:v>12.4</x:v>
      </x:c>
      <x:c r="K257" s="68" t="n">
        <x:v>612</x:v>
      </x:c>
      <x:c r="L257" s="68" t="n">
        <x:v>5.1</x:v>
      </x:c>
      <x:c r="M257" s="70" t="n">
        <x:v>0.033</x:v>
      </x:c>
      <x:c r="N257" s="71" t="n">
        <x:v>75</x:v>
      </x:c>
      <x:c r="O257" s="33" t="n">
        <x:f>ROUND(3*E257+F257+G257*H257,1)</x:f>
        <x:v>138.4</x:v>
      </x:c>
      <x:c r="P257" s="33" t="n">
        <x:f>ROUND('Inputs'!$C$4*'Inputs'!$C$7*'Inputs'!$C$5*C257/3600,1)</x:f>
        <x:v>4087.8</x:v>
      </x:c>
      <x:c r="Q257" s="33" t="n">
        <x:f>ROUND(('Inputs'!$C$4/B257)*'Inputs'!$C$7*'Inputs'!$C$6*D257/3600,1)</x:f>
        <x:v>1217.2</x:v>
      </x:c>
      <x:c r="R257" s="59" t="n">
        <x:f>ROUND((P257-Q257)*O257-('Inputs'!$C$4/B257)*(I257/J257+K257)-'Inputs'!$C$4*L257-('Inputs'!$C$4*'Inputs'!$C$20*'Inputs'!$C$21*'Inputs'!$C$22/1000)*M257*N257,0)</x:f>
        <x:v>76265</x:v>
      </x:c>
      <x:c r="S257" s="59" t="n">
        <x:f>ROUND(R257/'Inputs'!$C$4,2)</x:f>
        <x:v>7.63</x:v>
      </x:c>
      <x:c r="T257" s="33" t="n">
        <x:f>ROUND((P257-Q257)*G257*'Inputs'!$C$25/1000,1)</x:f>
        <x:v>63.8</x:v>
      </x:c>
    </x:row>
    <x:row r="258">
      <x:c r="A258" t="n">
        <x:v>243</x:v>
      </x:c>
      <x:c r="B258" s="68" t="n">
        <x:v>52.2</x:v>
      </x:c>
      <x:c r="C258" s="68" t="n">
        <x:v>33.5</x:v>
      </x:c>
      <x:c r="D258" s="68" t="n">
        <x:v>257.1</x:v>
      </x:c>
      <x:c r="E258" s="68" t="n">
        <x:v>20.4</x:v>
      </x:c>
      <x:c r="F258" s="68" t="n">
        <x:v>51.2</x:v>
      </x:c>
      <x:c r="G258" s="68" t="n">
        <x:v>7.9</x:v>
      </x:c>
      <x:c r="H258" s="69" t="n">
        <x:v>1.995</x:v>
      </x:c>
      <x:c r="I258" s="68" t="n">
        <x:v>6503</x:v>
      </x:c>
      <x:c r="J258" s="68" t="n">
        <x:v>9.1</x:v>
      </x:c>
      <x:c r="K258" s="68" t="n">
        <x:v>786</x:v>
      </x:c>
      <x:c r="L258" s="68" t="n">
        <x:v>3.1</x:v>
      </x:c>
      <x:c r="M258" s="70" t="n">
        <x:v>0.075</x:v>
      </x:c>
      <x:c r="N258" s="71" t="n">
        <x:v>132</x:v>
      </x:c>
      <x:c r="O258" s="33" t="n">
        <x:f>ROUND(3*E258+F258+G258*H258,1)</x:f>
        <x:v>128.2</x:v>
      </x:c>
      <x:c r="P258" s="33" t="n">
        <x:f>ROUND('Inputs'!$C$4*'Inputs'!$C$7*'Inputs'!$C$5*C258/3600,1)</x:f>
        <x:v>4838.9</x:v>
      </x:c>
      <x:c r="Q258" s="33" t="n">
        <x:f>ROUND(('Inputs'!$C$4/B258)*'Inputs'!$C$7*'Inputs'!$C$6*D258/3600,1)</x:f>
        <x:v>1422.9</x:v>
      </x:c>
      <x:c r="R258" s="59" t="n">
        <x:f>ROUND((P258-Q258)*O258-('Inputs'!$C$4/B258)*(I258/J258+K258)-'Inputs'!$C$4*L258-('Inputs'!$C$4*'Inputs'!$C$20*'Inputs'!$C$21*'Inputs'!$C$22/1000)*M258*N258,0)</x:f>
        <x:v>97319</x:v>
      </x:c>
      <x:c r="S258" s="59" t="n">
        <x:f>ROUND(R258/'Inputs'!$C$4,2)</x:f>
        <x:v>9.73</x:v>
      </x:c>
      <x:c r="T258" s="33" t="n">
        <x:f>ROUND((P258-Q258)*G258*'Inputs'!$C$25/1000,1)</x:f>
        <x:v>69.7</x:v>
      </x:c>
    </x:row>
    <x:row r="259">
      <x:c r="A259" t="n">
        <x:v>244</x:v>
      </x:c>
      <x:c r="B259" s="68" t="n">
        <x:v>57.8</x:v>
      </x:c>
      <x:c r="C259" s="68" t="n">
        <x:v>31</x:v>
      </x:c>
      <x:c r="D259" s="68" t="n">
        <x:v>208.5</x:v>
      </x:c>
      <x:c r="E259" s="68" t="n">
        <x:v>21.1</x:v>
      </x:c>
      <x:c r="F259" s="68" t="n">
        <x:v>34.6</x:v>
      </x:c>
      <x:c r="G259" s="68" t="n">
        <x:v>7.2</x:v>
      </x:c>
      <x:c r="H259" s="69" t="n">
        <x:v>1.793</x:v>
      </x:c>
      <x:c r="I259" s="68" t="n">
        <x:v>6193</x:v>
      </x:c>
      <x:c r="J259" s="68" t="n">
        <x:v>11.4</x:v>
      </x:c>
      <x:c r="K259" s="68" t="n">
        <x:v>795</x:v>
      </x:c>
      <x:c r="L259" s="68" t="n">
        <x:v>4.2</x:v>
      </x:c>
      <x:c r="M259" s="70" t="n">
        <x:v>0.063</x:v>
      </x:c>
      <x:c r="N259" s="71" t="n">
        <x:v>77</x:v>
      </x:c>
      <x:c r="O259" s="33" t="n">
        <x:f>ROUND(3*E259+F259+G259*H259,1)</x:f>
        <x:v>110.8</x:v>
      </x:c>
      <x:c r="P259" s="33" t="n">
        <x:f>ROUND('Inputs'!$C$4*'Inputs'!$C$7*'Inputs'!$C$5*C259/3600,1)</x:f>
        <x:v>4477.8</x:v>
      </x:c>
      <x:c r="Q259" s="33" t="n">
        <x:f>ROUND(('Inputs'!$C$4/B259)*'Inputs'!$C$7*'Inputs'!$C$6*D259/3600,1)</x:f>
        <x:v>1042.1</x:v>
      </x:c>
      <x:c r="R259" s="59" t="n">
        <x:f>ROUND((P259-Q259)*O259-('Inputs'!$C$4/B259)*(I259/J259+K259)-'Inputs'!$C$4*L259-('Inputs'!$C$4*'Inputs'!$C$20*'Inputs'!$C$21*'Inputs'!$C$22/1000)*M259*N259,0)</x:f>
        <x:v>96298</x:v>
      </x:c>
      <x:c r="S259" s="59" t="n">
        <x:f>ROUND(R259/'Inputs'!$C$4,2)</x:f>
        <x:v>9.63</x:v>
      </x:c>
      <x:c r="T259" s="33" t="n">
        <x:f>ROUND((P259-Q259)*G259*'Inputs'!$C$25/1000,1)</x:f>
        <x:v>63.9</x:v>
      </x:c>
    </x:row>
    <x:row r="260">
      <x:c r="A260" t="n">
        <x:v>245</x:v>
      </x:c>
      <x:c r="B260" s="68" t="n">
        <x:v>38.8</x:v>
      </x:c>
      <x:c r="C260" s="68" t="n">
        <x:v>29.8</x:v>
      </x:c>
      <x:c r="D260" s="68" t="n">
        <x:v>165.7</x:v>
      </x:c>
      <x:c r="E260" s="68" t="n">
        <x:v>26.6</x:v>
      </x:c>
      <x:c r="F260" s="68" t="n">
        <x:v>42.2</x:v>
      </x:c>
      <x:c r="G260" s="68" t="n">
        <x:v>7.4</x:v>
      </x:c>
      <x:c r="H260" s="69" t="n">
        <x:v>1.994</x:v>
      </x:c>
      <x:c r="I260" s="68" t="n">
        <x:v>6678</x:v>
      </x:c>
      <x:c r="J260" s="68" t="n">
        <x:v>9.8</x:v>
      </x:c>
      <x:c r="K260" s="68" t="n">
        <x:v>683</x:v>
      </x:c>
      <x:c r="L260" s="68" t="n">
        <x:v>1.7</x:v>
      </x:c>
      <x:c r="M260" s="70" t="n">
        <x:v>0.03</x:v>
      </x:c>
      <x:c r="N260" s="71" t="n">
        <x:v>140</x:v>
      </x:c>
      <x:c r="O260" s="33" t="n">
        <x:f>ROUND(3*E260+F260+G260*H260,1)</x:f>
        <x:v>136.8</x:v>
      </x:c>
      <x:c r="P260" s="33" t="n">
        <x:f>ROUND('Inputs'!$C$4*'Inputs'!$C$7*'Inputs'!$C$5*C260/3600,1)</x:f>
        <x:v>4304.4</x:v>
      </x:c>
      <x:c r="Q260" s="33" t="n">
        <x:f>ROUND(('Inputs'!$C$4/B260)*'Inputs'!$C$7*'Inputs'!$C$6*D260/3600,1)</x:f>
        <x:v>1233.7</x:v>
      </x:c>
      <x:c r="R260" s="59" t="n">
        <x:f>ROUND((P260-Q260)*O260-('Inputs'!$C$4/B260)*(I260/J260+K260)-'Inputs'!$C$4*L260-('Inputs'!$C$4*'Inputs'!$C$20*'Inputs'!$C$21*'Inputs'!$C$22/1000)*M260*N260,0)</x:f>
        <x:v>42023</x:v>
      </x:c>
      <x:c r="S260" s="59" t="n">
        <x:f>ROUND(R260/'Inputs'!$C$4,2)</x:f>
        <x:v>4.2</x:v>
      </x:c>
      <x:c r="T260" s="33" t="n">
        <x:f>ROUND((P260-Q260)*G260*'Inputs'!$C$25/1000,1)</x:f>
        <x:v>58.7</x:v>
      </x:c>
    </x:row>
    <x:row r="261">
      <x:c r="A261" t="n">
        <x:v>246</x:v>
      </x:c>
      <x:c r="B261" s="68" t="n">
        <x:v>54.1</x:v>
      </x:c>
      <x:c r="C261" s="68" t="n">
        <x:v>31.9</x:v>
      </x:c>
      <x:c r="D261" s="68" t="n">
        <x:v>205.3</x:v>
      </x:c>
      <x:c r="E261" s="68" t="n">
        <x:v>23.8</x:v>
      </x:c>
      <x:c r="F261" s="68" t="n">
        <x:v>40.9</x:v>
      </x:c>
      <x:c r="G261" s="68" t="n">
        <x:v>9.2</x:v>
      </x:c>
      <x:c r="H261" s="69" t="n">
        <x:v>1.804</x:v>
      </x:c>
      <x:c r="I261" s="68" t="n">
        <x:v>6422</x:v>
      </x:c>
      <x:c r="J261" s="68" t="n">
        <x:v>9</x:v>
      </x:c>
      <x:c r="K261" s="68" t="n">
        <x:v>764</x:v>
      </x:c>
      <x:c r="L261" s="68" t="n">
        <x:v>1.7</x:v>
      </x:c>
      <x:c r="M261" s="70" t="n">
        <x:v>0.087</x:v>
      </x:c>
      <x:c r="N261" s="71" t="n">
        <x:v>106</x:v>
      </x:c>
      <x:c r="O261" s="33" t="n">
        <x:f>ROUND(3*E261+F261+G261*H261,1)</x:f>
        <x:v>128.9</x:v>
      </x:c>
      <x:c r="P261" s="33" t="n">
        <x:f>ROUND('Inputs'!$C$4*'Inputs'!$C$7*'Inputs'!$C$5*C261/3600,1)</x:f>
        <x:v>4607.8</x:v>
      </x:c>
      <x:c r="Q261" s="33" t="n">
        <x:f>ROUND(('Inputs'!$C$4/B261)*'Inputs'!$C$7*'Inputs'!$C$6*D261/3600,1)</x:f>
        <x:v>1096.3</x:v>
      </x:c>
      <x:c r="R261" s="59" t="n">
        <x:f>ROUND((P261-Q261)*O261-('Inputs'!$C$4/B261)*(I261/J261+K261)-'Inputs'!$C$4*L261-('Inputs'!$C$4*'Inputs'!$C$20*'Inputs'!$C$21*'Inputs'!$C$22/1000)*M261*N261,0)</x:f>
        <x:v>141895</x:v>
      </x:c>
      <x:c r="S261" s="59" t="n">
        <x:f>ROUND(R261/'Inputs'!$C$4,2)</x:f>
        <x:v>14.19</x:v>
      </x:c>
      <x:c r="T261" s="33" t="n">
        <x:f>ROUND((P261-Q261)*G261*'Inputs'!$C$25/1000,1)</x:f>
        <x:v>83.5</x:v>
      </x:c>
    </x:row>
    <x:row r="262">
      <x:c r="A262" t="n">
        <x:v>247</x:v>
      </x:c>
      <x:c r="B262" s="68" t="n">
        <x:v>60</x:v>
      </x:c>
      <x:c r="C262" s="68" t="n">
        <x:v>28.9</x:v>
      </x:c>
      <x:c r="D262" s="68" t="n">
        <x:v>256.7</x:v>
      </x:c>
      <x:c r="E262" s="68" t="n">
        <x:v>22.7</x:v>
      </x:c>
      <x:c r="F262" s="68" t="n">
        <x:v>39.1</x:v>
      </x:c>
      <x:c r="G262" s="68" t="n">
        <x:v>7.6</x:v>
      </x:c>
      <x:c r="H262" s="69" t="n">
        <x:v>1.905</x:v>
      </x:c>
      <x:c r="I262" s="68" t="n">
        <x:v>6902</x:v>
      </x:c>
      <x:c r="J262" s="68" t="n">
        <x:v>10.5</x:v>
      </x:c>
      <x:c r="K262" s="68" t="n">
        <x:v>947</x:v>
      </x:c>
      <x:c r="L262" s="68" t="n">
        <x:v>2.7</x:v>
      </x:c>
      <x:c r="M262" s="70" t="n">
        <x:v>0.069</x:v>
      </x:c>
      <x:c r="N262" s="71" t="n">
        <x:v>75</x:v>
      </x:c>
      <x:c r="O262" s="33" t="n">
        <x:f>ROUND(3*E262+F262+G262*H262,1)</x:f>
        <x:v>121.7</x:v>
      </x:c>
      <x:c r="P262" s="33" t="n">
        <x:f>ROUND('Inputs'!$C$4*'Inputs'!$C$7*'Inputs'!$C$5*C262/3600,1)</x:f>
        <x:v>4174.4</x:v>
      </x:c>
      <x:c r="Q262" s="33" t="n">
        <x:f>ROUND(('Inputs'!$C$4/B262)*'Inputs'!$C$7*'Inputs'!$C$6*D262/3600,1)</x:f>
        <x:v>1236</x:v>
      </x:c>
      <x:c r="R262" s="59" t="n">
        <x:f>ROUND((P262-Q262)*O262-('Inputs'!$C$4/B262)*(I262/J262+K262)-'Inputs'!$C$4*L262-('Inputs'!$C$4*'Inputs'!$C$20*'Inputs'!$C$21*'Inputs'!$C$22/1000)*M262*N262,0)</x:f>
        <x:v>51642</x:v>
      </x:c>
      <x:c r="S262" s="59" t="n">
        <x:f>ROUND(R262/'Inputs'!$C$4,2)</x:f>
        <x:v>5.16</x:v>
      </x:c>
      <x:c r="T262" s="33" t="n">
        <x:f>ROUND((P262-Q262)*G262*'Inputs'!$C$25/1000,1)</x:f>
        <x:v>57.7</x:v>
      </x:c>
    </x:row>
    <x:row r="263">
      <x:c r="A263" t="n">
        <x:v>248</x:v>
      </x:c>
      <x:c r="B263" s="68" t="n">
        <x:v>29.7</x:v>
      </x:c>
      <x:c r="C263" s="68" t="n">
        <x:v>26.4</x:v>
      </x:c>
      <x:c r="D263" s="68" t="n">
        <x:v>160.5</x:v>
      </x:c>
      <x:c r="E263" s="68" t="n">
        <x:v>21.2</x:v>
      </x:c>
      <x:c r="F263" s="68" t="n">
        <x:v>54.2</x:v>
      </x:c>
      <x:c r="G263" s="68" t="n">
        <x:v>9</x:v>
      </x:c>
      <x:c r="H263" s="69" t="n">
        <x:v>1.878</x:v>
      </x:c>
      <x:c r="I263" s="68" t="n">
        <x:v>6452</x:v>
      </x:c>
      <x:c r="J263" s="68" t="n">
        <x:v>10.7</x:v>
      </x:c>
      <x:c r="K263" s="68" t="n">
        <x:v>561</x:v>
      </x:c>
      <x:c r="L263" s="68" t="n">
        <x:v>5.9</x:v>
      </x:c>
      <x:c r="M263" s="70" t="n">
        <x:v>0.061</x:v>
      </x:c>
      <x:c r="N263" s="71" t="n">
        <x:v>153</x:v>
      </x:c>
      <x:c r="O263" s="33" t="n">
        <x:f>ROUND(3*E263+F263+G263*H263,1)</x:f>
        <x:v>134.7</x:v>
      </x:c>
      <x:c r="P263" s="33" t="n">
        <x:f>ROUND('Inputs'!$C$4*'Inputs'!$C$7*'Inputs'!$C$5*C263/3600,1)</x:f>
        <x:v>3813.3</x:v>
      </x:c>
      <x:c r="Q263" s="33" t="n">
        <x:f>ROUND(('Inputs'!$C$4/B263)*'Inputs'!$C$7*'Inputs'!$C$6*D263/3600,1)</x:f>
        <x:v>1561.2</x:v>
      </x:c>
      <x:c r="R263" s="59" t="n">
        <x:f>ROUND((P263-Q263)*O263-('Inputs'!$C$4/B263)*(I263/J263+K263)-'Inputs'!$C$4*L263-('Inputs'!$C$4*'Inputs'!$C$20*'Inputs'!$C$21*'Inputs'!$C$22/1000)*M263*N263,0)</x:f>
        <x:v>-168428</x:v>
      </x:c>
      <x:c r="S263" s="59" t="n">
        <x:f>ROUND(R263/'Inputs'!$C$4,2)</x:f>
        <x:v>-16.84</x:v>
      </x:c>
      <x:c r="T263" s="33" t="n">
        <x:f>ROUND((P263-Q263)*G263*'Inputs'!$C$25/1000,1)</x:f>
        <x:v>52.4</x:v>
      </x:c>
    </x:row>
    <x:row r="264">
      <x:c r="A264" t="n">
        <x:v>249</x:v>
      </x:c>
      <x:c r="B264" s="68" t="n">
        <x:v>36.8</x:v>
      </x:c>
      <x:c r="C264" s="68" t="n">
        <x:v>29.3</x:v>
      </x:c>
      <x:c r="D264" s="68" t="n">
        <x:v>261.9</x:v>
      </x:c>
      <x:c r="E264" s="68" t="n">
        <x:v>27.2</x:v>
      </x:c>
      <x:c r="F264" s="68" t="n">
        <x:v>44.6</x:v>
      </x:c>
      <x:c r="G264" s="68" t="n">
        <x:v>9.9</x:v>
      </x:c>
      <x:c r="H264" s="69" t="n">
        <x:v>1.996</x:v>
      </x:c>
      <x:c r="I264" s="68" t="n">
        <x:v>7737</x:v>
      </x:c>
      <x:c r="J264" s="68" t="n">
        <x:v>8</x:v>
      </x:c>
      <x:c r="K264" s="68" t="n">
        <x:v>488</x:v>
      </x:c>
      <x:c r="L264" s="68" t="n">
        <x:v>2.7</x:v>
      </x:c>
      <x:c r="M264" s="70" t="n">
        <x:v>0.077</x:v>
      </x:c>
      <x:c r="N264" s="71" t="n">
        <x:v>84</x:v>
      </x:c>
      <x:c r="O264" s="33" t="n">
        <x:f>ROUND(3*E264+F264+G264*H264,1)</x:f>
        <x:v>146</x:v>
      </x:c>
      <x:c r="P264" s="33" t="n">
        <x:f>ROUND('Inputs'!$C$4*'Inputs'!$C$7*'Inputs'!$C$5*C264/3600,1)</x:f>
        <x:v>4232.2</x:v>
      </x:c>
      <x:c r="Q264" s="33" t="n">
        <x:f>ROUND(('Inputs'!$C$4/B264)*'Inputs'!$C$7*'Inputs'!$C$6*D264/3600,1)</x:f>
        <x:v>2056</x:v>
      </x:c>
      <x:c r="R264" s="59" t="n">
        <x:f>ROUND((P264-Q264)*O264-('Inputs'!$C$4/B264)*(I264/J264+K264)-'Inputs'!$C$4*L264-('Inputs'!$C$4*'Inputs'!$C$20*'Inputs'!$C$21*'Inputs'!$C$22/1000)*M264*N264,0)</x:f>
        <x:v>-119153</x:v>
      </x:c>
      <x:c r="S264" s="59" t="n">
        <x:f>ROUND(R264/'Inputs'!$C$4,2)</x:f>
        <x:v>-11.92</x:v>
      </x:c>
      <x:c r="T264" s="33" t="n">
        <x:f>ROUND((P264-Q264)*G264*'Inputs'!$C$25/1000,1)</x:f>
        <x:v>55.7</x:v>
      </x:c>
    </x:row>
    <x:row r="265">
      <x:c r="A265" t="n">
        <x:v>250</x:v>
      </x:c>
      <x:c r="B265" s="68" t="n">
        <x:v>26</x:v>
      </x:c>
      <x:c r="C265" s="68" t="n">
        <x:v>29.3</x:v>
      </x:c>
      <x:c r="D265" s="68" t="n">
        <x:v>224.4</x:v>
      </x:c>
      <x:c r="E265" s="68" t="n">
        <x:v>27.2</x:v>
      </x:c>
      <x:c r="F265" s="68" t="n">
        <x:v>40.9</x:v>
      </x:c>
      <x:c r="G265" s="68" t="n">
        <x:v>10.2</x:v>
      </x:c>
      <x:c r="H265" s="69" t="n">
        <x:v>1.855</x:v>
      </x:c>
      <x:c r="I265" s="68" t="n">
        <x:v>7426</x:v>
      </x:c>
      <x:c r="J265" s="68" t="n">
        <x:v>10.6</x:v>
      </x:c>
      <x:c r="K265" s="68" t="n">
        <x:v>569</x:v>
      </x:c>
      <x:c r="L265" s="68" t="n">
        <x:v>5.2</x:v>
      </x:c>
      <x:c r="M265" s="70" t="n">
        <x:v>0.013</x:v>
      </x:c>
      <x:c r="N265" s="71" t="n">
        <x:v>98</x:v>
      </x:c>
      <x:c r="O265" s="33" t="n">
        <x:f>ROUND(3*E265+F265+G265*H265,1)</x:f>
        <x:v>141.4</x:v>
      </x:c>
      <x:c r="P265" s="33" t="n">
        <x:f>ROUND('Inputs'!$C$4*'Inputs'!$C$7*'Inputs'!$C$5*C265/3600,1)</x:f>
        <x:v>4232.2</x:v>
      </x:c>
      <x:c r="Q265" s="33" t="n">
        <x:f>ROUND(('Inputs'!$C$4/B265)*'Inputs'!$C$7*'Inputs'!$C$6*D265/3600,1)</x:f>
        <x:v>2493.3</x:v>
      </x:c>
      <x:c r="R265" s="59" t="n">
        <x:f>ROUND((P265-Q265)*O265-('Inputs'!$C$4/B265)*(I265/J265+K265)-'Inputs'!$C$4*L265-('Inputs'!$C$4*'Inputs'!$C$20*'Inputs'!$C$21*'Inputs'!$C$22/1000)*M265*N265,0)</x:f>
        <x:v>-297263</x:v>
      </x:c>
      <x:c r="S265" s="59" t="n">
        <x:f>ROUND(R265/'Inputs'!$C$4,2)</x:f>
        <x:v>-29.73</x:v>
      </x:c>
      <x:c r="T265" s="33" t="n">
        <x:f>ROUND((P265-Q265)*G265*'Inputs'!$C$25/1000,1)</x:f>
        <x:v>45.8</x:v>
      </x:c>
    </x:row>
    <x:row r="266">
      <x:c r="A266" t="n">
        <x:v>251</x:v>
      </x:c>
      <x:c r="B266" s="68" t="n">
        <x:v>39.6</x:v>
      </x:c>
      <x:c r="C266" s="68" t="n">
        <x:v>29.9</x:v>
      </x:c>
      <x:c r="D266" s="68" t="n">
        <x:v>204.5</x:v>
      </x:c>
      <x:c r="E266" s="68" t="n">
        <x:v>22.9</x:v>
      </x:c>
      <x:c r="F266" s="68" t="n">
        <x:v>43.6</x:v>
      </x:c>
      <x:c r="G266" s="68" t="n">
        <x:v>11</x:v>
      </x:c>
      <x:c r="H266" s="69" t="n">
        <x:v>1.795</x:v>
      </x:c>
      <x:c r="I266" s="68" t="n">
        <x:v>5952</x:v>
      </x:c>
      <x:c r="J266" s="68" t="n">
        <x:v>11.3</x:v>
      </x:c>
      <x:c r="K266" s="68" t="n">
        <x:v>648</x:v>
      </x:c>
      <x:c r="L266" s="68" t="n">
        <x:v>4</x:v>
      </x:c>
      <x:c r="M266" s="70" t="n">
        <x:v>0.044</x:v>
      </x:c>
      <x:c r="N266" s="71" t="n">
        <x:v>97</x:v>
      </x:c>
      <x:c r="O266" s="33" t="n">
        <x:f>ROUND(3*E266+F266+G266*H266,1)</x:f>
        <x:v>132</x:v>
      </x:c>
      <x:c r="P266" s="33" t="n">
        <x:f>ROUND('Inputs'!$C$4*'Inputs'!$C$7*'Inputs'!$C$5*C266/3600,1)</x:f>
        <x:v>4318.9</x:v>
      </x:c>
      <x:c r="Q266" s="33" t="n">
        <x:f>ROUND(('Inputs'!$C$4/B266)*'Inputs'!$C$7*'Inputs'!$C$6*D266/3600,1)</x:f>
        <x:v>1491.9</x:v>
      </x:c>
      <x:c r="R266" s="59" t="n">
        <x:f>ROUND((P266-Q266)*O266-('Inputs'!$C$4/B266)*(I266/J266+K266)-'Inputs'!$C$4*L266-('Inputs'!$C$4*'Inputs'!$C$20*'Inputs'!$C$21*'Inputs'!$C$22/1000)*M266*N266,0)</x:f>
        <x:v>26972</x:v>
      </x:c>
      <x:c r="S266" s="59" t="n">
        <x:f>ROUND(R266/'Inputs'!$C$4,2)</x:f>
        <x:v>2.7</x:v>
      </x:c>
      <x:c r="T266" s="33" t="n">
        <x:f>ROUND((P266-Q266)*G266*'Inputs'!$C$25/1000,1)</x:f>
        <x:v>80.3</x:v>
      </x:c>
    </x:row>
    <x:row r="267">
      <x:c r="A267" t="n">
        <x:v>252</x:v>
      </x:c>
      <x:c r="B267" s="68" t="n">
        <x:v>43.8</x:v>
      </x:c>
      <x:c r="C267" s="68" t="n">
        <x:v>29.9</x:v>
      </x:c>
      <x:c r="D267" s="68" t="n">
        <x:v>174.8</x:v>
      </x:c>
      <x:c r="E267" s="68" t="n">
        <x:v>24.5</x:v>
      </x:c>
      <x:c r="F267" s="68" t="n">
        <x:v>48.7</x:v>
      </x:c>
      <x:c r="G267" s="68" t="n">
        <x:v>8.8</x:v>
      </x:c>
      <x:c r="H267" s="69" t="n">
        <x:v>2.004</x:v>
      </x:c>
      <x:c r="I267" s="68" t="n">
        <x:v>5740</x:v>
      </x:c>
      <x:c r="J267" s="68" t="n">
        <x:v>13.8</x:v>
      </x:c>
      <x:c r="K267" s="68" t="n">
        <x:v>939</x:v>
      </x:c>
      <x:c r="L267" s="68" t="n">
        <x:v>5.6</x:v>
      </x:c>
      <x:c r="M267" s="70" t="n">
        <x:v>0.031</x:v>
      </x:c>
      <x:c r="N267" s="71" t="n">
        <x:v>76</x:v>
      </x:c>
      <x:c r="O267" s="33" t="n">
        <x:f>ROUND(3*E267+F267+G267*H267,1)</x:f>
        <x:v>139.8</x:v>
      </x:c>
      <x:c r="P267" s="33" t="n">
        <x:f>ROUND('Inputs'!$C$4*'Inputs'!$C$7*'Inputs'!$C$5*C267/3600,1)</x:f>
        <x:v>4318.9</x:v>
      </x:c>
      <x:c r="Q267" s="33" t="n">
        <x:f>ROUND(('Inputs'!$C$4/B267)*'Inputs'!$C$7*'Inputs'!$C$6*D267/3600,1)</x:f>
        <x:v>1152.9</x:v>
      </x:c>
      <x:c r="R267" s="59" t="n">
        <x:f>ROUND((P267-Q267)*O267-('Inputs'!$C$4/B267)*(I267/J267+K267)-'Inputs'!$C$4*L267-('Inputs'!$C$4*'Inputs'!$C$20*'Inputs'!$C$21*'Inputs'!$C$22/1000)*M267*N267,0)</x:f>
        <x:v>71991</x:v>
      </x:c>
      <x:c r="S267" s="59" t="n">
        <x:f>ROUND(R267/'Inputs'!$C$4,2)</x:f>
        <x:v>7.2</x:v>
      </x:c>
      <x:c r="T267" s="33" t="n">
        <x:f>ROUND((P267-Q267)*G267*'Inputs'!$C$25/1000,1)</x:f>
        <x:v>72</x:v>
      </x:c>
    </x:row>
    <x:row r="268">
      <x:c r="A268" t="n">
        <x:v>253</x:v>
      </x:c>
      <x:c r="B268" s="68" t="n">
        <x:v>26.6</x:v>
      </x:c>
      <x:c r="C268" s="68" t="n">
        <x:v>28.6</x:v>
      </x:c>
      <x:c r="D268" s="68" t="n">
        <x:v>206.9</x:v>
      </x:c>
      <x:c r="E268" s="68" t="n">
        <x:v>27.3</x:v>
      </x:c>
      <x:c r="F268" s="68" t="n">
        <x:v>48.1</x:v>
      </x:c>
      <x:c r="G268" s="68" t="n">
        <x:v>10.4</x:v>
      </x:c>
      <x:c r="H268" s="69" t="n">
        <x:v>1.738</x:v>
      </x:c>
      <x:c r="I268" s="68" t="n">
        <x:v>5717</x:v>
      </x:c>
      <x:c r="J268" s="68" t="n">
        <x:v>12.9</x:v>
      </x:c>
      <x:c r="K268" s="68" t="n">
        <x:v>561</x:v>
      </x:c>
      <x:c r="L268" s="68" t="n">
        <x:v>5</x:v>
      </x:c>
      <x:c r="M268" s="70" t="n">
        <x:v>0.008</x:v>
      </x:c>
      <x:c r="N268" s="71" t="n">
        <x:v>82</x:v>
      </x:c>
      <x:c r="O268" s="33" t="n">
        <x:f>ROUND(3*E268+F268+G268*H268,1)</x:f>
        <x:v>148.1</x:v>
      </x:c>
      <x:c r="P268" s="33" t="n">
        <x:f>ROUND('Inputs'!$C$4*'Inputs'!$C$7*'Inputs'!$C$5*C268/3600,1)</x:f>
        <x:v>4131.1</x:v>
      </x:c>
      <x:c r="Q268" s="33" t="n">
        <x:f>ROUND(('Inputs'!$C$4/B268)*'Inputs'!$C$7*'Inputs'!$C$6*D268/3600,1)</x:f>
        <x:v>2247</x:v>
      </x:c>
      <x:c r="R268" s="59" t="n">
        <x:f>ROUND((P268-Q268)*O268-('Inputs'!$C$4/B268)*(I268/J268+K268)-'Inputs'!$C$4*L268-('Inputs'!$C$4*'Inputs'!$C$20*'Inputs'!$C$21*'Inputs'!$C$22/1000)*M268*N268,0)</x:f>
        <x:v>-149942</x:v>
      </x:c>
      <x:c r="S268" s="59" t="n">
        <x:f>ROUND(R268/'Inputs'!$C$4,2)</x:f>
        <x:v>-14.99</x:v>
      </x:c>
      <x:c r="T268" s="33" t="n">
        <x:f>ROUND((P268-Q268)*G268*'Inputs'!$C$25/1000,1)</x:f>
        <x:v>50.6</x:v>
      </x:c>
    </x:row>
    <x:row r="269">
      <x:c r="A269" t="n">
        <x:v>254</x:v>
      </x:c>
      <x:c r="B269" s="68" t="n">
        <x:v>42.3</x:v>
      </x:c>
      <x:c r="C269" s="68" t="n">
        <x:v>30.6</x:v>
      </x:c>
      <x:c r="D269" s="68" t="n">
        <x:v>193.3</x:v>
      </x:c>
      <x:c r="E269" s="68" t="n">
        <x:v>26.4</x:v>
      </x:c>
      <x:c r="F269" s="68" t="n">
        <x:v>34.4</x:v>
      </x:c>
      <x:c r="G269" s="68" t="n">
        <x:v>10</x:v>
      </x:c>
      <x:c r="H269" s="69" t="n">
        <x:v>1.724</x:v>
      </x:c>
      <x:c r="I269" s="68" t="n">
        <x:v>8317</x:v>
      </x:c>
      <x:c r="J269" s="68" t="n">
        <x:v>10.6</x:v>
      </x:c>
      <x:c r="K269" s="68" t="n">
        <x:v>847</x:v>
      </x:c>
      <x:c r="L269" s="68" t="n">
        <x:v>3.7</x:v>
      </x:c>
      <x:c r="M269" s="70" t="n">
        <x:v>0.009</x:v>
      </x:c>
      <x:c r="N269" s="71" t="n">
        <x:v>93</x:v>
      </x:c>
      <x:c r="O269" s="33" t="n">
        <x:f>ROUND(3*E269+F269+G269*H269,1)</x:f>
        <x:v>130.8</x:v>
      </x:c>
      <x:c r="P269" s="33" t="n">
        <x:f>ROUND('Inputs'!$C$4*'Inputs'!$C$7*'Inputs'!$C$5*C269/3600,1)</x:f>
        <x:v>4420</x:v>
      </x:c>
      <x:c r="Q269" s="33" t="n">
        <x:f>ROUND(('Inputs'!$C$4/B269)*'Inputs'!$C$7*'Inputs'!$C$6*D269/3600,1)</x:f>
        <x:v>1320.1</x:v>
      </x:c>
      <x:c r="R269" s="59" t="n">
        <x:f>ROUND((P269-Q269)*O269-('Inputs'!$C$4/B269)*(I269/J269+K269)-'Inputs'!$C$4*L269-('Inputs'!$C$4*'Inputs'!$C$20*'Inputs'!$C$21*'Inputs'!$C$22/1000)*M269*N269,0)</x:f>
        <x:v>-19131</x:v>
      </x:c>
      <x:c r="S269" s="59" t="n">
        <x:f>ROUND(R269/'Inputs'!$C$4,2)</x:f>
        <x:v>-1.91</x:v>
      </x:c>
      <x:c r="T269" s="33" t="n">
        <x:f>ROUND((P269-Q269)*G269*'Inputs'!$C$25/1000,1)</x:f>
        <x:v>80.1</x:v>
      </x:c>
    </x:row>
    <x:row r="270">
      <x:c r="A270" t="n">
        <x:v>255</x:v>
      </x:c>
      <x:c r="B270" s="68" t="n">
        <x:v>33.3</x:v>
      </x:c>
      <x:c r="C270" s="68" t="n">
        <x:v>33.5</x:v>
      </x:c>
      <x:c r="D270" s="68" t="n">
        <x:v>219.5</x:v>
      </x:c>
      <x:c r="E270" s="68" t="n">
        <x:v>26.1</x:v>
      </x:c>
      <x:c r="F270" s="68" t="n">
        <x:v>30.8</x:v>
      </x:c>
      <x:c r="G270" s="68" t="n">
        <x:v>7.8</x:v>
      </x:c>
      <x:c r="H270" s="69" t="n">
        <x:v>1.852</x:v>
      </x:c>
      <x:c r="I270" s="68" t="n">
        <x:v>5129</x:v>
      </x:c>
      <x:c r="J270" s="68" t="n">
        <x:v>13.5</x:v>
      </x:c>
      <x:c r="K270" s="68" t="n">
        <x:v>709</x:v>
      </x:c>
      <x:c r="L270" s="68" t="n">
        <x:v>2.4</x:v>
      </x:c>
      <x:c r="M270" s="70" t="n">
        <x:v>0.059</x:v>
      </x:c>
      <x:c r="N270" s="71" t="n">
        <x:v>77</x:v>
      </x:c>
      <x:c r="O270" s="33" t="n">
        <x:f>ROUND(3*E270+F270+G270*H270,1)</x:f>
        <x:v>123.5</x:v>
      </x:c>
      <x:c r="P270" s="33" t="n">
        <x:f>ROUND('Inputs'!$C$4*'Inputs'!$C$7*'Inputs'!$C$5*C270/3600,1)</x:f>
        <x:v>4838.9</x:v>
      </x:c>
      <x:c r="Q270" s="33" t="n">
        <x:f>ROUND(('Inputs'!$C$4/B270)*'Inputs'!$C$7*'Inputs'!$C$6*D270/3600,1)</x:f>
        <x:v>1904.2</x:v>
      </x:c>
      <x:c r="R270" s="59" t="n">
        <x:f>ROUND((P270-Q270)*O270-('Inputs'!$C$4/B270)*(I270/J270+K270)-'Inputs'!$C$4*L270-('Inputs'!$C$4*'Inputs'!$C$20*'Inputs'!$C$21*'Inputs'!$C$22/1000)*M270*N270,0)</x:f>
        <x:v>1272</x:v>
      </x:c>
      <x:c r="S270" s="59" t="n">
        <x:f>ROUND(R270/'Inputs'!$C$4,2)</x:f>
        <x:v>0.13</x:v>
      </x:c>
      <x:c r="T270" s="33" t="n">
        <x:f>ROUND((P270-Q270)*G270*'Inputs'!$C$25/1000,1)</x:f>
        <x:v>59.1</x:v>
      </x:c>
    </x:row>
    <x:row r="271">
      <x:c r="A271" t="n">
        <x:v>256</x:v>
      </x:c>
      <x:c r="B271" s="68" t="n">
        <x:v>41.6</x:v>
      </x:c>
      <x:c r="C271" s="68" t="n">
        <x:v>25.4</x:v>
      </x:c>
      <x:c r="D271" s="68" t="n">
        <x:v>235</x:v>
      </x:c>
      <x:c r="E271" s="68" t="n">
        <x:v>23.6</x:v>
      </x:c>
      <x:c r="F271" s="68" t="n">
        <x:v>44.9</x:v>
      </x:c>
      <x:c r="G271" s="68" t="n">
        <x:v>10.1</x:v>
      </x:c>
      <x:c r="H271" s="69" t="n">
        <x:v>1.95</x:v>
      </x:c>
      <x:c r="I271" s="68" t="n">
        <x:v>7402</x:v>
      </x:c>
      <x:c r="J271" s="68" t="n">
        <x:v>14.6</x:v>
      </x:c>
      <x:c r="K271" s="68" t="n">
        <x:v>837</x:v>
      </x:c>
      <x:c r="L271" s="68" t="n">
        <x:v>5.2</x:v>
      </x:c>
      <x:c r="M271" s="70" t="n">
        <x:v>0.072</x:v>
      </x:c>
      <x:c r="N271" s="71" t="n">
        <x:v>136</x:v>
      </x:c>
      <x:c r="O271" s="33" t="n">
        <x:f>ROUND(3*E271+F271+G271*H271,1)</x:f>
        <x:v>135.4</x:v>
      </x:c>
      <x:c r="P271" s="33" t="n">
        <x:f>ROUND('Inputs'!$C$4*'Inputs'!$C$7*'Inputs'!$C$5*C271/3600,1)</x:f>
        <x:v>3668.9</x:v>
      </x:c>
      <x:c r="Q271" s="33" t="n">
        <x:f>ROUND(('Inputs'!$C$4/B271)*'Inputs'!$C$7*'Inputs'!$C$6*D271/3600,1)</x:f>
        <x:v>1631.9</x:v>
      </x:c>
      <x:c r="R271" s="59" t="n">
        <x:f>ROUND((P271-Q271)*O271-('Inputs'!$C$4/B271)*(I271/J271+K271)-'Inputs'!$C$4*L271-('Inputs'!$C$4*'Inputs'!$C$20*'Inputs'!$C$21*'Inputs'!$C$22/1000)*M271*N271,0)</x:f>
        <x:v>-121160</x:v>
      </x:c>
      <x:c r="S271" s="59" t="n">
        <x:f>ROUND(R271/'Inputs'!$C$4,2)</x:f>
        <x:v>-12.12</x:v>
      </x:c>
      <x:c r="T271" s="33" t="n">
        <x:f>ROUND((P271-Q271)*G271*'Inputs'!$C$25/1000,1)</x:f>
        <x:v>53.2</x:v>
      </x:c>
    </x:row>
    <x:row r="272">
      <x:c r="A272" t="n">
        <x:v>257</x:v>
      </x:c>
      <x:c r="B272" s="68" t="n">
        <x:v>58.5</x:v>
      </x:c>
      <x:c r="C272" s="68" t="n">
        <x:v>26.7</x:v>
      </x:c>
      <x:c r="D272" s="68" t="n">
        <x:v>226.2</x:v>
      </x:c>
      <x:c r="E272" s="68" t="n">
        <x:v>20.9</x:v>
      </x:c>
      <x:c r="F272" s="68" t="n">
        <x:v>30.2</x:v>
      </x:c>
      <x:c r="G272" s="68" t="n">
        <x:v>11</x:v>
      </x:c>
      <x:c r="H272" s="69" t="n">
        <x:v>1.861</x:v>
      </x:c>
      <x:c r="I272" s="68" t="n">
        <x:v>4475</x:v>
      </x:c>
      <x:c r="J272" s="68" t="n">
        <x:v>14.2</x:v>
      </x:c>
      <x:c r="K272" s="68" t="n">
        <x:v>702</x:v>
      </x:c>
      <x:c r="L272" s="68" t="n">
        <x:v>3.3</x:v>
      </x:c>
      <x:c r="M272" s="70" t="n">
        <x:v>0.035</x:v>
      </x:c>
      <x:c r="N272" s="71" t="n">
        <x:v>117</x:v>
      </x:c>
      <x:c r="O272" s="33" t="n">
        <x:f>ROUND(3*E272+F272+G272*H272,1)</x:f>
        <x:v>113.4</x:v>
      </x:c>
      <x:c r="P272" s="33" t="n">
        <x:f>ROUND('Inputs'!$C$4*'Inputs'!$C$7*'Inputs'!$C$5*C272/3600,1)</x:f>
        <x:v>3856.7</x:v>
      </x:c>
      <x:c r="Q272" s="33" t="n">
        <x:f>ROUND(('Inputs'!$C$4/B272)*'Inputs'!$C$7*'Inputs'!$C$6*D272/3600,1)</x:f>
        <x:v>1117</x:v>
      </x:c>
      <x:c r="R272" s="59" t="n">
        <x:f>ROUND((P272-Q272)*O272-('Inputs'!$C$4/B272)*(I272/J272+K272)-'Inputs'!$C$4*L272-('Inputs'!$C$4*'Inputs'!$C$20*'Inputs'!$C$21*'Inputs'!$C$22/1000)*M272*N272,0)</x:f>
        <x:v>94655</x:v>
      </x:c>
      <x:c r="S272" s="59" t="n">
        <x:f>ROUND(R272/'Inputs'!$C$4,2)</x:f>
        <x:v>9.47</x:v>
      </x:c>
      <x:c r="T272" s="33" t="n">
        <x:f>ROUND((P272-Q272)*G272*'Inputs'!$C$25/1000,1)</x:f>
        <x:v>77.9</x:v>
      </x:c>
    </x:row>
    <x:row r="273">
      <x:c r="A273" t="n">
        <x:v>258</x:v>
      </x:c>
      <x:c r="B273" s="68" t="n">
        <x:v>56.4</x:v>
      </x:c>
      <x:c r="C273" s="68" t="n">
        <x:v>31.2</x:v>
      </x:c>
      <x:c r="D273" s="68" t="n">
        <x:v>195.7</x:v>
      </x:c>
      <x:c r="E273" s="68" t="n">
        <x:v>22.6</x:v>
      </x:c>
      <x:c r="F273" s="68" t="n">
        <x:v>46.1</x:v>
      </x:c>
      <x:c r="G273" s="68" t="n">
        <x:v>10.9</x:v>
      </x:c>
      <x:c r="H273" s="69" t="n">
        <x:v>1.943</x:v>
      </x:c>
      <x:c r="I273" s="68" t="n">
        <x:v>4000</x:v>
      </x:c>
      <x:c r="J273" s="68" t="n">
        <x:v>13.1</x:v>
      </x:c>
      <x:c r="K273" s="68" t="n">
        <x:v>611</x:v>
      </x:c>
      <x:c r="L273" s="68" t="n">
        <x:v>5.7</x:v>
      </x:c>
      <x:c r="M273" s="70" t="n">
        <x:v>0.037</x:v>
      </x:c>
      <x:c r="N273" s="71" t="n">
        <x:v>105</x:v>
      </x:c>
      <x:c r="O273" s="33" t="n">
        <x:f>ROUND(3*E273+F273+G273*H273,1)</x:f>
        <x:v>135.1</x:v>
      </x:c>
      <x:c r="P273" s="33" t="n">
        <x:f>ROUND('Inputs'!$C$4*'Inputs'!$C$7*'Inputs'!$C$5*C273/3600,1)</x:f>
        <x:v>4506.7</x:v>
      </x:c>
      <x:c r="Q273" s="33" t="n">
        <x:f>ROUND(('Inputs'!$C$4/B273)*'Inputs'!$C$7*'Inputs'!$C$6*D273/3600,1)</x:f>
        <x:v>1002.4</x:v>
      </x:c>
      <x:c r="R273" s="59" t="n">
        <x:f>ROUND((P273-Q273)*O273-('Inputs'!$C$4/B273)*(I273/J273+K273)-'Inputs'!$C$4*L273-('Inputs'!$C$4*'Inputs'!$C$20*'Inputs'!$C$21*'Inputs'!$C$22/1000)*M273*N273,0)</x:f>
        <x:v>245271</x:v>
      </x:c>
      <x:c r="S273" s="59" t="n">
        <x:f>ROUND(R273/'Inputs'!$C$4,2)</x:f>
        <x:v>24.53</x:v>
      </x:c>
      <x:c r="T273" s="33" t="n">
        <x:f>ROUND((P273-Q273)*G273*'Inputs'!$C$25/1000,1)</x:f>
        <x:v>98.7</x:v>
      </x:c>
    </x:row>
    <x:row r="274">
      <x:c r="A274" t="n">
        <x:v>259</x:v>
      </x:c>
      <x:c r="B274" s="68" t="n">
        <x:v>51.8</x:v>
      </x:c>
      <x:c r="C274" s="68" t="n">
        <x:v>27.6</x:v>
      </x:c>
      <x:c r="D274" s="68" t="n">
        <x:v>191.6</x:v>
      </x:c>
      <x:c r="E274" s="68" t="n">
        <x:v>25.2</x:v>
      </x:c>
      <x:c r="F274" s="68" t="n">
        <x:v>35.9</x:v>
      </x:c>
      <x:c r="G274" s="68" t="n">
        <x:v>9.6</x:v>
      </x:c>
      <x:c r="H274" s="69" t="n">
        <x:v>1.925</x:v>
      </x:c>
      <x:c r="I274" s="68" t="n">
        <x:v>9335</x:v>
      </x:c>
      <x:c r="J274" s="68" t="n">
        <x:v>10.2</x:v>
      </x:c>
      <x:c r="K274" s="68" t="n">
        <x:v>571</x:v>
      </x:c>
      <x:c r="L274" s="68" t="n">
        <x:v>2.5</x:v>
      </x:c>
      <x:c r="M274" s="70" t="n">
        <x:v>0.057</x:v>
      </x:c>
      <x:c r="N274" s="71" t="n">
        <x:v>113</x:v>
      </x:c>
      <x:c r="O274" s="33" t="n">
        <x:f>ROUND(3*E274+F274+G274*H274,1)</x:f>
        <x:v>130</x:v>
      </x:c>
      <x:c r="P274" s="33" t="n">
        <x:f>ROUND('Inputs'!$C$4*'Inputs'!$C$7*'Inputs'!$C$5*C274/3600,1)</x:f>
        <x:v>3986.7</x:v>
      </x:c>
      <x:c r="Q274" s="33" t="n">
        <x:f>ROUND(('Inputs'!$C$4/B274)*'Inputs'!$C$7*'Inputs'!$C$6*D274/3600,1)</x:f>
        <x:v>1068.6</x:v>
      </x:c>
      <x:c r="R274" s="59" t="n">
        <x:f>ROUND((P274-Q274)*O274-('Inputs'!$C$4/B274)*(I274/J274+K274)-'Inputs'!$C$4*L274-('Inputs'!$C$4*'Inputs'!$C$20*'Inputs'!$C$21*'Inputs'!$C$22/1000)*M274*N274,0)</x:f>
        <x:v>53040</x:v>
      </x:c>
      <x:c r="S274" s="59" t="n">
        <x:f>ROUND(R274/'Inputs'!$C$4,2)</x:f>
        <x:v>5.3</x:v>
      </x:c>
      <x:c r="T274" s="33" t="n">
        <x:f>ROUND((P274-Q274)*G274*'Inputs'!$C$25/1000,1)</x:f>
        <x:v>72.4</x:v>
      </x:c>
    </x:row>
    <x:row r="275">
      <x:c r="A275" t="n">
        <x:v>260</x:v>
      </x:c>
      <x:c r="B275" s="68" t="n">
        <x:v>35.3</x:v>
      </x:c>
      <x:c r="C275" s="68" t="n">
        <x:v>32.5</x:v>
      </x:c>
      <x:c r="D275" s="68" t="n">
        <x:v>225.5</x:v>
      </x:c>
      <x:c r="E275" s="68" t="n">
        <x:v>26.8</x:v>
      </x:c>
      <x:c r="F275" s="68" t="n">
        <x:v>39.3</x:v>
      </x:c>
      <x:c r="G275" s="68" t="n">
        <x:v>10.4</x:v>
      </x:c>
      <x:c r="H275" s="69" t="n">
        <x:v>1.754</x:v>
      </x:c>
      <x:c r="I275" s="68" t="n">
        <x:v>6771</x:v>
      </x:c>
      <x:c r="J275" s="68" t="n">
        <x:v>13.7</x:v>
      </x:c>
      <x:c r="K275" s="68" t="n">
        <x:v>756</x:v>
      </x:c>
      <x:c r="L275" s="68" t="n">
        <x:v>4.4</x:v>
      </x:c>
      <x:c r="M275" s="70" t="n">
        <x:v>0.089</x:v>
      </x:c>
      <x:c r="N275" s="71" t="n">
        <x:v>140</x:v>
      </x:c>
      <x:c r="O275" s="33" t="n">
        <x:f>ROUND(3*E275+F275+G275*H275,1)</x:f>
        <x:v>137.9</x:v>
      </x:c>
      <x:c r="P275" s="33" t="n">
        <x:f>ROUND('Inputs'!$C$4*'Inputs'!$C$7*'Inputs'!$C$5*C275/3600,1)</x:f>
        <x:v>4694.4</x:v>
      </x:c>
      <x:c r="Q275" s="33" t="n">
        <x:f>ROUND(('Inputs'!$C$4/B275)*'Inputs'!$C$7*'Inputs'!$C$6*D275/3600,1)</x:f>
        <x:v>1845.5</x:v>
      </x:c>
      <x:c r="R275" s="59" t="n">
        <x:f>ROUND((P275-Q275)*O275-('Inputs'!$C$4/B275)*(I275/J275+K275)-'Inputs'!$C$4*L275-('Inputs'!$C$4*'Inputs'!$C$20*'Inputs'!$C$21*'Inputs'!$C$22/1000)*M275*N275,0)</x:f>
        <x:v>-33173</x:v>
      </x:c>
      <x:c r="S275" s="59" t="n">
        <x:f>ROUND(R275/'Inputs'!$C$4,2)</x:f>
        <x:v>-3.32</x:v>
      </x:c>
      <x:c r="T275" s="33" t="n">
        <x:f>ROUND((P275-Q275)*G275*'Inputs'!$C$25/1000,1)</x:f>
        <x:v>76.5</x:v>
      </x:c>
    </x:row>
    <x:row r="276">
      <x:c r="A276" t="n">
        <x:v>261</x:v>
      </x:c>
      <x:c r="B276" s="68" t="n">
        <x:v>40.6</x:v>
      </x:c>
      <x:c r="C276" s="68" t="n">
        <x:v>31.5</x:v>
      </x:c>
      <x:c r="D276" s="68" t="n">
        <x:v>235.1</x:v>
      </x:c>
      <x:c r="E276" s="68" t="n">
        <x:v>23.4</x:v>
      </x:c>
      <x:c r="F276" s="68" t="n">
        <x:v>48.7</x:v>
      </x:c>
      <x:c r="G276" s="68" t="n">
        <x:v>8.6</x:v>
      </x:c>
      <x:c r="H276" s="69" t="n">
        <x:v>2.026</x:v>
      </x:c>
      <x:c r="I276" s="68" t="n">
        <x:v>7982</x:v>
      </x:c>
      <x:c r="J276" s="68" t="n">
        <x:v>11.8</x:v>
      </x:c>
      <x:c r="K276" s="68" t="n">
        <x:v>473</x:v>
      </x:c>
      <x:c r="L276" s="68" t="n">
        <x:v>3.8</x:v>
      </x:c>
      <x:c r="M276" s="70" t="n">
        <x:v>0.074</x:v>
      </x:c>
      <x:c r="N276" s="71" t="n">
        <x:v>89</x:v>
      </x:c>
      <x:c r="O276" s="33" t="n">
        <x:f>ROUND(3*E276+F276+G276*H276,1)</x:f>
        <x:v>136.3</x:v>
      </x:c>
      <x:c r="P276" s="33" t="n">
        <x:f>ROUND('Inputs'!$C$4*'Inputs'!$C$7*'Inputs'!$C$5*C276/3600,1)</x:f>
        <x:v>4550</x:v>
      </x:c>
      <x:c r="Q276" s="33" t="n">
        <x:f>ROUND(('Inputs'!$C$4/B276)*'Inputs'!$C$7*'Inputs'!$C$6*D276/3600,1)</x:f>
        <x:v>1672.9</x:v>
      </x:c>
      <x:c r="R276" s="59" t="n">
        <x:f>ROUND((P276-Q276)*O276-('Inputs'!$C$4/B276)*(I276/J276+K276)-'Inputs'!$C$4*L276-('Inputs'!$C$4*'Inputs'!$C$20*'Inputs'!$C$21*'Inputs'!$C$22/1000)*M276*N276,0)</x:f>
        <x:v>56308</x:v>
      </x:c>
      <x:c r="S276" s="59" t="n">
        <x:f>ROUND(R276/'Inputs'!$C$4,2)</x:f>
        <x:v>5.63</x:v>
      </x:c>
      <x:c r="T276" s="33" t="n">
        <x:f>ROUND((P276-Q276)*G276*'Inputs'!$C$25/1000,1)</x:f>
        <x:v>63.9</x:v>
      </x:c>
    </x:row>
    <x:row r="277">
      <x:c r="A277" t="n">
        <x:v>262</x:v>
      </x:c>
      <x:c r="B277" s="68" t="n">
        <x:v>27.1</x:v>
      </x:c>
      <x:c r="C277" s="68" t="n">
        <x:v>28</x:v>
      </x:c>
      <x:c r="D277" s="68" t="n">
        <x:v>266.4</x:v>
      </x:c>
      <x:c r="E277" s="68" t="n">
        <x:v>26.6</x:v>
      </x:c>
      <x:c r="F277" s="68" t="n">
        <x:v>42.5</x:v>
      </x:c>
      <x:c r="G277" s="68" t="n">
        <x:v>10.2</x:v>
      </x:c>
      <x:c r="H277" s="69" t="n">
        <x:v>1.889</x:v>
      </x:c>
      <x:c r="I277" s="68" t="n">
        <x:v>6935</x:v>
      </x:c>
      <x:c r="J277" s="68" t="n">
        <x:v>9.8</x:v>
      </x:c>
      <x:c r="K277" s="68" t="n">
        <x:v>760</x:v>
      </x:c>
      <x:c r="L277" s="68" t="n">
        <x:v>2.8</x:v>
      </x:c>
      <x:c r="M277" s="70" t="n">
        <x:v>0.087</x:v>
      </x:c>
      <x:c r="N277" s="71" t="n">
        <x:v>86</x:v>
      </x:c>
      <x:c r="O277" s="33" t="n">
        <x:f>ROUND(3*E277+F277+G277*H277,1)</x:f>
        <x:v>141.6</x:v>
      </x:c>
      <x:c r="P277" s="33" t="n">
        <x:f>ROUND('Inputs'!$C$4*'Inputs'!$C$7*'Inputs'!$C$5*C277/3600,1)</x:f>
        <x:v>4044.4</x:v>
      </x:c>
      <x:c r="Q277" s="33" t="n">
        <x:f>ROUND(('Inputs'!$C$4/B277)*'Inputs'!$C$7*'Inputs'!$C$6*D277/3600,1)</x:f>
        <x:v>2839.9</x:v>
      </x:c>
      <x:c r="R277" s="59" t="n">
        <x:f>ROUND((P277-Q277)*O277-('Inputs'!$C$4/B277)*(I277/J277+K277)-'Inputs'!$C$4*L277-('Inputs'!$C$4*'Inputs'!$C$20*'Inputs'!$C$21*'Inputs'!$C$22/1000)*M277*N277,0)</x:f>
        <x:v>-415743</x:v>
      </x:c>
      <x:c r="S277" s="59" t="n">
        <x:f>ROUND(R277/'Inputs'!$C$4,2)</x:f>
        <x:v>-41.57</x:v>
      </x:c>
      <x:c r="T277" s="33" t="n">
        <x:f>ROUND((P277-Q277)*G277*'Inputs'!$C$25/1000,1)</x:f>
        <x:v>31.7</x:v>
      </x:c>
    </x:row>
    <x:row r="278">
      <x:c r="A278" t="n">
        <x:v>263</x:v>
      </x:c>
      <x:c r="B278" s="68" t="n">
        <x:v>56.1</x:v>
      </x:c>
      <x:c r="C278" s="68" t="n">
        <x:v>28.1</x:v>
      </x:c>
      <x:c r="D278" s="68" t="n">
        <x:v>195.6</x:v>
      </x:c>
      <x:c r="E278" s="68" t="n">
        <x:v>26.7</x:v>
      </x:c>
      <x:c r="F278" s="68" t="n">
        <x:v>46.9</x:v>
      </x:c>
      <x:c r="G278" s="68" t="n">
        <x:v>8.9</x:v>
      </x:c>
      <x:c r="H278" s="69" t="n">
        <x:v>1.76</x:v>
      </x:c>
      <x:c r="I278" s="68" t="n">
        <x:v>9935</x:v>
      </x:c>
      <x:c r="J278" s="68" t="n">
        <x:v>11</x:v>
      </x:c>
      <x:c r="K278" s="68" t="n">
        <x:v>547</x:v>
      </x:c>
      <x:c r="L278" s="68" t="n">
        <x:v>1.6</x:v>
      </x:c>
      <x:c r="M278" s="70" t="n">
        <x:v>0.088</x:v>
      </x:c>
      <x:c r="N278" s="71" t="n">
        <x:v>114</x:v>
      </x:c>
      <x:c r="O278" s="33" t="n">
        <x:f>ROUND(3*E278+F278+G278*H278,1)</x:f>
        <x:v>142.7</x:v>
      </x:c>
      <x:c r="P278" s="33" t="n">
        <x:f>ROUND('Inputs'!$C$4*'Inputs'!$C$7*'Inputs'!$C$5*C278/3600,1)</x:f>
        <x:v>4058.9</x:v>
      </x:c>
      <x:c r="Q278" s="33" t="n">
        <x:f>ROUND(('Inputs'!$C$4/B278)*'Inputs'!$C$7*'Inputs'!$C$6*D278/3600,1)</x:f>
        <x:v>1007.2</x:v>
      </x:c>
      <x:c r="R278" s="59" t="n">
        <x:f>ROUND((P278-Q278)*O278-('Inputs'!$C$4/B278)*(I278/J278+K278)-'Inputs'!$C$4*L278-('Inputs'!$C$4*'Inputs'!$C$20*'Inputs'!$C$21*'Inputs'!$C$22/1000)*M278*N278,0)</x:f>
        <x:v>138545</x:v>
      </x:c>
      <x:c r="S278" s="59" t="n">
        <x:f>ROUND(R278/'Inputs'!$C$4,2)</x:f>
        <x:v>13.85</x:v>
      </x:c>
      <x:c r="T278" s="33" t="n">
        <x:f>ROUND((P278-Q278)*G278*'Inputs'!$C$25/1000,1)</x:f>
        <x:v>70.2</x:v>
      </x:c>
    </x:row>
    <x:row r="279">
      <x:c r="A279" t="n">
        <x:v>264</x:v>
      </x:c>
      <x:c r="B279" s="68" t="n">
        <x:v>42.6</x:v>
      </x:c>
      <x:c r="C279" s="68" t="n">
        <x:v>29.2</x:v>
      </x:c>
      <x:c r="D279" s="68" t="n">
        <x:v>201.7</x:v>
      </x:c>
      <x:c r="E279" s="68" t="n">
        <x:v>20</x:v>
      </x:c>
      <x:c r="F279" s="68" t="n">
        <x:v>39.4</x:v>
      </x:c>
      <x:c r="G279" s="68" t="n">
        <x:v>7.9</x:v>
      </x:c>
      <x:c r="H279" s="69" t="n">
        <x:v>1.694</x:v>
      </x:c>
      <x:c r="I279" s="68" t="n">
        <x:v>6130</x:v>
      </x:c>
      <x:c r="J279" s="68" t="n">
        <x:v>13.8</x:v>
      </x:c>
      <x:c r="K279" s="68" t="n">
        <x:v>456</x:v>
      </x:c>
      <x:c r="L279" s="68" t="n">
        <x:v>1.8</x:v>
      </x:c>
      <x:c r="M279" s="70" t="n">
        <x:v>0.002</x:v>
      </x:c>
      <x:c r="N279" s="71" t="n">
        <x:v>89</x:v>
      </x:c>
      <x:c r="O279" s="33" t="n">
        <x:f>ROUND(3*E279+F279+G279*H279,1)</x:f>
        <x:v>112.8</x:v>
      </x:c>
      <x:c r="P279" s="33" t="n">
        <x:f>ROUND('Inputs'!$C$4*'Inputs'!$C$7*'Inputs'!$C$5*C279/3600,1)</x:f>
        <x:v>4217.8</x:v>
      </x:c>
      <x:c r="Q279" s="33" t="n">
        <x:f>ROUND(('Inputs'!$C$4/B279)*'Inputs'!$C$7*'Inputs'!$C$6*D279/3600,1)</x:f>
        <x:v>1367.8</x:v>
      </x:c>
      <x:c r="R279" s="59" t="n">
        <x:f>ROUND((P279-Q279)*O279-('Inputs'!$C$4/B279)*(I279/J279+K279)-'Inputs'!$C$4*L279-('Inputs'!$C$4*'Inputs'!$C$20*'Inputs'!$C$21*'Inputs'!$C$22/1000)*M279*N279,0)</x:f>
        <x:v>91767</x:v>
      </x:c>
      <x:c r="S279" s="59" t="n">
        <x:f>ROUND(R279/'Inputs'!$C$4,2)</x:f>
        <x:v>9.18</x:v>
      </x:c>
      <x:c r="T279" s="33" t="n">
        <x:f>ROUND((P279-Q279)*G279*'Inputs'!$C$25/1000,1)</x:f>
        <x:v>58.2</x:v>
      </x:c>
    </x:row>
    <x:row r="280">
      <x:c r="A280" t="n">
        <x:v>265</x:v>
      </x:c>
      <x:c r="B280" s="68" t="n">
        <x:v>51.2</x:v>
      </x:c>
      <x:c r="C280" s="68" t="n">
        <x:v>30.5</x:v>
      </x:c>
      <x:c r="D280" s="68" t="n">
        <x:v>244.9</x:v>
      </x:c>
      <x:c r="E280" s="68" t="n">
        <x:v>22.4</x:v>
      </x:c>
      <x:c r="F280" s="68" t="n">
        <x:v>50</x:v>
      </x:c>
      <x:c r="G280" s="68" t="n">
        <x:v>7.7</x:v>
      </x:c>
      <x:c r="H280" s="69" t="n">
        <x:v>1.824</x:v>
      </x:c>
      <x:c r="I280" s="68" t="n">
        <x:v>4964</x:v>
      </x:c>
      <x:c r="J280" s="68" t="n">
        <x:v>8.4</x:v>
      </x:c>
      <x:c r="K280" s="68" t="n">
        <x:v>924</x:v>
      </x:c>
      <x:c r="L280" s="68" t="n">
        <x:v>4.3</x:v>
      </x:c>
      <x:c r="M280" s="70" t="n">
        <x:v>0.071</x:v>
      </x:c>
      <x:c r="N280" s="71" t="n">
        <x:v>124</x:v>
      </x:c>
      <x:c r="O280" s="33" t="n">
        <x:f>ROUND(3*E280+F280+G280*H280,1)</x:f>
        <x:v>131.2</x:v>
      </x:c>
      <x:c r="P280" s="33" t="n">
        <x:f>ROUND('Inputs'!$C$4*'Inputs'!$C$7*'Inputs'!$C$5*C280/3600,1)</x:f>
        <x:v>4405.6</x:v>
      </x:c>
      <x:c r="Q280" s="33" t="n">
        <x:f>ROUND(('Inputs'!$C$4/B280)*'Inputs'!$C$7*'Inputs'!$C$6*D280/3600,1)</x:f>
        <x:v>1381.8</x:v>
      </x:c>
      <x:c r="R280" s="59" t="n">
        <x:f>ROUND((P280-Q280)*O280-('Inputs'!$C$4/B280)*(I280/J280+K280)-'Inputs'!$C$4*L280-('Inputs'!$C$4*'Inputs'!$C$20*'Inputs'!$C$21*'Inputs'!$C$22/1000)*M280*N280,0)</x:f>
        <x:v>38146</x:v>
      </x:c>
      <x:c r="S280" s="59" t="n">
        <x:f>ROUND(R280/'Inputs'!$C$4,2)</x:f>
        <x:v>3.81</x:v>
      </x:c>
      <x:c r="T280" s="33" t="n">
        <x:f>ROUND((P280-Q280)*G280*'Inputs'!$C$25/1000,1)</x:f>
        <x:v>60.2</x:v>
      </x:c>
    </x:row>
    <x:row r="281">
      <x:c r="A281" t="n">
        <x:v>266</x:v>
      </x:c>
      <x:c r="B281" s="68" t="n">
        <x:v>35.5</x:v>
      </x:c>
      <x:c r="C281" s="68" t="n">
        <x:v>33.9</x:v>
      </x:c>
      <x:c r="D281" s="68" t="n">
        <x:v>270.7</x:v>
      </x:c>
      <x:c r="E281" s="68" t="n">
        <x:v>25.4</x:v>
      </x:c>
      <x:c r="F281" s="68" t="n">
        <x:v>33.1</x:v>
      </x:c>
      <x:c r="G281" s="68" t="n">
        <x:v>9.9</x:v>
      </x:c>
      <x:c r="H281" s="69" t="n">
        <x:v>1.77</x:v>
      </x:c>
      <x:c r="I281" s="68" t="n">
        <x:v>5728</x:v>
      </x:c>
      <x:c r="J281" s="68" t="n">
        <x:v>9.7</x:v>
      </x:c>
      <x:c r="K281" s="68" t="n">
        <x:v>587</x:v>
      </x:c>
      <x:c r="L281" s="68" t="n">
        <x:v>3</x:v>
      </x:c>
      <x:c r="M281" s="70" t="n">
        <x:v>0.025</x:v>
      </x:c>
      <x:c r="N281" s="71" t="n">
        <x:v>114</x:v>
      </x:c>
      <x:c r="O281" s="33" t="n">
        <x:f>ROUND(3*E281+F281+G281*H281,1)</x:f>
        <x:v>126.8</x:v>
      </x:c>
      <x:c r="P281" s="33" t="n">
        <x:f>ROUND('Inputs'!$C$4*'Inputs'!$C$7*'Inputs'!$C$5*C281/3600,1)</x:f>
        <x:v>4896.7</x:v>
      </x:c>
      <x:c r="Q281" s="33" t="n">
        <x:f>ROUND(('Inputs'!$C$4/B281)*'Inputs'!$C$7*'Inputs'!$C$6*D281/3600,1)</x:f>
        <x:v>2202.9</x:v>
      </x:c>
      <x:c r="R281" s="59" t="n">
        <x:f>ROUND((P281-Q281)*O281-('Inputs'!$C$4/B281)*(I281/J281+K281)-'Inputs'!$C$4*L281-('Inputs'!$C$4*'Inputs'!$C$20*'Inputs'!$C$21*'Inputs'!$C$22/1000)*M281*N281,0)</x:f>
        <x:v>-26494</x:v>
      </x:c>
      <x:c r="S281" s="59" t="n">
        <x:f>ROUND(R281/'Inputs'!$C$4,2)</x:f>
        <x:v>-2.65</x:v>
      </x:c>
      <x:c r="T281" s="33" t="n">
        <x:f>ROUND((P281-Q281)*G281*'Inputs'!$C$25/1000,1)</x:f>
        <x:v>68.9</x:v>
      </x:c>
    </x:row>
    <x:row r="282">
      <x:c r="A282" t="n">
        <x:v>267</x:v>
      </x:c>
      <x:c r="B282" s="68" t="n">
        <x:v>55.7</x:v>
      </x:c>
      <x:c r="C282" s="68" t="n">
        <x:v>26.1</x:v>
      </x:c>
      <x:c r="D282" s="68" t="n">
        <x:v>222.6</x:v>
      </x:c>
      <x:c r="E282" s="68" t="n">
        <x:v>23.1</x:v>
      </x:c>
      <x:c r="F282" s="68" t="n">
        <x:v>44.5</x:v>
      </x:c>
      <x:c r="G282" s="68" t="n">
        <x:v>7.1</x:v>
      </x:c>
      <x:c r="H282" s="69" t="n">
        <x:v>1.704</x:v>
      </x:c>
      <x:c r="I282" s="68" t="n">
        <x:v>8618</x:v>
      </x:c>
      <x:c r="J282" s="68" t="n">
        <x:v>9.4</x:v>
      </x:c>
      <x:c r="K282" s="68" t="n">
        <x:v>764</x:v>
      </x:c>
      <x:c r="L282" s="68" t="n">
        <x:v>3.2</x:v>
      </x:c>
      <x:c r="M282" s="70" t="n">
        <x:v>0.063</x:v>
      </x:c>
      <x:c r="N282" s="71" t="n">
        <x:v>112</x:v>
      </x:c>
      <x:c r="O282" s="33" t="n">
        <x:f>ROUND(3*E282+F282+G282*H282,1)</x:f>
        <x:v>125.9</x:v>
      </x:c>
      <x:c r="P282" s="33" t="n">
        <x:f>ROUND('Inputs'!$C$4*'Inputs'!$C$7*'Inputs'!$C$5*C282/3600,1)</x:f>
        <x:v>3770</x:v>
      </x:c>
      <x:c r="Q282" s="33" t="n">
        <x:f>ROUND(('Inputs'!$C$4/B282)*'Inputs'!$C$7*'Inputs'!$C$6*D282/3600,1)</x:f>
        <x:v>1154.5</x:v>
      </x:c>
      <x:c r="R282" s="59" t="n">
        <x:f>ROUND((P282-Q282)*O282-('Inputs'!$C$4/B282)*(I282/J282+K282)-'Inputs'!$C$4*L282-('Inputs'!$C$4*'Inputs'!$C$20*'Inputs'!$C$21*'Inputs'!$C$22/1000)*M282*N282,0)</x:f>
        <x:v>-20248</x:v>
      </x:c>
      <x:c r="S282" s="59" t="n">
        <x:f>ROUND(R282/'Inputs'!$C$4,2)</x:f>
        <x:v>-2.02</x:v>
      </x:c>
      <x:c r="T282" s="33" t="n">
        <x:f>ROUND((P282-Q282)*G282*'Inputs'!$C$25/1000,1)</x:f>
        <x:v>48</x:v>
      </x:c>
    </x:row>
    <x:row r="283">
      <x:c r="A283" t="n">
        <x:v>268</x:v>
      </x:c>
      <x:c r="B283" s="68" t="n">
        <x:v>57.6</x:v>
      </x:c>
      <x:c r="C283" s="68" t="n">
        <x:v>30.2</x:v>
      </x:c>
      <x:c r="D283" s="68" t="n">
        <x:v>215.6</x:v>
      </x:c>
      <x:c r="E283" s="68" t="n">
        <x:v>24</x:v>
      </x:c>
      <x:c r="F283" s="68" t="n">
        <x:v>30</x:v>
      </x:c>
      <x:c r="G283" s="68" t="n">
        <x:v>9.9</x:v>
      </x:c>
      <x:c r="H283" s="69" t="n">
        <x:v>1.817</x:v>
      </x:c>
      <x:c r="I283" s="68" t="n">
        <x:v>5671</x:v>
      </x:c>
      <x:c r="J283" s="68" t="n">
        <x:v>10.7</x:v>
      </x:c>
      <x:c r="K283" s="68" t="n">
        <x:v>658</x:v>
      </x:c>
      <x:c r="L283" s="68" t="n">
        <x:v>3.6</x:v>
      </x:c>
      <x:c r="M283" s="70" t="n">
        <x:v>0.073</x:v>
      </x:c>
      <x:c r="N283" s="71" t="n">
        <x:v>114</x:v>
      </x:c>
      <x:c r="O283" s="33" t="n">
        <x:f>ROUND(3*E283+F283+G283*H283,1)</x:f>
        <x:v>120</x:v>
      </x:c>
      <x:c r="P283" s="33" t="n">
        <x:f>ROUND('Inputs'!$C$4*'Inputs'!$C$7*'Inputs'!$C$5*C283/3600,1)</x:f>
        <x:v>4362.2</x:v>
      </x:c>
      <x:c r="Q283" s="33" t="n">
        <x:f>ROUND(('Inputs'!$C$4/B283)*'Inputs'!$C$7*'Inputs'!$C$6*D283/3600,1)</x:f>
        <x:v>1081.3</x:v>
      </x:c>
      <x:c r="R283" s="59" t="n">
        <x:f>ROUND((P283-Q283)*O283-('Inputs'!$C$4/B283)*(I283/J283+K283)-'Inputs'!$C$4*L283-('Inputs'!$C$4*'Inputs'!$C$20*'Inputs'!$C$21*'Inputs'!$C$22/1000)*M283*N283,0)</x:f>
        <x:v>132849</x:v>
      </x:c>
      <x:c r="S283" s="59" t="n">
        <x:f>ROUND(R283/'Inputs'!$C$4,2)</x:f>
        <x:v>13.28</x:v>
      </x:c>
      <x:c r="T283" s="33" t="n">
        <x:f>ROUND((P283-Q283)*G283*'Inputs'!$C$25/1000,1)</x:f>
        <x:v>83.9</x:v>
      </x:c>
    </x:row>
    <x:row r="284">
      <x:c r="A284" t="n">
        <x:v>269</x:v>
      </x:c>
      <x:c r="B284" s="68" t="n">
        <x:v>51.3</x:v>
      </x:c>
      <x:c r="C284" s="68" t="n">
        <x:v>29.4</x:v>
      </x:c>
      <x:c r="D284" s="68" t="n">
        <x:v>260.2</x:v>
      </x:c>
      <x:c r="E284" s="68" t="n">
        <x:v>27</x:v>
      </x:c>
      <x:c r="F284" s="68" t="n">
        <x:v>53.4</x:v>
      </x:c>
      <x:c r="G284" s="68" t="n">
        <x:v>7.8</x:v>
      </x:c>
      <x:c r="H284" s="69" t="n">
        <x:v>1.825</x:v>
      </x:c>
      <x:c r="I284" s="68" t="n">
        <x:v>5764</x:v>
      </x:c>
      <x:c r="J284" s="68" t="n">
        <x:v>12.5</x:v>
      </x:c>
      <x:c r="K284" s="68" t="n">
        <x:v>564</x:v>
      </x:c>
      <x:c r="L284" s="68" t="n">
        <x:v>4.2</x:v>
      </x:c>
      <x:c r="M284" s="70" t="n">
        <x:v>0.081</x:v>
      </x:c>
      <x:c r="N284" s="71" t="n">
        <x:v>79</x:v>
      </x:c>
      <x:c r="O284" s="33" t="n">
        <x:f>ROUND(3*E284+F284+G284*H284,1)</x:f>
        <x:v>148.6</x:v>
      </x:c>
      <x:c r="P284" s="33" t="n">
        <x:f>ROUND('Inputs'!$C$4*'Inputs'!$C$7*'Inputs'!$C$5*C284/3600,1)</x:f>
        <x:v>4246.7</x:v>
      </x:c>
      <x:c r="Q284" s="33" t="n">
        <x:f>ROUND(('Inputs'!$C$4/B284)*'Inputs'!$C$7*'Inputs'!$C$6*D284/3600,1)</x:f>
        <x:v>1465.3</x:v>
      </x:c>
      <x:c r="R284" s="59" t="n">
        <x:f>ROUND((P284-Q284)*O284-('Inputs'!$C$4/B284)*(I284/J284+K284)-'Inputs'!$C$4*L284-('Inputs'!$C$4*'Inputs'!$C$20*'Inputs'!$C$21*'Inputs'!$C$22/1000)*M284*N284,0)</x:f>
        <x:v>157178</x:v>
      </x:c>
      <x:c r="S284" s="59" t="n">
        <x:f>ROUND(R284/'Inputs'!$C$4,2)</x:f>
        <x:v>15.72</x:v>
      </x:c>
      <x:c r="T284" s="33" t="n">
        <x:f>ROUND((P284-Q284)*G284*'Inputs'!$C$25/1000,1)</x:f>
        <x:v>56</x:v>
      </x:c>
    </x:row>
    <x:row r="285">
      <x:c r="A285" t="n">
        <x:v>270</x:v>
      </x:c>
      <x:c r="B285" s="68" t="n">
        <x:v>28</x:v>
      </x:c>
      <x:c r="C285" s="68" t="n">
        <x:v>29.7</x:v>
      </x:c>
      <x:c r="D285" s="68" t="n">
        <x:v>215.1</x:v>
      </x:c>
      <x:c r="E285" s="68" t="n">
        <x:v>20.3</x:v>
      </x:c>
      <x:c r="F285" s="68" t="n">
        <x:v>44.7</x:v>
      </x:c>
      <x:c r="G285" s="68" t="n">
        <x:v>8.5</x:v>
      </x:c>
      <x:c r="H285" s="69" t="n">
        <x:v>2.027</x:v>
      </x:c>
      <x:c r="I285" s="68" t="n">
        <x:v>5522</x:v>
      </x:c>
      <x:c r="J285" s="68" t="n">
        <x:v>9.8</x:v>
      </x:c>
      <x:c r="K285" s="68" t="n">
        <x:v>666</x:v>
      </x:c>
      <x:c r="L285" s="68" t="n">
        <x:v>4.1</x:v>
      </x:c>
      <x:c r="M285" s="70" t="n">
        <x:v>0.095</x:v>
      </x:c>
      <x:c r="N285" s="71" t="n">
        <x:v>70</x:v>
      </x:c>
      <x:c r="O285" s="33" t="n">
        <x:f>ROUND(3*E285+F285+G285*H285,1)</x:f>
        <x:v>122.8</x:v>
      </x:c>
      <x:c r="P285" s="33" t="n">
        <x:f>ROUND('Inputs'!$C$4*'Inputs'!$C$7*'Inputs'!$C$5*C285/3600,1)</x:f>
        <x:v>4290</x:v>
      </x:c>
      <x:c r="Q285" s="33" t="n">
        <x:f>ROUND(('Inputs'!$C$4/B285)*'Inputs'!$C$7*'Inputs'!$C$6*D285/3600,1)</x:f>
        <x:v>2219.3</x:v>
      </x:c>
      <x:c r="R285" s="59" t="n">
        <x:f>ROUND((P285-Q285)*O285-('Inputs'!$C$4/B285)*(I285/J285+K285)-'Inputs'!$C$4*L285-('Inputs'!$C$4*'Inputs'!$C$20*'Inputs'!$C$21*'Inputs'!$C$22/1000)*M285*N285,0)</x:f>
        <x:v>-240685</x:v>
      </x:c>
      <x:c r="S285" s="59" t="n">
        <x:f>ROUND(R285/'Inputs'!$C$4,2)</x:f>
        <x:v>-24.07</x:v>
      </x:c>
      <x:c r="T285" s="33" t="n">
        <x:f>ROUND((P285-Q285)*G285*'Inputs'!$C$25/1000,1)</x:f>
        <x:v>45.5</x:v>
      </x:c>
    </x:row>
    <x:row r="286">
      <x:c r="A286" t="n">
        <x:v>271</x:v>
      </x:c>
      <x:c r="B286" s="68" t="n">
        <x:v>31.7</x:v>
      </x:c>
      <x:c r="C286" s="68" t="n">
        <x:v>31.9</x:v>
      </x:c>
      <x:c r="D286" s="68" t="n">
        <x:v>187.7</x:v>
      </x:c>
      <x:c r="E286" s="68" t="n">
        <x:v>22.7</x:v>
      </x:c>
      <x:c r="F286" s="68" t="n">
        <x:v>50.9</x:v>
      </x:c>
      <x:c r="G286" s="68" t="n">
        <x:v>9.6</x:v>
      </x:c>
      <x:c r="H286" s="69" t="n">
        <x:v>1.775</x:v>
      </x:c>
      <x:c r="I286" s="68" t="n">
        <x:v>4617</x:v>
      </x:c>
      <x:c r="J286" s="68" t="n">
        <x:v>11.8</x:v>
      </x:c>
      <x:c r="K286" s="68" t="n">
        <x:v>675</x:v>
      </x:c>
      <x:c r="L286" s="68" t="n">
        <x:v>4.7</x:v>
      </x:c>
      <x:c r="M286" s="70" t="n">
        <x:v>0.059</x:v>
      </x:c>
      <x:c r="N286" s="71" t="n">
        <x:v>119</x:v>
      </x:c>
      <x:c r="O286" s="33" t="n">
        <x:f>ROUND(3*E286+F286+G286*H286,1)</x:f>
        <x:v>136</x:v>
      </x:c>
      <x:c r="P286" s="33" t="n">
        <x:f>ROUND('Inputs'!$C$4*'Inputs'!$C$7*'Inputs'!$C$5*C286/3600,1)</x:f>
        <x:v>4607.8</x:v>
      </x:c>
      <x:c r="Q286" s="33" t="n">
        <x:f>ROUND(('Inputs'!$C$4/B286)*'Inputs'!$C$7*'Inputs'!$C$6*D286/3600,1)</x:f>
        <x:v>1710.6</x:v>
      </x:c>
      <x:c r="R286" s="59" t="n">
        <x:f>ROUND((P286-Q286)*O286-('Inputs'!$C$4/B286)*(I286/J286+K286)-'Inputs'!$C$4*L286-('Inputs'!$C$4*'Inputs'!$C$20*'Inputs'!$C$21*'Inputs'!$C$22/1000)*M286*N286,0)</x:f>
        <x:v>-5044</x:v>
      </x:c>
      <x:c r="S286" s="59" t="n">
        <x:f>ROUND(R286/'Inputs'!$C$4,2)</x:f>
        <x:v>-0.5</x:v>
      </x:c>
      <x:c r="T286" s="33" t="n">
        <x:f>ROUND((P286-Q286)*G286*'Inputs'!$C$25/1000,1)</x:f>
        <x:v>71.9</x:v>
      </x:c>
    </x:row>
    <x:row r="287">
      <x:c r="A287" t="n">
        <x:v>272</x:v>
      </x:c>
      <x:c r="B287" s="68" t="n">
        <x:v>54</x:v>
      </x:c>
      <x:c r="C287" s="68" t="n">
        <x:v>26.1</x:v>
      </x:c>
      <x:c r="D287" s="68" t="n">
        <x:v>256.3</x:v>
      </x:c>
      <x:c r="E287" s="68" t="n">
        <x:v>27.8</x:v>
      </x:c>
      <x:c r="F287" s="68" t="n">
        <x:v>43</x:v>
      </x:c>
      <x:c r="G287" s="68" t="n">
        <x:v>9.4</x:v>
      </x:c>
      <x:c r="H287" s="69" t="n">
        <x:v>1.787</x:v>
      </x:c>
      <x:c r="I287" s="68" t="n">
        <x:v>6186</x:v>
      </x:c>
      <x:c r="J287" s="68" t="n">
        <x:v>8.3</x:v>
      </x:c>
      <x:c r="K287" s="68" t="n">
        <x:v>742</x:v>
      </x:c>
      <x:c r="L287" s="68" t="n">
        <x:v>3</x:v>
      </x:c>
      <x:c r="M287" s="70" t="n">
        <x:v>0.07</x:v>
      </x:c>
      <x:c r="N287" s="71" t="n">
        <x:v>150</x:v>
      </x:c>
      <x:c r="O287" s="33" t="n">
        <x:f>ROUND(3*E287+F287+G287*H287,1)</x:f>
        <x:v>143.2</x:v>
      </x:c>
      <x:c r="P287" s="33" t="n">
        <x:f>ROUND('Inputs'!$C$4*'Inputs'!$C$7*'Inputs'!$C$5*C287/3600,1)</x:f>
        <x:v>3770</x:v>
      </x:c>
      <x:c r="Q287" s="33" t="n">
        <x:f>ROUND(('Inputs'!$C$4/B287)*'Inputs'!$C$7*'Inputs'!$C$6*D287/3600,1)</x:f>
        <x:v>1371.2</x:v>
      </x:c>
      <x:c r="R287" s="59" t="n">
        <x:f>ROUND((P287-Q287)*O287-('Inputs'!$C$4/B287)*(I287/J287+K287)-'Inputs'!$C$4*L287-('Inputs'!$C$4*'Inputs'!$C$20*'Inputs'!$C$21*'Inputs'!$C$22/1000)*M287*N287,0)</x:f>
        <x:v>14602</x:v>
      </x:c>
      <x:c r="S287" s="59" t="n">
        <x:f>ROUND(R287/'Inputs'!$C$4,2)</x:f>
        <x:v>1.46</x:v>
      </x:c>
      <x:c r="T287" s="33" t="n">
        <x:f>ROUND((P287-Q287)*G287*'Inputs'!$C$25/1000,1)</x:f>
        <x:v>58.3</x:v>
      </x:c>
    </x:row>
    <x:row r="288">
      <x:c r="A288" t="n">
        <x:v>273</x:v>
      </x:c>
      <x:c r="B288" s="68" t="n">
        <x:v>25.5</x:v>
      </x:c>
      <x:c r="C288" s="68" t="n">
        <x:v>32.4</x:v>
      </x:c>
      <x:c r="D288" s="68" t="n">
        <x:v>258.9</x:v>
      </x:c>
      <x:c r="E288" s="68" t="n">
        <x:v>23</x:v>
      </x:c>
      <x:c r="F288" s="68" t="n">
        <x:v>50.3</x:v>
      </x:c>
      <x:c r="G288" s="68" t="n">
        <x:v>9.5</x:v>
      </x:c>
      <x:c r="H288" s="69" t="n">
        <x:v>1.719</x:v>
      </x:c>
      <x:c r="I288" s="68" t="n">
        <x:v>5914</x:v>
      </x:c>
      <x:c r="J288" s="68" t="n">
        <x:v>14.6</x:v>
      </x:c>
      <x:c r="K288" s="68" t="n">
        <x:v>487</x:v>
      </x:c>
      <x:c r="L288" s="68" t="n">
        <x:v>2.8</x:v>
      </x:c>
      <x:c r="M288" s="70" t="n">
        <x:v>0.03</x:v>
      </x:c>
      <x:c r="N288" s="71" t="n">
        <x:v>75</x:v>
      </x:c>
      <x:c r="O288" s="33" t="n">
        <x:f>ROUND(3*E288+F288+G288*H288,1)</x:f>
        <x:v>135.6</x:v>
      </x:c>
      <x:c r="P288" s="33" t="n">
        <x:f>ROUND('Inputs'!$C$4*'Inputs'!$C$7*'Inputs'!$C$5*C288/3600,1)</x:f>
        <x:v>4680</x:v>
      </x:c>
      <x:c r="Q288" s="33" t="n">
        <x:f>ROUND(('Inputs'!$C$4/B288)*'Inputs'!$C$7*'Inputs'!$C$6*D288/3600,1)</x:f>
        <x:v>2933.1</x:v>
      </x:c>
      <x:c r="R288" s="59" t="n">
        <x:f>ROUND((P288-Q288)*O288-('Inputs'!$C$4/B288)*(I288/J288+K288)-'Inputs'!$C$4*L288-('Inputs'!$C$4*'Inputs'!$C$20*'Inputs'!$C$21*'Inputs'!$C$22/1000)*M288*N288,0)</x:f>
        <x:v>-145982</x:v>
      </x:c>
      <x:c r="S288" s="59" t="n">
        <x:f>ROUND(R288/'Inputs'!$C$4,2)</x:f>
        <x:v>-14.6</x:v>
      </x:c>
      <x:c r="T288" s="33" t="n">
        <x:f>ROUND((P288-Q288)*G288*'Inputs'!$C$25/1000,1)</x:f>
        <x:v>42.9</x:v>
      </x:c>
    </x:row>
    <x:row r="289">
      <x:c r="A289" t="n">
        <x:v>274</x:v>
      </x:c>
      <x:c r="B289" s="68" t="n">
        <x:v>26.5</x:v>
      </x:c>
      <x:c r="C289" s="68" t="n">
        <x:v>34.4</x:v>
      </x:c>
      <x:c r="D289" s="68" t="n">
        <x:v>257.5</x:v>
      </x:c>
      <x:c r="E289" s="68" t="n">
        <x:v>27.5</x:v>
      </x:c>
      <x:c r="F289" s="68" t="n">
        <x:v>49.7</x:v>
      </x:c>
      <x:c r="G289" s="68" t="n">
        <x:v>7</x:v>
      </x:c>
      <x:c r="H289" s="69" t="n">
        <x:v>1.876</x:v>
      </x:c>
      <x:c r="I289" s="68" t="n">
        <x:v>7427</x:v>
      </x:c>
      <x:c r="J289" s="68" t="n">
        <x:v>10.6</x:v>
      </x:c>
      <x:c r="K289" s="68" t="n">
        <x:v>561</x:v>
      </x:c>
      <x:c r="L289" s="68" t="n">
        <x:v>5.9</x:v>
      </x:c>
      <x:c r="M289" s="70" t="n">
        <x:v>0.05</x:v>
      </x:c>
      <x:c r="N289" s="71" t="n">
        <x:v>65</x:v>
      </x:c>
      <x:c r="O289" s="33" t="n">
        <x:f>ROUND(3*E289+F289+G289*H289,1)</x:f>
        <x:v>145.3</x:v>
      </x:c>
      <x:c r="P289" s="33" t="n">
        <x:f>ROUND('Inputs'!$C$4*'Inputs'!$C$7*'Inputs'!$C$5*C289/3600,1)</x:f>
        <x:v>4968.9</x:v>
      </x:c>
      <x:c r="Q289" s="33" t="n">
        <x:f>ROUND(('Inputs'!$C$4/B289)*'Inputs'!$C$7*'Inputs'!$C$6*D289/3600,1)</x:f>
        <x:v>2807.1</x:v>
      </x:c>
      <x:c r="R289" s="59" t="n">
        <x:f>ROUND((P289-Q289)*O289-('Inputs'!$C$4/B289)*(I289/J289+K289)-'Inputs'!$C$4*L289-('Inputs'!$C$4*'Inputs'!$C$20*'Inputs'!$C$21*'Inputs'!$C$22/1000)*M289*N289,0)</x:f>
        <x:v>-228256</x:v>
      </x:c>
      <x:c r="S289" s="59" t="n">
        <x:f>ROUND(R289/'Inputs'!$C$4,2)</x:f>
        <x:v>-22.83</x:v>
      </x:c>
      <x:c r="T289" s="33" t="n">
        <x:f>ROUND((P289-Q289)*G289*'Inputs'!$C$25/1000,1)</x:f>
        <x:v>39.1</x:v>
      </x:c>
    </x:row>
    <x:row r="290">
      <x:c r="A290" t="n">
        <x:v>275</x:v>
      </x:c>
      <x:c r="B290" s="68" t="n">
        <x:v>35.2</x:v>
      </x:c>
      <x:c r="C290" s="68" t="n">
        <x:v>29.6</x:v>
      </x:c>
      <x:c r="D290" s="68" t="n">
        <x:v>205.3</x:v>
      </x:c>
      <x:c r="E290" s="68" t="n">
        <x:v>24</x:v>
      </x:c>
      <x:c r="F290" s="68" t="n">
        <x:v>40.2</x:v>
      </x:c>
      <x:c r="G290" s="68" t="n">
        <x:v>10.4</x:v>
      </x:c>
      <x:c r="H290" s="69" t="n">
        <x:v>2.029</x:v>
      </x:c>
      <x:c r="I290" s="68" t="n">
        <x:v>6070</x:v>
      </x:c>
      <x:c r="J290" s="68" t="n">
        <x:v>11.7</x:v>
      </x:c>
      <x:c r="K290" s="68" t="n">
        <x:v>374</x:v>
      </x:c>
      <x:c r="L290" s="68" t="n">
        <x:v>5.9</x:v>
      </x:c>
      <x:c r="M290" s="70" t="n">
        <x:v>0.032</x:v>
      </x:c>
      <x:c r="N290" s="71" t="n">
        <x:v>118</x:v>
      </x:c>
      <x:c r="O290" s="33" t="n">
        <x:f>ROUND(3*E290+F290+G290*H290,1)</x:f>
        <x:v>133.3</x:v>
      </x:c>
      <x:c r="P290" s="33" t="n">
        <x:f>ROUND('Inputs'!$C$4*'Inputs'!$C$7*'Inputs'!$C$5*C290/3600,1)</x:f>
        <x:v>4275.6</x:v>
      </x:c>
      <x:c r="Q290" s="33" t="n">
        <x:f>ROUND(('Inputs'!$C$4/B290)*'Inputs'!$C$7*'Inputs'!$C$6*D290/3600,1)</x:f>
        <x:v>1684.9</x:v>
      </x:c>
      <x:c r="R290" s="59" t="n">
        <x:f>ROUND((P290-Q290)*O290-('Inputs'!$C$4/B290)*(I290/J290+K290)-'Inputs'!$C$4*L290-('Inputs'!$C$4*'Inputs'!$C$20*'Inputs'!$C$21*'Inputs'!$C$22/1000)*M290*N290,0)</x:f>
        <x:v>24259</x:v>
      </x:c>
      <x:c r="S290" s="59" t="n">
        <x:f>ROUND(R290/'Inputs'!$C$4,2)</x:f>
        <x:v>2.43</x:v>
      </x:c>
      <x:c r="T290" s="33" t="n">
        <x:f>ROUND((P290-Q290)*G290*'Inputs'!$C$25/1000,1)</x:f>
        <x:v>69.6</x:v>
      </x:c>
    </x:row>
    <x:row r="291">
      <x:c r="A291" t="n">
        <x:v>276</x:v>
      </x:c>
      <x:c r="B291" s="68" t="n">
        <x:v>26.3</x:v>
      </x:c>
      <x:c r="C291" s="68" t="n">
        <x:v>25.5</x:v>
      </x:c>
      <x:c r="D291" s="68" t="n">
        <x:v>229</x:v>
      </x:c>
      <x:c r="E291" s="68" t="n">
        <x:v>23.1</x:v>
      </x:c>
      <x:c r="F291" s="68" t="n">
        <x:v>39.2</x:v>
      </x:c>
      <x:c r="G291" s="68" t="n">
        <x:v>10.9</x:v>
      </x:c>
      <x:c r="H291" s="69" t="n">
        <x:v>2.03</x:v>
      </x:c>
      <x:c r="I291" s="68" t="n">
        <x:v>9258</x:v>
      </x:c>
      <x:c r="J291" s="68" t="n">
        <x:v>8.5</x:v>
      </x:c>
      <x:c r="K291" s="68" t="n">
        <x:v>763</x:v>
      </x:c>
      <x:c r="L291" s="68" t="n">
        <x:v>3.5</x:v>
      </x:c>
      <x:c r="M291" s="70" t="n">
        <x:v>0.009</x:v>
      </x:c>
      <x:c r="N291" s="71" t="n">
        <x:v>116</x:v>
      </x:c>
      <x:c r="O291" s="33" t="n">
        <x:f>ROUND(3*E291+F291+G291*H291,1)</x:f>
        <x:v>130.6</x:v>
      </x:c>
      <x:c r="P291" s="33" t="n">
        <x:f>ROUND('Inputs'!$C$4*'Inputs'!$C$7*'Inputs'!$C$5*C291/3600,1)</x:f>
        <x:v>3683.3</x:v>
      </x:c>
      <x:c r="Q291" s="33" t="n">
        <x:f>ROUND(('Inputs'!$C$4/B291)*'Inputs'!$C$7*'Inputs'!$C$6*D291/3600,1)</x:f>
        <x:v>2515.4</x:v>
      </x:c>
      <x:c r="R291" s="59" t="n">
        <x:f>ROUND((P291-Q291)*O291-('Inputs'!$C$4/B291)*(I291/J291+K291)-'Inputs'!$C$4*L291-('Inputs'!$C$4*'Inputs'!$C$20*'Inputs'!$C$21*'Inputs'!$C$22/1000)*M291*N291,0)</x:f>
        <x:v>-589056</x:v>
      </x:c>
      <x:c r="S291" s="59" t="n">
        <x:f>ROUND(R291/'Inputs'!$C$4,2)</x:f>
        <x:v>-58.91</x:v>
      </x:c>
      <x:c r="T291" s="33" t="n">
        <x:f>ROUND((P291-Q291)*G291*'Inputs'!$C$25/1000,1)</x:f>
        <x:v>32.9</x:v>
      </x:c>
    </x:row>
    <x:row r="292">
      <x:c r="A292" t="n">
        <x:v>277</x:v>
      </x:c>
      <x:c r="B292" s="68" t="n">
        <x:v>45.4</x:v>
      </x:c>
      <x:c r="C292" s="68" t="n">
        <x:v>28.1</x:v>
      </x:c>
      <x:c r="D292" s="68" t="n">
        <x:v>197.3</x:v>
      </x:c>
      <x:c r="E292" s="68" t="n">
        <x:v>27.8</x:v>
      </x:c>
      <x:c r="F292" s="68" t="n">
        <x:v>39.8</x:v>
      </x:c>
      <x:c r="G292" s="68" t="n">
        <x:v>8.9</x:v>
      </x:c>
      <x:c r="H292" s="69" t="n">
        <x:v>1.881</x:v>
      </x:c>
      <x:c r="I292" s="68" t="n">
        <x:v>5674</x:v>
      </x:c>
      <x:c r="J292" s="68" t="n">
        <x:v>8.1</x:v>
      </x:c>
      <x:c r="K292" s="68" t="n">
        <x:v>970</x:v>
      </x:c>
      <x:c r="L292" s="68" t="n">
        <x:v>4.6</x:v>
      </x:c>
      <x:c r="M292" s="70" t="n">
        <x:v>0.042</x:v>
      </x:c>
      <x:c r="N292" s="71" t="n">
        <x:v>63</x:v>
      </x:c>
      <x:c r="O292" s="33" t="n">
        <x:f>ROUND(3*E292+F292+G292*H292,1)</x:f>
        <x:v>139.9</x:v>
      </x:c>
      <x:c r="P292" s="33" t="n">
        <x:f>ROUND('Inputs'!$C$4*'Inputs'!$C$7*'Inputs'!$C$5*C292/3600,1)</x:f>
        <x:v>4058.9</x:v>
      </x:c>
      <x:c r="Q292" s="33" t="n">
        <x:f>ROUND(('Inputs'!$C$4/B292)*'Inputs'!$C$7*'Inputs'!$C$6*D292/3600,1)</x:f>
        <x:v>1255.5</x:v>
      </x:c>
      <x:c r="R292" s="59" t="n">
        <x:f>ROUND((P292-Q292)*O292-('Inputs'!$C$4/B292)*(I292/J292+K292)-'Inputs'!$C$4*L292-('Inputs'!$C$4*'Inputs'!$C$20*'Inputs'!$C$21*'Inputs'!$C$22/1000)*M292*N292,0)</x:f>
        <x:v>-27671</x:v>
      </x:c>
      <x:c r="S292" s="59" t="n">
        <x:f>ROUND(R292/'Inputs'!$C$4,2)</x:f>
        <x:v>-2.77</x:v>
      </x:c>
      <x:c r="T292" s="33" t="n">
        <x:f>ROUND((P292-Q292)*G292*'Inputs'!$C$25/1000,1)</x:f>
        <x:v>64.5</x:v>
      </x:c>
    </x:row>
    <x:row r="293">
      <x:c r="A293" t="n">
        <x:v>278</x:v>
      </x:c>
      <x:c r="B293" s="68" t="n">
        <x:v>44.8</x:v>
      </x:c>
      <x:c r="C293" s="68" t="n">
        <x:v>28.9</x:v>
      </x:c>
      <x:c r="D293" s="68" t="n">
        <x:v>257.9</x:v>
      </x:c>
      <x:c r="E293" s="68" t="n">
        <x:v>21.9</x:v>
      </x:c>
      <x:c r="F293" s="68" t="n">
        <x:v>36.2</x:v>
      </x:c>
      <x:c r="G293" s="68" t="n">
        <x:v>8.7</x:v>
      </x:c>
      <x:c r="H293" s="69" t="n">
        <x:v>1.955</x:v>
      </x:c>
      <x:c r="I293" s="68" t="n">
        <x:v>8639</x:v>
      </x:c>
      <x:c r="J293" s="68" t="n">
        <x:v>9.8</x:v>
      </x:c>
      <x:c r="K293" s="68" t="n">
        <x:v>576</x:v>
      </x:c>
      <x:c r="L293" s="68" t="n">
        <x:v>5.7</x:v>
      </x:c>
      <x:c r="M293" s="70" t="n">
        <x:v>0.021</x:v>
      </x:c>
      <x:c r="N293" s="71" t="n">
        <x:v>131</x:v>
      </x:c>
      <x:c r="O293" s="33" t="n">
        <x:f>ROUND(3*E293+F293+G293*H293,1)</x:f>
        <x:v>118.9</x:v>
      </x:c>
      <x:c r="P293" s="33" t="n">
        <x:f>ROUND('Inputs'!$C$4*'Inputs'!$C$7*'Inputs'!$C$5*C293/3600,1)</x:f>
        <x:v>4174.4</x:v>
      </x:c>
      <x:c r="Q293" s="33" t="n">
        <x:f>ROUND(('Inputs'!$C$4/B293)*'Inputs'!$C$7*'Inputs'!$C$6*D293/3600,1)</x:f>
        <x:v>1663</x:v>
      </x:c>
      <x:c r="R293" s="59" t="n">
        <x:f>ROUND((P293-Q293)*O293-('Inputs'!$C$4/B293)*(I293/J293+K293)-'Inputs'!$C$4*L293-('Inputs'!$C$4*'Inputs'!$C$20*'Inputs'!$C$21*'Inputs'!$C$22/1000)*M293*N293,0)</x:f>
        <x:v>-89888</x:v>
      </x:c>
      <x:c r="S293" s="59" t="n">
        <x:f>ROUND(R293/'Inputs'!$C$4,2)</x:f>
        <x:v>-8.99</x:v>
      </x:c>
      <x:c r="T293" s="33" t="n">
        <x:f>ROUND((P293-Q293)*G293*'Inputs'!$C$25/1000,1)</x:f>
        <x:v>56.4</x:v>
      </x:c>
    </x:row>
    <x:row r="294">
      <x:c r="A294" t="n">
        <x:v>279</x:v>
      </x:c>
      <x:c r="B294" s="68" t="n">
        <x:v>46.8</x:v>
      </x:c>
      <x:c r="C294" s="68" t="n">
        <x:v>28</x:v>
      </x:c>
      <x:c r="D294" s="68" t="n">
        <x:v>217</x:v>
      </x:c>
      <x:c r="E294" s="68" t="n">
        <x:v>26.1</x:v>
      </x:c>
      <x:c r="F294" s="68" t="n">
        <x:v>47.5</x:v>
      </x:c>
      <x:c r="G294" s="68" t="n">
        <x:v>10.8</x:v>
      </x:c>
      <x:c r="H294" s="69" t="n">
        <x:v>1.897</x:v>
      </x:c>
      <x:c r="I294" s="68" t="n">
        <x:v>4394</x:v>
      </x:c>
      <x:c r="J294" s="68" t="n">
        <x:v>13.3</x:v>
      </x:c>
      <x:c r="K294" s="68" t="n">
        <x:v>492</x:v>
      </x:c>
      <x:c r="L294" s="68" t="n">
        <x:v>2.4</x:v>
      </x:c>
      <x:c r="M294" s="70" t="n">
        <x:v>0.009</x:v>
      </x:c>
      <x:c r="N294" s="71" t="n">
        <x:v>76</x:v>
      </x:c>
      <x:c r="O294" s="33" t="n">
        <x:f>ROUND(3*E294+F294+G294*H294,1)</x:f>
        <x:v>146.3</x:v>
      </x:c>
      <x:c r="P294" s="33" t="n">
        <x:f>ROUND('Inputs'!$C$4*'Inputs'!$C$7*'Inputs'!$C$5*C294/3600,1)</x:f>
        <x:v>4044.4</x:v>
      </x:c>
      <x:c r="Q294" s="33" t="n">
        <x:f>ROUND(('Inputs'!$C$4/B294)*'Inputs'!$C$7*'Inputs'!$C$6*D294/3600,1)</x:f>
        <x:v>1339.5</x:v>
      </x:c>
      <x:c r="R294" s="59" t="n">
        <x:f>ROUND((P294-Q294)*O294-('Inputs'!$C$4/B294)*(I294/J294+K294)-'Inputs'!$C$4*L294-('Inputs'!$C$4*'Inputs'!$C$20*'Inputs'!$C$21*'Inputs'!$C$22/1000)*M294*N294,0)</x:f>
        <x:v>194476</x:v>
      </x:c>
      <x:c r="S294" s="59" t="n">
        <x:f>ROUND(R294/'Inputs'!$C$4,2)</x:f>
        <x:v>19.45</x:v>
      </x:c>
      <x:c r="T294" s="33" t="n">
        <x:f>ROUND((P294-Q294)*G294*'Inputs'!$C$25/1000,1)</x:f>
        <x:v>75.5</x:v>
      </x:c>
    </x:row>
    <x:row r="295">
      <x:c r="A295" t="n">
        <x:v>280</x:v>
      </x:c>
      <x:c r="B295" s="68" t="n">
        <x:v>46.2</x:v>
      </x:c>
      <x:c r="C295" s="68" t="n">
        <x:v>31.4</x:v>
      </x:c>
      <x:c r="D295" s="68" t="n">
        <x:v>182.3</x:v>
      </x:c>
      <x:c r="E295" s="68" t="n">
        <x:v>28</x:v>
      </x:c>
      <x:c r="F295" s="68" t="n">
        <x:v>45.3</x:v>
      </x:c>
      <x:c r="G295" s="68" t="n">
        <x:v>7.1</x:v>
      </x:c>
      <x:c r="H295" s="69" t="n">
        <x:v>1.857</x:v>
      </x:c>
      <x:c r="I295" s="68" t="n">
        <x:v>4554</x:v>
      </x:c>
      <x:c r="J295" s="68" t="n">
        <x:v>14.5</x:v>
      </x:c>
      <x:c r="K295" s="68" t="n">
        <x:v>619</x:v>
      </x:c>
      <x:c r="L295" s="68" t="n">
        <x:v>3</x:v>
      </x:c>
      <x:c r="M295" s="70" t="n">
        <x:v>0.056</x:v>
      </x:c>
      <x:c r="N295" s="71" t="n">
        <x:v>138</x:v>
      </x:c>
      <x:c r="O295" s="33" t="n">
        <x:f>ROUND(3*E295+F295+G295*H295,1)</x:f>
        <x:v>142.5</x:v>
      </x:c>
      <x:c r="P295" s="33" t="n">
        <x:f>ROUND('Inputs'!$C$4*'Inputs'!$C$7*'Inputs'!$C$5*C295/3600,1)</x:f>
        <x:v>4535.6</x:v>
      </x:c>
      <x:c r="Q295" s="33" t="n">
        <x:f>ROUND(('Inputs'!$C$4/B295)*'Inputs'!$C$7*'Inputs'!$C$6*D295/3600,1)</x:f>
        <x:v>1139.9</x:v>
      </x:c>
      <x:c r="R295" s="59" t="n">
        <x:f>ROUND((P295-Q295)*O295-('Inputs'!$C$4/B295)*(I295/J295+K295)-'Inputs'!$C$4*L295-('Inputs'!$C$4*'Inputs'!$C$20*'Inputs'!$C$21*'Inputs'!$C$22/1000)*M295*N295,0)</x:f>
        <x:v>234643</x:v>
      </x:c>
      <x:c r="S295" s="59" t="n">
        <x:f>ROUND(R295/'Inputs'!$C$4,2)</x:f>
        <x:v>23.46</x:v>
      </x:c>
      <x:c r="T295" s="33" t="n">
        <x:f>ROUND((P295-Q295)*G295*'Inputs'!$C$25/1000,1)</x:f>
        <x:v>62.3</x:v>
      </x:c>
    </x:row>
    <x:row r="296">
      <x:c r="A296" t="n">
        <x:v>281</x:v>
      </x:c>
      <x:c r="B296" s="68" t="n">
        <x:v>40.4</x:v>
      </x:c>
      <x:c r="C296" s="68" t="n">
        <x:v>31.9</x:v>
      </x:c>
      <x:c r="D296" s="68" t="n">
        <x:v>238.4</x:v>
      </x:c>
      <x:c r="E296" s="68" t="n">
        <x:v>22</x:v>
      </x:c>
      <x:c r="F296" s="68" t="n">
        <x:v>52</x:v>
      </x:c>
      <x:c r="G296" s="68" t="n">
        <x:v>8.8</x:v>
      </x:c>
      <x:c r="H296" s="69" t="n">
        <x:v>1.74</x:v>
      </x:c>
      <x:c r="I296" s="68" t="n">
        <x:v>5160</x:v>
      </x:c>
      <x:c r="J296" s="68" t="n">
        <x:v>14.6</x:v>
      </x:c>
      <x:c r="K296" s="68" t="n">
        <x:v>633</x:v>
      </x:c>
      <x:c r="L296" s="68" t="n">
        <x:v>2.5</x:v>
      </x:c>
      <x:c r="M296" s="70" t="n">
        <x:v>0.096</x:v>
      </x:c>
      <x:c r="N296" s="71" t="n">
        <x:v>103</x:v>
      </x:c>
      <x:c r="O296" s="33" t="n">
        <x:f>ROUND(3*E296+F296+G296*H296,1)</x:f>
        <x:v>133.3</x:v>
      </x:c>
      <x:c r="P296" s="33" t="n">
        <x:f>ROUND('Inputs'!$C$4*'Inputs'!$C$7*'Inputs'!$C$5*C296/3600,1)</x:f>
        <x:v>4607.8</x:v>
      </x:c>
      <x:c r="Q296" s="33" t="n">
        <x:f>ROUND(('Inputs'!$C$4/B296)*'Inputs'!$C$7*'Inputs'!$C$6*D296/3600,1)</x:f>
        <x:v>1704.7</x:v>
      </x:c>
      <x:c r="R296" s="59" t="n">
        <x:f>ROUND((P296-Q296)*O296-('Inputs'!$C$4/B296)*(I296/J296+K296)-'Inputs'!$C$4*L296-('Inputs'!$C$4*'Inputs'!$C$20*'Inputs'!$C$21*'Inputs'!$C$22/1000)*M296*N296,0)</x:f>
        <x:v>95708</x:v>
      </x:c>
      <x:c r="S296" s="59" t="n">
        <x:f>ROUND(R296/'Inputs'!$C$4,2)</x:f>
        <x:v>9.57</x:v>
      </x:c>
      <x:c r="T296" s="33" t="n">
        <x:f>ROUND((P296-Q296)*G296*'Inputs'!$C$25/1000,1)</x:f>
        <x:v>66</x:v>
      </x:c>
    </x:row>
    <x:row r="297">
      <x:c r="A297" t="n">
        <x:v>282</x:v>
      </x:c>
      <x:c r="B297" s="68" t="n">
        <x:v>44.3</x:v>
      </x:c>
      <x:c r="C297" s="68" t="n">
        <x:v>32.6</x:v>
      </x:c>
      <x:c r="D297" s="68" t="n">
        <x:v>208.7</x:v>
      </x:c>
      <x:c r="E297" s="68" t="n">
        <x:v>21.6</x:v>
      </x:c>
      <x:c r="F297" s="68" t="n">
        <x:v>40</x:v>
      </x:c>
      <x:c r="G297" s="68" t="n">
        <x:v>8.2</x:v>
      </x:c>
      <x:c r="H297" s="69" t="n">
        <x:v>1.704</x:v>
      </x:c>
      <x:c r="I297" s="68" t="n">
        <x:v>5468</x:v>
      </x:c>
      <x:c r="J297" s="68" t="n">
        <x:v>11.1</x:v>
      </x:c>
      <x:c r="K297" s="68" t="n">
        <x:v>381</x:v>
      </x:c>
      <x:c r="L297" s="68" t="n">
        <x:v>5.6</x:v>
      </x:c>
      <x:c r="M297" s="70" t="n">
        <x:v>0.064</x:v>
      </x:c>
      <x:c r="N297" s="71" t="n">
        <x:v>97</x:v>
      </x:c>
      <x:c r="O297" s="33" t="n">
        <x:f>ROUND(3*E297+F297+G297*H297,1)</x:f>
        <x:v>118.8</x:v>
      </x:c>
      <x:c r="P297" s="33" t="n">
        <x:f>ROUND('Inputs'!$C$4*'Inputs'!$C$7*'Inputs'!$C$5*C297/3600,1)</x:f>
        <x:v>4708.9</x:v>
      </x:c>
      <x:c r="Q297" s="33" t="n">
        <x:f>ROUND(('Inputs'!$C$4/B297)*'Inputs'!$C$7*'Inputs'!$C$6*D297/3600,1)</x:f>
        <x:v>1361</x:v>
      </x:c>
      <x:c r="R297" s="59" t="n">
        <x:f>ROUND((P297-Q297)*O297-('Inputs'!$C$4/B297)*(I297/J297+K297)-'Inputs'!$C$4*L297-('Inputs'!$C$4*'Inputs'!$C$20*'Inputs'!$C$21*'Inputs'!$C$22/1000)*M297*N297,0)</x:f>
        <x:v>130645</x:v>
      </x:c>
      <x:c r="S297" s="59" t="n">
        <x:f>ROUND(R297/'Inputs'!$C$4,2)</x:f>
        <x:v>13.06</x:v>
      </x:c>
      <x:c r="T297" s="33" t="n">
        <x:f>ROUND((P297-Q297)*G297*'Inputs'!$C$25/1000,1)</x:f>
        <x:v>70.9</x:v>
      </x:c>
    </x:row>
    <x:row r="298">
      <x:c r="A298" t="n">
        <x:v>283</x:v>
      </x:c>
      <x:c r="B298" s="68" t="n">
        <x:v>32.4</x:v>
      </x:c>
      <x:c r="C298" s="68" t="n">
        <x:v>34.1</x:v>
      </x:c>
      <x:c r="D298" s="68" t="n">
        <x:v>278.9</x:v>
      </x:c>
      <x:c r="E298" s="68" t="n">
        <x:v>22.6</x:v>
      </x:c>
      <x:c r="F298" s="68" t="n">
        <x:v>44.3</x:v>
      </x:c>
      <x:c r="G298" s="68" t="n">
        <x:v>9.8</x:v>
      </x:c>
      <x:c r="H298" s="69" t="n">
        <x:v>1.936</x:v>
      </x:c>
      <x:c r="I298" s="68" t="n">
        <x:v>4900</x:v>
      </x:c>
      <x:c r="J298" s="68" t="n">
        <x:v>12.1</x:v>
      </x:c>
      <x:c r="K298" s="68" t="n">
        <x:v>763</x:v>
      </x:c>
      <x:c r="L298" s="68" t="n">
        <x:v>4.5</x:v>
      </x:c>
      <x:c r="M298" s="70" t="n">
        <x:v>0.07</x:v>
      </x:c>
      <x:c r="N298" s="71" t="n">
        <x:v>102</x:v>
      </x:c>
      <x:c r="O298" s="33" t="n">
        <x:f>ROUND(3*E298+F298+G298*H298,1)</x:f>
        <x:v>131.1</x:v>
      </x:c>
      <x:c r="P298" s="33" t="n">
        <x:f>ROUND('Inputs'!$C$4*'Inputs'!$C$7*'Inputs'!$C$5*C298/3600,1)</x:f>
        <x:v>4925.6</x:v>
      </x:c>
      <x:c r="Q298" s="33" t="n">
        <x:f>ROUND(('Inputs'!$C$4/B298)*'Inputs'!$C$7*'Inputs'!$C$6*D298/3600,1)</x:f>
        <x:v>2486.8</x:v>
      </x:c>
      <x:c r="R298" s="59" t="n">
        <x:f>ROUND((P298-Q298)*O298-('Inputs'!$C$4/B298)*(I298/J298+K298)-'Inputs'!$C$4*L298-('Inputs'!$C$4*'Inputs'!$C$20*'Inputs'!$C$21*'Inputs'!$C$22/1000)*M298*N298,0)</x:f>
        <x:v>-101720</x:v>
      </x:c>
      <x:c r="S298" s="59" t="n">
        <x:f>ROUND(R298/'Inputs'!$C$4,2)</x:f>
        <x:v>-10.17</x:v>
      </x:c>
      <x:c r="T298" s="33" t="n">
        <x:f>ROUND((P298-Q298)*G298*'Inputs'!$C$25/1000,1)</x:f>
        <x:v>61.7</x:v>
      </x:c>
    </x:row>
    <x:row r="299">
      <x:c r="A299" t="n">
        <x:v>284</x:v>
      </x:c>
      <x:c r="B299" s="68" t="n">
        <x:v>43.3</x:v>
      </x:c>
      <x:c r="C299" s="68" t="n">
        <x:v>26.2</x:v>
      </x:c>
      <x:c r="D299" s="68" t="n">
        <x:v>196.8</x:v>
      </x:c>
      <x:c r="E299" s="68" t="n">
        <x:v>24.4</x:v>
      </x:c>
      <x:c r="F299" s="68" t="n">
        <x:v>41.6</x:v>
      </x:c>
      <x:c r="G299" s="68" t="n">
        <x:v>7.4</x:v>
      </x:c>
      <x:c r="H299" s="69" t="n">
        <x:v>1.91</x:v>
      </x:c>
      <x:c r="I299" s="68" t="n">
        <x:v>5862</x:v>
      </x:c>
      <x:c r="J299" s="68" t="n">
        <x:v>8.9</x:v>
      </x:c>
      <x:c r="K299" s="68" t="n">
        <x:v>418</x:v>
      </x:c>
      <x:c r="L299" s="68" t="n">
        <x:v>6</x:v>
      </x:c>
      <x:c r="M299" s="70" t="n">
        <x:v>0.071</x:v>
      </x:c>
      <x:c r="N299" s="71" t="n">
        <x:v>137</x:v>
      </x:c>
      <x:c r="O299" s="33" t="n">
        <x:f>ROUND(3*E299+F299+G299*H299,1)</x:f>
        <x:v>128.9</x:v>
      </x:c>
      <x:c r="P299" s="33" t="n">
        <x:f>ROUND('Inputs'!$C$4*'Inputs'!$C$7*'Inputs'!$C$5*C299/3600,1)</x:f>
        <x:v>3784.4</x:v>
      </x:c>
      <x:c r="Q299" s="33" t="n">
        <x:f>ROUND(('Inputs'!$C$4/B299)*'Inputs'!$C$7*'Inputs'!$C$6*D299/3600,1)</x:f>
        <x:v>1313</x:v>
      </x:c>
      <x:c r="R299" s="59" t="n">
        <x:f>ROUND((P299-Q299)*O299-('Inputs'!$C$4/B299)*(I299/J299+K299)-'Inputs'!$C$4*L299-('Inputs'!$C$4*'Inputs'!$C$20*'Inputs'!$C$21*'Inputs'!$C$22/1000)*M299*N299,0)</x:f>
        <x:v>-11837</x:v>
      </x:c>
      <x:c r="S299" s="59" t="n">
        <x:f>ROUND(R299/'Inputs'!$C$4,2)</x:f>
        <x:v>-1.18</x:v>
      </x:c>
      <x:c r="T299" s="33" t="n">
        <x:f>ROUND((P299-Q299)*G299*'Inputs'!$C$25/1000,1)</x:f>
        <x:v>47.2</x:v>
      </x:c>
    </x:row>
    <x:row r="300">
      <x:c r="A300" t="n">
        <x:v>285</x:v>
      </x:c>
      <x:c r="B300" s="68" t="n">
        <x:v>47.7</x:v>
      </x:c>
      <x:c r="C300" s="68" t="n">
        <x:v>33.3</x:v>
      </x:c>
      <x:c r="D300" s="68" t="n">
        <x:v>247.6</x:v>
      </x:c>
      <x:c r="E300" s="68" t="n">
        <x:v>22.1</x:v>
      </x:c>
      <x:c r="F300" s="68" t="n">
        <x:v>42.3</x:v>
      </x:c>
      <x:c r="G300" s="68" t="n">
        <x:v>8.1</x:v>
      </x:c>
      <x:c r="H300" s="69" t="n">
        <x:v>1.766</x:v>
      </x:c>
      <x:c r="I300" s="68" t="n">
        <x:v>6078</x:v>
      </x:c>
      <x:c r="J300" s="68" t="n">
        <x:v>13.2</x:v>
      </x:c>
      <x:c r="K300" s="68" t="n">
        <x:v>736</x:v>
      </x:c>
      <x:c r="L300" s="68" t="n">
        <x:v>5.2</x:v>
      </x:c>
      <x:c r="M300" s="70" t="n">
        <x:v>0.05</x:v>
      </x:c>
      <x:c r="N300" s="71" t="n">
        <x:v>130</x:v>
      </x:c>
      <x:c r="O300" s="33" t="n">
        <x:f>ROUND(3*E300+F300+G300*H300,1)</x:f>
        <x:v>122.9</x:v>
      </x:c>
      <x:c r="P300" s="33" t="n">
        <x:f>ROUND('Inputs'!$C$4*'Inputs'!$C$7*'Inputs'!$C$5*C300/3600,1)</x:f>
        <x:v>4810</x:v>
      </x:c>
      <x:c r="Q300" s="33" t="n">
        <x:f>ROUND(('Inputs'!$C$4/B300)*'Inputs'!$C$7*'Inputs'!$C$6*D300/3600,1)</x:f>
        <x:v>1499.6</x:v>
      </x:c>
      <x:c r="R300" s="59" t="n">
        <x:f>ROUND((P300-Q300)*O300-('Inputs'!$C$4/B300)*(I300/J300+K300)-'Inputs'!$C$4*L300-('Inputs'!$C$4*'Inputs'!$C$20*'Inputs'!$C$21*'Inputs'!$C$22/1000)*M300*N300,0)</x:f>
        <x:v>89484</x:v>
      </x:c>
      <x:c r="S300" s="59" t="n">
        <x:f>ROUND(R300/'Inputs'!$C$4,2)</x:f>
        <x:v>8.95</x:v>
      </x:c>
      <x:c r="T300" s="33" t="n">
        <x:f>ROUND((P300-Q300)*G300*'Inputs'!$C$25/1000,1)</x:f>
        <x:v>69.3</x:v>
      </x:c>
    </x:row>
    <x:row r="301">
      <x:c r="A301" t="n">
        <x:v>286</x:v>
      </x:c>
      <x:c r="B301" s="68" t="n">
        <x:v>25.7</x:v>
      </x:c>
      <x:c r="C301" s="68" t="n">
        <x:v>28.4</x:v>
      </x:c>
      <x:c r="D301" s="68" t="n">
        <x:v>204.1</x:v>
      </x:c>
      <x:c r="E301" s="68" t="n">
        <x:v>27.1</x:v>
      </x:c>
      <x:c r="F301" s="68" t="n">
        <x:v>37.6</x:v>
      </x:c>
      <x:c r="G301" s="68" t="n">
        <x:v>7.1</x:v>
      </x:c>
      <x:c r="H301" s="69" t="n">
        <x:v>1.932</x:v>
      </x:c>
      <x:c r="I301" s="68" t="n">
        <x:v>7365</x:v>
      </x:c>
      <x:c r="J301" s="68" t="n">
        <x:v>13.2</x:v>
      </x:c>
      <x:c r="K301" s="68" t="n">
        <x:v>438</x:v>
      </x:c>
      <x:c r="L301" s="68" t="n">
        <x:v>5.9</x:v>
      </x:c>
      <x:c r="M301" s="70" t="n">
        <x:v>0.028</x:v>
      </x:c>
      <x:c r="N301" s="71" t="n">
        <x:v>101</x:v>
      </x:c>
      <x:c r="O301" s="33" t="n">
        <x:f>ROUND(3*E301+F301+G301*H301,1)</x:f>
        <x:v>132.6</x:v>
      </x:c>
      <x:c r="P301" s="33" t="n">
        <x:f>ROUND('Inputs'!$C$4*'Inputs'!$C$7*'Inputs'!$C$5*C301/3600,1)</x:f>
        <x:v>4102.2</x:v>
      </x:c>
      <x:c r="Q301" s="33" t="n">
        <x:f>ROUND(('Inputs'!$C$4/B301)*'Inputs'!$C$7*'Inputs'!$C$6*D301/3600,1)</x:f>
        <x:v>2294.2</x:v>
      </x:c>
      <x:c r="R301" s="59" t="n">
        <x:f>ROUND((P301-Q301)*O301-('Inputs'!$C$4/B301)*(I301/J301+K301)-'Inputs'!$C$4*L301-('Inputs'!$C$4*'Inputs'!$C$20*'Inputs'!$C$21*'Inputs'!$C$22/1000)*M301*N301,0)</x:f>
        <x:v>-213114</x:v>
      </x:c>
      <x:c r="S301" s="59" t="n">
        <x:f>ROUND(R301/'Inputs'!$C$4,2)</x:f>
        <x:v>-21.31</x:v>
      </x:c>
      <x:c r="T301" s="33" t="n">
        <x:f>ROUND((P301-Q301)*G301*'Inputs'!$C$25/1000,1)</x:f>
        <x:v>33.2</x:v>
      </x:c>
    </x:row>
    <x:row r="302">
      <x:c r="A302" t="n">
        <x:v>287</x:v>
      </x:c>
      <x:c r="B302" s="68" t="n">
        <x:v>47.2</x:v>
      </x:c>
      <x:c r="C302" s="68" t="n">
        <x:v>25</x:v>
      </x:c>
      <x:c r="D302" s="68" t="n">
        <x:v>267.6</x:v>
      </x:c>
      <x:c r="E302" s="68" t="n">
        <x:v>24.3</x:v>
      </x:c>
      <x:c r="F302" s="68" t="n">
        <x:v>54.3</x:v>
      </x:c>
      <x:c r="G302" s="68" t="n">
        <x:v>8.9</x:v>
      </x:c>
      <x:c r="H302" s="69" t="n">
        <x:v>1.976</x:v>
      </x:c>
      <x:c r="I302" s="68" t="n">
        <x:v>7681</x:v>
      </x:c>
      <x:c r="J302" s="68" t="n">
        <x:v>11.6</x:v>
      </x:c>
      <x:c r="K302" s="68" t="n">
        <x:v>393</x:v>
      </x:c>
      <x:c r="L302" s="68" t="n">
        <x:v>1.7</x:v>
      </x:c>
      <x:c r="M302" s="70" t="n">
        <x:v>0.034</x:v>
      </x:c>
      <x:c r="N302" s="71" t="n">
        <x:v>87</x:v>
      </x:c>
      <x:c r="O302" s="33" t="n">
        <x:f>ROUND(3*E302+F302+G302*H302,1)</x:f>
        <x:v>144.8</x:v>
      </x:c>
      <x:c r="P302" s="33" t="n">
        <x:f>ROUND('Inputs'!$C$4*'Inputs'!$C$7*'Inputs'!$C$5*C302/3600,1)</x:f>
        <x:v>3611.1</x:v>
      </x:c>
      <x:c r="Q302" s="33" t="n">
        <x:f>ROUND(('Inputs'!$C$4/B302)*'Inputs'!$C$7*'Inputs'!$C$6*D302/3600,1)</x:f>
        <x:v>1637.9</x:v>
      </x:c>
      <x:c r="R302" s="59" t="n">
        <x:f>ROUND((P302-Q302)*O302-('Inputs'!$C$4/B302)*(I302/J302+K302)-'Inputs'!$C$4*L302-('Inputs'!$C$4*'Inputs'!$C$20*'Inputs'!$C$21*'Inputs'!$C$22/1000)*M302*N302,0)</x:f>
        <x:v>38555</x:v>
      </x:c>
      <x:c r="S302" s="59" t="n">
        <x:f>ROUND(R302/'Inputs'!$C$4,2)</x:f>
        <x:v>3.86</x:v>
      </x:c>
      <x:c r="T302" s="33" t="n">
        <x:f>ROUND((P302-Q302)*G302*'Inputs'!$C$25/1000,1)</x:f>
        <x:v>45.4</x:v>
      </x:c>
    </x:row>
    <x:row r="303">
      <x:c r="A303" t="n">
        <x:v>288</x:v>
      </x:c>
      <x:c r="B303" s="68" t="n">
        <x:v>39.5</x:v>
      </x:c>
      <x:c r="C303" s="68" t="n">
        <x:v>27.2</x:v>
      </x:c>
      <x:c r="D303" s="68" t="n">
        <x:v>180.9</x:v>
      </x:c>
      <x:c r="E303" s="68" t="n">
        <x:v>23.5</x:v>
      </x:c>
      <x:c r="F303" s="68" t="n">
        <x:v>54.4</x:v>
      </x:c>
      <x:c r="G303" s="68" t="n">
        <x:v>7.4</x:v>
      </x:c>
      <x:c r="H303" s="69" t="n">
        <x:v>1.822</x:v>
      </x:c>
      <x:c r="I303" s="68" t="n">
        <x:v>6344</x:v>
      </x:c>
      <x:c r="J303" s="68" t="n">
        <x:v>12.5</x:v>
      </x:c>
      <x:c r="K303" s="68" t="n">
        <x:v>609</x:v>
      </x:c>
      <x:c r="L303" s="68" t="n">
        <x:v>3.4</x:v>
      </x:c>
      <x:c r="M303" s="70" t="n">
        <x:v>0.021</x:v>
      </x:c>
      <x:c r="N303" s="71" t="n">
        <x:v>150</x:v>
      </x:c>
      <x:c r="O303" s="33" t="n">
        <x:f>ROUND(3*E303+F303+G303*H303,1)</x:f>
        <x:v>138.4</x:v>
      </x:c>
      <x:c r="P303" s="33" t="n">
        <x:f>ROUND('Inputs'!$C$4*'Inputs'!$C$7*'Inputs'!$C$5*C303/3600,1)</x:f>
        <x:v>3928.9</x:v>
      </x:c>
      <x:c r="Q303" s="33" t="n">
        <x:f>ROUND(('Inputs'!$C$4/B303)*'Inputs'!$C$7*'Inputs'!$C$6*D303/3600,1)</x:f>
        <x:v>1323</x:v>
      </x:c>
      <x:c r="R303" s="59" t="n">
        <x:f>ROUND((P303-Q303)*O303-('Inputs'!$C$4/B303)*(I303/J303+K303)-'Inputs'!$C$4*L303-('Inputs'!$C$4*'Inputs'!$C$20*'Inputs'!$C$21*'Inputs'!$C$22/1000)*M303*N303,0)</x:f>
        <x:v>36949</x:v>
      </x:c>
      <x:c r="S303" s="59" t="n">
        <x:f>ROUND(R303/'Inputs'!$C$4,2)</x:f>
        <x:v>3.69</x:v>
      </x:c>
      <x:c r="T303" s="33" t="n">
        <x:f>ROUND((P303-Q303)*G303*'Inputs'!$C$25/1000,1)</x:f>
        <x:v>49.8</x:v>
      </x:c>
    </x:row>
    <x:row r="304">
      <x:c r="A304" t="n">
        <x:v>289</x:v>
      </x:c>
      <x:c r="B304" s="68" t="n">
        <x:v>43.5</x:v>
      </x:c>
      <x:c r="C304" s="68" t="n">
        <x:v>29.7</x:v>
      </x:c>
      <x:c r="D304" s="68" t="n">
        <x:v>249.7</x:v>
      </x:c>
      <x:c r="E304" s="68" t="n">
        <x:v>26.2</x:v>
      </x:c>
      <x:c r="F304" s="68" t="n">
        <x:v>46.4</x:v>
      </x:c>
      <x:c r="G304" s="68" t="n">
        <x:v>7.3</x:v>
      </x:c>
      <x:c r="H304" s="69" t="n">
        <x:v>1.596</x:v>
      </x:c>
      <x:c r="I304" s="68" t="n">
        <x:v>6817</x:v>
      </x:c>
      <x:c r="J304" s="68" t="n">
        <x:v>9.3</x:v>
      </x:c>
      <x:c r="K304" s="68" t="n">
        <x:v>730</x:v>
      </x:c>
      <x:c r="L304" s="68" t="n">
        <x:v>4.7</x:v>
      </x:c>
      <x:c r="M304" s="70" t="n">
        <x:v>0.052</x:v>
      </x:c>
      <x:c r="N304" s="71" t="n">
        <x:v>111</x:v>
      </x:c>
      <x:c r="O304" s="33" t="n">
        <x:f>ROUND(3*E304+F304+G304*H304,1)</x:f>
        <x:v>136.7</x:v>
      </x:c>
      <x:c r="P304" s="33" t="n">
        <x:f>ROUND('Inputs'!$C$4*'Inputs'!$C$7*'Inputs'!$C$5*C304/3600,1)</x:f>
        <x:v>4290</x:v>
      </x:c>
      <x:c r="Q304" s="33" t="n">
        <x:f>ROUND(('Inputs'!$C$4/B304)*'Inputs'!$C$7*'Inputs'!$C$6*D304/3600,1)</x:f>
        <x:v>1658.3</x:v>
      </x:c>
      <x:c r="R304" s="59" t="n">
        <x:f>ROUND((P304-Q304)*O304-('Inputs'!$C$4/B304)*(I304/J304+K304)-'Inputs'!$C$4*L304-('Inputs'!$C$4*'Inputs'!$C$20*'Inputs'!$C$21*'Inputs'!$C$22/1000)*M304*N304,0)</x:f>
        <x:v>-36478</x:v>
      </x:c>
      <x:c r="S304" s="59" t="n">
        <x:f>ROUND(R304/'Inputs'!$C$4,2)</x:f>
        <x:v>-3.65</x:v>
      </x:c>
      <x:c r="T304" s="33" t="n">
        <x:f>ROUND((P304-Q304)*G304*'Inputs'!$C$25/1000,1)</x:f>
        <x:v>49.6</x:v>
      </x:c>
    </x:row>
    <x:row r="305">
      <x:c r="A305" t="n">
        <x:v>290</x:v>
      </x:c>
      <x:c r="B305" s="68" t="n">
        <x:v>47.5</x:v>
      </x:c>
      <x:c r="C305" s="68" t="n">
        <x:v>30.8</x:v>
      </x:c>
      <x:c r="D305" s="68" t="n">
        <x:v>181.7</x:v>
      </x:c>
      <x:c r="E305" s="68" t="n">
        <x:v>25.5</x:v>
      </x:c>
      <x:c r="F305" s="68" t="n">
        <x:v>32.8</x:v>
      </x:c>
      <x:c r="G305" s="68" t="n">
        <x:v>9.2</x:v>
      </x:c>
      <x:c r="H305" s="69" t="n">
        <x:v>1.941</x:v>
      </x:c>
      <x:c r="I305" s="68" t="n">
        <x:v>8448</x:v>
      </x:c>
      <x:c r="J305" s="68" t="n">
        <x:v>11.7</x:v>
      </x:c>
      <x:c r="K305" s="68" t="n">
        <x:v>532</x:v>
      </x:c>
      <x:c r="L305" s="68" t="n">
        <x:v>5.6</x:v>
      </x:c>
      <x:c r="M305" s="70" t="n">
        <x:v>0.042</x:v>
      </x:c>
      <x:c r="N305" s="71" t="n">
        <x:v>114</x:v>
      </x:c>
      <x:c r="O305" s="33" t="n">
        <x:f>ROUND(3*E305+F305+G305*H305,1)</x:f>
        <x:v>127.2</x:v>
      </x:c>
      <x:c r="P305" s="33" t="n">
        <x:f>ROUND('Inputs'!$C$4*'Inputs'!$C$7*'Inputs'!$C$5*C305/3600,1)</x:f>
        <x:v>4448.9</x:v>
      </x:c>
      <x:c r="Q305" s="33" t="n">
        <x:f>ROUND(('Inputs'!$C$4/B305)*'Inputs'!$C$7*'Inputs'!$C$6*D305/3600,1)</x:f>
        <x:v>1105.1</x:v>
      </x:c>
      <x:c r="R305" s="59" t="n">
        <x:f>ROUND((P305-Q305)*O305-('Inputs'!$C$4/B305)*(I305/J305+K305)-'Inputs'!$C$4*L305-('Inputs'!$C$4*'Inputs'!$C$20*'Inputs'!$C$21*'Inputs'!$C$22/1000)*M305*N305,0)</x:f>
        <x:v>94614</x:v>
      </x:c>
      <x:c r="S305" s="59" t="n">
        <x:f>ROUND(R305/'Inputs'!$C$4,2)</x:f>
        <x:v>9.46</x:v>
      </x:c>
      <x:c r="T305" s="33" t="n">
        <x:f>ROUND((P305-Q305)*G305*'Inputs'!$C$25/1000,1)</x:f>
        <x:v>79.5</x:v>
      </x:c>
    </x:row>
    <x:row r="306">
      <x:c r="A306" t="n">
        <x:v>291</x:v>
      </x:c>
      <x:c r="B306" s="68" t="n">
        <x:v>33.6</x:v>
      </x:c>
      <x:c r="C306" s="68" t="n">
        <x:v>32.5</x:v>
      </x:c>
      <x:c r="D306" s="68" t="n">
        <x:v>184.9</x:v>
      </x:c>
      <x:c r="E306" s="68" t="n">
        <x:v>24.6</x:v>
      </x:c>
      <x:c r="F306" s="68" t="n">
        <x:v>38.6</x:v>
      </x:c>
      <x:c r="G306" s="68" t="n">
        <x:v>7.4</x:v>
      </x:c>
      <x:c r="H306" s="69" t="n">
        <x:v>1.644</x:v>
      </x:c>
      <x:c r="I306" s="68" t="n">
        <x:v>8566</x:v>
      </x:c>
      <x:c r="J306" s="68" t="n">
        <x:v>8.8</x:v>
      </x:c>
      <x:c r="K306" s="68" t="n">
        <x:v>749</x:v>
      </x:c>
      <x:c r="L306" s="68" t="n">
        <x:v>1.7</x:v>
      </x:c>
      <x:c r="M306" s="70" t="n">
        <x:v>0.012</x:v>
      </x:c>
      <x:c r="N306" s="71" t="n">
        <x:v>111</x:v>
      </x:c>
      <x:c r="O306" s="33" t="n">
        <x:f>ROUND(3*E306+F306+G306*H306,1)</x:f>
        <x:v>124.6</x:v>
      </x:c>
      <x:c r="P306" s="33" t="n">
        <x:f>ROUND('Inputs'!$C$4*'Inputs'!$C$7*'Inputs'!$C$5*C306/3600,1)</x:f>
        <x:v>4694.4</x:v>
      </x:c>
      <x:c r="Q306" s="33" t="n">
        <x:f>ROUND(('Inputs'!$C$4/B306)*'Inputs'!$C$7*'Inputs'!$C$6*D306/3600,1)</x:f>
        <x:v>1589.7</x:v>
      </x:c>
      <x:c r="R306" s="59" t="n">
        <x:f>ROUND((P306-Q306)*O306-('Inputs'!$C$4/B306)*(I306/J306+K306)-'Inputs'!$C$4*L306-('Inputs'!$C$4*'Inputs'!$C$20*'Inputs'!$C$21*'Inputs'!$C$22/1000)*M306*N306,0)</x:f>
        <x:v>-145755</x:v>
      </x:c>
      <x:c r="S306" s="59" t="n">
        <x:f>ROUND(R306/'Inputs'!$C$4,2)</x:f>
        <x:v>-14.58</x:v>
      </x:c>
      <x:c r="T306" s="33" t="n">
        <x:f>ROUND((P306-Q306)*G306*'Inputs'!$C$25/1000,1)</x:f>
        <x:v>59.4</x:v>
      </x:c>
    </x:row>
    <x:row r="307">
      <x:c r="A307" t="n">
        <x:v>292</x:v>
      </x:c>
      <x:c r="B307" s="68" t="n">
        <x:v>38.7</x:v>
      </x:c>
      <x:c r="C307" s="68" t="n">
        <x:v>31</x:v>
      </x:c>
      <x:c r="D307" s="68" t="n">
        <x:v>219.5</x:v>
      </x:c>
      <x:c r="E307" s="68" t="n">
        <x:v>24.5</x:v>
      </x:c>
      <x:c r="F307" s="68" t="n">
        <x:v>38.6</x:v>
      </x:c>
      <x:c r="G307" s="68" t="n">
        <x:v>9.7</x:v>
      </x:c>
      <x:c r="H307" s="69" t="n">
        <x:v>1.791</x:v>
      </x:c>
      <x:c r="I307" s="68" t="n">
        <x:v>5161</x:v>
      </x:c>
      <x:c r="J307" s="68" t="n">
        <x:v>13.2</x:v>
      </x:c>
      <x:c r="K307" s="68" t="n">
        <x:v>688</x:v>
      </x:c>
      <x:c r="L307" s="68" t="n">
        <x:v>4.9</x:v>
      </x:c>
      <x:c r="M307" s="70" t="n">
        <x:v>0.007</x:v>
      </x:c>
      <x:c r="N307" s="71" t="n">
        <x:v>81</x:v>
      </x:c>
      <x:c r="O307" s="33" t="n">
        <x:f>ROUND(3*E307+F307+G307*H307,1)</x:f>
        <x:v>129.5</x:v>
      </x:c>
      <x:c r="P307" s="33" t="n">
        <x:f>ROUND('Inputs'!$C$4*'Inputs'!$C$7*'Inputs'!$C$5*C307/3600,1)</x:f>
        <x:v>4477.8</x:v>
      </x:c>
      <x:c r="Q307" s="33" t="n">
        <x:f>ROUND(('Inputs'!$C$4/B307)*'Inputs'!$C$7*'Inputs'!$C$6*D307/3600,1)</x:f>
        <x:v>1638.5</x:v>
      </x:c>
      <x:c r="R307" s="59" t="n">
        <x:f>ROUND((P307-Q307)*O307-('Inputs'!$C$4/B307)*(I307/J307+K307)-'Inputs'!$C$4*L307-('Inputs'!$C$4*'Inputs'!$C$20*'Inputs'!$C$21*'Inputs'!$C$22/1000)*M307*N307,0)</x:f>
        <x:v>38614</x:v>
      </x:c>
      <x:c r="S307" s="59" t="n">
        <x:f>ROUND(R307/'Inputs'!$C$4,2)</x:f>
        <x:v>3.86</x:v>
      </x:c>
      <x:c r="T307" s="33" t="n">
        <x:f>ROUND((P307-Q307)*G307*'Inputs'!$C$25/1000,1)</x:f>
        <x:v>71.2</x:v>
      </x:c>
    </x:row>
    <x:row r="308">
      <x:c r="A308" t="n">
        <x:v>293</x:v>
      </x:c>
      <x:c r="B308" s="68" t="n">
        <x:v>40.8</x:v>
      </x:c>
      <x:c r="C308" s="68" t="n">
        <x:v>26.3</x:v>
      </x:c>
      <x:c r="D308" s="68" t="n">
        <x:v>178.1</x:v>
      </x:c>
      <x:c r="E308" s="68" t="n">
        <x:v>28</x:v>
      </x:c>
      <x:c r="F308" s="68" t="n">
        <x:v>41.8</x:v>
      </x:c>
      <x:c r="G308" s="68" t="n">
        <x:v>8.2</x:v>
      </x:c>
      <x:c r="H308" s="69" t="n">
        <x:v>1.651</x:v>
      </x:c>
      <x:c r="I308" s="68" t="n">
        <x:v>5696</x:v>
      </x:c>
      <x:c r="J308" s="68" t="n">
        <x:v>15</x:v>
      </x:c>
      <x:c r="K308" s="68" t="n">
        <x:v>626</x:v>
      </x:c>
      <x:c r="L308" s="68" t="n">
        <x:v>1.9</x:v>
      </x:c>
      <x:c r="M308" s="70" t="n">
        <x:v>0.02</x:v>
      </x:c>
      <x:c r="N308" s="71" t="n">
        <x:v>138</x:v>
      </x:c>
      <x:c r="O308" s="33" t="n">
        <x:f>ROUND(3*E308+F308+G308*H308,1)</x:f>
        <x:v>139.3</x:v>
      </x:c>
      <x:c r="P308" s="33" t="n">
        <x:f>ROUND('Inputs'!$C$4*'Inputs'!$C$7*'Inputs'!$C$5*C308/3600,1)</x:f>
        <x:v>3798.9</x:v>
      </x:c>
      <x:c r="Q308" s="33" t="n">
        <x:f>ROUND(('Inputs'!$C$4/B308)*'Inputs'!$C$7*'Inputs'!$C$6*D308/3600,1)</x:f>
        <x:v>1261.1</x:v>
      </x:c>
      <x:c r="R308" s="59" t="n">
        <x:f>ROUND((P308-Q308)*O308-('Inputs'!$C$4/B308)*(I308/J308+K308)-'Inputs'!$C$4*L308-('Inputs'!$C$4*'Inputs'!$C$20*'Inputs'!$C$21*'Inputs'!$C$22/1000)*M308*N308,0)</x:f>
        <x:v>81841</x:v>
      </x:c>
      <x:c r="S308" s="59" t="n">
        <x:f>ROUND(R308/'Inputs'!$C$4,2)</x:f>
        <x:v>8.18</x:v>
      </x:c>
      <x:c r="T308" s="33" t="n">
        <x:f>ROUND((P308-Q308)*G308*'Inputs'!$C$25/1000,1)</x:f>
        <x:v>53.8</x:v>
      </x:c>
    </x:row>
    <x:row r="309">
      <x:c r="A309" t="n">
        <x:v>294</x:v>
      </x:c>
      <x:c r="B309" s="68" t="n">
        <x:v>39.7</x:v>
      </x:c>
      <x:c r="C309" s="68" t="n">
        <x:v>33.9</x:v>
      </x:c>
      <x:c r="D309" s="68" t="n">
        <x:v>236.7</x:v>
      </x:c>
      <x:c r="E309" s="68" t="n">
        <x:v>23.3</x:v>
      </x:c>
      <x:c r="F309" s="68" t="n">
        <x:v>49.6</x:v>
      </x:c>
      <x:c r="G309" s="68" t="n">
        <x:v>10.6</x:v>
      </x:c>
      <x:c r="H309" s="69" t="n">
        <x:v>1.931</x:v>
      </x:c>
      <x:c r="I309" s="68" t="n">
        <x:v>7831</x:v>
      </x:c>
      <x:c r="J309" s="68" t="n">
        <x:v>12.8</x:v>
      </x:c>
      <x:c r="K309" s="68" t="n">
        <x:v>474</x:v>
      </x:c>
      <x:c r="L309" s="68" t="n">
        <x:v>4.2</x:v>
      </x:c>
      <x:c r="M309" s="70" t="n">
        <x:v>0.017</x:v>
      </x:c>
      <x:c r="N309" s="71" t="n">
        <x:v>84</x:v>
      </x:c>
      <x:c r="O309" s="33" t="n">
        <x:f>ROUND(3*E309+F309+G309*H309,1)</x:f>
        <x:v>140</x:v>
      </x:c>
      <x:c r="P309" s="33" t="n">
        <x:f>ROUND('Inputs'!$C$4*'Inputs'!$C$7*'Inputs'!$C$5*C309/3600,1)</x:f>
        <x:v>4896.7</x:v>
      </x:c>
      <x:c r="Q309" s="33" t="n">
        <x:f>ROUND(('Inputs'!$C$4/B309)*'Inputs'!$C$7*'Inputs'!$C$6*D309/3600,1)</x:f>
        <x:v>1722.4</x:v>
      </x:c>
      <x:c r="R309" s="59" t="n">
        <x:f>ROUND((P309-Q309)*O309-('Inputs'!$C$4/B309)*(I309/J309+K309)-'Inputs'!$C$4*L309-('Inputs'!$C$4*'Inputs'!$C$20*'Inputs'!$C$21*'Inputs'!$C$22/1000)*M309*N309,0)</x:f>
        <x:v>125708</x:v>
      </x:c>
      <x:c r="S309" s="59" t="n">
        <x:f>ROUND(R309/'Inputs'!$C$4,2)</x:f>
        <x:v>12.57</x:v>
      </x:c>
      <x:c r="T309" s="33" t="n">
        <x:f>ROUND((P309-Q309)*G309*'Inputs'!$C$25/1000,1)</x:f>
        <x:v>86.9</x:v>
      </x:c>
    </x:row>
    <x:row r="310">
      <x:c r="A310" t="n">
        <x:v>295</x:v>
      </x:c>
      <x:c r="B310" s="68" t="n">
        <x:v>57.1</x:v>
      </x:c>
      <x:c r="C310" s="68" t="n">
        <x:v>30.6</x:v>
      </x:c>
      <x:c r="D310" s="68" t="n">
        <x:v>192.4</x:v>
      </x:c>
      <x:c r="E310" s="68" t="n">
        <x:v>20.2</x:v>
      </x:c>
      <x:c r="F310" s="68" t="n">
        <x:v>38.1</x:v>
      </x:c>
      <x:c r="G310" s="68" t="n">
        <x:v>10.3</x:v>
      </x:c>
      <x:c r="H310" s="69" t="n">
        <x:v>1.865</x:v>
      </x:c>
      <x:c r="I310" s="68" t="n">
        <x:v>7304</x:v>
      </x:c>
      <x:c r="J310" s="68" t="n">
        <x:v>9.4</x:v>
      </x:c>
      <x:c r="K310" s="68" t="n">
        <x:v>852</x:v>
      </x:c>
      <x:c r="L310" s="68" t="n">
        <x:v>3.5</x:v>
      </x:c>
      <x:c r="M310" s="70" t="n">
        <x:v>0.097</x:v>
      </x:c>
      <x:c r="N310" s="71" t="n">
        <x:v>96</x:v>
      </x:c>
      <x:c r="O310" s="33" t="n">
        <x:f>ROUND(3*E310+F310+G310*H310,1)</x:f>
        <x:v>117.9</x:v>
      </x:c>
      <x:c r="P310" s="33" t="n">
        <x:f>ROUND('Inputs'!$C$4*'Inputs'!$C$7*'Inputs'!$C$5*C310/3600,1)</x:f>
        <x:v>4420</x:v>
      </x:c>
      <x:c r="Q310" s="33" t="n">
        <x:f>ROUND(('Inputs'!$C$4/B310)*'Inputs'!$C$7*'Inputs'!$C$6*D310/3600,1)</x:f>
        <x:v>973.4</x:v>
      </x:c>
      <x:c r="R310" s="59" t="n">
        <x:f>ROUND((P310-Q310)*O310-('Inputs'!$C$4/B310)*(I310/J310+K310)-'Inputs'!$C$4*L310-('Inputs'!$C$4*'Inputs'!$C$20*'Inputs'!$C$21*'Inputs'!$C$22/1000)*M310*N310,0)</x:f>
        <x:v>65238</x:v>
      </x:c>
      <x:c r="S310" s="59" t="n">
        <x:f>ROUND(R310/'Inputs'!$C$4,2)</x:f>
        <x:v>6.52</x:v>
      </x:c>
      <x:c r="T310" s="33" t="n">
        <x:f>ROUND((P310-Q310)*G310*'Inputs'!$C$25/1000,1)</x:f>
        <x:v>91.7</x:v>
      </x:c>
    </x:row>
    <x:row r="311">
      <x:c r="A311" t="n">
        <x:v>296</x:v>
      </x:c>
      <x:c r="B311" s="68" t="n">
        <x:v>39.6</x:v>
      </x:c>
      <x:c r="C311" s="68" t="n">
        <x:v>34.6</x:v>
      </x:c>
      <x:c r="D311" s="68" t="n">
        <x:v>221</x:v>
      </x:c>
      <x:c r="E311" s="68" t="n">
        <x:v>23.1</x:v>
      </x:c>
      <x:c r="F311" s="68" t="n">
        <x:v>40</x:v>
      </x:c>
      <x:c r="G311" s="68" t="n">
        <x:v>7.2</x:v>
      </x:c>
      <x:c r="H311" s="69" t="n">
        <x:v>1.785</x:v>
      </x:c>
      <x:c r="I311" s="68" t="n">
        <x:v>7882</x:v>
      </x:c>
      <x:c r="J311" s="68" t="n">
        <x:v>13.9</x:v>
      </x:c>
      <x:c r="K311" s="68" t="n">
        <x:v>786</x:v>
      </x:c>
      <x:c r="L311" s="68" t="n">
        <x:v>2</x:v>
      </x:c>
      <x:c r="M311" s="70" t="n">
        <x:v>0.075</x:v>
      </x:c>
      <x:c r="N311" s="71" t="n">
        <x:v>86</x:v>
      </x:c>
      <x:c r="O311" s="33" t="n">
        <x:f>ROUND(3*E311+F311+G311*H311,1)</x:f>
        <x:v>122.2</x:v>
      </x:c>
      <x:c r="P311" s="33" t="n">
        <x:f>ROUND('Inputs'!$C$4*'Inputs'!$C$7*'Inputs'!$C$5*C311/3600,1)</x:f>
        <x:v>4997.8</x:v>
      </x:c>
      <x:c r="Q311" s="33" t="n">
        <x:f>ROUND(('Inputs'!$C$4/B311)*'Inputs'!$C$7*'Inputs'!$C$6*D311/3600,1)</x:f>
        <x:v>1612.2</x:v>
      </x:c>
      <x:c r="R311" s="59" t="n">
        <x:f>ROUND((P311-Q311)*O311-('Inputs'!$C$4/B311)*(I311/J311+K311)-'Inputs'!$C$4*L311-('Inputs'!$C$4*'Inputs'!$C$20*'Inputs'!$C$21*'Inputs'!$C$22/1000)*M311*N311,0)</x:f>
        <x:v>37618</x:v>
      </x:c>
      <x:c r="S311" s="59" t="n">
        <x:f>ROUND(R311/'Inputs'!$C$4,2)</x:f>
        <x:v>3.76</x:v>
      </x:c>
      <x:c r="T311" s="33" t="n">
        <x:f>ROUND((P311-Q311)*G311*'Inputs'!$C$25/1000,1)</x:f>
        <x:v>63</x:v>
      </x:c>
    </x:row>
    <x:row r="312">
      <x:c r="A312" t="n">
        <x:v>297</x:v>
      </x:c>
      <x:c r="B312" s="68" t="n">
        <x:v>27.3</x:v>
      </x:c>
      <x:c r="C312" s="68" t="n">
        <x:v>27.5</x:v>
      </x:c>
      <x:c r="D312" s="68" t="n">
        <x:v>193.8</x:v>
      </x:c>
      <x:c r="E312" s="68" t="n">
        <x:v>20.8</x:v>
      </x:c>
      <x:c r="F312" s="68" t="n">
        <x:v>42.1</x:v>
      </x:c>
      <x:c r="G312" s="68" t="n">
        <x:v>10.2</x:v>
      </x:c>
      <x:c r="H312" s="69" t="n">
        <x:v>1.753</x:v>
      </x:c>
      <x:c r="I312" s="68" t="n">
        <x:v>5166</x:v>
      </x:c>
      <x:c r="J312" s="68" t="n">
        <x:v>9.9</x:v>
      </x:c>
      <x:c r="K312" s="68" t="n">
        <x:v>488</x:v>
      </x:c>
      <x:c r="L312" s="68" t="n">
        <x:v>2.8</x:v>
      </x:c>
      <x:c r="M312" s="70" t="n">
        <x:v>0.061</x:v>
      </x:c>
      <x:c r="N312" s="71" t="n">
        <x:v>98</x:v>
      </x:c>
      <x:c r="O312" s="33" t="n">
        <x:f>ROUND(3*E312+F312+G312*H312,1)</x:f>
        <x:v>122.4</x:v>
      </x:c>
      <x:c r="P312" s="33" t="n">
        <x:f>ROUND('Inputs'!$C$4*'Inputs'!$C$7*'Inputs'!$C$5*C312/3600,1)</x:f>
        <x:v>3972.2</x:v>
      </x:c>
      <x:c r="Q312" s="33" t="n">
        <x:f>ROUND(('Inputs'!$C$4/B312)*'Inputs'!$C$7*'Inputs'!$C$6*D312/3600,1)</x:f>
        <x:v>2050.8</x:v>
      </x:c>
      <x:c r="R312" s="59" t="n">
        <x:f>ROUND((P312-Q312)*O312-('Inputs'!$C$4/B312)*(I312/J312+K312)-'Inputs'!$C$4*L312-('Inputs'!$C$4*'Inputs'!$C$20*'Inputs'!$C$21*'Inputs'!$C$22/1000)*M312*N312,0)</x:f>
        <x:v>-176085</x:v>
      </x:c>
      <x:c r="S312" s="59" t="n">
        <x:f>ROUND(R312/'Inputs'!$C$4,2)</x:f>
        <x:v>-17.61</x:v>
      </x:c>
      <x:c r="T312" s="33" t="n">
        <x:f>ROUND((P312-Q312)*G312*'Inputs'!$C$25/1000,1)</x:f>
        <x:v>50.6</x:v>
      </x:c>
    </x:row>
    <x:row r="313">
      <x:c r="A313" t="n">
        <x:v>298</x:v>
      </x:c>
      <x:c r="B313" s="68" t="n">
        <x:v>27.8</x:v>
      </x:c>
      <x:c r="C313" s="68" t="n">
        <x:v>32</x:v>
      </x:c>
      <x:c r="D313" s="68" t="n">
        <x:v>205</x:v>
      </x:c>
      <x:c r="E313" s="68" t="n">
        <x:v>27.5</x:v>
      </x:c>
      <x:c r="F313" s="68" t="n">
        <x:v>50</x:v>
      </x:c>
      <x:c r="G313" s="68" t="n">
        <x:v>9.1</x:v>
      </x:c>
      <x:c r="H313" s="69" t="n">
        <x:v>1.998</x:v>
      </x:c>
      <x:c r="I313" s="68" t="n">
        <x:v>6800</x:v>
      </x:c>
      <x:c r="J313" s="68" t="n">
        <x:v>15</x:v>
      </x:c>
      <x:c r="K313" s="68" t="n">
        <x:v>570</x:v>
      </x:c>
      <x:c r="L313" s="68" t="n">
        <x:v>3.3</x:v>
      </x:c>
      <x:c r="M313" s="70" t="n">
        <x:v>0.012</x:v>
      </x:c>
      <x:c r="N313" s="71" t="n">
        <x:v>120</x:v>
      </x:c>
      <x:c r="O313" s="33" t="n">
        <x:f>ROUND(3*E313+F313+G313*H313,1)</x:f>
        <x:v>150.7</x:v>
      </x:c>
      <x:c r="P313" s="33" t="n">
        <x:f>ROUND('Inputs'!$C$4*'Inputs'!$C$7*'Inputs'!$C$5*C313/3600,1)</x:f>
        <x:v>4622.2</x:v>
      </x:c>
      <x:c r="Q313" s="33" t="n">
        <x:f>ROUND(('Inputs'!$C$4/B313)*'Inputs'!$C$7*'Inputs'!$C$6*D313/3600,1)</x:f>
        <x:v>2130.3</x:v>
      </x:c>
      <x:c r="R313" s="59" t="n">
        <x:f>ROUND((P313-Q313)*O313-('Inputs'!$C$4/B313)*(I313/J313+K313)-'Inputs'!$C$4*L313-('Inputs'!$C$4*'Inputs'!$C$20*'Inputs'!$C$21*'Inputs'!$C$22/1000)*M313*N313,0)</x:f>
        <x:v>-28796</x:v>
      </x:c>
      <x:c r="S313" s="59" t="n">
        <x:f>ROUND(R313/'Inputs'!$C$4,2)</x:f>
        <x:v>-2.88</x:v>
      </x:c>
      <x:c r="T313" s="33" t="n">
        <x:f>ROUND((P313-Q313)*G313*'Inputs'!$C$25/1000,1)</x:f>
        <x:v>58.6</x:v>
      </x:c>
    </x:row>
    <x:row r="314">
      <x:c r="A314" t="n">
        <x:v>299</x:v>
      </x:c>
      <x:c r="B314" s="68" t="n">
        <x:v>50.1</x:v>
      </x:c>
      <x:c r="C314" s="68" t="n">
        <x:v>27.8</x:v>
      </x:c>
      <x:c r="D314" s="68" t="n">
        <x:v>229.4</x:v>
      </x:c>
      <x:c r="E314" s="68" t="n">
        <x:v>27.9</x:v>
      </x:c>
      <x:c r="F314" s="68" t="n">
        <x:v>39.3</x:v>
      </x:c>
      <x:c r="G314" s="68" t="n">
        <x:v>7.4</x:v>
      </x:c>
      <x:c r="H314" s="69" t="n">
        <x:v>1.828</x:v>
      </x:c>
      <x:c r="I314" s="68" t="n">
        <x:v>5632</x:v>
      </x:c>
      <x:c r="J314" s="68" t="n">
        <x:v>10.5</x:v>
      </x:c>
      <x:c r="K314" s="68" t="n">
        <x:v>860</x:v>
      </x:c>
      <x:c r="L314" s="68" t="n">
        <x:v>4.6</x:v>
      </x:c>
      <x:c r="M314" s="70" t="n">
        <x:v>0.096</x:v>
      </x:c>
      <x:c r="N314" s="71" t="n">
        <x:v>140</x:v>
      </x:c>
      <x:c r="O314" s="33" t="n">
        <x:f>ROUND(3*E314+F314+G314*H314,1)</x:f>
        <x:v>136.5</x:v>
      </x:c>
      <x:c r="P314" s="33" t="n">
        <x:f>ROUND('Inputs'!$C$4*'Inputs'!$C$7*'Inputs'!$C$5*C314/3600,1)</x:f>
        <x:v>4015.6</x:v>
      </x:c>
      <x:c r="Q314" s="33" t="n">
        <x:f>ROUND(('Inputs'!$C$4/B314)*'Inputs'!$C$7*'Inputs'!$C$6*D314/3600,1)</x:f>
        <x:v>1322.8</x:v>
      </x:c>
      <x:c r="R314" s="59" t="n">
        <x:f>ROUND((P314-Q314)*O314-('Inputs'!$C$4/B314)*(I314/J314+K314)-'Inputs'!$C$4*L314-('Inputs'!$C$4*'Inputs'!$C$20*'Inputs'!$C$21*'Inputs'!$C$22/1000)*M314*N314,0)</x:f>
        <x:v>12795</x:v>
      </x:c>
      <x:c r="S314" s="59" t="n">
        <x:f>ROUND(R314/'Inputs'!$C$4,2)</x:f>
        <x:v>1.28</x:v>
      </x:c>
      <x:c r="T314" s="33" t="n">
        <x:f>ROUND((P314-Q314)*G314*'Inputs'!$C$25/1000,1)</x:f>
        <x:v>51.5</x:v>
      </x:c>
    </x:row>
    <x:row r="315">
      <x:c r="A315" t="n">
        <x:v>300</x:v>
      </x:c>
      <x:c r="B315" s="68" t="n">
        <x:v>53.6</x:v>
      </x:c>
      <x:c r="C315" s="68" t="n">
        <x:v>32</x:v>
      </x:c>
      <x:c r="D315" s="68" t="n">
        <x:v>191.5</x:v>
      </x:c>
      <x:c r="E315" s="68" t="n">
        <x:v>23.6</x:v>
      </x:c>
      <x:c r="F315" s="68" t="n">
        <x:v>36.3</x:v>
      </x:c>
      <x:c r="G315" s="68" t="n">
        <x:v>10</x:v>
      </x:c>
      <x:c r="H315" s="69" t="n">
        <x:v>1.898</x:v>
      </x:c>
      <x:c r="I315" s="68" t="n">
        <x:v>8744</x:v>
      </x:c>
      <x:c r="J315" s="68" t="n">
        <x:v>13.5</x:v>
      </x:c>
      <x:c r="K315" s="68" t="n">
        <x:v>828</x:v>
      </x:c>
      <x:c r="L315" s="68" t="n">
        <x:v>2.1</x:v>
      </x:c>
      <x:c r="M315" s="70" t="n">
        <x:v>0.005</x:v>
      </x:c>
      <x:c r="N315" s="71" t="n">
        <x:v>134</x:v>
      </x:c>
      <x:c r="O315" s="33" t="n">
        <x:f>ROUND(3*E315+F315+G315*H315,1)</x:f>
        <x:v>126.1</x:v>
      </x:c>
      <x:c r="P315" s="33" t="n">
        <x:f>ROUND('Inputs'!$C$4*'Inputs'!$C$7*'Inputs'!$C$5*C315/3600,1)</x:f>
        <x:v>4622.2</x:v>
      </x:c>
      <x:c r="Q315" s="33" t="n">
        <x:f>ROUND(('Inputs'!$C$4/B315)*'Inputs'!$C$7*'Inputs'!$C$6*D315/3600,1)</x:f>
        <x:v>1032.1</x:v>
      </x:c>
      <x:c r="R315" s="59" t="n">
        <x:f>ROUND((P315-Q315)*O315-('Inputs'!$C$4/B315)*(I315/J315+K315)-'Inputs'!$C$4*L315-('Inputs'!$C$4*'Inputs'!$C$20*'Inputs'!$C$21*'Inputs'!$C$22/1000)*M315*N315,0)</x:f>
        <x:v>154896</x:v>
      </x:c>
      <x:c r="S315" s="59" t="n">
        <x:f>ROUND(R315/'Inputs'!$C$4,2)</x:f>
        <x:v>15.49</x:v>
      </x:c>
      <x:c r="T315" s="33" t="n">
        <x:f>ROUND((P315-Q315)*G315*'Inputs'!$C$25/1000,1)</x:f>
        <x:v>92.8</x:v>
      </x:c>
    </x:row>
    <x:row r="316">
      <x:c r="A316" t="n">
        <x:v>301</x:v>
      </x:c>
      <x:c r="B316" s="68" t="n">
        <x:v>26.4</x:v>
      </x:c>
      <x:c r="C316" s="68" t="n">
        <x:v>31</x:v>
      </x:c>
      <x:c r="D316" s="68" t="n">
        <x:v>229.2</x:v>
      </x:c>
      <x:c r="E316" s="68" t="n">
        <x:v>22.5</x:v>
      </x:c>
      <x:c r="F316" s="68" t="n">
        <x:v>32.8</x:v>
      </x:c>
      <x:c r="G316" s="68" t="n">
        <x:v>9.2</x:v>
      </x:c>
      <x:c r="H316" s="69" t="n">
        <x:v>1.691</x:v>
      </x:c>
      <x:c r="I316" s="68" t="n">
        <x:v>7781</x:v>
      </x:c>
      <x:c r="J316" s="68" t="n">
        <x:v>8.8</x:v>
      </x:c>
      <x:c r="K316" s="68" t="n">
        <x:v>428</x:v>
      </x:c>
      <x:c r="L316" s="68" t="n">
        <x:v>5.4</x:v>
      </x:c>
      <x:c r="M316" s="70" t="n">
        <x:v>0.065</x:v>
      </x:c>
      <x:c r="N316" s="71" t="n">
        <x:v>116</x:v>
      </x:c>
      <x:c r="O316" s="33" t="n">
        <x:f>ROUND(3*E316+F316+G316*H316,1)</x:f>
        <x:v>115.9</x:v>
      </x:c>
      <x:c r="P316" s="33" t="n">
        <x:f>ROUND('Inputs'!$C$4*'Inputs'!$C$7*'Inputs'!$C$5*C316/3600,1)</x:f>
        <x:v>4477.8</x:v>
      </x:c>
      <x:c r="Q316" s="33" t="n">
        <x:f>ROUND(('Inputs'!$C$4/B316)*'Inputs'!$C$7*'Inputs'!$C$6*D316/3600,1)</x:f>
        <x:v>2508.1</x:v>
      </x:c>
      <x:c r="R316" s="59" t="n">
        <x:f>ROUND((P316-Q316)*O316-('Inputs'!$C$4/B316)*(I316/J316+K316)-'Inputs'!$C$4*L316-('Inputs'!$C$4*'Inputs'!$C$20*'Inputs'!$C$21*'Inputs'!$C$22/1000)*M316*N316,0)</x:f>
        <x:v>-339619</x:v>
      </x:c>
      <x:c r="S316" s="59" t="n">
        <x:f>ROUND(R316/'Inputs'!$C$4,2)</x:f>
        <x:v>-33.96</x:v>
      </x:c>
      <x:c r="T316" s="33" t="n">
        <x:f>ROUND((P316-Q316)*G316*'Inputs'!$C$25/1000,1)</x:f>
        <x:v>46.8</x:v>
      </x:c>
    </x:row>
    <x:row r="317">
      <x:c r="A317" t="n">
        <x:v>302</x:v>
      </x:c>
      <x:c r="B317" s="68" t="n">
        <x:v>56.2</x:v>
      </x:c>
      <x:c r="C317" s="68" t="n">
        <x:v>27.9</x:v>
      </x:c>
      <x:c r="D317" s="68" t="n">
        <x:v>205.6</x:v>
      </x:c>
      <x:c r="E317" s="68" t="n">
        <x:v>24.2</x:v>
      </x:c>
      <x:c r="F317" s="68" t="n">
        <x:v>53</x:v>
      </x:c>
      <x:c r="G317" s="68" t="n">
        <x:v>8.4</x:v>
      </x:c>
      <x:c r="H317" s="69" t="n">
        <x:v>1.905</x:v>
      </x:c>
      <x:c r="I317" s="68" t="n">
        <x:v>7331</x:v>
      </x:c>
      <x:c r="J317" s="68" t="n">
        <x:v>11.2</x:v>
      </x:c>
      <x:c r="K317" s="68" t="n">
        <x:v>769</x:v>
      </x:c>
      <x:c r="L317" s="68" t="n">
        <x:v>2</x:v>
      </x:c>
      <x:c r="M317" s="70" t="n">
        <x:v>0.096</x:v>
      </x:c>
      <x:c r="N317" s="71" t="n">
        <x:v>63</x:v>
      </x:c>
      <x:c r="O317" s="33" t="n">
        <x:f>ROUND(3*E317+F317+G317*H317,1)</x:f>
        <x:v>141.6</x:v>
      </x:c>
      <x:c r="P317" s="33" t="n">
        <x:f>ROUND('Inputs'!$C$4*'Inputs'!$C$7*'Inputs'!$C$5*C317/3600,1)</x:f>
        <x:v>4030</x:v>
      </x:c>
      <x:c r="Q317" s="33" t="n">
        <x:f>ROUND(('Inputs'!$C$4/B317)*'Inputs'!$C$7*'Inputs'!$C$6*D317/3600,1)</x:f>
        <x:v>1056.9</x:v>
      </x:c>
      <x:c r="R317" s="59" t="n">
        <x:f>ROUND((P317-Q317)*O317-('Inputs'!$C$4/B317)*(I317/J317+K317)-'Inputs'!$C$4*L317-('Inputs'!$C$4*'Inputs'!$C$20*'Inputs'!$C$21*'Inputs'!$C$22/1000)*M317*N317,0)</x:f>
        <x:v>134165</x:v>
      </x:c>
      <x:c r="S317" s="59" t="n">
        <x:f>ROUND(R317/'Inputs'!$C$4,2)</x:f>
        <x:v>13.42</x:v>
      </x:c>
      <x:c r="T317" s="33" t="n">
        <x:f>ROUND((P317-Q317)*G317*'Inputs'!$C$25/1000,1)</x:f>
        <x:v>64.5</x:v>
      </x:c>
    </x:row>
    <x:row r="318">
      <x:c r="A318" t="n">
        <x:v>303</x:v>
      </x:c>
      <x:c r="B318" s="68" t="n">
        <x:v>33.3</x:v>
      </x:c>
      <x:c r="C318" s="68" t="n">
        <x:v>31.9</x:v>
      </x:c>
      <x:c r="D318" s="68" t="n">
        <x:v>238.3</x:v>
      </x:c>
      <x:c r="E318" s="68" t="n">
        <x:v>23.4</x:v>
      </x:c>
      <x:c r="F318" s="68" t="n">
        <x:v>38.8</x:v>
      </x:c>
      <x:c r="G318" s="68" t="n">
        <x:v>10.8</x:v>
      </x:c>
      <x:c r="H318" s="69" t="n">
        <x:v>1.666</x:v>
      </x:c>
      <x:c r="I318" s="68" t="n">
        <x:v>8429</x:v>
      </x:c>
      <x:c r="J318" s="68" t="n">
        <x:v>13.3</x:v>
      </x:c>
      <x:c r="K318" s="68" t="n">
        <x:v>712</x:v>
      </x:c>
      <x:c r="L318" s="68" t="n">
        <x:v>1.7</x:v>
      </x:c>
      <x:c r="M318" s="70" t="n">
        <x:v>0.023</x:v>
      </x:c>
      <x:c r="N318" s="71" t="n">
        <x:v>69</x:v>
      </x:c>
      <x:c r="O318" s="33" t="n">
        <x:f>ROUND(3*E318+F318+G318*H318,1)</x:f>
        <x:v>127</x:v>
      </x:c>
      <x:c r="P318" s="33" t="n">
        <x:f>ROUND('Inputs'!$C$4*'Inputs'!$C$7*'Inputs'!$C$5*C318/3600,1)</x:f>
        <x:v>4607.8</x:v>
      </x:c>
      <x:c r="Q318" s="33" t="n">
        <x:f>ROUND(('Inputs'!$C$4/B318)*'Inputs'!$C$7*'Inputs'!$C$6*D318/3600,1)</x:f>
        <x:v>2067.3</x:v>
      </x:c>
      <x:c r="R318" s="59" t="n">
        <x:f>ROUND((P318-Q318)*O318-('Inputs'!$C$4/B318)*(I318/J318+K318)-'Inputs'!$C$4*L318-('Inputs'!$C$4*'Inputs'!$C$20*'Inputs'!$C$21*'Inputs'!$C$22/1000)*M318*N318,0)</x:f>
        <x:v>-102037</x:v>
      </x:c>
      <x:c r="S318" s="59" t="n">
        <x:f>ROUND(R318/'Inputs'!$C$4,2)</x:f>
        <x:v>-10.2</x:v>
      </x:c>
      <x:c r="T318" s="33" t="n">
        <x:f>ROUND((P318-Q318)*G318*'Inputs'!$C$25/1000,1)</x:f>
        <x:v>70.9</x:v>
      </x:c>
    </x:row>
    <x:row r="319">
      <x:c r="A319" t="n">
        <x:v>304</x:v>
      </x:c>
      <x:c r="B319" s="68" t="n">
        <x:v>55.2</x:v>
      </x:c>
      <x:c r="C319" s="68" t="n">
        <x:v>32.2</x:v>
      </x:c>
      <x:c r="D319" s="68" t="n">
        <x:v>283.3</x:v>
      </x:c>
      <x:c r="E319" s="68" t="n">
        <x:v>20.5</x:v>
      </x:c>
      <x:c r="F319" s="68" t="n">
        <x:v>33.6</x:v>
      </x:c>
      <x:c r="G319" s="68" t="n">
        <x:v>7.1</x:v>
      </x:c>
      <x:c r="H319" s="69" t="n">
        <x:v>1.767</x:v>
      </x:c>
      <x:c r="I319" s="68" t="n">
        <x:v>7734</x:v>
      </x:c>
      <x:c r="J319" s="68" t="n">
        <x:v>13.5</x:v>
      </x:c>
      <x:c r="K319" s="68" t="n">
        <x:v>551</x:v>
      </x:c>
      <x:c r="L319" s="68" t="n">
        <x:v>2.6</x:v>
      </x:c>
      <x:c r="M319" s="70" t="n">
        <x:v>0.003</x:v>
      </x:c>
      <x:c r="N319" s="71" t="n">
        <x:v>111</x:v>
      </x:c>
      <x:c r="O319" s="33" t="n">
        <x:f>ROUND(3*E319+F319+G319*H319,1)</x:f>
        <x:v>107.6</x:v>
      </x:c>
      <x:c r="P319" s="33" t="n">
        <x:f>ROUND('Inputs'!$C$4*'Inputs'!$C$7*'Inputs'!$C$5*C319/3600,1)</x:f>
        <x:v>4651.1</x:v>
      </x:c>
      <x:c r="Q319" s="33" t="n">
        <x:f>ROUND(('Inputs'!$C$4/B319)*'Inputs'!$C$7*'Inputs'!$C$6*D319/3600,1)</x:f>
        <x:v>1482.6</x:v>
      </x:c>
      <x:c r="R319" s="59" t="n">
        <x:f>ROUND((P319-Q319)*O319-('Inputs'!$C$4/B319)*(I319/J319+K319)-'Inputs'!$C$4*L319-('Inputs'!$C$4*'Inputs'!$C$20*'Inputs'!$C$21*'Inputs'!$C$22/1000)*M319*N319,0)</x:f>
        <x:v>110583</x:v>
      </x:c>
      <x:c r="S319" s="59" t="n">
        <x:f>ROUND(R319/'Inputs'!$C$4,2)</x:f>
        <x:v>11.06</x:v>
      </x:c>
      <x:c r="T319" s="33" t="n">
        <x:f>ROUND((P319-Q319)*G319*'Inputs'!$C$25/1000,1)</x:f>
        <x:v>58.1</x:v>
      </x:c>
    </x:row>
    <x:row r="320">
      <x:c r="A320" t="n">
        <x:v>305</x:v>
      </x:c>
      <x:c r="B320" s="68" t="n">
        <x:v>48.3</x:v>
      </x:c>
      <x:c r="C320" s="68" t="n">
        <x:v>25.4</x:v>
      </x:c>
      <x:c r="D320" s="68" t="n">
        <x:v>277.5</x:v>
      </x:c>
      <x:c r="E320" s="68" t="n">
        <x:v>21.9</x:v>
      </x:c>
      <x:c r="F320" s="68" t="n">
        <x:v>38.7</x:v>
      </x:c>
      <x:c r="G320" s="68" t="n">
        <x:v>7.7</x:v>
      </x:c>
      <x:c r="H320" s="69" t="n">
        <x:v>1.731</x:v>
      </x:c>
      <x:c r="I320" s="68" t="n">
        <x:v>8623</x:v>
      </x:c>
      <x:c r="J320" s="68" t="n">
        <x:v>8.9</x:v>
      </x:c>
      <x:c r="K320" s="68" t="n">
        <x:v>455</x:v>
      </x:c>
      <x:c r="L320" s="68" t="n">
        <x:v>5.6</x:v>
      </x:c>
      <x:c r="M320" s="70" t="n">
        <x:v>0.087</x:v>
      </x:c>
      <x:c r="N320" s="71" t="n">
        <x:v>79</x:v>
      </x:c>
      <x:c r="O320" s="33" t="n">
        <x:f>ROUND(3*E320+F320+G320*H320,1)</x:f>
        <x:v>117.7</x:v>
      </x:c>
      <x:c r="P320" s="33" t="n">
        <x:f>ROUND('Inputs'!$C$4*'Inputs'!$C$7*'Inputs'!$C$5*C320/3600,1)</x:f>
        <x:v>3668.9</x:v>
      </x:c>
      <x:c r="Q320" s="33" t="n">
        <x:f>ROUND(('Inputs'!$C$4/B320)*'Inputs'!$C$7*'Inputs'!$C$6*D320/3600,1)</x:f>
        <x:v>1659.8</x:v>
      </x:c>
      <x:c r="R320" s="59" t="n">
        <x:f>ROUND((P320-Q320)*O320-('Inputs'!$C$4/B320)*(I320/J320+K320)-'Inputs'!$C$4*L320-('Inputs'!$C$4*'Inputs'!$C$20*'Inputs'!$C$21*'Inputs'!$C$22/1000)*M320*N320,0)</x:f>
        <x:v>-129696</x:v>
      </x:c>
      <x:c r="S320" s="59" t="n">
        <x:f>ROUND(R320/'Inputs'!$C$4,2)</x:f>
        <x:v>-12.97</x:v>
      </x:c>
      <x:c r="T320" s="33" t="n">
        <x:f>ROUND((P320-Q320)*G320*'Inputs'!$C$25/1000,1)</x:f>
        <x:v>40</x:v>
      </x:c>
    </x:row>
    <x:row r="321">
      <x:c r="A321" t="n">
        <x:v>306</x:v>
      </x:c>
      <x:c r="B321" s="68" t="n">
        <x:v>58.6</x:v>
      </x:c>
      <x:c r="C321" s="68" t="n">
        <x:v>31.5</x:v>
      </x:c>
      <x:c r="D321" s="68" t="n">
        <x:v>236.3</x:v>
      </x:c>
      <x:c r="E321" s="68" t="n">
        <x:v>26.9</x:v>
      </x:c>
      <x:c r="F321" s="68" t="n">
        <x:v>35.6</x:v>
      </x:c>
      <x:c r="G321" s="68" t="n">
        <x:v>7.5</x:v>
      </x:c>
      <x:c r="H321" s="69" t="n">
        <x:v>1.863</x:v>
      </x:c>
      <x:c r="I321" s="68" t="n">
        <x:v>6360</x:v>
      </x:c>
      <x:c r="J321" s="68" t="n">
        <x:v>15</x:v>
      </x:c>
      <x:c r="K321" s="68" t="n">
        <x:v>641</x:v>
      </x:c>
      <x:c r="L321" s="68" t="n">
        <x:v>5.1</x:v>
      </x:c>
      <x:c r="M321" s="70" t="n">
        <x:v>0.014</x:v>
      </x:c>
      <x:c r="N321" s="71" t="n">
        <x:v>142</x:v>
      </x:c>
      <x:c r="O321" s="33" t="n">
        <x:f>ROUND(3*E321+F321+G321*H321,1)</x:f>
        <x:v>130.3</x:v>
      </x:c>
      <x:c r="P321" s="33" t="n">
        <x:f>ROUND('Inputs'!$C$4*'Inputs'!$C$7*'Inputs'!$C$5*C321/3600,1)</x:f>
        <x:v>4550</x:v>
      </x:c>
      <x:c r="Q321" s="33" t="n">
        <x:f>ROUND(('Inputs'!$C$4/B321)*'Inputs'!$C$7*'Inputs'!$C$6*D321/3600,1)</x:f>
        <x:v>1164.9</x:v>
      </x:c>
      <x:c r="R321" s="59" t="n">
        <x:f>ROUND((P321-Q321)*O321-('Inputs'!$C$4/B321)*(I321/J321+K321)-'Inputs'!$C$4*L321-('Inputs'!$C$4*'Inputs'!$C$20*'Inputs'!$C$21*'Inputs'!$C$22/1000)*M321*N321,0)</x:f>
        <x:v>203892</x:v>
      </x:c>
      <x:c r="S321" s="59" t="n">
        <x:f>ROUND(R321/'Inputs'!$C$4,2)</x:f>
        <x:v>20.39</x:v>
      </x:c>
      <x:c r="T321" s="33" t="n">
        <x:f>ROUND((P321-Q321)*G321*'Inputs'!$C$25/1000,1)</x:f>
        <x:v>65.6</x:v>
      </x:c>
    </x:row>
    <x:row r="322">
      <x:c r="A322" t="n">
        <x:v>307</x:v>
      </x:c>
      <x:c r="B322" s="68" t="n">
        <x:v>43.6</x:v>
      </x:c>
      <x:c r="C322" s="68" t="n">
        <x:v>33</x:v>
      </x:c>
      <x:c r="D322" s="68" t="n">
        <x:v>194.1</x:v>
      </x:c>
      <x:c r="E322" s="68" t="n">
        <x:v>26.6</x:v>
      </x:c>
      <x:c r="F322" s="68" t="n">
        <x:v>35</x:v>
      </x:c>
      <x:c r="G322" s="68" t="n">
        <x:v>7.5</x:v>
      </x:c>
      <x:c r="H322" s="69" t="n">
        <x:v>1.75</x:v>
      </x:c>
      <x:c r="I322" s="68" t="n">
        <x:v>6680</x:v>
      </x:c>
      <x:c r="J322" s="68" t="n">
        <x:v>14.2</x:v>
      </x:c>
      <x:c r="K322" s="68" t="n">
        <x:v>580</x:v>
      </x:c>
      <x:c r="L322" s="68" t="n">
        <x:v>3.3</x:v>
      </x:c>
      <x:c r="M322" s="70" t="n">
        <x:v>0.021</x:v>
      </x:c>
      <x:c r="N322" s="71" t="n">
        <x:v>72</x:v>
      </x:c>
      <x:c r="O322" s="33" t="n">
        <x:f>ROUND(3*E322+F322+G322*H322,1)</x:f>
        <x:v>127.9</x:v>
      </x:c>
      <x:c r="P322" s="33" t="n">
        <x:f>ROUND('Inputs'!$C$4*'Inputs'!$C$7*'Inputs'!$C$5*C322/3600,1)</x:f>
        <x:v>4766.7</x:v>
      </x:c>
      <x:c r="Q322" s="33" t="n">
        <x:f>ROUND(('Inputs'!$C$4/B322)*'Inputs'!$C$7*'Inputs'!$C$6*D322/3600,1)</x:f>
        <x:v>1286.1</x:v>
      </x:c>
      <x:c r="R322" s="59" t="n">
        <x:f>ROUND((P322-Q322)*O322-('Inputs'!$C$4/B322)*(I322/J322+K322)-'Inputs'!$C$4*L322-('Inputs'!$C$4*'Inputs'!$C$20*'Inputs'!$C$21*'Inputs'!$C$22/1000)*M322*N322,0)</x:f>
        <x:v>167865</x:v>
      </x:c>
      <x:c r="S322" s="59" t="n">
        <x:f>ROUND(R322/'Inputs'!$C$4,2)</x:f>
        <x:v>16.79</x:v>
      </x:c>
      <x:c r="T322" s="33" t="n">
        <x:f>ROUND((P322-Q322)*G322*'Inputs'!$C$25/1000,1)</x:f>
        <x:v>67.4</x:v>
      </x:c>
    </x:row>
    <x:row r="323">
      <x:c r="A323" t="n">
        <x:v>308</x:v>
      </x:c>
      <x:c r="B323" s="68" t="n">
        <x:v>43.8</x:v>
      </x:c>
      <x:c r="C323" s="68" t="n">
        <x:v>27.7</x:v>
      </x:c>
      <x:c r="D323" s="68" t="n">
        <x:v>259.1</x:v>
      </x:c>
      <x:c r="E323" s="68" t="n">
        <x:v>21.7</x:v>
      </x:c>
      <x:c r="F323" s="68" t="n">
        <x:v>30.2</x:v>
      </x:c>
      <x:c r="G323" s="68" t="n">
        <x:v>8.7</x:v>
      </x:c>
      <x:c r="H323" s="69" t="n">
        <x:v>1.887</x:v>
      </x:c>
      <x:c r="I323" s="68" t="n">
        <x:v>9258</x:v>
      </x:c>
      <x:c r="J323" s="68" t="n">
        <x:v>12.8</x:v>
      </x:c>
      <x:c r="K323" s="68" t="n">
        <x:v>544</x:v>
      </x:c>
      <x:c r="L323" s="68" t="n">
        <x:v>4.6</x:v>
      </x:c>
      <x:c r="M323" s="70" t="n">
        <x:v>0.03</x:v>
      </x:c>
      <x:c r="N323" s="71" t="n">
        <x:v>157</x:v>
      </x:c>
      <x:c r="O323" s="33" t="n">
        <x:f>ROUND(3*E323+F323+G323*H323,1)</x:f>
        <x:v>111.7</x:v>
      </x:c>
      <x:c r="P323" s="33" t="n">
        <x:f>ROUND('Inputs'!$C$4*'Inputs'!$C$7*'Inputs'!$C$5*C323/3600,1)</x:f>
        <x:v>4001.1</x:v>
      </x:c>
      <x:c r="Q323" s="33" t="n">
        <x:f>ROUND(('Inputs'!$C$4/B323)*'Inputs'!$C$7*'Inputs'!$C$6*D323/3600,1)</x:f>
        <x:v>1708.9</x:v>
      </x:c>
      <x:c r="R323" s="59" t="n">
        <x:f>ROUND((P323-Q323)*O323-('Inputs'!$C$4/B323)*(I323/J323+K323)-'Inputs'!$C$4*L323-('Inputs'!$C$4*'Inputs'!$C$20*'Inputs'!$C$21*'Inputs'!$C$22/1000)*M323*N323,0)</x:f>
        <x:v>-89827</x:v>
      </x:c>
      <x:c r="S323" s="59" t="n">
        <x:f>ROUND(R323/'Inputs'!$C$4,2)</x:f>
        <x:v>-8.98</x:v>
      </x:c>
      <x:c r="T323" s="33" t="n">
        <x:f>ROUND((P323-Q323)*G323*'Inputs'!$C$25/1000,1)</x:f>
        <x:v>51.5</x:v>
      </x:c>
    </x:row>
    <x:row r="324">
      <x:c r="A324" t="n">
        <x:v>309</x:v>
      </x:c>
      <x:c r="B324" s="68" t="n">
        <x:v>54.6</x:v>
      </x:c>
      <x:c r="C324" s="68" t="n">
        <x:v>28.1</x:v>
      </x:c>
      <x:c r="D324" s="68" t="n">
        <x:v>253</x:v>
      </x:c>
      <x:c r="E324" s="68" t="n">
        <x:v>26.4</x:v>
      </x:c>
      <x:c r="F324" s="68" t="n">
        <x:v>41.4</x:v>
      </x:c>
      <x:c r="G324" s="68" t="n">
        <x:v>10.2</x:v>
      </x:c>
      <x:c r="H324" s="69" t="n">
        <x:v>1.747</x:v>
      </x:c>
      <x:c r="I324" s="68" t="n">
        <x:v>6698</x:v>
      </x:c>
      <x:c r="J324" s="68" t="n">
        <x:v>13.2</x:v>
      </x:c>
      <x:c r="K324" s="68" t="n">
        <x:v>780</x:v>
      </x:c>
      <x:c r="L324" s="68" t="n">
        <x:v>3.8</x:v>
      </x:c>
      <x:c r="M324" s="70" t="n">
        <x:v>0.008</x:v>
      </x:c>
      <x:c r="N324" s="71" t="n">
        <x:v>61</x:v>
      </x:c>
      <x:c r="O324" s="33" t="n">
        <x:f>ROUND(3*E324+F324+G324*H324,1)</x:f>
        <x:v>138.4</x:v>
      </x:c>
      <x:c r="P324" s="33" t="n">
        <x:f>ROUND('Inputs'!$C$4*'Inputs'!$C$7*'Inputs'!$C$5*C324/3600,1)</x:f>
        <x:v>4058.9</x:v>
      </x:c>
      <x:c r="Q324" s="33" t="n">
        <x:f>ROUND(('Inputs'!$C$4/B324)*'Inputs'!$C$7*'Inputs'!$C$6*D324/3600,1)</x:f>
        <x:v>1338.6</x:v>
      </x:c>
      <x:c r="R324" s="59" t="n">
        <x:f>ROUND((P324-Q324)*O324-('Inputs'!$C$4/B324)*(I324/J324+K324)-'Inputs'!$C$4*L324-('Inputs'!$C$4*'Inputs'!$C$20*'Inputs'!$C$21*'Inputs'!$C$22/1000)*M324*N324,0)</x:f>
        <x:v>101606</x:v>
      </x:c>
      <x:c r="S324" s="59" t="n">
        <x:f>ROUND(R324/'Inputs'!$C$4,2)</x:f>
        <x:v>10.16</x:v>
      </x:c>
      <x:c r="T324" s="33" t="n">
        <x:f>ROUND((P324-Q324)*G324*'Inputs'!$C$25/1000,1)</x:f>
        <x:v>71.7</x:v>
      </x:c>
    </x:row>
    <x:row r="325">
      <x:c r="A325" t="n">
        <x:v>310</x:v>
      </x:c>
      <x:c r="B325" s="68" t="n">
        <x:v>34</x:v>
      </x:c>
      <x:c r="C325" s="68" t="n">
        <x:v>26.8</x:v>
      </x:c>
      <x:c r="D325" s="68" t="n">
        <x:v>189</x:v>
      </x:c>
      <x:c r="E325" s="68" t="n">
        <x:v>26.1</x:v>
      </x:c>
      <x:c r="F325" s="68" t="n">
        <x:v>54.1</x:v>
      </x:c>
      <x:c r="G325" s="68" t="n">
        <x:v>10.8</x:v>
      </x:c>
      <x:c r="H325" s="69" t="n">
        <x:v>1.633</x:v>
      </x:c>
      <x:c r="I325" s="68" t="n">
        <x:v>7345</x:v>
      </x:c>
      <x:c r="J325" s="68" t="n">
        <x:v>10.1</x:v>
      </x:c>
      <x:c r="K325" s="68" t="n">
        <x:v>727</x:v>
      </x:c>
      <x:c r="L325" s="68" t="n">
        <x:v>1.9</x:v>
      </x:c>
      <x:c r="M325" s="70" t="n">
        <x:v>0.054</x:v>
      </x:c>
      <x:c r="N325" s="71" t="n">
        <x:v>84</x:v>
      </x:c>
      <x:c r="O325" s="33" t="n">
        <x:f>ROUND(3*E325+F325+G325*H325,1)</x:f>
        <x:v>150</x:v>
      </x:c>
      <x:c r="P325" s="33" t="n">
        <x:f>ROUND('Inputs'!$C$4*'Inputs'!$C$7*'Inputs'!$C$5*C325/3600,1)</x:f>
        <x:v>3871.1</x:v>
      </x:c>
      <x:c r="Q325" s="33" t="n">
        <x:f>ROUND(('Inputs'!$C$4/B325)*'Inputs'!$C$7*'Inputs'!$C$6*D325/3600,1)</x:f>
        <x:v>1605.9</x:v>
      </x:c>
      <x:c r="R325" s="59" t="n">
        <x:f>ROUND((P325-Q325)*O325-('Inputs'!$C$4/B325)*(I325/J325+K325)-'Inputs'!$C$4*L325-('Inputs'!$C$4*'Inputs'!$C$20*'Inputs'!$C$21*'Inputs'!$C$22/1000)*M325*N325,0)</x:f>
        <x:v>-117077</x:v>
      </x:c>
      <x:c r="S325" s="59" t="n">
        <x:f>ROUND(R325/'Inputs'!$C$4,2)</x:f>
        <x:v>-11.71</x:v>
      </x:c>
      <x:c r="T325" s="33" t="n">
        <x:f>ROUND((P325-Q325)*G325*'Inputs'!$C$25/1000,1)</x:f>
        <x:v>63.2</x:v>
      </x:c>
    </x:row>
    <x:row r="326">
      <x:c r="A326" t="n">
        <x:v>311</x:v>
      </x:c>
      <x:c r="B326" s="68" t="n">
        <x:v>54.5</x:v>
      </x:c>
      <x:c r="C326" s="68" t="n">
        <x:v>30.3</x:v>
      </x:c>
      <x:c r="D326" s="68" t="n">
        <x:v>191.1</x:v>
      </x:c>
      <x:c r="E326" s="68" t="n">
        <x:v>23</x:v>
      </x:c>
      <x:c r="F326" s="68" t="n">
        <x:v>34.3</x:v>
      </x:c>
      <x:c r="G326" s="68" t="n">
        <x:v>8.9</x:v>
      </x:c>
      <x:c r="H326" s="69" t="n">
        <x:v>1.957</x:v>
      </x:c>
      <x:c r="I326" s="68" t="n">
        <x:v>4109</x:v>
      </x:c>
      <x:c r="J326" s="68" t="n">
        <x:v>14.6</x:v>
      </x:c>
      <x:c r="K326" s="68" t="n">
        <x:v>511</x:v>
      </x:c>
      <x:c r="L326" s="68" t="n">
        <x:v>5.9</x:v>
      </x:c>
      <x:c r="M326" s="70" t="n">
        <x:v>0.068</x:v>
      </x:c>
      <x:c r="N326" s="71" t="n">
        <x:v>133</x:v>
      </x:c>
      <x:c r="O326" s="33" t="n">
        <x:f>ROUND(3*E326+F326+G326*H326,1)</x:f>
        <x:v>120.7</x:v>
      </x:c>
      <x:c r="P326" s="33" t="n">
        <x:f>ROUND('Inputs'!$C$4*'Inputs'!$C$7*'Inputs'!$C$5*C326/3600,1)</x:f>
        <x:v>4376.7</x:v>
      </x:c>
      <x:c r="Q326" s="33" t="n">
        <x:f>ROUND(('Inputs'!$C$4/B326)*'Inputs'!$C$7*'Inputs'!$C$6*D326/3600,1)</x:f>
        <x:v>1013</x:v>
      </x:c>
      <x:c r="R326" s="59" t="n">
        <x:f>ROUND((P326-Q326)*O326-('Inputs'!$C$4/B326)*(I326/J326+K326)-'Inputs'!$C$4*L326-('Inputs'!$C$4*'Inputs'!$C$20*'Inputs'!$C$21*'Inputs'!$C$22/1000)*M326*N326,0)</x:f>
        <x:v>181373</x:v>
      </x:c>
      <x:c r="S326" s="59" t="n">
        <x:f>ROUND(R326/'Inputs'!$C$4,2)</x:f>
        <x:v>18.14</x:v>
      </x:c>
      <x:c r="T326" s="33" t="n">
        <x:f>ROUND((P326-Q326)*G326*'Inputs'!$C$25/1000,1)</x:f>
        <x:v>77.3</x:v>
      </x:c>
    </x:row>
    <x:row r="327">
      <x:c r="A327" t="n">
        <x:v>312</x:v>
      </x:c>
      <x:c r="B327" s="68" t="n">
        <x:v>55.7</x:v>
      </x:c>
      <x:c r="C327" s="68" t="n">
        <x:v>27.4</x:v>
      </x:c>
      <x:c r="D327" s="68" t="n">
        <x:v>256.4</x:v>
      </x:c>
      <x:c r="E327" s="68" t="n">
        <x:v>26.7</x:v>
      </x:c>
      <x:c r="F327" s="68" t="n">
        <x:v>36.6</x:v>
      </x:c>
      <x:c r="G327" s="68" t="n">
        <x:v>8.3</x:v>
      </x:c>
      <x:c r="H327" s="69" t="n">
        <x:v>1.957</x:v>
      </x:c>
      <x:c r="I327" s="68" t="n">
        <x:v>8215</x:v>
      </x:c>
      <x:c r="J327" s="68" t="n">
        <x:v>12.3</x:v>
      </x:c>
      <x:c r="K327" s="68" t="n">
        <x:v>478</x:v>
      </x:c>
      <x:c r="L327" s="68" t="n">
        <x:v>2.1</x:v>
      </x:c>
      <x:c r="M327" s="70" t="n">
        <x:v>0.053</x:v>
      </x:c>
      <x:c r="N327" s="71" t="n">
        <x:v>140</x:v>
      </x:c>
      <x:c r="O327" s="33" t="n">
        <x:f>ROUND(3*E327+F327+G327*H327,1)</x:f>
        <x:v>132.9</x:v>
      </x:c>
      <x:c r="P327" s="33" t="n">
        <x:f>ROUND('Inputs'!$C$4*'Inputs'!$C$7*'Inputs'!$C$5*C327/3600,1)</x:f>
        <x:v>3957.8</x:v>
      </x:c>
      <x:c r="Q327" s="33" t="n">
        <x:f>ROUND(('Inputs'!$C$4/B327)*'Inputs'!$C$7*'Inputs'!$C$6*D327/3600,1)</x:f>
        <x:v>1329.8</x:v>
      </x:c>
      <x:c r="R327" s="59" t="n">
        <x:f>ROUND((P327-Q327)*O327-('Inputs'!$C$4/B327)*(I327/J327+K327)-'Inputs'!$C$4*L327-('Inputs'!$C$4*'Inputs'!$C$20*'Inputs'!$C$21*'Inputs'!$C$22/1000)*M327*N327,0)</x:f>
        <x:v>105944</x:v>
      </x:c>
      <x:c r="S327" s="59" t="n">
        <x:f>ROUND(R327/'Inputs'!$C$4,2)</x:f>
        <x:v>10.59</x:v>
      </x:c>
      <x:c r="T327" s="33" t="n">
        <x:f>ROUND((P327-Q327)*G327*'Inputs'!$C$25/1000,1)</x:f>
        <x:v>56.4</x:v>
      </x:c>
    </x:row>
    <x:row r="328">
      <x:c r="A328" t="n">
        <x:v>313</x:v>
      </x:c>
      <x:c r="B328" s="68" t="n">
        <x:v>38.2</x:v>
      </x:c>
      <x:c r="C328" s="68" t="n">
        <x:v>26.5</x:v>
      </x:c>
      <x:c r="D328" s="68" t="n">
        <x:v>176.6</x:v>
      </x:c>
      <x:c r="E328" s="68" t="n">
        <x:v>20.1</x:v>
      </x:c>
      <x:c r="F328" s="68" t="n">
        <x:v>52.1</x:v>
      </x:c>
      <x:c r="G328" s="68" t="n">
        <x:v>7.1</x:v>
      </x:c>
      <x:c r="H328" s="69" t="n">
        <x:v>1.71</x:v>
      </x:c>
      <x:c r="I328" s="68" t="n">
        <x:v>9741</x:v>
      </x:c>
      <x:c r="J328" s="68" t="n">
        <x:v>14.9</x:v>
      </x:c>
      <x:c r="K328" s="68" t="n">
        <x:v>640</x:v>
      </x:c>
      <x:c r="L328" s="68" t="n">
        <x:v>5.2</x:v>
      </x:c>
      <x:c r="M328" s="70" t="n">
        <x:v>0.042</x:v>
      </x:c>
      <x:c r="N328" s="71" t="n">
        <x:v>123</x:v>
      </x:c>
      <x:c r="O328" s="33" t="n">
        <x:f>ROUND(3*E328+F328+G328*H328,1)</x:f>
        <x:v>124.5</x:v>
      </x:c>
      <x:c r="P328" s="33" t="n">
        <x:f>ROUND('Inputs'!$C$4*'Inputs'!$C$7*'Inputs'!$C$5*C328/3600,1)</x:f>
        <x:v>3827.8</x:v>
      </x:c>
      <x:c r="Q328" s="33" t="n">
        <x:f>ROUND(('Inputs'!$C$4/B328)*'Inputs'!$C$7*'Inputs'!$C$6*D328/3600,1)</x:f>
        <x:v>1335.5</x:v>
      </x:c>
      <x:c r="R328" s="59" t="n">
        <x:f>ROUND((P328-Q328)*O328-('Inputs'!$C$4/B328)*(I328/J328+K328)-'Inputs'!$C$4*L328-('Inputs'!$C$4*'Inputs'!$C$20*'Inputs'!$C$21*'Inputs'!$C$22/1000)*M328*N328,0)</x:f>
        <x:v>-91941</x:v>
      </x:c>
      <x:c r="S328" s="59" t="n">
        <x:f>ROUND(R328/'Inputs'!$C$4,2)</x:f>
        <x:v>-9.19</x:v>
      </x:c>
      <x:c r="T328" s="33" t="n">
        <x:f>ROUND((P328-Q328)*G328*'Inputs'!$C$25/1000,1)</x:f>
        <x:v>45.7</x:v>
      </x:c>
    </x:row>
    <x:row r="329">
      <x:c r="A329" t="n">
        <x:v>314</x:v>
      </x:c>
      <x:c r="B329" s="68" t="n">
        <x:v>56</x:v>
      </x:c>
      <x:c r="C329" s="68" t="n">
        <x:v>32</x:v>
      </x:c>
      <x:c r="D329" s="68" t="n">
        <x:v>195.2</x:v>
      </x:c>
      <x:c r="E329" s="68" t="n">
        <x:v>20.4</x:v>
      </x:c>
      <x:c r="F329" s="68" t="n">
        <x:v>30.1</x:v>
      </x:c>
      <x:c r="G329" s="68" t="n">
        <x:v>9.9</x:v>
      </x:c>
      <x:c r="H329" s="69" t="n">
        <x:v>1.644</x:v>
      </x:c>
      <x:c r="I329" s="68" t="n">
        <x:v>6996</x:v>
      </x:c>
      <x:c r="J329" s="68" t="n">
        <x:v>13.1</x:v>
      </x:c>
      <x:c r="K329" s="68" t="n">
        <x:v>559</x:v>
      </x:c>
      <x:c r="L329" s="68" t="n">
        <x:v>1.8</x:v>
      </x:c>
      <x:c r="M329" s="70" t="n">
        <x:v>0.046</x:v>
      </x:c>
      <x:c r="N329" s="71" t="n">
        <x:v>136</x:v>
      </x:c>
      <x:c r="O329" s="33" t="n">
        <x:f>ROUND(3*E329+F329+G329*H329,1)</x:f>
        <x:v>107.6</x:v>
      </x:c>
      <x:c r="P329" s="33" t="n">
        <x:f>ROUND('Inputs'!$C$4*'Inputs'!$C$7*'Inputs'!$C$5*C329/3600,1)</x:f>
        <x:v>4622.2</x:v>
      </x:c>
      <x:c r="Q329" s="33" t="n">
        <x:f>ROUND(('Inputs'!$C$4/B329)*'Inputs'!$C$7*'Inputs'!$C$6*D329/3600,1)</x:f>
        <x:v>1007</x:v>
      </x:c>
      <x:c r="R329" s="59" t="n">
        <x:f>ROUND((P329-Q329)*O329-('Inputs'!$C$4/B329)*(I329/J329+K329)-'Inputs'!$C$4*L329-('Inputs'!$C$4*'Inputs'!$C$20*'Inputs'!$C$21*'Inputs'!$C$22/1000)*M329*N329,0)</x:f>
        <x:v>161819</x:v>
      </x:c>
      <x:c r="S329" s="59" t="n">
        <x:f>ROUND(R329/'Inputs'!$C$4,2)</x:f>
        <x:v>16.18</x:v>
      </x:c>
      <x:c r="T329" s="33" t="n">
        <x:f>ROUND((P329-Q329)*G329*'Inputs'!$C$25/1000,1)</x:f>
        <x:v>92.5</x:v>
      </x:c>
    </x:row>
    <x:row r="330">
      <x:c r="A330" t="n">
        <x:v>315</x:v>
      </x:c>
      <x:c r="B330" s="68" t="n">
        <x:v>46.3</x:v>
      </x:c>
      <x:c r="C330" s="68" t="n">
        <x:v>30.2</x:v>
      </x:c>
      <x:c r="D330" s="68" t="n">
        <x:v>224.6</x:v>
      </x:c>
      <x:c r="E330" s="68" t="n">
        <x:v>21.6</x:v>
      </x:c>
      <x:c r="F330" s="68" t="n">
        <x:v>39.3</x:v>
      </x:c>
      <x:c r="G330" s="68" t="n">
        <x:v>7.4</x:v>
      </x:c>
      <x:c r="H330" s="69" t="n">
        <x:v>1.842</x:v>
      </x:c>
      <x:c r="I330" s="68" t="n">
        <x:v>5256</x:v>
      </x:c>
      <x:c r="J330" s="68" t="n">
        <x:v>12.8</x:v>
      </x:c>
      <x:c r="K330" s="68" t="n">
        <x:v>833</x:v>
      </x:c>
      <x:c r="L330" s="68" t="n">
        <x:v>3.6</x:v>
      </x:c>
      <x:c r="M330" s="70" t="n">
        <x:v>0.086</x:v>
      </x:c>
      <x:c r="N330" s="71" t="n">
        <x:v>60</x:v>
      </x:c>
      <x:c r="O330" s="33" t="n">
        <x:f>ROUND(3*E330+F330+G330*H330,1)</x:f>
        <x:v>117.7</x:v>
      </x:c>
      <x:c r="P330" s="33" t="n">
        <x:f>ROUND('Inputs'!$C$4*'Inputs'!$C$7*'Inputs'!$C$5*C330/3600,1)</x:f>
        <x:v>4362.2</x:v>
      </x:c>
      <x:c r="Q330" s="33" t="n">
        <x:f>ROUND(('Inputs'!$C$4/B330)*'Inputs'!$C$7*'Inputs'!$C$6*D330/3600,1)</x:f>
        <x:v>1401.4</x:v>
      </x:c>
      <x:c r="R330" s="59" t="n">
        <x:f>ROUND((P330-Q330)*O330-('Inputs'!$C$4/B330)*(I330/J330+K330)-'Inputs'!$C$4*L330-('Inputs'!$C$4*'Inputs'!$C$20*'Inputs'!$C$21*'Inputs'!$C$22/1000)*M330*N330,0)</x:f>
        <x:v>32346</x:v>
      </x:c>
      <x:c r="S330" s="59" t="n">
        <x:f>ROUND(R330/'Inputs'!$C$4,2)</x:f>
        <x:v>3.23</x:v>
      </x:c>
      <x:c r="T330" s="33" t="n">
        <x:f>ROUND((P330-Q330)*G330*'Inputs'!$C$25/1000,1)</x:f>
        <x:v>56.6</x:v>
      </x:c>
    </x:row>
    <x:row r="331">
      <x:c r="A331" t="n">
        <x:v>316</x:v>
      </x:c>
      <x:c r="B331" s="68" t="n">
        <x:v>44.4</x:v>
      </x:c>
      <x:c r="C331" s="68" t="n">
        <x:v>27.3</x:v>
      </x:c>
      <x:c r="D331" s="68" t="n">
        <x:v>196.2</x:v>
      </x:c>
      <x:c r="E331" s="68" t="n">
        <x:v>27</x:v>
      </x:c>
      <x:c r="F331" s="68" t="n">
        <x:v>49.8</x:v>
      </x:c>
      <x:c r="G331" s="68" t="n">
        <x:v>8.5</x:v>
      </x:c>
      <x:c r="H331" s="69" t="n">
        <x:v>1.857</x:v>
      </x:c>
      <x:c r="I331" s="68" t="n">
        <x:v>5182</x:v>
      </x:c>
      <x:c r="J331" s="68" t="n">
        <x:v>13.2</x:v>
      </x:c>
      <x:c r="K331" s="68" t="n">
        <x:v>590</x:v>
      </x:c>
      <x:c r="L331" s="68" t="n">
        <x:v>3.2</x:v>
      </x:c>
      <x:c r="M331" s="70" t="n">
        <x:v>0.006</x:v>
      </x:c>
      <x:c r="N331" s="71" t="n">
        <x:v>120</x:v>
      </x:c>
      <x:c r="O331" s="33" t="n">
        <x:f>ROUND(3*E331+F331+G331*H331,1)</x:f>
        <x:v>146.6</x:v>
      </x:c>
      <x:c r="P331" s="33" t="n">
        <x:f>ROUND('Inputs'!$C$4*'Inputs'!$C$7*'Inputs'!$C$5*C331/3600,1)</x:f>
        <x:v>3943.3</x:v>
      </x:c>
      <x:c r="Q331" s="33" t="n">
        <x:f>ROUND(('Inputs'!$C$4/B331)*'Inputs'!$C$7*'Inputs'!$C$6*D331/3600,1)</x:f>
        <x:v>1276.6</x:v>
      </x:c>
      <x:c r="R331" s="59" t="n">
        <x:f>ROUND((P331-Q331)*O331-('Inputs'!$C$4/B331)*(I331/J331+K331)-'Inputs'!$C$4*L331-('Inputs'!$C$4*'Inputs'!$C$20*'Inputs'!$C$21*'Inputs'!$C$22/1000)*M331*N331,0)</x:f>
        <x:v>136027</x:v>
      </x:c>
      <x:c r="S331" s="59" t="n">
        <x:f>ROUND(R331/'Inputs'!$C$4,2)</x:f>
        <x:v>13.6</x:v>
      </x:c>
      <x:c r="T331" s="33" t="n">
        <x:f>ROUND((P331-Q331)*G331*'Inputs'!$C$25/1000,1)</x:f>
        <x:v>58.6</x:v>
      </x:c>
    </x:row>
    <x:row r="332">
      <x:c r="A332" t="n">
        <x:v>317</x:v>
      </x:c>
      <x:c r="B332" s="68" t="n">
        <x:v>44</x:v>
      </x:c>
      <x:c r="C332" s="68" t="n">
        <x:v>30.1</x:v>
      </x:c>
      <x:c r="D332" s="68" t="n">
        <x:v>223.2</x:v>
      </x:c>
      <x:c r="E332" s="68" t="n">
        <x:v>22.4</x:v>
      </x:c>
      <x:c r="F332" s="68" t="n">
        <x:v>44.9</x:v>
      </x:c>
      <x:c r="G332" s="68" t="n">
        <x:v>10.5</x:v>
      </x:c>
      <x:c r="H332" s="69" t="n">
        <x:v>1.819</x:v>
      </x:c>
      <x:c r="I332" s="68" t="n">
        <x:v>8186</x:v>
      </x:c>
      <x:c r="J332" s="68" t="n">
        <x:v>15</x:v>
      </x:c>
      <x:c r="K332" s="68" t="n">
        <x:v>618</x:v>
      </x:c>
      <x:c r="L332" s="68" t="n">
        <x:v>5.1</x:v>
      </x:c>
      <x:c r="M332" s="70" t="n">
        <x:v>0.018</x:v>
      </x:c>
      <x:c r="N332" s="71" t="n">
        <x:v>156</x:v>
      </x:c>
      <x:c r="O332" s="33" t="n">
        <x:f>ROUND(3*E332+F332+G332*H332,1)</x:f>
        <x:v>131.2</x:v>
      </x:c>
      <x:c r="P332" s="33" t="n">
        <x:f>ROUND('Inputs'!$C$4*'Inputs'!$C$7*'Inputs'!$C$5*C332/3600,1)</x:f>
        <x:v>4347.8</x:v>
      </x:c>
      <x:c r="Q332" s="33" t="n">
        <x:f>ROUND(('Inputs'!$C$4/B332)*'Inputs'!$C$7*'Inputs'!$C$6*D332/3600,1)</x:f>
        <x:v>1465.5</x:v>
      </x:c>
      <x:c r="R332" s="59" t="n">
        <x:f>ROUND((P332-Q332)*O332-('Inputs'!$C$4/B332)*(I332/J332+K332)-'Inputs'!$C$4*L332-('Inputs'!$C$4*'Inputs'!$C$20*'Inputs'!$C$21*'Inputs'!$C$22/1000)*M332*N332,0)</x:f>
        <x:v>56394</x:v>
      </x:c>
      <x:c r="S332" s="59" t="n">
        <x:f>ROUND(R332/'Inputs'!$C$4,2)</x:f>
        <x:v>5.64</x:v>
      </x:c>
      <x:c r="T332" s="33" t="n">
        <x:f>ROUND((P332-Q332)*G332*'Inputs'!$C$25/1000,1)</x:f>
        <x:v>78.2</x:v>
      </x:c>
    </x:row>
    <x:row r="333">
      <x:c r="A333" t="n">
        <x:v>318</x:v>
      </x:c>
      <x:c r="B333" s="68" t="n">
        <x:v>38.2</x:v>
      </x:c>
      <x:c r="C333" s="68" t="n">
        <x:v>26.7</x:v>
      </x:c>
      <x:c r="D333" s="68" t="n">
        <x:v>181.2</x:v>
      </x:c>
      <x:c r="E333" s="68" t="n">
        <x:v>27.5</x:v>
      </x:c>
      <x:c r="F333" s="68" t="n">
        <x:v>50.6</x:v>
      </x:c>
      <x:c r="G333" s="68" t="n">
        <x:v>9.7</x:v>
      </x:c>
      <x:c r="H333" s="69" t="n">
        <x:v>1.866</x:v>
      </x:c>
      <x:c r="I333" s="68" t="n">
        <x:v>5539</x:v>
      </x:c>
      <x:c r="J333" s="68" t="n">
        <x:v>13.5</x:v>
      </x:c>
      <x:c r="K333" s="68" t="n">
        <x:v>577</x:v>
      </x:c>
      <x:c r="L333" s="68" t="n">
        <x:v>2.8</x:v>
      </x:c>
      <x:c r="M333" s="70" t="n">
        <x:v>0.049</x:v>
      </x:c>
      <x:c r="N333" s="71" t="n">
        <x:v>128</x:v>
      </x:c>
      <x:c r="O333" s="33" t="n">
        <x:f>ROUND(3*E333+F333+G333*H333,1)</x:f>
        <x:v>151.2</x:v>
      </x:c>
      <x:c r="P333" s="33" t="n">
        <x:f>ROUND('Inputs'!$C$4*'Inputs'!$C$7*'Inputs'!$C$5*C333/3600,1)</x:f>
        <x:v>3856.7</x:v>
      </x:c>
      <x:c r="Q333" s="33" t="n">
        <x:f>ROUND(('Inputs'!$C$4/B333)*'Inputs'!$C$7*'Inputs'!$C$6*D333/3600,1)</x:f>
        <x:v>1370.3</x:v>
      </x:c>
      <x:c r="R333" s="59" t="n">
        <x:f>ROUND((P333-Q333)*O333-('Inputs'!$C$4/B333)*(I333/J333+K333)-'Inputs'!$C$4*L333-('Inputs'!$C$4*'Inputs'!$C$20*'Inputs'!$C$21*'Inputs'!$C$22/1000)*M333*N333,0)</x:f>
        <x:v>75464</x:v>
      </x:c>
      <x:c r="S333" s="59" t="n">
        <x:f>ROUND(R333/'Inputs'!$C$4,2)</x:f>
        <x:v>7.55</x:v>
      </x:c>
      <x:c r="T333" s="33" t="n">
        <x:f>ROUND((P333-Q333)*G333*'Inputs'!$C$25/1000,1)</x:f>
        <x:v>62.3</x:v>
      </x:c>
    </x:row>
    <x:row r="334">
      <x:c r="A334" t="n">
        <x:v>319</x:v>
      </x:c>
      <x:c r="B334" s="68" t="n">
        <x:v>39.7</x:v>
      </x:c>
      <x:c r="C334" s="68" t="n">
        <x:v>31.6</x:v>
      </x:c>
      <x:c r="D334" s="68" t="n">
        <x:v>207.3</x:v>
      </x:c>
      <x:c r="E334" s="68" t="n">
        <x:v>23.7</x:v>
      </x:c>
      <x:c r="F334" s="68" t="n">
        <x:v>42.8</x:v>
      </x:c>
      <x:c r="G334" s="68" t="n">
        <x:v>7.7</x:v>
      </x:c>
      <x:c r="H334" s="69" t="n">
        <x:v>1.694</x:v>
      </x:c>
      <x:c r="I334" s="68" t="n">
        <x:v>4796</x:v>
      </x:c>
      <x:c r="J334" s="68" t="n">
        <x:v>8.6</x:v>
      </x:c>
      <x:c r="K334" s="68" t="n">
        <x:v>509</x:v>
      </x:c>
      <x:c r="L334" s="68" t="n">
        <x:v>5.1</x:v>
      </x:c>
      <x:c r="M334" s="70" t="n">
        <x:v>0.072</x:v>
      </x:c>
      <x:c r="N334" s="71" t="n">
        <x:v>69</x:v>
      </x:c>
      <x:c r="O334" s="33" t="n">
        <x:f>ROUND(3*E334+F334+G334*H334,1)</x:f>
        <x:v>126.9</x:v>
      </x:c>
      <x:c r="P334" s="33" t="n">
        <x:f>ROUND('Inputs'!$C$4*'Inputs'!$C$7*'Inputs'!$C$5*C334/3600,1)</x:f>
        <x:v>4564.4</x:v>
      </x:c>
      <x:c r="Q334" s="33" t="n">
        <x:f>ROUND(('Inputs'!$C$4/B334)*'Inputs'!$C$7*'Inputs'!$C$6*D334/3600,1)</x:f>
        <x:v>1508.5</x:v>
      </x:c>
      <x:c r="R334" s="59" t="n">
        <x:f>ROUND((P334-Q334)*O334-('Inputs'!$C$4/B334)*(I334/J334+K334)-'Inputs'!$C$4*L334-('Inputs'!$C$4*'Inputs'!$C$20*'Inputs'!$C$21*'Inputs'!$C$22/1000)*M334*N334,0)</x:f>
        <x:v>57001</x:v>
      </x:c>
      <x:c r="S334" s="59" t="n">
        <x:f>ROUND(R334/'Inputs'!$C$4,2)</x:f>
        <x:v>5.7</x:v>
      </x:c>
      <x:c r="T334" s="33" t="n">
        <x:f>ROUND((P334-Q334)*G334*'Inputs'!$C$25/1000,1)</x:f>
        <x:v>60.8</x:v>
      </x:c>
    </x:row>
    <x:row r="335">
      <x:c r="A335" t="n">
        <x:v>320</x:v>
      </x:c>
      <x:c r="B335" s="68" t="n">
        <x:v>44.7</x:v>
      </x:c>
      <x:c r="C335" s="68" t="n">
        <x:v>30.1</x:v>
      </x:c>
      <x:c r="D335" s="68" t="n">
        <x:v>200.5</x:v>
      </x:c>
      <x:c r="E335" s="68" t="n">
        <x:v>27.1</x:v>
      </x:c>
      <x:c r="F335" s="68" t="n">
        <x:v>36.7</x:v>
      </x:c>
      <x:c r="G335" s="68" t="n">
        <x:v>9.8</x:v>
      </x:c>
      <x:c r="H335" s="69" t="n">
        <x:v>1.875</x:v>
      </x:c>
      <x:c r="I335" s="68" t="n">
        <x:v>4071</x:v>
      </x:c>
      <x:c r="J335" s="68" t="n">
        <x:v>8.9</x:v>
      </x:c>
      <x:c r="K335" s="68" t="n">
        <x:v>639</x:v>
      </x:c>
      <x:c r="L335" s="68" t="n">
        <x:v>3.1</x:v>
      </x:c>
      <x:c r="M335" s="70" t="n">
        <x:v>0.075</x:v>
      </x:c>
      <x:c r="N335" s="71" t="n">
        <x:v>159</x:v>
      </x:c>
      <x:c r="O335" s="33" t="n">
        <x:f>ROUND(3*E335+F335+G335*H335,1)</x:f>
        <x:v>136.4</x:v>
      </x:c>
      <x:c r="P335" s="33" t="n">
        <x:f>ROUND('Inputs'!$C$4*'Inputs'!$C$7*'Inputs'!$C$5*C335/3600,1)</x:f>
        <x:v>4347.8</x:v>
      </x:c>
      <x:c r="Q335" s="33" t="n">
        <x:f>ROUND(('Inputs'!$C$4/B335)*'Inputs'!$C$7*'Inputs'!$C$6*D335/3600,1)</x:f>
        <x:v>1295.8</x:v>
      </x:c>
      <x:c r="R335" s="59" t="n">
        <x:f>ROUND((P335-Q335)*O335-('Inputs'!$C$4/B335)*(I335/J335+K335)-'Inputs'!$C$4*L335-('Inputs'!$C$4*'Inputs'!$C$20*'Inputs'!$C$21*'Inputs'!$C$22/1000)*M335*N335,0)</x:f>
        <x:v>113344</x:v>
      </x:c>
      <x:c r="S335" s="59" t="n">
        <x:f>ROUND(R335/'Inputs'!$C$4,2)</x:f>
        <x:v>11.33</x:v>
      </x:c>
      <x:c r="T335" s="33" t="n">
        <x:f>ROUND((P335-Q335)*G335*'Inputs'!$C$25/1000,1)</x:f>
        <x:v>77.3</x:v>
      </x:c>
    </x:row>
    <x:row r="336">
      <x:c r="A336" t="n">
        <x:v>321</x:v>
      </x:c>
      <x:c r="B336" s="68" t="n">
        <x:v>37.2</x:v>
      </x:c>
      <x:c r="C336" s="68" t="n">
        <x:v>27.8</x:v>
      </x:c>
      <x:c r="D336" s="68" t="n">
        <x:v>182</x:v>
      </x:c>
      <x:c r="E336" s="68" t="n">
        <x:v>22.1</x:v>
      </x:c>
      <x:c r="F336" s="68" t="n">
        <x:v>41.6</x:v>
      </x:c>
      <x:c r="G336" s="68" t="n">
        <x:v>8.8</x:v>
      </x:c>
      <x:c r="H336" s="69" t="n">
        <x:v>1.918</x:v>
      </x:c>
      <x:c r="I336" s="68" t="n">
        <x:v>5742</x:v>
      </x:c>
      <x:c r="J336" s="68" t="n">
        <x:v>10.1</x:v>
      </x:c>
      <x:c r="K336" s="68" t="n">
        <x:v>389</x:v>
      </x:c>
      <x:c r="L336" s="68" t="n">
        <x:v>5.6</x:v>
      </x:c>
      <x:c r="M336" s="70" t="n">
        <x:v>0.067</x:v>
      </x:c>
      <x:c r="N336" s="71" t="n">
        <x:v>89</x:v>
      </x:c>
      <x:c r="O336" s="33" t="n">
        <x:f>ROUND(3*E336+F336+G336*H336,1)</x:f>
        <x:v>124.8</x:v>
      </x:c>
      <x:c r="P336" s="33" t="n">
        <x:f>ROUND('Inputs'!$C$4*'Inputs'!$C$7*'Inputs'!$C$5*C336/3600,1)</x:f>
        <x:v>4015.6</x:v>
      </x:c>
      <x:c r="Q336" s="33" t="n">
        <x:f>ROUND(('Inputs'!$C$4/B336)*'Inputs'!$C$7*'Inputs'!$C$6*D336/3600,1)</x:f>
        <x:v>1413.4</x:v>
      </x:c>
      <x:c r="R336" s="59" t="n">
        <x:f>ROUND((P336-Q336)*O336-('Inputs'!$C$4/B336)*(I336/J336+K336)-'Inputs'!$C$4*L336-('Inputs'!$C$4*'Inputs'!$C$20*'Inputs'!$C$21*'Inputs'!$C$22/1000)*M336*N336,0)</x:f>
        <x:v>-1976</x:v>
      </x:c>
      <x:c r="S336" s="59" t="n">
        <x:f>ROUND(R336/'Inputs'!$C$4,2)</x:f>
        <x:v>-0.2</x:v>
      </x:c>
      <x:c r="T336" s="33" t="n">
        <x:f>ROUND((P336-Q336)*G336*'Inputs'!$C$25/1000,1)</x:f>
        <x:v>59.2</x:v>
      </x:c>
    </x:row>
    <x:row r="337">
      <x:c r="A337" t="n">
        <x:v>322</x:v>
      </x:c>
      <x:c r="B337" s="68" t="n">
        <x:v>59.6</x:v>
      </x:c>
      <x:c r="C337" s="68" t="n">
        <x:v>32.8</x:v>
      </x:c>
      <x:c r="D337" s="68" t="n">
        <x:v>231.6</x:v>
      </x:c>
      <x:c r="E337" s="68" t="n">
        <x:v>20.3</x:v>
      </x:c>
      <x:c r="F337" s="68" t="n">
        <x:v>40</x:v>
      </x:c>
      <x:c r="G337" s="68" t="n">
        <x:v>9.4</x:v>
      </x:c>
      <x:c r="H337" s="69" t="n">
        <x:v>1.894</x:v>
      </x:c>
      <x:c r="I337" s="68" t="n">
        <x:v>7840</x:v>
      </x:c>
      <x:c r="J337" s="68" t="n">
        <x:v>11.1</x:v>
      </x:c>
      <x:c r="K337" s="68" t="n">
        <x:v>594</x:v>
      </x:c>
      <x:c r="L337" s="68" t="n">
        <x:v>3.8</x:v>
      </x:c>
      <x:c r="M337" s="70" t="n">
        <x:v>0.027</x:v>
      </x:c>
      <x:c r="N337" s="71" t="n">
        <x:v>69</x:v>
      </x:c>
      <x:c r="O337" s="33" t="n">
        <x:f>ROUND(3*E337+F337+G337*H337,1)</x:f>
        <x:v>118.7</x:v>
      </x:c>
      <x:c r="P337" s="33" t="n">
        <x:f>ROUND('Inputs'!$C$4*'Inputs'!$C$7*'Inputs'!$C$5*C337/3600,1)</x:f>
        <x:v>4737.8</x:v>
      </x:c>
      <x:c r="Q337" s="33" t="n">
        <x:f>ROUND(('Inputs'!$C$4/B337)*'Inputs'!$C$7*'Inputs'!$C$6*D337/3600,1)</x:f>
        <x:v>1122.6</x:v>
      </x:c>
      <x:c r="R337" s="59" t="n">
        <x:f>ROUND((P337-Q337)*O337-('Inputs'!$C$4/B337)*(I337/J337+K337)-'Inputs'!$C$4*L337-('Inputs'!$C$4*'Inputs'!$C$20*'Inputs'!$C$21*'Inputs'!$C$22/1000)*M337*N337,0)</x:f>
        <x:v>168786</x:v>
      </x:c>
      <x:c r="S337" s="59" t="n">
        <x:f>ROUND(R337/'Inputs'!$C$4,2)</x:f>
        <x:v>16.88</x:v>
      </x:c>
      <x:c r="T337" s="33" t="n">
        <x:f>ROUND((P337-Q337)*G337*'Inputs'!$C$25/1000,1)</x:f>
        <x:v>87.8</x:v>
      </x:c>
    </x:row>
    <x:row r="338">
      <x:c r="A338" t="n">
        <x:v>323</x:v>
      </x:c>
      <x:c r="B338" s="68" t="n">
        <x:v>55.9</x:v>
      </x:c>
      <x:c r="C338" s="68" t="n">
        <x:v>30.7</x:v>
      </x:c>
      <x:c r="D338" s="68" t="n">
        <x:v>205</x:v>
      </x:c>
      <x:c r="E338" s="68" t="n">
        <x:v>21.8</x:v>
      </x:c>
      <x:c r="F338" s="68" t="n">
        <x:v>32</x:v>
      </x:c>
      <x:c r="G338" s="68" t="n">
        <x:v>10.3</x:v>
      </x:c>
      <x:c r="H338" s="69" t="n">
        <x:v>1.872</x:v>
      </x:c>
      <x:c r="I338" s="68" t="n">
        <x:v>6083</x:v>
      </x:c>
      <x:c r="J338" s="68" t="n">
        <x:v>8.5</x:v>
      </x:c>
      <x:c r="K338" s="68" t="n">
        <x:v>784</x:v>
      </x:c>
      <x:c r="L338" s="68" t="n">
        <x:v>5.8</x:v>
      </x:c>
      <x:c r="M338" s="70" t="n">
        <x:v>0.004</x:v>
      </x:c>
      <x:c r="N338" s="71" t="n">
        <x:v>83</x:v>
      </x:c>
      <x:c r="O338" s="33" t="n">
        <x:f>ROUND(3*E338+F338+G338*H338,1)</x:f>
        <x:v>116.7</x:v>
      </x:c>
      <x:c r="P338" s="33" t="n">
        <x:f>ROUND('Inputs'!$C$4*'Inputs'!$C$7*'Inputs'!$C$5*C338/3600,1)</x:f>
        <x:v>4434.4</x:v>
      </x:c>
      <x:c r="Q338" s="33" t="n">
        <x:f>ROUND(('Inputs'!$C$4/B338)*'Inputs'!$C$7*'Inputs'!$C$6*D338/3600,1)</x:f>
        <x:v>1059.4</x:v>
      </x:c>
      <x:c r="R338" s="59" t="n">
        <x:f>ROUND((P338-Q338)*O338-('Inputs'!$C$4/B338)*(I338/J338+K338)-'Inputs'!$C$4*L338-('Inputs'!$C$4*'Inputs'!$C$20*'Inputs'!$C$21*'Inputs'!$C$22/1000)*M338*N338,0)</x:f>
        <x:v>66847</x:v>
      </x:c>
      <x:c r="S338" s="59" t="n">
        <x:f>ROUND(R338/'Inputs'!$C$4,2)</x:f>
        <x:v>6.68</x:v>
      </x:c>
      <x:c r="T338" s="33" t="n">
        <x:f>ROUND((P338-Q338)*G338*'Inputs'!$C$25/1000,1)</x:f>
        <x:v>89.8</x:v>
      </x:c>
    </x:row>
    <x:row r="339">
      <x:c r="A339" t="n">
        <x:v>324</x:v>
      </x:c>
      <x:c r="B339" s="68" t="n">
        <x:v>30.7</x:v>
      </x:c>
      <x:c r="C339" s="68" t="n">
        <x:v>27</x:v>
      </x:c>
      <x:c r="D339" s="68" t="n">
        <x:v>273.6</x:v>
      </x:c>
      <x:c r="E339" s="68" t="n">
        <x:v>20.8</x:v>
      </x:c>
      <x:c r="F339" s="68" t="n">
        <x:v>33.9</x:v>
      </x:c>
      <x:c r="G339" s="68" t="n">
        <x:v>9</x:v>
      </x:c>
      <x:c r="H339" s="69" t="n">
        <x:v>1.815</x:v>
      </x:c>
      <x:c r="I339" s="68" t="n">
        <x:v>5495</x:v>
      </x:c>
      <x:c r="J339" s="68" t="n">
        <x:v>12.8</x:v>
      </x:c>
      <x:c r="K339" s="68" t="n">
        <x:v>457</x:v>
      </x:c>
      <x:c r="L339" s="68" t="n">
        <x:v>4.1</x:v>
      </x:c>
      <x:c r="M339" s="70" t="n">
        <x:v>0.065</x:v>
      </x:c>
      <x:c r="N339" s="71" t="n">
        <x:v>63</x:v>
      </x:c>
      <x:c r="O339" s="33" t="n">
        <x:f>ROUND(3*E339+F339+G339*H339,1)</x:f>
        <x:v>112.6</x:v>
      </x:c>
      <x:c r="P339" s="33" t="n">
        <x:f>ROUND('Inputs'!$C$4*'Inputs'!$C$7*'Inputs'!$C$5*C339/3600,1)</x:f>
        <x:v>3900</x:v>
      </x:c>
      <x:c r="Q339" s="33" t="n">
        <x:f>ROUND(('Inputs'!$C$4/B339)*'Inputs'!$C$7*'Inputs'!$C$6*D339/3600,1)</x:f>
        <x:v>2574.6</x:v>
      </x:c>
      <x:c r="R339" s="59" t="n">
        <x:f>ROUND((P339-Q339)*O339-('Inputs'!$C$4/B339)*(I339/J339+K339)-'Inputs'!$C$4*L339-('Inputs'!$C$4*'Inputs'!$C$20*'Inputs'!$C$21*'Inputs'!$C$22/1000)*M339*N339,0)</x:f>
        <x:v>-189613</x:v>
      </x:c>
      <x:c r="S339" s="59" t="n">
        <x:f>ROUND(R339/'Inputs'!$C$4,2)</x:f>
        <x:v>-18.96</x:v>
      </x:c>
      <x:c r="T339" s="33" t="n">
        <x:f>ROUND((P339-Q339)*G339*'Inputs'!$C$25/1000,1)</x:f>
        <x:v>30.8</x:v>
      </x:c>
    </x:row>
    <x:row r="340">
      <x:c r="A340" t="n">
        <x:v>325</x:v>
      </x:c>
      <x:c r="B340" s="68" t="n">
        <x:v>25.8</x:v>
      </x:c>
      <x:c r="C340" s="68" t="n">
        <x:v>31.9</x:v>
      </x:c>
      <x:c r="D340" s="68" t="n">
        <x:v>190.9</x:v>
      </x:c>
      <x:c r="E340" s="68" t="n">
        <x:v>20.2</x:v>
      </x:c>
      <x:c r="F340" s="68" t="n">
        <x:v>43.5</x:v>
      </x:c>
      <x:c r="G340" s="68" t="n">
        <x:v>10.2</x:v>
      </x:c>
      <x:c r="H340" s="69" t="n">
        <x:v>1.775</x:v>
      </x:c>
      <x:c r="I340" s="68" t="n">
        <x:v>7533</x:v>
      </x:c>
      <x:c r="J340" s="68" t="n">
        <x:v>13.3</x:v>
      </x:c>
      <x:c r="K340" s="68" t="n">
        <x:v>612</x:v>
      </x:c>
      <x:c r="L340" s="68" t="n">
        <x:v>5</x:v>
      </x:c>
      <x:c r="M340" s="70" t="n">
        <x:v>0.082</x:v>
      </x:c>
      <x:c r="N340" s="71" t="n">
        <x:v>80</x:v>
      </x:c>
      <x:c r="O340" s="33" t="n">
        <x:f>ROUND(3*E340+F340+G340*H340,1)</x:f>
        <x:v>122.2</x:v>
      </x:c>
      <x:c r="P340" s="33" t="n">
        <x:f>ROUND('Inputs'!$C$4*'Inputs'!$C$7*'Inputs'!$C$5*C340/3600,1)</x:f>
        <x:v>4607.8</x:v>
      </x:c>
      <x:c r="Q340" s="33" t="n">
        <x:f>ROUND(('Inputs'!$C$4/B340)*'Inputs'!$C$7*'Inputs'!$C$6*D340/3600,1)</x:f>
        <x:v>2137.6</x:v>
      </x:c>
      <x:c r="R340" s="59" t="n">
        <x:f>ROUND((P340-Q340)*O340-('Inputs'!$C$4/B340)*(I340/J340+K340)-'Inputs'!$C$4*L340-('Inputs'!$C$4*'Inputs'!$C$20*'Inputs'!$C$21*'Inputs'!$C$22/1000)*M340*N340,0)</x:f>
        <x:v>-219551</x:v>
      </x:c>
      <x:c r="S340" s="59" t="n">
        <x:f>ROUND(R340/'Inputs'!$C$4,2)</x:f>
        <x:v>-21.96</x:v>
      </x:c>
      <x:c r="T340" s="33" t="n">
        <x:f>ROUND((P340-Q340)*G340*'Inputs'!$C$25/1000,1)</x:f>
        <x:v>65.1</x:v>
      </x:c>
    </x:row>
    <x:row r="341">
      <x:c r="A341" t="n">
        <x:v>326</x:v>
      </x:c>
      <x:c r="B341" s="68" t="n">
        <x:v>36</x:v>
      </x:c>
      <x:c r="C341" s="68" t="n">
        <x:v>34.7</x:v>
      </x:c>
      <x:c r="D341" s="68" t="n">
        <x:v>252</x:v>
      </x:c>
      <x:c r="E341" s="68" t="n">
        <x:v>25.9</x:v>
      </x:c>
      <x:c r="F341" s="68" t="n">
        <x:v>41.8</x:v>
      </x:c>
      <x:c r="G341" s="68" t="n">
        <x:v>9</x:v>
      </x:c>
      <x:c r="H341" s="69" t="n">
        <x:v>1.722</x:v>
      </x:c>
      <x:c r="I341" s="68" t="n">
        <x:v>5941</x:v>
      </x:c>
      <x:c r="J341" s="68" t="n">
        <x:v>8.6</x:v>
      </x:c>
      <x:c r="K341" s="68" t="n">
        <x:v>856</x:v>
      </x:c>
      <x:c r="L341" s="68" t="n">
        <x:v>5.6</x:v>
      </x:c>
      <x:c r="M341" s="70" t="n">
        <x:v>0.091</x:v>
      </x:c>
      <x:c r="N341" s="71" t="n">
        <x:v>62</x:v>
      </x:c>
      <x:c r="O341" s="33" t="n">
        <x:f>ROUND(3*E341+F341+G341*H341,1)</x:f>
        <x:v>135</x:v>
      </x:c>
      <x:c r="P341" s="33" t="n">
        <x:f>ROUND('Inputs'!$C$4*'Inputs'!$C$7*'Inputs'!$C$5*C341/3600,1)</x:f>
        <x:v>5012.2</x:v>
      </x:c>
      <x:c r="Q341" s="33" t="n">
        <x:f>ROUND(('Inputs'!$C$4/B341)*'Inputs'!$C$7*'Inputs'!$C$6*D341/3600,1)</x:f>
        <x:v>2022.2</x:v>
      </x:c>
      <x:c r="R341" s="59" t="n">
        <x:f>ROUND((P341-Q341)*O341-('Inputs'!$C$4/B341)*(I341/J341+K341)-'Inputs'!$C$4*L341-('Inputs'!$C$4*'Inputs'!$C$20*'Inputs'!$C$21*'Inputs'!$C$22/1000)*M341*N341,0)</x:f>
        <x:v>-94637</x:v>
      </x:c>
      <x:c r="S341" s="59" t="n">
        <x:f>ROUND(R341/'Inputs'!$C$4,2)</x:f>
        <x:v>-9.46</x:v>
      </x:c>
      <x:c r="T341" s="33" t="n">
        <x:f>ROUND((P341-Q341)*G341*'Inputs'!$C$25/1000,1)</x:f>
        <x:v>69.5</x:v>
      </x:c>
    </x:row>
    <x:row r="342">
      <x:c r="A342" t="n">
        <x:v>327</x:v>
      </x:c>
      <x:c r="B342" s="68" t="n">
        <x:v>46.8</x:v>
      </x:c>
      <x:c r="C342" s="68" t="n">
        <x:v>24.4</x:v>
      </x:c>
      <x:c r="D342" s="68" t="n">
        <x:v>254.4</x:v>
      </x:c>
      <x:c r="E342" s="68" t="n">
        <x:v>24</x:v>
      </x:c>
      <x:c r="F342" s="68" t="n">
        <x:v>40.4</x:v>
      </x:c>
      <x:c r="G342" s="68" t="n">
        <x:v>10.6</x:v>
      </x:c>
      <x:c r="H342" s="69" t="n">
        <x:v>1.953</x:v>
      </x:c>
      <x:c r="I342" s="68" t="n">
        <x:v>4741</x:v>
      </x:c>
      <x:c r="J342" s="68" t="n">
        <x:v>10.7</x:v>
      </x:c>
      <x:c r="K342" s="68" t="n">
        <x:v>799</x:v>
      </x:c>
      <x:c r="L342" s="68" t="n">
        <x:v>5</x:v>
      </x:c>
      <x:c r="M342" s="70" t="n">
        <x:v>0.097</x:v>
      </x:c>
      <x:c r="N342" s="71" t="n">
        <x:v>158</x:v>
      </x:c>
      <x:c r="O342" s="33" t="n">
        <x:f>ROUND(3*E342+F342+G342*H342,1)</x:f>
        <x:v>133.1</x:v>
      </x:c>
      <x:c r="P342" s="33" t="n">
        <x:f>ROUND('Inputs'!$C$4*'Inputs'!$C$7*'Inputs'!$C$5*C342/3600,1)</x:f>
        <x:v>3524.4</x:v>
      </x:c>
      <x:c r="Q342" s="33" t="n">
        <x:f>ROUND(('Inputs'!$C$4/B342)*'Inputs'!$C$7*'Inputs'!$C$6*D342/3600,1)</x:f>
        <x:v>1570.4</x:v>
      </x:c>
      <x:c r="R342" s="59" t="n">
        <x:f>ROUND((P342-Q342)*O342-('Inputs'!$C$4/B342)*(I342/J342+K342)-'Inputs'!$C$4*L342-('Inputs'!$C$4*'Inputs'!$C$20*'Inputs'!$C$21*'Inputs'!$C$22/1000)*M342*N342,0)</x:f>
        <x:v>-89596</x:v>
      </x:c>
      <x:c r="S342" s="59" t="n">
        <x:f>ROUND(R342/'Inputs'!$C$4,2)</x:f>
        <x:v>-8.96</x:v>
      </x:c>
      <x:c r="T342" s="33" t="n">
        <x:f>ROUND((P342-Q342)*G342*'Inputs'!$C$25/1000,1)</x:f>
        <x:v>53.5</x:v>
      </x:c>
    </x:row>
    <x:row r="343">
      <x:c r="A343" t="n">
        <x:v>328</x:v>
      </x:c>
      <x:c r="B343" s="68" t="n">
        <x:v>40.8</x:v>
      </x:c>
      <x:c r="C343" s="68" t="n">
        <x:v>25.8</x:v>
      </x:c>
      <x:c r="D343" s="68" t="n">
        <x:v>232.2</x:v>
      </x:c>
      <x:c r="E343" s="68" t="n">
        <x:v>22</x:v>
      </x:c>
      <x:c r="F343" s="68" t="n">
        <x:v>31.7</x:v>
      </x:c>
      <x:c r="G343" s="68" t="n">
        <x:v>10.7</x:v>
      </x:c>
      <x:c r="H343" s="69" t="n">
        <x:v>1.932</x:v>
      </x:c>
      <x:c r="I343" s="68" t="n">
        <x:v>3795</x:v>
      </x:c>
      <x:c r="J343" s="68" t="n">
        <x:v>12.9</x:v>
      </x:c>
      <x:c r="K343" s="68" t="n">
        <x:v>731</x:v>
      </x:c>
      <x:c r="L343" s="68" t="n">
        <x:v>3.9</x:v>
      </x:c>
      <x:c r="M343" s="70" t="n">
        <x:v>0.013</x:v>
      </x:c>
      <x:c r="N343" s="71" t="n">
        <x:v>80</x:v>
      </x:c>
      <x:c r="O343" s="33" t="n">
        <x:f>ROUND(3*E343+F343+G343*H343,1)</x:f>
        <x:v>118.4</x:v>
      </x:c>
      <x:c r="P343" s="33" t="n">
        <x:f>ROUND('Inputs'!$C$4*'Inputs'!$C$7*'Inputs'!$C$5*C343/3600,1)</x:f>
        <x:v>3726.7</x:v>
      </x:c>
      <x:c r="Q343" s="33" t="n">
        <x:f>ROUND(('Inputs'!$C$4/B343)*'Inputs'!$C$7*'Inputs'!$C$6*D343/3600,1)</x:f>
        <x:v>1644.1</x:v>
      </x:c>
      <x:c r="R343" s="59" t="n">
        <x:f>ROUND((P343-Q343)*O343-('Inputs'!$C$4/B343)*(I343/J343+K343)-'Inputs'!$C$4*L343-('Inputs'!$C$4*'Inputs'!$C$20*'Inputs'!$C$21*'Inputs'!$C$22/1000)*M343*N343,0)</x:f>
        <x:v>-46017</x:v>
      </x:c>
      <x:c r="S343" s="59" t="n">
        <x:f>ROUND(R343/'Inputs'!$C$4,2)</x:f>
        <x:v>-4.6</x:v>
      </x:c>
      <x:c r="T343" s="33" t="n">
        <x:f>ROUND((P343-Q343)*G343*'Inputs'!$C$25/1000,1)</x:f>
        <x:v>57.6</x:v>
      </x:c>
    </x:row>
    <x:row r="344">
      <x:c r="A344" t="n">
        <x:v>329</x:v>
      </x:c>
      <x:c r="B344" s="68" t="n">
        <x:v>44.4</x:v>
      </x:c>
      <x:c r="C344" s="68" t="n">
        <x:v>28.9</x:v>
      </x:c>
      <x:c r="D344" s="68" t="n">
        <x:v>199.8</x:v>
      </x:c>
      <x:c r="E344" s="68" t="n">
        <x:v>23.6</x:v>
      </x:c>
      <x:c r="F344" s="68" t="n">
        <x:v>37.4</x:v>
      </x:c>
      <x:c r="G344" s="68" t="n">
        <x:v>9.1</x:v>
      </x:c>
      <x:c r="H344" s="69" t="n">
        <x:v>1.922</x:v>
      </x:c>
      <x:c r="I344" s="68" t="n">
        <x:v>7115</x:v>
      </x:c>
      <x:c r="J344" s="68" t="n">
        <x:v>13.5</x:v>
      </x:c>
      <x:c r="K344" s="68" t="n">
        <x:v>322</x:v>
      </x:c>
      <x:c r="L344" s="68" t="n">
        <x:v>4.1</x:v>
      </x:c>
      <x:c r="M344" s="70" t="n">
        <x:v>0.041</x:v>
      </x:c>
      <x:c r="N344" s="71" t="n">
        <x:v>67</x:v>
      </x:c>
      <x:c r="O344" s="33" t="n">
        <x:f>ROUND(3*E344+F344+G344*H344,1)</x:f>
        <x:v>125.7</x:v>
      </x:c>
      <x:c r="P344" s="33" t="n">
        <x:f>ROUND('Inputs'!$C$4*'Inputs'!$C$7*'Inputs'!$C$5*C344/3600,1)</x:f>
        <x:v>4174.4</x:v>
      </x:c>
      <x:c r="Q344" s="33" t="n">
        <x:f>ROUND(('Inputs'!$C$4/B344)*'Inputs'!$C$7*'Inputs'!$C$6*D344/3600,1)</x:f>
        <x:v>1300</x:v>
      </x:c>
      <x:c r="R344" s="59" t="n">
        <x:f>ROUND((P344-Q344)*O344-('Inputs'!$C$4/B344)*(I344/J344+K344)-'Inputs'!$C$4*L344-('Inputs'!$C$4*'Inputs'!$C$20*'Inputs'!$C$21*'Inputs'!$C$22/1000)*M344*N344,0)</x:f>
        <x:v>122945</x:v>
      </x:c>
      <x:c r="S344" s="59" t="n">
        <x:f>ROUND(R344/'Inputs'!$C$4,2)</x:f>
        <x:v>12.29</x:v>
      </x:c>
      <x:c r="T344" s="33" t="n">
        <x:f>ROUND((P344-Q344)*G344*'Inputs'!$C$25/1000,1)</x:f>
        <x:v>67.6</x:v>
      </x:c>
    </x:row>
    <x:row r="345">
      <x:c r="A345" t="n">
        <x:v>330</x:v>
      </x:c>
      <x:c r="B345" s="68" t="n">
        <x:v>50.2</x:v>
      </x:c>
      <x:c r="C345" s="68" t="n">
        <x:v>27.2</x:v>
      </x:c>
      <x:c r="D345" s="68" t="n">
        <x:v>174.1</x:v>
      </x:c>
      <x:c r="E345" s="68" t="n">
        <x:v>25.3</x:v>
      </x:c>
      <x:c r="F345" s="68" t="n">
        <x:v>52.7</x:v>
      </x:c>
      <x:c r="G345" s="68" t="n">
        <x:v>8.8</x:v>
      </x:c>
      <x:c r="H345" s="69" t="n">
        <x:v>1.674</x:v>
      </x:c>
      <x:c r="I345" s="68" t="n">
        <x:v>4865</x:v>
      </x:c>
      <x:c r="J345" s="68" t="n">
        <x:v>10.7</x:v>
      </x:c>
      <x:c r="K345" s="68" t="n">
        <x:v>430</x:v>
      </x:c>
      <x:c r="L345" s="68" t="n">
        <x:v>2.2</x:v>
      </x:c>
      <x:c r="M345" s="70" t="n">
        <x:v>0.067</x:v>
      </x:c>
      <x:c r="N345" s="71" t="n">
        <x:v>86</x:v>
      </x:c>
      <x:c r="O345" s="33" t="n">
        <x:f>ROUND(3*E345+F345+G345*H345,1)</x:f>
        <x:v>143.3</x:v>
      </x:c>
      <x:c r="P345" s="33" t="n">
        <x:f>ROUND('Inputs'!$C$4*'Inputs'!$C$7*'Inputs'!$C$5*C345/3600,1)</x:f>
        <x:v>3928.9</x:v>
      </x:c>
      <x:c r="Q345" s="33" t="n">
        <x:f>ROUND(('Inputs'!$C$4/B345)*'Inputs'!$C$7*'Inputs'!$C$6*D345/3600,1)</x:f>
        <x:v>1001.9</x:v>
      </x:c>
      <x:c r="R345" s="59" t="n">
        <x:f>ROUND((P345-Q345)*O345-('Inputs'!$C$4/B345)*(I345/J345+K345)-'Inputs'!$C$4*L345-('Inputs'!$C$4*'Inputs'!$C$20*'Inputs'!$C$21*'Inputs'!$C$22/1000)*M345*N345,0)</x:f>
        <x:v>208325</x:v>
      </x:c>
      <x:c r="S345" s="59" t="n">
        <x:f>ROUND(R345/'Inputs'!$C$4,2)</x:f>
        <x:v>20.83</x:v>
      </x:c>
      <x:c r="T345" s="33" t="n">
        <x:f>ROUND((P345-Q345)*G345*'Inputs'!$C$25/1000,1)</x:f>
        <x:v>66.5</x:v>
      </x:c>
    </x:row>
    <x:row r="346">
      <x:c r="A346" t="n">
        <x:v>331</x:v>
      </x:c>
      <x:c r="B346" s="68" t="n">
        <x:v>54.5</x:v>
      </x:c>
      <x:c r="C346" s="68" t="n">
        <x:v>30.3</x:v>
      </x:c>
      <x:c r="D346" s="68" t="n">
        <x:v>182.2</x:v>
      </x:c>
      <x:c r="E346" s="68" t="n">
        <x:v>27.1</x:v>
      </x:c>
      <x:c r="F346" s="68" t="n">
        <x:v>39.1</x:v>
      </x:c>
      <x:c r="G346" s="68" t="n">
        <x:v>10.7</x:v>
      </x:c>
      <x:c r="H346" s="69" t="n">
        <x:v>1.951</x:v>
      </x:c>
      <x:c r="I346" s="68" t="n">
        <x:v>5093</x:v>
      </x:c>
      <x:c r="J346" s="68" t="n">
        <x:v>8.1</x:v>
      </x:c>
      <x:c r="K346" s="68" t="n">
        <x:v>583</x:v>
      </x:c>
      <x:c r="L346" s="68" t="n">
        <x:v>1.9</x:v>
      </x:c>
      <x:c r="M346" s="70" t="n">
        <x:v>0.009</x:v>
      </x:c>
      <x:c r="N346" s="71" t="n">
        <x:v>137</x:v>
      </x:c>
      <x:c r="O346" s="33" t="n">
        <x:f>ROUND(3*E346+F346+G346*H346,1)</x:f>
        <x:v>141.3</x:v>
      </x:c>
      <x:c r="P346" s="33" t="n">
        <x:f>ROUND('Inputs'!$C$4*'Inputs'!$C$7*'Inputs'!$C$5*C346/3600,1)</x:f>
        <x:v>4376.7</x:v>
      </x:c>
      <x:c r="Q346" s="33" t="n">
        <x:f>ROUND(('Inputs'!$C$4/B346)*'Inputs'!$C$7*'Inputs'!$C$6*D346/3600,1)</x:f>
        <x:v>965.8</x:v>
      </x:c>
      <x:c r="R346" s="59" t="n">
        <x:f>ROUND((P346-Q346)*O346-('Inputs'!$C$4/B346)*(I346/J346+K346)-'Inputs'!$C$4*L346-('Inputs'!$C$4*'Inputs'!$C$20*'Inputs'!$C$21*'Inputs'!$C$22/1000)*M346*N346,0)</x:f>
        <x:v>237861</x:v>
      </x:c>
      <x:c r="S346" s="59" t="n">
        <x:f>ROUND(R346/'Inputs'!$C$4,2)</x:f>
        <x:v>23.79</x:v>
      </x:c>
      <x:c r="T346" s="33" t="n">
        <x:f>ROUND((P346-Q346)*G346*'Inputs'!$C$25/1000,1)</x:f>
        <x:v>94.3</x:v>
      </x:c>
    </x:row>
    <x:row r="347">
      <x:c r="A347" t="n">
        <x:v>332</x:v>
      </x:c>
      <x:c r="B347" s="68" t="n">
        <x:v>34.3</x:v>
      </x:c>
      <x:c r="C347" s="68" t="n">
        <x:v>28.8</x:v>
      </x:c>
      <x:c r="D347" s="68" t="n">
        <x:v>216.3</x:v>
      </x:c>
      <x:c r="E347" s="68" t="n">
        <x:v>22.9</x:v>
      </x:c>
      <x:c r="F347" s="68" t="n">
        <x:v>39.8</x:v>
      </x:c>
      <x:c r="G347" s="68" t="n">
        <x:v>9.3</x:v>
      </x:c>
      <x:c r="H347" s="69" t="n">
        <x:v>1.578</x:v>
      </x:c>
      <x:c r="I347" s="68" t="n">
        <x:v>6707</x:v>
      </x:c>
      <x:c r="J347" s="68" t="n">
        <x:v>12</x:v>
      </x:c>
      <x:c r="K347" s="68" t="n">
        <x:v>496</x:v>
      </x:c>
      <x:c r="L347" s="68" t="n">
        <x:v>5.9</x:v>
      </x:c>
      <x:c r="M347" s="70" t="n">
        <x:v>0.039</x:v>
      </x:c>
      <x:c r="N347" s="71" t="n">
        <x:v>86</x:v>
      </x:c>
      <x:c r="O347" s="33" t="n">
        <x:f>ROUND(3*E347+F347+G347*H347,1)</x:f>
        <x:v>123.2</x:v>
      </x:c>
      <x:c r="P347" s="33" t="n">
        <x:f>ROUND('Inputs'!$C$4*'Inputs'!$C$7*'Inputs'!$C$5*C347/3600,1)</x:f>
        <x:v>4160</x:v>
      </x:c>
      <x:c r="Q347" s="33" t="n">
        <x:f>ROUND(('Inputs'!$C$4/B347)*'Inputs'!$C$7*'Inputs'!$C$6*D347/3600,1)</x:f>
        <x:v>1821.8</x:v>
      </x:c>
      <x:c r="R347" s="59" t="n">
        <x:f>ROUND((P347-Q347)*O347-('Inputs'!$C$4/B347)*(I347/J347+K347)-'Inputs'!$C$4*L347-('Inputs'!$C$4*'Inputs'!$C$20*'Inputs'!$C$21*'Inputs'!$C$22/1000)*M347*N347,0)</x:f>
        <x:v>-85990</x:v>
      </x:c>
      <x:c r="S347" s="59" t="n">
        <x:f>ROUND(R347/'Inputs'!$C$4,2)</x:f>
        <x:v>-8.6</x:v>
      </x:c>
      <x:c r="T347" s="33" t="n">
        <x:f>ROUND((P347-Q347)*G347*'Inputs'!$C$25/1000,1)</x:f>
        <x:v>56.2</x:v>
      </x:c>
    </x:row>
    <x:row r="348">
      <x:c r="A348" t="n">
        <x:v>333</x:v>
      </x:c>
      <x:c r="B348" s="68" t="n">
        <x:v>38.5</x:v>
      </x:c>
      <x:c r="C348" s="68" t="n">
        <x:v>31.4</x:v>
      </x:c>
      <x:c r="D348" s="68" t="n">
        <x:v>197.9</x:v>
      </x:c>
      <x:c r="E348" s="68" t="n">
        <x:v>20.7</x:v>
      </x:c>
      <x:c r="F348" s="68" t="n">
        <x:v>32.9</x:v>
      </x:c>
      <x:c r="G348" s="68" t="n">
        <x:v>9.4</x:v>
      </x:c>
      <x:c r="H348" s="69" t="n">
        <x:v>1.889</x:v>
      </x:c>
      <x:c r="I348" s="68" t="n">
        <x:v>6907</x:v>
      </x:c>
      <x:c r="J348" s="68" t="n">
        <x:v>14.9</x:v>
      </x:c>
      <x:c r="K348" s="68" t="n">
        <x:v>950</x:v>
      </x:c>
      <x:c r="L348" s="68" t="n">
        <x:v>2.6</x:v>
      </x:c>
      <x:c r="M348" s="70" t="n">
        <x:v>0.005</x:v>
      </x:c>
      <x:c r="N348" s="71" t="n">
        <x:v>136</x:v>
      </x:c>
      <x:c r="O348" s="33" t="n">
        <x:f>ROUND(3*E348+F348+G348*H348,1)</x:f>
        <x:v>112.8</x:v>
      </x:c>
      <x:c r="P348" s="33" t="n">
        <x:f>ROUND('Inputs'!$C$4*'Inputs'!$C$7*'Inputs'!$C$5*C348/3600,1)</x:f>
        <x:v>4535.6</x:v>
      </x:c>
      <x:c r="Q348" s="33" t="n">
        <x:f>ROUND(('Inputs'!$C$4/B348)*'Inputs'!$C$7*'Inputs'!$C$6*D348/3600,1)</x:f>
        <x:v>1485</x:v>
      </x:c>
      <x:c r="R348" s="59" t="n">
        <x:f>ROUND((P348-Q348)*O348-('Inputs'!$C$4/B348)*(I348/J348+K348)-'Inputs'!$C$4*L348-('Inputs'!$C$4*'Inputs'!$C$20*'Inputs'!$C$21*'Inputs'!$C$22/1000)*M348*N348,0)</x:f>
        <x:v>-50571</x:v>
      </x:c>
      <x:c r="S348" s="59" t="n">
        <x:f>ROUND(R348/'Inputs'!$C$4,2)</x:f>
        <x:v>-5.06</x:v>
      </x:c>
      <x:c r="T348" s="33" t="n">
        <x:f>ROUND((P348-Q348)*G348*'Inputs'!$C$25/1000,1)</x:f>
        <x:v>74.1</x:v>
      </x:c>
    </x:row>
    <x:row r="349">
      <x:c r="A349" t="n">
        <x:v>334</x:v>
      </x:c>
      <x:c r="B349" s="68" t="n">
        <x:v>35.6</x:v>
      </x:c>
      <x:c r="C349" s="68" t="n">
        <x:v>25.4</x:v>
      </x:c>
      <x:c r="D349" s="68" t="n">
        <x:v>247.3</x:v>
      </x:c>
      <x:c r="E349" s="68" t="n">
        <x:v>22.7</x:v>
      </x:c>
      <x:c r="F349" s="68" t="n">
        <x:v>36.1</x:v>
      </x:c>
      <x:c r="G349" s="68" t="n">
        <x:v>10.5</x:v>
      </x:c>
      <x:c r="H349" s="69" t="n">
        <x:v>1.91</x:v>
      </x:c>
      <x:c r="I349" s="68" t="n">
        <x:v>5684</x:v>
      </x:c>
      <x:c r="J349" s="68" t="n">
        <x:v>14.5</x:v>
      </x:c>
      <x:c r="K349" s="68" t="n">
        <x:v>586</x:v>
      </x:c>
      <x:c r="L349" s="68" t="n">
        <x:v>3</x:v>
      </x:c>
      <x:c r="M349" s="70" t="n">
        <x:v>0.038</x:v>
      </x:c>
      <x:c r="N349" s="71" t="n">
        <x:v>69</x:v>
      </x:c>
      <x:c r="O349" s="33" t="n">
        <x:f>ROUND(3*E349+F349+G349*H349,1)</x:f>
        <x:v>124.3</x:v>
      </x:c>
      <x:c r="P349" s="33" t="n">
        <x:f>ROUND('Inputs'!$C$4*'Inputs'!$C$7*'Inputs'!$C$5*C349/3600,1)</x:f>
        <x:v>3668.9</x:v>
      </x:c>
      <x:c r="Q349" s="33" t="n">
        <x:f>ROUND(('Inputs'!$C$4/B349)*'Inputs'!$C$7*'Inputs'!$C$6*D349/3600,1)</x:f>
        <x:v>2006.8</x:v>
      </x:c>
      <x:c r="R349" s="59" t="n">
        <x:f>ROUND((P349-Q349)*O349-('Inputs'!$C$4/B349)*(I349/J349+K349)-'Inputs'!$C$4*L349-('Inputs'!$C$4*'Inputs'!$C$20*'Inputs'!$C$21*'Inputs'!$C$22/1000)*M349*N349,0)</x:f>
        <x:v>-103983</x:v>
      </x:c>
      <x:c r="S349" s="59" t="n">
        <x:f>ROUND(R349/'Inputs'!$C$4,2)</x:f>
        <x:v>-10.4</x:v>
      </x:c>
      <x:c r="T349" s="33" t="n">
        <x:f>ROUND((P349-Q349)*G349*'Inputs'!$C$25/1000,1)</x:f>
        <x:v>45.1</x:v>
      </x:c>
    </x:row>
    <x:row r="350">
      <x:c r="A350" t="n">
        <x:v>335</x:v>
      </x:c>
      <x:c r="B350" s="68" t="n">
        <x:v>30.6</x:v>
      </x:c>
      <x:c r="C350" s="68" t="n">
        <x:v>28</x:v>
      </x:c>
      <x:c r="D350" s="68" t="n">
        <x:v>265.5</x:v>
      </x:c>
      <x:c r="E350" s="68" t="n">
        <x:v>24.8</x:v>
      </x:c>
      <x:c r="F350" s="68" t="n">
        <x:v>41.6</x:v>
      </x:c>
      <x:c r="G350" s="68" t="n">
        <x:v>9.6</x:v>
      </x:c>
      <x:c r="H350" s="69" t="n">
        <x:v>1.595</x:v>
      </x:c>
      <x:c r="I350" s="68" t="n">
        <x:v>5476</x:v>
      </x:c>
      <x:c r="J350" s="68" t="n">
        <x:v>14.3</x:v>
      </x:c>
      <x:c r="K350" s="68" t="n">
        <x:v>545</x:v>
      </x:c>
      <x:c r="L350" s="68" t="n">
        <x:v>5.5</x:v>
      </x:c>
      <x:c r="M350" s="70" t="n">
        <x:v>0.037</x:v>
      </x:c>
      <x:c r="N350" s="71" t="n">
        <x:v>91</x:v>
      </x:c>
      <x:c r="O350" s="33" t="n">
        <x:f>ROUND(3*E350+F350+G350*H350,1)</x:f>
        <x:v>131.3</x:v>
      </x:c>
      <x:c r="P350" s="33" t="n">
        <x:f>ROUND('Inputs'!$C$4*'Inputs'!$C$7*'Inputs'!$C$5*C350/3600,1)</x:f>
        <x:v>4044.4</x:v>
      </x:c>
      <x:c r="Q350" s="33" t="n">
        <x:f>ROUND(('Inputs'!$C$4/B350)*'Inputs'!$C$7*'Inputs'!$C$6*D350/3600,1)</x:f>
        <x:v>2506.5</x:v>
      </x:c>
      <x:c r="R350" s="59" t="n">
        <x:f>ROUND((P350-Q350)*O350-('Inputs'!$C$4/B350)*(I350/J350+K350)-'Inputs'!$C$4*L350-('Inputs'!$C$4*'Inputs'!$C$20*'Inputs'!$C$21*'Inputs'!$C$22/1000)*M350*N350,0)</x:f>
        <x:v>-163850</x:v>
      </x:c>
      <x:c r="S350" s="59" t="n">
        <x:f>ROUND(R350/'Inputs'!$C$4,2)</x:f>
        <x:v>-16.39</x:v>
      </x:c>
      <x:c r="T350" s="33" t="n">
        <x:f>ROUND((P350-Q350)*G350*'Inputs'!$C$25/1000,1)</x:f>
        <x:v>38.1</x:v>
      </x:c>
    </x:row>
    <x:row r="351">
      <x:c r="A351" t="n">
        <x:v>336</x:v>
      </x:c>
      <x:c r="B351" s="68" t="n">
        <x:v>32.3</x:v>
      </x:c>
      <x:c r="C351" s="68" t="n">
        <x:v>31</x:v>
      </x:c>
      <x:c r="D351" s="68" t="n">
        <x:v>185.5</x:v>
      </x:c>
      <x:c r="E351" s="68" t="n">
        <x:v>24.8</x:v>
      </x:c>
      <x:c r="F351" s="68" t="n">
        <x:v>36</x:v>
      </x:c>
      <x:c r="G351" s="68" t="n">
        <x:v>7.6</x:v>
      </x:c>
      <x:c r="H351" s="69" t="n">
        <x:v>1.694</x:v>
      </x:c>
      <x:c r="I351" s="68" t="n">
        <x:v>5653</x:v>
      </x:c>
      <x:c r="J351" s="68" t="n">
        <x:v>12.1</x:v>
      </x:c>
      <x:c r="K351" s="68" t="n">
        <x:v>723</x:v>
      </x:c>
      <x:c r="L351" s="68" t="n">
        <x:v>5.1</x:v>
      </x:c>
      <x:c r="M351" s="70" t="n">
        <x:v>0.063</x:v>
      </x:c>
      <x:c r="N351" s="71" t="n">
        <x:v>121</x:v>
      </x:c>
      <x:c r="O351" s="33" t="n">
        <x:f>ROUND(3*E351+F351+G351*H351,1)</x:f>
        <x:v>123.3</x:v>
      </x:c>
      <x:c r="P351" s="33" t="n">
        <x:f>ROUND('Inputs'!$C$4*'Inputs'!$C$7*'Inputs'!$C$5*C351/3600,1)</x:f>
        <x:v>4477.8</x:v>
      </x:c>
      <x:c r="Q351" s="33" t="n">
        <x:f>ROUND(('Inputs'!$C$4/B351)*'Inputs'!$C$7*'Inputs'!$C$6*D351/3600,1)</x:f>
        <x:v>1659.1</x:v>
      </x:c>
      <x:c r="R351" s="59" t="n">
        <x:f>ROUND((P351-Q351)*O351-('Inputs'!$C$4/B351)*(I351/J351+K351)-'Inputs'!$C$4*L351-('Inputs'!$C$4*'Inputs'!$C$20*'Inputs'!$C$21*'Inputs'!$C$22/1000)*M351*N351,0)</x:f>
        <x:v>-88980</x:v>
      </x:c>
      <x:c r="S351" s="59" t="n">
        <x:f>ROUND(R351/'Inputs'!$C$4,2)</x:f>
        <x:v>-8.9</x:v>
      </x:c>
      <x:c r="T351" s="33" t="n">
        <x:f>ROUND((P351-Q351)*G351*'Inputs'!$C$25/1000,1)</x:f>
        <x:v>55.3</x:v>
      </x:c>
    </x:row>
    <x:row r="352">
      <x:c r="A352" t="n">
        <x:v>337</x:v>
      </x:c>
      <x:c r="B352" s="68" t="n">
        <x:v>45.3</x:v>
      </x:c>
      <x:c r="C352" s="68" t="n">
        <x:v>32.7</x:v>
      </x:c>
      <x:c r="D352" s="68" t="n">
        <x:v>180.5</x:v>
      </x:c>
      <x:c r="E352" s="68" t="n">
        <x:v>23.7</x:v>
      </x:c>
      <x:c r="F352" s="68" t="n">
        <x:v>46.7</x:v>
      </x:c>
      <x:c r="G352" s="68" t="n">
        <x:v>10.7</x:v>
      </x:c>
      <x:c r="H352" s="69" t="n">
        <x:v>1.793</x:v>
      </x:c>
      <x:c r="I352" s="68" t="n">
        <x:v>5339</x:v>
      </x:c>
      <x:c r="J352" s="68" t="n">
        <x:v>12</x:v>
      </x:c>
      <x:c r="K352" s="68" t="n">
        <x:v>533</x:v>
      </x:c>
      <x:c r="L352" s="68" t="n">
        <x:v>3</x:v>
      </x:c>
      <x:c r="M352" s="70" t="n">
        <x:v>0.027</x:v>
      </x:c>
      <x:c r="N352" s="71" t="n">
        <x:v>137</x:v>
      </x:c>
      <x:c r="O352" s="33" t="n">
        <x:f>ROUND(3*E352+F352+G352*H352,1)</x:f>
        <x:v>137</x:v>
      </x:c>
      <x:c r="P352" s="33" t="n">
        <x:f>ROUND('Inputs'!$C$4*'Inputs'!$C$7*'Inputs'!$C$5*C352/3600,1)</x:f>
        <x:v>4723.3</x:v>
      </x:c>
      <x:c r="Q352" s="33" t="n">
        <x:f>ROUND(('Inputs'!$C$4/B352)*'Inputs'!$C$7*'Inputs'!$C$6*D352/3600,1)</x:f>
        <x:v>1151.1</x:v>
      </x:c>
      <x:c r="R352" s="59" t="n">
        <x:f>ROUND((P352-Q352)*O352-('Inputs'!$C$4/B352)*(I352/J352+K352)-'Inputs'!$C$4*L352-('Inputs'!$C$4*'Inputs'!$C$20*'Inputs'!$C$21*'Inputs'!$C$22/1000)*M352*N352,0)</x:f>
        <x:v>235244</x:v>
      </x:c>
      <x:c r="S352" s="59" t="n">
        <x:f>ROUND(R352/'Inputs'!$C$4,2)</x:f>
        <x:v>23.52</x:v>
      </x:c>
      <x:c r="T352" s="33" t="n">
        <x:f>ROUND((P352-Q352)*G352*'Inputs'!$C$25/1000,1)</x:f>
        <x:v>98.7</x:v>
      </x:c>
    </x:row>
    <x:row r="353">
      <x:c r="A353" t="n">
        <x:v>338</x:v>
      </x:c>
      <x:c r="B353" s="68" t="n">
        <x:v>42.5</x:v>
      </x:c>
      <x:c r="C353" s="68" t="n">
        <x:v>28.8</x:v>
      </x:c>
      <x:c r="D353" s="68" t="n">
        <x:v>255.8</x:v>
      </x:c>
      <x:c r="E353" s="68" t="n">
        <x:v>23.6</x:v>
      </x:c>
      <x:c r="F353" s="68" t="n">
        <x:v>46.6</x:v>
      </x:c>
      <x:c r="G353" s="68" t="n">
        <x:v>10.6</x:v>
      </x:c>
      <x:c r="H353" s="69" t="n">
        <x:v>1.891</x:v>
      </x:c>
      <x:c r="I353" s="68" t="n">
        <x:v>8181</x:v>
      </x:c>
      <x:c r="J353" s="68" t="n">
        <x:v>11.2</x:v>
      </x:c>
      <x:c r="K353" s="68" t="n">
        <x:v>902</x:v>
      </x:c>
      <x:c r="L353" s="68" t="n">
        <x:v>1.9</x:v>
      </x:c>
      <x:c r="M353" s="70" t="n">
        <x:v>0.034</x:v>
      </x:c>
      <x:c r="N353" s="71" t="n">
        <x:v>156</x:v>
      </x:c>
      <x:c r="O353" s="33" t="n">
        <x:f>ROUND(3*E353+F353+G353*H353,1)</x:f>
        <x:v>137.4</x:v>
      </x:c>
      <x:c r="P353" s="33" t="n">
        <x:f>ROUND('Inputs'!$C$4*'Inputs'!$C$7*'Inputs'!$C$5*C353/3600,1)</x:f>
        <x:v>4160</x:v>
      </x:c>
      <x:c r="Q353" s="33" t="n">
        <x:f>ROUND(('Inputs'!$C$4/B353)*'Inputs'!$C$7*'Inputs'!$C$6*D353/3600,1)</x:f>
        <x:v>1738.8</x:v>
      </x:c>
      <x:c r="R353" s="59" t="n">
        <x:f>ROUND((P353-Q353)*O353-('Inputs'!$C$4/B353)*(I353/J353+K353)-'Inputs'!$C$4*L353-('Inputs'!$C$4*'Inputs'!$C$20*'Inputs'!$C$21*'Inputs'!$C$22/1000)*M353*N353,0)</x:f>
        <x:v>-82293</x:v>
      </x:c>
      <x:c r="S353" s="59" t="n">
        <x:f>ROUND(R353/'Inputs'!$C$4,2)</x:f>
        <x:v>-8.23</x:v>
      </x:c>
      <x:c r="T353" s="33" t="n">
        <x:f>ROUND((P353-Q353)*G353*'Inputs'!$C$25/1000,1)</x:f>
        <x:v>66.3</x:v>
      </x:c>
    </x:row>
    <x:row r="354">
      <x:c r="A354" t="n">
        <x:v>339</x:v>
      </x:c>
      <x:c r="B354" s="68" t="n">
        <x:v>48.5</x:v>
      </x:c>
      <x:c r="C354" s="68" t="n">
        <x:v>26.6</x:v>
      </x:c>
      <x:c r="D354" s="68" t="n">
        <x:v>234.3</x:v>
      </x:c>
      <x:c r="E354" s="68" t="n">
        <x:v>27</x:v>
      </x:c>
      <x:c r="F354" s="68" t="n">
        <x:v>52.3</x:v>
      </x:c>
      <x:c r="G354" s="68" t="n">
        <x:v>9.9</x:v>
      </x:c>
      <x:c r="H354" s="69" t="n">
        <x:v>1.828</x:v>
      </x:c>
      <x:c r="I354" s="68" t="n">
        <x:v>6437</x:v>
      </x:c>
      <x:c r="J354" s="68" t="n">
        <x:v>8.4</x:v>
      </x:c>
      <x:c r="K354" s="68" t="n">
        <x:v>686</x:v>
      </x:c>
      <x:c r="L354" s="68" t="n">
        <x:v>4.9</x:v>
      </x:c>
      <x:c r="M354" s="70" t="n">
        <x:v>0.031</x:v>
      </x:c>
      <x:c r="N354" s="71" t="n">
        <x:v>106</x:v>
      </x:c>
      <x:c r="O354" s="33" t="n">
        <x:f>ROUND(3*E354+F354+G354*H354,1)</x:f>
        <x:v>151.4</x:v>
      </x:c>
      <x:c r="P354" s="33" t="n">
        <x:f>ROUND('Inputs'!$C$4*'Inputs'!$C$7*'Inputs'!$C$5*C354/3600,1)</x:f>
        <x:v>3842.2</x:v>
      </x:c>
      <x:c r="Q354" s="33" t="n">
        <x:f>ROUND(('Inputs'!$C$4/B354)*'Inputs'!$C$7*'Inputs'!$C$6*D354/3600,1)</x:f>
        <x:v>1395.6</x:v>
      </x:c>
      <x:c r="R354" s="59" t="n">
        <x:f>ROUND((P354-Q354)*O354-('Inputs'!$C$4/B354)*(I354/J354+K354)-'Inputs'!$C$4*L354-('Inputs'!$C$4*'Inputs'!$C$20*'Inputs'!$C$21*'Inputs'!$C$22/1000)*M354*N354,0)</x:f>
        <x:v>14622</x:v>
      </x:c>
      <x:c r="S354" s="59" t="n">
        <x:f>ROUND(R354/'Inputs'!$C$4,2)</x:f>
        <x:v>1.46</x:v>
      </x:c>
      <x:c r="T354" s="33" t="n">
        <x:f>ROUND((P354-Q354)*G354*'Inputs'!$C$25/1000,1)</x:f>
        <x:v>62.6</x:v>
      </x:c>
    </x:row>
    <x:row r="355">
      <x:c r="A355" t="n">
        <x:v>340</x:v>
      </x:c>
      <x:c r="B355" s="68" t="n">
        <x:v>26.1</x:v>
      </x:c>
      <x:c r="C355" s="68" t="n">
        <x:v>28.4</x:v>
      </x:c>
      <x:c r="D355" s="68" t="n">
        <x:v>236.1</x:v>
      </x:c>
      <x:c r="E355" s="68" t="n">
        <x:v>25.5</x:v>
      </x:c>
      <x:c r="F355" s="68" t="n">
        <x:v>35.7</x:v>
      </x:c>
      <x:c r="G355" s="68" t="n">
        <x:v>7.3</x:v>
      </x:c>
      <x:c r="H355" s="69" t="n">
        <x:v>1.861</x:v>
      </x:c>
      <x:c r="I355" s="68" t="n">
        <x:v>6993</x:v>
      </x:c>
      <x:c r="J355" s="68" t="n">
        <x:v>8</x:v>
      </x:c>
      <x:c r="K355" s="68" t="n">
        <x:v>496</x:v>
      </x:c>
      <x:c r="L355" s="68" t="n">
        <x:v>2.2</x:v>
      </x:c>
      <x:c r="M355" s="70" t="n">
        <x:v>0.024</x:v>
      </x:c>
      <x:c r="N355" s="71" t="n">
        <x:v>75</x:v>
      </x:c>
      <x:c r="O355" s="33" t="n">
        <x:f>ROUND(3*E355+F355+G355*H355,1)</x:f>
        <x:v>125.8</x:v>
      </x:c>
      <x:c r="P355" s="33" t="n">
        <x:f>ROUND('Inputs'!$C$4*'Inputs'!$C$7*'Inputs'!$C$5*C355/3600,1)</x:f>
        <x:v>4102.2</x:v>
      </x:c>
      <x:c r="Q355" s="33" t="n">
        <x:f>ROUND(('Inputs'!$C$4/B355)*'Inputs'!$C$7*'Inputs'!$C$6*D355/3600,1)</x:f>
        <x:v>2613.3</x:v>
      </x:c>
      <x:c r="R355" s="59" t="n">
        <x:f>ROUND((P355-Q355)*O355-('Inputs'!$C$4/B355)*(I355/J355+K355)-'Inputs'!$C$4*L355-('Inputs'!$C$4*'Inputs'!$C$20*'Inputs'!$C$21*'Inputs'!$C$22/1000)*M355*N355,0)</x:f>
        <x:v>-363674</x:v>
      </x:c>
      <x:c r="S355" s="59" t="n">
        <x:f>ROUND(R355/'Inputs'!$C$4,2)</x:f>
        <x:v>-36.37</x:v>
      </x:c>
      <x:c r="T355" s="33" t="n">
        <x:f>ROUND((P355-Q355)*G355*'Inputs'!$C$25/1000,1)</x:f>
        <x:v>28.1</x:v>
      </x:c>
    </x:row>
    <x:row r="356">
      <x:c r="A356" t="n">
        <x:v>341</x:v>
      </x:c>
      <x:c r="B356" s="68" t="n">
        <x:v>25.6</x:v>
      </x:c>
      <x:c r="C356" s="68" t="n">
        <x:v>33.1</x:v>
      </x:c>
      <x:c r="D356" s="68" t="n">
        <x:v>237.1</x:v>
      </x:c>
      <x:c r="E356" s="68" t="n">
        <x:v>21.4</x:v>
      </x:c>
      <x:c r="F356" s="68" t="n">
        <x:v>54</x:v>
      </x:c>
      <x:c r="G356" s="68" t="n">
        <x:v>7.7</x:v>
      </x:c>
      <x:c r="H356" s="69" t="n">
        <x:v>1.701</x:v>
      </x:c>
      <x:c r="I356" s="68" t="n">
        <x:v>8764</x:v>
      </x:c>
      <x:c r="J356" s="68" t="n">
        <x:v>8.7</x:v>
      </x:c>
      <x:c r="K356" s="68" t="n">
        <x:v>894</x:v>
      </x:c>
      <x:c r="L356" s="68" t="n">
        <x:v>4.8</x:v>
      </x:c>
      <x:c r="M356" s="70" t="n">
        <x:v>0.045</x:v>
      </x:c>
      <x:c r="N356" s="71" t="n">
        <x:v>75</x:v>
      </x:c>
      <x:c r="O356" s="33" t="n">
        <x:f>ROUND(3*E356+F356+G356*H356,1)</x:f>
        <x:v>131.3</x:v>
      </x:c>
      <x:c r="P356" s="33" t="n">
        <x:f>ROUND('Inputs'!$C$4*'Inputs'!$C$7*'Inputs'!$C$5*C356/3600,1)</x:f>
        <x:v>4781.1</x:v>
      </x:c>
      <x:c r="Q356" s="33" t="n">
        <x:f>ROUND(('Inputs'!$C$4/B356)*'Inputs'!$C$7*'Inputs'!$C$6*D356/3600,1)</x:f>
        <x:v>2675.6</x:v>
      </x:c>
      <x:c r="R356" s="59" t="n">
        <x:f>ROUND((P356-Q356)*O356-('Inputs'!$C$4/B356)*(I356/J356+K356)-'Inputs'!$C$4*L356-('Inputs'!$C$4*'Inputs'!$C$20*'Inputs'!$C$21*'Inputs'!$C$22/1000)*M356*N356,0)</x:f>
        <x:v>-521812</x:v>
      </x:c>
      <x:c r="S356" s="59" t="n">
        <x:f>ROUND(R356/'Inputs'!$C$4,2)</x:f>
        <x:v>-52.18</x:v>
      </x:c>
      <x:c r="T356" s="33" t="n">
        <x:f>ROUND((P356-Q356)*G356*'Inputs'!$C$25/1000,1)</x:f>
        <x:v>41.9</x:v>
      </x:c>
    </x:row>
    <x:row r="357">
      <x:c r="A357" t="n">
        <x:v>342</x:v>
      </x:c>
      <x:c r="B357" s="68" t="n">
        <x:v>43.1</x:v>
      </x:c>
      <x:c r="C357" s="68" t="n">
        <x:v>29.5</x:v>
      </x:c>
      <x:c r="D357" s="68" t="n">
        <x:v>228</x:v>
      </x:c>
      <x:c r="E357" s="68" t="n">
        <x:v>21</x:v>
      </x:c>
      <x:c r="F357" s="68" t="n">
        <x:v>51.6</x:v>
      </x:c>
      <x:c r="G357" s="68" t="n">
        <x:v>8.4</x:v>
      </x:c>
      <x:c r="H357" s="69" t="n">
        <x:v>1.852</x:v>
      </x:c>
      <x:c r="I357" s="68" t="n">
        <x:v>4348</x:v>
      </x:c>
      <x:c r="J357" s="68" t="n">
        <x:v>11.1</x:v>
      </x:c>
      <x:c r="K357" s="68" t="n">
        <x:v>508</x:v>
      </x:c>
      <x:c r="L357" s="68" t="n">
        <x:v>5.5</x:v>
      </x:c>
      <x:c r="M357" s="70" t="n">
        <x:v>0.098</x:v>
      </x:c>
      <x:c r="N357" s="71" t="n">
        <x:v>158</x:v>
      </x:c>
      <x:c r="O357" s="33" t="n">
        <x:f>ROUND(3*E357+F357+G357*H357,1)</x:f>
        <x:v>130.2</x:v>
      </x:c>
      <x:c r="P357" s="33" t="n">
        <x:f>ROUND('Inputs'!$C$4*'Inputs'!$C$7*'Inputs'!$C$5*C357/3600,1)</x:f>
        <x:v>4261.1</x:v>
      </x:c>
      <x:c r="Q357" s="33" t="n">
        <x:f>ROUND(('Inputs'!$C$4/B357)*'Inputs'!$C$7*'Inputs'!$C$6*D357/3600,1)</x:f>
        <x:v>1528.2</x:v>
      </x:c>
      <x:c r="R357" s="59" t="n">
        <x:f>ROUND((P357-Q357)*O357-('Inputs'!$C$4/B357)*(I357/J357+K357)-'Inputs'!$C$4*L357-('Inputs'!$C$4*'Inputs'!$C$20*'Inputs'!$C$21*'Inputs'!$C$22/1000)*M357*N357,0)</x:f>
        <x:v>57449</x:v>
      </x:c>
      <x:c r="S357" s="59" t="n">
        <x:f>ROUND(R357/'Inputs'!$C$4,2)</x:f>
        <x:v>5.74</x:v>
      </x:c>
      <x:c r="T357" s="33" t="n">
        <x:f>ROUND((P357-Q357)*G357*'Inputs'!$C$25/1000,1)</x:f>
        <x:v>59.3</x:v>
      </x:c>
    </x:row>
    <x:row r="358">
      <x:c r="A358" t="n">
        <x:v>343</x:v>
      </x:c>
      <x:c r="B358" s="68" t="n">
        <x:v>40.7</x:v>
      </x:c>
      <x:c r="C358" s="68" t="n">
        <x:v>29.9</x:v>
      </x:c>
      <x:c r="D358" s="68" t="n">
        <x:v>214.2</x:v>
      </x:c>
      <x:c r="E358" s="68" t="n">
        <x:v>20.7</x:v>
      </x:c>
      <x:c r="F358" s="68" t="n">
        <x:v>44.8</x:v>
      </x:c>
      <x:c r="G358" s="68" t="n">
        <x:v>8</x:v>
      </x:c>
      <x:c r="H358" s="69" t="n">
        <x:v>2.014</x:v>
      </x:c>
      <x:c r="I358" s="68" t="n">
        <x:v>5586</x:v>
      </x:c>
      <x:c r="J358" s="68" t="n">
        <x:v>14.4</x:v>
      </x:c>
      <x:c r="K358" s="68" t="n">
        <x:v>944</x:v>
      </x:c>
      <x:c r="L358" s="68" t="n">
        <x:v>1.9</x:v>
      </x:c>
      <x:c r="M358" s="70" t="n">
        <x:v>0.023</x:v>
      </x:c>
      <x:c r="N358" s="71" t="n">
        <x:v>128</x:v>
      </x:c>
      <x:c r="O358" s="33" t="n">
        <x:f>ROUND(3*E358+F358+G358*H358,1)</x:f>
        <x:v>123</x:v>
      </x:c>
      <x:c r="P358" s="33" t="n">
        <x:f>ROUND('Inputs'!$C$4*'Inputs'!$C$7*'Inputs'!$C$5*C358/3600,1)</x:f>
        <x:v>4318.9</x:v>
      </x:c>
      <x:c r="Q358" s="33" t="n">
        <x:f>ROUND(('Inputs'!$C$4/B358)*'Inputs'!$C$7*'Inputs'!$C$6*D358/3600,1)</x:f>
        <x:v>1520.4</x:v>
      </x:c>
      <x:c r="R358" s="59" t="n">
        <x:f>ROUND((P358-Q358)*O358-('Inputs'!$C$4/B358)*(I358/J358+K358)-'Inputs'!$C$4*L358-('Inputs'!$C$4*'Inputs'!$C$20*'Inputs'!$C$21*'Inputs'!$C$22/1000)*M358*N358,0)</x:f>
        <x:v>-8620</x:v>
      </x:c>
      <x:c r="S358" s="59" t="n">
        <x:f>ROUND(R358/'Inputs'!$C$4,2)</x:f>
        <x:v>-0.86</x:v>
      </x:c>
      <x:c r="T358" s="33" t="n">
        <x:f>ROUND((P358-Q358)*G358*'Inputs'!$C$25/1000,1)</x:f>
        <x:v>57.8</x:v>
      </x:c>
    </x:row>
    <x:row r="359">
      <x:c r="A359" t="n">
        <x:v>344</x:v>
      </x:c>
      <x:c r="B359" s="68" t="n">
        <x:v>49.7</x:v>
      </x:c>
      <x:c r="C359" s="68" t="n">
        <x:v>30</x:v>
      </x:c>
      <x:c r="D359" s="68" t="n">
        <x:v>258</x:v>
      </x:c>
      <x:c r="E359" s="68" t="n">
        <x:v>24.1</x:v>
      </x:c>
      <x:c r="F359" s="68" t="n">
        <x:v>45.3</x:v>
      </x:c>
      <x:c r="G359" s="68" t="n">
        <x:v>8.9</x:v>
      </x:c>
      <x:c r="H359" s="69" t="n">
        <x:v>1.725</x:v>
      </x:c>
      <x:c r="I359" s="68" t="n">
        <x:v>6118</x:v>
      </x:c>
      <x:c r="J359" s="68" t="n">
        <x:v>12</x:v>
      </x:c>
      <x:c r="K359" s="68" t="n">
        <x:v>540</x:v>
      </x:c>
      <x:c r="L359" s="68" t="n">
        <x:v>1.6</x:v>
      </x:c>
      <x:c r="M359" s="70" t="n">
        <x:v>0.08</x:v>
      </x:c>
      <x:c r="N359" s="71" t="n">
        <x:v>121</x:v>
      </x:c>
      <x:c r="O359" s="33" t="n">
        <x:f>ROUND(3*E359+F359+G359*H359,1)</x:f>
        <x:v>133</x:v>
      </x:c>
      <x:c r="P359" s="33" t="n">
        <x:f>ROUND('Inputs'!$C$4*'Inputs'!$C$7*'Inputs'!$C$5*C359/3600,1)</x:f>
        <x:v>4333.3</x:v>
      </x:c>
      <x:c r="Q359" s="33" t="n">
        <x:f>ROUND(('Inputs'!$C$4/B359)*'Inputs'!$C$7*'Inputs'!$C$6*D359/3600,1)</x:f>
        <x:v>1499.7</x:v>
      </x:c>
      <x:c r="R359" s="59" t="n">
        <x:f>ROUND((P359-Q359)*O359-('Inputs'!$C$4/B359)*(I359/J359+K359)-'Inputs'!$C$4*L359-('Inputs'!$C$4*'Inputs'!$C$20*'Inputs'!$C$21*'Inputs'!$C$22/1000)*M359*N359,0)</x:f>
        <x:v>127989</x:v>
      </x:c>
      <x:c r="S359" s="59" t="n">
        <x:f>ROUND(R359/'Inputs'!$C$4,2)</x:f>
        <x:v>12.8</x:v>
      </x:c>
      <x:c r="T359" s="33" t="n">
        <x:f>ROUND((P359-Q359)*G359*'Inputs'!$C$25/1000,1)</x:f>
        <x:v>65.2</x:v>
      </x:c>
    </x:row>
    <x:row r="360">
      <x:c r="A360" t="n">
        <x:v>345</x:v>
      </x:c>
      <x:c r="B360" s="68" t="n">
        <x:v>42.1</x:v>
      </x:c>
      <x:c r="C360" s="68" t="n">
        <x:v>27.7</x:v>
      </x:c>
      <x:c r="D360" s="68" t="n">
        <x:v>238.3</x:v>
      </x:c>
      <x:c r="E360" s="68" t="n">
        <x:v>26.6</x:v>
      </x:c>
      <x:c r="F360" s="68" t="n">
        <x:v>34.2</x:v>
      </x:c>
      <x:c r="G360" s="68" t="n">
        <x:v>8.2</x:v>
      </x:c>
      <x:c r="H360" s="69" t="n">
        <x:v>1.666</x:v>
      </x:c>
      <x:c r="I360" s="68" t="n">
        <x:v>9282</x:v>
      </x:c>
      <x:c r="J360" s="68" t="n">
        <x:v>10.2</x:v>
      </x:c>
      <x:c r="K360" s="68" t="n">
        <x:v>539</x:v>
      </x:c>
      <x:c r="L360" s="68" t="n">
        <x:v>4.9</x:v>
      </x:c>
      <x:c r="M360" s="70" t="n">
        <x:v>0.041</x:v>
      </x:c>
      <x:c r="N360" s="71" t="n">
        <x:v>119</x:v>
      </x:c>
      <x:c r="O360" s="33" t="n">
        <x:f>ROUND(3*E360+F360+G360*H360,1)</x:f>
        <x:v>127.7</x:v>
      </x:c>
      <x:c r="P360" s="33" t="n">
        <x:f>ROUND('Inputs'!$C$4*'Inputs'!$C$7*'Inputs'!$C$5*C360/3600,1)</x:f>
        <x:v>4001.1</x:v>
      </x:c>
      <x:c r="Q360" s="33" t="n">
        <x:f>ROUND(('Inputs'!$C$4/B360)*'Inputs'!$C$7*'Inputs'!$C$6*D360/3600,1)</x:f>
        <x:v>1635.2</x:v>
      </x:c>
      <x:c r="R360" s="59" t="n">
        <x:f>ROUND((P360-Q360)*O360-('Inputs'!$C$4/B360)*(I360/J360+K360)-'Inputs'!$C$4*L360-('Inputs'!$C$4*'Inputs'!$C$20*'Inputs'!$C$21*'Inputs'!$C$22/1000)*M360*N360,0)</x:f>
        <x:v>-101965</x:v>
      </x:c>
      <x:c r="S360" s="59" t="n">
        <x:f>ROUND(R360/'Inputs'!$C$4,2)</x:f>
        <x:v>-10.2</x:v>
      </x:c>
      <x:c r="T360" s="33" t="n">
        <x:f>ROUND((P360-Q360)*G360*'Inputs'!$C$25/1000,1)</x:f>
        <x:v>50.1</x:v>
      </x:c>
    </x:row>
    <x:row r="361">
      <x:c r="A361" t="n">
        <x:v>346</x:v>
      </x:c>
      <x:c r="B361" s="68" t="n">
        <x:v>30.1</x:v>
      </x:c>
      <x:c r="C361" s="68" t="n">
        <x:v>28.7</x:v>
      </x:c>
      <x:c r="D361" s="68" t="n">
        <x:v>290.8</x:v>
      </x:c>
      <x:c r="E361" s="68" t="n">
        <x:v>21.3</x:v>
      </x:c>
      <x:c r="F361" s="68" t="n">
        <x:v>46.7</x:v>
      </x:c>
      <x:c r="G361" s="68" t="n">
        <x:v>8</x:v>
      </x:c>
      <x:c r="H361" s="69" t="n">
        <x:v>1.778</x:v>
      </x:c>
      <x:c r="I361" s="68" t="n">
        <x:v>6518</x:v>
      </x:c>
      <x:c r="J361" s="68" t="n">
        <x:v>13</x:v>
      </x:c>
      <x:c r="K361" s="68" t="n">
        <x:v>785</x:v>
      </x:c>
      <x:c r="L361" s="68" t="n">
        <x:v>3.6</x:v>
      </x:c>
      <x:c r="M361" s="70" t="n">
        <x:v>0.037</x:v>
      </x:c>
      <x:c r="N361" s="71" t="n">
        <x:v>103</x:v>
      </x:c>
      <x:c r="O361" s="33" t="n">
        <x:f>ROUND(3*E361+F361+G361*H361,1)</x:f>
        <x:v>124.8</x:v>
      </x:c>
      <x:c r="P361" s="33" t="n">
        <x:f>ROUND('Inputs'!$C$4*'Inputs'!$C$7*'Inputs'!$C$5*C361/3600,1)</x:f>
        <x:v>4145.6</x:v>
      </x:c>
      <x:c r="Q361" s="33" t="n">
        <x:f>ROUND(('Inputs'!$C$4/B361)*'Inputs'!$C$7*'Inputs'!$C$6*D361/3600,1)</x:f>
        <x:v>2791</x:v>
      </x:c>
      <x:c r="R361" s="59" t="n">
        <x:f>ROUND((P361-Q361)*O361-('Inputs'!$C$4/B361)*(I361/J361+K361)-'Inputs'!$C$4*L361-('Inputs'!$C$4*'Inputs'!$C$20*'Inputs'!$C$21*'Inputs'!$C$22/1000)*M361*N361,0)</x:f>
        <x:v>-302838</x:v>
      </x:c>
      <x:c r="S361" s="59" t="n">
        <x:f>ROUND(R361/'Inputs'!$C$4,2)</x:f>
        <x:v>-30.28</x:v>
      </x:c>
      <x:c r="T361" s="33" t="n">
        <x:f>ROUND((P361-Q361)*G361*'Inputs'!$C$25/1000,1)</x:f>
        <x:v>28</x:v>
      </x:c>
    </x:row>
    <x:row r="362">
      <x:c r="A362" t="n">
        <x:v>347</x:v>
      </x:c>
      <x:c r="B362" s="68" t="n">
        <x:v>57.1</x:v>
      </x:c>
      <x:c r="C362" s="68" t="n">
        <x:v>29.7</x:v>
      </x:c>
      <x:c r="D362" s="68" t="n">
        <x:v>184.7</x:v>
      </x:c>
      <x:c r="E362" s="68" t="n">
        <x:v>20.6</x:v>
      </x:c>
      <x:c r="F362" s="68" t="n">
        <x:v>37.7</x:v>
      </x:c>
      <x:c r="G362" s="68" t="n">
        <x:v>10.2</x:v>
      </x:c>
      <x:c r="H362" s="69" t="n">
        <x:v>1.693</x:v>
      </x:c>
      <x:c r="I362" s="68" t="n">
        <x:v>4554</x:v>
      </x:c>
      <x:c r="J362" s="68" t="n">
        <x:v>13.9</x:v>
      </x:c>
      <x:c r="K362" s="68" t="n">
        <x:v>739</x:v>
      </x:c>
      <x:c r="L362" s="68" t="n">
        <x:v>6</x:v>
      </x:c>
      <x:c r="M362" s="70" t="n">
        <x:v>0.063</x:v>
      </x:c>
      <x:c r="N362" s="71" t="n">
        <x:v>67</x:v>
      </x:c>
      <x:c r="O362" s="33" t="n">
        <x:f>ROUND(3*E362+F362+G362*H362,1)</x:f>
        <x:v>116.8</x:v>
      </x:c>
      <x:c r="P362" s="33" t="n">
        <x:f>ROUND('Inputs'!$C$4*'Inputs'!$C$7*'Inputs'!$C$5*C362/3600,1)</x:f>
        <x:v>4290</x:v>
      </x:c>
      <x:c r="Q362" s="33" t="n">
        <x:f>ROUND(('Inputs'!$C$4/B362)*'Inputs'!$C$7*'Inputs'!$C$6*D362/3600,1)</x:f>
        <x:v>934.5</x:v>
      </x:c>
      <x:c r="R362" s="59" t="n">
        <x:f>ROUND((P362-Q362)*O362-('Inputs'!$C$4/B362)*(I362/J362+K362)-'Inputs'!$C$4*L362-('Inputs'!$C$4*'Inputs'!$C$20*'Inputs'!$C$21*'Inputs'!$C$22/1000)*M362*N362,0)</x:f>
        <x:v>135684</x:v>
      </x:c>
      <x:c r="S362" s="59" t="n">
        <x:f>ROUND(R362/'Inputs'!$C$4,2)</x:f>
        <x:v>13.57</x:v>
      </x:c>
      <x:c r="T362" s="33" t="n">
        <x:f>ROUND((P362-Q362)*G362*'Inputs'!$C$25/1000,1)</x:f>
        <x:v>88.4</x:v>
      </x:c>
    </x:row>
    <x:row r="363">
      <x:c r="A363" t="n">
        <x:v>348</x:v>
      </x:c>
      <x:c r="B363" s="68" t="n">
        <x:v>54.4</x:v>
      </x:c>
      <x:c r="C363" s="68" t="n">
        <x:v>32.6</x:v>
      </x:c>
      <x:c r="D363" s="68" t="n">
        <x:v>198.5</x:v>
      </x:c>
      <x:c r="E363" s="68" t="n">
        <x:v>20</x:v>
      </x:c>
      <x:c r="F363" s="68" t="n">
        <x:v>49.6</x:v>
      </x:c>
      <x:c r="G363" s="68" t="n">
        <x:v>11</x:v>
      </x:c>
      <x:c r="H363" s="69" t="n">
        <x:v>2.043</x:v>
      </x:c>
      <x:c r="I363" s="68" t="n">
        <x:v>8880</x:v>
      </x:c>
      <x:c r="J363" s="68" t="n">
        <x:v>12.2</x:v>
      </x:c>
      <x:c r="K363" s="68" t="n">
        <x:v>388</x:v>
      </x:c>
      <x:c r="L363" s="68" t="n">
        <x:v>2</x:v>
      </x:c>
      <x:c r="M363" s="70" t="n">
        <x:v>0.084</x:v>
      </x:c>
      <x:c r="N363" s="71" t="n">
        <x:v>156</x:v>
      </x:c>
      <x:c r="O363" s="33" t="n">
        <x:f>ROUND(3*E363+F363+G363*H363,1)</x:f>
        <x:v>132.1</x:v>
      </x:c>
      <x:c r="P363" s="33" t="n">
        <x:f>ROUND('Inputs'!$C$4*'Inputs'!$C$7*'Inputs'!$C$5*C363/3600,1)</x:f>
        <x:v>4708.9</x:v>
      </x:c>
      <x:c r="Q363" s="33" t="n">
        <x:f>ROUND(('Inputs'!$C$4/B363)*'Inputs'!$C$7*'Inputs'!$C$6*D363/3600,1)</x:f>
        <x:v>1054.1</x:v>
      </x:c>
      <x:c r="R363" s="59" t="n">
        <x:f>ROUND((P363-Q363)*O363-('Inputs'!$C$4/B363)*(I363/J363+K363)-'Inputs'!$C$4*L363-('Inputs'!$C$4*'Inputs'!$C$20*'Inputs'!$C$21*'Inputs'!$C$22/1000)*M363*N363,0)</x:f>
        <x:v>228374</x:v>
      </x:c>
      <x:c r="S363" s="59" t="n">
        <x:f>ROUND(R363/'Inputs'!$C$4,2)</x:f>
        <x:v>22.84</x:v>
      </x:c>
      <x:c r="T363" s="33" t="n">
        <x:f>ROUND((P363-Q363)*G363*'Inputs'!$C$25/1000,1)</x:f>
        <x:v>103.9</x:v>
      </x:c>
    </x:row>
    <x:row r="364">
      <x:c r="A364" t="n">
        <x:v>349</x:v>
      </x:c>
      <x:c r="B364" s="68" t="n">
        <x:v>50.5</x:v>
      </x:c>
      <x:c r="C364" s="68" t="n">
        <x:v>34.1</x:v>
      </x:c>
      <x:c r="D364" s="68" t="n">
        <x:v>230.4</x:v>
      </x:c>
      <x:c r="E364" s="68" t="n">
        <x:v>25.8</x:v>
      </x:c>
      <x:c r="F364" s="68" t="n">
        <x:v>43.7</x:v>
      </x:c>
      <x:c r="G364" s="68" t="n">
        <x:v>9.7</x:v>
      </x:c>
      <x:c r="H364" s="69" t="n">
        <x:v>1.956</x:v>
      </x:c>
      <x:c r="I364" s="68" t="n">
        <x:v>5951</x:v>
      </x:c>
      <x:c r="J364" s="68" t="n">
        <x:v>10.9</x:v>
      </x:c>
      <x:c r="K364" s="68" t="n">
        <x:v>434</x:v>
      </x:c>
      <x:c r="L364" s="68" t="n">
        <x:v>2.1</x:v>
      </x:c>
      <x:c r="M364" s="70" t="n">
        <x:v>0.077</x:v>
      </x:c>
      <x:c r="N364" s="71" t="n">
        <x:v>137</x:v>
      </x:c>
      <x:c r="O364" s="33" t="n">
        <x:f>ROUND(3*E364+F364+G364*H364,1)</x:f>
        <x:v>140.1</x:v>
      </x:c>
      <x:c r="P364" s="33" t="n">
        <x:f>ROUND('Inputs'!$C$4*'Inputs'!$C$7*'Inputs'!$C$5*C364/3600,1)</x:f>
        <x:v>4925.6</x:v>
      </x:c>
      <x:c r="Q364" s="33" t="n">
        <x:f>ROUND(('Inputs'!$C$4/B364)*'Inputs'!$C$7*'Inputs'!$C$6*D364/3600,1)</x:f>
        <x:v>1318</x:v>
      </x:c>
      <x:c r="R364" s="59" t="n">
        <x:f>ROUND((P364-Q364)*O364-('Inputs'!$C$4/B364)*(I364/J364+K364)-'Inputs'!$C$4*L364-('Inputs'!$C$4*'Inputs'!$C$20*'Inputs'!$C$21*'Inputs'!$C$22/1000)*M364*N364,0)</x:f>
        <x:v>266784</x:v>
      </x:c>
      <x:c r="S364" s="59" t="n">
        <x:f>ROUND(R364/'Inputs'!$C$4,2)</x:f>
        <x:v>26.68</x:v>
      </x:c>
      <x:c r="T364" s="33" t="n">
        <x:f>ROUND((P364-Q364)*G364*'Inputs'!$C$25/1000,1)</x:f>
        <x:v>90.4</x:v>
      </x:c>
    </x:row>
    <x:row r="365">
      <x:c r="A365" t="n">
        <x:v>350</x:v>
      </x:c>
      <x:c r="B365" s="68" t="n">
        <x:v>49.4</x:v>
      </x:c>
      <x:c r="C365" s="68" t="n">
        <x:v>28.2</x:v>
      </x:c>
      <x:c r="D365" s="68" t="n">
        <x:v>240</x:v>
      </x:c>
      <x:c r="E365" s="68" t="n">
        <x:v>23.3</x:v>
      </x:c>
      <x:c r="F365" s="68" t="n">
        <x:v>38.3</x:v>
      </x:c>
      <x:c r="G365" s="68" t="n">
        <x:v>7.7</x:v>
      </x:c>
      <x:c r="H365" s="69" t="n">
        <x:v>1.794</x:v>
      </x:c>
      <x:c r="I365" s="68" t="n">
        <x:v>4558</x:v>
      </x:c>
      <x:c r="J365" s="68" t="n">
        <x:v>14.2</x:v>
      </x:c>
      <x:c r="K365" s="68" t="n">
        <x:v>481</x:v>
      </x:c>
      <x:c r="L365" s="68" t="n">
        <x:v>2.3</x:v>
      </x:c>
      <x:c r="M365" s="70" t="n">
        <x:v>0.036</x:v>
      </x:c>
      <x:c r="N365" s="71" t="n">
        <x:v>64</x:v>
      </x:c>
      <x:c r="O365" s="33" t="n">
        <x:f>ROUND(3*E365+F365+G365*H365,1)</x:f>
        <x:v>122</x:v>
      </x:c>
      <x:c r="P365" s="33" t="n">
        <x:f>ROUND('Inputs'!$C$4*'Inputs'!$C$7*'Inputs'!$C$5*C365/3600,1)</x:f>
        <x:v>4073.3</x:v>
      </x:c>
      <x:c r="Q365" s="33" t="n">
        <x:f>ROUND(('Inputs'!$C$4/B365)*'Inputs'!$C$7*'Inputs'!$C$6*D365/3600,1)</x:f>
        <x:v>1403.5</x:v>
      </x:c>
      <x:c r="R365" s="59" t="n">
        <x:f>ROUND((P365-Q365)*O365-('Inputs'!$C$4/B365)*(I365/J365+K365)-'Inputs'!$C$4*L365-('Inputs'!$C$4*'Inputs'!$C$20*'Inputs'!$C$21*'Inputs'!$C$22/1000)*M365*N365,0)</x:f>
        <x:v>135218</x:v>
      </x:c>
      <x:c r="S365" s="59" t="n">
        <x:f>ROUND(R365/'Inputs'!$C$4,2)</x:f>
        <x:v>13.52</x:v>
      </x:c>
      <x:c r="T365" s="33" t="n">
        <x:f>ROUND((P365-Q365)*G365*'Inputs'!$C$25/1000,1)</x:f>
        <x:v>53.1</x:v>
      </x:c>
    </x:row>
    <x:row r="366">
      <x:c r="A366" t="n">
        <x:v>351</x:v>
      </x:c>
      <x:c r="B366" s="68" t="n">
        <x:v>53.7</x:v>
      </x:c>
      <x:c r="C366" s="68" t="n">
        <x:v>27.1</x:v>
      </x:c>
      <x:c r="D366" s="68" t="n">
        <x:v>273</x:v>
      </x:c>
      <x:c r="E366" s="68" t="n">
        <x:v>22.1</x:v>
      </x:c>
      <x:c r="F366" s="68" t="n">
        <x:v>41.6</x:v>
      </x:c>
      <x:c r="G366" s="68" t="n">
        <x:v>10.5</x:v>
      </x:c>
      <x:c r="H366" s="69" t="n">
        <x:v>1.908</x:v>
      </x:c>
      <x:c r="I366" s="68" t="n">
        <x:v>6023</x:v>
      </x:c>
      <x:c r="J366" s="68" t="n">
        <x:v>8.2</x:v>
      </x:c>
      <x:c r="K366" s="68" t="n">
        <x:v>630</x:v>
      </x:c>
      <x:c r="L366" s="68" t="n">
        <x:v>4.5</x:v>
      </x:c>
      <x:c r="M366" s="70" t="n">
        <x:v>0.093</x:v>
      </x:c>
      <x:c r="N366" s="71" t="n">
        <x:v>118</x:v>
      </x:c>
      <x:c r="O366" s="33" t="n">
        <x:f>ROUND(3*E366+F366+G366*H366,1)</x:f>
        <x:v>127.9</x:v>
      </x:c>
      <x:c r="P366" s="33" t="n">
        <x:f>ROUND('Inputs'!$C$4*'Inputs'!$C$7*'Inputs'!$C$5*C366/3600,1)</x:f>
        <x:v>3914.4</x:v>
      </x:c>
      <x:c r="Q366" s="33" t="n">
        <x:f>ROUND(('Inputs'!$C$4/B366)*'Inputs'!$C$7*'Inputs'!$C$6*D366/3600,1)</x:f>
        <x:v>1468.7</x:v>
      </x:c>
      <x:c r="R366" s="59" t="n">
        <x:f>ROUND((P366-Q366)*O366-('Inputs'!$C$4/B366)*(I366/J366+K366)-'Inputs'!$C$4*L366-('Inputs'!$C$4*'Inputs'!$C$20*'Inputs'!$C$21*'Inputs'!$C$22/1000)*M366*N366,0)</x:f>
        <x:v>-10834</x:v>
      </x:c>
      <x:c r="S366" s="59" t="n">
        <x:f>ROUND(R366/'Inputs'!$C$4,2)</x:f>
        <x:v>-1.08</x:v>
      </x:c>
      <x:c r="T366" s="33" t="n">
        <x:f>ROUND((P366-Q366)*G366*'Inputs'!$C$25/1000,1)</x:f>
        <x:v>66.3</x:v>
      </x:c>
    </x:row>
    <x:row r="367">
      <x:c r="A367" t="n">
        <x:v>352</x:v>
      </x:c>
      <x:c r="B367" s="68" t="n">
        <x:v>37.8</x:v>
      </x:c>
      <x:c r="C367" s="68" t="n">
        <x:v>26.9</x:v>
      </x:c>
      <x:c r="D367" s="68" t="n">
        <x:v>171.6</x:v>
      </x:c>
      <x:c r="E367" s="68" t="n">
        <x:v>22.4</x:v>
      </x:c>
      <x:c r="F367" s="68" t="n">
        <x:v>33.7</x:v>
      </x:c>
      <x:c r="G367" s="68" t="n">
        <x:v>9.3</x:v>
      </x:c>
      <x:c r="H367" s="69" t="n">
        <x:v>1.704</x:v>
      </x:c>
      <x:c r="I367" s="68" t="n">
        <x:v>4596</x:v>
      </x:c>
      <x:c r="J367" s="68" t="n">
        <x:v>13.9</x:v>
      </x:c>
      <x:c r="K367" s="68" t="n">
        <x:v>399</x:v>
      </x:c>
      <x:c r="L367" s="68" t="n">
        <x:v>2</x:v>
      </x:c>
      <x:c r="M367" s="70" t="n">
        <x:v>0.042</x:v>
      </x:c>
      <x:c r="N367" s="71" t="n">
        <x:v>87</x:v>
      </x:c>
      <x:c r="O367" s="33" t="n">
        <x:f>ROUND(3*E367+F367+G367*H367,1)</x:f>
        <x:v>116.7</x:v>
      </x:c>
      <x:c r="P367" s="33" t="n">
        <x:f>ROUND('Inputs'!$C$4*'Inputs'!$C$7*'Inputs'!$C$5*C367/3600,1)</x:f>
        <x:v>3885.6</x:v>
      </x:c>
      <x:c r="Q367" s="33" t="n">
        <x:f>ROUND(('Inputs'!$C$4/B367)*'Inputs'!$C$7*'Inputs'!$C$6*D367/3600,1)</x:f>
        <x:v>1311.5</x:v>
      </x:c>
      <x:c r="R367" s="59" t="n">
        <x:f>ROUND((P367-Q367)*O367-('Inputs'!$C$4/B367)*(I367/J367+K367)-'Inputs'!$C$4*L367-('Inputs'!$C$4*'Inputs'!$C$20*'Inputs'!$C$21*'Inputs'!$C$22/1000)*M367*N367,0)</x:f>
        <x:v>79198</x:v>
      </x:c>
      <x:c r="S367" s="59" t="n">
        <x:f>ROUND(R367/'Inputs'!$C$4,2)</x:f>
        <x:v>7.92</x:v>
      </x:c>
      <x:c r="T367" s="33" t="n">
        <x:f>ROUND((P367-Q367)*G367*'Inputs'!$C$25/1000,1)</x:f>
        <x:v>61.8</x:v>
      </x:c>
    </x:row>
    <x:row r="368">
      <x:c r="A368" t="n">
        <x:v>353</x:v>
      </x:c>
      <x:c r="B368" s="68" t="n">
        <x:v>50.6</x:v>
      </x:c>
      <x:c r="C368" s="68" t="n">
        <x:v>31.4</x:v>
      </x:c>
      <x:c r="D368" s="68" t="n">
        <x:v>229</x:v>
      </x:c>
      <x:c r="E368" s="68" t="n">
        <x:v>21.2</x:v>
      </x:c>
      <x:c r="F368" s="68" t="n">
        <x:v>30.8</x:v>
      </x:c>
      <x:c r="G368" s="68" t="n">
        <x:v>8.6</x:v>
      </x:c>
      <x:c r="H368" s="69" t="n">
        <x:v>1.732</x:v>
      </x:c>
      <x:c r="I368" s="68" t="n">
        <x:v>4689</x:v>
      </x:c>
      <x:c r="J368" s="68" t="n">
        <x:v>11.5</x:v>
      </x:c>
      <x:c r="K368" s="68" t="n">
        <x:v>817</x:v>
      </x:c>
      <x:c r="L368" s="68" t="n">
        <x:v>2.2</x:v>
      </x:c>
      <x:c r="M368" s="70" t="n">
        <x:v>0.061</x:v>
      </x:c>
      <x:c r="N368" s="71" t="n">
        <x:v>140</x:v>
      </x:c>
      <x:c r="O368" s="33" t="n">
        <x:f>ROUND(3*E368+F368+G368*H368,1)</x:f>
        <x:v>109.3</x:v>
      </x:c>
      <x:c r="P368" s="33" t="n">
        <x:f>ROUND('Inputs'!$C$4*'Inputs'!$C$7*'Inputs'!$C$5*C368/3600,1)</x:f>
        <x:v>4535.6</x:v>
      </x:c>
      <x:c r="Q368" s="33" t="n">
        <x:f>ROUND(('Inputs'!$C$4/B368)*'Inputs'!$C$7*'Inputs'!$C$6*D368/3600,1)</x:f>
        <x:v>1307.4</x:v>
      </x:c>
      <x:c r="R368" s="59" t="n">
        <x:f>ROUND((P368-Q368)*O368-('Inputs'!$C$4/B368)*(I368/J368+K368)-'Inputs'!$C$4*L368-('Inputs'!$C$4*'Inputs'!$C$20*'Inputs'!$C$21*'Inputs'!$C$22/1000)*M368*N368,0)</x:f>
        <x:v>69702</x:v>
      </x:c>
      <x:c r="S368" s="59" t="n">
        <x:f>ROUND(R368/'Inputs'!$C$4,2)</x:f>
        <x:v>6.97</x:v>
      </x:c>
      <x:c r="T368" s="33" t="n">
        <x:f>ROUND((P368-Q368)*G368*'Inputs'!$C$25/1000,1)</x:f>
        <x:v>71.7</x:v>
      </x:c>
    </x:row>
    <x:row r="369">
      <x:c r="A369" t="n">
        <x:v>354</x:v>
      </x:c>
      <x:c r="B369" s="68" t="n">
        <x:v>29.2</x:v>
      </x:c>
      <x:c r="C369" s="68" t="n">
        <x:v>28.6</x:v>
      </x:c>
      <x:c r="D369" s="68" t="n">
        <x:v>226.9</x:v>
      </x:c>
      <x:c r="E369" s="68" t="n">
        <x:v>22.2</x:v>
      </x:c>
      <x:c r="F369" s="68" t="n">
        <x:v>50.7</x:v>
      </x:c>
      <x:c r="G369" s="68" t="n">
        <x:v>10.7</x:v>
      </x:c>
      <x:c r="H369" s="69" t="n">
        <x:v>1.888</x:v>
      </x:c>
      <x:c r="I369" s="68" t="n">
        <x:v>6713</x:v>
      </x:c>
      <x:c r="J369" s="68" t="n">
        <x:v>12.7</x:v>
      </x:c>
      <x:c r="K369" s="68" t="n">
        <x:v>656</x:v>
      </x:c>
      <x:c r="L369" s="68" t="n">
        <x:v>3.6</x:v>
      </x:c>
      <x:c r="M369" s="70" t="n">
        <x:v>0.009</x:v>
      </x:c>
      <x:c r="N369" s="71" t="n">
        <x:v>111</x:v>
      </x:c>
      <x:c r="O369" s="33" t="n">
        <x:f>ROUND(3*E369+F369+G369*H369,1)</x:f>
        <x:v>137.5</x:v>
      </x:c>
      <x:c r="P369" s="33" t="n">
        <x:f>ROUND('Inputs'!$C$4*'Inputs'!$C$7*'Inputs'!$C$5*C369/3600,1)</x:f>
        <x:v>4131.1</x:v>
      </x:c>
      <x:c r="Q369" s="33" t="n">
        <x:f>ROUND(('Inputs'!$C$4/B369)*'Inputs'!$C$7*'Inputs'!$C$6*D369/3600,1)</x:f>
        <x:v>2244.8</x:v>
      </x:c>
      <x:c r="R369" s="59" t="n">
        <x:f>ROUND((P369-Q369)*O369-('Inputs'!$C$4/B369)*(I369/J369+K369)-'Inputs'!$C$4*L369-('Inputs'!$C$4*'Inputs'!$C$20*'Inputs'!$C$21*'Inputs'!$C$22/1000)*M369*N369,0)</x:f>
        <x:v>-184547</x:v>
      </x:c>
      <x:c r="S369" s="59" t="n">
        <x:f>ROUND(R369/'Inputs'!$C$4,2)</x:f>
        <x:v>-18.45</x:v>
      </x:c>
      <x:c r="T369" s="33" t="n">
        <x:f>ROUND((P369-Q369)*G369*'Inputs'!$C$25/1000,1)</x:f>
        <x:v>52.1</x:v>
      </x:c>
    </x:row>
    <x:row r="370">
      <x:c r="A370" t="n">
        <x:v>355</x:v>
      </x:c>
      <x:c r="B370" s="68" t="n">
        <x:v>50.6</x:v>
      </x:c>
      <x:c r="C370" s="68" t="n">
        <x:v>28.9</x:v>
      </x:c>
      <x:c r="D370" s="68" t="n">
        <x:v>189.8</x:v>
      </x:c>
      <x:c r="E370" s="68" t="n">
        <x:v>28</x:v>
      </x:c>
      <x:c r="F370" s="68" t="n">
        <x:v>33</x:v>
      </x:c>
      <x:c r="G370" s="68" t="n">
        <x:v>9.3</x:v>
      </x:c>
      <x:c r="H370" s="69" t="n">
        <x:v>1.854</x:v>
      </x:c>
      <x:c r="I370" s="68" t="n">
        <x:v>4680</x:v>
      </x:c>
      <x:c r="J370" s="68" t="n">
        <x:v>9.2</x:v>
      </x:c>
      <x:c r="K370" s="68" t="n">
        <x:v>829</x:v>
      </x:c>
      <x:c r="L370" s="68" t="n">
        <x:v>3.7</x:v>
      </x:c>
      <x:c r="M370" s="70" t="n">
        <x:v>0.003</x:v>
      </x:c>
      <x:c r="N370" s="71" t="n">
        <x:v>67</x:v>
      </x:c>
      <x:c r="O370" s="33" t="n">
        <x:f>ROUND(3*E370+F370+G370*H370,1)</x:f>
        <x:v>134.2</x:v>
      </x:c>
      <x:c r="P370" s="33" t="n">
        <x:f>ROUND('Inputs'!$C$4*'Inputs'!$C$7*'Inputs'!$C$5*C370/3600,1)</x:f>
        <x:v>4174.4</x:v>
      </x:c>
      <x:c r="Q370" s="33" t="n">
        <x:f>ROUND(('Inputs'!$C$4/B370)*'Inputs'!$C$7*'Inputs'!$C$6*D370/3600,1)</x:f>
        <x:v>1083.6</x:v>
      </x:c>
      <x:c r="R370" s="59" t="n">
        <x:f>ROUND((P370-Q370)*O370-('Inputs'!$C$4/B370)*(I370/J370+K370)-'Inputs'!$C$4*L370-('Inputs'!$C$4*'Inputs'!$C$20*'Inputs'!$C$21*'Inputs'!$C$22/1000)*M370*N370,0)</x:f>
        <x:v>112969</x:v>
      </x:c>
      <x:c r="S370" s="59" t="n">
        <x:f>ROUND(R370/'Inputs'!$C$4,2)</x:f>
        <x:v>11.3</x:v>
      </x:c>
      <x:c r="T370" s="33" t="n">
        <x:f>ROUND((P370-Q370)*G370*'Inputs'!$C$25/1000,1)</x:f>
        <x:v>74.3</x:v>
      </x:c>
    </x:row>
    <x:row r="371">
      <x:c r="A371" t="n">
        <x:v>356</x:v>
      </x:c>
      <x:c r="B371" s="68" t="n">
        <x:v>44.3</x:v>
      </x:c>
      <x:c r="C371" s="68" t="n">
        <x:v>30.7</x:v>
      </x:c>
      <x:c r="D371" s="68" t="n">
        <x:v>256</x:v>
      </x:c>
      <x:c r="E371" s="68" t="n">
        <x:v>27.6</x:v>
      </x:c>
      <x:c r="F371" s="68" t="n">
        <x:v>52.2</x:v>
      </x:c>
      <x:c r="G371" s="68" t="n">
        <x:v>9.7</x:v>
      </x:c>
      <x:c r="H371" s="69" t="n">
        <x:v>1.853</x:v>
      </x:c>
      <x:c r="I371" s="68" t="n">
        <x:v>6548</x:v>
      </x:c>
      <x:c r="J371" s="68" t="n">
        <x:v>14.5</x:v>
      </x:c>
      <x:c r="K371" s="68" t="n">
        <x:v>735</x:v>
      </x:c>
      <x:c r="L371" s="68" t="n">
        <x:v>4</x:v>
      </x:c>
      <x:c r="M371" s="70" t="n">
        <x:v>0.024</x:v>
      </x:c>
      <x:c r="N371" s="71" t="n">
        <x:v>81</x:v>
      </x:c>
      <x:c r="O371" s="33" t="n">
        <x:f>ROUND(3*E371+F371+G371*H371,1)</x:f>
        <x:v>153</x:v>
      </x:c>
      <x:c r="P371" s="33" t="n">
        <x:f>ROUND('Inputs'!$C$4*'Inputs'!$C$7*'Inputs'!$C$5*C371/3600,1)</x:f>
        <x:v>4434.4</x:v>
      </x:c>
      <x:c r="Q371" s="33" t="n">
        <x:f>ROUND(('Inputs'!$C$4/B371)*'Inputs'!$C$7*'Inputs'!$C$6*D371/3600,1)</x:f>
        <x:v>1669.4</x:v>
      </x:c>
      <x:c r="R371" s="59" t="n">
        <x:f>ROUND((P371-Q371)*O371-('Inputs'!$C$4/B371)*(I371/J371+K371)-'Inputs'!$C$4*L371-('Inputs'!$C$4*'Inputs'!$C$20*'Inputs'!$C$21*'Inputs'!$C$22/1000)*M371*N371,0)</x:f>
        <x:v>110846</x:v>
      </x:c>
      <x:c r="S371" s="59" t="n">
        <x:f>ROUND(R371/'Inputs'!$C$4,2)</x:f>
        <x:v>11.08</x:v>
      </x:c>
      <x:c r="T371" s="33" t="n">
        <x:f>ROUND((P371-Q371)*G371*'Inputs'!$C$25/1000,1)</x:f>
        <x:v>69.3</x:v>
      </x:c>
    </x:row>
    <x:row r="372">
      <x:c r="A372" t="n">
        <x:v>357</x:v>
      </x:c>
      <x:c r="B372" s="68" t="n">
        <x:v>58.1</x:v>
      </x:c>
      <x:c r="C372" s="68" t="n">
        <x:v>29.5</x:v>
      </x:c>
      <x:c r="D372" s="68" t="n">
        <x:v>232</x:v>
      </x:c>
      <x:c r="E372" s="68" t="n">
        <x:v>21.8</x:v>
      </x:c>
      <x:c r="F372" s="68" t="n">
        <x:v>37.7</x:v>
      </x:c>
      <x:c r="G372" s="68" t="n">
        <x:v>10.6</x:v>
      </x:c>
      <x:c r="H372" s="69" t="n">
        <x:v>1.699</x:v>
      </x:c>
      <x:c r="I372" s="68" t="n">
        <x:v>5408</x:v>
      </x:c>
      <x:c r="J372" s="68" t="n">
        <x:v>12.7</x:v>
      </x:c>
      <x:c r="K372" s="68" t="n">
        <x:v>544</x:v>
      </x:c>
      <x:c r="L372" s="68" t="n">
        <x:v>5.3</x:v>
      </x:c>
      <x:c r="M372" s="70" t="n">
        <x:v>0.088</x:v>
      </x:c>
      <x:c r="N372" s="71" t="n">
        <x:v>88</x:v>
      </x:c>
      <x:c r="O372" s="33" t="n">
        <x:f>ROUND(3*E372+F372+G372*H372,1)</x:f>
        <x:v>121.1</x:v>
      </x:c>
      <x:c r="P372" s="33" t="n">
        <x:f>ROUND('Inputs'!$C$4*'Inputs'!$C$7*'Inputs'!$C$5*C372/3600,1)</x:f>
        <x:v>4261.1</x:v>
      </x:c>
      <x:c r="Q372" s="33" t="n">
        <x:f>ROUND(('Inputs'!$C$4/B372)*'Inputs'!$C$7*'Inputs'!$C$6*D372/3600,1)</x:f>
        <x:v>1153.6</x:v>
      </x:c>
      <x:c r="R372" s="59" t="n">
        <x:f>ROUND((P372-Q372)*O372-('Inputs'!$C$4/B372)*(I372/J372+K372)-'Inputs'!$C$4*L372-('Inputs'!$C$4*'Inputs'!$C$20*'Inputs'!$C$21*'Inputs'!$C$22/1000)*M372*N372,0)</x:f>
        <x:v>139078</x:v>
      </x:c>
      <x:c r="S372" s="59" t="n">
        <x:f>ROUND(R372/'Inputs'!$C$4,2)</x:f>
        <x:v>13.91</x:v>
      </x:c>
      <x:c r="T372" s="33" t="n">
        <x:f>ROUND((P372-Q372)*G372*'Inputs'!$C$25/1000,1)</x:f>
        <x:v>85.1</x:v>
      </x:c>
    </x:row>
    <x:row r="373">
      <x:c r="A373" t="n">
        <x:v>358</x:v>
      </x:c>
      <x:c r="B373" s="68" t="n">
        <x:v>43.3</x:v>
      </x:c>
      <x:c r="C373" s="68" t="n">
        <x:v>27.1</x:v>
      </x:c>
      <x:c r="D373" s="68" t="n">
        <x:v>209.8</x:v>
      </x:c>
      <x:c r="E373" s="68" t="n">
        <x:v>22.7</x:v>
      </x:c>
      <x:c r="F373" s="68" t="n">
        <x:v>45.8</x:v>
      </x:c>
      <x:c r="G373" s="68" t="n">
        <x:v>7.3</x:v>
      </x:c>
      <x:c r="H373" s="69" t="n">
        <x:v>1.936</x:v>
      </x:c>
      <x:c r="I373" s="68" t="n">
        <x:v>9441</x:v>
      </x:c>
      <x:c r="J373" s="68" t="n">
        <x:v>8.6</x:v>
      </x:c>
      <x:c r="K373" s="68" t="n">
        <x:v>825</x:v>
      </x:c>
      <x:c r="L373" s="68" t="n">
        <x:v>4.4</x:v>
      </x:c>
      <x:c r="M373" s="70" t="n">
        <x:v>0.089</x:v>
      </x:c>
      <x:c r="N373" s="71" t="n">
        <x:v>117</x:v>
      </x:c>
      <x:c r="O373" s="33" t="n">
        <x:f>ROUND(3*E373+F373+G373*H373,1)</x:f>
        <x:v>128</x:v>
      </x:c>
      <x:c r="P373" s="33" t="n">
        <x:f>ROUND('Inputs'!$C$4*'Inputs'!$C$7*'Inputs'!$C$5*C373/3600,1)</x:f>
        <x:v>3914.4</x:v>
      </x:c>
      <x:c r="Q373" s="33" t="n">
        <x:f>ROUND(('Inputs'!$C$4/B373)*'Inputs'!$C$7*'Inputs'!$C$6*D373/3600,1)</x:f>
        <x:v>1399.7</x:v>
      </x:c>
      <x:c r="R373" s="59" t="n">
        <x:f>ROUND((P373-Q373)*O373-('Inputs'!$C$4/B373)*(I373/J373+K373)-'Inputs'!$C$4*L373-('Inputs'!$C$4*'Inputs'!$C$20*'Inputs'!$C$21*'Inputs'!$C$22/1000)*M373*N373,0)</x:f>
        <x:v>-189466</x:v>
      </x:c>
      <x:c r="S373" s="59" t="n">
        <x:f>ROUND(R373/'Inputs'!$C$4,2)</x:f>
        <x:v>-18.95</x:v>
      </x:c>
      <x:c r="T373" s="33" t="n">
        <x:f>ROUND((P373-Q373)*G373*'Inputs'!$C$25/1000,1)</x:f>
        <x:v>47.4</x:v>
      </x:c>
    </x:row>
    <x:row r="374">
      <x:c r="A374" t="n">
        <x:v>359</x:v>
      </x:c>
      <x:c r="B374" s="68" t="n">
        <x:v>35.5</x:v>
      </x:c>
      <x:c r="C374" s="68" t="n">
        <x:v>25.5</x:v>
      </x:c>
      <x:c r="D374" s="68" t="n">
        <x:v>216.8</x:v>
      </x:c>
      <x:c r="E374" s="68" t="n">
        <x:v>27</x:v>
      </x:c>
      <x:c r="F374" s="68" t="n">
        <x:v>40.1</x:v>
      </x:c>
      <x:c r="G374" s="68" t="n">
        <x:v>8.7</x:v>
      </x:c>
      <x:c r="H374" s="69" t="n">
        <x:v>1.887</x:v>
      </x:c>
      <x:c r="I374" s="68" t="n">
        <x:v>4941</x:v>
      </x:c>
      <x:c r="J374" s="68" t="n">
        <x:v>13.1</x:v>
      </x:c>
      <x:c r="K374" s="68" t="n">
        <x:v>815</x:v>
      </x:c>
      <x:c r="L374" s="68" t="n">
        <x:v>4</x:v>
      </x:c>
      <x:c r="M374" s="70" t="n">
        <x:v>0.057</x:v>
      </x:c>
      <x:c r="N374" s="71" t="n">
        <x:v>73</x:v>
      </x:c>
      <x:c r="O374" s="33" t="n">
        <x:f>ROUND(3*E374+F374+G374*H374,1)</x:f>
        <x:v>137.5</x:v>
      </x:c>
      <x:c r="P374" s="33" t="n">
        <x:f>ROUND('Inputs'!$C$4*'Inputs'!$C$7*'Inputs'!$C$5*C374/3600,1)</x:f>
        <x:v>3683.3</x:v>
      </x:c>
      <x:c r="Q374" s="33" t="n">
        <x:f>ROUND(('Inputs'!$C$4/B374)*'Inputs'!$C$7*'Inputs'!$C$6*D374/3600,1)</x:f>
        <x:v>1764.3</x:v>
      </x:c>
      <x:c r="R374" s="59" t="n">
        <x:f>ROUND((P374-Q374)*O374-('Inputs'!$C$4/B374)*(I374/J374+K374)-'Inputs'!$C$4*L374-('Inputs'!$C$4*'Inputs'!$C$20*'Inputs'!$C$21*'Inputs'!$C$22/1000)*M374*N374,0)</x:f>
        <x:v>-121266</x:v>
      </x:c>
      <x:c r="S374" s="59" t="n">
        <x:f>ROUND(R374/'Inputs'!$C$4,2)</x:f>
        <x:v>-12.13</x:v>
      </x:c>
      <x:c r="T374" s="33" t="n">
        <x:f>ROUND((P374-Q374)*G374*'Inputs'!$C$25/1000,1)</x:f>
        <x:v>43.1</x:v>
      </x:c>
    </x:row>
    <x:row r="375">
      <x:c r="A375" t="n">
        <x:v>360</x:v>
      </x:c>
      <x:c r="B375" s="68" t="n">
        <x:v>54.6</x:v>
      </x:c>
      <x:c r="C375" s="68" t="n">
        <x:v>25.9</x:v>
      </x:c>
      <x:c r="D375" s="68" t="n">
        <x:v>251.8</x:v>
      </x:c>
      <x:c r="E375" s="68" t="n">
        <x:v>23.3</x:v>
      </x:c>
      <x:c r="F375" s="68" t="n">
        <x:v>34.1</x:v>
      </x:c>
      <x:c r="G375" s="68" t="n">
        <x:v>8.1</x:v>
      </x:c>
      <x:c r="H375" s="69" t="n">
        <x:v>1.797</x:v>
      </x:c>
      <x:c r="I375" s="68" t="n">
        <x:v>6648</x:v>
      </x:c>
      <x:c r="J375" s="68" t="n">
        <x:v>9.8</x:v>
      </x:c>
      <x:c r="K375" s="68" t="n">
        <x:v>547</x:v>
      </x:c>
      <x:c r="L375" s="68" t="n">
        <x:v>5.1</x:v>
      </x:c>
      <x:c r="M375" s="70" t="n">
        <x:v>0.071</x:v>
      </x:c>
      <x:c r="N375" s="71" t="n">
        <x:v>67</x:v>
      </x:c>
      <x:c r="O375" s="33" t="n">
        <x:f>ROUND(3*E375+F375+G375*H375,1)</x:f>
        <x:v>118.6</x:v>
      </x:c>
      <x:c r="P375" s="33" t="n">
        <x:f>ROUND('Inputs'!$C$4*'Inputs'!$C$7*'Inputs'!$C$5*C375/3600,1)</x:f>
        <x:v>3741.1</x:v>
      </x:c>
      <x:c r="Q375" s="33" t="n">
        <x:f>ROUND(('Inputs'!$C$4/B375)*'Inputs'!$C$7*'Inputs'!$C$6*D375/3600,1)</x:f>
        <x:v>1332.3</x:v>
      </x:c>
      <x:c r="R375" s="59" t="n">
        <x:f>ROUND((P375-Q375)*O375-('Inputs'!$C$4/B375)*(I375/J375+K375)-'Inputs'!$C$4*L375-('Inputs'!$C$4*'Inputs'!$C$20*'Inputs'!$C$21*'Inputs'!$C$22/1000)*M375*N375,0)</x:f>
        <x:v>-380</x:v>
      </x:c>
      <x:c r="S375" s="59" t="n">
        <x:f>ROUND(R375/'Inputs'!$C$4,2)</x:f>
        <x:v>-0.04</x:v>
      </x:c>
      <x:c r="T375" s="33" t="n">
        <x:f>ROUND((P375-Q375)*G375*'Inputs'!$C$25/1000,1)</x:f>
        <x:v>50.4</x:v>
      </x:c>
    </x:row>
    <x:row r="376">
      <x:c r="A376" t="n">
        <x:v>361</x:v>
      </x:c>
      <x:c r="B376" s="68" t="n">
        <x:v>29.4</x:v>
      </x:c>
      <x:c r="C376" s="68" t="n">
        <x:v>29.7</x:v>
      </x:c>
      <x:c r="D376" s="68" t="n">
        <x:v>178.4</x:v>
      </x:c>
      <x:c r="E376" s="68" t="n">
        <x:v>27.8</x:v>
      </x:c>
      <x:c r="F376" s="68" t="n">
        <x:v>42.7</x:v>
      </x:c>
      <x:c r="G376" s="68" t="n">
        <x:v>7.7</x:v>
      </x:c>
      <x:c r="H376" s="69" t="n">
        <x:v>1.993</x:v>
      </x:c>
      <x:c r="I376" s="68" t="n">
        <x:v>8909</x:v>
      </x:c>
      <x:c r="J376" s="68" t="n">
        <x:v>12.3</x:v>
      </x:c>
      <x:c r="K376" s="68" t="n">
        <x:v>445</x:v>
      </x:c>
      <x:c r="L376" s="68" t="n">
        <x:v>5.1</x:v>
      </x:c>
      <x:c r="M376" s="70" t="n">
        <x:v>0.061</x:v>
      </x:c>
      <x:c r="N376" s="71" t="n">
        <x:v>102</x:v>
      </x:c>
      <x:c r="O376" s="33" t="n">
        <x:f>ROUND(3*E376+F376+G376*H376,1)</x:f>
        <x:v>141.4</x:v>
      </x:c>
      <x:c r="P376" s="33" t="n">
        <x:f>ROUND('Inputs'!$C$4*'Inputs'!$C$7*'Inputs'!$C$5*C376/3600,1)</x:f>
        <x:v>4290</x:v>
      </x:c>
      <x:c r="Q376" s="33" t="n">
        <x:f>ROUND(('Inputs'!$C$4/B376)*'Inputs'!$C$7*'Inputs'!$C$6*D376/3600,1)</x:f>
        <x:v>1753</x:v>
      </x:c>
      <x:c r="R376" s="59" t="n">
        <x:f>ROUND((P376-Q376)*O376-('Inputs'!$C$4/B376)*(I376/J376+K376)-'Inputs'!$C$4*L376-('Inputs'!$C$4*'Inputs'!$C$20*'Inputs'!$C$21*'Inputs'!$C$22/1000)*M376*N376,0)</x:f>
        <x:v>-103906</x:v>
      </x:c>
      <x:c r="S376" s="59" t="n">
        <x:f>ROUND(R376/'Inputs'!$C$4,2)</x:f>
        <x:v>-10.39</x:v>
      </x:c>
      <x:c r="T376" s="33" t="n">
        <x:f>ROUND((P376-Q376)*G376*'Inputs'!$C$25/1000,1)</x:f>
        <x:v>50.5</x:v>
      </x:c>
    </x:row>
    <x:row r="377">
      <x:c r="A377" t="n">
        <x:v>362</x:v>
      </x:c>
      <x:c r="B377" s="68" t="n">
        <x:v>46.4</x:v>
      </x:c>
      <x:c r="C377" s="68" t="n">
        <x:v>33.5</x:v>
      </x:c>
      <x:c r="D377" s="68" t="n">
        <x:v>256.5</x:v>
      </x:c>
      <x:c r="E377" s="68" t="n">
        <x:v>24.8</x:v>
      </x:c>
      <x:c r="F377" s="68" t="n">
        <x:v>49.6</x:v>
      </x:c>
      <x:c r="G377" s="68" t="n">
        <x:v>9</x:v>
      </x:c>
      <x:c r="H377" s="69" t="n">
        <x:v>1.775</x:v>
      </x:c>
      <x:c r="I377" s="68" t="n">
        <x:v>6658</x:v>
      </x:c>
      <x:c r="J377" s="68" t="n">
        <x:v>11.3</x:v>
      </x:c>
      <x:c r="K377" s="68" t="n">
        <x:v>847</x:v>
      </x:c>
      <x:c r="L377" s="68" t="n">
        <x:v>5.6</x:v>
      </x:c>
      <x:c r="M377" s="70" t="n">
        <x:v>0.002</x:v>
      </x:c>
      <x:c r="N377" s="71" t="n">
        <x:v>119</x:v>
      </x:c>
      <x:c r="O377" s="33" t="n">
        <x:f>ROUND(3*E377+F377+G377*H377,1)</x:f>
        <x:v>140</x:v>
      </x:c>
      <x:c r="P377" s="33" t="n">
        <x:f>ROUND('Inputs'!$C$4*'Inputs'!$C$7*'Inputs'!$C$5*C377/3600,1)</x:f>
        <x:v>4838.9</x:v>
      </x:c>
      <x:c r="Q377" s="33" t="n">
        <x:f>ROUND(('Inputs'!$C$4/B377)*'Inputs'!$C$7*'Inputs'!$C$6*D377/3600,1)</x:f>
        <x:v>1597</x:v>
      </x:c>
      <x:c r="R377" s="59" t="n">
        <x:f>ROUND((P377-Q377)*O377-('Inputs'!$C$4/B377)*(I377/J377+K377)-'Inputs'!$C$4*L377-('Inputs'!$C$4*'Inputs'!$C$20*'Inputs'!$C$21*'Inputs'!$C$22/1000)*M377*N377,0)</x:f>
        <x:v>87807</x:v>
      </x:c>
      <x:c r="S377" s="59" t="n">
        <x:f>ROUND(R377/'Inputs'!$C$4,2)</x:f>
        <x:v>8.78</x:v>
      </x:c>
      <x:c r="T377" s="33" t="n">
        <x:f>ROUND((P377-Q377)*G377*'Inputs'!$C$25/1000,1)</x:f>
        <x:v>75.4</x:v>
      </x:c>
    </x:row>
    <x:row r="378">
      <x:c r="A378" t="n">
        <x:v>363</x:v>
      </x:c>
      <x:c r="B378" s="68" t="n">
        <x:v>49.2</x:v>
      </x:c>
      <x:c r="C378" s="68" t="n">
        <x:v>32.1</x:v>
      </x:c>
      <x:c r="D378" s="68" t="n">
        <x:v>211.9</x:v>
      </x:c>
      <x:c r="E378" s="68" t="n">
        <x:v>27.7</x:v>
      </x:c>
      <x:c r="F378" s="68" t="n">
        <x:v>34.4</x:v>
      </x:c>
      <x:c r="G378" s="68" t="n">
        <x:v>8.8</x:v>
      </x:c>
      <x:c r="H378" s="69" t="n">
        <x:v>1.766</x:v>
      </x:c>
      <x:c r="I378" s="68" t="n">
        <x:v>6256</x:v>
      </x:c>
      <x:c r="J378" s="68" t="n">
        <x:v>12.2</x:v>
      </x:c>
      <x:c r="K378" s="68" t="n">
        <x:v>506</x:v>
      </x:c>
      <x:c r="L378" s="68" t="n">
        <x:v>2.9</x:v>
      </x:c>
      <x:c r="M378" s="70" t="n">
        <x:v>0.079</x:v>
      </x:c>
      <x:c r="N378" s="71" t="n">
        <x:v>149</x:v>
      </x:c>
      <x:c r="O378" s="33" t="n">
        <x:f>ROUND(3*E378+F378+G378*H378,1)</x:f>
        <x:v>133</x:v>
      </x:c>
      <x:c r="P378" s="33" t="n">
        <x:f>ROUND('Inputs'!$C$4*'Inputs'!$C$7*'Inputs'!$C$5*C378/3600,1)</x:f>
        <x:v>4636.7</x:v>
      </x:c>
      <x:c r="Q378" s="33" t="n">
        <x:f>ROUND(('Inputs'!$C$4/B378)*'Inputs'!$C$7*'Inputs'!$C$6*D378/3600,1)</x:f>
        <x:v>1244.2</x:v>
      </x:c>
      <x:c r="R378" s="59" t="n">
        <x:f>ROUND((P378-Q378)*O378-('Inputs'!$C$4/B378)*(I378/J378+K378)-'Inputs'!$C$4*L378-('Inputs'!$C$4*'Inputs'!$C$20*'Inputs'!$C$21*'Inputs'!$C$22/1000)*M378*N378,0)</x:f>
        <x:v>188810</x:v>
      </x:c>
      <x:c r="S378" s="59" t="n">
        <x:f>ROUND(R378/'Inputs'!$C$4,2)</x:f>
        <x:v>18.88</x:v>
      </x:c>
      <x:c r="T378" s="33" t="n">
        <x:f>ROUND((P378-Q378)*G378*'Inputs'!$C$25/1000,1)</x:f>
        <x:v>77.1</x:v>
      </x:c>
    </x:row>
    <x:row r="379">
      <x:c r="A379" t="n">
        <x:v>364</x:v>
      </x:c>
      <x:c r="B379" s="68" t="n">
        <x:v>28.1</x:v>
      </x:c>
      <x:c r="C379" s="68" t="n">
        <x:v>27.5</x:v>
      </x:c>
      <x:c r="D379" s="68" t="n">
        <x:v>194.5</x:v>
      </x:c>
      <x:c r="E379" s="68" t="n">
        <x:v>22.8</x:v>
      </x:c>
      <x:c r="F379" s="68" t="n">
        <x:v>47.4</x:v>
      </x:c>
      <x:c r="G379" s="68" t="n">
        <x:v>10.3</x:v>
      </x:c>
      <x:c r="H379" s="69" t="n">
        <x:v>1.664</x:v>
      </x:c>
      <x:c r="I379" s="68" t="n">
        <x:v>4953</x:v>
      </x:c>
      <x:c r="J379" s="68" t="n">
        <x:v>11.5</x:v>
      </x:c>
      <x:c r="K379" s="68" t="n">
        <x:v>619</x:v>
      </x:c>
      <x:c r="L379" s="68" t="n">
        <x:v>5.7</x:v>
      </x:c>
      <x:c r="M379" s="70" t="n">
        <x:v>0.014</x:v>
      </x:c>
      <x:c r="N379" s="71" t="n">
        <x:v>146</x:v>
      </x:c>
      <x:c r="O379" s="33" t="n">
        <x:f>ROUND(3*E379+F379+G379*H379,1)</x:f>
        <x:v>132.9</x:v>
      </x:c>
      <x:c r="P379" s="33" t="n">
        <x:f>ROUND('Inputs'!$C$4*'Inputs'!$C$7*'Inputs'!$C$5*C379/3600,1)</x:f>
        <x:v>3972.2</x:v>
      </x:c>
      <x:c r="Q379" s="33" t="n">
        <x:f>ROUND(('Inputs'!$C$4/B379)*'Inputs'!$C$7*'Inputs'!$C$6*D379/3600,1)</x:f>
        <x:v>1999.6</x:v>
      </x:c>
      <x:c r="R379" s="59" t="n">
        <x:f>ROUND((P379-Q379)*O379-('Inputs'!$C$4/B379)*(I379/J379+K379)-'Inputs'!$C$4*L379-('Inputs'!$C$4*'Inputs'!$C$20*'Inputs'!$C$21*'Inputs'!$C$22/1000)*M379*N379,0)</x:f>
        <x:v>-172969</x:v>
      </x:c>
      <x:c r="S379" s="59" t="n">
        <x:f>ROUND(R379/'Inputs'!$C$4,2)</x:f>
        <x:v>-17.3</x:v>
      </x:c>
      <x:c r="T379" s="33" t="n">
        <x:f>ROUND((P379-Q379)*G379*'Inputs'!$C$25/1000,1)</x:f>
        <x:v>52.5</x:v>
      </x:c>
    </x:row>
    <x:row r="380">
      <x:c r="A380" t="n">
        <x:v>365</x:v>
      </x:c>
      <x:c r="B380" s="68" t="n">
        <x:v>59.2</x:v>
      </x:c>
      <x:c r="C380" s="68" t="n">
        <x:v>29.9</x:v>
      </x:c>
      <x:c r="D380" s="68" t="n">
        <x:v>242.3</x:v>
      </x:c>
      <x:c r="E380" s="68" t="n">
        <x:v>28</x:v>
      </x:c>
      <x:c r="F380" s="68" t="n">
        <x:v>49.4</x:v>
      </x:c>
      <x:c r="G380" s="68" t="n">
        <x:v>9.3</x:v>
      </x:c>
      <x:c r="H380" s="69" t="n">
        <x:v>1.82</x:v>
      </x:c>
      <x:c r="I380" s="68" t="n">
        <x:v>5201</x:v>
      </x:c>
      <x:c r="J380" s="68" t="n">
        <x:v>12.3</x:v>
      </x:c>
      <x:c r="K380" s="68" t="n">
        <x:v>538</x:v>
      </x:c>
      <x:c r="L380" s="68" t="n">
        <x:v>3.6</x:v>
      </x:c>
      <x:c r="M380" s="70" t="n">
        <x:v>0.002</x:v>
      </x:c>
      <x:c r="N380" s="71" t="n">
        <x:v>71</x:v>
      </x:c>
      <x:c r="O380" s="33" t="n">
        <x:f>ROUND(3*E380+F380+G380*H380,1)</x:f>
        <x:v>150.3</x:v>
      </x:c>
      <x:c r="P380" s="33" t="n">
        <x:f>ROUND('Inputs'!$C$4*'Inputs'!$C$7*'Inputs'!$C$5*C380/3600,1)</x:f>
        <x:v>4318.9</x:v>
      </x:c>
      <x:c r="Q380" s="33" t="n">
        <x:f>ROUND(('Inputs'!$C$4/B380)*'Inputs'!$C$7*'Inputs'!$C$6*D380/3600,1)</x:f>
        <x:v>1182.4</x:v>
      </x:c>
      <x:c r="R380" s="59" t="n">
        <x:f>ROUND((P380-Q380)*O380-('Inputs'!$C$4/B380)*(I380/J380+K380)-'Inputs'!$C$4*L380-('Inputs'!$C$4*'Inputs'!$C$20*'Inputs'!$C$21*'Inputs'!$C$22/1000)*M380*N380,0)</x:f>
        <x:v>272793</x:v>
      </x:c>
      <x:c r="S380" s="59" t="n">
        <x:f>ROUND(R380/'Inputs'!$C$4,2)</x:f>
        <x:v>27.28</x:v>
      </x:c>
      <x:c r="T380" s="33" t="n">
        <x:f>ROUND((P380-Q380)*G380*'Inputs'!$C$25/1000,1)</x:f>
        <x:v>75.4</x:v>
      </x:c>
    </x:row>
    <x:row r="381">
      <x:c r="A381" t="n">
        <x:v>366</x:v>
      </x:c>
      <x:c r="B381" s="68" t="n">
        <x:v>55.2</x:v>
      </x:c>
      <x:c r="C381" s="68" t="n">
        <x:v>29.3</x:v>
      </x:c>
      <x:c r="D381" s="68" t="n">
        <x:v>280.1</x:v>
      </x:c>
      <x:c r="E381" s="68" t="n">
        <x:v>25.2</x:v>
      </x:c>
      <x:c r="F381" s="68" t="n">
        <x:v>35.2</x:v>
      </x:c>
      <x:c r="G381" s="68" t="n">
        <x:v>10.8</x:v>
      </x:c>
      <x:c r="H381" s="69" t="n">
        <x:v>1.775</x:v>
      </x:c>
      <x:c r="I381" s="68" t="n">
        <x:v>5996</x:v>
      </x:c>
      <x:c r="J381" s="68" t="n">
        <x:v>12.7</x:v>
      </x:c>
      <x:c r="K381" s="68" t="n">
        <x:v>585</x:v>
      </x:c>
      <x:c r="L381" s="68" t="n">
        <x:v>3</x:v>
      </x:c>
      <x:c r="M381" s="70" t="n">
        <x:v>0.08</x:v>
      </x:c>
      <x:c r="N381" s="71" t="n">
        <x:v>105</x:v>
      </x:c>
      <x:c r="O381" s="33" t="n">
        <x:f>ROUND(3*E381+F381+G381*H381,1)</x:f>
        <x:v>130</x:v>
      </x:c>
      <x:c r="P381" s="33" t="n">
        <x:f>ROUND('Inputs'!$C$4*'Inputs'!$C$7*'Inputs'!$C$5*C381/3600,1)</x:f>
        <x:v>4232.2</x:v>
      </x:c>
      <x:c r="Q381" s="33" t="n">
        <x:f>ROUND(('Inputs'!$C$4/B381)*'Inputs'!$C$7*'Inputs'!$C$6*D381/3600,1)</x:f>
        <x:v>1465.9</x:v>
      </x:c>
      <x:c r="R381" s="59" t="n">
        <x:f>ROUND((P381-Q381)*O381-('Inputs'!$C$4/B381)*(I381/J381+K381)-'Inputs'!$C$4*L381-('Inputs'!$C$4*'Inputs'!$C$20*'Inputs'!$C$21*'Inputs'!$C$22/1000)*M381*N381,0)</x:f>
        <x:v>119327</x:v>
      </x:c>
      <x:c r="S381" s="59" t="n">
        <x:f>ROUND(R381/'Inputs'!$C$4,2)</x:f>
        <x:v>11.93</x:v>
      </x:c>
      <x:c r="T381" s="33" t="n">
        <x:f>ROUND((P381-Q381)*G381*'Inputs'!$C$25/1000,1)</x:f>
        <x:v>77.2</x:v>
      </x:c>
    </x:row>
    <x:row r="382">
      <x:c r="A382" t="n">
        <x:v>367</x:v>
      </x:c>
      <x:c r="B382" s="68" t="n">
        <x:v>58.1</x:v>
      </x:c>
      <x:c r="C382" s="68" t="n">
        <x:v>26.4</x:v>
      </x:c>
      <x:c r="D382" s="68" t="n">
        <x:v>264.7</x:v>
      </x:c>
      <x:c r="E382" s="68" t="n">
        <x:v>23.9</x:v>
      </x:c>
      <x:c r="F382" s="68" t="n">
        <x:v>51.7</x:v>
      </x:c>
      <x:c r="G382" s="68" t="n">
        <x:v>10.3</x:v>
      </x:c>
      <x:c r="H382" s="69" t="n">
        <x:v>1.908</x:v>
      </x:c>
      <x:c r="I382" s="68" t="n">
        <x:v>8553</x:v>
      </x:c>
      <x:c r="J382" s="68" t="n">
        <x:v>11.7</x:v>
      </x:c>
      <x:c r="K382" s="68" t="n">
        <x:v>761</x:v>
      </x:c>
      <x:c r="L382" s="68" t="n">
        <x:v>4.8</x:v>
      </x:c>
      <x:c r="M382" s="70" t="n">
        <x:v>0.036</x:v>
      </x:c>
      <x:c r="N382" s="71" t="n">
        <x:v>95</x:v>
      </x:c>
      <x:c r="O382" s="33" t="n">
        <x:f>ROUND(3*E382+F382+G382*H382,1)</x:f>
        <x:v>143.1</x:v>
      </x:c>
      <x:c r="P382" s="33" t="n">
        <x:f>ROUND('Inputs'!$C$4*'Inputs'!$C$7*'Inputs'!$C$5*C382/3600,1)</x:f>
        <x:v>3813.3</x:v>
      </x:c>
      <x:c r="Q382" s="33" t="n">
        <x:f>ROUND(('Inputs'!$C$4/B382)*'Inputs'!$C$7*'Inputs'!$C$6*D382/3600,1)</x:f>
        <x:v>1316.2</x:v>
      </x:c>
      <x:c r="R382" s="59" t="n">
        <x:f>ROUND((P382-Q382)*O382-('Inputs'!$C$4/B382)*(I382/J382+K382)-'Inputs'!$C$4*L382-('Inputs'!$C$4*'Inputs'!$C$20*'Inputs'!$C$21*'Inputs'!$C$22/1000)*M382*N382,0)</x:f>
        <x:v>44884</x:v>
      </x:c>
      <x:c r="S382" s="59" t="n">
        <x:f>ROUND(R382/'Inputs'!$C$4,2)</x:f>
        <x:v>4.49</x:v>
      </x:c>
      <x:c r="T382" s="33" t="n">
        <x:f>ROUND((P382-Q382)*G382*'Inputs'!$C$25/1000,1)</x:f>
        <x:v>66.4</x:v>
      </x:c>
    </x:row>
    <x:row r="383">
      <x:c r="A383" t="n">
        <x:v>368</x:v>
      </x:c>
      <x:c r="B383" s="68" t="n">
        <x:v>26.1</x:v>
      </x:c>
      <x:c r="C383" s="68" t="n">
        <x:v>26</x:v>
      </x:c>
      <x:c r="D383" s="68" t="n">
        <x:v>277.6</x:v>
      </x:c>
      <x:c r="E383" s="68" t="n">
        <x:v>23</x:v>
      </x:c>
      <x:c r="F383" s="68" t="n">
        <x:v>51</x:v>
      </x:c>
      <x:c r="G383" s="68" t="n">
        <x:v>9</x:v>
      </x:c>
      <x:c r="H383" s="69" t="n">
        <x:v>1.628</x:v>
      </x:c>
      <x:c r="I383" s="68" t="n">
        <x:v>3722</x:v>
      </x:c>
      <x:c r="J383" s="68" t="n">
        <x:v>14.3</x:v>
      </x:c>
      <x:c r="K383" s="68" t="n">
        <x:v>645</x:v>
      </x:c>
      <x:c r="L383" s="68" t="n">
        <x:v>3.7</x:v>
      </x:c>
      <x:c r="M383" s="70" t="n">
        <x:v>0.012</x:v>
      </x:c>
      <x:c r="N383" s="71" t="n">
        <x:v>63</x:v>
      </x:c>
      <x:c r="O383" s="33" t="n">
        <x:f>ROUND(3*E383+F383+G383*H383,1)</x:f>
        <x:v>134.7</x:v>
      </x:c>
      <x:c r="P383" s="33" t="n">
        <x:f>ROUND('Inputs'!$C$4*'Inputs'!$C$7*'Inputs'!$C$5*C383/3600,1)</x:f>
        <x:v>3755.6</x:v>
      </x:c>
      <x:c r="Q383" s="33" t="n">
        <x:f>ROUND(('Inputs'!$C$4/B383)*'Inputs'!$C$7*'Inputs'!$C$6*D383/3600,1)</x:f>
        <x:v>3072.6</x:v>
      </x:c>
      <x:c r="R383" s="59" t="n">
        <x:f>ROUND((P383-Q383)*O383-('Inputs'!$C$4/B383)*(I383/J383+K383)-'Inputs'!$C$4*L383-('Inputs'!$C$4*'Inputs'!$C$20*'Inputs'!$C$21*'Inputs'!$C$22/1000)*M383*N383,0)</x:f>
        <x:v>-293541</x:v>
      </x:c>
      <x:c r="S383" s="59" t="n">
        <x:f>ROUND(R383/'Inputs'!$C$4,2)</x:f>
        <x:v>-29.35</x:v>
      </x:c>
      <x:c r="T383" s="33" t="n">
        <x:f>ROUND((P383-Q383)*G383*'Inputs'!$C$25/1000,1)</x:f>
        <x:v>15.9</x:v>
      </x:c>
    </x:row>
    <x:row r="384">
      <x:c r="A384" t="n">
        <x:v>369</x:v>
      </x:c>
      <x:c r="B384" s="68" t="n">
        <x:v>56.1</x:v>
      </x:c>
      <x:c r="C384" s="68" t="n">
        <x:v>29.4</x:v>
      </x:c>
      <x:c r="D384" s="68" t="n">
        <x:v>172.2</x:v>
      </x:c>
      <x:c r="E384" s="68" t="n">
        <x:v>26.8</x:v>
      </x:c>
      <x:c r="F384" s="68" t="n">
        <x:v>38.2</x:v>
      </x:c>
      <x:c r="G384" s="68" t="n">
        <x:v>8.7</x:v>
      </x:c>
      <x:c r="H384" s="69" t="n">
        <x:v>1.913</x:v>
      </x:c>
      <x:c r="I384" s="68" t="n">
        <x:v>9372</x:v>
      </x:c>
      <x:c r="J384" s="68" t="n">
        <x:v>12.3</x:v>
      </x:c>
      <x:c r="K384" s="68" t="n">
        <x:v>904</x:v>
      </x:c>
      <x:c r="L384" s="68" t="n">
        <x:v>4.1</x:v>
      </x:c>
      <x:c r="M384" s="70" t="n">
        <x:v>0.079</x:v>
      </x:c>
      <x:c r="N384" s="71" t="n">
        <x:v>60</x:v>
      </x:c>
      <x:c r="O384" s="33" t="n">
        <x:f>ROUND(3*E384+F384+G384*H384,1)</x:f>
        <x:v>135.2</x:v>
      </x:c>
      <x:c r="P384" s="33" t="n">
        <x:f>ROUND('Inputs'!$C$4*'Inputs'!$C$7*'Inputs'!$C$5*C384/3600,1)</x:f>
        <x:v>4246.7</x:v>
      </x:c>
      <x:c r="Q384" s="33" t="n">
        <x:f>ROUND(('Inputs'!$C$4/B384)*'Inputs'!$C$7*'Inputs'!$C$6*D384/3600,1)</x:f>
        <x:v>886.7</x:v>
      </x:c>
      <x:c r="R384" s="59" t="n">
        <x:f>ROUND((P384-Q384)*O384-('Inputs'!$C$4/B384)*(I384/J384+K384)-'Inputs'!$C$4*L384-('Inputs'!$C$4*'Inputs'!$C$20*'Inputs'!$C$21*'Inputs'!$C$22/1000)*M384*N384,0)</x:f>
        <x:v>105712</x:v>
      </x:c>
      <x:c r="S384" s="59" t="n">
        <x:f>ROUND(R384/'Inputs'!$C$4,2)</x:f>
        <x:v>10.57</x:v>
      </x:c>
      <x:c r="T384" s="33" t="n">
        <x:f>ROUND((P384-Q384)*G384*'Inputs'!$C$25/1000,1)</x:f>
        <x:v>75.5</x:v>
      </x:c>
    </x:row>
    <x:row r="385">
      <x:c r="A385" t="n">
        <x:v>370</x:v>
      </x:c>
      <x:c r="B385" s="68" t="n">
        <x:v>38.6</x:v>
      </x:c>
      <x:c r="C385" s="68" t="n">
        <x:v>26.5</x:v>
      </x:c>
      <x:c r="D385" s="68" t="n">
        <x:v>190.7</x:v>
      </x:c>
      <x:c r="E385" s="68" t="n">
        <x:v>27.6</x:v>
      </x:c>
      <x:c r="F385" s="68" t="n">
        <x:v>44.6</x:v>
      </x:c>
      <x:c r="G385" s="68" t="n">
        <x:v>8.1</x:v>
      </x:c>
      <x:c r="H385" s="69" t="n">
        <x:v>1.949</x:v>
      </x:c>
      <x:c r="I385" s="68" t="n">
        <x:v>5148</x:v>
      </x:c>
      <x:c r="J385" s="68" t="n">
        <x:v>13.4</x:v>
      </x:c>
      <x:c r="K385" s="68" t="n">
        <x:v>558</x:v>
      </x:c>
      <x:c r="L385" s="68" t="n">
        <x:v>5.6</x:v>
      </x:c>
      <x:c r="M385" s="70" t="n">
        <x:v>0.082</x:v>
      </x:c>
      <x:c r="N385" s="71" t="n">
        <x:v>92</x:v>
      </x:c>
      <x:c r="O385" s="33" t="n">
        <x:f>ROUND(3*E385+F385+G385*H385,1)</x:f>
        <x:v>143.2</x:v>
      </x:c>
      <x:c r="P385" s="33" t="n">
        <x:f>ROUND('Inputs'!$C$4*'Inputs'!$C$7*'Inputs'!$C$5*C385/3600,1)</x:f>
        <x:v>3827.8</x:v>
      </x:c>
      <x:c r="Q385" s="33" t="n">
        <x:f>ROUND(('Inputs'!$C$4/B385)*'Inputs'!$C$7*'Inputs'!$C$6*D385/3600,1)</x:f>
        <x:v>1427.2</x:v>
      </x:c>
      <x:c r="R385" s="59" t="n">
        <x:f>ROUND((P385-Q385)*O385-('Inputs'!$C$4/B385)*(I385/J385+K385)-'Inputs'!$C$4*L385-('Inputs'!$C$4*'Inputs'!$C$20*'Inputs'!$C$21*'Inputs'!$C$22/1000)*M385*N385,0)</x:f>
        <x:v>26809</x:v>
      </x:c>
      <x:c r="S385" s="59" t="n">
        <x:f>ROUND(R385/'Inputs'!$C$4,2)</x:f>
        <x:v>2.68</x:v>
      </x:c>
      <x:c r="T385" s="33" t="n">
        <x:f>ROUND((P385-Q385)*G385*'Inputs'!$C$25/1000,1)</x:f>
        <x:v>50.2</x:v>
      </x:c>
    </x:row>
    <x:row r="386">
      <x:c r="A386" t="n">
        <x:v>371</x:v>
      </x:c>
      <x:c r="B386" s="68" t="n">
        <x:v>30.5</x:v>
      </x:c>
      <x:c r="C386" s="68" t="n">
        <x:v>34.2</x:v>
      </x:c>
      <x:c r="D386" s="68" t="n">
        <x:v>248.9</x:v>
      </x:c>
      <x:c r="E386" s="68" t="n">
        <x:v>20.6</x:v>
      </x:c>
      <x:c r="F386" s="68" t="n">
        <x:v>46.8</x:v>
      </x:c>
      <x:c r="G386" s="68" t="n">
        <x:v>10.9</x:v>
      </x:c>
      <x:c r="H386" s="69" t="n">
        <x:v>1.835</x:v>
      </x:c>
      <x:c r="I386" s="68" t="n">
        <x:v>6440</x:v>
      </x:c>
      <x:c r="J386" s="68" t="n">
        <x:v>12.2</x:v>
      </x:c>
      <x:c r="K386" s="68" t="n">
        <x:v>544</x:v>
      </x:c>
      <x:c r="L386" s="68" t="n">
        <x:v>4</x:v>
      </x:c>
      <x:c r="M386" s="70" t="n">
        <x:v>0.058</x:v>
      </x:c>
      <x:c r="N386" s="71" t="n">
        <x:v>135</x:v>
      </x:c>
      <x:c r="O386" s="33" t="n">
        <x:f>ROUND(3*E386+F386+G386*H386,1)</x:f>
        <x:v>128.6</x:v>
      </x:c>
      <x:c r="P386" s="33" t="n">
        <x:f>ROUND('Inputs'!$C$4*'Inputs'!$C$7*'Inputs'!$C$5*C386/3600,1)</x:f>
        <x:v>4940</x:v>
      </x:c>
      <x:c r="Q386" s="33" t="n">
        <x:f>ROUND(('Inputs'!$C$4/B386)*'Inputs'!$C$7*'Inputs'!$C$6*D386/3600,1)</x:f>
        <x:v>2357.5</x:v>
      </x:c>
      <x:c r="R386" s="59" t="n">
        <x:f>ROUND((P386-Q386)*O386-('Inputs'!$C$4/B386)*(I386/J386+K386)-'Inputs'!$C$4*L386-('Inputs'!$C$4*'Inputs'!$C$20*'Inputs'!$C$21*'Inputs'!$C$22/1000)*M386*N386,0)</x:f>
        <x:v>-76832</x:v>
      </x:c>
      <x:c r="S386" s="59" t="n">
        <x:f>ROUND(R386/'Inputs'!$C$4,2)</x:f>
        <x:v>-7.68</x:v>
      </x:c>
      <x:c r="T386" s="33" t="n">
        <x:f>ROUND((P386-Q386)*G386*'Inputs'!$C$25/1000,1)</x:f>
        <x:v>72.7</x:v>
      </x:c>
    </x:row>
    <x:row r="387">
      <x:c r="A387" t="n">
        <x:v>372</x:v>
      </x:c>
      <x:c r="B387" s="68" t="n">
        <x:v>36.3</x:v>
      </x:c>
      <x:c r="C387" s="68" t="n">
        <x:v>34.2</x:v>
      </x:c>
      <x:c r="D387" s="68" t="n">
        <x:v>288.2</x:v>
      </x:c>
      <x:c r="E387" s="68" t="n">
        <x:v>21.5</x:v>
      </x:c>
      <x:c r="F387" s="68" t="n">
        <x:v>44.6</x:v>
      </x:c>
      <x:c r="G387" s="68" t="n">
        <x:v>8.9</x:v>
      </x:c>
      <x:c r="H387" s="69" t="n">
        <x:v>1.779</x:v>
      </x:c>
      <x:c r="I387" s="68" t="n">
        <x:v>7322</x:v>
      </x:c>
      <x:c r="J387" s="68" t="n">
        <x:v>10.5</x:v>
      </x:c>
      <x:c r="K387" s="68" t="n">
        <x:v>564</x:v>
      </x:c>
      <x:c r="L387" s="68" t="n">
        <x:v>3.5</x:v>
      </x:c>
      <x:c r="M387" s="70" t="n">
        <x:v>0.067</x:v>
      </x:c>
      <x:c r="N387" s="71" t="n">
        <x:v>138</x:v>
      </x:c>
      <x:c r="O387" s="33" t="n">
        <x:f>ROUND(3*E387+F387+G387*H387,1)</x:f>
        <x:v>124.9</x:v>
      </x:c>
      <x:c r="P387" s="33" t="n">
        <x:f>ROUND('Inputs'!$C$4*'Inputs'!$C$7*'Inputs'!$C$5*C387/3600,1)</x:f>
        <x:v>4940</x:v>
      </x:c>
      <x:c r="Q387" s="33" t="n">
        <x:f>ROUND(('Inputs'!$C$4/B387)*'Inputs'!$C$7*'Inputs'!$C$6*D387/3600,1)</x:f>
        <x:v>2293.6</x:v>
      </x:c>
      <x:c r="R387" s="59" t="n">
        <x:f>ROUND((P387-Q387)*O387-('Inputs'!$C$4/B387)*(I387/J387+K387)-'Inputs'!$C$4*L387-('Inputs'!$C$4*'Inputs'!$C$20*'Inputs'!$C$21*'Inputs'!$C$22/1000)*M387*N387,0)</x:f>
        <x:v>-72615</x:v>
      </x:c>
      <x:c r="S387" s="59" t="n">
        <x:f>ROUND(R387/'Inputs'!$C$4,2)</x:f>
        <x:v>-7.26</x:v>
      </x:c>
      <x:c r="T387" s="33" t="n">
        <x:f>ROUND((P387-Q387)*G387*'Inputs'!$C$25/1000,1)</x:f>
        <x:v>60.9</x:v>
      </x:c>
    </x:row>
    <x:row r="388">
      <x:c r="A388" t="n">
        <x:v>373</x:v>
      </x:c>
      <x:c r="B388" s="68" t="n">
        <x:v>36.5</x:v>
      </x:c>
      <x:c r="C388" s="68" t="n">
        <x:v>28.8</x:v>
      </x:c>
      <x:c r="D388" s="68" t="n">
        <x:v>247.3</x:v>
      </x:c>
      <x:c r="E388" s="68" t="n">
        <x:v>21.2</x:v>
      </x:c>
      <x:c r="F388" s="68" t="n">
        <x:v>50.9</x:v>
      </x:c>
      <x:c r="G388" s="68" t="n">
        <x:v>7.4</x:v>
      </x:c>
      <x:c r="H388" s="69" t="n">
        <x:v>1.695</x:v>
      </x:c>
      <x:c r="I388" s="68" t="n">
        <x:v>5787</x:v>
      </x:c>
      <x:c r="J388" s="68" t="n">
        <x:v>12.1</x:v>
      </x:c>
      <x:c r="K388" s="68" t="n">
        <x:v>675</x:v>
      </x:c>
      <x:c r="L388" s="68" t="n">
        <x:v>2.1</x:v>
      </x:c>
      <x:c r="M388" s="70" t="n">
        <x:v>0.041</x:v>
      </x:c>
      <x:c r="N388" s="71" t="n">
        <x:v>157</x:v>
      </x:c>
      <x:c r="O388" s="33" t="n">
        <x:f>ROUND(3*E388+F388+G388*H388,1)</x:f>
        <x:v>127</x:v>
      </x:c>
      <x:c r="P388" s="33" t="n">
        <x:f>ROUND('Inputs'!$C$4*'Inputs'!$C$7*'Inputs'!$C$5*C388/3600,1)</x:f>
        <x:v>4160</x:v>
      </x:c>
      <x:c r="Q388" s="33" t="n">
        <x:f>ROUND(('Inputs'!$C$4/B388)*'Inputs'!$C$7*'Inputs'!$C$6*D388/3600,1)</x:f>
        <x:v>1957.3</x:v>
      </x:c>
      <x:c r="R388" s="59" t="n">
        <x:f>ROUND((P388-Q388)*O388-('Inputs'!$C$4/B388)*(I388/J388+K388)-'Inputs'!$C$4*L388-('Inputs'!$C$4*'Inputs'!$C$20*'Inputs'!$C$21*'Inputs'!$C$22/1000)*M388*N388,0)</x:f>
        <x:v>-71614</x:v>
      </x:c>
      <x:c r="S388" s="59" t="n">
        <x:f>ROUND(R388/'Inputs'!$C$4,2)</x:f>
        <x:v>-7.16</x:v>
      </x:c>
      <x:c r="T388" s="33" t="n">
        <x:f>ROUND((P388-Q388)*G388*'Inputs'!$C$25/1000,1)</x:f>
        <x:v>42.1</x:v>
      </x:c>
    </x:row>
    <x:row r="389">
      <x:c r="A389" t="n">
        <x:v>374</x:v>
      </x:c>
      <x:c r="B389" s="68" t="n">
        <x:v>52.7</x:v>
      </x:c>
      <x:c r="C389" s="68" t="n">
        <x:v>25.9</x:v>
      </x:c>
      <x:c r="D389" s="68" t="n">
        <x:v>221</x:v>
      </x:c>
      <x:c r="E389" s="68" t="n">
        <x:v>26.2</x:v>
      </x:c>
      <x:c r="F389" s="68" t="n">
        <x:v>37.2</x:v>
      </x:c>
      <x:c r="G389" s="68" t="n">
        <x:v>10.3</x:v>
      </x:c>
      <x:c r="H389" s="69" t="n">
        <x:v>1.766</x:v>
      </x:c>
      <x:c r="I389" s="68" t="n">
        <x:v>6992</x:v>
      </x:c>
      <x:c r="J389" s="68" t="n">
        <x:v>9.7</x:v>
      </x:c>
      <x:c r="K389" s="68" t="n">
        <x:v>628</x:v>
      </x:c>
      <x:c r="L389" s="68" t="n">
        <x:v>2.3</x:v>
      </x:c>
      <x:c r="M389" s="70" t="n">
        <x:v>0.052</x:v>
      </x:c>
      <x:c r="N389" s="71" t="n">
        <x:v>104</x:v>
      </x:c>
      <x:c r="O389" s="33" t="n">
        <x:f>ROUND(3*E389+F389+G389*H389,1)</x:f>
        <x:v>134</x:v>
      </x:c>
      <x:c r="P389" s="33" t="n">
        <x:f>ROUND('Inputs'!$C$4*'Inputs'!$C$7*'Inputs'!$C$5*C389/3600,1)</x:f>
        <x:v>3741.1</x:v>
      </x:c>
      <x:c r="Q389" s="33" t="n">
        <x:f>ROUND(('Inputs'!$C$4/B389)*'Inputs'!$C$7*'Inputs'!$C$6*D389/3600,1)</x:f>
        <x:v>1211.5</x:v>
      </x:c>
      <x:c r="R389" s="59" t="n">
        <x:f>ROUND((P389-Q389)*O389-('Inputs'!$C$4/B389)*(I389/J389+K389)-'Inputs'!$C$4*L389-('Inputs'!$C$4*'Inputs'!$C$20*'Inputs'!$C$21*'Inputs'!$C$22/1000)*M389*N389,0)</x:f>
        <x:v>47929</x:v>
      </x:c>
      <x:c r="S389" s="59" t="n">
        <x:f>ROUND(R389/'Inputs'!$C$4,2)</x:f>
        <x:v>4.79</x:v>
      </x:c>
      <x:c r="T389" s="33" t="n">
        <x:f>ROUND((P389-Q389)*G389*'Inputs'!$C$25/1000,1)</x:f>
        <x:v>67.3</x:v>
      </x:c>
    </x:row>
    <x:row r="390">
      <x:c r="A390" t="n">
        <x:v>375</x:v>
      </x:c>
      <x:c r="B390" s="68" t="n">
        <x:v>51</x:v>
      </x:c>
      <x:c r="C390" s="68" t="n">
        <x:v>26</x:v>
      </x:c>
      <x:c r="D390" s="68" t="n">
        <x:v>269.3</x:v>
      </x:c>
      <x:c r="E390" s="68" t="n">
        <x:v>25.5</x:v>
      </x:c>
      <x:c r="F390" s="68" t="n">
        <x:v>43.5</x:v>
      </x:c>
      <x:c r="G390" s="68" t="n">
        <x:v>9.8</x:v>
      </x:c>
      <x:c r="H390" s="69" t="n">
        <x:v>1.711</x:v>
      </x:c>
      <x:c r="I390" s="68" t="n">
        <x:v>6688</x:v>
      </x:c>
      <x:c r="J390" s="68" t="n">
        <x:v>12.7</x:v>
      </x:c>
      <x:c r="K390" s="68" t="n">
        <x:v>600</x:v>
      </x:c>
      <x:c r="L390" s="68" t="n">
        <x:v>4.5</x:v>
      </x:c>
      <x:c r="M390" s="70" t="n">
        <x:v>0.085</x:v>
      </x:c>
      <x:c r="N390" s="71" t="n">
        <x:v>72</x:v>
      </x:c>
      <x:c r="O390" s="33" t="n">
        <x:f>ROUND(3*E390+F390+G390*H390,1)</x:f>
        <x:v>136.8</x:v>
      </x:c>
      <x:c r="P390" s="33" t="n">
        <x:f>ROUND('Inputs'!$C$4*'Inputs'!$C$7*'Inputs'!$C$5*C390/3600,1)</x:f>
        <x:v>3755.6</x:v>
      </x:c>
      <x:c r="Q390" s="33" t="n">
        <x:f>ROUND(('Inputs'!$C$4/B390)*'Inputs'!$C$7*'Inputs'!$C$6*D390/3600,1)</x:f>
        <x:v>1525.4</x:v>
      </x:c>
      <x:c r="R390" s="59" t="n">
        <x:f>ROUND((P390-Q390)*O390-('Inputs'!$C$4/B390)*(I390/J390+K390)-'Inputs'!$C$4*L390-('Inputs'!$C$4*'Inputs'!$C$20*'Inputs'!$C$21*'Inputs'!$C$22/1000)*M390*N390,0)</x:f>
        <x:v>25501</x:v>
      </x:c>
      <x:c r="S390" s="59" t="n">
        <x:f>ROUND(R390/'Inputs'!$C$4,2)</x:f>
        <x:v>2.55</x:v>
      </x:c>
      <x:c r="T390" s="33" t="n">
        <x:f>ROUND((P390-Q390)*G390*'Inputs'!$C$25/1000,1)</x:f>
        <x:v>56.5</x:v>
      </x:c>
    </x:row>
    <x:row r="391">
      <x:c r="A391" t="n">
        <x:v>376</x:v>
      </x:c>
      <x:c r="B391" s="68" t="n">
        <x:v>35.8</x:v>
      </x:c>
      <x:c r="C391" s="68" t="n">
        <x:v>32.8</x:v>
      </x:c>
      <x:c r="D391" s="68" t="n">
        <x:v>206.1</x:v>
      </x:c>
      <x:c r="E391" s="68" t="n">
        <x:v>22.8</x:v>
      </x:c>
      <x:c r="F391" s="68" t="n">
        <x:v>31.2</x:v>
      </x:c>
      <x:c r="G391" s="68" t="n">
        <x:v>10</x:v>
      </x:c>
      <x:c r="H391" s="69" t="n">
        <x:v>1.722</x:v>
      </x:c>
      <x:c r="I391" s="68" t="n">
        <x:v>8753</x:v>
      </x:c>
      <x:c r="J391" s="68" t="n">
        <x:v>14.4</x:v>
      </x:c>
      <x:c r="K391" s="68" t="n">
        <x:v>563</x:v>
      </x:c>
      <x:c r="L391" s="68" t="n">
        <x:v>4.9</x:v>
      </x:c>
      <x:c r="M391" s="70" t="n">
        <x:v>0.068</x:v>
      </x:c>
      <x:c r="N391" s="71" t="n">
        <x:v>66</x:v>
      </x:c>
      <x:c r="O391" s="33" t="n">
        <x:f>ROUND(3*E391+F391+G391*H391,1)</x:f>
        <x:v>116.8</x:v>
      </x:c>
      <x:c r="P391" s="33" t="n">
        <x:f>ROUND('Inputs'!$C$4*'Inputs'!$C$7*'Inputs'!$C$5*C391/3600,1)</x:f>
        <x:v>4737.8</x:v>
      </x:c>
      <x:c r="Q391" s="33" t="n">
        <x:f>ROUND(('Inputs'!$C$4/B391)*'Inputs'!$C$7*'Inputs'!$C$6*D391/3600,1)</x:f>
        <x:v>1663.1</x:v>
      </x:c>
      <x:c r="R391" s="59" t="n">
        <x:f>ROUND((P391-Q391)*O391-('Inputs'!$C$4/B391)*(I391/J391+K391)-'Inputs'!$C$4*L391-('Inputs'!$C$4*'Inputs'!$C$20*'Inputs'!$C$21*'Inputs'!$C$22/1000)*M391*N391,0)</x:f>
        <x:v>-26963</x:v>
      </x:c>
      <x:c r="S391" s="59" t="n">
        <x:f>ROUND(R391/'Inputs'!$C$4,2)</x:f>
        <x:v>-2.7</x:v>
      </x:c>
      <x:c r="T391" s="33" t="n">
        <x:f>ROUND((P391-Q391)*G391*'Inputs'!$C$25/1000,1)</x:f>
        <x:v>79.4</x:v>
      </x:c>
    </x:row>
    <x:row r="392">
      <x:c r="A392" t="n">
        <x:v>377</x:v>
      </x:c>
      <x:c r="B392" s="68" t="n">
        <x:v>51.4</x:v>
      </x:c>
      <x:c r="C392" s="68" t="n">
        <x:v>29</x:v>
      </x:c>
      <x:c r="D392" s="68" t="n">
        <x:v>231.3</x:v>
      </x:c>
      <x:c r="E392" s="68" t="n">
        <x:v>26.3</x:v>
      </x:c>
      <x:c r="F392" s="68" t="n">
        <x:v>34.8</x:v>
      </x:c>
      <x:c r="G392" s="68" t="n">
        <x:v>9.6</x:v>
      </x:c>
      <x:c r="H392" s="69" t="n">
        <x:v>1.964</x:v>
      </x:c>
      <x:c r="I392" s="68" t="n">
        <x:v>6447</x:v>
      </x:c>
      <x:c r="J392" s="68" t="n">
        <x:v>10</x:v>
      </x:c>
      <x:c r="K392" s="68" t="n">
        <x:v>684</x:v>
      </x:c>
      <x:c r="L392" s="68" t="n">
        <x:v>3.2</x:v>
      </x:c>
      <x:c r="M392" s="70" t="n">
        <x:v>0.016</x:v>
      </x:c>
      <x:c r="N392" s="71" t="n">
        <x:v>104</x:v>
      </x:c>
      <x:c r="O392" s="33" t="n">
        <x:f>ROUND(3*E392+F392+G392*H392,1)</x:f>
        <x:v>132.6</x:v>
      </x:c>
      <x:c r="P392" s="33" t="n">
        <x:f>ROUND('Inputs'!$C$4*'Inputs'!$C$7*'Inputs'!$C$5*C392/3600,1)</x:f>
        <x:v>4188.9</x:v>
      </x:c>
      <x:c r="Q392" s="33" t="n">
        <x:f>ROUND(('Inputs'!$C$4/B392)*'Inputs'!$C$7*'Inputs'!$C$6*D392/3600,1)</x:f>
        <x:v>1300</x:v>
      </x:c>
      <x:c r="R392" s="59" t="n">
        <x:f>ROUND((P392-Q392)*O392-('Inputs'!$C$4/B392)*(I392/J392+K392)-'Inputs'!$C$4*L392-('Inputs'!$C$4*'Inputs'!$C$20*'Inputs'!$C$21*'Inputs'!$C$22/1000)*M392*N392,0)</x:f>
        <x:v>88845</x:v>
      </x:c>
      <x:c r="S392" s="59" t="n">
        <x:f>ROUND(R392/'Inputs'!$C$4,2)</x:f>
        <x:v>8.88</x:v>
      </x:c>
      <x:c r="T392" s="33" t="n">
        <x:f>ROUND((P392-Q392)*G392*'Inputs'!$C$25/1000,1)</x:f>
        <x:v>71.7</x:v>
      </x:c>
    </x:row>
    <x:row r="393">
      <x:c r="A393" t="n">
        <x:v>378</x:v>
      </x:c>
      <x:c r="B393" s="68" t="n">
        <x:v>42.8</x:v>
      </x:c>
      <x:c r="C393" s="68" t="n">
        <x:v>31.9</x:v>
      </x:c>
      <x:c r="D393" s="68" t="n">
        <x:v>244.4</x:v>
      </x:c>
      <x:c r="E393" s="68" t="n">
        <x:v>27</x:v>
      </x:c>
      <x:c r="F393" s="68" t="n">
        <x:v>33.6</x:v>
      </x:c>
      <x:c r="G393" s="68" t="n">
        <x:v>8.1</x:v>
      </x:c>
      <x:c r="H393" s="69" t="n">
        <x:v>1.82</x:v>
      </x:c>
      <x:c r="I393" s="68" t="n">
        <x:v>5765</x:v>
      </x:c>
      <x:c r="J393" s="68" t="n">
        <x:v>11.6</x:v>
      </x:c>
      <x:c r="K393" s="68" t="n">
        <x:v>554</x:v>
      </x:c>
      <x:c r="L393" s="68" t="n">
        <x:v>1.6</x:v>
      </x:c>
      <x:c r="M393" s="70" t="n">
        <x:v>0.032</x:v>
      </x:c>
      <x:c r="N393" s="71" t="n">
        <x:v>71</x:v>
      </x:c>
      <x:c r="O393" s="33" t="n">
        <x:f>ROUND(3*E393+F393+G393*H393,1)</x:f>
        <x:v>129.3</x:v>
      </x:c>
      <x:c r="P393" s="33" t="n">
        <x:f>ROUND('Inputs'!$C$4*'Inputs'!$C$7*'Inputs'!$C$5*C393/3600,1)</x:f>
        <x:v>4607.8</x:v>
      </x:c>
      <x:c r="Q393" s="33" t="n">
        <x:f>ROUND(('Inputs'!$C$4/B393)*'Inputs'!$C$7*'Inputs'!$C$6*D393/3600,1)</x:f>
        <x:v>1649.6</x:v>
      </x:c>
      <x:c r="R393" s="59" t="n">
        <x:f>ROUND((P393-Q393)*O393-('Inputs'!$C$4/B393)*(I393/J393+K393)-'Inputs'!$C$4*L393-('Inputs'!$C$4*'Inputs'!$C$20*'Inputs'!$C$21*'Inputs'!$C$22/1000)*M393*N393,0)</x:f>
        <x:v>115858</x:v>
      </x:c>
      <x:c r="S393" s="59" t="n">
        <x:f>ROUND(R393/'Inputs'!$C$4,2)</x:f>
        <x:v>11.59</x:v>
      </x:c>
      <x:c r="T393" s="33" t="n">
        <x:f>ROUND((P393-Q393)*G393*'Inputs'!$C$25/1000,1)</x:f>
        <x:v>61.9</x:v>
      </x:c>
    </x:row>
    <x:row r="394">
      <x:c r="A394" t="n">
        <x:v>379</x:v>
      </x:c>
      <x:c r="B394" s="68" t="n">
        <x:v>32.1</x:v>
      </x:c>
      <x:c r="C394" s="68" t="n">
        <x:v>29.9</x:v>
      </x:c>
      <x:c r="D394" s="68" t="n">
        <x:v>291.2</x:v>
      </x:c>
      <x:c r="E394" s="68" t="n">
        <x:v>20.3</x:v>
      </x:c>
      <x:c r="F394" s="68" t="n">
        <x:v>48.8</x:v>
      </x:c>
      <x:c r="G394" s="68" t="n">
        <x:v>9.6</x:v>
      </x:c>
      <x:c r="H394" s="69" t="n">
        <x:v>1.905</x:v>
      </x:c>
      <x:c r="I394" s="68" t="n">
        <x:v>6681</x:v>
      </x:c>
      <x:c r="J394" s="68" t="n">
        <x:v>10.7</x:v>
      </x:c>
      <x:c r="K394" s="68" t="n">
        <x:v>750</x:v>
      </x:c>
      <x:c r="L394" s="68" t="n">
        <x:v>2.1</x:v>
      </x:c>
      <x:c r="M394" s="70" t="n">
        <x:v>0.03</x:v>
      </x:c>
      <x:c r="N394" s="71" t="n">
        <x:v>68</x:v>
      </x:c>
      <x:c r="O394" s="33" t="n">
        <x:f>ROUND(3*E394+F394+G394*H394,1)</x:f>
        <x:v>128</x:v>
      </x:c>
      <x:c r="P394" s="33" t="n">
        <x:f>ROUND('Inputs'!$C$4*'Inputs'!$C$7*'Inputs'!$C$5*C394/3600,1)</x:f>
        <x:v>4318.9</x:v>
      </x:c>
      <x:c r="Q394" s="33" t="n">
        <x:f>ROUND(('Inputs'!$C$4/B394)*'Inputs'!$C$7*'Inputs'!$C$6*D394/3600,1)</x:f>
        <x:v>2620.7</x:v>
      </x:c>
      <x:c r="R394" s="59" t="n">
        <x:f>ROUND((P394-Q394)*O394-('Inputs'!$C$4/B394)*(I394/J394+K394)-'Inputs'!$C$4*L394-('Inputs'!$C$4*'Inputs'!$C$20*'Inputs'!$C$21*'Inputs'!$C$22/1000)*M394*N394,0)</x:f>
        <x:v>-236352</x:v>
      </x:c>
      <x:c r="S394" s="59" t="n">
        <x:f>ROUND(R394/'Inputs'!$C$4,2)</x:f>
        <x:v>-23.64</x:v>
      </x:c>
      <x:c r="T394" s="33" t="n">
        <x:f>ROUND((P394-Q394)*G394*'Inputs'!$C$25/1000,1)</x:f>
        <x:v>42.1</x:v>
      </x:c>
    </x:row>
    <x:row r="395">
      <x:c r="A395" t="n">
        <x:v>380</x:v>
      </x:c>
      <x:c r="B395" s="68" t="n">
        <x:v>35.3</x:v>
      </x:c>
      <x:c r="C395" s="68" t="n">
        <x:v>26.3</x:v>
      </x:c>
      <x:c r="D395" s="68" t="n">
        <x:v>207</x:v>
      </x:c>
      <x:c r="E395" s="68" t="n">
        <x:v>21.3</x:v>
      </x:c>
      <x:c r="F395" s="68" t="n">
        <x:v>40.5</x:v>
      </x:c>
      <x:c r="G395" s="68" t="n">
        <x:v>7.1</x:v>
      </x:c>
      <x:c r="H395" s="69" t="n">
        <x:v>1.813</x:v>
      </x:c>
      <x:c r="I395" s="68" t="n">
        <x:v>7980</x:v>
      </x:c>
      <x:c r="J395" s="68" t="n">
        <x:v>13.6</x:v>
      </x:c>
      <x:c r="K395" s="68" t="n">
        <x:v>546</x:v>
      </x:c>
      <x:c r="L395" s="68" t="n">
        <x:v>4.2</x:v>
      </x:c>
      <x:c r="M395" s="70" t="n">
        <x:v>0.08</x:v>
      </x:c>
      <x:c r="N395" s="71" t="n">
        <x:v>118</x:v>
      </x:c>
      <x:c r="O395" s="33" t="n">
        <x:f>ROUND(3*E395+F395+G395*H395,1)</x:f>
        <x:v>117.3</x:v>
      </x:c>
      <x:c r="P395" s="33" t="n">
        <x:f>ROUND('Inputs'!$C$4*'Inputs'!$C$7*'Inputs'!$C$5*C395/3600,1)</x:f>
        <x:v>3798.9</x:v>
      </x:c>
      <x:c r="Q395" s="33" t="n">
        <x:f>ROUND(('Inputs'!$C$4/B395)*'Inputs'!$C$7*'Inputs'!$C$6*D395/3600,1)</x:f>
        <x:v>1694.1</x:v>
      </x:c>
      <x:c r="R395" s="59" t="n">
        <x:f>ROUND((P395-Q395)*O395-('Inputs'!$C$4/B395)*(I395/J395+K395)-'Inputs'!$C$4*L395-('Inputs'!$C$4*'Inputs'!$C$20*'Inputs'!$C$21*'Inputs'!$C$22/1000)*M395*N395,0)</x:f>
        <x:v>-137113</x:v>
      </x:c>
      <x:c r="S395" s="59" t="n">
        <x:f>ROUND(R395/'Inputs'!$C$4,2)</x:f>
        <x:v>-13.71</x:v>
      </x:c>
      <x:c r="T395" s="33" t="n">
        <x:f>ROUND((P395-Q395)*G395*'Inputs'!$C$25/1000,1)</x:f>
        <x:v>38.6</x:v>
      </x:c>
    </x:row>
    <x:row r="396">
      <x:c r="A396" t="n">
        <x:v>381</x:v>
      </x:c>
      <x:c r="B396" s="68" t="n">
        <x:v>28.2</x:v>
      </x:c>
      <x:c r="C396" s="68" t="n">
        <x:v>32.9</x:v>
      </x:c>
      <x:c r="D396" s="68" t="n">
        <x:v>220.4</x:v>
      </x:c>
      <x:c r="E396" s="68" t="n">
        <x:v>27.8</x:v>
      </x:c>
      <x:c r="F396" s="68" t="n">
        <x:v>55</x:v>
      </x:c>
      <x:c r="G396" s="68" t="n">
        <x:v>9.1</x:v>
      </x:c>
      <x:c r="H396" s="69" t="n">
        <x:v>1.79</x:v>
      </x:c>
      <x:c r="I396" s="68" t="n">
        <x:v>6475</x:v>
      </x:c>
      <x:c r="J396" s="68" t="n">
        <x:v>9.9</x:v>
      </x:c>
      <x:c r="K396" s="68" t="n">
        <x:v>971</x:v>
      </x:c>
      <x:c r="L396" s="68" t="n">
        <x:v>2.7</x:v>
      </x:c>
      <x:c r="M396" s="70" t="n">
        <x:v>0.014</x:v>
      </x:c>
      <x:c r="N396" s="71" t="n">
        <x:v>109</x:v>
      </x:c>
      <x:c r="O396" s="33" t="n">
        <x:f>ROUND(3*E396+F396+G396*H396,1)</x:f>
        <x:v>154.7</x:v>
      </x:c>
      <x:c r="P396" s="33" t="n">
        <x:f>ROUND('Inputs'!$C$4*'Inputs'!$C$7*'Inputs'!$C$5*C396/3600,1)</x:f>
        <x:v>4752.2</x:v>
      </x:c>
      <x:c r="Q396" s="33" t="n">
        <x:f>ROUND(('Inputs'!$C$4/B396)*'Inputs'!$C$7*'Inputs'!$C$6*D396/3600,1)</x:f>
        <x:v>2257.8</x:v>
      </x:c>
      <x:c r="R396" s="59" t="n">
        <x:f>ROUND((P396-Q396)*O396-('Inputs'!$C$4/B396)*(I396/J396+K396)-'Inputs'!$C$4*L396-('Inputs'!$C$4*'Inputs'!$C$20*'Inputs'!$C$21*'Inputs'!$C$22/1000)*M396*N396,0)</x:f>
        <x:v>-220784</x:v>
      </x:c>
      <x:c r="S396" s="59" t="n">
        <x:f>ROUND(R396/'Inputs'!$C$4,2)</x:f>
        <x:v>-22.08</x:v>
      </x:c>
      <x:c r="T396" s="33" t="n">
        <x:f>ROUND((P396-Q396)*G396*'Inputs'!$C$25/1000,1)</x:f>
        <x:v>58.6</x:v>
      </x:c>
    </x:row>
    <x:row r="397">
      <x:c r="A397" t="n">
        <x:v>382</x:v>
      </x:c>
      <x:c r="B397" s="68" t="n">
        <x:v>40.3</x:v>
      </x:c>
      <x:c r="C397" s="68" t="n">
        <x:v>30.9</x:v>
      </x:c>
      <x:c r="D397" s="68" t="n">
        <x:v>252.1</x:v>
      </x:c>
      <x:c r="E397" s="68" t="n">
        <x:v>25.4</x:v>
      </x:c>
      <x:c r="F397" s="68" t="n">
        <x:v>30.5</x:v>
      </x:c>
      <x:c r="G397" s="68" t="n">
        <x:v>9.3</x:v>
      </x:c>
      <x:c r="H397" s="69" t="n">
        <x:v>1.828</x:v>
      </x:c>
      <x:c r="I397" s="68" t="n">
        <x:v>8574</x:v>
      </x:c>
      <x:c r="J397" s="68" t="n">
        <x:v>9.6</x:v>
      </x:c>
      <x:c r="K397" s="68" t="n">
        <x:v>580</x:v>
      </x:c>
      <x:c r="L397" s="68" t="n">
        <x:v>3.6</x:v>
      </x:c>
      <x:c r="M397" s="70" t="n">
        <x:v>0.093</x:v>
      </x:c>
      <x:c r="N397" s="71" t="n">
        <x:v>104</x:v>
      </x:c>
      <x:c r="O397" s="33" t="n">
        <x:f>ROUND(3*E397+F397+G397*H397,1)</x:f>
        <x:v>123.7</x:v>
      </x:c>
      <x:c r="P397" s="33" t="n">
        <x:f>ROUND('Inputs'!$C$4*'Inputs'!$C$7*'Inputs'!$C$5*C397/3600,1)</x:f>
        <x:v>4463.3</x:v>
      </x:c>
      <x:c r="Q397" s="33" t="n">
        <x:f>ROUND(('Inputs'!$C$4/B397)*'Inputs'!$C$7*'Inputs'!$C$6*D397/3600,1)</x:f>
        <x:v>1807.2</x:v>
      </x:c>
      <x:c r="R397" s="59" t="n">
        <x:f>ROUND((P397-Q397)*O397-('Inputs'!$C$4/B397)*(I397/J397+K397)-'Inputs'!$C$4*L397-('Inputs'!$C$4*'Inputs'!$C$20*'Inputs'!$C$21*'Inputs'!$C$22/1000)*M397*N397,0)</x:f>
        <x:v>-94608</x:v>
      </x:c>
      <x:c r="S397" s="59" t="n">
        <x:f>ROUND(R397/'Inputs'!$C$4,2)</x:f>
        <x:v>-9.46</x:v>
      </x:c>
      <x:c r="T397" s="33" t="n">
        <x:f>ROUND((P397-Q397)*G397*'Inputs'!$C$25/1000,1)</x:f>
        <x:v>63.8</x:v>
      </x:c>
    </x:row>
    <x:row r="398">
      <x:c r="A398" t="n">
        <x:v>383</x:v>
      </x:c>
      <x:c r="B398" s="68" t="n">
        <x:v>27.8</x:v>
      </x:c>
      <x:c r="C398" s="68" t="n">
        <x:v>28</x:v>
      </x:c>
      <x:c r="D398" s="68" t="n">
        <x:v>210.2</x:v>
      </x:c>
      <x:c r="E398" s="68" t="n">
        <x:v>27.7</x:v>
      </x:c>
      <x:c r="F398" s="68" t="n">
        <x:v>52.8</x:v>
      </x:c>
      <x:c r="G398" s="68" t="n">
        <x:v>9.3</x:v>
      </x:c>
      <x:c r="H398" s="69" t="n">
        <x:v>1.67</x:v>
      </x:c>
      <x:c r="I398" s="68" t="n">
        <x:v>6520</x:v>
      </x:c>
      <x:c r="J398" s="68" t="n">
        <x:v>11.1</x:v>
      </x:c>
      <x:c r="K398" s="68" t="n">
        <x:v>851</x:v>
      </x:c>
      <x:c r="L398" s="68" t="n">
        <x:v>1.5</x:v>
      </x:c>
      <x:c r="M398" s="70" t="n">
        <x:v>0.095</x:v>
      </x:c>
      <x:c r="N398" s="71" t="n">
        <x:v>109</x:v>
      </x:c>
      <x:c r="O398" s="33" t="n">
        <x:f>ROUND(3*E398+F398+G398*H398,1)</x:f>
        <x:v>151.4</x:v>
      </x:c>
      <x:c r="P398" s="33" t="n">
        <x:f>ROUND('Inputs'!$C$4*'Inputs'!$C$7*'Inputs'!$C$5*C398/3600,1)</x:f>
        <x:v>4044.4</x:v>
      </x:c>
      <x:c r="Q398" s="33" t="n">
        <x:f>ROUND(('Inputs'!$C$4/B398)*'Inputs'!$C$7*'Inputs'!$C$6*D398/3600,1)</x:f>
        <x:v>2184.3</x:v>
      </x:c>
      <x:c r="R398" s="59" t="n">
        <x:f>ROUND((P398-Q398)*O398-('Inputs'!$C$4/B398)*(I398/J398+K398)-'Inputs'!$C$4*L398-('Inputs'!$C$4*'Inputs'!$C$20*'Inputs'!$C$21*'Inputs'!$C$22/1000)*M398*N398,0)</x:f>
        <x:v>-273942</x:v>
      </x:c>
      <x:c r="S398" s="59" t="n">
        <x:f>ROUND(R398/'Inputs'!$C$4,2)</x:f>
        <x:v>-27.39</x:v>
      </x:c>
      <x:c r="T398" s="33" t="n">
        <x:f>ROUND((P398-Q398)*G398*'Inputs'!$C$25/1000,1)</x:f>
        <x:v>44.7</x:v>
      </x:c>
    </x:row>
    <x:row r="399">
      <x:c r="A399" t="n">
        <x:v>384</x:v>
      </x:c>
      <x:c r="B399" s="68" t="n">
        <x:v>32.1</x:v>
      </x:c>
      <x:c r="C399" s="68" t="n">
        <x:v>26.1</x:v>
      </x:c>
      <x:c r="D399" s="68" t="n">
        <x:v>203.9</x:v>
      </x:c>
      <x:c r="E399" s="68" t="n">
        <x:v>21.8</x:v>
      </x:c>
      <x:c r="F399" s="68" t="n">
        <x:v>42.3</x:v>
      </x:c>
      <x:c r="G399" s="68" t="n">
        <x:v>8</x:v>
      </x:c>
      <x:c r="H399" s="69" t="n">
        <x:v>1.652</x:v>
      </x:c>
      <x:c r="I399" s="68" t="n">
        <x:v>6958</x:v>
      </x:c>
      <x:c r="J399" s="68" t="n">
        <x:v>12.8</x:v>
      </x:c>
      <x:c r="K399" s="68" t="n">
        <x:v>717</x:v>
      </x:c>
      <x:c r="L399" s="68" t="n">
        <x:v>5</x:v>
      </x:c>
      <x:c r="M399" s="70" t="n">
        <x:v>0.085</x:v>
      </x:c>
      <x:c r="N399" s="71" t="n">
        <x:v>128</x:v>
      </x:c>
      <x:c r="O399" s="33" t="n">
        <x:f>ROUND(3*E399+F399+G399*H399,1)</x:f>
        <x:v>120.9</x:v>
      </x:c>
      <x:c r="P399" s="33" t="n">
        <x:f>ROUND('Inputs'!$C$4*'Inputs'!$C$7*'Inputs'!$C$5*C399/3600,1)</x:f>
        <x:v>3770</x:v>
      </x:c>
      <x:c r="Q399" s="33" t="n">
        <x:f>ROUND(('Inputs'!$C$4/B399)*'Inputs'!$C$7*'Inputs'!$C$6*D399/3600,1)</x:f>
        <x:v>1835</x:v>
      </x:c>
      <x:c r="R399" s="59" t="n">
        <x:f>ROUND((P399-Q399)*O399-('Inputs'!$C$4/B399)*(I399/J399+K399)-'Inputs'!$C$4*L399-('Inputs'!$C$4*'Inputs'!$C$20*'Inputs'!$C$21*'Inputs'!$C$22/1000)*M399*N399,0)</x:f>
        <x:v>-233096</x:v>
      </x:c>
      <x:c r="S399" s="59" t="n">
        <x:f>ROUND(R399/'Inputs'!$C$4,2)</x:f>
        <x:v>-23.31</x:v>
      </x:c>
      <x:c r="T399" s="33" t="n">
        <x:f>ROUND((P399-Q399)*G399*'Inputs'!$C$25/1000,1)</x:f>
        <x:v>40</x:v>
      </x:c>
    </x:row>
    <x:row r="400">
      <x:c r="A400" t="n">
        <x:v>385</x:v>
      </x:c>
      <x:c r="B400" s="68" t="n">
        <x:v>29.6</x:v>
      </x:c>
      <x:c r="C400" s="68" t="n">
        <x:v>28.1</x:v>
      </x:c>
      <x:c r="D400" s="68" t="n">
        <x:v>196.7</x:v>
      </x:c>
      <x:c r="E400" s="68" t="n">
        <x:v>27.6</x:v>
      </x:c>
      <x:c r="F400" s="68" t="n">
        <x:v>38.9</x:v>
      </x:c>
      <x:c r="G400" s="68" t="n">
        <x:v>8.3</x:v>
      </x:c>
      <x:c r="H400" s="69" t="n">
        <x:v>1.873</x:v>
      </x:c>
      <x:c r="I400" s="68" t="n">
        <x:v>4627</x:v>
      </x:c>
      <x:c r="J400" s="68" t="n">
        <x:v>13.2</x:v>
      </x:c>
      <x:c r="K400" s="68" t="n">
        <x:v>928</x:v>
      </x:c>
      <x:c r="L400" s="68" t="n">
        <x:v>5.3</x:v>
      </x:c>
      <x:c r="M400" s="70" t="n">
        <x:v>0.063</x:v>
      </x:c>
      <x:c r="N400" s="71" t="n">
        <x:v>144</x:v>
      </x:c>
      <x:c r="O400" s="33" t="n">
        <x:f>ROUND(3*E400+F400+G400*H400,1)</x:f>
        <x:v>137.2</x:v>
      </x:c>
      <x:c r="P400" s="33" t="n">
        <x:f>ROUND('Inputs'!$C$4*'Inputs'!$C$7*'Inputs'!$C$5*C400/3600,1)</x:f>
        <x:v>4058.9</x:v>
      </x:c>
      <x:c r="Q400" s="33" t="n">
        <x:f>ROUND(('Inputs'!$C$4/B400)*'Inputs'!$C$7*'Inputs'!$C$6*D400/3600,1)</x:f>
        <x:v>1919.7</x:v>
      </x:c>
      <x:c r="R400" s="59" t="n">
        <x:f>ROUND((P400-Q400)*O400-('Inputs'!$C$4/B400)*(I400/J400+K400)-'Inputs'!$C$4*L400-('Inputs'!$C$4*'Inputs'!$C$20*'Inputs'!$C$21*'Inputs'!$C$22/1000)*M400*N400,0)</x:f>
        <x:v>-211724</x:v>
      </x:c>
      <x:c r="S400" s="59" t="n">
        <x:f>ROUND(R400/'Inputs'!$C$4,2)</x:f>
        <x:v>-21.17</x:v>
      </x:c>
      <x:c r="T400" s="33" t="n">
        <x:f>ROUND((P400-Q400)*G400*'Inputs'!$C$25/1000,1)</x:f>
        <x:v>45.9</x:v>
      </x:c>
    </x:row>
    <x:row r="401">
      <x:c r="A401" t="n">
        <x:v>386</x:v>
      </x:c>
      <x:c r="B401" s="68" t="n">
        <x:v>53.4</x:v>
      </x:c>
      <x:c r="C401" s="68" t="n">
        <x:v>35</x:v>
      </x:c>
      <x:c r="D401" s="68" t="n">
        <x:v>211.3</x:v>
      </x:c>
      <x:c r="E401" s="68" t="n">
        <x:v>23.7</x:v>
      </x:c>
      <x:c r="F401" s="68" t="n">
        <x:v>43.4</x:v>
      </x:c>
      <x:c r="G401" s="68" t="n">
        <x:v>7.3</x:v>
      </x:c>
      <x:c r="H401" s="69" t="n">
        <x:v>1.999</x:v>
      </x:c>
      <x:c r="I401" s="68" t="n">
        <x:v>6115</x:v>
      </x:c>
      <x:c r="J401" s="68" t="n">
        <x:v>11.8</x:v>
      </x:c>
      <x:c r="K401" s="68" t="n">
        <x:v>551</x:v>
      </x:c>
      <x:c r="L401" s="68" t="n">
        <x:v>4.4</x:v>
      </x:c>
      <x:c r="M401" s="70" t="n">
        <x:v>0.067</x:v>
      </x:c>
      <x:c r="N401" s="71" t="n">
        <x:v>115</x:v>
      </x:c>
      <x:c r="O401" s="33" t="n">
        <x:f>ROUND(3*E401+F401+G401*H401,1)</x:f>
        <x:v>129.1</x:v>
      </x:c>
      <x:c r="P401" s="33" t="n">
        <x:f>ROUND('Inputs'!$C$4*'Inputs'!$C$7*'Inputs'!$C$5*C401/3600,1)</x:f>
        <x:v>5055.6</x:v>
      </x:c>
      <x:c r="Q401" s="33" t="n">
        <x:f>ROUND(('Inputs'!$C$4/B401)*'Inputs'!$C$7*'Inputs'!$C$6*D401/3600,1)</x:f>
        <x:v>1143.1</x:v>
      </x:c>
      <x:c r="R401" s="59" t="n">
        <x:f>ROUND((P401-Q401)*O401-('Inputs'!$C$4/B401)*(I401/J401+K401)-'Inputs'!$C$4*L401-('Inputs'!$C$4*'Inputs'!$C$20*'Inputs'!$C$21*'Inputs'!$C$22/1000)*M401*N401,0)</x:f>
        <x:v>243646</x:v>
      </x:c>
      <x:c r="S401" s="59" t="n">
        <x:f>ROUND(R401/'Inputs'!$C$4,2)</x:f>
        <x:v>24.36</x:v>
      </x:c>
      <x:c r="T401" s="33" t="n">
        <x:f>ROUND((P401-Q401)*G401*'Inputs'!$C$25/1000,1)</x:f>
        <x:v>73.8</x:v>
      </x:c>
    </x:row>
    <x:row r="402">
      <x:c r="A402" t="n">
        <x:v>387</x:v>
      </x:c>
      <x:c r="B402" s="68" t="n">
        <x:v>29.2</x:v>
      </x:c>
      <x:c r="C402" s="68" t="n">
        <x:v>28.2</x:v>
      </x:c>
      <x:c r="D402" s="68" t="n">
        <x:v>268.1</x:v>
      </x:c>
      <x:c r="E402" s="68" t="n">
        <x:v>26.7</x:v>
      </x:c>
      <x:c r="F402" s="68" t="n">
        <x:v>46.5</x:v>
      </x:c>
      <x:c r="G402" s="68" t="n">
        <x:v>10.3</x:v>
      </x:c>
      <x:c r="H402" s="69" t="n">
        <x:v>1.633</x:v>
      </x:c>
      <x:c r="I402" s="68" t="n">
        <x:v>6091</x:v>
      </x:c>
      <x:c r="J402" s="68" t="n">
        <x:v>8.8</x:v>
      </x:c>
      <x:c r="K402" s="68" t="n">
        <x:v>511</x:v>
      </x:c>
      <x:c r="L402" s="68" t="n">
        <x:v>4.2</x:v>
      </x:c>
      <x:c r="M402" s="70" t="n">
        <x:v>0.081</x:v>
      </x:c>
      <x:c r="N402" s="71" t="n">
        <x:v>105</x:v>
      </x:c>
      <x:c r="O402" s="33" t="n">
        <x:f>ROUND(3*E402+F402+G402*H402,1)</x:f>
        <x:v>143.4</x:v>
      </x:c>
      <x:c r="P402" s="33" t="n">
        <x:f>ROUND('Inputs'!$C$4*'Inputs'!$C$7*'Inputs'!$C$5*C402/3600,1)</x:f>
        <x:v>4073.3</x:v>
      </x:c>
      <x:c r="Q402" s="33" t="n">
        <x:f>ROUND(('Inputs'!$C$4/B402)*'Inputs'!$C$7*'Inputs'!$C$6*D402/3600,1)</x:f>
        <x:v>2652.4</x:v>
      </x:c>
      <x:c r="R402" s="59" t="n">
        <x:f>ROUND((P402-Q402)*O402-('Inputs'!$C$4/B402)*(I402/J402+K402)-'Inputs'!$C$4*L402-('Inputs'!$C$4*'Inputs'!$C$20*'Inputs'!$C$21*'Inputs'!$C$22/1000)*M402*N402,0)</x:f>
        <x:v>-269302</x:v>
      </x:c>
      <x:c r="S402" s="59" t="n">
        <x:f>ROUND(R402/'Inputs'!$C$4,2)</x:f>
        <x:v>-26.93</x:v>
      </x:c>
      <x:c r="T402" s="33" t="n">
        <x:f>ROUND((P402-Q402)*G402*'Inputs'!$C$25/1000,1)</x:f>
        <x:v>37.8</x:v>
      </x:c>
    </x:row>
    <x:row r="403">
      <x:c r="A403" t="n">
        <x:v>388</x:v>
      </x:c>
      <x:c r="B403" s="68" t="n">
        <x:v>49.9</x:v>
      </x:c>
      <x:c r="C403" s="68" t="n">
        <x:v>28.8</x:v>
      </x:c>
      <x:c r="D403" s="68" t="n">
        <x:v>222.7</x:v>
      </x:c>
      <x:c r="E403" s="68" t="n">
        <x:v>26.7</x:v>
      </x:c>
      <x:c r="F403" s="68" t="n">
        <x:v>32.3</x:v>
      </x:c>
      <x:c r="G403" s="68" t="n">
        <x:v>8.9</x:v>
      </x:c>
      <x:c r="H403" s="69" t="n">
        <x:v>1.807</x:v>
      </x:c>
      <x:c r="I403" s="68" t="n">
        <x:v>5681</x:v>
      </x:c>
      <x:c r="J403" s="68" t="n">
        <x:v>10.8</x:v>
      </x:c>
      <x:c r="K403" s="68" t="n">
        <x:v>550</x:v>
      </x:c>
      <x:c r="L403" s="68" t="n">
        <x:v>5.9</x:v>
      </x:c>
      <x:c r="M403" s="70" t="n">
        <x:v>0.023</x:v>
      </x:c>
      <x:c r="N403" s="71" t="n">
        <x:v>128</x:v>
      </x:c>
      <x:c r="O403" s="33" t="n">
        <x:f>ROUND(3*E403+F403+G403*H403,1)</x:f>
        <x:v>128.5</x:v>
      </x:c>
      <x:c r="P403" s="33" t="n">
        <x:f>ROUND('Inputs'!$C$4*'Inputs'!$C$7*'Inputs'!$C$5*C403/3600,1)</x:f>
        <x:v>4160</x:v>
      </x:c>
      <x:c r="Q403" s="33" t="n">
        <x:f>ROUND(('Inputs'!$C$4/B403)*'Inputs'!$C$7*'Inputs'!$C$6*D403/3600,1)</x:f>
        <x:v>1289.3</x:v>
      </x:c>
      <x:c r="R403" s="59" t="n">
        <x:f>ROUND((P403-Q403)*O403-('Inputs'!$C$4/B403)*(I403/J403+K403)-'Inputs'!$C$4*L403-('Inputs'!$C$4*'Inputs'!$C$20*'Inputs'!$C$21*'Inputs'!$C$22/1000)*M403*N403,0)</x:f>
        <x:v>87667</x:v>
      </x:c>
      <x:c r="S403" s="59" t="n">
        <x:f>ROUND(R403/'Inputs'!$C$4,2)</x:f>
        <x:v>8.77</x:v>
      </x:c>
      <x:c r="T403" s="33" t="n">
        <x:f>ROUND((P403-Q403)*G403*'Inputs'!$C$25/1000,1)</x:f>
        <x:v>66</x:v>
      </x:c>
    </x:row>
    <x:row r="404">
      <x:c r="A404" t="n">
        <x:v>389</x:v>
      </x:c>
      <x:c r="B404" s="68" t="n">
        <x:v>38.8</x:v>
      </x:c>
      <x:c r="C404" s="68" t="n">
        <x:v>24.7</x:v>
      </x:c>
      <x:c r="D404" s="68" t="n">
        <x:v>191.4</x:v>
      </x:c>
      <x:c r="E404" s="68" t="n">
        <x:v>24.1</x:v>
      </x:c>
      <x:c r="F404" s="68" t="n">
        <x:v>49.3</x:v>
      </x:c>
      <x:c r="G404" s="68" t="n">
        <x:v>7.2</x:v>
      </x:c>
      <x:c r="H404" s="69" t="n">
        <x:v>1.707</x:v>
      </x:c>
      <x:c r="I404" s="68" t="n">
        <x:v>4753</x:v>
      </x:c>
      <x:c r="J404" s="68" t="n">
        <x:v>11.1</x:v>
      </x:c>
      <x:c r="K404" s="68" t="n">
        <x:v>793</x:v>
      </x:c>
      <x:c r="L404" s="68" t="n">
        <x:v>1.6</x:v>
      </x:c>
      <x:c r="M404" s="70" t="n">
        <x:v>0.035</x:v>
      </x:c>
      <x:c r="N404" s="71" t="n">
        <x:v>146</x:v>
      </x:c>
      <x:c r="O404" s="33" t="n">
        <x:f>ROUND(3*E404+F404+G404*H404,1)</x:f>
        <x:v>133.9</x:v>
      </x:c>
      <x:c r="P404" s="33" t="n">
        <x:f>ROUND('Inputs'!$C$4*'Inputs'!$C$7*'Inputs'!$C$5*C404/3600,1)</x:f>
        <x:v>3567.8</x:v>
      </x:c>
      <x:c r="Q404" s="33" t="n">
        <x:f>ROUND(('Inputs'!$C$4/B404)*'Inputs'!$C$7*'Inputs'!$C$6*D404/3600,1)</x:f>
        <x:v>1425.1</x:v>
      </x:c>
      <x:c r="R404" s="59" t="n">
        <x:f>ROUND((P404-Q404)*O404-('Inputs'!$C$4/B404)*(I404/J404+K404)-'Inputs'!$C$4*L404-('Inputs'!$C$4*'Inputs'!$C$20*'Inputs'!$C$21*'Inputs'!$C$22/1000)*M404*N404,0)</x:f>
        <x:v>-55261</x:v>
      </x:c>
      <x:c r="S404" s="59" t="n">
        <x:f>ROUND(R404/'Inputs'!$C$4,2)</x:f>
        <x:v>-5.53</x:v>
      </x:c>
      <x:c r="T404" s="33" t="n">
        <x:f>ROUND((P404-Q404)*G404*'Inputs'!$C$25/1000,1)</x:f>
        <x:v>39.9</x:v>
      </x:c>
    </x:row>
    <x:row r="405">
      <x:c r="A405" t="n">
        <x:v>390</x:v>
      </x:c>
      <x:c r="B405" s="68" t="n">
        <x:v>47.6</x:v>
      </x:c>
      <x:c r="C405" s="68" t="n">
        <x:v>26.6</x:v>
      </x:c>
      <x:c r="D405" s="68" t="n">
        <x:v>214.8</x:v>
      </x:c>
      <x:c r="E405" s="68" t="n">
        <x:v>20.7</x:v>
      </x:c>
      <x:c r="F405" s="68" t="n">
        <x:v>39.9</x:v>
      </x:c>
      <x:c r="G405" s="68" t="n">
        <x:v>7.4</x:v>
      </x:c>
      <x:c r="H405" s="69" t="n">
        <x:v>1.951</x:v>
      </x:c>
      <x:c r="I405" s="68" t="n">
        <x:v>4202</x:v>
      </x:c>
      <x:c r="J405" s="68" t="n">
        <x:v>12.4</x:v>
      </x:c>
      <x:c r="K405" s="68" t="n">
        <x:v>460</x:v>
      </x:c>
      <x:c r="L405" s="68" t="n">
        <x:v>3.9</x:v>
      </x:c>
      <x:c r="M405" s="70" t="n">
        <x:v>0.081</x:v>
      </x:c>
      <x:c r="N405" s="71" t="n">
        <x:v>104</x:v>
      </x:c>
      <x:c r="O405" s="33" t="n">
        <x:f>ROUND(3*E405+F405+G405*H405,1)</x:f>
        <x:v>116.4</x:v>
      </x:c>
      <x:c r="P405" s="33" t="n">
        <x:f>ROUND('Inputs'!$C$4*'Inputs'!$C$7*'Inputs'!$C$5*C405/3600,1)</x:f>
        <x:v>3842.2</x:v>
      </x:c>
      <x:c r="Q405" s="33" t="n">
        <x:f>ROUND(('Inputs'!$C$4/B405)*'Inputs'!$C$7*'Inputs'!$C$6*D405/3600,1)</x:f>
        <x:v>1303.6</x:v>
      </x:c>
      <x:c r="R405" s="59" t="n">
        <x:f>ROUND((P405-Q405)*O405-('Inputs'!$C$4/B405)*(I405/J405+K405)-'Inputs'!$C$4*L405-('Inputs'!$C$4*'Inputs'!$C$20*'Inputs'!$C$21*'Inputs'!$C$22/1000)*M405*N405,0)</x:f>
        <x:v>69826</x:v>
      </x:c>
      <x:c r="S405" s="59" t="n">
        <x:f>ROUND(R405/'Inputs'!$C$4,2)</x:f>
        <x:v>6.98</x:v>
      </x:c>
      <x:c r="T405" s="33" t="n">
        <x:f>ROUND((P405-Q405)*G405*'Inputs'!$C$25/1000,1)</x:f>
        <x:v>48.5</x:v>
      </x:c>
    </x:row>
    <x:row r="406">
      <x:c r="A406" t="n">
        <x:v>391</x:v>
      </x:c>
      <x:c r="B406" s="68" t="n">
        <x:v>51.6</x:v>
      </x:c>
      <x:c r="C406" s="68" t="n">
        <x:v>27.8</x:v>
      </x:c>
      <x:c r="D406" s="68" t="n">
        <x:v>225.3</x:v>
      </x:c>
      <x:c r="E406" s="68" t="n">
        <x:v>24.4</x:v>
      </x:c>
      <x:c r="F406" s="68" t="n">
        <x:v>42.3</x:v>
      </x:c>
      <x:c r="G406" s="68" t="n">
        <x:v>7.5</x:v>
      </x:c>
      <x:c r="H406" s="69" t="n">
        <x:v>1.757</x:v>
      </x:c>
      <x:c r="I406" s="68" t="n">
        <x:v>8407</x:v>
      </x:c>
      <x:c r="J406" s="68" t="n">
        <x:v>15</x:v>
      </x:c>
      <x:c r="K406" s="68" t="n">
        <x:v>835</x:v>
      </x:c>
      <x:c r="L406" s="68" t="n">
        <x:v>6</x:v>
      </x:c>
      <x:c r="M406" s="70" t="n">
        <x:v>0.079</x:v>
      </x:c>
      <x:c r="N406" s="71" t="n">
        <x:v>138</x:v>
      </x:c>
      <x:c r="O406" s="33" t="n">
        <x:f>ROUND(3*E406+F406+G406*H406,1)</x:f>
        <x:v>128.7</x:v>
      </x:c>
      <x:c r="P406" s="33" t="n">
        <x:f>ROUND('Inputs'!$C$4*'Inputs'!$C$7*'Inputs'!$C$5*C406/3600,1)</x:f>
        <x:v>4015.6</x:v>
      </x:c>
      <x:c r="Q406" s="33" t="n">
        <x:f>ROUND(('Inputs'!$C$4/B406)*'Inputs'!$C$7*'Inputs'!$C$6*D406/3600,1)</x:f>
        <x:v>1261.4</x:v>
      </x:c>
      <x:c r="R406" s="59" t="n">
        <x:f>ROUND((P406-Q406)*O406-('Inputs'!$C$4/B406)*(I406/J406+K406)-'Inputs'!$C$4*L406-('Inputs'!$C$4*'Inputs'!$C$20*'Inputs'!$C$21*'Inputs'!$C$22/1000)*M406*N406,0)</x:f>
        <x:v>-352</x:v>
      </x:c>
      <x:c r="S406" s="59" t="n">
        <x:f>ROUND(R406/'Inputs'!$C$4,2)</x:f>
        <x:v>-0.04</x:v>
      </x:c>
      <x:c r="T406" s="33" t="n">
        <x:f>ROUND((P406-Q406)*G406*'Inputs'!$C$25/1000,1)</x:f>
        <x:v>53.4</x:v>
      </x:c>
    </x:row>
    <x:row r="407">
      <x:c r="A407" t="n">
        <x:v>392</x:v>
      </x:c>
      <x:c r="B407" s="68" t="n">
        <x:v>35.3</x:v>
      </x:c>
      <x:c r="C407" s="68" t="n">
        <x:v>26.8</x:v>
      </x:c>
      <x:c r="D407" s="68" t="n">
        <x:v>246.2</x:v>
      </x:c>
      <x:c r="E407" s="68" t="n">
        <x:v>21.8</x:v>
      </x:c>
      <x:c r="F407" s="68" t="n">
        <x:v>34.5</x:v>
      </x:c>
      <x:c r="G407" s="68" t="n">
        <x:v>9.7</x:v>
      </x:c>
      <x:c r="H407" s="69" t="n">
        <x:v>1.961</x:v>
      </x:c>
      <x:c r="I407" s="68" t="n">
        <x:v>8313</x:v>
      </x:c>
      <x:c r="J407" s="68" t="n">
        <x:v>10.4</x:v>
      </x:c>
      <x:c r="K407" s="68" t="n">
        <x:v>580</x:v>
      </x:c>
      <x:c r="L407" s="68" t="n">
        <x:v>3.5</x:v>
      </x:c>
      <x:c r="M407" s="70" t="n">
        <x:v>0.004</x:v>
      </x:c>
      <x:c r="N407" s="71" t="n">
        <x:v>66</x:v>
      </x:c>
      <x:c r="O407" s="33" t="n">
        <x:f>ROUND(3*E407+F407+G407*H407,1)</x:f>
        <x:v>118.9</x:v>
      </x:c>
      <x:c r="P407" s="33" t="n">
        <x:f>ROUND('Inputs'!$C$4*'Inputs'!$C$7*'Inputs'!$C$5*C407/3600,1)</x:f>
        <x:v>3871.1</x:v>
      </x:c>
      <x:c r="Q407" s="33" t="n">
        <x:f>ROUND(('Inputs'!$C$4/B407)*'Inputs'!$C$7*'Inputs'!$C$6*D407/3600,1)</x:f>
        <x:v>2014.9</x:v>
      </x:c>
      <x:c r="R407" s="59" t="n">
        <x:f>ROUND((P407-Q407)*O407-('Inputs'!$C$4/B407)*(I407/J407+K407)-'Inputs'!$C$4*L407-('Inputs'!$C$4*'Inputs'!$C$20*'Inputs'!$C$21*'Inputs'!$C$22/1000)*M407*N407,0)</x:f>
        <x:v>-205632</x:v>
      </x:c>
      <x:c r="S407" s="59" t="n">
        <x:f>ROUND(R407/'Inputs'!$C$4,2)</x:f>
        <x:v>-20.56</x:v>
      </x:c>
      <x:c r="T407" s="33" t="n">
        <x:f>ROUND((P407-Q407)*G407*'Inputs'!$C$25/1000,1)</x:f>
        <x:v>46.5</x:v>
      </x:c>
    </x:row>
    <x:row r="408">
      <x:c r="A408" t="n">
        <x:v>393</x:v>
      </x:c>
      <x:c r="B408" s="68" t="n">
        <x:v>36.6</x:v>
      </x:c>
      <x:c r="C408" s="68" t="n">
        <x:v>27.2</x:v>
      </x:c>
      <x:c r="D408" s="68" t="n">
        <x:v>171.8</x:v>
      </x:c>
      <x:c r="E408" s="68" t="n">
        <x:v>25.9</x:v>
      </x:c>
      <x:c r="F408" s="68" t="n">
        <x:v>36.8</x:v>
      </x:c>
      <x:c r="G408" s="68" t="n">
        <x:v>7.8</x:v>
      </x:c>
      <x:c r="H408" s="69" t="n">
        <x:v>1.646</x:v>
      </x:c>
      <x:c r="I408" s="68" t="n">
        <x:v>9542</x:v>
      </x:c>
      <x:c r="J408" s="68" t="n">
        <x:v>14.5</x:v>
      </x:c>
      <x:c r="K408" s="68" t="n">
        <x:v>444</x:v>
      </x:c>
      <x:c r="L408" s="68" t="n">
        <x:v>5.9</x:v>
      </x:c>
      <x:c r="M408" s="70" t="n">
        <x:v>0.067</x:v>
      </x:c>
      <x:c r="N408" s="71" t="n">
        <x:v>109</x:v>
      </x:c>
      <x:c r="O408" s="33" t="n">
        <x:f>ROUND(3*E408+F408+G408*H408,1)</x:f>
        <x:v>127.3</x:v>
      </x:c>
      <x:c r="P408" s="33" t="n">
        <x:f>ROUND('Inputs'!$C$4*'Inputs'!$C$7*'Inputs'!$C$5*C408/3600,1)</x:f>
        <x:v>3928.9</x:v>
      </x:c>
      <x:c r="Q408" s="33" t="n">
        <x:f>ROUND(('Inputs'!$C$4/B408)*'Inputs'!$C$7*'Inputs'!$C$6*D408/3600,1)</x:f>
        <x:v>1356</x:v>
      </x:c>
      <x:c r="R408" s="59" t="n">
        <x:f>ROUND((P408-Q408)*O408-('Inputs'!$C$4/B408)*(I408/J408+K408)-'Inputs'!$C$4*L408-('Inputs'!$C$4*'Inputs'!$C$20*'Inputs'!$C$21*'Inputs'!$C$22/1000)*M408*N408,0)</x:f>
        <x:v>-48912</x:v>
      </x:c>
      <x:c r="S408" s="59" t="n">
        <x:f>ROUND(R408/'Inputs'!$C$4,2)</x:f>
        <x:v>-4.89</x:v>
      </x:c>
      <x:c r="T408" s="33" t="n">
        <x:f>ROUND((P408-Q408)*G408*'Inputs'!$C$25/1000,1)</x:f>
        <x:v>51.8</x:v>
      </x:c>
    </x:row>
    <x:row r="409">
      <x:c r="A409" t="n">
        <x:v>394</x:v>
      </x:c>
      <x:c r="B409" s="68" t="n">
        <x:v>33.1</x:v>
      </x:c>
      <x:c r="C409" s="68" t="n">
        <x:v>32</x:v>
      </x:c>
      <x:c r="D409" s="68" t="n">
        <x:v>232.3</x:v>
      </x:c>
      <x:c r="E409" s="68" t="n">
        <x:v>21.3</x:v>
      </x:c>
      <x:c r="F409" s="68" t="n">
        <x:v>32.3</x:v>
      </x:c>
      <x:c r="G409" s="68" t="n">
        <x:v>7.1</x:v>
      </x:c>
      <x:c r="H409" s="69" t="n">
        <x:v>1.849</x:v>
      </x:c>
      <x:c r="I409" s="68" t="n">
        <x:v>6791</x:v>
      </x:c>
      <x:c r="J409" s="68" t="n">
        <x:v>14.2</x:v>
      </x:c>
      <x:c r="K409" s="68" t="n">
        <x:v>766</x:v>
      </x:c>
      <x:c r="L409" s="68" t="n">
        <x:v>4.4</x:v>
      </x:c>
      <x:c r="M409" s="70" t="n">
        <x:v>0.045</x:v>
      </x:c>
      <x:c r="N409" s="71" t="n">
        <x:v>108</x:v>
      </x:c>
      <x:c r="O409" s="33" t="n">
        <x:f>ROUND(3*E409+F409+G409*H409,1)</x:f>
        <x:v>109.3</x:v>
      </x:c>
      <x:c r="P409" s="33" t="n">
        <x:f>ROUND('Inputs'!$C$4*'Inputs'!$C$7*'Inputs'!$C$5*C409/3600,1)</x:f>
        <x:v>4622.2</x:v>
      </x:c>
      <x:c r="Q409" s="33" t="n">
        <x:f>ROUND(('Inputs'!$C$4/B409)*'Inputs'!$C$7*'Inputs'!$C$6*D409/3600,1)</x:f>
        <x:v>2027.5</x:v>
      </x:c>
      <x:c r="R409" s="59" t="n">
        <x:f>ROUND((P409-Q409)*O409-('Inputs'!$C$4/B409)*(I409/J409+K409)-'Inputs'!$C$4*L409-('Inputs'!$C$4*'Inputs'!$C$20*'Inputs'!$C$21*'Inputs'!$C$22/1000)*M409*N409,0)</x:f>
        <x:v>-147170</x:v>
      </x:c>
      <x:c r="S409" s="59" t="n">
        <x:f>ROUND(R409/'Inputs'!$C$4,2)</x:f>
        <x:v>-14.72</x:v>
      </x:c>
      <x:c r="T409" s="33" t="n">
        <x:f>ROUND((P409-Q409)*G409*'Inputs'!$C$25/1000,1)</x:f>
        <x:v>47.6</x:v>
      </x:c>
    </x:row>
    <x:row r="410">
      <x:c r="A410" t="n">
        <x:v>395</x:v>
      </x:c>
      <x:c r="B410" s="68" t="n">
        <x:v>41.4</x:v>
      </x:c>
      <x:c r="C410" s="68" t="n">
        <x:v>28.4</x:v>
      </x:c>
      <x:c r="D410" s="68" t="n">
        <x:v>207.5</x:v>
      </x:c>
      <x:c r="E410" s="68" t="n">
        <x:v>20.9</x:v>
      </x:c>
      <x:c r="F410" s="68" t="n">
        <x:v>41.1</x:v>
      </x:c>
      <x:c r="G410" s="68" t="n">
        <x:v>10.5</x:v>
      </x:c>
      <x:c r="H410" s="69" t="n">
        <x:v>1.863</x:v>
      </x:c>
      <x:c r="I410" s="68" t="n">
        <x:v>6142</x:v>
      </x:c>
      <x:c r="J410" s="68" t="n">
        <x:v>13.9</x:v>
      </x:c>
      <x:c r="K410" s="68" t="n">
        <x:v>672</x:v>
      </x:c>
      <x:c r="L410" s="68" t="n">
        <x:v>5.7</x:v>
      </x:c>
      <x:c r="M410" s="70" t="n">
        <x:v>0.038</x:v>
      </x:c>
      <x:c r="N410" s="71" t="n">
        <x:v>73</x:v>
      </x:c>
      <x:c r="O410" s="33" t="n">
        <x:f>ROUND(3*E410+F410+G410*H410,1)</x:f>
        <x:v>123.4</x:v>
      </x:c>
      <x:c r="P410" s="33" t="n">
        <x:f>ROUND('Inputs'!$C$4*'Inputs'!$C$7*'Inputs'!$C$5*C410/3600,1)</x:f>
        <x:v>4102.2</x:v>
      </x:c>
      <x:c r="Q410" s="33" t="n">
        <x:f>ROUND(('Inputs'!$C$4/B410)*'Inputs'!$C$7*'Inputs'!$C$6*D410/3600,1)</x:f>
        <x:v>1447.9</x:v>
      </x:c>
      <x:c r="R410" s="59" t="n">
        <x:f>ROUND((P410-Q410)*O410-('Inputs'!$C$4/B410)*(I410/J410+K410)-'Inputs'!$C$4*L410-('Inputs'!$C$4*'Inputs'!$C$20*'Inputs'!$C$21*'Inputs'!$C$22/1000)*M410*N410,0)</x:f>
        <x:v>-4713</x:v>
      </x:c>
      <x:c r="S410" s="59" t="n">
        <x:f>ROUND(R410/'Inputs'!$C$4,2)</x:f>
        <x:v>-0.47</x:v>
      </x:c>
      <x:c r="T410" s="33" t="n">
        <x:f>ROUND((P410-Q410)*G410*'Inputs'!$C$25/1000,1)</x:f>
        <x:v>72</x:v>
      </x:c>
    </x:row>
    <x:row r="411">
      <x:c r="A411" t="n">
        <x:v>396</x:v>
      </x:c>
      <x:c r="B411" s="68" t="n">
        <x:v>52.9</x:v>
      </x:c>
      <x:c r="C411" s="68" t="n">
        <x:v>25.9</x:v>
      </x:c>
      <x:c r="D411" s="68" t="n">
        <x:v>182.2</x:v>
      </x:c>
      <x:c r="E411" s="68" t="n">
        <x:v>22.2</x:v>
      </x:c>
      <x:c r="F411" s="68" t="n">
        <x:v>39.4</x:v>
      </x:c>
      <x:c r="G411" s="68" t="n">
        <x:v>9.3</x:v>
      </x:c>
      <x:c r="H411" s="69" t="n">
        <x:v>1.941</x:v>
      </x:c>
      <x:c r="I411" s="68" t="n">
        <x:v>6411</x:v>
      </x:c>
      <x:c r="J411" s="68" t="n">
        <x:v>11.5</x:v>
      </x:c>
      <x:c r="K411" s="68" t="n">
        <x:v>589</x:v>
      </x:c>
      <x:c r="L411" s="68" t="n">
        <x:v>3.1</x:v>
      </x:c>
      <x:c r="M411" s="70" t="n">
        <x:v>0.091</x:v>
      </x:c>
      <x:c r="N411" s="71" t="n">
        <x:v>137</x:v>
      </x:c>
      <x:c r="O411" s="33" t="n">
        <x:f>ROUND(3*E411+F411+G411*H411,1)</x:f>
        <x:v>124.1</x:v>
      </x:c>
      <x:c r="P411" s="33" t="n">
        <x:f>ROUND('Inputs'!$C$4*'Inputs'!$C$7*'Inputs'!$C$5*C411/3600,1)</x:f>
        <x:v>3741.1</x:v>
      </x:c>
      <x:c r="Q411" s="33" t="n">
        <x:f>ROUND(('Inputs'!$C$4/B411)*'Inputs'!$C$7*'Inputs'!$C$6*D411/3600,1)</x:f>
        <x:v>995</x:v>
      </x:c>
      <x:c r="R411" s="59" t="n">
        <x:f>ROUND((P411-Q411)*O411-('Inputs'!$C$4/B411)*(I411/J411+K411)-'Inputs'!$C$4*L411-('Inputs'!$C$4*'Inputs'!$C$20*'Inputs'!$C$21*'Inputs'!$C$22/1000)*M411*N411,0)</x:f>
        <x:v>65187</x:v>
      </x:c>
      <x:c r="S411" s="59" t="n">
        <x:f>ROUND(R411/'Inputs'!$C$4,2)</x:f>
        <x:v>6.52</x:v>
      </x:c>
      <x:c r="T411" s="33" t="n">
        <x:f>ROUND((P411-Q411)*G411*'Inputs'!$C$25/1000,1)</x:f>
        <x:v>66</x:v>
      </x:c>
    </x:row>
    <x:row r="412">
      <x:c r="A412" t="n">
        <x:v>397</x:v>
      </x:c>
      <x:c r="B412" s="68" t="n">
        <x:v>56.5</x:v>
      </x:c>
      <x:c r="C412" s="68" t="n">
        <x:v>31.2</x:v>
      </x:c>
      <x:c r="D412" s="68" t="n">
        <x:v>229.4</x:v>
      </x:c>
      <x:c r="E412" s="68" t="n">
        <x:v>24.6</x:v>
      </x:c>
      <x:c r="F412" s="68" t="n">
        <x:v>31.4</x:v>
      </x:c>
      <x:c r="G412" s="68" t="n">
        <x:v>8.8</x:v>
      </x:c>
      <x:c r="H412" s="69" t="n">
        <x:v>1.824</x:v>
      </x:c>
      <x:c r="I412" s="68" t="n">
        <x:v>7723</x:v>
      </x:c>
      <x:c r="J412" s="68" t="n">
        <x:v>13.2</x:v>
      </x:c>
      <x:c r="K412" s="68" t="n">
        <x:v>566</x:v>
      </x:c>
      <x:c r="L412" s="68" t="n">
        <x:v>2.6</x:v>
      </x:c>
      <x:c r="M412" s="70" t="n">
        <x:v>0.077</x:v>
      </x:c>
      <x:c r="N412" s="71" t="n">
        <x:v>116</x:v>
      </x:c>
      <x:c r="O412" s="33" t="n">
        <x:f>ROUND(3*E412+F412+G412*H412,1)</x:f>
        <x:v>121.3</x:v>
      </x:c>
      <x:c r="P412" s="33" t="n">
        <x:f>ROUND('Inputs'!$C$4*'Inputs'!$C$7*'Inputs'!$C$5*C412/3600,1)</x:f>
        <x:v>4506.7</x:v>
      </x:c>
      <x:c r="Q412" s="33" t="n">
        <x:f>ROUND(('Inputs'!$C$4/B412)*'Inputs'!$C$7*'Inputs'!$C$6*D412/3600,1)</x:f>
        <x:v>1172.9</x:v>
      </x:c>
      <x:c r="R412" s="59" t="n">
        <x:f>ROUND((P412-Q412)*O412-('Inputs'!$C$4/B412)*(I412/J412+K412)-'Inputs'!$C$4*L412-('Inputs'!$C$4*'Inputs'!$C$20*'Inputs'!$C$21*'Inputs'!$C$22/1000)*M412*N412,0)</x:f>
        <x:v>154686</x:v>
      </x:c>
      <x:c r="S412" s="59" t="n">
        <x:f>ROUND(R412/'Inputs'!$C$4,2)</x:f>
        <x:v>15.47</x:v>
      </x:c>
      <x:c r="T412" s="33" t="n">
        <x:f>ROUND((P412-Q412)*G412*'Inputs'!$C$25/1000,1)</x:f>
        <x:v>75.8</x:v>
      </x:c>
    </x:row>
    <x:row r="413">
      <x:c r="A413" t="n">
        <x:v>398</x:v>
      </x:c>
      <x:c r="B413" s="68" t="n">
        <x:v>40.7</x:v>
      </x:c>
      <x:c r="C413" s="68" t="n">
        <x:v>32</x:v>
      </x:c>
      <x:c r="D413" s="68" t="n">
        <x:v>216</x:v>
      </x:c>
      <x:c r="E413" s="68" t="n">
        <x:v>24.2</x:v>
      </x:c>
      <x:c r="F413" s="68" t="n">
        <x:v>30.6</x:v>
      </x:c>
      <x:c r="G413" s="68" t="n">
        <x:v>7.6</x:v>
      </x:c>
      <x:c r="H413" s="69" t="n">
        <x:v>1.825</x:v>
      </x:c>
      <x:c r="I413" s="68" t="n">
        <x:v>6639</x:v>
      </x:c>
      <x:c r="J413" s="68" t="n">
        <x:v>11.9</x:v>
      </x:c>
      <x:c r="K413" s="68" t="n">
        <x:v>609</x:v>
      </x:c>
      <x:c r="L413" s="68" t="n">
        <x:v>1.7</x:v>
      </x:c>
      <x:c r="M413" s="70" t="n">
        <x:v>0.022</x:v>
      </x:c>
      <x:c r="N413" s="71" t="n">
        <x:v>97</x:v>
      </x:c>
      <x:c r="O413" s="33" t="n">
        <x:f>ROUND(3*E413+F413+G413*H413,1)</x:f>
        <x:v>117.1</x:v>
      </x:c>
      <x:c r="P413" s="33" t="n">
        <x:f>ROUND('Inputs'!$C$4*'Inputs'!$C$7*'Inputs'!$C$5*C413/3600,1)</x:f>
        <x:v>4622.2</x:v>
      </x:c>
      <x:c r="Q413" s="33" t="n">
        <x:f>ROUND(('Inputs'!$C$4/B413)*'Inputs'!$C$7*'Inputs'!$C$6*D413/3600,1)</x:f>
        <x:v>1533.2</x:v>
      </x:c>
      <x:c r="R413" s="59" t="n">
        <x:f>ROUND((P413-Q413)*O413-('Inputs'!$C$4/B413)*(I413/J413+K413)-'Inputs'!$C$4*L413-('Inputs'!$C$4*'Inputs'!$C$20*'Inputs'!$C$21*'Inputs'!$C$22/1000)*M413*N413,0)</x:f>
        <x:v>53243</x:v>
      </x:c>
      <x:c r="S413" s="59" t="n">
        <x:f>ROUND(R413/'Inputs'!$C$4,2)</x:f>
        <x:v>5.32</x:v>
      </x:c>
      <x:c r="T413" s="33" t="n">
        <x:f>ROUND((P413-Q413)*G413*'Inputs'!$C$25/1000,1)</x:f>
        <x:v>60.7</x:v>
      </x:c>
    </x:row>
    <x:row r="414">
      <x:c r="A414" t="n">
        <x:v>399</x:v>
      </x:c>
      <x:c r="B414" s="68" t="n">
        <x:v>45.7</x:v>
      </x:c>
      <x:c r="C414" s="68" t="n">
        <x:v>26.6</x:v>
      </x:c>
      <x:c r="D414" s="68" t="n">
        <x:v>219</x:v>
      </x:c>
      <x:c r="E414" s="68" t="n">
        <x:v>20.3</x:v>
      </x:c>
      <x:c r="F414" s="68" t="n">
        <x:v>43.4</x:v>
      </x:c>
      <x:c r="G414" s="68" t="n">
        <x:v>10.6</x:v>
      </x:c>
      <x:c r="H414" s="69" t="n">
        <x:v>1.948</x:v>
      </x:c>
      <x:c r="I414" s="68" t="n">
        <x:v>5911</x:v>
      </x:c>
      <x:c r="J414" s="68" t="n">
        <x:v>13.1</x:v>
      </x:c>
      <x:c r="K414" s="68" t="n">
        <x:v>488</x:v>
      </x:c>
      <x:c r="L414" s="68" t="n">
        <x:v>2.7</x:v>
      </x:c>
      <x:c r="M414" s="70" t="n">
        <x:v>0.035</x:v>
      </x:c>
      <x:c r="N414" s="71" t="n">
        <x:v>68</x:v>
      </x:c>
      <x:c r="O414" s="33" t="n">
        <x:f>ROUND(3*E414+F414+G414*H414,1)</x:f>
        <x:v>124.9</x:v>
      </x:c>
      <x:c r="P414" s="33" t="n">
        <x:f>ROUND('Inputs'!$C$4*'Inputs'!$C$7*'Inputs'!$C$5*C414/3600,1)</x:f>
        <x:v>3842.2</x:v>
      </x:c>
      <x:c r="Q414" s="33" t="n">
        <x:f>ROUND(('Inputs'!$C$4/B414)*'Inputs'!$C$7*'Inputs'!$C$6*D414/3600,1)</x:f>
        <x:v>1384.4</x:v>
      </x:c>
      <x:c r="R414" s="59" t="n">
        <x:f>ROUND((P414-Q414)*O414-('Inputs'!$C$4/B414)*(I414/J414+K414)-'Inputs'!$C$4*L414-('Inputs'!$C$4*'Inputs'!$C$20*'Inputs'!$C$21*'Inputs'!$C$22/1000)*M414*N414,0)</x:f>
        <x:v>69138</x:v>
      </x:c>
      <x:c r="S414" s="59" t="n">
        <x:f>ROUND(R414/'Inputs'!$C$4,2)</x:f>
        <x:v>6.91</x:v>
      </x:c>
      <x:c r="T414" s="33" t="n">
        <x:f>ROUND((P414-Q414)*G414*'Inputs'!$C$25/1000,1)</x:f>
        <x:v>67.3</x:v>
      </x:c>
    </x:row>
    <x:row r="415">
      <x:c r="A415" t="n">
        <x:v>400</x:v>
      </x:c>
      <x:c r="B415" s="68" t="n">
        <x:v>40.5</x:v>
      </x:c>
      <x:c r="C415" s="68" t="n">
        <x:v>29.7</x:v>
      </x:c>
      <x:c r="D415" s="68" t="n">
        <x:v>186.5</x:v>
      </x:c>
      <x:c r="E415" s="68" t="n">
        <x:v>21.4</x:v>
      </x:c>
      <x:c r="F415" s="68" t="n">
        <x:v>34.2</x:v>
      </x:c>
      <x:c r="G415" s="68" t="n">
        <x:v>7.8</x:v>
      </x:c>
      <x:c r="H415" s="69" t="n">
        <x:v>1.837</x:v>
      </x:c>
      <x:c r="I415" s="68" t="n">
        <x:v>5833</x:v>
      </x:c>
      <x:c r="J415" s="68" t="n">
        <x:v>12</x:v>
      </x:c>
      <x:c r="K415" s="68" t="n">
        <x:v>567</x:v>
      </x:c>
      <x:c r="L415" s="68" t="n">
        <x:v>3.7</x:v>
      </x:c>
      <x:c r="M415" s="70" t="n">
        <x:v>0.062</x:v>
      </x:c>
      <x:c r="N415" s="71" t="n">
        <x:v>92</x:v>
      </x:c>
      <x:c r="O415" s="33" t="n">
        <x:f>ROUND(3*E415+F415+G415*H415,1)</x:f>
        <x:v>112.7</x:v>
      </x:c>
      <x:c r="P415" s="33" t="n">
        <x:f>ROUND('Inputs'!$C$4*'Inputs'!$C$7*'Inputs'!$C$5*C415/3600,1)</x:f>
        <x:v>4290</x:v>
      </x:c>
      <x:c r="Q415" s="33" t="n">
        <x:f>ROUND(('Inputs'!$C$4/B415)*'Inputs'!$C$7*'Inputs'!$C$6*D415/3600,1)</x:f>
        <x:v>1330.3</x:v>
      </x:c>
      <x:c r="R415" s="59" t="n">
        <x:f>ROUND((P415-Q415)*O415-('Inputs'!$C$4/B415)*(I415/J415+K415)-'Inputs'!$C$4*L415-('Inputs'!$C$4*'Inputs'!$C$20*'Inputs'!$C$21*'Inputs'!$C$22/1000)*M415*N415,0)</x:f>
        <x:v>23783</x:v>
      </x:c>
      <x:c r="S415" s="59" t="n">
        <x:f>ROUND(R415/'Inputs'!$C$4,2)</x:f>
        <x:v>2.38</x:v>
      </x:c>
      <x:c r="T415" s="33" t="n">
        <x:f>ROUND((P415-Q415)*G415*'Inputs'!$C$25/1000,1)</x:f>
        <x:v>59.6</x:v>
      </x:c>
    </x:row>
    <x:row r="416">
      <x:c r="A416" t="n">
        <x:v>401</x:v>
      </x:c>
      <x:c r="B416" s="68" t="n">
        <x:v>55.3</x:v>
      </x:c>
      <x:c r="C416" s="68" t="n">
        <x:v>25.1</x:v>
      </x:c>
      <x:c r="D416" s="68" t="n">
        <x:v>205.5</x:v>
      </x:c>
      <x:c r="E416" s="68" t="n">
        <x:v>21.2</x:v>
      </x:c>
      <x:c r="F416" s="68" t="n">
        <x:v>36.5</x:v>
      </x:c>
      <x:c r="G416" s="68" t="n">
        <x:v>8.3</x:v>
      </x:c>
      <x:c r="H416" s="69" t="n">
        <x:v>1.809</x:v>
      </x:c>
      <x:c r="I416" s="68" t="n">
        <x:v>5490</x:v>
      </x:c>
      <x:c r="J416" s="68" t="n">
        <x:v>10.1</x:v>
      </x:c>
      <x:c r="K416" s="68" t="n">
        <x:v>696</x:v>
      </x:c>
      <x:c r="L416" s="68" t="n">
        <x:v>5.9</x:v>
      </x:c>
      <x:c r="M416" s="70" t="n">
        <x:v>0.02</x:v>
      </x:c>
      <x:c r="N416" s="71" t="n">
        <x:v>147</x:v>
      </x:c>
      <x:c r="O416" s="33" t="n">
        <x:f>ROUND(3*E416+F416+G416*H416,1)</x:f>
        <x:v>115.1</x:v>
      </x:c>
      <x:c r="P416" s="33" t="n">
        <x:f>ROUND('Inputs'!$C$4*'Inputs'!$C$7*'Inputs'!$C$5*C416/3600,1)</x:f>
        <x:v>3625.6</x:v>
      </x:c>
      <x:c r="Q416" s="33" t="n">
        <x:f>ROUND(('Inputs'!$C$4/B416)*'Inputs'!$C$7*'Inputs'!$C$6*D416/3600,1)</x:f>
        <x:v>1073.5</x:v>
      </x:c>
      <x:c r="R416" s="59" t="n">
        <x:f>ROUND((P416-Q416)*O416-('Inputs'!$C$4/B416)*(I416/J416+K416)-'Inputs'!$C$4*L416-('Inputs'!$C$4*'Inputs'!$C$20*'Inputs'!$C$21*'Inputs'!$C$22/1000)*M416*N416,0)</x:f>
        <x:v>4020</x:v>
      </x:c>
      <x:c r="S416" s="59" t="n">
        <x:f>ROUND(R416/'Inputs'!$C$4,2)</x:f>
        <x:v>0.4</x:v>
      </x:c>
      <x:c r="T416" s="33" t="n">
        <x:f>ROUND((P416-Q416)*G416*'Inputs'!$C$25/1000,1)</x:f>
        <x:v>54.7</x:v>
      </x:c>
    </x:row>
    <x:row r="417">
      <x:c r="A417" t="n">
        <x:v>402</x:v>
      </x:c>
      <x:c r="B417" s="68" t="n">
        <x:v>57.6</x:v>
      </x:c>
      <x:c r="C417" s="68" t="n">
        <x:v>28.8</x:v>
      </x:c>
      <x:c r="D417" s="68" t="n">
        <x:v>196.3</x:v>
      </x:c>
      <x:c r="E417" s="68" t="n">
        <x:v>25.7</x:v>
      </x:c>
      <x:c r="F417" s="68" t="n">
        <x:v>37.3</x:v>
      </x:c>
      <x:c r="G417" s="68" t="n">
        <x:v>10.6</x:v>
      </x:c>
      <x:c r="H417" s="69" t="n">
        <x:v>1.991</x:v>
      </x:c>
      <x:c r="I417" s="68" t="n">
        <x:v>4298</x:v>
      </x:c>
      <x:c r="J417" s="68" t="n">
        <x:v>8</x:v>
      </x:c>
      <x:c r="K417" s="68" t="n">
        <x:v>688</x:v>
      </x:c>
      <x:c r="L417" s="68" t="n">
        <x:v>3.6</x:v>
      </x:c>
      <x:c r="M417" s="70" t="n">
        <x:v>0.094</x:v>
      </x:c>
      <x:c r="N417" s="71" t="n">
        <x:v>63</x:v>
      </x:c>
      <x:c r="O417" s="33" t="n">
        <x:f>ROUND(3*E417+F417+G417*H417,1)</x:f>
        <x:v>135.5</x:v>
      </x:c>
      <x:c r="P417" s="33" t="n">
        <x:f>ROUND('Inputs'!$C$4*'Inputs'!$C$7*'Inputs'!$C$5*C417/3600,1)</x:f>
        <x:v>4160</x:v>
      </x:c>
      <x:c r="Q417" s="33" t="n">
        <x:f>ROUND(('Inputs'!$C$4/B417)*'Inputs'!$C$7*'Inputs'!$C$6*D417/3600,1)</x:f>
        <x:v>984.5</x:v>
      </x:c>
      <x:c r="R417" s="59" t="n">
        <x:f>ROUND((P417-Q417)*O417-('Inputs'!$C$4/B417)*(I417/J417+K417)-'Inputs'!$C$4*L417-('Inputs'!$C$4*'Inputs'!$C$20*'Inputs'!$C$21*'Inputs'!$C$22/1000)*M417*N417,0)</x:f>
        <x:v>168321</x:v>
      </x:c>
      <x:c r="S417" s="59" t="n">
        <x:f>ROUND(R417/'Inputs'!$C$4,2)</x:f>
        <x:v>16.83</x:v>
      </x:c>
      <x:c r="T417" s="33" t="n">
        <x:f>ROUND((P417-Q417)*G417*'Inputs'!$C$25/1000,1)</x:f>
        <x:v>87</x:v>
      </x:c>
    </x:row>
    <x:row r="418">
      <x:c r="A418" t="n">
        <x:v>403</x:v>
      </x:c>
      <x:c r="B418" s="68" t="n">
        <x:v>49.2</x:v>
      </x:c>
      <x:c r="C418" s="68" t="n">
        <x:v>29.3</x:v>
      </x:c>
      <x:c r="D418" s="68" t="n">
        <x:v>223.1</x:v>
      </x:c>
      <x:c r="E418" s="68" t="n">
        <x:v>23.3</x:v>
      </x:c>
      <x:c r="F418" s="68" t="n">
        <x:v>36</x:v>
      </x:c>
      <x:c r="G418" s="68" t="n">
        <x:v>10.8</x:v>
      </x:c>
      <x:c r="H418" s="69" t="n">
        <x:v>1.771</x:v>
      </x:c>
      <x:c r="I418" s="68" t="n">
        <x:v>7239</x:v>
      </x:c>
      <x:c r="J418" s="68" t="n">
        <x:v>14.3</x:v>
      </x:c>
      <x:c r="K418" s="68" t="n">
        <x:v>835</x:v>
      </x:c>
      <x:c r="L418" s="68" t="n">
        <x:v>4.5</x:v>
      </x:c>
      <x:c r="M418" s="70" t="n">
        <x:v>0.005</x:v>
      </x:c>
      <x:c r="N418" s="71" t="n">
        <x:v>76</x:v>
      </x:c>
      <x:c r="O418" s="33" t="n">
        <x:f>ROUND(3*E418+F418+G418*H418,1)</x:f>
        <x:v>125</x:v>
      </x:c>
      <x:c r="P418" s="33" t="n">
        <x:f>ROUND('Inputs'!$C$4*'Inputs'!$C$7*'Inputs'!$C$5*C418/3600,1)</x:f>
        <x:v>4232.2</x:v>
      </x:c>
      <x:c r="Q418" s="33" t="n">
        <x:f>ROUND(('Inputs'!$C$4/B418)*'Inputs'!$C$7*'Inputs'!$C$6*D418/3600,1)</x:f>
        <x:v>1310</x:v>
      </x:c>
      <x:c r="R418" s="59" t="n">
        <x:f>ROUND((P418-Q418)*O418-('Inputs'!$C$4/B418)*(I418/J418+K418)-'Inputs'!$C$4*L418-('Inputs'!$C$4*'Inputs'!$C$20*'Inputs'!$C$21*'Inputs'!$C$22/1000)*M418*N418,0)</x:f>
        <x:v>46819</x:v>
      </x:c>
      <x:c r="S418" s="59" t="n">
        <x:f>ROUND(R418/'Inputs'!$C$4,2)</x:f>
        <x:v>4.68</x:v>
      </x:c>
      <x:c r="T418" s="33" t="n">
        <x:f>ROUND((P418-Q418)*G418*'Inputs'!$C$25/1000,1)</x:f>
        <x:v>81.5</x:v>
      </x:c>
    </x:row>
    <x:row r="419">
      <x:c r="A419" t="n">
        <x:v>404</x:v>
      </x:c>
      <x:c r="B419" s="68" t="n">
        <x:v>39.4</x:v>
      </x:c>
      <x:c r="C419" s="68" t="n">
        <x:v>27</x:v>
      </x:c>
      <x:c r="D419" s="68" t="n">
        <x:v>282.5</x:v>
      </x:c>
      <x:c r="E419" s="68" t="n">
        <x:v>22.5</x:v>
      </x:c>
      <x:c r="F419" s="68" t="n">
        <x:v>32.6</x:v>
      </x:c>
      <x:c r="G419" s="68" t="n">
        <x:v>7.2</x:v>
      </x:c>
      <x:c r="H419" s="69" t="n">
        <x:v>1.658</x:v>
      </x:c>
      <x:c r="I419" s="68" t="n">
        <x:v>6169</x:v>
      </x:c>
      <x:c r="J419" s="68" t="n">
        <x:v>13.9</x:v>
      </x:c>
      <x:c r="K419" s="68" t="n">
        <x:v>871</x:v>
      </x:c>
      <x:c r="L419" s="68" t="n">
        <x:v>6</x:v>
      </x:c>
      <x:c r="M419" s="70" t="n">
        <x:v>0.01</x:v>
      </x:c>
      <x:c r="N419" s="71" t="n">
        <x:v>113</x:v>
      </x:c>
      <x:c r="O419" s="33" t="n">
        <x:f>ROUND(3*E419+F419+G419*H419,1)</x:f>
        <x:v>112</x:v>
      </x:c>
      <x:c r="P419" s="33" t="n">
        <x:f>ROUND('Inputs'!$C$4*'Inputs'!$C$7*'Inputs'!$C$5*C419/3600,1)</x:f>
        <x:v>3900</x:v>
      </x:c>
      <x:c r="Q419" s="33" t="n">
        <x:f>ROUND(('Inputs'!$C$4/B419)*'Inputs'!$C$7*'Inputs'!$C$6*D419/3600,1)</x:f>
        <x:v>2071.3</x:v>
      </x:c>
      <x:c r="R419" s="59" t="n">
        <x:f>ROUND((P419-Q419)*O419-('Inputs'!$C$4/B419)*(I419/J419+K419)-'Inputs'!$C$4*L419-('Inputs'!$C$4*'Inputs'!$C$20*'Inputs'!$C$21*'Inputs'!$C$22/1000)*M419*N419,0)</x:f>
        <x:v>-191421</x:v>
      </x:c>
      <x:c r="S419" s="59" t="n">
        <x:f>ROUND(R419/'Inputs'!$C$4,2)</x:f>
        <x:v>-19.14</x:v>
      </x:c>
      <x:c r="T419" s="33" t="n">
        <x:f>ROUND((P419-Q419)*G419*'Inputs'!$C$25/1000,1)</x:f>
        <x:v>34</x:v>
      </x:c>
    </x:row>
    <x:row r="420">
      <x:c r="A420" t="n">
        <x:v>405</x:v>
      </x:c>
      <x:c r="B420" s="68" t="n">
        <x:v>38.9</x:v>
      </x:c>
      <x:c r="C420" s="68" t="n">
        <x:v>28.8</x:v>
      </x:c>
      <x:c r="D420" s="68" t="n">
        <x:v>170.1</x:v>
      </x:c>
      <x:c r="E420" s="68" t="n">
        <x:v>27.9</x:v>
      </x:c>
      <x:c r="F420" s="68" t="n">
        <x:v>46</x:v>
      </x:c>
      <x:c r="G420" s="68" t="n">
        <x:v>8.4</x:v>
      </x:c>
      <x:c r="H420" s="69" t="n">
        <x:v>1.748</x:v>
      </x:c>
      <x:c r="I420" s="68" t="n">
        <x:v>4926</x:v>
      </x:c>
      <x:c r="J420" s="68" t="n">
        <x:v>12.5</x:v>
      </x:c>
      <x:c r="K420" s="68" t="n">
        <x:v>775</x:v>
      </x:c>
      <x:c r="L420" s="68" t="n">
        <x:v>1.6</x:v>
      </x:c>
      <x:c r="M420" s="70" t="n">
        <x:v>0.053</x:v>
      </x:c>
      <x:c r="N420" s="71" t="n">
        <x:v>76</x:v>
      </x:c>
      <x:c r="O420" s="33" t="n">
        <x:f>ROUND(3*E420+F420+G420*H420,1)</x:f>
        <x:v>144.4</x:v>
      </x:c>
      <x:c r="P420" s="33" t="n">
        <x:f>ROUND('Inputs'!$C$4*'Inputs'!$C$7*'Inputs'!$C$5*C420/3600,1)</x:f>
        <x:v>4160</x:v>
      </x:c>
      <x:c r="Q420" s="33" t="n">
        <x:f>ROUND(('Inputs'!$C$4/B420)*'Inputs'!$C$7*'Inputs'!$C$6*D420/3600,1)</x:f>
        <x:v>1263.2</x:v>
      </x:c>
      <x:c r="R420" s="59" t="n">
        <x:f>ROUND((P420-Q420)*O420-('Inputs'!$C$4/B420)*(I420/J420+K420)-'Inputs'!$C$4*L420-('Inputs'!$C$4*'Inputs'!$C$20*'Inputs'!$C$21*'Inputs'!$C$22/1000)*M420*N420,0)</x:f>
        <x:v>92756</x:v>
      </x:c>
      <x:c r="S420" s="59" t="n">
        <x:f>ROUND(R420/'Inputs'!$C$4,2)</x:f>
        <x:v>9.28</x:v>
      </x:c>
      <x:c r="T420" s="33" t="n">
        <x:f>ROUND((P420-Q420)*G420*'Inputs'!$C$25/1000,1)</x:f>
        <x:v>62.9</x:v>
      </x:c>
    </x:row>
    <x:row r="421">
      <x:c r="A421" t="n">
        <x:v>406</x:v>
      </x:c>
      <x:c r="B421" s="68" t="n">
        <x:v>36.9</x:v>
      </x:c>
      <x:c r="C421" s="68" t="n">
        <x:v>32.6</x:v>
      </x:c>
      <x:c r="D421" s="68" t="n">
        <x:v>194.1</x:v>
      </x:c>
      <x:c r="E421" s="68" t="n">
        <x:v>24.4</x:v>
      </x:c>
      <x:c r="F421" s="68" t="n">
        <x:v>46.6</x:v>
      </x:c>
      <x:c r="G421" s="68" t="n">
        <x:v>9.5</x:v>
      </x:c>
      <x:c r="H421" s="69" t="n">
        <x:v>1.73</x:v>
      </x:c>
      <x:c r="I421" s="68" t="n">
        <x:v>9112</x:v>
      </x:c>
      <x:c r="J421" s="68" t="n">
        <x:v>11.9</x:v>
      </x:c>
      <x:c r="K421" s="68" t="n">
        <x:v>672</x:v>
      </x:c>
      <x:c r="L421" s="68" t="n">
        <x:v>2.6</x:v>
      </x:c>
      <x:c r="M421" s="70" t="n">
        <x:v>0.006</x:v>
      </x:c>
      <x:c r="N421" s="71" t="n">
        <x:v>131</x:v>
      </x:c>
      <x:c r="O421" s="33" t="n">
        <x:f>ROUND(3*E421+F421+G421*H421,1)</x:f>
        <x:v>136.2</x:v>
      </x:c>
      <x:c r="P421" s="33" t="n">
        <x:f>ROUND('Inputs'!$C$4*'Inputs'!$C$7*'Inputs'!$C$5*C421/3600,1)</x:f>
        <x:v>4708.9</x:v>
      </x:c>
      <x:c r="Q421" s="33" t="n">
        <x:f>ROUND(('Inputs'!$C$4/B421)*'Inputs'!$C$7*'Inputs'!$C$6*D421/3600,1)</x:f>
        <x:v>1519.6</x:v>
      </x:c>
      <x:c r="R421" s="59" t="n">
        <x:f>ROUND((P421-Q421)*O421-('Inputs'!$C$4/B421)*(I421/J421+K421)-'Inputs'!$C$4*L421-('Inputs'!$C$4*'Inputs'!$C$20*'Inputs'!$C$21*'Inputs'!$C$22/1000)*M421*N421,0)</x:f>
        <x:v>17001</x:v>
      </x:c>
      <x:c r="S421" s="59" t="n">
        <x:f>ROUND(R421/'Inputs'!$C$4,2)</x:f>
        <x:v>1.7</x:v>
      </x:c>
      <x:c r="T421" s="33" t="n">
        <x:f>ROUND((P421-Q421)*G421*'Inputs'!$C$25/1000,1)</x:f>
        <x:v>78.3</x:v>
      </x:c>
    </x:row>
    <x:row r="422">
      <x:c r="A422" t="n">
        <x:v>407</x:v>
      </x:c>
      <x:c r="B422" s="68" t="n">
        <x:v>44.1</x:v>
      </x:c>
      <x:c r="C422" s="68" t="n">
        <x:v>30.2</x:v>
      </x:c>
      <x:c r="D422" s="68" t="n">
        <x:v>209.8</x:v>
      </x:c>
      <x:c r="E422" s="68" t="n">
        <x:v>25.9</x:v>
      </x:c>
      <x:c r="F422" s="68" t="n">
        <x:v>39</x:v>
      </x:c>
      <x:c r="G422" s="68" t="n">
        <x:v>8.1</x:v>
      </x:c>
      <x:c r="H422" s="69" t="n">
        <x:v>1.668</x:v>
      </x:c>
      <x:c r="I422" s="68" t="n">
        <x:v>7874</x:v>
      </x:c>
      <x:c r="J422" s="68" t="n">
        <x:v>9.7</x:v>
      </x:c>
      <x:c r="K422" s="68" t="n">
        <x:v>380</x:v>
      </x:c>
      <x:c r="L422" s="68" t="n">
        <x:v>3.8</x:v>
      </x:c>
      <x:c r="M422" s="70" t="n">
        <x:v>0.098</x:v>
      </x:c>
      <x:c r="N422" s="71" t="n">
        <x:v>100</x:v>
      </x:c>
      <x:c r="O422" s="33" t="n">
        <x:f>ROUND(3*E422+F422+G422*H422,1)</x:f>
        <x:v>130.2</x:v>
      </x:c>
      <x:c r="P422" s="33" t="n">
        <x:f>ROUND('Inputs'!$C$4*'Inputs'!$C$7*'Inputs'!$C$5*C422/3600,1)</x:f>
        <x:v>4362.2</x:v>
      </x:c>
      <x:c r="Q422" s="33" t="n">
        <x:f>ROUND(('Inputs'!$C$4/B422)*'Inputs'!$C$7*'Inputs'!$C$6*D422/3600,1)</x:f>
        <x:v>1374.4</x:v>
      </x:c>
      <x:c r="R422" s="59" t="n">
        <x:f>ROUND((P422-Q422)*O422-('Inputs'!$C$4/B422)*(I422/J422+K422)-'Inputs'!$C$4*L422-('Inputs'!$C$4*'Inputs'!$C$20*'Inputs'!$C$21*'Inputs'!$C$22/1000)*M422*N422,0)</x:f>
        <x:v>58859</x:v>
      </x:c>
      <x:c r="S422" s="59" t="n">
        <x:f>ROUND(R422/'Inputs'!$C$4,2)</x:f>
        <x:v>5.89</x:v>
      </x:c>
      <x:c r="T422" s="33" t="n">
        <x:f>ROUND((P422-Q422)*G422*'Inputs'!$C$25/1000,1)</x:f>
        <x:v>62.5</x:v>
      </x:c>
    </x:row>
    <x:row r="423">
      <x:c r="A423" t="n">
        <x:v>408</x:v>
      </x:c>
      <x:c r="B423" s="68" t="n">
        <x:v>37.4</x:v>
      </x:c>
      <x:c r="C423" s="68" t="n">
        <x:v>33.2</x:v>
      </x:c>
      <x:c r="D423" s="68" t="n">
        <x:v>177.4</x:v>
      </x:c>
      <x:c r="E423" s="68" t="n">
        <x:v>21.7</x:v>
      </x:c>
      <x:c r="F423" s="68" t="n">
        <x:v>46.4</x:v>
      </x:c>
      <x:c r="G423" s="68" t="n">
        <x:v>9.1</x:v>
      </x:c>
      <x:c r="H423" s="69" t="n">
        <x:v>1.748</x:v>
      </x:c>
      <x:c r="I423" s="68" t="n">
        <x:v>6201</x:v>
      </x:c>
      <x:c r="J423" s="68" t="n">
        <x:v>12.6</x:v>
      </x:c>
      <x:c r="K423" s="68" t="n">
        <x:v>472</x:v>
      </x:c>
      <x:c r="L423" s="68" t="n">
        <x:v>2.2</x:v>
      </x:c>
      <x:c r="M423" s="70" t="n">
        <x:v>0.046</x:v>
      </x:c>
      <x:c r="N423" s="71" t="n">
        <x:v>76</x:v>
      </x:c>
      <x:c r="O423" s="33" t="n">
        <x:f>ROUND(3*E423+F423+G423*H423,1)</x:f>
        <x:v>127.4</x:v>
      </x:c>
      <x:c r="P423" s="33" t="n">
        <x:f>ROUND('Inputs'!$C$4*'Inputs'!$C$7*'Inputs'!$C$5*C423/3600,1)</x:f>
        <x:v>4795.6</x:v>
      </x:c>
      <x:c r="Q423" s="33" t="n">
        <x:f>ROUND(('Inputs'!$C$4/B423)*'Inputs'!$C$7*'Inputs'!$C$6*D423/3600,1)</x:f>
        <x:v>1370.3</x:v>
      </x:c>
      <x:c r="R423" s="59" t="n">
        <x:f>ROUND((P423-Q423)*O423-('Inputs'!$C$4/B423)*(I423/J423+K423)-'Inputs'!$C$4*L423-('Inputs'!$C$4*'Inputs'!$C$20*'Inputs'!$C$21*'Inputs'!$C$22/1000)*M423*N423,0)</x:f>
        <x:v>148773</x:v>
      </x:c>
      <x:c r="S423" s="59" t="n">
        <x:f>ROUND(R423/'Inputs'!$C$4,2)</x:f>
        <x:v>14.88</x:v>
      </x:c>
      <x:c r="T423" s="33" t="n">
        <x:f>ROUND((P423-Q423)*G423*'Inputs'!$C$25/1000,1)</x:f>
        <x:v>80.5</x:v>
      </x:c>
    </x:row>
    <x:row r="424">
      <x:c r="A424" t="n">
        <x:v>409</x:v>
      </x:c>
      <x:c r="B424" s="68" t="n">
        <x:v>52.8</x:v>
      </x:c>
      <x:c r="C424" s="68" t="n">
        <x:v>27.3</x:v>
      </x:c>
      <x:c r="D424" s="68" t="n">
        <x:v>187.1</x:v>
      </x:c>
      <x:c r="E424" s="68" t="n">
        <x:v>23.6</x:v>
      </x:c>
      <x:c r="F424" s="68" t="n">
        <x:v>37.5</x:v>
      </x:c>
      <x:c r="G424" s="68" t="n">
        <x:v>7.3</x:v>
      </x:c>
      <x:c r="H424" s="69" t="n">
        <x:v>1.999</x:v>
      </x:c>
      <x:c r="I424" s="68" t="n">
        <x:v>7206</x:v>
      </x:c>
      <x:c r="J424" s="68" t="n">
        <x:v>10.7</x:v>
      </x:c>
      <x:c r="K424" s="68" t="n">
        <x:v>562</x:v>
      </x:c>
      <x:c r="L424" s="68" t="n">
        <x:v>5.4</x:v>
      </x:c>
      <x:c r="M424" s="70" t="n">
        <x:v>0.084</x:v>
      </x:c>
      <x:c r="N424" s="71" t="n">
        <x:v>130</x:v>
      </x:c>
      <x:c r="O424" s="33" t="n">
        <x:f>ROUND(3*E424+F424+G424*H424,1)</x:f>
        <x:v>122.9</x:v>
      </x:c>
      <x:c r="P424" s="33" t="n">
        <x:f>ROUND('Inputs'!$C$4*'Inputs'!$C$7*'Inputs'!$C$5*C424/3600,1)</x:f>
        <x:v>3943.3</x:v>
      </x:c>
      <x:c r="Q424" s="33" t="n">
        <x:f>ROUND(('Inputs'!$C$4/B424)*'Inputs'!$C$7*'Inputs'!$C$6*D424/3600,1)</x:f>
        <x:v>1023.7</x:v>
      </x:c>
      <x:c r="R424" s="59" t="n">
        <x:f>ROUND((P424-Q424)*O424-('Inputs'!$C$4/B424)*(I424/J424+K424)-'Inputs'!$C$4*L424-('Inputs'!$C$4*'Inputs'!$C$20*'Inputs'!$C$21*'Inputs'!$C$22/1000)*M424*N424,0)</x:f>
        <x:v>46412</x:v>
      </x:c>
      <x:c r="S424" s="59" t="n">
        <x:f>ROUND(R424/'Inputs'!$C$4,2)</x:f>
        <x:v>4.64</x:v>
      </x:c>
      <x:c r="T424" s="33" t="n">
        <x:f>ROUND((P424-Q424)*G424*'Inputs'!$C$25/1000,1)</x:f>
        <x:v>55.1</x:v>
      </x:c>
    </x:row>
    <x:row r="425">
      <x:c r="A425" t="n">
        <x:v>410</x:v>
      </x:c>
      <x:c r="B425" s="68" t="n">
        <x:v>33.4</x:v>
      </x:c>
      <x:c r="C425" s="68" t="n">
        <x:v>25.7</x:v>
      </x:c>
      <x:c r="D425" s="68" t="n">
        <x:v>255</x:v>
      </x:c>
      <x:c r="E425" s="68" t="n">
        <x:v>21.2</x:v>
      </x:c>
      <x:c r="F425" s="68" t="n">
        <x:v>42.6</x:v>
      </x:c>
      <x:c r="G425" s="68" t="n">
        <x:v>9</x:v>
      </x:c>
      <x:c r="H425" s="69" t="n">
        <x:v>1.799</x:v>
      </x:c>
      <x:c r="I425" s="68" t="n">
        <x:v>5797</x:v>
      </x:c>
      <x:c r="J425" s="68" t="n">
        <x:v>13.7</x:v>
      </x:c>
      <x:c r="K425" s="68" t="n">
        <x:v>551</x:v>
      </x:c>
      <x:c r="L425" s="68" t="n">
        <x:v>3.1</x:v>
      </x:c>
      <x:c r="M425" s="70" t="n">
        <x:v>0.041</x:v>
      </x:c>
      <x:c r="N425" s="71" t="n">
        <x:v>96</x:v>
      </x:c>
      <x:c r="O425" s="33" t="n">
        <x:f>ROUND(3*E425+F425+G425*H425,1)</x:f>
        <x:v>122.4</x:v>
      </x:c>
      <x:c r="P425" s="33" t="n">
        <x:f>ROUND('Inputs'!$C$4*'Inputs'!$C$7*'Inputs'!$C$5*C425/3600,1)</x:f>
        <x:v>3712.2</x:v>
      </x:c>
      <x:c r="Q425" s="33" t="n">
        <x:f>ROUND(('Inputs'!$C$4/B425)*'Inputs'!$C$7*'Inputs'!$C$6*D425/3600,1)</x:f>
        <x:v>2205.6</x:v>
      </x:c>
      <x:c r="R425" s="59" t="n">
        <x:f>ROUND((P425-Q425)*O425-('Inputs'!$C$4/B425)*(I425/J425+K425)-'Inputs'!$C$4*L425-('Inputs'!$C$4*'Inputs'!$C$20*'Inputs'!$C$21*'Inputs'!$C$22/1000)*M425*N425,0)</x:f>
        <x:v>-147052</x:v>
      </x:c>
      <x:c r="S425" s="59" t="n">
        <x:f>ROUND(R425/'Inputs'!$C$4,2)</x:f>
        <x:v>-14.71</x:v>
      </x:c>
      <x:c r="T425" s="33" t="n">
        <x:f>ROUND((P425-Q425)*G425*'Inputs'!$C$25/1000,1)</x:f>
        <x:v>35</x:v>
      </x:c>
    </x:row>
    <x:row r="426">
      <x:c r="A426" t="n">
        <x:v>411</x:v>
      </x:c>
      <x:c r="B426" s="68" t="n">
        <x:v>35.7</x:v>
      </x:c>
      <x:c r="C426" s="68" t="n">
        <x:v>29.5</x:v>
      </x:c>
      <x:c r="D426" s="68" t="n">
        <x:v>265.4</x:v>
      </x:c>
      <x:c r="E426" s="68" t="n">
        <x:v>22.7</x:v>
      </x:c>
      <x:c r="F426" s="68" t="n">
        <x:v>32.5</x:v>
      </x:c>
      <x:c r="G426" s="68" t="n">
        <x:v>9.9</x:v>
      </x:c>
      <x:c r="H426" s="69" t="n">
        <x:v>1.73</x:v>
      </x:c>
      <x:c r="I426" s="68" t="n">
        <x:v>8097</x:v>
      </x:c>
      <x:c r="J426" s="68" t="n">
        <x:v>14.5</x:v>
      </x:c>
      <x:c r="K426" s="68" t="n">
        <x:v>739</x:v>
      </x:c>
      <x:c r="L426" s="68" t="n">
        <x:v>4.8</x:v>
      </x:c>
      <x:c r="M426" s="70" t="n">
        <x:v>0.075</x:v>
      </x:c>
      <x:c r="N426" s="71" t="n">
        <x:v>60</x:v>
      </x:c>
      <x:c r="O426" s="33" t="n">
        <x:f>ROUND(3*E426+F426+G426*H426,1)</x:f>
        <x:v>117.7</x:v>
      </x:c>
      <x:c r="P426" s="33" t="n">
        <x:f>ROUND('Inputs'!$C$4*'Inputs'!$C$7*'Inputs'!$C$5*C426/3600,1)</x:f>
        <x:v>4261.1</x:v>
      </x:c>
      <x:c r="Q426" s="33" t="n">
        <x:f>ROUND(('Inputs'!$C$4/B426)*'Inputs'!$C$7*'Inputs'!$C$6*D426/3600,1)</x:f>
        <x:v>2147.7</x:v>
      </x:c>
      <x:c r="R426" s="59" t="n">
        <x:f>ROUND((P426-Q426)*O426-('Inputs'!$C$4/B426)*(I426/J426+K426)-'Inputs'!$C$4*L426-('Inputs'!$C$4*'Inputs'!$C$20*'Inputs'!$C$21*'Inputs'!$C$22/1000)*M426*N426,0)</x:f>
        <x:v>-172737</x:v>
      </x:c>
      <x:c r="S426" s="59" t="n">
        <x:f>ROUND(R426/'Inputs'!$C$4,2)</x:f>
        <x:v>-17.27</x:v>
      </x:c>
      <x:c r="T426" s="33" t="n">
        <x:f>ROUND((P426-Q426)*G426*'Inputs'!$C$25/1000,1)</x:f>
        <x:v>54.1</x:v>
      </x:c>
    </x:row>
    <x:row r="427">
      <x:c r="A427" t="n">
        <x:v>412</x:v>
      </x:c>
      <x:c r="B427" s="68" t="n">
        <x:v>43.6</x:v>
      </x:c>
      <x:c r="C427" s="68" t="n">
        <x:v>26.4</x:v>
      </x:c>
      <x:c r="D427" s="68" t="n">
        <x:v>210.3</x:v>
      </x:c>
      <x:c r="E427" s="68" t="n">
        <x:v>22.8</x:v>
      </x:c>
      <x:c r="F427" s="68" t="n">
        <x:v>46.4</x:v>
      </x:c>
      <x:c r="G427" s="68" t="n">
        <x:v>10.7</x:v>
      </x:c>
      <x:c r="H427" s="69" t="n">
        <x:v>1.88</x:v>
      </x:c>
      <x:c r="I427" s="68" t="n">
        <x:v>4199</x:v>
      </x:c>
      <x:c r="J427" s="68" t="n">
        <x:v>12.4</x:v>
      </x:c>
      <x:c r="K427" s="68" t="n">
        <x:v>624</x:v>
      </x:c>
      <x:c r="L427" s="68" t="n">
        <x:v>4.1</x:v>
      </x:c>
      <x:c r="M427" s="70" t="n">
        <x:v>0.096</x:v>
      </x:c>
      <x:c r="N427" s="71" t="n">
        <x:v>127</x:v>
      </x:c>
      <x:c r="O427" s="33" t="n">
        <x:f>ROUND(3*E427+F427+G427*H427,1)</x:f>
        <x:v>134.9</x:v>
      </x:c>
      <x:c r="P427" s="33" t="n">
        <x:f>ROUND('Inputs'!$C$4*'Inputs'!$C$7*'Inputs'!$C$5*C427/3600,1)</x:f>
        <x:v>3813.3</x:v>
      </x:c>
      <x:c r="Q427" s="33" t="n">
        <x:f>ROUND(('Inputs'!$C$4/B427)*'Inputs'!$C$7*'Inputs'!$C$6*D427/3600,1)</x:f>
        <x:v>1393.4</x:v>
      </x:c>
      <x:c r="R427" s="59" t="n">
        <x:f>ROUND((P427-Q427)*O427-('Inputs'!$C$4/B427)*(I427/J427+K427)-'Inputs'!$C$4*L427-('Inputs'!$C$4*'Inputs'!$C$20*'Inputs'!$C$21*'Inputs'!$C$22/1000)*M427*N427,0)</x:f>
        <x:v>37395</x:v>
      </x:c>
      <x:c r="S427" s="59" t="n">
        <x:f>ROUND(R427/'Inputs'!$C$4,2)</x:f>
        <x:v>3.74</x:v>
      </x:c>
      <x:c r="T427" s="33" t="n">
        <x:f>ROUND((P427-Q427)*G427*'Inputs'!$C$25/1000,1)</x:f>
        <x:v>66.9</x:v>
      </x:c>
    </x:row>
    <x:row r="428">
      <x:c r="A428" t="n">
        <x:v>413</x:v>
      </x:c>
      <x:c r="B428" s="68" t="n">
        <x:v>39.5</x:v>
      </x:c>
      <x:c r="C428" s="68" t="n">
        <x:v>24.4</x:v>
      </x:c>
      <x:c r="D428" s="68" t="n">
        <x:v>196.9</x:v>
      </x:c>
      <x:c r="E428" s="68" t="n">
        <x:v>21.3</x:v>
      </x:c>
      <x:c r="F428" s="68" t="n">
        <x:v>48.3</x:v>
      </x:c>
      <x:c r="G428" s="68" t="n">
        <x:v>7.5</x:v>
      </x:c>
      <x:c r="H428" s="69" t="n">
        <x:v>1.88</x:v>
      </x:c>
      <x:c r="I428" s="68" t="n">
        <x:v>8464</x:v>
      </x:c>
      <x:c r="J428" s="68" t="n">
        <x:v>10.2</x:v>
      </x:c>
      <x:c r="K428" s="68" t="n">
        <x:v>762</x:v>
      </x:c>
      <x:c r="L428" s="68" t="n">
        <x:v>4.7</x:v>
      </x:c>
      <x:c r="M428" s="70" t="n">
        <x:v>0.035</x:v>
      </x:c>
      <x:c r="N428" s="71" t="n">
        <x:v>77</x:v>
      </x:c>
      <x:c r="O428" s="33" t="n">
        <x:f>ROUND(3*E428+F428+G428*H428,1)</x:f>
        <x:v>126.3</x:v>
      </x:c>
      <x:c r="P428" s="33" t="n">
        <x:f>ROUND('Inputs'!$C$4*'Inputs'!$C$7*'Inputs'!$C$5*C428/3600,1)</x:f>
        <x:v>3524.4</x:v>
      </x:c>
      <x:c r="Q428" s="33" t="n">
        <x:f>ROUND(('Inputs'!$C$4/B428)*'Inputs'!$C$7*'Inputs'!$C$6*D428/3600,1)</x:f>
        <x:v>1440.1</x:v>
      </x:c>
      <x:c r="R428" s="59" t="n">
        <x:f>ROUND((P428-Q428)*O428-('Inputs'!$C$4/B428)*(I428/J428+K428)-'Inputs'!$C$4*L428-('Inputs'!$C$4*'Inputs'!$C$20*'Inputs'!$C$21*'Inputs'!$C$22/1000)*M428*N428,0)</x:f>
        <x:v>-192768</x:v>
      </x:c>
      <x:c r="S428" s="59" t="n">
        <x:f>ROUND(R428/'Inputs'!$C$4,2)</x:f>
        <x:v>-19.28</x:v>
      </x:c>
      <x:c r="T428" s="33" t="n">
        <x:f>ROUND((P428-Q428)*G428*'Inputs'!$C$25/1000,1)</x:f>
        <x:v>40.4</x:v>
      </x:c>
    </x:row>
    <x:row r="429">
      <x:c r="A429" t="n">
        <x:v>414</x:v>
      </x:c>
      <x:c r="B429" s="68" t="n">
        <x:v>38.5</x:v>
      </x:c>
      <x:c r="C429" s="68" t="n">
        <x:v>26.7</x:v>
      </x:c>
      <x:c r="D429" s="68" t="n">
        <x:v>216.3</x:v>
      </x:c>
      <x:c r="E429" s="68" t="n">
        <x:v>28</x:v>
      </x:c>
      <x:c r="F429" s="68" t="n">
        <x:v>45.9</x:v>
      </x:c>
      <x:c r="G429" s="68" t="n">
        <x:v>8.7</x:v>
      </x:c>
      <x:c r="H429" s="69" t="n">
        <x:v>1.682</x:v>
      </x:c>
      <x:c r="I429" s="68" t="n">
        <x:v>7229</x:v>
      </x:c>
      <x:c r="J429" s="68" t="n">
        <x:v>13.5</x:v>
      </x:c>
      <x:c r="K429" s="68" t="n">
        <x:v>361</x:v>
      </x:c>
      <x:c r="L429" s="68" t="n">
        <x:v>5.2</x:v>
      </x:c>
      <x:c r="M429" s="70" t="n">
        <x:v>0.064</x:v>
      </x:c>
      <x:c r="N429" s="71" t="n">
        <x:v>153</x:v>
      </x:c>
      <x:c r="O429" s="33" t="n">
        <x:f>ROUND(3*E429+F429+G429*H429,1)</x:f>
        <x:v>144.5</x:v>
      </x:c>
      <x:c r="P429" s="33" t="n">
        <x:f>ROUND('Inputs'!$C$4*'Inputs'!$C$7*'Inputs'!$C$5*C429/3600,1)</x:f>
        <x:v>3856.7</x:v>
      </x:c>
      <x:c r="Q429" s="33" t="n">
        <x:f>ROUND(('Inputs'!$C$4/B429)*'Inputs'!$C$7*'Inputs'!$C$6*D429/3600,1)</x:f>
        <x:v>1623</x:v>
      </x:c>
      <x:c r="R429" s="59" t="n">
        <x:f>ROUND((P429-Q429)*O429-('Inputs'!$C$4/B429)*(I429/J429+K429)-'Inputs'!$C$4*L429-('Inputs'!$C$4*'Inputs'!$C$20*'Inputs'!$C$21*'Inputs'!$C$22/1000)*M429*N429,0)</x:f>
        <x:v>16021</x:v>
      </x:c>
      <x:c r="S429" s="59" t="n">
        <x:f>ROUND(R429/'Inputs'!$C$4,2)</x:f>
        <x:v>1.6</x:v>
      </x:c>
      <x:c r="T429" s="33" t="n">
        <x:f>ROUND((P429-Q429)*G429*'Inputs'!$C$25/1000,1)</x:f>
        <x:v>50.2</x:v>
      </x:c>
    </x:row>
    <x:row r="430">
      <x:c r="A430" t="n">
        <x:v>415</x:v>
      </x:c>
      <x:c r="B430" s="68" t="n">
        <x:v>41.2</x:v>
      </x:c>
      <x:c r="C430" s="68" t="n">
        <x:v>29.2</x:v>
      </x:c>
      <x:c r="D430" s="68" t="n">
        <x:v>182</x:v>
      </x:c>
      <x:c r="E430" s="68" t="n">
        <x:v>27.2</x:v>
      </x:c>
      <x:c r="F430" s="68" t="n">
        <x:v>35.1</x:v>
      </x:c>
      <x:c r="G430" s="68" t="n">
        <x:v>10</x:v>
      </x:c>
      <x:c r="H430" s="69" t="n">
        <x:v>1.794</x:v>
      </x:c>
      <x:c r="I430" s="68" t="n">
        <x:v>9381</x:v>
      </x:c>
      <x:c r="J430" s="68" t="n">
        <x:v>14.5</x:v>
      </x:c>
      <x:c r="K430" s="68" t="n">
        <x:v>927</x:v>
      </x:c>
      <x:c r="L430" s="68" t="n">
        <x:v>2.8</x:v>
      </x:c>
      <x:c r="M430" s="70" t="n">
        <x:v>0.063</x:v>
      </x:c>
      <x:c r="N430" s="71" t="n">
        <x:v>89</x:v>
      </x:c>
      <x:c r="O430" s="33" t="n">
        <x:f>ROUND(3*E430+F430+G430*H430,1)</x:f>
        <x:v>134.6</x:v>
      </x:c>
      <x:c r="P430" s="33" t="n">
        <x:f>ROUND('Inputs'!$C$4*'Inputs'!$C$7*'Inputs'!$C$5*C430/3600,1)</x:f>
        <x:v>4217.8</x:v>
      </x:c>
      <x:c r="Q430" s="33" t="n">
        <x:f>ROUND(('Inputs'!$C$4/B430)*'Inputs'!$C$7*'Inputs'!$C$6*D430/3600,1)</x:f>
        <x:v>1276.2</x:v>
      </x:c>
      <x:c r="R430" s="59" t="n">
        <x:f>ROUND((P430-Q430)*O430-('Inputs'!$C$4/B430)*(I430/J430+K430)-'Inputs'!$C$4*L430-('Inputs'!$C$4*'Inputs'!$C$20*'Inputs'!$C$21*'Inputs'!$C$22/1000)*M430*N430,0)</x:f>
        <x:v>-26629</x:v>
      </x:c>
      <x:c r="S430" s="59" t="n">
        <x:f>ROUND(R430/'Inputs'!$C$4,2)</x:f>
        <x:v>-2.66</x:v>
      </x:c>
      <x:c r="T430" s="33" t="n">
        <x:f>ROUND((P430-Q430)*G430*'Inputs'!$C$25/1000,1)</x:f>
        <x:v>76</x:v>
      </x:c>
    </x:row>
    <x:row r="431">
      <x:c r="A431" t="n">
        <x:v>416</x:v>
      </x:c>
      <x:c r="B431" s="68" t="n">
        <x:v>40</x:v>
      </x:c>
      <x:c r="C431" s="68" t="n">
        <x:v>25.5</x:v>
      </x:c>
      <x:c r="D431" s="68" t="n">
        <x:v>177.8</x:v>
      </x:c>
      <x:c r="E431" s="68" t="n">
        <x:v>21.6</x:v>
      </x:c>
      <x:c r="F431" s="68" t="n">
        <x:v>39.5</x:v>
      </x:c>
      <x:c r="G431" s="68" t="n">
        <x:v>7</x:v>
      </x:c>
      <x:c r="H431" s="69" t="n">
        <x:v>1.939</x:v>
      </x:c>
      <x:c r="I431" s="68" t="n">
        <x:v>9573</x:v>
      </x:c>
      <x:c r="J431" s="68" t="n">
        <x:v>14.9</x:v>
      </x:c>
      <x:c r="K431" s="68" t="n">
        <x:v>551</x:v>
      </x:c>
      <x:c r="L431" s="68" t="n">
        <x:v>5.9</x:v>
      </x:c>
      <x:c r="M431" s="70" t="n">
        <x:v>0.017</x:v>
      </x:c>
      <x:c r="N431" s="71" t="n">
        <x:v>148</x:v>
      </x:c>
      <x:c r="O431" s="33" t="n">
        <x:f>ROUND(3*E431+F431+G431*H431,1)</x:f>
        <x:v>117.9</x:v>
      </x:c>
      <x:c r="P431" s="33" t="n">
        <x:f>ROUND('Inputs'!$C$4*'Inputs'!$C$7*'Inputs'!$C$5*C431/3600,1)</x:f>
        <x:v>3683.3</x:v>
      </x:c>
      <x:c r="Q431" s="33" t="n">
        <x:f>ROUND(('Inputs'!$C$4/B431)*'Inputs'!$C$7*'Inputs'!$C$6*D431/3600,1)</x:f>
        <x:v>1284.1</x:v>
      </x:c>
      <x:c r="R431" s="59" t="n">
        <x:f>ROUND((P431-Q431)*O431-('Inputs'!$C$4/B431)*(I431/J431+K431)-'Inputs'!$C$4*L431-('Inputs'!$C$4*'Inputs'!$C$20*'Inputs'!$C$21*'Inputs'!$C$22/1000)*M431*N431,0)</x:f>
        <x:v>-80131</x:v>
      </x:c>
      <x:c r="S431" s="59" t="n">
        <x:f>ROUND(R431/'Inputs'!$C$4,2)</x:f>
        <x:v>-8.01</x:v>
      </x:c>
      <x:c r="T431" s="33" t="n">
        <x:f>ROUND((P431-Q431)*G431*'Inputs'!$C$25/1000,1)</x:f>
        <x:v>43.4</x:v>
      </x:c>
    </x:row>
    <x:row r="432">
      <x:c r="A432" t="n">
        <x:v>417</x:v>
      </x:c>
      <x:c r="B432" s="68" t="n">
        <x:v>29.8</x:v>
      </x:c>
      <x:c r="C432" s="68" t="n">
        <x:v>26.8</x:v>
      </x:c>
      <x:c r="D432" s="68" t="n">
        <x:v>228.1</x:v>
      </x:c>
      <x:c r="E432" s="68" t="n">
        <x:v>21.1</x:v>
      </x:c>
      <x:c r="F432" s="68" t="n">
        <x:v>50.6</x:v>
      </x:c>
      <x:c r="G432" s="68" t="n">
        <x:v>9.5</x:v>
      </x:c>
      <x:c r="H432" s="69" t="n">
        <x:v>1.806</x:v>
      </x:c>
      <x:c r="I432" s="68" t="n">
        <x:v>6861</x:v>
      </x:c>
      <x:c r="J432" s="68" t="n">
        <x:v>12.3</x:v>
      </x:c>
      <x:c r="K432" s="68" t="n">
        <x:v>534</x:v>
      </x:c>
      <x:c r="L432" s="68" t="n">
        <x:v>4.5</x:v>
      </x:c>
      <x:c r="M432" s="70" t="n">
        <x:v>0.045</x:v>
      </x:c>
      <x:c r="N432" s="71" t="n">
        <x:v>69</x:v>
      </x:c>
      <x:c r="O432" s="33" t="n">
        <x:f>ROUND(3*E432+F432+G432*H432,1)</x:f>
        <x:v>131.1</x:v>
      </x:c>
      <x:c r="P432" s="33" t="n">
        <x:f>ROUND('Inputs'!$C$4*'Inputs'!$C$7*'Inputs'!$C$5*C432/3600,1)</x:f>
        <x:v>3871.1</x:v>
      </x:c>
      <x:c r="Q432" s="33" t="n">
        <x:f>ROUND(('Inputs'!$C$4/B432)*'Inputs'!$C$7*'Inputs'!$C$6*D432/3600,1)</x:f>
        <x:v>2211.3</x:v>
      </x:c>
      <x:c r="R432" s="59" t="n">
        <x:f>ROUND((P432-Q432)*O432-('Inputs'!$C$4/B432)*(I432/J432+K432)-'Inputs'!$C$4*L432-('Inputs'!$C$4*'Inputs'!$C$20*'Inputs'!$C$21*'Inputs'!$C$22/1000)*M432*N432,0)</x:f>
        <x:v>-200721</x:v>
      </x:c>
      <x:c r="S432" s="59" t="n">
        <x:f>ROUND(R432/'Inputs'!$C$4,2)</x:f>
        <x:v>-20.07</x:v>
      </x:c>
      <x:c r="T432" s="33" t="n">
        <x:f>ROUND((P432-Q432)*G432*'Inputs'!$C$25/1000,1)</x:f>
        <x:v>40.7</x:v>
      </x:c>
    </x:row>
    <x:row r="433">
      <x:c r="A433" t="n">
        <x:v>418</x:v>
      </x:c>
      <x:c r="B433" s="68" t="n">
        <x:v>39</x:v>
      </x:c>
      <x:c r="C433" s="68" t="n">
        <x:v>30.9</x:v>
      </x:c>
      <x:c r="D433" s="68" t="n">
        <x:v>197</x:v>
      </x:c>
      <x:c r="E433" s="68" t="n">
        <x:v>26.3</x:v>
      </x:c>
      <x:c r="F433" s="68" t="n">
        <x:v>42.5</x:v>
      </x:c>
      <x:c r="G433" s="68" t="n">
        <x:v>8.6</x:v>
      </x:c>
      <x:c r="H433" s="69" t="n">
        <x:v>1.834</x:v>
      </x:c>
      <x:c r="I433" s="68" t="n">
        <x:v>8715</x:v>
      </x:c>
      <x:c r="J433" s="68" t="n">
        <x:v>10.9</x:v>
      </x:c>
      <x:c r="K433" s="68" t="n">
        <x:v>534</x:v>
      </x:c>
      <x:c r="L433" s="68" t="n">
        <x:v>2.2</x:v>
      </x:c>
      <x:c r="M433" s="70" t="n">
        <x:v>0.043</x:v>
      </x:c>
      <x:c r="N433" s="71" t="n">
        <x:v>88</x:v>
      </x:c>
      <x:c r="O433" s="33" t="n">
        <x:f>ROUND(3*E433+F433+G433*H433,1)</x:f>
        <x:v>137.2</x:v>
      </x:c>
      <x:c r="P433" s="33" t="n">
        <x:f>ROUND('Inputs'!$C$4*'Inputs'!$C$7*'Inputs'!$C$5*C433/3600,1)</x:f>
        <x:v>4463.3</x:v>
      </x:c>
      <x:c r="Q433" s="33" t="n">
        <x:f>ROUND(('Inputs'!$C$4/B433)*'Inputs'!$C$7*'Inputs'!$C$6*D433/3600,1)</x:f>
        <x:v>1459.3</x:v>
      </x:c>
      <x:c r="R433" s="59" t="n">
        <x:f>ROUND((P433-Q433)*O433-('Inputs'!$C$4/B433)*(I433/J433+K433)-'Inputs'!$C$4*L433-('Inputs'!$C$4*'Inputs'!$C$20*'Inputs'!$C$21*'Inputs'!$C$22/1000)*M433*N433,0)</x:f>
        <x:v>39754</x:v>
      </x:c>
      <x:c r="S433" s="59" t="n">
        <x:f>ROUND(R433/'Inputs'!$C$4,2)</x:f>
        <x:v>3.98</x:v>
      </x:c>
      <x:c r="T433" s="33" t="n">
        <x:f>ROUND((P433-Q433)*G433*'Inputs'!$C$25/1000,1)</x:f>
        <x:v>66.7</x:v>
      </x:c>
    </x:row>
    <x:row r="434">
      <x:c r="A434" t="n">
        <x:v>419</x:v>
      </x:c>
      <x:c r="B434" s="68" t="n">
        <x:v>47.4</x:v>
      </x:c>
      <x:c r="C434" s="68" t="n">
        <x:v>34.2</x:v>
      </x:c>
      <x:c r="D434" s="68" t="n">
        <x:v>241.3</x:v>
      </x:c>
      <x:c r="E434" s="68" t="n">
        <x:v>22.4</x:v>
      </x:c>
      <x:c r="F434" s="68" t="n">
        <x:v>40.2</x:v>
      </x:c>
      <x:c r="G434" s="68" t="n">
        <x:v>9.8</x:v>
      </x:c>
      <x:c r="H434" s="69" t="n">
        <x:v>1.763</x:v>
      </x:c>
      <x:c r="I434" s="68" t="n">
        <x:v>7125</x:v>
      </x:c>
      <x:c r="J434" s="68" t="n">
        <x:v>10.8</x:v>
      </x:c>
      <x:c r="K434" s="68" t="n">
        <x:v>455</x:v>
      </x:c>
      <x:c r="L434" s="68" t="n">
        <x:v>4.3</x:v>
      </x:c>
      <x:c r="M434" s="70" t="n">
        <x:v>0.021</x:v>
      </x:c>
      <x:c r="N434" s="71" t="n">
        <x:v>136</x:v>
      </x:c>
      <x:c r="O434" s="33" t="n">
        <x:f>ROUND(3*E434+F434+G434*H434,1)</x:f>
        <x:v>124.7</x:v>
      </x:c>
      <x:c r="P434" s="33" t="n">
        <x:f>ROUND('Inputs'!$C$4*'Inputs'!$C$7*'Inputs'!$C$5*C434/3600,1)</x:f>
        <x:v>4940</x:v>
      </x:c>
      <x:c r="Q434" s="33" t="n">
        <x:f>ROUND(('Inputs'!$C$4/B434)*'Inputs'!$C$7*'Inputs'!$C$6*D434/3600,1)</x:f>
        <x:v>1470.7</x:v>
      </x:c>
      <x:c r="R434" s="59" t="n">
        <x:f>ROUND((P434-Q434)*O434-('Inputs'!$C$4/B434)*(I434/J434+K434)-'Inputs'!$C$4*L434-('Inputs'!$C$4*'Inputs'!$C$20*'Inputs'!$C$21*'Inputs'!$C$22/1000)*M434*N434,0)</x:f>
        <x:v>148062</x:v>
      </x:c>
      <x:c r="S434" s="59" t="n">
        <x:f>ROUND(R434/'Inputs'!$C$4,2)</x:f>
        <x:v>14.81</x:v>
      </x:c>
      <x:c r="T434" s="33" t="n">
        <x:f>ROUND((P434-Q434)*G434*'Inputs'!$C$25/1000,1)</x:f>
        <x:v>87.8</x:v>
      </x:c>
    </x:row>
    <x:row r="435">
      <x:c r="A435" t="n">
        <x:v>420</x:v>
      </x:c>
      <x:c r="B435" s="68" t="n">
        <x:v>59.9</x:v>
      </x:c>
      <x:c r="C435" s="68" t="n">
        <x:v>27.2</x:v>
      </x:c>
      <x:c r="D435" s="68" t="n">
        <x:v>235.2</x:v>
      </x:c>
      <x:c r="E435" s="68" t="n">
        <x:v>26.1</x:v>
      </x:c>
      <x:c r="F435" s="68" t="n">
        <x:v>49.1</x:v>
      </x:c>
      <x:c r="G435" s="68" t="n">
        <x:v>7.1</x:v>
      </x:c>
      <x:c r="H435" s="69" t="n">
        <x:v>1.733</x:v>
      </x:c>
      <x:c r="I435" s="68" t="n">
        <x:v>5504</x:v>
      </x:c>
      <x:c r="J435" s="68" t="n">
        <x:v>13.6</x:v>
      </x:c>
      <x:c r="K435" s="68" t="n">
        <x:v>735</x:v>
      </x:c>
      <x:c r="L435" s="68" t="n">
        <x:v>5.8</x:v>
      </x:c>
      <x:c r="M435" s="70" t="n">
        <x:v>0.077</x:v>
      </x:c>
      <x:c r="N435" s="71" t="n">
        <x:v>92</x:v>
      </x:c>
      <x:c r="O435" s="33" t="n">
        <x:f>ROUND(3*E435+F435+G435*H435,1)</x:f>
        <x:v>139.7</x:v>
      </x:c>
      <x:c r="P435" s="33" t="n">
        <x:f>ROUND('Inputs'!$C$4*'Inputs'!$C$7*'Inputs'!$C$5*C435/3600,1)</x:f>
        <x:v>3928.9</x:v>
      </x:c>
      <x:c r="Q435" s="33" t="n">
        <x:f>ROUND(('Inputs'!$C$4/B435)*'Inputs'!$C$7*'Inputs'!$C$6*D435/3600,1)</x:f>
        <x:v>1134.3</x:v>
      </x:c>
      <x:c r="R435" s="59" t="n">
        <x:f>ROUND((P435-Q435)*O435-('Inputs'!$C$4/B435)*(I435/J435+K435)-'Inputs'!$C$4*L435-('Inputs'!$C$4*'Inputs'!$C$20*'Inputs'!$C$21*'Inputs'!$C$22/1000)*M435*N435,0)</x:f>
        <x:v>126297</x:v>
      </x:c>
      <x:c r="S435" s="59" t="n">
        <x:f>ROUND(R435/'Inputs'!$C$4,2)</x:f>
        <x:v>12.63</x:v>
      </x:c>
      <x:c r="T435" s="33" t="n">
        <x:f>ROUND((P435-Q435)*G435*'Inputs'!$C$25/1000,1)</x:f>
        <x:v>51.3</x:v>
      </x:c>
    </x:row>
    <x:row r="436">
      <x:c r="A436" t="n">
        <x:v>421</x:v>
      </x:c>
      <x:c r="B436" s="68" t="n">
        <x:v>57.5</x:v>
      </x:c>
      <x:c r="C436" s="68" t="n">
        <x:v>33.5</x:v>
      </x:c>
      <x:c r="D436" s="68" t="n">
        <x:v>217.3</x:v>
      </x:c>
      <x:c r="E436" s="68" t="n">
        <x:v>27.9</x:v>
      </x:c>
      <x:c r="F436" s="68" t="n">
        <x:v>44.2</x:v>
      </x:c>
      <x:c r="G436" s="68" t="n">
        <x:v>10.6</x:v>
      </x:c>
      <x:c r="H436" s="69" t="n">
        <x:v>1.763</x:v>
      </x:c>
      <x:c r="I436" s="68" t="n">
        <x:v>5567</x:v>
      </x:c>
      <x:c r="J436" s="68" t="n">
        <x:v>12.9</x:v>
      </x:c>
      <x:c r="K436" s="68" t="n">
        <x:v>613</x:v>
      </x:c>
      <x:c r="L436" s="68" t="n">
        <x:v>4.3</x:v>
      </x:c>
      <x:c r="M436" s="70" t="n">
        <x:v>0.091</x:v>
      </x:c>
      <x:c r="N436" s="71" t="n">
        <x:v>156</x:v>
      </x:c>
      <x:c r="O436" s="33" t="n">
        <x:f>ROUND(3*E436+F436+G436*H436,1)</x:f>
        <x:v>146.6</x:v>
      </x:c>
      <x:c r="P436" s="33" t="n">
        <x:f>ROUND('Inputs'!$C$4*'Inputs'!$C$7*'Inputs'!$C$5*C436/3600,1)</x:f>
        <x:v>4838.9</x:v>
      </x:c>
      <x:c r="Q436" s="33" t="n">
        <x:f>ROUND(('Inputs'!$C$4/B436)*'Inputs'!$C$7*'Inputs'!$C$6*D436/3600,1)</x:f>
        <x:v>1091.7</x:v>
      </x:c>
      <x:c r="R436" s="59" t="n">
        <x:f>ROUND((P436-Q436)*O436-('Inputs'!$C$4/B436)*(I436/J436+K436)-'Inputs'!$C$4*L436-('Inputs'!$C$4*'Inputs'!$C$20*'Inputs'!$C$21*'Inputs'!$C$22/1000)*M436*N436,0)</x:f>
        <x:v>292934</x:v>
      </x:c>
      <x:c r="S436" s="59" t="n">
        <x:f>ROUND(R436/'Inputs'!$C$4,2)</x:f>
        <x:v>29.29</x:v>
      </x:c>
      <x:c r="T436" s="33" t="n">
        <x:f>ROUND((P436-Q436)*G436*'Inputs'!$C$25/1000,1)</x:f>
        <x:v>102.6</x:v>
      </x:c>
    </x:row>
    <x:row r="437">
      <x:c r="A437" t="n">
        <x:v>422</x:v>
      </x:c>
      <x:c r="B437" s="68" t="n">
        <x:v>29.1</x:v>
      </x:c>
      <x:c r="C437" s="68" t="n">
        <x:v>26.5</x:v>
      </x:c>
      <x:c r="D437" s="68" t="n">
        <x:v>166.5</x:v>
      </x:c>
      <x:c r="E437" s="68" t="n">
        <x:v>22.4</x:v>
      </x:c>
      <x:c r="F437" s="68" t="n">
        <x:v>54.6</x:v>
      </x:c>
      <x:c r="G437" s="68" t="n">
        <x:v>7.3</x:v>
      </x:c>
      <x:c r="H437" s="69" t="n">
        <x:v>1.874</x:v>
      </x:c>
      <x:c r="I437" s="68" t="n">
        <x:v>6329</x:v>
      </x:c>
      <x:c r="J437" s="68" t="n">
        <x:v>14.9</x:v>
      </x:c>
      <x:c r="K437" s="68" t="n">
        <x:v>962</x:v>
      </x:c>
      <x:c r="L437" s="68" t="n">
        <x:v>5.6</x:v>
      </x:c>
      <x:c r="M437" s="70" t="n">
        <x:v>0.027</x:v>
      </x:c>
      <x:c r="N437" s="71" t="n">
        <x:v>134</x:v>
      </x:c>
      <x:c r="O437" s="33" t="n">
        <x:f>ROUND(3*E437+F437+G437*H437,1)</x:f>
        <x:v>135.5</x:v>
      </x:c>
      <x:c r="P437" s="33" t="n">
        <x:f>ROUND('Inputs'!$C$4*'Inputs'!$C$7*'Inputs'!$C$5*C437/3600,1)</x:f>
        <x:v>3827.8</x:v>
      </x:c>
      <x:c r="Q437" s="33" t="n">
        <x:f>ROUND(('Inputs'!$C$4/B437)*'Inputs'!$C$7*'Inputs'!$C$6*D437/3600,1)</x:f>
        <x:v>1652.9</x:v>
      </x:c>
      <x:c r="R437" s="59" t="n">
        <x:f>ROUND((P437-Q437)*O437-('Inputs'!$C$4/B437)*(I437/J437+K437)-'Inputs'!$C$4*L437-('Inputs'!$C$4*'Inputs'!$C$20*'Inputs'!$C$21*'Inputs'!$C$22/1000)*M437*N437,0)</x:f>
        <x:v>-245943</x:v>
      </x:c>
      <x:c r="S437" s="59" t="n">
        <x:f>ROUND(R437/'Inputs'!$C$4,2)</x:f>
        <x:v>-24.59</x:v>
      </x:c>
      <x:c r="T437" s="33" t="n">
        <x:f>ROUND((P437-Q437)*G437*'Inputs'!$C$25/1000,1)</x:f>
        <x:v>41</x:v>
      </x:c>
    </x:row>
    <x:row r="438">
      <x:c r="A438" t="n">
        <x:v>423</x:v>
      </x:c>
      <x:c r="B438" s="68" t="n">
        <x:v>36.6</x:v>
      </x:c>
      <x:c r="C438" s="68" t="n">
        <x:v>34.2</x:v>
      </x:c>
      <x:c r="D438" s="68" t="n">
        <x:v>241.3</x:v>
      </x:c>
      <x:c r="E438" s="68" t="n">
        <x:v>26.4</x:v>
      </x:c>
      <x:c r="F438" s="68" t="n">
        <x:v>46.6</x:v>
      </x:c>
      <x:c r="G438" s="68" t="n">
        <x:v>9.5</x:v>
      </x:c>
      <x:c r="H438" s="69" t="n">
        <x:v>1.689</x:v>
      </x:c>
      <x:c r="I438" s="68" t="n">
        <x:v>6695</x:v>
      </x:c>
      <x:c r="J438" s="68" t="n">
        <x:v>14.9</x:v>
      </x:c>
      <x:c r="K438" s="68" t="n">
        <x:v>408</x:v>
      </x:c>
      <x:c r="L438" s="68" t="n">
        <x:v>5.6</x:v>
      </x:c>
      <x:c r="M438" s="70" t="n">
        <x:v>0.098</x:v>
      </x:c>
      <x:c r="N438" s="71" t="n">
        <x:v>79</x:v>
      </x:c>
      <x:c r="O438" s="33" t="n">
        <x:f>ROUND(3*E438+F438+G438*H438,1)</x:f>
        <x:v>141.8</x:v>
      </x:c>
      <x:c r="P438" s="33" t="n">
        <x:f>ROUND('Inputs'!$C$4*'Inputs'!$C$7*'Inputs'!$C$5*C438/3600,1)</x:f>
        <x:v>4940</x:v>
      </x:c>
      <x:c r="Q438" s="33" t="n">
        <x:f>ROUND(('Inputs'!$C$4/B438)*'Inputs'!$C$7*'Inputs'!$C$6*D438/3600,1)</x:f>
        <x:v>1904.6</x:v>
      </x:c>
      <x:c r="R438" s="59" t="n">
        <x:f>ROUND((P438-Q438)*O438-('Inputs'!$C$4/B438)*(I438/J438+K438)-'Inputs'!$C$4*L438-('Inputs'!$C$4*'Inputs'!$C$20*'Inputs'!$C$21*'Inputs'!$C$22/1000)*M438*N438,0)</x:f>
        <x:v>122865</x:v>
      </x:c>
      <x:c r="S438" s="59" t="n">
        <x:f>ROUND(R438/'Inputs'!$C$4,2)</x:f>
        <x:v>12.29</x:v>
      </x:c>
      <x:c r="T438" s="33" t="n">
        <x:f>ROUND((P438-Q438)*G438*'Inputs'!$C$25/1000,1)</x:f>
        <x:v>74.5</x:v>
      </x:c>
    </x:row>
    <x:row r="439">
      <x:c r="A439" t="n">
        <x:v>424</x:v>
      </x:c>
      <x:c r="B439" s="68" t="n">
        <x:v>57.8</x:v>
      </x:c>
      <x:c r="C439" s="68" t="n">
        <x:v>28.5</x:v>
      </x:c>
      <x:c r="D439" s="68" t="n">
        <x:v>255.5</x:v>
      </x:c>
      <x:c r="E439" s="68" t="n">
        <x:v>24.6</x:v>
      </x:c>
      <x:c r="F439" s="68" t="n">
        <x:v>37.6</x:v>
      </x:c>
      <x:c r="G439" s="68" t="n">
        <x:v>10.2</x:v>
      </x:c>
      <x:c r="H439" s="69" t="n">
        <x:v>1.927</x:v>
      </x:c>
      <x:c r="I439" s="68" t="n">
        <x:v>4865</x:v>
      </x:c>
      <x:c r="J439" s="68" t="n">
        <x:v>13.2</x:v>
      </x:c>
      <x:c r="K439" s="68" t="n">
        <x:v>525</x:v>
      </x:c>
      <x:c r="L439" s="68" t="n">
        <x:v>1.7</x:v>
      </x:c>
      <x:c r="M439" s="70" t="n">
        <x:v>0.071</x:v>
      </x:c>
      <x:c r="N439" s="71" t="n">
        <x:v>116</x:v>
      </x:c>
      <x:c r="O439" s="33" t="n">
        <x:f>ROUND(3*E439+F439+G439*H439,1)</x:f>
        <x:v>131.1</x:v>
      </x:c>
      <x:c r="P439" s="33" t="n">
        <x:f>ROUND('Inputs'!$C$4*'Inputs'!$C$7*'Inputs'!$C$5*C439/3600,1)</x:f>
        <x:v>4116.7</x:v>
      </x:c>
      <x:c r="Q439" s="33" t="n">
        <x:f>ROUND(('Inputs'!$C$4/B439)*'Inputs'!$C$7*'Inputs'!$C$6*D439/3600,1)</x:f>
        <x:v>1277</x:v>
      </x:c>
      <x:c r="R439" s="59" t="n">
        <x:f>ROUND((P439-Q439)*O439-('Inputs'!$C$4/B439)*(I439/J439+K439)-'Inputs'!$C$4*L439-('Inputs'!$C$4*'Inputs'!$C$20*'Inputs'!$C$21*'Inputs'!$C$22/1000)*M439*N439,0)</x:f>
        <x:v>182273</x:v>
      </x:c>
      <x:c r="S439" s="59" t="n">
        <x:f>ROUND(R439/'Inputs'!$C$4,2)</x:f>
        <x:v>18.23</x:v>
      </x:c>
      <x:c r="T439" s="33" t="n">
        <x:f>ROUND((P439-Q439)*G439*'Inputs'!$C$25/1000,1)</x:f>
        <x:v>74.8</x:v>
      </x:c>
    </x:row>
    <x:row r="440">
      <x:c r="A440" t="n">
        <x:v>425</x:v>
      </x:c>
      <x:c r="B440" s="68" t="n">
        <x:v>37.7</x:v>
      </x:c>
      <x:c r="C440" s="68" t="n">
        <x:v>27.5</x:v>
      </x:c>
      <x:c r="D440" s="68" t="n">
        <x:v>251.3</x:v>
      </x:c>
      <x:c r="E440" s="68" t="n">
        <x:v>22.2</x:v>
      </x:c>
      <x:c r="F440" s="68" t="n">
        <x:v>45.7</x:v>
      </x:c>
      <x:c r="G440" s="68" t="n">
        <x:v>9.4</x:v>
      </x:c>
      <x:c r="H440" s="69" t="n">
        <x:v>1.677</x:v>
      </x:c>
      <x:c r="I440" s="68" t="n">
        <x:v>6374</x:v>
      </x:c>
      <x:c r="J440" s="68" t="n">
        <x:v>8.3</x:v>
      </x:c>
      <x:c r="K440" s="68" t="n">
        <x:v>563</x:v>
      </x:c>
      <x:c r="L440" s="68" t="n">
        <x:v>5.5</x:v>
      </x:c>
      <x:c r="M440" s="70" t="n">
        <x:v>0.099</x:v>
      </x:c>
      <x:c r="N440" s="71" t="n">
        <x:v>136</x:v>
      </x:c>
      <x:c r="O440" s="33" t="n">
        <x:f>ROUND(3*E440+F440+G440*H440,1)</x:f>
        <x:v>128.1</x:v>
      </x:c>
      <x:c r="P440" s="33" t="n">
        <x:f>ROUND('Inputs'!$C$4*'Inputs'!$C$7*'Inputs'!$C$5*C440/3600,1)</x:f>
        <x:v>3972.2</x:v>
      </x:c>
      <x:c r="Q440" s="33" t="n">
        <x:f>ROUND(('Inputs'!$C$4/B440)*'Inputs'!$C$7*'Inputs'!$C$6*D440/3600,1)</x:f>
        <x:v>1925.7</x:v>
      </x:c>
      <x:c r="R440" s="59" t="n">
        <x:f>ROUND((P440-Q440)*O440-('Inputs'!$C$4/B440)*(I440/J440+K440)-'Inputs'!$C$4*L440-('Inputs'!$C$4*'Inputs'!$C$20*'Inputs'!$C$21*'Inputs'!$C$22/1000)*M440*N440,0)</x:f>
        <x:v>-175988</x:v>
      </x:c>
      <x:c r="S440" s="59" t="n">
        <x:f>ROUND(R440/'Inputs'!$C$4,2)</x:f>
        <x:v>-17.6</x:v>
      </x:c>
      <x:c r="T440" s="33" t="n">
        <x:f>ROUND((P440-Q440)*G440*'Inputs'!$C$25/1000,1)</x:f>
        <x:v>49.7</x:v>
      </x:c>
    </x:row>
    <x:row r="441">
      <x:c r="A441" t="n">
        <x:v>426</x:v>
      </x:c>
      <x:c r="B441" s="68" t="n">
        <x:v>29.6</x:v>
      </x:c>
      <x:c r="C441" s="68" t="n">
        <x:v>31.4</x:v>
      </x:c>
      <x:c r="D441" s="68" t="n">
        <x:v>227.5</x:v>
      </x:c>
      <x:c r="E441" s="68" t="n">
        <x:v>23.1</x:v>
      </x:c>
      <x:c r="F441" s="68" t="n">
        <x:v>50.6</x:v>
      </x:c>
      <x:c r="G441" s="68" t="n">
        <x:v>9.2</x:v>
      </x:c>
      <x:c r="H441" s="69" t="n">
        <x:v>1.747</x:v>
      </x:c>
      <x:c r="I441" s="68" t="n">
        <x:v>7382</x:v>
      </x:c>
      <x:c r="J441" s="68" t="n">
        <x:v>13.8</x:v>
      </x:c>
      <x:c r="K441" s="68" t="n">
        <x:v>507</x:v>
      </x:c>
      <x:c r="L441" s="68" t="n">
        <x:v>2</x:v>
      </x:c>
      <x:c r="M441" s="70" t="n">
        <x:v>0.034</x:v>
      </x:c>
      <x:c r="N441" s="71" t="n">
        <x:v>124</x:v>
      </x:c>
      <x:c r="O441" s="33" t="n">
        <x:f>ROUND(3*E441+F441+G441*H441,1)</x:f>
        <x:v>136</x:v>
      </x:c>
      <x:c r="P441" s="33" t="n">
        <x:f>ROUND('Inputs'!$C$4*'Inputs'!$C$7*'Inputs'!$C$5*C441/3600,1)</x:f>
        <x:v>4535.6</x:v>
      </x:c>
      <x:c r="Q441" s="33" t="n">
        <x:f>ROUND(('Inputs'!$C$4/B441)*'Inputs'!$C$7*'Inputs'!$C$6*D441/3600,1)</x:f>
        <x:v>2220.3</x:v>
      </x:c>
      <x:c r="R441" s="59" t="n">
        <x:f>ROUND((P441-Q441)*O441-('Inputs'!$C$4/B441)*(I441/J441+K441)-'Inputs'!$C$4*L441-('Inputs'!$C$4*'Inputs'!$C$20*'Inputs'!$C$21*'Inputs'!$C$22/1000)*M441*N441,0)</x:f>
        <x:v>-66549</x:v>
      </x:c>
      <x:c r="S441" s="59" t="n">
        <x:f>ROUND(R441/'Inputs'!$C$4,2)</x:f>
        <x:v>-6.65</x:v>
      </x:c>
      <x:c r="T441" s="33" t="n">
        <x:f>ROUND((P441-Q441)*G441*'Inputs'!$C$25/1000,1)</x:f>
        <x:v>55</x:v>
      </x:c>
    </x:row>
    <x:row r="442">
      <x:c r="A442" t="n">
        <x:v>427</x:v>
      </x:c>
      <x:c r="B442" s="68" t="n">
        <x:v>29.9</x:v>
      </x:c>
      <x:c r="C442" s="68" t="n">
        <x:v>32.7</x:v>
      </x:c>
      <x:c r="D442" s="68" t="n">
        <x:v>185.4</x:v>
      </x:c>
      <x:c r="E442" s="68" t="n">
        <x:v>22.6</x:v>
      </x:c>
      <x:c r="F442" s="68" t="n">
        <x:v>50.5</x:v>
      </x:c>
      <x:c r="G442" s="68" t="n">
        <x:v>9.5</x:v>
      </x:c>
      <x:c r="H442" s="69" t="n">
        <x:v>1.725</x:v>
      </x:c>
      <x:c r="I442" s="68" t="n">
        <x:v>6847</x:v>
      </x:c>
      <x:c r="J442" s="68" t="n">
        <x:v>13.2</x:v>
      </x:c>
      <x:c r="K442" s="68" t="n">
        <x:v>600</x:v>
      </x:c>
      <x:c r="L442" s="68" t="n">
        <x:v>3.7</x:v>
      </x:c>
      <x:c r="M442" s="70" t="n">
        <x:v>0.076</x:v>
      </x:c>
      <x:c r="N442" s="71" t="n">
        <x:v>156</x:v>
      </x:c>
      <x:c r="O442" s="33" t="n">
        <x:f>ROUND(3*E442+F442+G442*H442,1)</x:f>
        <x:v>134.7</x:v>
      </x:c>
      <x:c r="P442" s="33" t="n">
        <x:f>ROUND('Inputs'!$C$4*'Inputs'!$C$7*'Inputs'!$C$5*C442/3600,1)</x:f>
        <x:v>4723.3</x:v>
      </x:c>
      <x:c r="Q442" s="33" t="n">
        <x:f>ROUND(('Inputs'!$C$4/B442)*'Inputs'!$C$7*'Inputs'!$C$6*D442/3600,1)</x:f>
        <x:v>1791.3</x:v>
      </x:c>
      <x:c r="R442" s="59" t="n">
        <x:f>ROUND((P442-Q442)*O442-('Inputs'!$C$4/B442)*(I442/J442+K442)-'Inputs'!$C$4*L442-('Inputs'!$C$4*'Inputs'!$C$20*'Inputs'!$C$21*'Inputs'!$C$22/1000)*M442*N442,0)</x:f>
        <x:v>-42723</x:v>
      </x:c>
      <x:c r="S442" s="59" t="n">
        <x:f>ROUND(R442/'Inputs'!$C$4,2)</x:f>
        <x:v>-4.27</x:v>
      </x:c>
      <x:c r="T442" s="33" t="n">
        <x:f>ROUND((P442-Q442)*G442*'Inputs'!$C$25/1000,1)</x:f>
        <x:v>72</x:v>
      </x:c>
    </x:row>
    <x:row r="443">
      <x:c r="A443" t="n">
        <x:v>428</x:v>
      </x:c>
      <x:c r="B443" s="68" t="n">
        <x:v>46.3</x:v>
      </x:c>
      <x:c r="C443" s="68" t="n">
        <x:v>33.5</x:v>
      </x:c>
      <x:c r="D443" s="68" t="n">
        <x:v>236.3</x:v>
      </x:c>
      <x:c r="E443" s="68" t="n">
        <x:v>26.1</x:v>
      </x:c>
      <x:c r="F443" s="68" t="n">
        <x:v>45.2</x:v>
      </x:c>
      <x:c r="G443" s="68" t="n">
        <x:v>7.9</x:v>
      </x:c>
      <x:c r="H443" s="69" t="n">
        <x:v>1.719</x:v>
      </x:c>
      <x:c r="I443" s="68" t="n">
        <x:v>6972</x:v>
      </x:c>
      <x:c r="J443" s="68" t="n">
        <x:v>13.3</x:v>
      </x:c>
      <x:c r="K443" s="68" t="n">
        <x:v>506</x:v>
      </x:c>
      <x:c r="L443" s="68" t="n">
        <x:v>5.3</x:v>
      </x:c>
      <x:c r="M443" s="70" t="n">
        <x:v>0.063</x:v>
      </x:c>
      <x:c r="N443" s="71" t="n">
        <x:v>127</x:v>
      </x:c>
      <x:c r="O443" s="33" t="n">
        <x:f>ROUND(3*E443+F443+G443*H443,1)</x:f>
        <x:v>137.1</x:v>
      </x:c>
      <x:c r="P443" s="33" t="n">
        <x:f>ROUND('Inputs'!$C$4*'Inputs'!$C$7*'Inputs'!$C$5*C443/3600,1)</x:f>
        <x:v>4838.9</x:v>
      </x:c>
      <x:c r="Q443" s="33" t="n">
        <x:f>ROUND(('Inputs'!$C$4/B443)*'Inputs'!$C$7*'Inputs'!$C$6*D443/3600,1)</x:f>
        <x:v>1474.4</x:v>
      </x:c>
      <x:c r="R443" s="59" t="n">
        <x:f>ROUND((P443-Q443)*O443-('Inputs'!$C$4/B443)*(I443/J443+K443)-'Inputs'!$C$4*L443-('Inputs'!$C$4*'Inputs'!$C$20*'Inputs'!$C$21*'Inputs'!$C$22/1000)*M443*N443,0)</x:f>
        <x:v>167874</x:v>
      </x:c>
      <x:c r="S443" s="59" t="n">
        <x:f>ROUND(R443/'Inputs'!$C$4,2)</x:f>
        <x:v>16.79</x:v>
      </x:c>
      <x:c r="T443" s="33" t="n">
        <x:f>ROUND((P443-Q443)*G443*'Inputs'!$C$25/1000,1)</x:f>
        <x:v>68.7</x:v>
      </x:c>
    </x:row>
    <x:row r="444">
      <x:c r="A444" t="n">
        <x:v>429</x:v>
      </x:c>
      <x:c r="B444" s="68" t="n">
        <x:v>29.6</x:v>
      </x:c>
      <x:c r="C444" s="68" t="n">
        <x:v>28</x:v>
      </x:c>
      <x:c r="D444" s="68" t="n">
        <x:v>264.7</x:v>
      </x:c>
      <x:c r="E444" s="68" t="n">
        <x:v>20.4</x:v>
      </x:c>
      <x:c r="F444" s="68" t="n">
        <x:v>31.7</x:v>
      </x:c>
      <x:c r="G444" s="68" t="n">
        <x:v>7.5</x:v>
      </x:c>
      <x:c r="H444" s="69" t="n">
        <x:v>1.836</x:v>
      </x:c>
      <x:c r="I444" s="68" t="n">
        <x:v>7742</x:v>
      </x:c>
      <x:c r="J444" s="68" t="n">
        <x:v>11.8</x:v>
      </x:c>
      <x:c r="K444" s="68" t="n">
        <x:v>649</x:v>
      </x:c>
      <x:c r="L444" s="68" t="n">
        <x:v>2.9</x:v>
      </x:c>
      <x:c r="M444" s="70" t="n">
        <x:v>0.071</x:v>
      </x:c>
      <x:c r="N444" s="71" t="n">
        <x:v>132</x:v>
      </x:c>
      <x:c r="O444" s="33" t="n">
        <x:f>ROUND(3*E444+F444+G444*H444,1)</x:f>
        <x:v>106.7</x:v>
      </x:c>
      <x:c r="P444" s="33" t="n">
        <x:f>ROUND('Inputs'!$C$4*'Inputs'!$C$7*'Inputs'!$C$5*C444/3600,1)</x:f>
        <x:v>4044.4</x:v>
      </x:c>
      <x:c r="Q444" s="33" t="n">
        <x:f>ROUND(('Inputs'!$C$4/B444)*'Inputs'!$C$7*'Inputs'!$C$6*D444/3600,1)</x:f>
        <x:v>2583.4</x:v>
      </x:c>
      <x:c r="R444" s="59" t="n">
        <x:f>ROUND((P444-Q444)*O444-('Inputs'!$C$4/B444)*(I444/J444+K444)-'Inputs'!$C$4*L444-('Inputs'!$C$4*'Inputs'!$C$20*'Inputs'!$C$21*'Inputs'!$C$22/1000)*M444*N444,0)</x:f>
        <x:v>-334981</x:v>
      </x:c>
      <x:c r="S444" s="59" t="n">
        <x:f>ROUND(R444/'Inputs'!$C$4,2)</x:f>
        <x:v>-33.5</x:v>
      </x:c>
      <x:c r="T444" s="33" t="n">
        <x:f>ROUND((P444-Q444)*G444*'Inputs'!$C$25/1000,1)</x:f>
        <x:v>28.3</x:v>
      </x:c>
    </x:row>
    <x:row r="445">
      <x:c r="A445" t="n">
        <x:v>430</x:v>
      </x:c>
      <x:c r="B445" s="68" t="n">
        <x:v>34.1</x:v>
      </x:c>
      <x:c r="C445" s="68" t="n">
        <x:v>27.6</x:v>
      </x:c>
      <x:c r="D445" s="68" t="n">
        <x:v>208</x:v>
      </x:c>
      <x:c r="E445" s="68" t="n">
        <x:v>27.3</x:v>
      </x:c>
      <x:c r="F445" s="68" t="n">
        <x:v>42.4</x:v>
      </x:c>
      <x:c r="G445" s="68" t="n">
        <x:v>9.1</x:v>
      </x:c>
      <x:c r="H445" s="69" t="n">
        <x:v>2.042</x:v>
      </x:c>
      <x:c r="I445" s="68" t="n">
        <x:v>6582</x:v>
      </x:c>
      <x:c r="J445" s="68" t="n">
        <x:v>9.7</x:v>
      </x:c>
      <x:c r="K445" s="68" t="n">
        <x:v>436</x:v>
      </x:c>
      <x:c r="L445" s="68" t="n">
        <x:v>3.4</x:v>
      </x:c>
      <x:c r="M445" s="70" t="n">
        <x:v>0.001</x:v>
      </x:c>
      <x:c r="N445" s="71" t="n">
        <x:v>78</x:v>
      </x:c>
      <x:c r="O445" s="33" t="n">
        <x:f>ROUND(3*E445+F445+G445*H445,1)</x:f>
        <x:v>142.9</x:v>
      </x:c>
      <x:c r="P445" s="33" t="n">
        <x:f>ROUND('Inputs'!$C$4*'Inputs'!$C$7*'Inputs'!$C$5*C445/3600,1)</x:f>
        <x:v>3986.7</x:v>
      </x:c>
      <x:c r="Q445" s="33" t="n">
        <x:f>ROUND(('Inputs'!$C$4/B445)*'Inputs'!$C$7*'Inputs'!$C$6*D445/3600,1)</x:f>
        <x:v>1762.1</x:v>
      </x:c>
      <x:c r="R445" s="59" t="n">
        <x:f>ROUND((P445-Q445)*O445-('Inputs'!$C$4/B445)*(I445/J445+K445)-'Inputs'!$C$4*L445-('Inputs'!$C$4*'Inputs'!$C$20*'Inputs'!$C$21*'Inputs'!$C$22/1000)*M445*N445,0)</x:f>
        <x:v>-43129</x:v>
      </x:c>
      <x:c r="S445" s="59" t="n">
        <x:f>ROUND(R445/'Inputs'!$C$4,2)</x:f>
        <x:v>-4.31</x:v>
      </x:c>
      <x:c r="T445" s="33" t="n">
        <x:f>ROUND((P445-Q445)*G445*'Inputs'!$C$25/1000,1)</x:f>
        <x:v>52.3</x:v>
      </x:c>
    </x:row>
    <x:row r="446">
      <x:c r="A446" t="n">
        <x:v>431</x:v>
      </x:c>
      <x:c r="B446" s="68" t="n">
        <x:v>29.3</x:v>
      </x:c>
      <x:c r="C446" s="68" t="n">
        <x:v>29.7</x:v>
      </x:c>
      <x:c r="D446" s="68" t="n">
        <x:v>190.1</x:v>
      </x:c>
      <x:c r="E446" s="68" t="n">
        <x:v>24.2</x:v>
      </x:c>
      <x:c r="F446" s="68" t="n">
        <x:v>47.5</x:v>
      </x:c>
      <x:c r="G446" s="68" t="n">
        <x:v>10.5</x:v>
      </x:c>
      <x:c r="H446" s="69" t="n">
        <x:v>1.894</x:v>
      </x:c>
      <x:c r="I446" s="68" t="n">
        <x:v>6573</x:v>
      </x:c>
      <x:c r="J446" s="68" t="n">
        <x:v>8.7</x:v>
      </x:c>
      <x:c r="K446" s="68" t="n">
        <x:v>501</x:v>
      </x:c>
      <x:c r="L446" s="68" t="n">
        <x:v>2.9</x:v>
      </x:c>
      <x:c r="M446" s="70" t="n">
        <x:v>0.035</x:v>
      </x:c>
      <x:c r="N446" s="71" t="n">
        <x:v>72</x:v>
      </x:c>
      <x:c r="O446" s="33" t="n">
        <x:f>ROUND(3*E446+F446+G446*H446,1)</x:f>
        <x:v>140</x:v>
      </x:c>
      <x:c r="P446" s="33" t="n">
        <x:f>ROUND('Inputs'!$C$4*'Inputs'!$C$7*'Inputs'!$C$5*C446/3600,1)</x:f>
        <x:v>4290</x:v>
      </x:c>
      <x:c r="Q446" s="33" t="n">
        <x:f>ROUND(('Inputs'!$C$4/B446)*'Inputs'!$C$7*'Inputs'!$C$6*D446/3600,1)</x:f>
        <x:v>1874.3</x:v>
      </x:c>
      <x:c r="R446" s="59" t="n">
        <x:f>ROUND((P446-Q446)*O446-('Inputs'!$C$4/B446)*(I446/J446+K446)-'Inputs'!$C$4*L446-('Inputs'!$C$4*'Inputs'!$C$20*'Inputs'!$C$21*'Inputs'!$C$22/1000)*M446*N446,0)</x:f>
        <x:v>-125283</x:v>
      </x:c>
      <x:c r="S446" s="59" t="n">
        <x:f>ROUND(R446/'Inputs'!$C$4,2)</x:f>
        <x:v>-12.53</x:v>
      </x:c>
      <x:c r="T446" s="33" t="n">
        <x:f>ROUND((P446-Q446)*G446*'Inputs'!$C$25/1000,1)</x:f>
        <x:v>65.5</x:v>
      </x:c>
    </x:row>
    <x:row r="447">
      <x:c r="A447" t="n">
        <x:v>432</x:v>
      </x:c>
      <x:c r="B447" s="68" t="n">
        <x:v>43.2</x:v>
      </x:c>
      <x:c r="C447" s="68" t="n">
        <x:v>28.1</x:v>
      </x:c>
      <x:c r="D447" s="68" t="n">
        <x:v>215.8</x:v>
      </x:c>
      <x:c r="E447" s="68" t="n">
        <x:v>26.5</x:v>
      </x:c>
      <x:c r="F447" s="68" t="n">
        <x:v>46.4</x:v>
      </x:c>
      <x:c r="G447" s="68" t="n">
        <x:v>7.2</x:v>
      </x:c>
      <x:c r="H447" s="69" t="n">
        <x:v>1.817</x:v>
      </x:c>
      <x:c r="I447" s="68" t="n">
        <x:v>8618</x:v>
      </x:c>
      <x:c r="J447" s="68" t="n">
        <x:v>14.6</x:v>
      </x:c>
      <x:c r="K447" s="68" t="n">
        <x:v>634</x:v>
      </x:c>
      <x:c r="L447" s="68" t="n">
        <x:v>3.4</x:v>
      </x:c>
      <x:c r="M447" s="70" t="n">
        <x:v>0.076</x:v>
      </x:c>
      <x:c r="N447" s="71" t="n">
        <x:v>132</x:v>
      </x:c>
      <x:c r="O447" s="33" t="n">
        <x:f>ROUND(3*E447+F447+G447*H447,1)</x:f>
        <x:v>139</x:v>
      </x:c>
      <x:c r="P447" s="33" t="n">
        <x:f>ROUND('Inputs'!$C$4*'Inputs'!$C$7*'Inputs'!$C$5*C447/3600,1)</x:f>
        <x:v>4058.9</x:v>
      </x:c>
      <x:c r="Q447" s="33" t="n">
        <x:f>ROUND(('Inputs'!$C$4/B447)*'Inputs'!$C$7*'Inputs'!$C$6*D447/3600,1)</x:f>
        <x:v>1443.1</x:v>
      </x:c>
      <x:c r="R447" s="59" t="n">
        <x:f>ROUND((P447-Q447)*O447-('Inputs'!$C$4/B447)*(I447/J447+K447)-'Inputs'!$C$4*L447-('Inputs'!$C$4*'Inputs'!$C$20*'Inputs'!$C$21*'Inputs'!$C$22/1000)*M447*N447,0)</x:f>
        <x:v>23766</x:v>
      </x:c>
      <x:c r="S447" s="59" t="n">
        <x:f>ROUND(R447/'Inputs'!$C$4,2)</x:f>
        <x:v>2.38</x:v>
      </x:c>
      <x:c r="T447" s="33" t="n">
        <x:f>ROUND((P447-Q447)*G447*'Inputs'!$C$25/1000,1)</x:f>
        <x:v>48.7</x:v>
      </x:c>
    </x:row>
    <x:row r="448">
      <x:c r="A448" t="n">
        <x:v>433</x:v>
      </x:c>
      <x:c r="B448" s="68" t="n">
        <x:v>57.4</x:v>
      </x:c>
      <x:c r="C448" s="68" t="n">
        <x:v>26.5</x:v>
      </x:c>
      <x:c r="D448" s="68" t="n">
        <x:v>197.8</x:v>
      </x:c>
      <x:c r="E448" s="68" t="n">
        <x:v>20.5</x:v>
      </x:c>
      <x:c r="F448" s="68" t="n">
        <x:v>50</x:v>
      </x:c>
      <x:c r="G448" s="68" t="n">
        <x:v>8.5</x:v>
      </x:c>
      <x:c r="H448" s="69" t="n">
        <x:v>1.826</x:v>
      </x:c>
      <x:c r="I448" s="68" t="n">
        <x:v>5184</x:v>
      </x:c>
      <x:c r="J448" s="68" t="n">
        <x:v>9.8</x:v>
      </x:c>
      <x:c r="K448" s="68" t="n">
        <x:v>577</x:v>
      </x:c>
      <x:c r="L448" s="68" t="n">
        <x:v>1.7</x:v>
      </x:c>
      <x:c r="M448" s="70" t="n">
        <x:v>0.07</x:v>
      </x:c>
      <x:c r="N448" s="71" t="n">
        <x:v>85</x:v>
      </x:c>
      <x:c r="O448" s="33" t="n">
        <x:f>ROUND(3*E448+F448+G448*H448,1)</x:f>
        <x:v>127</x:v>
      </x:c>
      <x:c r="P448" s="33" t="n">
        <x:f>ROUND('Inputs'!$C$4*'Inputs'!$C$7*'Inputs'!$C$5*C448/3600,1)</x:f>
        <x:v>3827.8</x:v>
      </x:c>
      <x:c r="Q448" s="33" t="n">
        <x:f>ROUND(('Inputs'!$C$4/B448)*'Inputs'!$C$7*'Inputs'!$C$6*D448/3600,1)</x:f>
        <x:v>995.5</x:v>
      </x:c>
      <x:c r="R448" s="59" t="n">
        <x:f>ROUND((P448-Q448)*O448-('Inputs'!$C$4/B448)*(I448/J448+K448)-'Inputs'!$C$4*L448-('Inputs'!$C$4*'Inputs'!$C$20*'Inputs'!$C$21*'Inputs'!$C$22/1000)*M448*N448,0)</x:f>
        <x:v>136718</x:v>
      </x:c>
      <x:c r="S448" s="59" t="n">
        <x:f>ROUND(R448/'Inputs'!$C$4,2)</x:f>
        <x:v>13.67</x:v>
      </x:c>
      <x:c r="T448" s="33" t="n">
        <x:f>ROUND((P448-Q448)*G448*'Inputs'!$C$25/1000,1)</x:f>
        <x:v>62.2</x:v>
      </x:c>
    </x:row>
    <x:row r="449">
      <x:c r="A449" t="n">
        <x:v>434</x:v>
      </x:c>
      <x:c r="B449" s="68" t="n">
        <x:v>25.5</x:v>
      </x:c>
      <x:c r="C449" s="68" t="n">
        <x:v>30</x:v>
      </x:c>
      <x:c r="D449" s="68" t="n">
        <x:v>199.6</x:v>
      </x:c>
      <x:c r="E449" s="68" t="n">
        <x:v>22.2</x:v>
      </x:c>
      <x:c r="F449" s="68" t="n">
        <x:v>53.2</x:v>
      </x:c>
      <x:c r="G449" s="68" t="n">
        <x:v>8</x:v>
      </x:c>
      <x:c r="H449" s="69" t="n">
        <x:v>1.914</x:v>
      </x:c>
      <x:c r="I449" s="68" t="n">
        <x:v>6562</x:v>
      </x:c>
      <x:c r="J449" s="68" t="n">
        <x:v>10.5</x:v>
      </x:c>
      <x:c r="K449" s="68" t="n">
        <x:v>742</x:v>
      </x:c>
      <x:c r="L449" s="68" t="n">
        <x:v>2.5</x:v>
      </x:c>
      <x:c r="M449" s="70" t="n">
        <x:v>0.071</x:v>
      </x:c>
      <x:c r="N449" s="71" t="n">
        <x:v>119</x:v>
      </x:c>
      <x:c r="O449" s="33" t="n">
        <x:f>ROUND(3*E449+F449+G449*H449,1)</x:f>
        <x:v>135.1</x:v>
      </x:c>
      <x:c r="P449" s="33" t="n">
        <x:f>ROUND('Inputs'!$C$4*'Inputs'!$C$7*'Inputs'!$C$5*C449/3600,1)</x:f>
        <x:v>4333.3</x:v>
      </x:c>
      <x:c r="Q449" s="33" t="n">
        <x:f>ROUND(('Inputs'!$C$4/B449)*'Inputs'!$C$7*'Inputs'!$C$6*D449/3600,1)</x:f>
        <x:v>2261.3</x:v>
      </x:c>
      <x:c r="R449" s="59" t="n">
        <x:f>ROUND((P449-Q449)*O449-('Inputs'!$C$4/B449)*(I449/J449+K449)-'Inputs'!$C$4*L449-('Inputs'!$C$4*'Inputs'!$C$20*'Inputs'!$C$21*'Inputs'!$C$22/1000)*M449*N449,0)</x:f>
        <x:v>-300026</x:v>
      </x:c>
      <x:c r="S449" s="59" t="n">
        <x:f>ROUND(R449/'Inputs'!$C$4,2)</x:f>
        <x:v>-30</x:v>
      </x:c>
      <x:c r="T449" s="33" t="n">
        <x:f>ROUND((P449-Q449)*G449*'Inputs'!$C$25/1000,1)</x:f>
        <x:v>42.8</x:v>
      </x:c>
    </x:row>
    <x:row r="450">
      <x:c r="A450" t="n">
        <x:v>435</x:v>
      </x:c>
      <x:c r="B450" s="68" t="n">
        <x:v>33.8</x:v>
      </x:c>
      <x:c r="C450" s="68" t="n">
        <x:v>28.5</x:v>
      </x:c>
      <x:c r="D450" s="68" t="n">
        <x:v>248.6</x:v>
      </x:c>
      <x:c r="E450" s="68" t="n">
        <x:v>23.9</x:v>
      </x:c>
      <x:c r="F450" s="68" t="n">
        <x:v>50.4</x:v>
      </x:c>
      <x:c r="G450" s="68" t="n">
        <x:v>8.7</x:v>
      </x:c>
      <x:c r="H450" s="69" t="n">
        <x:v>2.053</x:v>
      </x:c>
      <x:c r="I450" s="68" t="n">
        <x:v>4409</x:v>
      </x:c>
      <x:c r="J450" s="68" t="n">
        <x:v>8.5</x:v>
      </x:c>
      <x:c r="K450" s="68" t="n">
        <x:v>801</x:v>
      </x:c>
      <x:c r="L450" s="68" t="n">
        <x:v>3.2</x:v>
      </x:c>
      <x:c r="M450" s="70" t="n">
        <x:v>0.084</x:v>
      </x:c>
      <x:c r="N450" s="71" t="n">
        <x:v>144</x:v>
      </x:c>
      <x:c r="O450" s="33" t="n">
        <x:f>ROUND(3*E450+F450+G450*H450,1)</x:f>
        <x:v>140</x:v>
      </x:c>
      <x:c r="P450" s="33" t="n">
        <x:f>ROUND('Inputs'!$C$4*'Inputs'!$C$7*'Inputs'!$C$5*C450/3600,1)</x:f>
        <x:v>4116.7</x:v>
      </x:c>
      <x:c r="Q450" s="33" t="n">
        <x:f>ROUND(('Inputs'!$C$4/B450)*'Inputs'!$C$7*'Inputs'!$C$6*D450/3600,1)</x:f>
        <x:v>2124.8</x:v>
      </x:c>
      <x:c r="R450" s="59" t="n">
        <x:f>ROUND((P450-Q450)*O450-('Inputs'!$C$4/B450)*(I450/J450+K450)-'Inputs'!$C$4*L450-('Inputs'!$C$4*'Inputs'!$C$20*'Inputs'!$C$21*'Inputs'!$C$22/1000)*M450*N450,0)</x:f>
        <x:v>-170628</x:v>
      </x:c>
      <x:c r="S450" s="59" t="n">
        <x:f>ROUND(R450/'Inputs'!$C$4,2)</x:f>
        <x:v>-17.06</x:v>
      </x:c>
      <x:c r="T450" s="33" t="n">
        <x:f>ROUND((P450-Q450)*G450*'Inputs'!$C$25/1000,1)</x:f>
        <x:v>44.8</x:v>
      </x:c>
    </x:row>
    <x:row r="451">
      <x:c r="A451" t="n">
        <x:v>436</x:v>
      </x:c>
      <x:c r="B451" s="68" t="n">
        <x:v>42.6</x:v>
      </x:c>
      <x:c r="C451" s="68" t="n">
        <x:v>33.4</x:v>
      </x:c>
      <x:c r="D451" s="68" t="n">
        <x:v>194</x:v>
      </x:c>
      <x:c r="E451" s="68" t="n">
        <x:v>27.6</x:v>
      </x:c>
      <x:c r="F451" s="68" t="n">
        <x:v>36.4</x:v>
      </x:c>
      <x:c r="G451" s="68" t="n">
        <x:v>7.5</x:v>
      </x:c>
      <x:c r="H451" s="69" t="n">
        <x:v>1.852</x:v>
      </x:c>
      <x:c r="I451" s="68" t="n">
        <x:v>6552</x:v>
      </x:c>
      <x:c r="J451" s="68" t="n">
        <x:v>9.6</x:v>
      </x:c>
      <x:c r="K451" s="68" t="n">
        <x:v>426</x:v>
      </x:c>
      <x:c r="L451" s="68" t="n">
        <x:v>1.9</x:v>
      </x:c>
      <x:c r="M451" s="70" t="n">
        <x:v>0.082</x:v>
      </x:c>
      <x:c r="N451" s="71" t="n">
        <x:v>159</x:v>
      </x:c>
      <x:c r="O451" s="33" t="n">
        <x:f>ROUND(3*E451+F451+G451*H451,1)</x:f>
        <x:v>133.1</x:v>
      </x:c>
      <x:c r="P451" s="33" t="n">
        <x:f>ROUND('Inputs'!$C$4*'Inputs'!$C$7*'Inputs'!$C$5*C451/3600,1)</x:f>
        <x:v>4824.4</x:v>
      </x:c>
      <x:c r="Q451" s="33" t="n">
        <x:f>ROUND(('Inputs'!$C$4/B451)*'Inputs'!$C$7*'Inputs'!$C$6*D451/3600,1)</x:f>
        <x:v>1315.6</x:v>
      </x:c>
      <x:c r="R451" s="59" t="n">
        <x:f>ROUND((P451-Q451)*O451-('Inputs'!$C$4/B451)*(I451/J451+K451)-'Inputs'!$C$4*L451-('Inputs'!$C$4*'Inputs'!$C$20*'Inputs'!$C$21*'Inputs'!$C$22/1000)*M451*N451,0)</x:f>
        <x:v>158655</x:v>
      </x:c>
      <x:c r="S451" s="59" t="n">
        <x:f>ROUND(R451/'Inputs'!$C$4,2)</x:f>
        <x:v>15.87</x:v>
      </x:c>
      <x:c r="T451" s="33" t="n">
        <x:f>ROUND((P451-Q451)*G451*'Inputs'!$C$25/1000,1)</x:f>
        <x:v>68</x:v>
      </x:c>
    </x:row>
    <x:row r="452">
      <x:c r="A452" t="n">
        <x:v>437</x:v>
      </x:c>
      <x:c r="B452" s="68" t="n">
        <x:v>33.1</x:v>
      </x:c>
      <x:c r="C452" s="68" t="n">
        <x:v>29</x:v>
      </x:c>
      <x:c r="D452" s="68" t="n">
        <x:v>211.7</x:v>
      </x:c>
      <x:c r="E452" s="68" t="n">
        <x:v>21.2</x:v>
      </x:c>
      <x:c r="F452" s="68" t="n">
        <x:v>44.7</x:v>
      </x:c>
      <x:c r="G452" s="68" t="n">
        <x:v>7.2</x:v>
      </x:c>
      <x:c r="H452" s="69" t="n">
        <x:v>1.928</x:v>
      </x:c>
      <x:c r="I452" s="68" t="n">
        <x:v>5332</x:v>
      </x:c>
      <x:c r="J452" s="68" t="n">
        <x:v>12</x:v>
      </x:c>
      <x:c r="K452" s="68" t="n">
        <x:v>884</x:v>
      </x:c>
      <x:c r="L452" s="68" t="n">
        <x:v>2.2</x:v>
      </x:c>
      <x:c r="M452" s="70" t="n">
        <x:v>0.01</x:v>
      </x:c>
      <x:c r="N452" s="71" t="n">
        <x:v>114</x:v>
      </x:c>
      <x:c r="O452" s="33" t="n">
        <x:f>ROUND(3*E452+F452+G452*H452,1)</x:f>
        <x:v>122.2</x:v>
      </x:c>
      <x:c r="P452" s="33" t="n">
        <x:f>ROUND('Inputs'!$C$4*'Inputs'!$C$7*'Inputs'!$C$5*C452/3600,1)</x:f>
        <x:v>4188.9</x:v>
      </x:c>
      <x:c r="Q452" s="33" t="n">
        <x:f>ROUND(('Inputs'!$C$4/B452)*'Inputs'!$C$7*'Inputs'!$C$6*D452/3600,1)</x:f>
        <x:v>1847.7</x:v>
      </x:c>
      <x:c r="R452" s="59" t="n">
        <x:f>ROUND((P452-Q452)*O452-('Inputs'!$C$4/B452)*(I452/J452+K452)-'Inputs'!$C$4*L452-('Inputs'!$C$4*'Inputs'!$C$20*'Inputs'!$C$21*'Inputs'!$C$22/1000)*M452*N452,0)</x:f>
        <x:v>-139764</x:v>
      </x:c>
      <x:c r="S452" s="59" t="n">
        <x:f>ROUND(R452/'Inputs'!$C$4,2)</x:f>
        <x:v>-13.98</x:v>
      </x:c>
      <x:c r="T452" s="33" t="n">
        <x:f>ROUND((P452-Q452)*G452*'Inputs'!$C$25/1000,1)</x:f>
        <x:v>43.5</x:v>
      </x:c>
    </x:row>
    <x:row r="453">
      <x:c r="A453" t="n">
        <x:v>438</x:v>
      </x:c>
      <x:c r="B453" s="68" t="n">
        <x:v>34.4</x:v>
      </x:c>
      <x:c r="C453" s="68" t="n">
        <x:v>33.3</x:v>
      </x:c>
      <x:c r="D453" s="68" t="n">
        <x:v>260.4</x:v>
      </x:c>
      <x:c r="E453" s="68" t="n">
        <x:v>25.7</x:v>
      </x:c>
      <x:c r="F453" s="68" t="n">
        <x:v>42.6</x:v>
      </x:c>
      <x:c r="G453" s="68" t="n">
        <x:v>10.9</x:v>
      </x:c>
      <x:c r="H453" s="69" t="n">
        <x:v>1.835</x:v>
      </x:c>
      <x:c r="I453" s="68" t="n">
        <x:v>4450</x:v>
      </x:c>
      <x:c r="J453" s="68" t="n">
        <x:v>12.1</x:v>
      </x:c>
      <x:c r="K453" s="68" t="n">
        <x:v>722</x:v>
      </x:c>
      <x:c r="L453" s="68" t="n">
        <x:v>5.1</x:v>
      </x:c>
      <x:c r="M453" s="70" t="n">
        <x:v>0.04</x:v>
      </x:c>
      <x:c r="N453" s="71" t="n">
        <x:v>105</x:v>
      </x:c>
      <x:c r="O453" s="33" t="n">
        <x:f>ROUND(3*E453+F453+G453*H453,1)</x:f>
        <x:v>139.7</x:v>
      </x:c>
      <x:c r="P453" s="33" t="n">
        <x:f>ROUND('Inputs'!$C$4*'Inputs'!$C$7*'Inputs'!$C$5*C453/3600,1)</x:f>
        <x:v>4810</x:v>
      </x:c>
      <x:c r="Q453" s="33" t="n">
        <x:f>ROUND(('Inputs'!$C$4/B453)*'Inputs'!$C$7*'Inputs'!$C$6*D453/3600,1)</x:f>
        <x:v>2186.8</x:v>
      </x:c>
      <x:c r="R453" s="59" t="n">
        <x:f>ROUND((P453-Q453)*O453-('Inputs'!$C$4/B453)*(I453/J453+K453)-'Inputs'!$C$4*L453-('Inputs'!$C$4*'Inputs'!$C$20*'Inputs'!$C$21*'Inputs'!$C$22/1000)*M453*N453,0)</x:f>
        <x:v>-10724</x:v>
      </x:c>
      <x:c r="S453" s="59" t="n">
        <x:f>ROUND(R453/'Inputs'!$C$4,2)</x:f>
        <x:v>-1.07</x:v>
      </x:c>
      <x:c r="T453" s="33" t="n">
        <x:f>ROUND((P453-Q453)*G453*'Inputs'!$C$25/1000,1)</x:f>
        <x:v>73.9</x:v>
      </x:c>
    </x:row>
    <x:row r="454">
      <x:c r="A454" t="n">
        <x:v>439</x:v>
      </x:c>
      <x:c r="B454" s="68" t="n">
        <x:v>31.7</x:v>
      </x:c>
      <x:c r="C454" s="68" t="n">
        <x:v>29.8</x:v>
      </x:c>
      <x:c r="D454" s="68" t="n">
        <x:v>244.9</x:v>
      </x:c>
      <x:c r="E454" s="68" t="n">
        <x:v>25.3</x:v>
      </x:c>
      <x:c r="F454" s="68" t="n">
        <x:v>34.1</x:v>
      </x:c>
      <x:c r="G454" s="68" t="n">
        <x:v>8.3</x:v>
      </x:c>
      <x:c r="H454" s="69" t="n">
        <x:v>1.881</x:v>
      </x:c>
      <x:c r="I454" s="68" t="n">
        <x:v>9005</x:v>
      </x:c>
      <x:c r="J454" s="68" t="n">
        <x:v>12.7</x:v>
      </x:c>
      <x:c r="K454" s="68" t="n">
        <x:v>432</x:v>
      </x:c>
      <x:c r="L454" s="68" t="n">
        <x:v>5.9</x:v>
      </x:c>
      <x:c r="M454" s="70" t="n">
        <x:v>0.038</x:v>
      </x:c>
      <x:c r="N454" s="71" t="n">
        <x:v>75</x:v>
      </x:c>
      <x:c r="O454" s="33" t="n">
        <x:f>ROUND(3*E454+F454+G454*H454,1)</x:f>
        <x:v>125.6</x:v>
      </x:c>
      <x:c r="P454" s="33" t="n">
        <x:f>ROUND('Inputs'!$C$4*'Inputs'!$C$7*'Inputs'!$C$5*C454/3600,1)</x:f>
        <x:v>4304.4</x:v>
      </x:c>
      <x:c r="Q454" s="33" t="n">
        <x:f>ROUND(('Inputs'!$C$4/B454)*'Inputs'!$C$7*'Inputs'!$C$6*D454/3600,1)</x:f>
        <x:v>2231.8</x:v>
      </x:c>
      <x:c r="R454" s="59" t="n">
        <x:f>ROUND((P454-Q454)*O454-('Inputs'!$C$4/B454)*(I454/J454+K454)-'Inputs'!$C$4*L454-('Inputs'!$C$4*'Inputs'!$C$20*'Inputs'!$C$21*'Inputs'!$C$22/1000)*M454*N454,0)</x:f>
        <x:v>-165009</x:v>
      </x:c>
      <x:c r="S454" s="59" t="n">
        <x:f>ROUND(R454/'Inputs'!$C$4,2)</x:f>
        <x:v>-16.5</x:v>
      </x:c>
      <x:c r="T454" s="33" t="n">
        <x:f>ROUND((P454-Q454)*G454*'Inputs'!$C$25/1000,1)</x:f>
        <x:v>44.4</x:v>
      </x:c>
    </x:row>
    <x:row r="455">
      <x:c r="A455" t="n">
        <x:v>440</x:v>
      </x:c>
      <x:c r="B455" s="68" t="n">
        <x:v>58.7</x:v>
      </x:c>
      <x:c r="C455" s="68" t="n">
        <x:v>28.9</x:v>
      </x:c>
      <x:c r="D455" s="68" t="n">
        <x:v>212.3</x:v>
      </x:c>
      <x:c r="E455" s="68" t="n">
        <x:v>23.8</x:v>
      </x:c>
      <x:c r="F455" s="68" t="n">
        <x:v>36</x:v>
      </x:c>
      <x:c r="G455" s="68" t="n">
        <x:v>8.2</x:v>
      </x:c>
      <x:c r="H455" s="69" t="n">
        <x:v>1.863</x:v>
      </x:c>
      <x:c r="I455" s="68" t="n">
        <x:v>7248</x:v>
      </x:c>
      <x:c r="J455" s="68" t="n">
        <x:v>13.9</x:v>
      </x:c>
      <x:c r="K455" s="68" t="n">
        <x:v>780</x:v>
      </x:c>
      <x:c r="L455" s="68" t="n">
        <x:v>2</x:v>
      </x:c>
      <x:c r="M455" s="70" t="n">
        <x:v>0.05</x:v>
      </x:c>
      <x:c r="N455" s="71" t="n">
        <x:v>77</x:v>
      </x:c>
      <x:c r="O455" s="33" t="n">
        <x:f>ROUND(3*E455+F455+G455*H455,1)</x:f>
        <x:v>122.7</x:v>
      </x:c>
      <x:c r="P455" s="33" t="n">
        <x:f>ROUND('Inputs'!$C$4*'Inputs'!$C$7*'Inputs'!$C$5*C455/3600,1)</x:f>
        <x:v>4174.4</x:v>
      </x:c>
      <x:c r="Q455" s="33" t="n">
        <x:f>ROUND(('Inputs'!$C$4/B455)*'Inputs'!$C$7*'Inputs'!$C$6*D455/3600,1)</x:f>
        <x:v>1044.8</x:v>
      </x:c>
      <x:c r="R455" s="59" t="n">
        <x:f>ROUND((P455-Q455)*O455-('Inputs'!$C$4/B455)*(I455/J455+K455)-'Inputs'!$C$4*L455-('Inputs'!$C$4*'Inputs'!$C$20*'Inputs'!$C$21*'Inputs'!$C$22/1000)*M455*N455,0)</x:f>
        <x:v>133683</x:v>
      </x:c>
      <x:c r="S455" s="59" t="n">
        <x:f>ROUND(R455/'Inputs'!$C$4,2)</x:f>
        <x:v>13.37</x:v>
      </x:c>
      <x:c r="T455" s="33" t="n">
        <x:f>ROUND((P455-Q455)*G455*'Inputs'!$C$25/1000,1)</x:f>
        <x:v>66.3</x:v>
      </x:c>
    </x:row>
    <x:row r="456">
      <x:c r="A456" t="n">
        <x:v>441</x:v>
      </x:c>
      <x:c r="B456" s="68" t="n">
        <x:v>55.4</x:v>
      </x:c>
      <x:c r="C456" s="68" t="n">
        <x:v>28.2</x:v>
      </x:c>
      <x:c r="D456" s="68" t="n">
        <x:v>244.2</x:v>
      </x:c>
      <x:c r="E456" s="68" t="n">
        <x:v>26.6</x:v>
      </x:c>
      <x:c r="F456" s="68" t="n">
        <x:v>48.3</x:v>
      </x:c>
      <x:c r="G456" s="68" t="n">
        <x:v>7.4</x:v>
      </x:c>
      <x:c r="H456" s="69" t="n">
        <x:v>1.71</x:v>
      </x:c>
      <x:c r="I456" s="68" t="n">
        <x:v>5848</x:v>
      </x:c>
      <x:c r="J456" s="68" t="n">
        <x:v>9.5</x:v>
      </x:c>
      <x:c r="K456" s="68" t="n">
        <x:v>340</x:v>
      </x:c>
      <x:c r="L456" s="68" t="n">
        <x:v>2.4</x:v>
      </x:c>
      <x:c r="M456" s="70" t="n">
        <x:v>0.06</x:v>
      </x:c>
      <x:c r="N456" s="71" t="n">
        <x:v>89</x:v>
      </x:c>
      <x:c r="O456" s="33" t="n">
        <x:f>ROUND(3*E456+F456+G456*H456,1)</x:f>
        <x:v>140.8</x:v>
      </x:c>
      <x:c r="P456" s="33" t="n">
        <x:f>ROUND('Inputs'!$C$4*'Inputs'!$C$7*'Inputs'!$C$5*C456/3600,1)</x:f>
        <x:v>4073.3</x:v>
      </x:c>
      <x:c r="Q456" s="33" t="n">
        <x:f>ROUND(('Inputs'!$C$4/B456)*'Inputs'!$C$7*'Inputs'!$C$6*D456/3600,1)</x:f>
        <x:v>1273.4</x:v>
      </x:c>
      <x:c r="R456" s="59" t="n">
        <x:f>ROUND((P456-Q456)*O456-('Inputs'!$C$4/B456)*(I456/J456+K456)-'Inputs'!$C$4*L456-('Inputs'!$C$4*'Inputs'!$C$20*'Inputs'!$C$21*'Inputs'!$C$22/1000)*M456*N456,0)</x:f>
        <x:v>185798</x:v>
      </x:c>
      <x:c r="S456" s="59" t="n">
        <x:f>ROUND(R456/'Inputs'!$C$4,2)</x:f>
        <x:v>18.58</x:v>
      </x:c>
      <x:c r="T456" s="33" t="n">
        <x:f>ROUND((P456-Q456)*G456*'Inputs'!$C$25/1000,1)</x:f>
        <x:v>53.5</x:v>
      </x:c>
    </x:row>
    <x:row r="457">
      <x:c r="A457" t="n">
        <x:v>442</x:v>
      </x:c>
      <x:c r="B457" s="68" t="n">
        <x:v>48.9</x:v>
      </x:c>
      <x:c r="C457" s="68" t="n">
        <x:v>27.6</x:v>
      </x:c>
      <x:c r="D457" s="68" t="n">
        <x:v>239.1</x:v>
      </x:c>
      <x:c r="E457" s="68" t="n">
        <x:v>24.7</x:v>
      </x:c>
      <x:c r="F457" s="68" t="n">
        <x:v>33.8</x:v>
      </x:c>
      <x:c r="G457" s="68" t="n">
        <x:v>10.5</x:v>
      </x:c>
      <x:c r="H457" s="69" t="n">
        <x:v>1.83</x:v>
      </x:c>
      <x:c r="I457" s="68" t="n">
        <x:v>7595</x:v>
      </x:c>
      <x:c r="J457" s="68" t="n">
        <x:v>13.8</x:v>
      </x:c>
      <x:c r="K457" s="68" t="n">
        <x:v>741</x:v>
      </x:c>
      <x:c r="L457" s="68" t="n">
        <x:v>5</x:v>
      </x:c>
      <x:c r="M457" s="70" t="n">
        <x:v>0.085</x:v>
      </x:c>
      <x:c r="N457" s="71" t="n">
        <x:v>114</x:v>
      </x:c>
      <x:c r="O457" s="33" t="n">
        <x:f>ROUND(3*E457+F457+G457*H457,1)</x:f>
        <x:v>127.1</x:v>
      </x:c>
      <x:c r="P457" s="33" t="n">
        <x:f>ROUND('Inputs'!$C$4*'Inputs'!$C$7*'Inputs'!$C$5*C457/3600,1)</x:f>
        <x:v>3986.7</x:v>
      </x:c>
      <x:c r="Q457" s="33" t="n">
        <x:f>ROUND(('Inputs'!$C$4/B457)*'Inputs'!$C$7*'Inputs'!$C$6*D457/3600,1)</x:f>
        <x:v>1412.5</x:v>
      </x:c>
      <x:c r="R457" s="59" t="n">
        <x:f>ROUND((P457-Q457)*O457-('Inputs'!$C$4/B457)*(I457/J457+K457)-'Inputs'!$C$4*L457-('Inputs'!$C$4*'Inputs'!$C$20*'Inputs'!$C$21*'Inputs'!$C$22/1000)*M457*N457,0)</x:f>
        <x:v>-8570</x:v>
      </x:c>
      <x:c r="S457" s="59" t="n">
        <x:f>ROUND(R457/'Inputs'!$C$4,2)</x:f>
        <x:v>-0.86</x:v>
      </x:c>
      <x:c r="T457" s="33" t="n">
        <x:f>ROUND((P457-Q457)*G457*'Inputs'!$C$25/1000,1)</x:f>
        <x:v>69.8</x:v>
      </x:c>
    </x:row>
    <x:row r="458">
      <x:c r="A458" t="n">
        <x:v>443</x:v>
      </x:c>
      <x:c r="B458" s="68" t="n">
        <x:v>53.9</x:v>
      </x:c>
      <x:c r="C458" s="68" t="n">
        <x:v>27</x:v>
      </x:c>
      <x:c r="D458" s="68" t="n">
        <x:v>165.8</x:v>
      </x:c>
      <x:c r="E458" s="68" t="n">
        <x:v>21.8</x:v>
      </x:c>
      <x:c r="F458" s="68" t="n">
        <x:v>49.1</x:v>
      </x:c>
      <x:c r="G458" s="68" t="n">
        <x:v>8.1</x:v>
      </x:c>
      <x:c r="H458" s="69" t="n">
        <x:v>2.084</x:v>
      </x:c>
      <x:c r="I458" s="68" t="n">
        <x:v>6043</x:v>
      </x:c>
      <x:c r="J458" s="68" t="n">
        <x:v>10.4</x:v>
      </x:c>
      <x:c r="K458" s="68" t="n">
        <x:v>982</x:v>
      </x:c>
      <x:c r="L458" s="68" t="n">
        <x:v>3.5</x:v>
      </x:c>
      <x:c r="M458" s="70" t="n">
        <x:v>0.041</x:v>
      </x:c>
      <x:c r="N458" s="71" t="n">
        <x:v>93</x:v>
      </x:c>
      <x:c r="O458" s="33" t="n">
        <x:f>ROUND(3*E458+F458+G458*H458,1)</x:f>
        <x:v>131.4</x:v>
      </x:c>
      <x:c r="P458" s="33" t="n">
        <x:f>ROUND('Inputs'!$C$4*'Inputs'!$C$7*'Inputs'!$C$5*C458/3600,1)</x:f>
        <x:v>3900</x:v>
      </x:c>
      <x:c r="Q458" s="33" t="n">
        <x:f>ROUND(('Inputs'!$C$4/B458)*'Inputs'!$C$7*'Inputs'!$C$6*D458/3600,1)</x:f>
        <x:v>888.6</x:v>
      </x:c>
      <x:c r="R458" s="59" t="n">
        <x:f>ROUND((P458-Q458)*O458-('Inputs'!$C$4/B458)*(I458/J458+K458)-'Inputs'!$C$4*L458-('Inputs'!$C$4*'Inputs'!$C$20*'Inputs'!$C$21*'Inputs'!$C$22/1000)*M458*N458,0)</x:f>
        <x:v>62179</x:v>
      </x:c>
      <x:c r="S458" s="59" t="n">
        <x:f>ROUND(R458/'Inputs'!$C$4,2)</x:f>
        <x:v>6.22</x:v>
      </x:c>
      <x:c r="T458" s="33" t="n">
        <x:f>ROUND((P458-Q458)*G458*'Inputs'!$C$25/1000,1)</x:f>
        <x:v>63</x:v>
      </x:c>
    </x:row>
    <x:row r="459">
      <x:c r="A459" t="n">
        <x:v>444</x:v>
      </x:c>
      <x:c r="B459" s="68" t="n">
        <x:v>55.4</x:v>
      </x:c>
      <x:c r="C459" s="68" t="n">
        <x:v>27.2</x:v>
      </x:c>
      <x:c r="D459" s="68" t="n">
        <x:v>178.3</x:v>
      </x:c>
      <x:c r="E459" s="68" t="n">
        <x:v>22.8</x:v>
      </x:c>
      <x:c r="F459" s="68" t="n">
        <x:v>39.6</x:v>
      </x:c>
      <x:c r="G459" s="68" t="n">
        <x:v>9.4</x:v>
      </x:c>
      <x:c r="H459" s="69" t="n">
        <x:v>1.793</x:v>
      </x:c>
      <x:c r="I459" s="68" t="n">
        <x:v>7258</x:v>
      </x:c>
      <x:c r="J459" s="68" t="n">
        <x:v>12.2</x:v>
      </x:c>
      <x:c r="K459" s="68" t="n">
        <x:v>592</x:v>
      </x:c>
      <x:c r="L459" s="68" t="n">
        <x:v>1.7</x:v>
      </x:c>
      <x:c r="M459" s="70" t="n">
        <x:v>0.061</x:v>
      </x:c>
      <x:c r="N459" s="71" t="n">
        <x:v>148</x:v>
      </x:c>
      <x:c r="O459" s="33" t="n">
        <x:f>ROUND(3*E459+F459+G459*H459,1)</x:f>
        <x:v>124.9</x:v>
      </x:c>
      <x:c r="P459" s="33" t="n">
        <x:f>ROUND('Inputs'!$C$4*'Inputs'!$C$7*'Inputs'!$C$5*C459/3600,1)</x:f>
        <x:v>3928.9</x:v>
      </x:c>
      <x:c r="Q459" s="33" t="n">
        <x:f>ROUND(('Inputs'!$C$4/B459)*'Inputs'!$C$7*'Inputs'!$C$6*D459/3600,1)</x:f>
        <x:v>929.8</x:v>
      </x:c>
      <x:c r="R459" s="59" t="n">
        <x:f>ROUND((P459-Q459)*O459-('Inputs'!$C$4/B459)*(I459/J459+K459)-'Inputs'!$C$4*L459-('Inputs'!$C$4*'Inputs'!$C$20*'Inputs'!$C$21*'Inputs'!$C$22/1000)*M459*N459,0)</x:f>
        <x:v>123155</x:v>
      </x:c>
      <x:c r="S459" s="59" t="n">
        <x:f>ROUND(R459/'Inputs'!$C$4,2)</x:f>
        <x:v>12.32</x:v>
      </x:c>
      <x:c r="T459" s="33" t="n">
        <x:f>ROUND((P459-Q459)*G459*'Inputs'!$C$25/1000,1)</x:f>
        <x:v>72.8</x:v>
      </x:c>
    </x:row>
    <x:row r="460">
      <x:c r="A460" t="n">
        <x:v>445</x:v>
      </x:c>
      <x:c r="B460" s="68" t="n">
        <x:v>37.7</x:v>
      </x:c>
      <x:c r="C460" s="68" t="n">
        <x:v>28.5</x:v>
      </x:c>
      <x:c r="D460" s="68" t="n">
        <x:v>203.1</x:v>
      </x:c>
      <x:c r="E460" s="68" t="n">
        <x:v>20.9</x:v>
      </x:c>
      <x:c r="F460" s="68" t="n">
        <x:v>47</x:v>
      </x:c>
      <x:c r="G460" s="68" t="n">
        <x:v>7</x:v>
      </x:c>
      <x:c r="H460" s="69" t="n">
        <x:v>1.724</x:v>
      </x:c>
      <x:c r="I460" s="68" t="n">
        <x:v>4506</x:v>
      </x:c>
      <x:c r="J460" s="68" t="n">
        <x:v>12.3</x:v>
      </x:c>
      <x:c r="K460" s="68" t="n">
        <x:v>508</x:v>
      </x:c>
      <x:c r="L460" s="68" t="n">
        <x:v>5.6</x:v>
      </x:c>
      <x:c r="M460" s="70" t="n">
        <x:v>0.066</x:v>
      </x:c>
      <x:c r="N460" s="71" t="n">
        <x:v>107</x:v>
      </x:c>
      <x:c r="O460" s="33" t="n">
        <x:f>ROUND(3*E460+F460+G460*H460,1)</x:f>
        <x:v>121.8</x:v>
      </x:c>
      <x:c r="P460" s="33" t="n">
        <x:f>ROUND('Inputs'!$C$4*'Inputs'!$C$7*'Inputs'!$C$5*C460/3600,1)</x:f>
        <x:v>4116.7</x:v>
      </x:c>
      <x:c r="Q460" s="33" t="n">
        <x:f>ROUND(('Inputs'!$C$4/B460)*'Inputs'!$C$7*'Inputs'!$C$6*D460/3600,1)</x:f>
        <x:v>1556.3</x:v>
      </x:c>
      <x:c r="R460" s="59" t="n">
        <x:f>ROUND((P460-Q460)*O460-('Inputs'!$C$4/B460)*(I460/J460+K460)-'Inputs'!$C$4*L460-('Inputs'!$C$4*'Inputs'!$C$20*'Inputs'!$C$21*'Inputs'!$C$22/1000)*M460*N460,0)</x:f>
        <x:v>8144</x:v>
      </x:c>
      <x:c r="S460" s="59" t="n">
        <x:f>ROUND(R460/'Inputs'!$C$4,2)</x:f>
        <x:v>0.81</x:v>
      </x:c>
      <x:c r="T460" s="33" t="n">
        <x:f>ROUND((P460-Q460)*G460*'Inputs'!$C$25/1000,1)</x:f>
        <x:v>46.3</x:v>
      </x:c>
    </x:row>
    <x:row r="461">
      <x:c r="A461" t="n">
        <x:v>446</x:v>
      </x:c>
      <x:c r="B461" s="68" t="n">
        <x:v>48.2</x:v>
      </x:c>
      <x:c r="C461" s="68" t="n">
        <x:v>32.2</x:v>
      </x:c>
      <x:c r="D461" s="68" t="n">
        <x:v>194.5</x:v>
      </x:c>
      <x:c r="E461" s="68" t="n">
        <x:v>24</x:v>
      </x:c>
      <x:c r="F461" s="68" t="n">
        <x:v>43.1</x:v>
      </x:c>
      <x:c r="G461" s="68" t="n">
        <x:v>10.3</x:v>
      </x:c>
      <x:c r="H461" s="69" t="n">
        <x:v>1.637</x:v>
      </x:c>
      <x:c r="I461" s="68" t="n">
        <x:v>6214</x:v>
      </x:c>
      <x:c r="J461" s="68" t="n">
        <x:v>11.1</x:v>
      </x:c>
      <x:c r="K461" s="68" t="n">
        <x:v>612</x:v>
      </x:c>
      <x:c r="L461" s="68" t="n">
        <x:v>5.6</x:v>
      </x:c>
      <x:c r="M461" s="70" t="n">
        <x:v>0.03</x:v>
      </x:c>
      <x:c r="N461" s="71" t="n">
        <x:v>123</x:v>
      </x:c>
      <x:c r="O461" s="33" t="n">
        <x:f>ROUND(3*E461+F461+G461*H461,1)</x:f>
        <x:v>132</x:v>
      </x:c>
      <x:c r="P461" s="33" t="n">
        <x:f>ROUND('Inputs'!$C$4*'Inputs'!$C$7*'Inputs'!$C$5*C461/3600,1)</x:f>
        <x:v>4651.1</x:v>
      </x:c>
      <x:c r="Q461" s="33" t="n">
        <x:f>ROUND(('Inputs'!$C$4/B461)*'Inputs'!$C$7*'Inputs'!$C$6*D461/3600,1)</x:f>
        <x:v>1165.7</x:v>
      </x:c>
      <x:c r="R461" s="59" t="n">
        <x:f>ROUND((P461-Q461)*O461-('Inputs'!$C$4/B461)*(I461/J461+K461)-'Inputs'!$C$4*L461-('Inputs'!$C$4*'Inputs'!$C$20*'Inputs'!$C$21*'Inputs'!$C$22/1000)*M461*N461,0)</x:f>
        <x:v>152705</x:v>
      </x:c>
      <x:c r="S461" s="59" t="n">
        <x:f>ROUND(R461/'Inputs'!$C$4,2)</x:f>
        <x:v>15.27</x:v>
      </x:c>
      <x:c r="T461" s="33" t="n">
        <x:f>ROUND((P461-Q461)*G461*'Inputs'!$C$25/1000,1)</x:f>
        <x:v>92.7</x:v>
      </x:c>
    </x:row>
    <x:row r="462">
      <x:c r="A462" t="n">
        <x:v>447</x:v>
      </x:c>
      <x:c r="B462" s="68" t="n">
        <x:v>33.5</x:v>
      </x:c>
      <x:c r="C462" s="68" t="n">
        <x:v>27.7</x:v>
      </x:c>
      <x:c r="D462" s="68" t="n">
        <x:v>179.7</x:v>
      </x:c>
      <x:c r="E462" s="68" t="n">
        <x:v>26.3</x:v>
      </x:c>
      <x:c r="F462" s="68" t="n">
        <x:v>53.8</x:v>
      </x:c>
      <x:c r="G462" s="68" t="n">
        <x:v>8.3</x:v>
      </x:c>
      <x:c r="H462" s="69" t="n">
        <x:v>1.91</x:v>
      </x:c>
      <x:c r="I462" s="68" t="n">
        <x:v>7593</x:v>
      </x:c>
      <x:c r="J462" s="68" t="n">
        <x:v>12</x:v>
      </x:c>
      <x:c r="K462" s="68" t="n">
        <x:v>409</x:v>
      </x:c>
      <x:c r="L462" s="68" t="n">
        <x:v>2.3</x:v>
      </x:c>
      <x:c r="M462" s="70" t="n">
        <x:v>0.062</x:v>
      </x:c>
      <x:c r="N462" s="71" t="n">
        <x:v>86</x:v>
      </x:c>
      <x:c r="O462" s="33" t="n">
        <x:f>ROUND(3*E462+F462+G462*H462,1)</x:f>
        <x:v>148.6</x:v>
      </x:c>
      <x:c r="P462" s="33" t="n">
        <x:f>ROUND('Inputs'!$C$4*'Inputs'!$C$7*'Inputs'!$C$5*C462/3600,1)</x:f>
        <x:v>4001.1</x:v>
      </x:c>
      <x:c r="Q462" s="33" t="n">
        <x:f>ROUND(('Inputs'!$C$4/B462)*'Inputs'!$C$7*'Inputs'!$C$6*D462/3600,1)</x:f>
        <x:v>1549.7</x:v>
      </x:c>
      <x:c r="R462" s="59" t="n">
        <x:f>ROUND((P462-Q462)*O462-('Inputs'!$C$4/B462)*(I462/J462+K462)-'Inputs'!$C$4*L462-('Inputs'!$C$4*'Inputs'!$C$20*'Inputs'!$C$21*'Inputs'!$C$22/1000)*M462*N462,0)</x:f>
        <x:v>18385</x:v>
      </x:c>
      <x:c r="S462" s="59" t="n">
        <x:f>ROUND(R462/'Inputs'!$C$4,2)</x:f>
        <x:v>1.84</x:v>
      </x:c>
      <x:c r="T462" s="33" t="n">
        <x:f>ROUND((P462-Q462)*G462*'Inputs'!$C$25/1000,1)</x:f>
        <x:v>52.6</x:v>
      </x:c>
    </x:row>
    <x:row r="463">
      <x:c r="A463" t="n">
        <x:v>448</x:v>
      </x:c>
      <x:c r="B463" s="68" t="n">
        <x:v>36.6</x:v>
      </x:c>
      <x:c r="C463" s="68" t="n">
        <x:v>26.2</x:v>
      </x:c>
      <x:c r="D463" s="68" t="n">
        <x:v>210.6</x:v>
      </x:c>
      <x:c r="E463" s="68" t="n">
        <x:v>26.4</x:v>
      </x:c>
      <x:c r="F463" s="68" t="n">
        <x:v>32.4</x:v>
      </x:c>
      <x:c r="G463" s="68" t="n">
        <x:v>9.7</x:v>
      </x:c>
      <x:c r="H463" s="69" t="n">
        <x:v>1.719</x:v>
      </x:c>
      <x:c r="I463" s="68" t="n">
        <x:v>6977</x:v>
      </x:c>
      <x:c r="J463" s="68" t="n">
        <x:v>12</x:v>
      </x:c>
      <x:c r="K463" s="68" t="n">
        <x:v>604</x:v>
      </x:c>
      <x:c r="L463" s="68" t="n">
        <x:v>5.7</x:v>
      </x:c>
      <x:c r="M463" s="70" t="n">
        <x:v>0.002</x:v>
      </x:c>
      <x:c r="N463" s="71" t="n">
        <x:v>80</x:v>
      </x:c>
      <x:c r="O463" s="33" t="n">
        <x:f>ROUND(3*E463+F463+G463*H463,1)</x:f>
        <x:v>128.3</x:v>
      </x:c>
      <x:c r="P463" s="33" t="n">
        <x:f>ROUND('Inputs'!$C$4*'Inputs'!$C$7*'Inputs'!$C$5*C463/3600,1)</x:f>
        <x:v>3784.4</x:v>
      </x:c>
      <x:c r="Q463" s="33" t="n">
        <x:f>ROUND(('Inputs'!$C$4/B463)*'Inputs'!$C$7*'Inputs'!$C$6*D463/3600,1)</x:f>
        <x:v>1662.3</x:v>
      </x:c>
      <x:c r="R463" s="59" t="n">
        <x:f>ROUND((P463-Q463)*O463-('Inputs'!$C$4/B463)*(I463/J463+K463)-'Inputs'!$C$4*L463-('Inputs'!$C$4*'Inputs'!$C$20*'Inputs'!$C$21*'Inputs'!$C$22/1000)*M463*N463,0)</x:f>
        <x:v>-108977</x:v>
      </x:c>
      <x:c r="S463" s="59" t="n">
        <x:f>ROUND(R463/'Inputs'!$C$4,2)</x:f>
        <x:v>-10.9</x:v>
      </x:c>
      <x:c r="T463" s="33" t="n">
        <x:f>ROUND((P463-Q463)*G463*'Inputs'!$C$25/1000,1)</x:f>
        <x:v>53.2</x:v>
      </x:c>
    </x:row>
    <x:row r="464">
      <x:c r="A464" t="n">
        <x:v>449</x:v>
      </x:c>
      <x:c r="B464" s="68" t="n">
        <x:v>41.9</x:v>
      </x:c>
      <x:c r="C464" s="68" t="n">
        <x:v>27</x:v>
      </x:c>
      <x:c r="D464" s="68" t="n">
        <x:v>189.6</x:v>
      </x:c>
      <x:c r="E464" s="68" t="n">
        <x:v>21.2</x:v>
      </x:c>
      <x:c r="F464" s="68" t="n">
        <x:v>35.2</x:v>
      </x:c>
      <x:c r="G464" s="68" t="n">
        <x:v>10.3</x:v>
      </x:c>
      <x:c r="H464" s="69" t="n">
        <x:v>1.975</x:v>
      </x:c>
      <x:c r="I464" s="68" t="n">
        <x:v>5542</x:v>
      </x:c>
      <x:c r="J464" s="68" t="n">
        <x:v>10.3</x:v>
      </x:c>
      <x:c r="K464" s="68" t="n">
        <x:v>493</x:v>
      </x:c>
      <x:c r="L464" s="68" t="n">
        <x:v>3.9</x:v>
      </x:c>
      <x:c r="M464" s="70" t="n">
        <x:v>0.026</x:v>
      </x:c>
      <x:c r="N464" s="71" t="n">
        <x:v>74</x:v>
      </x:c>
      <x:c r="O464" s="33" t="n">
        <x:f>ROUND(3*E464+F464+G464*H464,1)</x:f>
        <x:v>119.1</x:v>
      </x:c>
      <x:c r="P464" s="33" t="n">
        <x:f>ROUND('Inputs'!$C$4*'Inputs'!$C$7*'Inputs'!$C$5*C464/3600,1)</x:f>
        <x:v>3900</x:v>
      </x:c>
      <x:c r="Q464" s="33" t="n">
        <x:f>ROUND(('Inputs'!$C$4/B464)*'Inputs'!$C$7*'Inputs'!$C$6*D464/3600,1)</x:f>
        <x:v>1307.2</x:v>
      </x:c>
      <x:c r="R464" s="59" t="n">
        <x:f>ROUND((P464-Q464)*O464-('Inputs'!$C$4/B464)*(I464/J464+K464)-'Inputs'!$C$4*L464-('Inputs'!$C$4*'Inputs'!$C$20*'Inputs'!$C$21*'Inputs'!$C$22/1000)*M464*N464,0)</x:f>
        <x:v>19424</x:v>
      </x:c>
      <x:c r="S464" s="59" t="n">
        <x:f>ROUND(R464/'Inputs'!$C$4,2)</x:f>
        <x:v>1.94</x:v>
      </x:c>
      <x:c r="T464" s="33" t="n">
        <x:f>ROUND((P464-Q464)*G464*'Inputs'!$C$25/1000,1)</x:f>
        <x:v>69</x:v>
      </x:c>
    </x:row>
    <x:row r="465">
      <x:c r="A465" t="n">
        <x:v>450</x:v>
      </x:c>
      <x:c r="B465" s="68" t="n">
        <x:v>53.4</x:v>
      </x:c>
      <x:c r="C465" s="68" t="n">
        <x:v>28.1</x:v>
      </x:c>
      <x:c r="D465" s="68" t="n">
        <x:v>273.3</x:v>
      </x:c>
      <x:c r="E465" s="68" t="n">
        <x:v>24.7</x:v>
      </x:c>
      <x:c r="F465" s="68" t="n">
        <x:v>42.9</x:v>
      </x:c>
      <x:c r="G465" s="68" t="n">
        <x:v>10.8</x:v>
      </x:c>
      <x:c r="H465" s="69" t="n">
        <x:v>1.839</x:v>
      </x:c>
      <x:c r="I465" s="68" t="n">
        <x:v>4993</x:v>
      </x:c>
      <x:c r="J465" s="68" t="n">
        <x:v>13.3</x:v>
      </x:c>
      <x:c r="K465" s="68" t="n">
        <x:v>448</x:v>
      </x:c>
      <x:c r="L465" s="68" t="n">
        <x:v>2.9</x:v>
      </x:c>
      <x:c r="M465" s="70" t="n">
        <x:v>0.046</x:v>
      </x:c>
      <x:c r="N465" s="71" t="n">
        <x:v>68</x:v>
      </x:c>
      <x:c r="O465" s="33" t="n">
        <x:f>ROUND(3*E465+F465+G465*H465,1)</x:f>
        <x:v>136.9</x:v>
      </x:c>
      <x:c r="P465" s="33" t="n">
        <x:f>ROUND('Inputs'!$C$4*'Inputs'!$C$7*'Inputs'!$C$5*C465/3600,1)</x:f>
        <x:v>4058.9</x:v>
      </x:c>
      <x:c r="Q465" s="33" t="n">
        <x:f>ROUND(('Inputs'!$C$4/B465)*'Inputs'!$C$7*'Inputs'!$C$6*D465/3600,1)</x:f>
        <x:v>1478.5</x:v>
      </x:c>
      <x:c r="R465" s="59" t="n">
        <x:f>ROUND((P465-Q465)*O465-('Inputs'!$C$4/B465)*(I465/J465+K465)-'Inputs'!$C$4*L465-('Inputs'!$C$4*'Inputs'!$C$20*'Inputs'!$C$21*'Inputs'!$C$22/1000)*M465*N465,0)</x:f>
        <x:v>163065</x:v>
      </x:c>
      <x:c r="S465" s="59" t="n">
        <x:f>ROUND(R465/'Inputs'!$C$4,2)</x:f>
        <x:v>16.31</x:v>
      </x:c>
      <x:c r="T465" s="33" t="n">
        <x:f>ROUND((P465-Q465)*G465*'Inputs'!$C$25/1000,1)</x:f>
        <x:v>72</x:v>
      </x:c>
    </x:row>
    <x:row r="466">
      <x:c r="A466" t="n">
        <x:v>451</x:v>
      </x:c>
      <x:c r="B466" s="68" t="n">
        <x:v>30</x:v>
      </x:c>
      <x:c r="C466" s="68" t="n">
        <x:v>28.1</x:v>
      </x:c>
      <x:c r="D466" s="68" t="n">
        <x:v>235.2</x:v>
      </x:c>
      <x:c r="E466" s="68" t="n">
        <x:v>24</x:v>
      </x:c>
      <x:c r="F466" s="68" t="n">
        <x:v>44.7</x:v>
      </x:c>
      <x:c r="G466" s="68" t="n">
        <x:v>7.4</x:v>
      </x:c>
      <x:c r="H466" s="69" t="n">
        <x:v>1.92</x:v>
      </x:c>
      <x:c r="I466" s="68" t="n">
        <x:v>3995</x:v>
      </x:c>
      <x:c r="J466" s="68" t="n">
        <x:v>9.8</x:v>
      </x:c>
      <x:c r="K466" s="68" t="n">
        <x:v>720</x:v>
      </x:c>
      <x:c r="L466" s="68" t="n">
        <x:v>2.8</x:v>
      </x:c>
      <x:c r="M466" s="70" t="n">
        <x:v>0.015</x:v>
      </x:c>
      <x:c r="N466" s="71" t="n">
        <x:v>106</x:v>
      </x:c>
      <x:c r="O466" s="33" t="n">
        <x:f>ROUND(3*E466+F466+G466*H466,1)</x:f>
        <x:v>130.9</x:v>
      </x:c>
      <x:c r="P466" s="33" t="n">
        <x:f>ROUND('Inputs'!$C$4*'Inputs'!$C$7*'Inputs'!$C$5*C466/3600,1)</x:f>
        <x:v>4058.9</x:v>
      </x:c>
      <x:c r="Q466" s="33" t="n">
        <x:f>ROUND(('Inputs'!$C$4/B466)*'Inputs'!$C$7*'Inputs'!$C$6*D466/3600,1)</x:f>
        <x:v>2264.9</x:v>
      </x:c>
      <x:c r="R466" s="59" t="n">
        <x:f>ROUND((P466-Q466)*O466-('Inputs'!$C$4/B466)*(I466/J466+K466)-'Inputs'!$C$4*L466-('Inputs'!$C$4*'Inputs'!$C$20*'Inputs'!$C$21*'Inputs'!$C$22/1000)*M466*N466,0)</x:f>
        <x:v>-172605</x:v>
      </x:c>
      <x:c r="S466" s="59" t="n">
        <x:f>ROUND(R466/'Inputs'!$C$4,2)</x:f>
        <x:v>-17.26</x:v>
      </x:c>
      <x:c r="T466" s="33" t="n">
        <x:f>ROUND((P466-Q466)*G466*'Inputs'!$C$25/1000,1)</x:f>
        <x:v>34.3</x:v>
      </x:c>
    </x:row>
    <x:row r="467">
      <x:c r="A467" t="n">
        <x:v>452</x:v>
      </x:c>
      <x:c r="B467" s="68" t="n">
        <x:v>58.8</x:v>
      </x:c>
      <x:c r="C467" s="68" t="n">
        <x:v>28.4</x:v>
      </x:c>
      <x:c r="D467" s="68" t="n">
        <x:v>194.6</x:v>
      </x:c>
      <x:c r="E467" s="68" t="n">
        <x:v>20.1</x:v>
      </x:c>
      <x:c r="F467" s="68" t="n">
        <x:v>38.7</x:v>
      </x:c>
      <x:c r="G467" s="68" t="n">
        <x:v>8.3</x:v>
      </x:c>
      <x:c r="H467" s="69" t="n">
        <x:v>1.911</x:v>
      </x:c>
      <x:c r="I467" s="68" t="n">
        <x:v>7067</x:v>
      </x:c>
      <x:c r="J467" s="68" t="n">
        <x:v>11.5</x:v>
      </x:c>
      <x:c r="K467" s="68" t="n">
        <x:v>417</x:v>
      </x:c>
      <x:c r="L467" s="68" t="n">
        <x:v>3.5</x:v>
      </x:c>
      <x:c r="M467" s="70" t="n">
        <x:v>0.076</x:v>
      </x:c>
      <x:c r="N467" s="71" t="n">
        <x:v>156</x:v>
      </x:c>
      <x:c r="O467" s="33" t="n">
        <x:f>ROUND(3*E467+F467+G467*H467,1)</x:f>
        <x:v>114.9</x:v>
      </x:c>
      <x:c r="P467" s="33" t="n">
        <x:f>ROUND('Inputs'!$C$4*'Inputs'!$C$7*'Inputs'!$C$5*C467/3600,1)</x:f>
        <x:v>4102.2</x:v>
      </x:c>
      <x:c r="Q467" s="33" t="n">
        <x:f>ROUND(('Inputs'!$C$4/B467)*'Inputs'!$C$7*'Inputs'!$C$6*D467/3600,1)</x:f>
        <x:v>956.1</x:v>
      </x:c>
      <x:c r="R467" s="59" t="n">
        <x:f>ROUND((P467-Q467)*O467-('Inputs'!$C$4/B467)*(I467/J467+K467)-'Inputs'!$C$4*L467-('Inputs'!$C$4*'Inputs'!$C$20*'Inputs'!$C$21*'Inputs'!$C$22/1000)*M467*N467,0)</x:f>
        <x:v>124546</x:v>
      </x:c>
      <x:c r="S467" s="59" t="n">
        <x:f>ROUND(R467/'Inputs'!$C$4,2)</x:f>
        <x:v>12.45</x:v>
      </x:c>
      <x:c r="T467" s="33" t="n">
        <x:f>ROUND((P467-Q467)*G467*'Inputs'!$C$25/1000,1)</x:f>
        <x:v>67.5</x:v>
      </x:c>
    </x:row>
    <x:row r="468">
      <x:c r="A468" t="n">
        <x:v>453</x:v>
      </x:c>
      <x:c r="B468" s="68" t="n">
        <x:v>42.8</x:v>
      </x:c>
      <x:c r="C468" s="68" t="n">
        <x:v>27</x:v>
      </x:c>
      <x:c r="D468" s="68" t="n">
        <x:v>200.6</x:v>
      </x:c>
      <x:c r="E468" s="68" t="n">
        <x:v>27.7</x:v>
      </x:c>
      <x:c r="F468" s="68" t="n">
        <x:v>54.3</x:v>
      </x:c>
      <x:c r="G468" s="68" t="n">
        <x:v>9.2</x:v>
      </x:c>
      <x:c r="H468" s="69" t="n">
        <x:v>1.902</x:v>
      </x:c>
      <x:c r="I468" s="68" t="n">
        <x:v>4447</x:v>
      </x:c>
      <x:c r="J468" s="68" t="n">
        <x:v>14.6</x:v>
      </x:c>
      <x:c r="K468" s="68" t="n">
        <x:v>541</x:v>
      </x:c>
      <x:c r="L468" s="68" t="n">
        <x:v>3.6</x:v>
      </x:c>
      <x:c r="M468" s="70" t="n">
        <x:v>0.094</x:v>
      </x:c>
      <x:c r="N468" s="71" t="n">
        <x:v>130</x:v>
      </x:c>
      <x:c r="O468" s="33" t="n">
        <x:f>ROUND(3*E468+F468+G468*H468,1)</x:f>
        <x:v>154.9</x:v>
      </x:c>
      <x:c r="P468" s="33" t="n">
        <x:f>ROUND('Inputs'!$C$4*'Inputs'!$C$7*'Inputs'!$C$5*C468/3600,1)</x:f>
        <x:v>3900</x:v>
      </x:c>
      <x:c r="Q468" s="33" t="n">
        <x:f>ROUND(('Inputs'!$C$4/B468)*'Inputs'!$C$7*'Inputs'!$C$6*D468/3600,1)</x:f>
        <x:v>1354</x:v>
      </x:c>
      <x:c r="R468" s="59" t="n">
        <x:f>ROUND((P468-Q468)*O468-('Inputs'!$C$4/B468)*(I468/J468+K468)-'Inputs'!$C$4*L468-('Inputs'!$C$4*'Inputs'!$C$20*'Inputs'!$C$21*'Inputs'!$C$22/1000)*M468*N468,0)</x:f>
        <x:v>133482</x:v>
      </x:c>
      <x:c r="S468" s="59" t="n">
        <x:f>ROUND(R468/'Inputs'!$C$4,2)</x:f>
        <x:v>13.35</x:v>
      </x:c>
      <x:c r="T468" s="33" t="n">
        <x:f>ROUND((P468-Q468)*G468*'Inputs'!$C$25/1000,1)</x:f>
        <x:v>60.5</x:v>
      </x:c>
    </x:row>
    <x:row r="469">
      <x:c r="A469" t="n">
        <x:v>454</x:v>
      </x:c>
      <x:c r="B469" s="68" t="n">
        <x:v>32</x:v>
      </x:c>
      <x:c r="C469" s="68" t="n">
        <x:v>27.5</x:v>
      </x:c>
      <x:c r="D469" s="68" t="n">
        <x:v>174.1</x:v>
      </x:c>
      <x:c r="E469" s="68" t="n">
        <x:v>25.2</x:v>
      </x:c>
      <x:c r="F469" s="68" t="n">
        <x:v>47.2</x:v>
      </x:c>
      <x:c r="G469" s="68" t="n">
        <x:v>8.9</x:v>
      </x:c>
      <x:c r="H469" s="69" t="n">
        <x:v>1.932</x:v>
      </x:c>
      <x:c r="I469" s="68" t="n">
        <x:v>9124</x:v>
      </x:c>
      <x:c r="J469" s="68" t="n">
        <x:v>13.5</x:v>
      </x:c>
      <x:c r="K469" s="68" t="n">
        <x:v>393</x:v>
      </x:c>
      <x:c r="L469" s="68" t="n">
        <x:v>3.4</x:v>
      </x:c>
      <x:c r="M469" s="70" t="n">
        <x:v>0.075</x:v>
      </x:c>
      <x:c r="N469" s="71" t="n">
        <x:v>80</x:v>
      </x:c>
      <x:c r="O469" s="33" t="n">
        <x:f>ROUND(3*E469+F469+G469*H469,1)</x:f>
        <x:v>140</x:v>
      </x:c>
      <x:c r="P469" s="33" t="n">
        <x:f>ROUND('Inputs'!$C$4*'Inputs'!$C$7*'Inputs'!$C$5*C469/3600,1)</x:f>
        <x:v>3972.2</x:v>
      </x:c>
      <x:c r="Q469" s="33" t="n">
        <x:f>ROUND(('Inputs'!$C$4/B469)*'Inputs'!$C$7*'Inputs'!$C$6*D469/3600,1)</x:f>
        <x:v>1571.7</x:v>
      </x:c>
      <x:c r="R469" s="59" t="n">
        <x:f>ROUND((P469-Q469)*O469-('Inputs'!$C$4/B469)*(I469/J469+K469)-'Inputs'!$C$4*L469-('Inputs'!$C$4*'Inputs'!$C$20*'Inputs'!$C$21*'Inputs'!$C$22/1000)*M469*N469,0)</x:f>
        <x:v>-45363</x:v>
      </x:c>
      <x:c r="S469" s="59" t="n">
        <x:f>ROUND(R469/'Inputs'!$C$4,2)</x:f>
        <x:v>-4.54</x:v>
      </x:c>
      <x:c r="T469" s="33" t="n">
        <x:f>ROUND((P469-Q469)*G469*'Inputs'!$C$25/1000,1)</x:f>
        <x:v>55.2</x:v>
      </x:c>
    </x:row>
    <x:row r="470">
      <x:c r="A470" t="n">
        <x:v>455</x:v>
      </x:c>
      <x:c r="B470" s="68" t="n">
        <x:v>55</x:v>
      </x:c>
      <x:c r="C470" s="68" t="n">
        <x:v>33.2</x:v>
      </x:c>
      <x:c r="D470" s="68" t="n">
        <x:v>236.7</x:v>
      </x:c>
      <x:c r="E470" s="68" t="n">
        <x:v>25.5</x:v>
      </x:c>
      <x:c r="F470" s="68" t="n">
        <x:v>46.5</x:v>
      </x:c>
      <x:c r="G470" s="68" t="n">
        <x:v>9.1</x:v>
      </x:c>
      <x:c r="H470" s="69" t="n">
        <x:v>1.695</x:v>
      </x:c>
      <x:c r="I470" s="68" t="n">
        <x:v>6050</x:v>
      </x:c>
      <x:c r="J470" s="68" t="n">
        <x:v>11.3</x:v>
      </x:c>
      <x:c r="K470" s="68" t="n">
        <x:v>683</x:v>
      </x:c>
      <x:c r="L470" s="68" t="n">
        <x:v>5.2</x:v>
      </x:c>
      <x:c r="M470" s="70" t="n">
        <x:v>0.083</x:v>
      </x:c>
      <x:c r="N470" s="71" t="n">
        <x:v>146</x:v>
      </x:c>
      <x:c r="O470" s="33" t="n">
        <x:f>ROUND(3*E470+F470+G470*H470,1)</x:f>
        <x:v>138.4</x:v>
      </x:c>
      <x:c r="P470" s="33" t="n">
        <x:f>ROUND('Inputs'!$C$4*'Inputs'!$C$7*'Inputs'!$C$5*C470/3600,1)</x:f>
        <x:v>4795.6</x:v>
      </x:c>
      <x:c r="Q470" s="33" t="n">
        <x:f>ROUND(('Inputs'!$C$4/B470)*'Inputs'!$C$7*'Inputs'!$C$6*D470/3600,1)</x:f>
        <x:v>1243.3</x:v>
      </x:c>
      <x:c r="R470" s="59" t="n">
        <x:f>ROUND((P470-Q470)*O470-('Inputs'!$C$4/B470)*(I470/J470+K470)-'Inputs'!$C$4*L470-('Inputs'!$C$4*'Inputs'!$C$20*'Inputs'!$C$21*'Inputs'!$C$22/1000)*M470*N470,0)</x:f>
        <x:v>191014</x:v>
      </x:c>
      <x:c r="S470" s="59" t="n">
        <x:f>ROUND(R470/'Inputs'!$C$4,2)</x:f>
        <x:v>19.1</x:v>
      </x:c>
      <x:c r="T470" s="33" t="n">
        <x:f>ROUND((P470-Q470)*G470*'Inputs'!$C$25/1000,1)</x:f>
        <x:v>83.5</x:v>
      </x:c>
    </x:row>
    <x:row r="471">
      <x:c r="A471" t="n">
        <x:v>456</x:v>
      </x:c>
      <x:c r="B471" s="68" t="n">
        <x:v>38.2</x:v>
      </x:c>
      <x:c r="C471" s="68" t="n">
        <x:v>31.4</x:v>
      </x:c>
      <x:c r="D471" s="68" t="n">
        <x:v>269.8</x:v>
      </x:c>
      <x:c r="E471" s="68" t="n">
        <x:v>26.6</x:v>
      </x:c>
      <x:c r="F471" s="68" t="n">
        <x:v>41</x:v>
      </x:c>
      <x:c r="G471" s="68" t="n">
        <x:v>8.9</x:v>
      </x:c>
      <x:c r="H471" s="69" t="n">
        <x:v>1.852</x:v>
      </x:c>
      <x:c r="I471" s="68" t="n">
        <x:v>5045</x:v>
      </x:c>
      <x:c r="J471" s="68" t="n">
        <x:v>9.1</x:v>
      </x:c>
      <x:c r="K471" s="68" t="n">
        <x:v>617</x:v>
      </x:c>
      <x:c r="L471" s="68" t="n">
        <x:v>2.9</x:v>
      </x:c>
      <x:c r="M471" s="70" t="n">
        <x:v>0.029</x:v>
      </x:c>
      <x:c r="N471" s="71" t="n">
        <x:v>75</x:v>
      </x:c>
      <x:c r="O471" s="33" t="n">
        <x:f>ROUND(3*E471+F471+G471*H471,1)</x:f>
        <x:v>137.3</x:v>
      </x:c>
      <x:c r="P471" s="33" t="n">
        <x:f>ROUND('Inputs'!$C$4*'Inputs'!$C$7*'Inputs'!$C$5*C471/3600,1)</x:f>
        <x:v>4535.6</x:v>
      </x:c>
      <x:c r="Q471" s="33" t="n">
        <x:f>ROUND(('Inputs'!$C$4/B471)*'Inputs'!$C$7*'Inputs'!$C$6*D471/3600,1)</x:f>
        <x:v>2040.4</x:v>
      </x:c>
      <x:c r="R471" s="59" t="n">
        <x:f>ROUND((P471-Q471)*O471-('Inputs'!$C$4/B471)*(I471/J471+K471)-'Inputs'!$C$4*L471-('Inputs'!$C$4*'Inputs'!$C$20*'Inputs'!$C$21*'Inputs'!$C$22/1000)*M471*N471,0)</x:f>
        <x:v>2079</x:v>
      </x:c>
      <x:c r="S471" s="59" t="n">
        <x:f>ROUND(R471/'Inputs'!$C$4,2)</x:f>
        <x:v>0.21</x:v>
      </x:c>
      <x:c r="T471" s="33" t="n">
        <x:f>ROUND((P471-Q471)*G471*'Inputs'!$C$25/1000,1)</x:f>
        <x:v>57.4</x:v>
      </x:c>
    </x:row>
    <x:row r="472">
      <x:c r="A472" t="n">
        <x:v>457</x:v>
      </x:c>
      <x:c r="B472" s="68" t="n">
        <x:v>26.8</x:v>
      </x:c>
      <x:c r="C472" s="68" t="n">
        <x:v>34.6</x:v>
      </x:c>
      <x:c r="D472" s="68" t="n">
        <x:v>204.6</x:v>
      </x:c>
      <x:c r="E472" s="68" t="n">
        <x:v>24.5</x:v>
      </x:c>
      <x:c r="F472" s="68" t="n">
        <x:v>42.9</x:v>
      </x:c>
      <x:c r="G472" s="68" t="n">
        <x:v>7</x:v>
      </x:c>
      <x:c r="H472" s="69" t="n">
        <x:v>1.821</x:v>
      </x:c>
      <x:c r="I472" s="68" t="n">
        <x:v>8134</x:v>
      </x:c>
      <x:c r="J472" s="68" t="n">
        <x:v>10.8</x:v>
      </x:c>
      <x:c r="K472" s="68" t="n">
        <x:v>472</x:v>
      </x:c>
      <x:c r="L472" s="68" t="n">
        <x:v>2.2</x:v>
      </x:c>
      <x:c r="M472" s="70" t="n">
        <x:v>0.093</x:v>
      </x:c>
      <x:c r="N472" s="71" t="n">
        <x:v>69</x:v>
      </x:c>
      <x:c r="O472" s="33" t="n">
        <x:f>ROUND(3*E472+F472+G472*H472,1)</x:f>
        <x:v>129.1</x:v>
      </x:c>
      <x:c r="P472" s="33" t="n">
        <x:f>ROUND('Inputs'!$C$4*'Inputs'!$C$7*'Inputs'!$C$5*C472/3600,1)</x:f>
        <x:v>4997.8</x:v>
      </x:c>
      <x:c r="Q472" s="33" t="n">
        <x:f>ROUND(('Inputs'!$C$4/B472)*'Inputs'!$C$7*'Inputs'!$C$6*D472/3600,1)</x:f>
        <x:v>2205.5</x:v>
      </x:c>
      <x:c r="R472" s="59" t="n">
        <x:f>ROUND((P472-Q472)*O472-('Inputs'!$C$4/B472)*(I472/J472+K472)-'Inputs'!$C$4*L472-('Inputs'!$C$4*'Inputs'!$C$20*'Inputs'!$C$21*'Inputs'!$C$22/1000)*M472*N472,0)</x:f>
        <x:v>-133008</x:v>
      </x:c>
      <x:c r="S472" s="59" t="n">
        <x:f>ROUND(R472/'Inputs'!$C$4,2)</x:f>
        <x:v>-13.3</x:v>
      </x:c>
      <x:c r="T472" s="33" t="n">
        <x:f>ROUND((P472-Q472)*G472*'Inputs'!$C$25/1000,1)</x:f>
        <x:v>50.5</x:v>
      </x:c>
    </x:row>
    <x:row r="473">
      <x:c r="A473" t="n">
        <x:v>458</x:v>
      </x:c>
      <x:c r="B473" s="68" t="n">
        <x:v>57.9</x:v>
      </x:c>
      <x:c r="C473" s="68" t="n">
        <x:v>30.1</x:v>
      </x:c>
      <x:c r="D473" s="68" t="n">
        <x:v>172</x:v>
      </x:c>
      <x:c r="E473" s="68" t="n">
        <x:v>27.6</x:v>
      </x:c>
      <x:c r="F473" s="68" t="n">
        <x:v>37.4</x:v>
      </x:c>
      <x:c r="G473" s="68" t="n">
        <x:v>10.8</x:v>
      </x:c>
      <x:c r="H473" s="69" t="n">
        <x:v>1.734</x:v>
      </x:c>
      <x:c r="I473" s="68" t="n">
        <x:v>5984</x:v>
      </x:c>
      <x:c r="J473" s="68" t="n">
        <x:v>8.8</x:v>
      </x:c>
      <x:c r="K473" s="68" t="n">
        <x:v>456</x:v>
      </x:c>
      <x:c r="L473" s="68" t="n">
        <x:v>4.7</x:v>
      </x:c>
      <x:c r="M473" s="70" t="n">
        <x:v>0.026</x:v>
      </x:c>
      <x:c r="N473" s="71" t="n">
        <x:v>121</x:v>
      </x:c>
      <x:c r="O473" s="33" t="n">
        <x:f>ROUND(3*E473+F473+G473*H473,1)</x:f>
        <x:v>138.9</x:v>
      </x:c>
      <x:c r="P473" s="33" t="n">
        <x:f>ROUND('Inputs'!$C$4*'Inputs'!$C$7*'Inputs'!$C$5*C473/3600,1)</x:f>
        <x:v>4347.8</x:v>
      </x:c>
      <x:c r="Q473" s="33" t="n">
        <x:f>ROUND(('Inputs'!$C$4/B473)*'Inputs'!$C$7*'Inputs'!$C$6*D473/3600,1)</x:f>
        <x:v>858.2</x:v>
      </x:c>
      <x:c r="R473" s="59" t="n">
        <x:f>ROUND((P473-Q473)*O473-('Inputs'!$C$4/B473)*(I473/J473+K473)-'Inputs'!$C$4*L473-('Inputs'!$C$4*'Inputs'!$C$20*'Inputs'!$C$21*'Inputs'!$C$22/1000)*M473*N473,0)</x:f>
        <x:v>234470</x:v>
      </x:c>
      <x:c r="S473" s="59" t="n">
        <x:f>ROUND(R473/'Inputs'!$C$4,2)</x:f>
        <x:v>23.45</x:v>
      </x:c>
      <x:c r="T473" s="33" t="n">
        <x:f>ROUND((P473-Q473)*G473*'Inputs'!$C$25/1000,1)</x:f>
        <x:v>97.4</x:v>
      </x:c>
    </x:row>
    <x:row r="474">
      <x:c r="A474" t="n">
        <x:v>459</x:v>
      </x:c>
      <x:c r="B474" s="68" t="n">
        <x:v>40.6</x:v>
      </x:c>
      <x:c r="C474" s="68" t="n">
        <x:v>31.6</x:v>
      </x:c>
      <x:c r="D474" s="68" t="n">
        <x:v>204.3</x:v>
      </x:c>
      <x:c r="E474" s="68" t="n">
        <x:v>25.6</x:v>
      </x:c>
      <x:c r="F474" s="68" t="n">
        <x:v>54.3</x:v>
      </x:c>
      <x:c r="G474" s="68" t="n">
        <x:v>8.1</x:v>
      </x:c>
      <x:c r="H474" s="69" t="n">
        <x:v>1.65</x:v>
      </x:c>
      <x:c r="I474" s="68" t="n">
        <x:v>8568</x:v>
      </x:c>
      <x:c r="J474" s="68" t="n">
        <x:v>11.9</x:v>
      </x:c>
      <x:c r="K474" s="68" t="n">
        <x:v>938</x:v>
      </x:c>
      <x:c r="L474" s="68" t="n">
        <x:v>3.1</x:v>
      </x:c>
      <x:c r="M474" s="70" t="n">
        <x:v>0.043</x:v>
      </x:c>
      <x:c r="N474" s="71" t="n">
        <x:v>98</x:v>
      </x:c>
      <x:c r="O474" s="33" t="n">
        <x:f>ROUND(3*E474+F474+G474*H474,1)</x:f>
        <x:v>144.5</x:v>
      </x:c>
      <x:c r="P474" s="33" t="n">
        <x:f>ROUND('Inputs'!$C$4*'Inputs'!$C$7*'Inputs'!$C$5*C474/3600,1)</x:f>
        <x:v>4564.4</x:v>
      </x:c>
      <x:c r="Q474" s="33" t="n">
        <x:f>ROUND(('Inputs'!$C$4/B474)*'Inputs'!$C$7*'Inputs'!$C$6*D474/3600,1)</x:f>
        <x:v>1453.7</x:v>
      </x:c>
      <x:c r="R474" s="59" t="n">
        <x:f>ROUND((P474-Q474)*O474-('Inputs'!$C$4/B474)*(I474/J474+K474)-'Inputs'!$C$4*L474-('Inputs'!$C$4*'Inputs'!$C$20*'Inputs'!$C$21*'Inputs'!$C$22/1000)*M474*N474,0)</x:f>
        <x:v>699</x:v>
      </x:c>
      <x:c r="S474" s="59" t="n">
        <x:f>ROUND(R474/'Inputs'!$C$4,2)</x:f>
        <x:v>0.07</x:v>
      </x:c>
      <x:c r="T474" s="33" t="n">
        <x:f>ROUND((P474-Q474)*G474*'Inputs'!$C$25/1000,1)</x:f>
        <x:v>65.1</x:v>
      </x:c>
    </x:row>
    <x:row r="475">
      <x:c r="A475" t="n">
        <x:v>460</x:v>
      </x:c>
      <x:c r="B475" s="68" t="n">
        <x:v>40.6</x:v>
      </x:c>
      <x:c r="C475" s="68" t="n">
        <x:v>34.8</x:v>
      </x:c>
      <x:c r="D475" s="68" t="n">
        <x:v>205</x:v>
      </x:c>
      <x:c r="E475" s="68" t="n">
        <x:v>21.9</x:v>
      </x:c>
      <x:c r="F475" s="68" t="n">
        <x:v>42.9</x:v>
      </x:c>
      <x:c r="G475" s="68" t="n">
        <x:v>9.3</x:v>
      </x:c>
      <x:c r="H475" s="69" t="n">
        <x:v>1.712</x:v>
      </x:c>
      <x:c r="I475" s="68" t="n">
        <x:v>6443</x:v>
      </x:c>
      <x:c r="J475" s="68" t="n">
        <x:v>12.3</x:v>
      </x:c>
      <x:c r="K475" s="68" t="n">
        <x:v>727</x:v>
      </x:c>
      <x:c r="L475" s="68" t="n">
        <x:v>3.1</x:v>
      </x:c>
      <x:c r="M475" s="70" t="n">
        <x:v>0.045</x:v>
      </x:c>
      <x:c r="N475" s="71" t="n">
        <x:v>129</x:v>
      </x:c>
      <x:c r="O475" s="33" t="n">
        <x:f>ROUND(3*E475+F475+G475*H475,1)</x:f>
        <x:v>124.5</x:v>
      </x:c>
      <x:c r="P475" s="33" t="n">
        <x:f>ROUND('Inputs'!$C$4*'Inputs'!$C$7*'Inputs'!$C$5*C475/3600,1)</x:f>
        <x:v>5026.7</x:v>
      </x:c>
      <x:c r="Q475" s="33" t="n">
        <x:f>ROUND(('Inputs'!$C$4/B475)*'Inputs'!$C$7*'Inputs'!$C$6*D475/3600,1)</x:f>
        <x:v>1458.7</x:v>
      </x:c>
      <x:c r="R475" s="59" t="n">
        <x:f>ROUND((P475-Q475)*O475-('Inputs'!$C$4/B475)*(I475/J475+K475)-'Inputs'!$C$4*L475-('Inputs'!$C$4*'Inputs'!$C$20*'Inputs'!$C$21*'Inputs'!$C$22/1000)*M475*N475,0)</x:f>
        <x:v>92151</x:v>
      </x:c>
      <x:c r="S475" s="59" t="n">
        <x:f>ROUND(R475/'Inputs'!$C$4,2)</x:f>
        <x:v>9.22</x:v>
      </x:c>
      <x:c r="T475" s="33" t="n">
        <x:f>ROUND((P475-Q475)*G475*'Inputs'!$C$25/1000,1)</x:f>
        <x:v>85.7</x:v>
      </x:c>
    </x:row>
    <x:row r="476">
      <x:c r="A476" t="n">
        <x:v>461</x:v>
      </x:c>
      <x:c r="B476" s="68" t="n">
        <x:v>43.6</x:v>
      </x:c>
      <x:c r="C476" s="68" t="n">
        <x:v>35.5</x:v>
      </x:c>
      <x:c r="D476" s="68" t="n">
        <x:v>183.3</x:v>
      </x:c>
      <x:c r="E476" s="68" t="n">
        <x:v>22.7</x:v>
      </x:c>
      <x:c r="F476" s="68" t="n">
        <x:v>31.6</x:v>
      </x:c>
      <x:c r="G476" s="68" t="n">
        <x:v>8.1</x:v>
      </x:c>
      <x:c r="H476" s="69" t="n">
        <x:v>1.712</x:v>
      </x:c>
      <x:c r="I476" s="68" t="n">
        <x:v>6207</x:v>
      </x:c>
      <x:c r="J476" s="68" t="n">
        <x:v>11.9</x:v>
      </x:c>
      <x:c r="K476" s="68" t="n">
        <x:v>570</x:v>
      </x:c>
      <x:c r="L476" s="68" t="n">
        <x:v>3.2</x:v>
      </x:c>
      <x:c r="M476" s="70" t="n">
        <x:v>0.048</x:v>
      </x:c>
      <x:c r="N476" s="71" t="n">
        <x:v>142</x:v>
      </x:c>
      <x:c r="O476" s="33" t="n">
        <x:f>ROUND(3*E476+F476+G476*H476,1)</x:f>
        <x:v>113.6</x:v>
      </x:c>
      <x:c r="P476" s="33" t="n">
        <x:f>ROUND('Inputs'!$C$4*'Inputs'!$C$7*'Inputs'!$C$5*C476/3600,1)</x:f>
        <x:v>5127.8</x:v>
      </x:c>
      <x:c r="Q476" s="33" t="n">
        <x:f>ROUND(('Inputs'!$C$4/B476)*'Inputs'!$C$7*'Inputs'!$C$6*D476/3600,1)</x:f>
        <x:v>1214.5</x:v>
      </x:c>
      <x:c r="R476" s="59" t="n">
        <x:f>ROUND((P476-Q476)*O476-('Inputs'!$C$4/B476)*(I476/J476+K476)-'Inputs'!$C$4*L476-('Inputs'!$C$4*'Inputs'!$C$20*'Inputs'!$C$21*'Inputs'!$C$22/1000)*M476*N476,0)</x:f>
        <x:v>146943</x:v>
      </x:c>
      <x:c r="S476" s="59" t="n">
        <x:f>ROUND(R476/'Inputs'!$C$4,2)</x:f>
        <x:v>14.69</x:v>
      </x:c>
      <x:c r="T476" s="33" t="n">
        <x:f>ROUND((P476-Q476)*G476*'Inputs'!$C$25/1000,1)</x:f>
        <x:v>81.9</x:v>
      </x:c>
    </x:row>
    <x:row r="477">
      <x:c r="A477" t="n">
        <x:v>462</x:v>
      </x:c>
      <x:c r="B477" s="68" t="n">
        <x:v>54.1</x:v>
      </x:c>
      <x:c r="C477" s="68" t="n">
        <x:v>28.6</x:v>
      </x:c>
      <x:c r="D477" s="68" t="n">
        <x:v>189.3</x:v>
      </x:c>
      <x:c r="E477" s="68" t="n">
        <x:v>25.2</x:v>
      </x:c>
      <x:c r="F477" s="68" t="n">
        <x:v>54.9</x:v>
      </x:c>
      <x:c r="G477" s="68" t="n">
        <x:v>9.7</x:v>
      </x:c>
      <x:c r="H477" s="69" t="n">
        <x:v>1.733</x:v>
      </x:c>
      <x:c r="I477" s="68" t="n">
        <x:v>5257</x:v>
      </x:c>
      <x:c r="J477" s="68" t="n">
        <x:v>9.7</x:v>
      </x:c>
      <x:c r="K477" s="68" t="n">
        <x:v>585</x:v>
      </x:c>
      <x:c r="L477" s="68" t="n">
        <x:v>3.1</x:v>
      </x:c>
      <x:c r="M477" s="70" t="n">
        <x:v>0.094</x:v>
      </x:c>
      <x:c r="N477" s="71" t="n">
        <x:v>90</x:v>
      </x:c>
      <x:c r="O477" s="33" t="n">
        <x:f>ROUND(3*E477+F477+G477*H477,1)</x:f>
        <x:v>147.3</x:v>
      </x:c>
      <x:c r="P477" s="33" t="n">
        <x:f>ROUND('Inputs'!$C$4*'Inputs'!$C$7*'Inputs'!$C$5*C477/3600,1)</x:f>
        <x:v>4131.1</x:v>
      </x:c>
      <x:c r="Q477" s="33" t="n">
        <x:f>ROUND(('Inputs'!$C$4/B477)*'Inputs'!$C$7*'Inputs'!$C$6*D477/3600,1)</x:f>
        <x:v>1010.8</x:v>
      </x:c>
      <x:c r="R477" s="59" t="n">
        <x:f>ROUND((P477-Q477)*O477-('Inputs'!$C$4/B477)*(I477/J477+K477)-'Inputs'!$C$4*L477-('Inputs'!$C$4*'Inputs'!$C$20*'Inputs'!$C$21*'Inputs'!$C$22/1000)*M477*N477,0)</x:f>
        <x:v>201392</x:v>
      </x:c>
      <x:c r="S477" s="59" t="n">
        <x:f>ROUND(R477/'Inputs'!$C$4,2)</x:f>
        <x:v>20.14</x:v>
      </x:c>
      <x:c r="T477" s="33" t="n">
        <x:f>ROUND((P477-Q477)*G477*'Inputs'!$C$25/1000,1)</x:f>
        <x:v>78.2</x:v>
      </x:c>
    </x:row>
    <x:row r="478">
      <x:c r="A478" t="n">
        <x:v>463</x:v>
      </x:c>
      <x:c r="B478" s="68" t="n">
        <x:v>44.9</x:v>
      </x:c>
      <x:c r="C478" s="68" t="n">
        <x:v>32</x:v>
      </x:c>
      <x:c r="D478" s="68" t="n">
        <x:v>289.1</x:v>
      </x:c>
      <x:c r="E478" s="68" t="n">
        <x:v>24.3</x:v>
      </x:c>
      <x:c r="F478" s="68" t="n">
        <x:v>51.2</x:v>
      </x:c>
      <x:c r="G478" s="68" t="n">
        <x:v>7.4</x:v>
      </x:c>
      <x:c r="H478" s="69" t="n">
        <x:v>1.883</x:v>
      </x:c>
      <x:c r="I478" s="68" t="n">
        <x:v>4510</x:v>
      </x:c>
      <x:c r="J478" s="68" t="n">
        <x:v>13.4</x:v>
      </x:c>
      <x:c r="K478" s="68" t="n">
        <x:v>547</x:v>
      </x:c>
      <x:c r="L478" s="68" t="n">
        <x:v>5.1</x:v>
      </x:c>
      <x:c r="M478" s="70" t="n">
        <x:v>0.017</x:v>
      </x:c>
      <x:c r="N478" s="71" t="n">
        <x:v>146</x:v>
      </x:c>
      <x:c r="O478" s="33" t="n">
        <x:f>ROUND(3*E478+F478+G478*H478,1)</x:f>
        <x:v>138</x:v>
      </x:c>
      <x:c r="P478" s="33" t="n">
        <x:f>ROUND('Inputs'!$C$4*'Inputs'!$C$7*'Inputs'!$C$5*C478/3600,1)</x:f>
        <x:v>4622.2</x:v>
      </x:c>
      <x:c r="Q478" s="33" t="n">
        <x:f>ROUND(('Inputs'!$C$4/B478)*'Inputs'!$C$7*'Inputs'!$C$6*D478/3600,1)</x:f>
        <x:v>1860.1</x:v>
      </x:c>
      <x:c r="R478" s="59" t="n">
        <x:f>ROUND((P478-Q478)*O478-('Inputs'!$C$4/B478)*(I478/J478+K478)-'Inputs'!$C$4*L478-('Inputs'!$C$4*'Inputs'!$C$20*'Inputs'!$C$21*'Inputs'!$C$22/1000)*M478*N478,0)</x:f>
        <x:v>127834</x:v>
      </x:c>
      <x:c r="S478" s="59" t="n">
        <x:f>ROUND(R478/'Inputs'!$C$4,2)</x:f>
        <x:v>12.78</x:v>
      </x:c>
      <x:c r="T478" s="33" t="n">
        <x:f>ROUND((P478-Q478)*G478*'Inputs'!$C$25/1000,1)</x:f>
        <x:v>52.8</x:v>
      </x:c>
    </x:row>
    <x:row r="479">
      <x:c r="A479" t="n">
        <x:v>464</x:v>
      </x:c>
      <x:c r="B479" s="68" t="n">
        <x:v>34.9</x:v>
      </x:c>
      <x:c r="C479" s="68" t="n">
        <x:v>32.7</x:v>
      </x:c>
      <x:c r="D479" s="68" t="n">
        <x:v>247.8</x:v>
      </x:c>
      <x:c r="E479" s="68" t="n">
        <x:v>20.9</x:v>
      </x:c>
      <x:c r="F479" s="68" t="n">
        <x:v>53.5</x:v>
      </x:c>
      <x:c r="G479" s="68" t="n">
        <x:v>9.1</x:v>
      </x:c>
      <x:c r="H479" s="69" t="n">
        <x:v>2.089</x:v>
      </x:c>
      <x:c r="I479" s="68" t="n">
        <x:v>7153</x:v>
      </x:c>
      <x:c r="J479" s="68" t="n">
        <x:v>13.4</x:v>
      </x:c>
      <x:c r="K479" s="68" t="n">
        <x:v>567</x:v>
      </x:c>
      <x:c r="L479" s="68" t="n">
        <x:v>4.2</x:v>
      </x:c>
      <x:c r="M479" s="70" t="n">
        <x:v>0.07</x:v>
      </x:c>
      <x:c r="N479" s="71" t="n">
        <x:v>80</x:v>
      </x:c>
      <x:c r="O479" s="33" t="n">
        <x:f>ROUND(3*E479+F479+G479*H479,1)</x:f>
        <x:v>135.2</x:v>
      </x:c>
      <x:c r="P479" s="33" t="n">
        <x:f>ROUND('Inputs'!$C$4*'Inputs'!$C$7*'Inputs'!$C$5*C479/3600,1)</x:f>
        <x:v>4723.3</x:v>
      </x:c>
      <x:c r="Q479" s="33" t="n">
        <x:f>ROUND(('Inputs'!$C$4/B479)*'Inputs'!$C$7*'Inputs'!$C$6*D479/3600,1)</x:f>
        <x:v>2051.2</x:v>
      </x:c>
      <x:c r="R479" s="59" t="n">
        <x:f>ROUND((P479-Q479)*O479-('Inputs'!$C$4/B479)*(I479/J479+K479)-'Inputs'!$C$4*L479-('Inputs'!$C$4*'Inputs'!$C$20*'Inputs'!$C$21*'Inputs'!$C$22/1000)*M479*N479,0)</x:f>
        <x:v>-8672</x:v>
      </x:c>
      <x:c r="S479" s="59" t="n">
        <x:f>ROUND(R479/'Inputs'!$C$4,2)</x:f>
        <x:v>-0.87</x:v>
      </x:c>
      <x:c r="T479" s="33" t="n">
        <x:f>ROUND((P479-Q479)*G479*'Inputs'!$C$25/1000,1)</x:f>
        <x:v>62.8</x:v>
      </x:c>
    </x:row>
    <x:row r="480">
      <x:c r="A480" t="n">
        <x:v>465</x:v>
      </x:c>
      <x:c r="B480" s="68" t="n">
        <x:v>46.8</x:v>
      </x:c>
      <x:c r="C480" s="68" t="n">
        <x:v>29.1</x:v>
      </x:c>
      <x:c r="D480" s="68" t="n">
        <x:v>254.5</x:v>
      </x:c>
      <x:c r="E480" s="68" t="n">
        <x:v>22</x:v>
      </x:c>
      <x:c r="F480" s="68" t="n">
        <x:v>46.5</x:v>
      </x:c>
      <x:c r="G480" s="68" t="n">
        <x:v>8.3</x:v>
      </x:c>
      <x:c r="H480" s="69" t="n">
        <x:v>1.644</x:v>
      </x:c>
      <x:c r="I480" s="68" t="n">
        <x:v>5161</x:v>
      </x:c>
      <x:c r="J480" s="68" t="n">
        <x:v>13.5</x:v>
      </x:c>
      <x:c r="K480" s="68" t="n">
        <x:v>561</x:v>
      </x:c>
      <x:c r="L480" s="68" t="n">
        <x:v>4.3</x:v>
      </x:c>
      <x:c r="M480" s="70" t="n">
        <x:v>0.095</x:v>
      </x:c>
      <x:c r="N480" s="71" t="n">
        <x:v>153</x:v>
      </x:c>
      <x:c r="O480" s="33" t="n">
        <x:f>ROUND(3*E480+F480+G480*H480,1)</x:f>
        <x:v>126.1</x:v>
      </x:c>
      <x:c r="P480" s="33" t="n">
        <x:f>ROUND('Inputs'!$C$4*'Inputs'!$C$7*'Inputs'!$C$5*C480/3600,1)</x:f>
        <x:v>4203.3</x:v>
      </x:c>
      <x:c r="Q480" s="33" t="n">
        <x:f>ROUND(('Inputs'!$C$4/B480)*'Inputs'!$C$7*'Inputs'!$C$6*D480/3600,1)</x:f>
        <x:v>1571</x:v>
      </x:c>
      <x:c r="R480" s="59" t="n">
        <x:f>ROUND((P480-Q480)*O480-('Inputs'!$C$4/B480)*(I480/J480+K480)-'Inputs'!$C$4*L480-('Inputs'!$C$4*'Inputs'!$C$20*'Inputs'!$C$21*'Inputs'!$C$22/1000)*M480*N480,0)</x:f>
        <x:v>54872</x:v>
      </x:c>
      <x:c r="S480" s="59" t="n">
        <x:f>ROUND(R480/'Inputs'!$C$4,2)</x:f>
        <x:v>5.49</x:v>
      </x:c>
      <x:c r="T480" s="33" t="n">
        <x:f>ROUND((P480-Q480)*G480*'Inputs'!$C$25/1000,1)</x:f>
        <x:v>56.4</x:v>
      </x:c>
    </x:row>
    <x:row r="481">
      <x:c r="A481" t="n">
        <x:v>466</x:v>
      </x:c>
      <x:c r="B481" s="68" t="n">
        <x:v>28.5</x:v>
      </x:c>
      <x:c r="C481" s="68" t="n">
        <x:v>28</x:v>
      </x:c>
      <x:c r="D481" s="68" t="n">
        <x:v>197.4</x:v>
      </x:c>
      <x:c r="E481" s="68" t="n">
        <x:v>22.2</x:v>
      </x:c>
      <x:c r="F481" s="68" t="n">
        <x:v>41.3</x:v>
      </x:c>
      <x:c r="G481" s="68" t="n">
        <x:v>9.3</x:v>
      </x:c>
      <x:c r="H481" s="69" t="n">
        <x:v>1.715</x:v>
      </x:c>
      <x:c r="I481" s="68" t="n">
        <x:v>4968</x:v>
      </x:c>
      <x:c r="J481" s="68" t="n">
        <x:v>8.3</x:v>
      </x:c>
      <x:c r="K481" s="68" t="n">
        <x:v>634</x:v>
      </x:c>
      <x:c r="L481" s="68" t="n">
        <x:v>5.3</x:v>
      </x:c>
      <x:c r="M481" s="70" t="n">
        <x:v>0.077</x:v>
      </x:c>
      <x:c r="N481" s="71" t="n">
        <x:v>140</x:v>
      </x:c>
      <x:c r="O481" s="33" t="n">
        <x:f>ROUND(3*E481+F481+G481*H481,1)</x:f>
        <x:v>123.8</x:v>
      </x:c>
      <x:c r="P481" s="33" t="n">
        <x:f>ROUND('Inputs'!$C$4*'Inputs'!$C$7*'Inputs'!$C$5*C481/3600,1)</x:f>
        <x:v>4044.4</x:v>
      </x:c>
      <x:c r="Q481" s="33" t="n">
        <x:f>ROUND(('Inputs'!$C$4/B481)*'Inputs'!$C$7*'Inputs'!$C$6*D481/3600,1)</x:f>
        <x:v>2000.9</x:v>
      </x:c>
      <x:c r="R481" s="59" t="n">
        <x:f>ROUND((P481-Q481)*O481-('Inputs'!$C$4/B481)*(I481/J481+K481)-'Inputs'!$C$4*L481-('Inputs'!$C$4*'Inputs'!$C$20*'Inputs'!$C$21*'Inputs'!$C$22/1000)*M481*N481,0)</x:f>
        <x:v>-256596</x:v>
      </x:c>
      <x:c r="S481" s="59" t="n">
        <x:f>ROUND(R481/'Inputs'!$C$4,2)</x:f>
        <x:v>-25.66</x:v>
      </x:c>
      <x:c r="T481" s="33" t="n">
        <x:f>ROUND((P481-Q481)*G481*'Inputs'!$C$25/1000,1)</x:f>
        <x:v>49.1</x:v>
      </x:c>
    </x:row>
    <x:row r="482">
      <x:c r="A482" t="n">
        <x:v>467</x:v>
      </x:c>
      <x:c r="B482" s="68" t="n">
        <x:v>27.6</x:v>
      </x:c>
      <x:c r="C482" s="68" t="n">
        <x:v>30.2</x:v>
      </x:c>
      <x:c r="D482" s="68" t="n">
        <x:v>200.1</x:v>
      </x:c>
      <x:c r="E482" s="68" t="n">
        <x:v>23.6</x:v>
      </x:c>
      <x:c r="F482" s="68" t="n">
        <x:v>33.3</x:v>
      </x:c>
      <x:c r="G482" s="68" t="n">
        <x:v>10.4</x:v>
      </x:c>
      <x:c r="H482" s="69" t="n">
        <x:v>1.921</x:v>
      </x:c>
      <x:c r="I482" s="68" t="n">
        <x:v>5811</x:v>
      </x:c>
      <x:c r="J482" s="68" t="n">
        <x:v>14.8</x:v>
      </x:c>
      <x:c r="K482" s="68" t="n">
        <x:v>666</x:v>
      </x:c>
      <x:c r="L482" s="68" t="n">
        <x:v>3.2</x:v>
      </x:c>
      <x:c r="M482" s="70" t="n">
        <x:v>0.014</x:v>
      </x:c>
      <x:c r="N482" s="71" t="n">
        <x:v>160</x:v>
      </x:c>
      <x:c r="O482" s="33" t="n">
        <x:f>ROUND(3*E482+F482+G482*H482,1)</x:f>
        <x:v>124.1</x:v>
      </x:c>
      <x:c r="P482" s="33" t="n">
        <x:f>ROUND('Inputs'!$C$4*'Inputs'!$C$7*'Inputs'!$C$5*C482/3600,1)</x:f>
        <x:v>4362.2</x:v>
      </x:c>
      <x:c r="Q482" s="33" t="n">
        <x:f>ROUND(('Inputs'!$C$4/B482)*'Inputs'!$C$7*'Inputs'!$C$6*D482/3600,1)</x:f>
        <x:v>2094.4</x:v>
      </x:c>
      <x:c r="R482" s="59" t="n">
        <x:f>ROUND((P482-Q482)*O482-('Inputs'!$C$4/B482)*(I482/J482+K482)-'Inputs'!$C$4*L482-('Inputs'!$C$4*'Inputs'!$C$20*'Inputs'!$C$21*'Inputs'!$C$22/1000)*M482*N482,0)</x:f>
        <x:v>-139138</x:v>
      </x:c>
      <x:c r="S482" s="59" t="n">
        <x:f>ROUND(R482/'Inputs'!$C$4,2)</x:f>
        <x:v>-13.91</x:v>
      </x:c>
      <x:c r="T482" s="33" t="n">
        <x:f>ROUND((P482-Q482)*G482*'Inputs'!$C$25/1000,1)</x:f>
        <x:v>60.9</x:v>
      </x:c>
    </x:row>
    <x:row r="483">
      <x:c r="A483" t="n">
        <x:v>468</x:v>
      </x:c>
      <x:c r="B483" s="68" t="n">
        <x:v>25.1</x:v>
      </x:c>
      <x:c r="C483" s="68" t="n">
        <x:v>30.5</x:v>
      </x:c>
      <x:c r="D483" s="68" t="n">
        <x:v>225</x:v>
      </x:c>
      <x:c r="E483" s="68" t="n">
        <x:v>22.2</x:v>
      </x:c>
      <x:c r="F483" s="68" t="n">
        <x:v>54.1</x:v>
      </x:c>
      <x:c r="G483" s="68" t="n">
        <x:v>10.9</x:v>
      </x:c>
      <x:c r="H483" s="69" t="n">
        <x:v>1.738</x:v>
      </x:c>
      <x:c r="I483" s="68" t="n">
        <x:v>5773</x:v>
      </x:c>
      <x:c r="J483" s="68" t="n">
        <x:v>14.8</x:v>
      </x:c>
      <x:c r="K483" s="68" t="n">
        <x:v>481</x:v>
      </x:c>
      <x:c r="L483" s="68" t="n">
        <x:v>5.4</x:v>
      </x:c>
      <x:c r="M483" s="70" t="n">
        <x:v>0.086</x:v>
      </x:c>
      <x:c r="N483" s="71" t="n">
        <x:v>131</x:v>
      </x:c>
      <x:c r="O483" s="33" t="n">
        <x:f>ROUND(3*E483+F483+G483*H483,1)</x:f>
        <x:v>139.6</x:v>
      </x:c>
      <x:c r="P483" s="33" t="n">
        <x:f>ROUND('Inputs'!$C$4*'Inputs'!$C$7*'Inputs'!$C$5*C483/3600,1)</x:f>
        <x:v>4405.6</x:v>
      </x:c>
      <x:c r="Q483" s="33" t="n">
        <x:f>ROUND(('Inputs'!$C$4/B483)*'Inputs'!$C$7*'Inputs'!$C$6*D483/3600,1)</x:f>
        <x:v>2589.6</x:v>
      </x:c>
      <x:c r="R483" s="59" t="n">
        <x:f>ROUND((P483-Q483)*O483-('Inputs'!$C$4/B483)*(I483/J483+K483)-'Inputs'!$C$4*L483-('Inputs'!$C$4*'Inputs'!$C$20*'Inputs'!$C$21*'Inputs'!$C$22/1000)*M483*N483,0)</x:f>
        <x:v>-172718</x:v>
      </x:c>
      <x:c r="S483" s="59" t="n">
        <x:f>ROUND(R483/'Inputs'!$C$4,2)</x:f>
        <x:v>-17.27</x:v>
      </x:c>
      <x:c r="T483" s="33" t="n">
        <x:f>ROUND((P483-Q483)*G483*'Inputs'!$C$25/1000,1)</x:f>
        <x:v>51.1</x:v>
      </x:c>
    </x:row>
    <x:row r="484">
      <x:c r="A484" t="n">
        <x:v>469</x:v>
      </x:c>
      <x:c r="B484" s="68" t="n">
        <x:v>33.2</x:v>
      </x:c>
      <x:c r="C484" s="68" t="n">
        <x:v>26.8</x:v>
      </x:c>
      <x:c r="D484" s="68" t="n">
        <x:v>264.5</x:v>
      </x:c>
      <x:c r="E484" s="68" t="n">
        <x:v>22.3</x:v>
      </x:c>
      <x:c r="F484" s="68" t="n">
        <x:v>43</x:v>
      </x:c>
      <x:c r="G484" s="68" t="n">
        <x:v>9.7</x:v>
      </x:c>
      <x:c r="H484" s="69" t="n">
        <x:v>1.779</x:v>
      </x:c>
      <x:c r="I484" s="68" t="n">
        <x:v>8194</x:v>
      </x:c>
      <x:c r="J484" s="68" t="n">
        <x:v>12</x:v>
      </x:c>
      <x:c r="K484" s="68" t="n">
        <x:v>408</x:v>
      </x:c>
      <x:c r="L484" s="68" t="n">
        <x:v>5.3</x:v>
      </x:c>
      <x:c r="M484" s="70" t="n">
        <x:v>0.009</x:v>
      </x:c>
      <x:c r="N484" s="71" t="n">
        <x:v>67</x:v>
      </x:c>
      <x:c r="O484" s="33" t="n">
        <x:f>ROUND(3*E484+F484+G484*H484,1)</x:f>
        <x:v>127.2</x:v>
      </x:c>
      <x:c r="P484" s="33" t="n">
        <x:f>ROUND('Inputs'!$C$4*'Inputs'!$C$7*'Inputs'!$C$5*C484/3600,1)</x:f>
        <x:v>3871.1</x:v>
      </x:c>
      <x:c r="Q484" s="33" t="n">
        <x:f>ROUND(('Inputs'!$C$4/B484)*'Inputs'!$C$7*'Inputs'!$C$6*D484/3600,1)</x:f>
        <x:v>2301.5</x:v>
      </x:c>
      <x:c r="R484" s="59" t="n">
        <x:f>ROUND((P484-Q484)*O484-('Inputs'!$C$4/B484)*(I484/J484+K484)-'Inputs'!$C$4*L484-('Inputs'!$C$4*'Inputs'!$C$20*'Inputs'!$C$21*'Inputs'!$C$22/1000)*M484*N484,0)</x:f>
        <x:v>-183260</x:v>
      </x:c>
      <x:c r="S484" s="59" t="n">
        <x:f>ROUND(R484/'Inputs'!$C$4,2)</x:f>
        <x:v>-18.33</x:v>
      </x:c>
      <x:c r="T484" s="33" t="n">
        <x:f>ROUND((P484-Q484)*G484*'Inputs'!$C$25/1000,1)</x:f>
        <x:v>39.3</x:v>
      </x:c>
    </x:row>
    <x:row r="485">
      <x:c r="A485" t="n">
        <x:v>470</x:v>
      </x:c>
      <x:c r="B485" s="68" t="n">
        <x:v>42.3</x:v>
      </x:c>
      <x:c r="C485" s="68" t="n">
        <x:v>33.3</x:v>
      </x:c>
      <x:c r="D485" s="68" t="n">
        <x:v>239.7</x:v>
      </x:c>
      <x:c r="E485" s="68" t="n">
        <x:v>26.9</x:v>
      </x:c>
      <x:c r="F485" s="68" t="n">
        <x:v>39.6</x:v>
      </x:c>
      <x:c r="G485" s="68" t="n">
        <x:v>7.7</x:v>
      </x:c>
      <x:c r="H485" s="69" t="n">
        <x:v>1.883</x:v>
      </x:c>
      <x:c r="I485" s="68" t="n">
        <x:v>6809</x:v>
      </x:c>
      <x:c r="J485" s="68" t="n">
        <x:v>14</x:v>
      </x:c>
      <x:c r="K485" s="68" t="n">
        <x:v>539</x:v>
      </x:c>
      <x:c r="L485" s="68" t="n">
        <x:v>1.8</x:v>
      </x:c>
      <x:c r="M485" s="70" t="n">
        <x:v>0.021</x:v>
      </x:c>
      <x:c r="N485" s="71" t="n">
        <x:v>150</x:v>
      </x:c>
      <x:c r="O485" s="33" t="n">
        <x:f>ROUND(3*E485+F485+G485*H485,1)</x:f>
        <x:v>134.8</x:v>
      </x:c>
      <x:c r="P485" s="33" t="n">
        <x:f>ROUND('Inputs'!$C$4*'Inputs'!$C$7*'Inputs'!$C$5*C485/3600,1)</x:f>
        <x:v>4810</x:v>
      </x:c>
      <x:c r="Q485" s="33" t="n">
        <x:f>ROUND(('Inputs'!$C$4/B485)*'Inputs'!$C$7*'Inputs'!$C$6*D485/3600,1)</x:f>
        <x:v>1637</x:v>
      </x:c>
      <x:c r="R485" s="59" t="n">
        <x:f>ROUND((P485-Q485)*O485-('Inputs'!$C$4/B485)*(I485/J485+K485)-'Inputs'!$C$4*L485-('Inputs'!$C$4*'Inputs'!$C$20*'Inputs'!$C$21*'Inputs'!$C$22/1000)*M485*N485,0)</x:f>
        <x:v>160275</x:v>
      </x:c>
      <x:c r="S485" s="59" t="n">
        <x:f>ROUND(R485/'Inputs'!$C$4,2)</x:f>
        <x:v>16.03</x:v>
      </x:c>
      <x:c r="T485" s="33" t="n">
        <x:f>ROUND((P485-Q485)*G485*'Inputs'!$C$25/1000,1)</x:f>
        <x:v>63.1</x:v>
      </x:c>
    </x:row>
    <x:row r="486">
      <x:c r="A486" t="n">
        <x:v>471</x:v>
      </x:c>
      <x:c r="B486" s="68" t="n">
        <x:v>43.5</x:v>
      </x:c>
      <x:c r="C486" s="68" t="n">
        <x:v>33.2</x:v>
      </x:c>
      <x:c r="D486" s="68" t="n">
        <x:v>183.8</x:v>
      </x:c>
      <x:c r="E486" s="68" t="n">
        <x:v>25.7</x:v>
      </x:c>
      <x:c r="F486" s="68" t="n">
        <x:v>50.6</x:v>
      </x:c>
      <x:c r="G486" s="68" t="n">
        <x:v>7.7</x:v>
      </x:c>
      <x:c r="H486" s="69" t="n">
        <x:v>1.759</x:v>
      </x:c>
      <x:c r="I486" s="68" t="n">
        <x:v>3979</x:v>
      </x:c>
      <x:c r="J486" s="68" t="n">
        <x:v>8.2</x:v>
      </x:c>
      <x:c r="K486" s="68" t="n">
        <x:v>553</x:v>
      </x:c>
      <x:c r="L486" s="68" t="n">
        <x:v>2.2</x:v>
      </x:c>
      <x:c r="M486" s="70" t="n">
        <x:v>0.015</x:v>
      </x:c>
      <x:c r="N486" s="71" t="n">
        <x:v>88</x:v>
      </x:c>
      <x:c r="O486" s="33" t="n">
        <x:f>ROUND(3*E486+F486+G486*H486,1)</x:f>
        <x:v>141.2</x:v>
      </x:c>
      <x:c r="P486" s="33" t="n">
        <x:f>ROUND('Inputs'!$C$4*'Inputs'!$C$7*'Inputs'!$C$5*C486/3600,1)</x:f>
        <x:v>4795.6</x:v>
      </x:c>
      <x:c r="Q486" s="33" t="n">
        <x:f>ROUND(('Inputs'!$C$4/B486)*'Inputs'!$C$7*'Inputs'!$C$6*D486/3600,1)</x:f>
        <x:v>1220.6</x:v>
      </x:c>
      <x:c r="R486" s="59" t="n">
        <x:f>ROUND((P486-Q486)*O486-('Inputs'!$C$4/B486)*(I486/J486+K486)-'Inputs'!$C$4*L486-('Inputs'!$C$4*'Inputs'!$C$20*'Inputs'!$C$21*'Inputs'!$C$22/1000)*M486*N486,0)</x:f>
        <x:v>241162</x:v>
      </x:c>
      <x:c r="S486" s="59" t="n">
        <x:f>ROUND(R486/'Inputs'!$C$4,2)</x:f>
        <x:v>24.12</x:v>
      </x:c>
      <x:c r="T486" s="33" t="n">
        <x:f>ROUND((P486-Q486)*G486*'Inputs'!$C$25/1000,1)</x:f>
        <x:v>71.1</x:v>
      </x:c>
    </x:row>
    <x:row r="487">
      <x:c r="A487" t="n">
        <x:v>472</x:v>
      </x:c>
      <x:c r="B487" s="68" t="n">
        <x:v>49.9</x:v>
      </x:c>
      <x:c r="C487" s="68" t="n">
        <x:v>27.2</x:v>
      </x:c>
      <x:c r="D487" s="68" t="n">
        <x:v>204.4</x:v>
      </x:c>
      <x:c r="E487" s="68" t="n">
        <x:v>20.3</x:v>
      </x:c>
      <x:c r="F487" s="68" t="n">
        <x:v>37.4</x:v>
      </x:c>
      <x:c r="G487" s="68" t="n">
        <x:v>10</x:v>
      </x:c>
      <x:c r="H487" s="69" t="n">
        <x:v>1.785</x:v>
      </x:c>
      <x:c r="I487" s="68" t="n">
        <x:v>5600</x:v>
      </x:c>
      <x:c r="J487" s="68" t="n">
        <x:v>10.7</x:v>
      </x:c>
      <x:c r="K487" s="68" t="n">
        <x:v>333</x:v>
      </x:c>
      <x:c r="L487" s="68" t="n">
        <x:v>4.1</x:v>
      </x:c>
      <x:c r="M487" s="70" t="n">
        <x:v>0.012</x:v>
      </x:c>
      <x:c r="N487" s="71" t="n">
        <x:v>111</x:v>
      </x:c>
      <x:c r="O487" s="33" t="n">
        <x:f>ROUND(3*E487+F487+G487*H487,1)</x:f>
        <x:v>116.2</x:v>
      </x:c>
      <x:c r="P487" s="33" t="n">
        <x:f>ROUND('Inputs'!$C$4*'Inputs'!$C$7*'Inputs'!$C$5*C487/3600,1)</x:f>
        <x:v>3928.9</x:v>
      </x:c>
      <x:c r="Q487" s="33" t="n">
        <x:f>ROUND(('Inputs'!$C$4/B487)*'Inputs'!$C$7*'Inputs'!$C$6*D487/3600,1)</x:f>
        <x:v>1183.3</x:v>
      </x:c>
      <x:c r="R487" s="59" t="n">
        <x:f>ROUND((P487-Q487)*O487-('Inputs'!$C$4/B487)*(I487/J487+K487)-'Inputs'!$C$4*L487-('Inputs'!$C$4*'Inputs'!$C$20*'Inputs'!$C$21*'Inputs'!$C$22/1000)*M487*N487,0)</x:f>
        <x:v>103444</x:v>
      </x:c>
      <x:c r="S487" s="59" t="n">
        <x:f>ROUND(R487/'Inputs'!$C$4,2)</x:f>
        <x:v>10.34</x:v>
      </x:c>
      <x:c r="T487" s="33" t="n">
        <x:f>ROUND((P487-Q487)*G487*'Inputs'!$C$25/1000,1)</x:f>
        <x:v>70.9</x:v>
      </x:c>
    </x:row>
    <x:row r="488">
      <x:c r="A488" t="n">
        <x:v>473</x:v>
      </x:c>
      <x:c r="B488" s="68" t="n">
        <x:v>55.8</x:v>
      </x:c>
      <x:c r="C488" s="68" t="n">
        <x:v>25.2</x:v>
      </x:c>
      <x:c r="D488" s="68" t="n">
        <x:v>202.7</x:v>
      </x:c>
      <x:c r="E488" s="68" t="n">
        <x:v>22.8</x:v>
      </x:c>
      <x:c r="F488" s="68" t="n">
        <x:v>45.6</x:v>
      </x:c>
      <x:c r="G488" s="68" t="n">
        <x:v>10.6</x:v>
      </x:c>
      <x:c r="H488" s="69" t="n">
        <x:v>1.588</x:v>
      </x:c>
      <x:c r="I488" s="68" t="n">
        <x:v>8737</x:v>
      </x:c>
      <x:c r="J488" s="68" t="n">
        <x:v>12</x:v>
      </x:c>
      <x:c r="K488" s="68" t="n">
        <x:v>842</x:v>
      </x:c>
      <x:c r="L488" s="68" t="n">
        <x:v>1.8</x:v>
      </x:c>
      <x:c r="M488" s="70" t="n">
        <x:v>0.052</x:v>
      </x:c>
      <x:c r="N488" s="71" t="n">
        <x:v>111</x:v>
      </x:c>
      <x:c r="O488" s="33" t="n">
        <x:f>ROUND(3*E488+F488+G488*H488,1)</x:f>
        <x:v>130.8</x:v>
      </x:c>
      <x:c r="P488" s="33" t="n">
        <x:f>ROUND('Inputs'!$C$4*'Inputs'!$C$7*'Inputs'!$C$5*C488/3600,1)</x:f>
        <x:v>3640</x:v>
      </x:c>
      <x:c r="Q488" s="33" t="n">
        <x:f>ROUND(('Inputs'!$C$4/B488)*'Inputs'!$C$7*'Inputs'!$C$6*D488/3600,1)</x:f>
        <x:v>1049.4</x:v>
      </x:c>
      <x:c r="R488" s="59" t="n">
        <x:f>ROUND((P488-Q488)*O488-('Inputs'!$C$4/B488)*(I488/J488+K488)-'Inputs'!$C$4*L488-('Inputs'!$C$4*'Inputs'!$C$20*'Inputs'!$C$21*'Inputs'!$C$22/1000)*M488*N488,0)</x:f>
        <x:v>26566</x:v>
      </x:c>
      <x:c r="S488" s="59" t="n">
        <x:f>ROUND(R488/'Inputs'!$C$4,2)</x:f>
        <x:v>2.66</x:v>
      </x:c>
      <x:c r="T488" s="33" t="n">
        <x:f>ROUND((P488-Q488)*G488*'Inputs'!$C$25/1000,1)</x:f>
        <x:v>70.9</x:v>
      </x:c>
    </x:row>
    <x:row r="489">
      <x:c r="A489" t="n">
        <x:v>474</x:v>
      </x:c>
      <x:c r="B489" s="68" t="n">
        <x:v>33.9</x:v>
      </x:c>
      <x:c r="C489" s="68" t="n">
        <x:v>29.9</x:v>
      </x:c>
      <x:c r="D489" s="68" t="n">
        <x:v>179</x:v>
      </x:c>
      <x:c r="E489" s="68" t="n">
        <x:v>23.7</x:v>
      </x:c>
      <x:c r="F489" s="68" t="n">
        <x:v>50.8</x:v>
      </x:c>
      <x:c r="G489" s="68" t="n">
        <x:v>9.7</x:v>
      </x:c>
      <x:c r="H489" s="69" t="n">
        <x:v>1.867</x:v>
      </x:c>
      <x:c r="I489" s="68" t="n">
        <x:v>7612</x:v>
      </x:c>
      <x:c r="J489" s="68" t="n">
        <x:v>11</x:v>
      </x:c>
      <x:c r="K489" s="68" t="n">
        <x:v>440</x:v>
      </x:c>
      <x:c r="L489" s="68" t="n">
        <x:v>2.8</x:v>
      </x:c>
      <x:c r="M489" s="70" t="n">
        <x:v>0.001</x:v>
      </x:c>
      <x:c r="N489" s="71" t="n">
        <x:v>146</x:v>
      </x:c>
      <x:c r="O489" s="33" t="n">
        <x:f>ROUND(3*E489+F489+G489*H489,1)</x:f>
        <x:v>140</x:v>
      </x:c>
      <x:c r="P489" s="33" t="n">
        <x:f>ROUND('Inputs'!$C$4*'Inputs'!$C$7*'Inputs'!$C$5*C489/3600,1)</x:f>
        <x:v>4318.9</x:v>
      </x:c>
      <x:c r="Q489" s="33" t="n">
        <x:f>ROUND(('Inputs'!$C$4/B489)*'Inputs'!$C$7*'Inputs'!$C$6*D489/3600,1)</x:f>
        <x:v>1525.4</x:v>
      </x:c>
      <x:c r="R489" s="59" t="n">
        <x:f>ROUND((P489-Q489)*O489-('Inputs'!$C$4/B489)*(I489/J489+K489)-'Inputs'!$C$4*L489-('Inputs'!$C$4*'Inputs'!$C$20*'Inputs'!$C$21*'Inputs'!$C$22/1000)*M489*N489,0)</x:f>
        <x:v>28840</x:v>
      </x:c>
      <x:c r="S489" s="59" t="n">
        <x:f>ROUND(R489/'Inputs'!$C$4,2)</x:f>
        <x:v>2.88</x:v>
      </x:c>
      <x:c r="T489" s="33" t="n">
        <x:f>ROUND((P489-Q489)*G489*'Inputs'!$C$25/1000,1)</x:f>
        <x:v>70</x:v>
      </x:c>
    </x:row>
    <x:row r="490">
      <x:c r="A490" t="n">
        <x:v>475</x:v>
      </x:c>
      <x:c r="B490" s="68" t="n">
        <x:v>29.7</x:v>
      </x:c>
      <x:c r="C490" s="68" t="n">
        <x:v>27.1</x:v>
      </x:c>
      <x:c r="D490" s="68" t="n">
        <x:v>259</x:v>
      </x:c>
      <x:c r="E490" s="68" t="n">
        <x:v>20.7</x:v>
      </x:c>
      <x:c r="F490" s="68" t="n">
        <x:v>34.1</x:v>
      </x:c>
      <x:c r="G490" s="68" t="n">
        <x:v>9.9</x:v>
      </x:c>
      <x:c r="H490" s="69" t="n">
        <x:v>1.729</x:v>
      </x:c>
      <x:c r="I490" s="68" t="n">
        <x:v>9515</x:v>
      </x:c>
      <x:c r="J490" s="68" t="n">
        <x:v>13.4</x:v>
      </x:c>
      <x:c r="K490" s="68" t="n">
        <x:v>472</x:v>
      </x:c>
      <x:c r="L490" s="68" t="n">
        <x:v>5.4</x:v>
      </x:c>
      <x:c r="M490" s="70" t="n">
        <x:v>0.032</x:v>
      </x:c>
      <x:c r="N490" s="71" t="n">
        <x:v>68</x:v>
      </x:c>
      <x:c r="O490" s="33" t="n">
        <x:f>ROUND(3*E490+F490+G490*H490,1)</x:f>
        <x:v>113.3</x:v>
      </x:c>
      <x:c r="P490" s="33" t="n">
        <x:f>ROUND('Inputs'!$C$4*'Inputs'!$C$7*'Inputs'!$C$5*C490/3600,1)</x:f>
        <x:v>3914.4</x:v>
      </x:c>
      <x:c r="Q490" s="33" t="n">
        <x:f>ROUND(('Inputs'!$C$4/B490)*'Inputs'!$C$7*'Inputs'!$C$6*D490/3600,1)</x:f>
        <x:v>2519.3</x:v>
      </x:c>
      <x:c r="R490" s="59" t="n">
        <x:f>ROUND((P490-Q490)*O490-('Inputs'!$C$4/B490)*(I490/J490+K490)-'Inputs'!$C$4*L490-('Inputs'!$C$4*'Inputs'!$C$20*'Inputs'!$C$21*'Inputs'!$C$22/1000)*M490*N490,0)</x:f>
        <x:v>-298806</x:v>
      </x:c>
      <x:c r="S490" s="59" t="n">
        <x:f>ROUND(R490/'Inputs'!$C$4,2)</x:f>
        <x:v>-29.88</x:v>
      </x:c>
      <x:c r="T490" s="33" t="n">
        <x:f>ROUND((P490-Q490)*G490*'Inputs'!$C$25/1000,1)</x:f>
        <x:v>35.7</x:v>
      </x:c>
    </x:row>
    <x:row r="491">
      <x:c r="A491" t="n">
        <x:v>476</x:v>
      </x:c>
      <x:c r="B491" s="68" t="n">
        <x:v>36.5</x:v>
      </x:c>
      <x:c r="C491" s="68" t="n">
        <x:v>32.6</x:v>
      </x:c>
      <x:c r="D491" s="68" t="n">
        <x:v>272.4</x:v>
      </x:c>
      <x:c r="E491" s="68" t="n">
        <x:v>25.4</x:v>
      </x:c>
      <x:c r="F491" s="68" t="n">
        <x:v>41.5</x:v>
      </x:c>
      <x:c r="G491" s="68" t="n">
        <x:v>8.2</x:v>
      </x:c>
      <x:c r="H491" s="69" t="n">
        <x:v>1.794</x:v>
      </x:c>
      <x:c r="I491" s="68" t="n">
        <x:v>4767</x:v>
      </x:c>
      <x:c r="J491" s="68" t="n">
        <x:v>11.2</x:v>
      </x:c>
      <x:c r="K491" s="68" t="n">
        <x:v>630</x:v>
      </x:c>
      <x:c r="L491" s="68" t="n">
        <x:v>3.3</x:v>
      </x:c>
      <x:c r="M491" s="70" t="n">
        <x:v>0.031</x:v>
      </x:c>
      <x:c r="N491" s="71" t="n">
        <x:v>92</x:v>
      </x:c>
      <x:c r="O491" s="33" t="n">
        <x:f>ROUND(3*E491+F491+G491*H491,1)</x:f>
        <x:v>132.4</x:v>
      </x:c>
      <x:c r="P491" s="33" t="n">
        <x:f>ROUND('Inputs'!$C$4*'Inputs'!$C$7*'Inputs'!$C$5*C491/3600,1)</x:f>
        <x:v>4708.9</x:v>
      </x:c>
      <x:c r="Q491" s="33" t="n">
        <x:f>ROUND(('Inputs'!$C$4/B491)*'Inputs'!$C$7*'Inputs'!$C$6*D491/3600,1)</x:f>
        <x:v>2156</x:v>
      </x:c>
      <x:c r="R491" s="59" t="n">
        <x:f>ROUND((P491-Q491)*O491-('Inputs'!$C$4/B491)*(I491/J491+K491)-'Inputs'!$C$4*L491-('Inputs'!$C$4*'Inputs'!$C$20*'Inputs'!$C$21*'Inputs'!$C$22/1000)*M491*N491,0)</x:f>
        <x:v>9414</x:v>
      </x:c>
      <x:c r="S491" s="59" t="n">
        <x:f>ROUND(R491/'Inputs'!$C$4,2)</x:f>
        <x:v>0.94</x:v>
      </x:c>
      <x:c r="T491" s="33" t="n">
        <x:f>ROUND((P491-Q491)*G491*'Inputs'!$C$25/1000,1)</x:f>
        <x:v>54.1</x:v>
      </x:c>
    </x:row>
    <x:row r="492">
      <x:c r="A492" t="n">
        <x:v>477</x:v>
      </x:c>
      <x:c r="B492" s="68" t="n">
        <x:v>42.4</x:v>
      </x:c>
      <x:c r="C492" s="68" t="n">
        <x:v>32.5</x:v>
      </x:c>
      <x:c r="D492" s="68" t="n">
        <x:v>245.8</x:v>
      </x:c>
      <x:c r="E492" s="68" t="n">
        <x:v>22.9</x:v>
      </x:c>
      <x:c r="F492" s="68" t="n">
        <x:v>52.8</x:v>
      </x:c>
      <x:c r="G492" s="68" t="n">
        <x:v>9.1</x:v>
      </x:c>
      <x:c r="H492" s="69" t="n">
        <x:v>1.692</x:v>
      </x:c>
      <x:c r="I492" s="68" t="n">
        <x:v>6273</x:v>
      </x:c>
      <x:c r="J492" s="68" t="n">
        <x:v>12.6</x:v>
      </x:c>
      <x:c r="K492" s="68" t="n">
        <x:v>379</x:v>
      </x:c>
      <x:c r="L492" s="68" t="n">
        <x:v>3.2</x:v>
      </x:c>
      <x:c r="M492" s="70" t="n">
        <x:v>0.055</x:v>
      </x:c>
      <x:c r="N492" s="71" t="n">
        <x:v>129</x:v>
      </x:c>
      <x:c r="O492" s="33" t="n">
        <x:f>ROUND(3*E492+F492+G492*H492,1)</x:f>
        <x:v>136.9</x:v>
      </x:c>
      <x:c r="P492" s="33" t="n">
        <x:f>ROUND('Inputs'!$C$4*'Inputs'!$C$7*'Inputs'!$C$5*C492/3600,1)</x:f>
        <x:v>4694.4</x:v>
      </x:c>
      <x:c r="Q492" s="33" t="n">
        <x:f>ROUND(('Inputs'!$C$4/B492)*'Inputs'!$C$7*'Inputs'!$C$6*D492/3600,1)</x:f>
        <x:v>1674.7</x:v>
      </x:c>
      <x:c r="R492" s="59" t="n">
        <x:f>ROUND((P492-Q492)*O492-('Inputs'!$C$4/B492)*(I492/J492+K492)-'Inputs'!$C$4*L492-('Inputs'!$C$4*'Inputs'!$C$20*'Inputs'!$C$21*'Inputs'!$C$22/1000)*M492*N492,0)</x:f>
        <x:v>158726</x:v>
      </x:c>
      <x:c r="S492" s="59" t="n">
        <x:f>ROUND(R492/'Inputs'!$C$4,2)</x:f>
        <x:v>15.87</x:v>
      </x:c>
      <x:c r="T492" s="33" t="n">
        <x:f>ROUND((P492-Q492)*G492*'Inputs'!$C$25/1000,1)</x:f>
        <x:v>71</x:v>
      </x:c>
    </x:row>
    <x:row r="493">
      <x:c r="A493" t="n">
        <x:v>478</x:v>
      </x:c>
      <x:c r="B493" s="68" t="n">
        <x:v>49.8</x:v>
      </x:c>
      <x:c r="C493" s="68" t="n">
        <x:v>27.6</x:v>
      </x:c>
      <x:c r="D493" s="68" t="n">
        <x:v>168.2</x:v>
      </x:c>
      <x:c r="E493" s="68" t="n">
        <x:v>21.9</x:v>
      </x:c>
      <x:c r="F493" s="68" t="n">
        <x:v>44.9</x:v>
      </x:c>
      <x:c r="G493" s="68" t="n">
        <x:v>8.2</x:v>
      </x:c>
      <x:c r="H493" s="69" t="n">
        <x:v>1.95</x:v>
      </x:c>
      <x:c r="I493" s="68" t="n">
        <x:v>5798</x:v>
      </x:c>
      <x:c r="J493" s="68" t="n">
        <x:v>13.9</x:v>
      </x:c>
      <x:c r="K493" s="68" t="n">
        <x:v>531</x:v>
      </x:c>
      <x:c r="L493" s="68" t="n">
        <x:v>3.2</x:v>
      </x:c>
      <x:c r="M493" s="70" t="n">
        <x:v>0.013</x:v>
      </x:c>
      <x:c r="N493" s="71" t="n">
        <x:v>135</x:v>
      </x:c>
      <x:c r="O493" s="33" t="n">
        <x:f>ROUND(3*E493+F493+G493*H493,1)</x:f>
        <x:v>126.6</x:v>
      </x:c>
      <x:c r="P493" s="33" t="n">
        <x:f>ROUND('Inputs'!$C$4*'Inputs'!$C$7*'Inputs'!$C$5*C493/3600,1)</x:f>
        <x:v>3986.7</x:v>
      </x:c>
      <x:c r="Q493" s="33" t="n">
        <x:f>ROUND(('Inputs'!$C$4/B493)*'Inputs'!$C$7*'Inputs'!$C$6*D493/3600,1)</x:f>
        <x:v>975.7</x:v>
      </x:c>
      <x:c r="R493" s="59" t="n">
        <x:f>ROUND((P493-Q493)*O493-('Inputs'!$C$4/B493)*(I493/J493+K493)-'Inputs'!$C$4*L493-('Inputs'!$C$4*'Inputs'!$C$20*'Inputs'!$C$21*'Inputs'!$C$22/1000)*M493*N493,0)</x:f>
        <x:v>154882</x:v>
      </x:c>
      <x:c r="S493" s="59" t="n">
        <x:f>ROUND(R493/'Inputs'!$C$4,2)</x:f>
        <x:v>15.49</x:v>
      </x:c>
      <x:c r="T493" s="33" t="n">
        <x:f>ROUND((P493-Q493)*G493*'Inputs'!$C$25/1000,1)</x:f>
        <x:v>63.8</x:v>
      </x:c>
    </x:row>
    <x:row r="494">
      <x:c r="A494" t="n">
        <x:v>479</x:v>
      </x:c>
      <x:c r="B494" s="68" t="n">
        <x:v>49.9</x:v>
      </x:c>
      <x:c r="C494" s="68" t="n">
        <x:v>28.2</x:v>
      </x:c>
      <x:c r="D494" s="68" t="n">
        <x:v>161.9</x:v>
      </x:c>
      <x:c r="E494" s="68" t="n">
        <x:v>25</x:v>
      </x:c>
      <x:c r="F494" s="68" t="n">
        <x:v>30.9</x:v>
      </x:c>
      <x:c r="G494" s="68" t="n">
        <x:v>9.6</x:v>
      </x:c>
      <x:c r="H494" s="69" t="n">
        <x:v>1.734</x:v>
      </x:c>
      <x:c r="I494" s="68" t="n">
        <x:v>6468</x:v>
      </x:c>
      <x:c r="J494" s="68" t="n">
        <x:v>8.1</x:v>
      </x:c>
      <x:c r="K494" s="68" t="n">
        <x:v>500</x:v>
      </x:c>
      <x:c r="L494" s="68" t="n">
        <x:v>3.3</x:v>
      </x:c>
      <x:c r="M494" s="70" t="n">
        <x:v>0.041</x:v>
      </x:c>
      <x:c r="N494" s="71" t="n">
        <x:v>100</x:v>
      </x:c>
      <x:c r="O494" s="33" t="n">
        <x:f>ROUND(3*E494+F494+G494*H494,1)</x:f>
        <x:v>122.5</x:v>
      </x:c>
      <x:c r="P494" s="33" t="n">
        <x:f>ROUND('Inputs'!$C$4*'Inputs'!$C$7*'Inputs'!$C$5*C494/3600,1)</x:f>
        <x:v>4073.3</x:v>
      </x:c>
      <x:c r="Q494" s="33" t="n">
        <x:f>ROUND(('Inputs'!$C$4/B494)*'Inputs'!$C$7*'Inputs'!$C$6*D494/3600,1)</x:f>
        <x:v>937.3</x:v>
      </x:c>
      <x:c r="R494" s="59" t="n">
        <x:f>ROUND((P494-Q494)*O494-('Inputs'!$C$4/B494)*(I494/J494+K494)-'Inputs'!$C$4*L494-('Inputs'!$C$4*'Inputs'!$C$20*'Inputs'!$C$21*'Inputs'!$C$22/1000)*M494*N494,0)</x:f>
        <x:v>81768</x:v>
      </x:c>
      <x:c r="S494" s="59" t="n">
        <x:f>ROUND(R494/'Inputs'!$C$4,2)</x:f>
        <x:v>8.18</x:v>
      </x:c>
      <x:c r="T494" s="33" t="n">
        <x:f>ROUND((P494-Q494)*G494*'Inputs'!$C$25/1000,1)</x:f>
        <x:v>77.8</x:v>
      </x:c>
    </x:row>
    <x:row r="495">
      <x:c r="A495" t="n">
        <x:v>480</x:v>
      </x:c>
      <x:c r="B495" s="68" t="n">
        <x:v>30.8</x:v>
      </x:c>
      <x:c r="C495" s="68" t="n">
        <x:v>30.4</x:v>
      </x:c>
      <x:c r="D495" s="68" t="n">
        <x:v>212.7</x:v>
      </x:c>
      <x:c r="E495" s="68" t="n">
        <x:v>24.8</x:v>
      </x:c>
      <x:c r="F495" s="68" t="n">
        <x:v>33.2</x:v>
      </x:c>
      <x:c r="G495" s="68" t="n">
        <x:v>10.3</x:v>
      </x:c>
      <x:c r="H495" s="69" t="n">
        <x:v>1.741</x:v>
      </x:c>
      <x:c r="I495" s="68" t="n">
        <x:v>6064</x:v>
      </x:c>
      <x:c r="J495" s="68" t="n">
        <x:v>12.8</x:v>
      </x:c>
      <x:c r="K495" s="68" t="n">
        <x:v>673</x:v>
      </x:c>
      <x:c r="L495" s="68" t="n">
        <x:v>3.8</x:v>
      </x:c>
      <x:c r="M495" s="70" t="n">
        <x:v>0.056</x:v>
      </x:c>
      <x:c r="N495" s="71" t="n">
        <x:v>131</x:v>
      </x:c>
      <x:c r="O495" s="33" t="n">
        <x:f>ROUND(3*E495+F495+G495*H495,1)</x:f>
        <x:v>125.5</x:v>
      </x:c>
      <x:c r="P495" s="33" t="n">
        <x:f>ROUND('Inputs'!$C$4*'Inputs'!$C$7*'Inputs'!$C$5*C495/3600,1)</x:f>
        <x:v>4391.1</x:v>
      </x:c>
      <x:c r="Q495" s="33" t="n">
        <x:f>ROUND(('Inputs'!$C$4/B495)*'Inputs'!$C$7*'Inputs'!$C$6*D495/3600,1)</x:f>
        <x:v>1995</x:v>
      </x:c>
      <x:c r="R495" s="59" t="n">
        <x:f>ROUND((P495-Q495)*O495-('Inputs'!$C$4/B495)*(I495/J495+K495)-'Inputs'!$C$4*L495-('Inputs'!$C$4*'Inputs'!$C$20*'Inputs'!$C$21*'Inputs'!$C$22/1000)*M495*N495,0)</x:f>
        <x:v>-126015</x:v>
      </x:c>
      <x:c r="S495" s="59" t="n">
        <x:f>ROUND(R495/'Inputs'!$C$4,2)</x:f>
        <x:v>-12.6</x:v>
      </x:c>
      <x:c r="T495" s="33" t="n">
        <x:f>ROUND((P495-Q495)*G495*'Inputs'!$C$25/1000,1)</x:f>
        <x:v>63.8</x:v>
      </x:c>
    </x:row>
    <x:row r="496">
      <x:c r="A496" t="n">
        <x:v>481</x:v>
      </x:c>
      <x:c r="B496" s="68" t="n">
        <x:v>26.7</x:v>
      </x:c>
      <x:c r="C496" s="68" t="n">
        <x:v>27.4</x:v>
      </x:c>
      <x:c r="D496" s="68" t="n">
        <x:v>180.1</x:v>
      </x:c>
      <x:c r="E496" s="68" t="n">
        <x:v>23</x:v>
      </x:c>
      <x:c r="F496" s="68" t="n">
        <x:v>46.8</x:v>
      </x:c>
      <x:c r="G496" s="68" t="n">
        <x:v>9</x:v>
      </x:c>
      <x:c r="H496" s="69" t="n">
        <x:v>1.804</x:v>
      </x:c>
      <x:c r="I496" s="68" t="n">
        <x:v>7347</x:v>
      </x:c>
      <x:c r="J496" s="68" t="n">
        <x:v>13.3</x:v>
      </x:c>
      <x:c r="K496" s="68" t="n">
        <x:v>542</x:v>
      </x:c>
      <x:c r="L496" s="68" t="n">
        <x:v>4.6</x:v>
      </x:c>
      <x:c r="M496" s="70" t="n">
        <x:v>0.069</x:v>
      </x:c>
      <x:c r="N496" s="71" t="n">
        <x:v>105</x:v>
      </x:c>
      <x:c r="O496" s="33" t="n">
        <x:f>ROUND(3*E496+F496+G496*H496,1)</x:f>
        <x:v>132</x:v>
      </x:c>
      <x:c r="P496" s="33" t="n">
        <x:f>ROUND('Inputs'!$C$4*'Inputs'!$C$7*'Inputs'!$C$5*C496/3600,1)</x:f>
        <x:v>3957.8</x:v>
      </x:c>
      <x:c r="Q496" s="33" t="n">
        <x:f>ROUND(('Inputs'!$C$4/B496)*'Inputs'!$C$7*'Inputs'!$C$6*D496/3600,1)</x:f>
        <x:v>1948.6</x:v>
      </x:c>
      <x:c r="R496" s="59" t="n">
        <x:f>ROUND((P496-Q496)*O496-('Inputs'!$C$4/B496)*(I496/J496+K496)-'Inputs'!$C$4*L496-('Inputs'!$C$4*'Inputs'!$C$20*'Inputs'!$C$21*'Inputs'!$C$22/1000)*M496*N496,0)</x:f>
        <x:v>-206876</x:v>
      </x:c>
      <x:c r="S496" s="59" t="n">
        <x:f>ROUND(R496/'Inputs'!$C$4,2)</x:f>
        <x:v>-20.69</x:v>
      </x:c>
      <x:c r="T496" s="33" t="n">
        <x:f>ROUND((P496-Q496)*G496*'Inputs'!$C$25/1000,1)</x:f>
        <x:v>46.7</x:v>
      </x:c>
    </x:row>
    <x:row r="497">
      <x:c r="A497" t="n">
        <x:v>482</x:v>
      </x:c>
      <x:c r="B497" s="68" t="n">
        <x:v>44.1</x:v>
      </x:c>
      <x:c r="C497" s="68" t="n">
        <x:v>25.2</x:v>
      </x:c>
      <x:c r="D497" s="68" t="n">
        <x:v>177.2</x:v>
      </x:c>
      <x:c r="E497" s="68" t="n">
        <x:v>22.7</x:v>
      </x:c>
      <x:c r="F497" s="68" t="n">
        <x:v>35.4</x:v>
      </x:c>
      <x:c r="G497" s="68" t="n">
        <x:v>9.4</x:v>
      </x:c>
      <x:c r="H497" s="69" t="n">
        <x:v>1.554</x:v>
      </x:c>
      <x:c r="I497" s="68" t="n">
        <x:v>6096</x:v>
      </x:c>
      <x:c r="J497" s="68" t="n">
        <x:v>8.7</x:v>
      </x:c>
      <x:c r="K497" s="68" t="n">
        <x:v>586</x:v>
      </x:c>
      <x:c r="L497" s="68" t="n">
        <x:v>4.1</x:v>
      </x:c>
      <x:c r="M497" s="70" t="n">
        <x:v>0.046</x:v>
      </x:c>
      <x:c r="N497" s="71" t="n">
        <x:v>130</x:v>
      </x:c>
      <x:c r="O497" s="33" t="n">
        <x:f>ROUND(3*E497+F497+G497*H497,1)</x:f>
        <x:v>118.1</x:v>
      </x:c>
      <x:c r="P497" s="33" t="n">
        <x:f>ROUND('Inputs'!$C$4*'Inputs'!$C$7*'Inputs'!$C$5*C497/3600,1)</x:f>
        <x:v>3640</x:v>
      </x:c>
      <x:c r="Q497" s="33" t="n">
        <x:f>ROUND(('Inputs'!$C$4/B497)*'Inputs'!$C$7*'Inputs'!$C$6*D497/3600,1)</x:f>
        <x:v>1160.8</x:v>
      </x:c>
      <x:c r="R497" s="59" t="n">
        <x:f>ROUND((P497-Q497)*O497-('Inputs'!$C$4/B497)*(I497/J497+K497)-'Inputs'!$C$4*L497-('Inputs'!$C$4*'Inputs'!$C$20*'Inputs'!$C$21*'Inputs'!$C$22/1000)*M497*N497,0)</x:f>
        <x:v>-53345</x:v>
      </x:c>
      <x:c r="S497" s="59" t="n">
        <x:f>ROUND(R497/'Inputs'!$C$4,2)</x:f>
        <x:v>-5.33</x:v>
      </x:c>
      <x:c r="T497" s="33" t="n">
        <x:f>ROUND((P497-Q497)*G497*'Inputs'!$C$25/1000,1)</x:f>
        <x:v>60.2</x:v>
      </x:c>
    </x:row>
    <x:row r="498">
      <x:c r="A498" t="n">
        <x:v>483</x:v>
      </x:c>
      <x:c r="B498" s="68" t="n">
        <x:v>51.4</x:v>
      </x:c>
      <x:c r="C498" s="68" t="n">
        <x:v>25.5</x:v>
      </x:c>
      <x:c r="D498" s="68" t="n">
        <x:v>236.3</x:v>
      </x:c>
      <x:c r="E498" s="68" t="n">
        <x:v>21</x:v>
      </x:c>
      <x:c r="F498" s="68" t="n">
        <x:v>53.6</x:v>
      </x:c>
      <x:c r="G498" s="68" t="n">
        <x:v>9.2</x:v>
      </x:c>
      <x:c r="H498" s="69" t="n">
        <x:v>1.667</x:v>
      </x:c>
      <x:c r="I498" s="68" t="n">
        <x:v>5918</x:v>
      </x:c>
      <x:c r="J498" s="68" t="n">
        <x:v>13</x:v>
      </x:c>
      <x:c r="K498" s="68" t="n">
        <x:v>506</x:v>
      </x:c>
      <x:c r="L498" s="68" t="n">
        <x:v>4.7</x:v>
      </x:c>
      <x:c r="M498" s="70" t="n">
        <x:v>0.06</x:v>
      </x:c>
      <x:c r="N498" s="71" t="n">
        <x:v>157</x:v>
      </x:c>
      <x:c r="O498" s="33" t="n">
        <x:f>ROUND(3*E498+F498+G498*H498,1)</x:f>
        <x:v>131.9</x:v>
      </x:c>
      <x:c r="P498" s="33" t="n">
        <x:f>ROUND('Inputs'!$C$4*'Inputs'!$C$7*'Inputs'!$C$5*C498/3600,1)</x:f>
        <x:v>3683.3</x:v>
      </x:c>
      <x:c r="Q498" s="33" t="n">
        <x:f>ROUND(('Inputs'!$C$4/B498)*'Inputs'!$C$7*'Inputs'!$C$6*D498/3600,1)</x:f>
        <x:v>1328.1</x:v>
      </x:c>
      <x:c r="R498" s="59" t="n">
        <x:f>ROUND((P498-Q498)*O498-('Inputs'!$C$4/B498)*(I498/J498+K498)-'Inputs'!$C$4*L498-('Inputs'!$C$4*'Inputs'!$C$20*'Inputs'!$C$21*'Inputs'!$C$22/1000)*M498*N498,0)</x:f>
        <x:v>55576</x:v>
      </x:c>
      <x:c r="S498" s="59" t="n">
        <x:f>ROUND(R498/'Inputs'!$C$4,2)</x:f>
        <x:v>5.56</x:v>
      </x:c>
      <x:c r="T498" s="33" t="n">
        <x:f>ROUND((P498-Q498)*G498*'Inputs'!$C$25/1000,1)</x:f>
        <x:v>56</x:v>
      </x:c>
    </x:row>
    <x:row r="499">
      <x:c r="A499" t="n">
        <x:v>484</x:v>
      </x:c>
      <x:c r="B499" s="68" t="n">
        <x:v>38.1</x:v>
      </x:c>
      <x:c r="C499" s="68" t="n">
        <x:v>26.1</x:v>
      </x:c>
      <x:c r="D499" s="68" t="n">
        <x:v>213.7</x:v>
      </x:c>
      <x:c r="E499" s="68" t="n">
        <x:v>20.9</x:v>
      </x:c>
      <x:c r="F499" s="68" t="n">
        <x:v>48.7</x:v>
      </x:c>
      <x:c r="G499" s="68" t="n">
        <x:v>8.3</x:v>
      </x:c>
      <x:c r="H499" s="69" t="n">
        <x:v>1.814</x:v>
      </x:c>
      <x:c r="I499" s="68" t="n">
        <x:v>5845</x:v>
      </x:c>
      <x:c r="J499" s="68" t="n">
        <x:v>11.9</x:v>
      </x:c>
      <x:c r="K499" s="68" t="n">
        <x:v>580</x:v>
      </x:c>
      <x:c r="L499" s="68" t="n">
        <x:v>2.3</x:v>
      </x:c>
      <x:c r="M499" s="70" t="n">
        <x:v>0.091</x:v>
      </x:c>
      <x:c r="N499" s="71" t="n">
        <x:v>97</x:v>
      </x:c>
      <x:c r="O499" s="33" t="n">
        <x:f>ROUND(3*E499+F499+G499*H499,1)</x:f>
        <x:v>126.5</x:v>
      </x:c>
      <x:c r="P499" s="33" t="n">
        <x:f>ROUND('Inputs'!$C$4*'Inputs'!$C$7*'Inputs'!$C$5*C499/3600,1)</x:f>
        <x:v>3770</x:v>
      </x:c>
      <x:c r="Q499" s="33" t="n">
        <x:f>ROUND(('Inputs'!$C$4/B499)*'Inputs'!$C$7*'Inputs'!$C$6*D499/3600,1)</x:f>
        <x:v>1620.4</x:v>
      </x:c>
      <x:c r="R499" s="59" t="n">
        <x:f>ROUND((P499-Q499)*O499-('Inputs'!$C$4/B499)*(I499/J499+K499)-'Inputs'!$C$4*L499-('Inputs'!$C$4*'Inputs'!$C$20*'Inputs'!$C$21*'Inputs'!$C$22/1000)*M499*N499,0)</x:f>
        <x:v>-51963</x:v>
      </x:c>
      <x:c r="S499" s="59" t="n">
        <x:f>ROUND(R499/'Inputs'!$C$4,2)</x:f>
        <x:v>-5.2</x:v>
      </x:c>
      <x:c r="T499" s="33" t="n">
        <x:f>ROUND((P499-Q499)*G499*'Inputs'!$C$25/1000,1)</x:f>
        <x:v>46.1</x:v>
      </x:c>
    </x:row>
    <x:row r="500">
      <x:c r="A500" t="n">
        <x:v>485</x:v>
      </x:c>
      <x:c r="B500" s="68" t="n">
        <x:v>41.7</x:v>
      </x:c>
      <x:c r="C500" s="68" t="n">
        <x:v>30.6</x:v>
      </x:c>
      <x:c r="D500" s="68" t="n">
        <x:v>202.3</x:v>
      </x:c>
      <x:c r="E500" s="68" t="n">
        <x:v>27.6</x:v>
      </x:c>
      <x:c r="F500" s="68" t="n">
        <x:v>52.5</x:v>
      </x:c>
      <x:c r="G500" s="68" t="n">
        <x:v>8.2</x:v>
      </x:c>
      <x:c r="H500" s="69" t="n">
        <x:v>2.001</x:v>
      </x:c>
      <x:c r="I500" s="68" t="n">
        <x:v>5550</x:v>
      </x:c>
      <x:c r="J500" s="68" t="n">
        <x:v>12</x:v>
      </x:c>
      <x:c r="K500" s="68" t="n">
        <x:v>798</x:v>
      </x:c>
      <x:c r="L500" s="68" t="n">
        <x:v>5.3</x:v>
      </x:c>
      <x:c r="M500" s="70" t="n">
        <x:v>0.053</x:v>
      </x:c>
      <x:c r="N500" s="71" t="n">
        <x:v>98</x:v>
      </x:c>
      <x:c r="O500" s="33" t="n">
        <x:f>ROUND(3*E500+F500+G500*H500,1)</x:f>
        <x:v>151.7</x:v>
      </x:c>
      <x:c r="P500" s="33" t="n">
        <x:f>ROUND('Inputs'!$C$4*'Inputs'!$C$7*'Inputs'!$C$5*C500/3600,1)</x:f>
        <x:v>4420</x:v>
      </x:c>
      <x:c r="Q500" s="33" t="n">
        <x:f>ROUND(('Inputs'!$C$4/B500)*'Inputs'!$C$7*'Inputs'!$C$6*D500/3600,1)</x:f>
        <x:v>1401.5</x:v>
      </x:c>
      <x:c r="R500" s="59" t="n">
        <x:f>ROUND((P500-Q500)*O500-('Inputs'!$C$4/B500)*(I500/J500+K500)-'Inputs'!$C$4*L500-('Inputs'!$C$4*'Inputs'!$C$20*'Inputs'!$C$21*'Inputs'!$C$22/1000)*M500*N500,0)</x:f>
        <x:v>91014</x:v>
      </x:c>
      <x:c r="S500" s="59" t="n">
        <x:f>ROUND(R500/'Inputs'!$C$4,2)</x:f>
        <x:v>9.1</x:v>
      </x:c>
      <x:c r="T500" s="33" t="n">
        <x:f>ROUND((P500-Q500)*G500*'Inputs'!$C$25/1000,1)</x:f>
        <x:v>63.9</x:v>
      </x:c>
    </x:row>
    <x:row r="501">
      <x:c r="A501" t="n">
        <x:v>486</x:v>
      </x:c>
      <x:c r="B501" s="68" t="n">
        <x:v>59.3</x:v>
      </x:c>
      <x:c r="C501" s="68" t="n">
        <x:v>28.1</x:v>
      </x:c>
      <x:c r="D501" s="68" t="n">
        <x:v>216.1</x:v>
      </x:c>
      <x:c r="E501" s="68" t="n">
        <x:v>21.6</x:v>
      </x:c>
      <x:c r="F501" s="68" t="n">
        <x:v>52</x:v>
      </x:c>
      <x:c r="G501" s="68" t="n">
        <x:v>10.5</x:v>
      </x:c>
      <x:c r="H501" s="69" t="n">
        <x:v>1.667</x:v>
      </x:c>
      <x:c r="I501" s="68" t="n">
        <x:v>7533</x:v>
      </x:c>
      <x:c r="J501" s="68" t="n">
        <x:v>14.7</x:v>
      </x:c>
      <x:c r="K501" s="68" t="n">
        <x:v>474</x:v>
      </x:c>
      <x:c r="L501" s="68" t="n">
        <x:v>2.8</x:v>
      </x:c>
      <x:c r="M501" s="70" t="n">
        <x:v>0.062</x:v>
      </x:c>
      <x:c r="N501" s="71" t="n">
        <x:v>68</x:v>
      </x:c>
      <x:c r="O501" s="33" t="n">
        <x:f>ROUND(3*E501+F501+G501*H501,1)</x:f>
        <x:v>134.3</x:v>
      </x:c>
      <x:c r="P501" s="33" t="n">
        <x:f>ROUND('Inputs'!$C$4*'Inputs'!$C$7*'Inputs'!$C$5*C501/3600,1)</x:f>
        <x:v>4058.9</x:v>
      </x:c>
      <x:c r="Q501" s="33" t="n">
        <x:f>ROUND(('Inputs'!$C$4/B501)*'Inputs'!$C$7*'Inputs'!$C$6*D501/3600,1)</x:f>
        <x:v>1052.8</x:v>
      </x:c>
      <x:c r="R501" s="59" t="n">
        <x:f>ROUND((P501-Q501)*O501-('Inputs'!$C$4/B501)*(I501/J501+K501)-'Inputs'!$C$4*L501-('Inputs'!$C$4*'Inputs'!$C$20*'Inputs'!$C$21*'Inputs'!$C$22/1000)*M501*N501,0)</x:f>
        <x:v>199943</x:v>
      </x:c>
      <x:c r="S501" s="59" t="n">
        <x:f>ROUND(R501/'Inputs'!$C$4,2)</x:f>
        <x:v>19.99</x:v>
      </x:c>
      <x:c r="T501" s="33" t="n">
        <x:f>ROUND((P501-Q501)*G501*'Inputs'!$C$25/1000,1)</x:f>
        <x:v>81.5</x:v>
      </x:c>
    </x:row>
    <x:row r="502">
      <x:c r="A502" t="n">
        <x:v>487</x:v>
      </x:c>
      <x:c r="B502" s="68" t="n">
        <x:v>49.2</x:v>
      </x:c>
      <x:c r="C502" s="68" t="n">
        <x:v>31.2</x:v>
      </x:c>
      <x:c r="D502" s="68" t="n">
        <x:v>205.6</x:v>
      </x:c>
      <x:c r="E502" s="68" t="n">
        <x:v>21.1</x:v>
      </x:c>
      <x:c r="F502" s="68" t="n">
        <x:v>54.8</x:v>
      </x:c>
      <x:c r="G502" s="68" t="n">
        <x:v>8.5</x:v>
      </x:c>
      <x:c r="H502" s="69" t="n">
        <x:v>1.861</x:v>
      </x:c>
      <x:c r="I502" s="68" t="n">
        <x:v>7114</x:v>
      </x:c>
      <x:c r="J502" s="68" t="n">
        <x:v>10</x:v>
      </x:c>
      <x:c r="K502" s="68" t="n">
        <x:v>525</x:v>
      </x:c>
      <x:c r="L502" s="68" t="n">
        <x:v>5.1</x:v>
      </x:c>
      <x:c r="M502" s="70" t="n">
        <x:v>0.034</x:v>
      </x:c>
      <x:c r="N502" s="71" t="n">
        <x:v>117</x:v>
      </x:c>
      <x:c r="O502" s="33" t="n">
        <x:f>ROUND(3*E502+F502+G502*H502,1)</x:f>
        <x:v>133.9</x:v>
      </x:c>
      <x:c r="P502" s="33" t="n">
        <x:f>ROUND('Inputs'!$C$4*'Inputs'!$C$7*'Inputs'!$C$5*C502/3600,1)</x:f>
        <x:v>4506.7</x:v>
      </x:c>
      <x:c r="Q502" s="33" t="n">
        <x:f>ROUND(('Inputs'!$C$4/B502)*'Inputs'!$C$7*'Inputs'!$C$6*D502/3600,1)</x:f>
        <x:v>1207.2</x:v>
      </x:c>
      <x:c r="R502" s="59" t="n">
        <x:f>ROUND((P502-Q502)*O502-('Inputs'!$C$4/B502)*(I502/J502+K502)-'Inputs'!$C$4*L502-('Inputs'!$C$4*'Inputs'!$C$20*'Inputs'!$C$21*'Inputs'!$C$22/1000)*M502*N502,0)</x:f>
        <x:v>130607</x:v>
      </x:c>
      <x:c r="S502" s="59" t="n">
        <x:f>ROUND(R502/'Inputs'!$C$4,2)</x:f>
        <x:v>13.06</x:v>
      </x:c>
      <x:c r="T502" s="33" t="n">
        <x:f>ROUND((P502-Q502)*G502*'Inputs'!$C$25/1000,1)</x:f>
        <x:v>72.5</x:v>
      </x:c>
    </x:row>
    <x:row r="503">
      <x:c r="A503" t="n">
        <x:v>488</x:v>
      </x:c>
      <x:c r="B503" s="68" t="n">
        <x:v>48.1</x:v>
      </x:c>
      <x:c r="C503" s="68" t="n">
        <x:v>26.4</x:v>
      </x:c>
      <x:c r="D503" s="68" t="n">
        <x:v>217.8</x:v>
      </x:c>
      <x:c r="E503" s="68" t="n">
        <x:v>27</x:v>
      </x:c>
      <x:c r="F503" s="68" t="n">
        <x:v>34.6</x:v>
      </x:c>
      <x:c r="G503" s="68" t="n">
        <x:v>10</x:v>
      </x:c>
      <x:c r="H503" s="69" t="n">
        <x:v>1.818</x:v>
      </x:c>
      <x:c r="I503" s="68" t="n">
        <x:v>7027</x:v>
      </x:c>
      <x:c r="J503" s="68" t="n">
        <x:v>10</x:v>
      </x:c>
      <x:c r="K503" s="68" t="n">
        <x:v>485</x:v>
      </x:c>
      <x:c r="L503" s="68" t="n">
        <x:v>5.9</x:v>
      </x:c>
      <x:c r="M503" s="70" t="n">
        <x:v>0.039</x:v>
      </x:c>
      <x:c r="N503" s="71" t="n">
        <x:v>122</x:v>
      </x:c>
      <x:c r="O503" s="33" t="n">
        <x:f>ROUND(3*E503+F503+G503*H503,1)</x:f>
        <x:v>133.8</x:v>
      </x:c>
      <x:c r="P503" s="33" t="n">
        <x:f>ROUND('Inputs'!$C$4*'Inputs'!$C$7*'Inputs'!$C$5*C503/3600,1)</x:f>
        <x:v>3813.3</x:v>
      </x:c>
      <x:c r="Q503" s="33" t="n">
        <x:f>ROUND(('Inputs'!$C$4/B503)*'Inputs'!$C$7*'Inputs'!$C$6*D503/3600,1)</x:f>
        <x:v>1308.1</x:v>
      </x:c>
      <x:c r="R503" s="59" t="n">
        <x:f>ROUND((P503-Q503)*O503-('Inputs'!$C$4/B503)*(I503/J503+K503)-'Inputs'!$C$4*L503-('Inputs'!$C$4*'Inputs'!$C$20*'Inputs'!$C$21*'Inputs'!$C$22/1000)*M503*N503,0)</x:f>
        <x:v>18633</x:v>
      </x:c>
      <x:c r="S503" s="59" t="n">
        <x:f>ROUND(R503/'Inputs'!$C$4,2)</x:f>
        <x:v>1.86</x:v>
      </x:c>
      <x:c r="T503" s="33" t="n">
        <x:f>ROUND((P503-Q503)*G503*'Inputs'!$C$25/1000,1)</x:f>
        <x:v>64.7</x:v>
      </x:c>
    </x:row>
    <x:row r="504">
      <x:c r="A504" t="n">
        <x:v>489</x:v>
      </x:c>
      <x:c r="B504" s="68" t="n">
        <x:v>55.4</x:v>
      </x:c>
      <x:c r="C504" s="68" t="n">
        <x:v>33.7</x:v>
      </x:c>
      <x:c r="D504" s="68" t="n">
        <x:v>243.8</x:v>
      </x:c>
      <x:c r="E504" s="68" t="n">
        <x:v>20.3</x:v>
      </x:c>
      <x:c r="F504" s="68" t="n">
        <x:v>49</x:v>
      </x:c>
      <x:c r="G504" s="68" t="n">
        <x:v>9.3</x:v>
      </x:c>
      <x:c r="H504" s="69" t="n">
        <x:v>1.686</x:v>
      </x:c>
      <x:c r="I504" s="68" t="n">
        <x:v>5366</x:v>
      </x:c>
      <x:c r="J504" s="68" t="n">
        <x:v>11.9</x:v>
      </x:c>
      <x:c r="K504" s="68" t="n">
        <x:v>599</x:v>
      </x:c>
      <x:c r="L504" s="68" t="n">
        <x:v>1.8</x:v>
      </x:c>
      <x:c r="M504" s="70" t="n">
        <x:v>0.08</x:v>
      </x:c>
      <x:c r="N504" s="71" t="n">
        <x:v>133</x:v>
      </x:c>
      <x:c r="O504" s="33" t="n">
        <x:f>ROUND(3*E504+F504+G504*H504,1)</x:f>
        <x:v>125.6</x:v>
      </x:c>
      <x:c r="P504" s="33" t="n">
        <x:f>ROUND('Inputs'!$C$4*'Inputs'!$C$7*'Inputs'!$C$5*C504/3600,1)</x:f>
        <x:v>4867.8</x:v>
      </x:c>
      <x:c r="Q504" s="33" t="n">
        <x:f>ROUND(('Inputs'!$C$4/B504)*'Inputs'!$C$7*'Inputs'!$C$6*D504/3600,1)</x:f>
        <x:v>1271.3</x:v>
      </x:c>
      <x:c r="R504" s="59" t="n">
        <x:f>ROUND((P504-Q504)*O504-('Inputs'!$C$4/B504)*(I504/J504+K504)-'Inputs'!$C$4*L504-('Inputs'!$C$4*'Inputs'!$C$20*'Inputs'!$C$21*'Inputs'!$C$22/1000)*M504*N504,0)</x:f>
        <x:v>220411</x:v>
      </x:c>
      <x:c r="S504" s="59" t="n">
        <x:f>ROUND(R504/'Inputs'!$C$4,2)</x:f>
        <x:v>22.04</x:v>
      </x:c>
      <x:c r="T504" s="33" t="n">
        <x:f>ROUND((P504-Q504)*G504*'Inputs'!$C$25/1000,1)</x:f>
        <x:v>86.4</x:v>
      </x:c>
    </x:row>
    <x:row r="505">
      <x:c r="A505" t="n">
        <x:v>490</x:v>
      </x:c>
      <x:c r="B505" s="68" t="n">
        <x:v>37.8</x:v>
      </x:c>
      <x:c r="C505" s="68" t="n">
        <x:v>27.9</x:v>
      </x:c>
      <x:c r="D505" s="68" t="n">
        <x:v>221.3</x:v>
      </x:c>
      <x:c r="E505" s="68" t="n">
        <x:v>21.6</x:v>
      </x:c>
      <x:c r="F505" s="68" t="n">
        <x:v>34</x:v>
      </x:c>
      <x:c r="G505" s="68" t="n">
        <x:v>8.3</x:v>
      </x:c>
      <x:c r="H505" s="69" t="n">
        <x:v>1.925</x:v>
      </x:c>
      <x:c r="I505" s="68" t="n">
        <x:v>7936</x:v>
      </x:c>
      <x:c r="J505" s="68" t="n">
        <x:v>8.6</x:v>
      </x:c>
      <x:c r="K505" s="68" t="n">
        <x:v>929</x:v>
      </x:c>
      <x:c r="L505" s="68" t="n">
        <x:v>3.9</x:v>
      </x:c>
      <x:c r="M505" s="70" t="n">
        <x:v>0.089</x:v>
      </x:c>
      <x:c r="N505" s="71" t="n">
        <x:v>137</x:v>
      </x:c>
      <x:c r="O505" s="33" t="n">
        <x:f>ROUND(3*E505+F505+G505*H505,1)</x:f>
        <x:v>114.8</x:v>
      </x:c>
      <x:c r="P505" s="33" t="n">
        <x:f>ROUND('Inputs'!$C$4*'Inputs'!$C$7*'Inputs'!$C$5*C505/3600,1)</x:f>
        <x:v>4030</x:v>
      </x:c>
      <x:c r="Q505" s="33" t="n">
        <x:f>ROUND(('Inputs'!$C$4/B505)*'Inputs'!$C$7*'Inputs'!$C$6*D505/3600,1)</x:f>
        <x:v>1691.3</x:v>
      </x:c>
      <x:c r="R505" s="59" t="n">
        <x:f>ROUND((P505-Q505)*O505-('Inputs'!$C$4/B505)*(I505/J505+K505)-'Inputs'!$C$4*L505-('Inputs'!$C$4*'Inputs'!$C$20*'Inputs'!$C$21*'Inputs'!$C$22/1000)*M505*N505,0)</x:f>
        <x:v>-287674</x:v>
      </x:c>
      <x:c r="S505" s="59" t="n">
        <x:f>ROUND(R505/'Inputs'!$C$4,2)</x:f>
        <x:v>-28.77</x:v>
      </x:c>
      <x:c r="T505" s="33" t="n">
        <x:f>ROUND((P505-Q505)*G505*'Inputs'!$C$25/1000,1)</x:f>
        <x:v>50.1</x:v>
      </x:c>
    </x:row>
    <x:row r="506">
      <x:c r="A506" t="n">
        <x:v>491</x:v>
      </x:c>
      <x:c r="B506" s="68" t="n">
        <x:v>55.9</x:v>
      </x:c>
      <x:c r="C506" s="68" t="n">
        <x:v>29.6</x:v>
      </x:c>
      <x:c r="D506" s="68" t="n">
        <x:v>265.1</x:v>
      </x:c>
      <x:c r="E506" s="68" t="n">
        <x:v>23</x:v>
      </x:c>
      <x:c r="F506" s="68" t="n">
        <x:v>44.4</x:v>
      </x:c>
      <x:c r="G506" s="68" t="n">
        <x:v>9.7</x:v>
      </x:c>
      <x:c r="H506" s="69" t="n">
        <x:v>1.977</x:v>
      </x:c>
      <x:c r="I506" s="68" t="n">
        <x:v>6602</x:v>
      </x:c>
      <x:c r="J506" s="68" t="n">
        <x:v>13.5</x:v>
      </x:c>
      <x:c r="K506" s="68" t="n">
        <x:v>779</x:v>
      </x:c>
      <x:c r="L506" s="68" t="n">
        <x:v>5.1</x:v>
      </x:c>
      <x:c r="M506" s="70" t="n">
        <x:v>0.044</x:v>
      </x:c>
      <x:c r="N506" s="71" t="n">
        <x:v>152</x:v>
      </x:c>
      <x:c r="O506" s="33" t="n">
        <x:f>ROUND(3*E506+F506+G506*H506,1)</x:f>
        <x:v>132.6</x:v>
      </x:c>
      <x:c r="P506" s="33" t="n">
        <x:f>ROUND('Inputs'!$C$4*'Inputs'!$C$7*'Inputs'!$C$5*C506/3600,1)</x:f>
        <x:v>4275.6</x:v>
      </x:c>
      <x:c r="Q506" s="33" t="n">
        <x:f>ROUND(('Inputs'!$C$4/B506)*'Inputs'!$C$7*'Inputs'!$C$6*D506/3600,1)</x:f>
        <x:v>1370</x:v>
      </x:c>
      <x:c r="R506" s="59" t="n">
        <x:f>ROUND((P506-Q506)*O506-('Inputs'!$C$4/B506)*(I506/J506+K506)-'Inputs'!$C$4*L506-('Inputs'!$C$4*'Inputs'!$C$20*'Inputs'!$C$21*'Inputs'!$C$22/1000)*M506*N506,0)</x:f>
        <x:v>92487</x:v>
      </x:c>
      <x:c r="S506" s="59" t="n">
        <x:f>ROUND(R506/'Inputs'!$C$4,2)</x:f>
        <x:v>9.25</x:v>
      </x:c>
      <x:c r="T506" s="33" t="n">
        <x:f>ROUND((P506-Q506)*G506*'Inputs'!$C$25/1000,1)</x:f>
        <x:v>72.8</x:v>
      </x:c>
    </x:row>
    <x:row r="507">
      <x:c r="A507" t="n">
        <x:v>492</x:v>
      </x:c>
      <x:c r="B507" s="68" t="n">
        <x:v>57.5</x:v>
      </x:c>
      <x:c r="C507" s="68" t="n">
        <x:v>29.1</x:v>
      </x:c>
      <x:c r="D507" s="68" t="n">
        <x:v>194</x:v>
      </x:c>
      <x:c r="E507" s="68" t="n">
        <x:v>26.7</x:v>
      </x:c>
      <x:c r="F507" s="68" t="n">
        <x:v>34.4</x:v>
      </x:c>
      <x:c r="G507" s="68" t="n">
        <x:v>10.4</x:v>
      </x:c>
      <x:c r="H507" s="69" t="n">
        <x:v>1.97</x:v>
      </x:c>
      <x:c r="I507" s="68" t="n">
        <x:v>4598</x:v>
      </x:c>
      <x:c r="J507" s="68" t="n">
        <x:v>12.5</x:v>
      </x:c>
      <x:c r="K507" s="68" t="n">
        <x:v>623</x:v>
      </x:c>
      <x:c r="L507" s="68" t="n">
        <x:v>2.4</x:v>
      </x:c>
      <x:c r="M507" s="70" t="n">
        <x:v>0.082</x:v>
      </x:c>
      <x:c r="N507" s="71" t="n">
        <x:v>101</x:v>
      </x:c>
      <x:c r="O507" s="33" t="n">
        <x:f>ROUND(3*E507+F507+G507*H507,1)</x:f>
        <x:v>135</x:v>
      </x:c>
      <x:c r="P507" s="33" t="n">
        <x:f>ROUND('Inputs'!$C$4*'Inputs'!$C$7*'Inputs'!$C$5*C507/3600,1)</x:f>
        <x:v>4203.3</x:v>
      </x:c>
      <x:c r="Q507" s="33" t="n">
        <x:f>ROUND(('Inputs'!$C$4/B507)*'Inputs'!$C$7*'Inputs'!$C$6*D507/3600,1)</x:f>
        <x:v>974.7</x:v>
      </x:c>
      <x:c r="R507" s="59" t="n">
        <x:f>ROUND((P507-Q507)*O507-('Inputs'!$C$4/B507)*(I507/J507+K507)-'Inputs'!$C$4*L507-('Inputs'!$C$4*'Inputs'!$C$20*'Inputs'!$C$21*'Inputs'!$C$22/1000)*M507*N507,0)</x:f>
        <x:v>221021</x:v>
      </x:c>
      <x:c r="S507" s="59" t="n">
        <x:f>ROUND(R507/'Inputs'!$C$4,2)</x:f>
        <x:v>22.1</x:v>
      </x:c>
      <x:c r="T507" s="33" t="n">
        <x:f>ROUND((P507-Q507)*G507*'Inputs'!$C$25/1000,1)</x:f>
        <x:v>86.7</x:v>
      </x:c>
    </x:row>
    <x:row r="508">
      <x:c r="A508" t="n">
        <x:v>493</x:v>
      </x:c>
      <x:c r="B508" s="68" t="n">
        <x:v>55.1</x:v>
      </x:c>
      <x:c r="C508" s="68" t="n">
        <x:v>25</x:v>
      </x:c>
      <x:c r="D508" s="68" t="n">
        <x:v>204.5</x:v>
      </x:c>
      <x:c r="E508" s="68" t="n">
        <x:v>20.6</x:v>
      </x:c>
      <x:c r="F508" s="68" t="n">
        <x:v>40.7</x:v>
      </x:c>
      <x:c r="G508" s="68" t="n">
        <x:v>8.6</x:v>
      </x:c>
      <x:c r="H508" s="69" t="n">
        <x:v>1.901</x:v>
      </x:c>
      <x:c r="I508" s="68" t="n">
        <x:v>8742</x:v>
      </x:c>
      <x:c r="J508" s="68" t="n">
        <x:v>12.9</x:v>
      </x:c>
      <x:c r="K508" s="68" t="n">
        <x:v>551</x:v>
      </x:c>
      <x:c r="L508" s="68" t="n">
        <x:v>2.5</x:v>
      </x:c>
      <x:c r="M508" s="70" t="n">
        <x:v>0.088</x:v>
      </x:c>
      <x:c r="N508" s="71" t="n">
        <x:v>135</x:v>
      </x:c>
      <x:c r="O508" s="33" t="n">
        <x:f>ROUND(3*E508+F508+G508*H508,1)</x:f>
        <x:v>118.8</x:v>
      </x:c>
      <x:c r="P508" s="33" t="n">
        <x:f>ROUND('Inputs'!$C$4*'Inputs'!$C$7*'Inputs'!$C$5*C508/3600,1)</x:f>
        <x:v>3611.1</x:v>
      </x:c>
      <x:c r="Q508" s="33" t="n">
        <x:f>ROUND(('Inputs'!$C$4/B508)*'Inputs'!$C$7*'Inputs'!$C$6*D508/3600,1)</x:f>
        <x:v>1072.2</x:v>
      </x:c>
      <x:c r="R508" s="59" t="n">
        <x:f>ROUND((P508-Q508)*O508-('Inputs'!$C$4/B508)*(I508/J508+K508)-'Inputs'!$C$4*L508-('Inputs'!$C$4*'Inputs'!$C$20*'Inputs'!$C$21*'Inputs'!$C$22/1000)*M508*N508,0)</x:f>
        <x:v>27066</x:v>
      </x:c>
      <x:c r="S508" s="59" t="n">
        <x:f>ROUND(R508/'Inputs'!$C$4,2)</x:f>
        <x:v>2.71</x:v>
      </x:c>
      <x:c r="T508" s="33" t="n">
        <x:f>ROUND((P508-Q508)*G508*'Inputs'!$C$25/1000,1)</x:f>
        <x:v>56.4</x:v>
      </x:c>
    </x:row>
    <x:row r="509">
      <x:c r="A509" t="n">
        <x:v>494</x:v>
      </x:c>
      <x:c r="B509" s="68" t="n">
        <x:v>25.6</x:v>
      </x:c>
      <x:c r="C509" s="68" t="n">
        <x:v>26.7</x:v>
      </x:c>
      <x:c r="D509" s="68" t="n">
        <x:v>253</x:v>
      </x:c>
      <x:c r="E509" s="68" t="n">
        <x:v>23.7</x:v>
      </x:c>
      <x:c r="F509" s="68" t="n">
        <x:v>42.1</x:v>
      </x:c>
      <x:c r="G509" s="68" t="n">
        <x:v>9.6</x:v>
      </x:c>
      <x:c r="H509" s="69" t="n">
        <x:v>1.783</x:v>
      </x:c>
      <x:c r="I509" s="68" t="n">
        <x:v>6306</x:v>
      </x:c>
      <x:c r="J509" s="68" t="n">
        <x:v>14.2</x:v>
      </x:c>
      <x:c r="K509" s="68" t="n">
        <x:v>622</x:v>
      </x:c>
      <x:c r="L509" s="68" t="n">
        <x:v>4.7</x:v>
      </x:c>
      <x:c r="M509" s="70" t="n">
        <x:v>0.016</x:v>
      </x:c>
      <x:c r="N509" s="71" t="n">
        <x:v>80</x:v>
      </x:c>
      <x:c r="O509" s="33" t="n">
        <x:f>ROUND(3*E509+F509+G509*H509,1)</x:f>
        <x:v>130.3</x:v>
      </x:c>
      <x:c r="P509" s="33" t="n">
        <x:f>ROUND('Inputs'!$C$4*'Inputs'!$C$7*'Inputs'!$C$5*C509/3600,1)</x:f>
        <x:v>3856.7</x:v>
      </x:c>
      <x:c r="Q509" s="33" t="n">
        <x:f>ROUND(('Inputs'!$C$4/B509)*'Inputs'!$C$7*'Inputs'!$C$6*D509/3600,1)</x:f>
        <x:v>2855</x:v>
      </x:c>
      <x:c r="R509" s="59" t="n">
        <x:f>ROUND((P509-Q509)*O509-('Inputs'!$C$4/B509)*(I509/J509+K509)-'Inputs'!$C$4*L509-('Inputs'!$C$4*'Inputs'!$C$20*'Inputs'!$C$21*'Inputs'!$C$22/1000)*M509*N509,0)</x:f>
        <x:v>-335780</x:v>
      </x:c>
      <x:c r="S509" s="59" t="n">
        <x:f>ROUND(R509/'Inputs'!$C$4,2)</x:f>
        <x:v>-33.58</x:v>
      </x:c>
      <x:c r="T509" s="33" t="n">
        <x:f>ROUND((P509-Q509)*G509*'Inputs'!$C$25/1000,1)</x:f>
        <x:v>24.8</x:v>
      </x:c>
    </x:row>
    <x:row r="510">
      <x:c r="A510" t="n">
        <x:v>495</x:v>
      </x:c>
      <x:c r="B510" s="68" t="n">
        <x:v>59.3</x:v>
      </x:c>
      <x:c r="C510" s="68" t="n">
        <x:v>28.8</x:v>
      </x:c>
      <x:c r="D510" s="68" t="n">
        <x:v>234.5</x:v>
      </x:c>
      <x:c r="E510" s="68" t="n">
        <x:v>20</x:v>
      </x:c>
      <x:c r="F510" s="68" t="n">
        <x:v>48.7</x:v>
      </x:c>
      <x:c r="G510" s="68" t="n">
        <x:v>8.8</x:v>
      </x:c>
      <x:c r="H510" s="69" t="n">
        <x:v>2.022</x:v>
      </x:c>
      <x:c r="I510" s="68" t="n">
        <x:v>4406</x:v>
      </x:c>
      <x:c r="J510" s="68" t="n">
        <x:v>10.5</x:v>
      </x:c>
      <x:c r="K510" s="68" t="n">
        <x:v>696</x:v>
      </x:c>
      <x:c r="L510" s="68" t="n">
        <x:v>5.3</x:v>
      </x:c>
      <x:c r="M510" s="70" t="n">
        <x:v>0.047</x:v>
      </x:c>
      <x:c r="N510" s="71" t="n">
        <x:v>106</x:v>
      </x:c>
      <x:c r="O510" s="33" t="n">
        <x:f>ROUND(3*E510+F510+G510*H510,1)</x:f>
        <x:v>126.5</x:v>
      </x:c>
      <x:c r="P510" s="33" t="n">
        <x:f>ROUND('Inputs'!$C$4*'Inputs'!$C$7*'Inputs'!$C$5*C510/3600,1)</x:f>
        <x:v>4160</x:v>
      </x:c>
      <x:c r="Q510" s="33" t="n">
        <x:f>ROUND(('Inputs'!$C$4/B510)*'Inputs'!$C$7*'Inputs'!$C$6*D510/3600,1)</x:f>
        <x:v>1142.4</x:v>
      </x:c>
      <x:c r="R510" s="59" t="n">
        <x:f>ROUND((P510-Q510)*O510-('Inputs'!$C$4/B510)*(I510/J510+K510)-'Inputs'!$C$4*L510-('Inputs'!$C$4*'Inputs'!$C$20*'Inputs'!$C$21*'Inputs'!$C$22/1000)*M510*N510,0)</x:f>
        <x:v>129455</x:v>
      </x:c>
      <x:c r="S510" s="59" t="n">
        <x:f>ROUND(R510/'Inputs'!$C$4,2)</x:f>
        <x:v>12.95</x:v>
      </x:c>
      <x:c r="T510" s="33" t="n">
        <x:f>ROUND((P510-Q510)*G510*'Inputs'!$C$25/1000,1)</x:f>
        <x:v>68.6</x:v>
      </x:c>
    </x:row>
    <x:row r="511">
      <x:c r="A511" t="n">
        <x:v>496</x:v>
      </x:c>
      <x:c r="B511" s="68" t="n">
        <x:v>49.8</x:v>
      </x:c>
      <x:c r="C511" s="68" t="n">
        <x:v>25.8</x:v>
      </x:c>
      <x:c r="D511" s="68" t="n">
        <x:v>172.2</x:v>
      </x:c>
      <x:c r="E511" s="68" t="n">
        <x:v>27.3</x:v>
      </x:c>
      <x:c r="F511" s="68" t="n">
        <x:v>51.4</x:v>
      </x:c>
      <x:c r="G511" s="68" t="n">
        <x:v>9.8</x:v>
      </x:c>
      <x:c r="H511" s="69" t="n">
        <x:v>1.867</x:v>
      </x:c>
      <x:c r="I511" s="68" t="n">
        <x:v>7700</x:v>
      </x:c>
      <x:c r="J511" s="68" t="n">
        <x:v>10.1</x:v>
      </x:c>
      <x:c r="K511" s="68" t="n">
        <x:v>418</x:v>
      </x:c>
      <x:c r="L511" s="68" t="n">
        <x:v>5.3</x:v>
      </x:c>
      <x:c r="M511" s="70" t="n">
        <x:v>0.012</x:v>
      </x:c>
      <x:c r="N511" s="71" t="n">
        <x:v>99</x:v>
      </x:c>
      <x:c r="O511" s="33" t="n">
        <x:f>ROUND(3*E511+F511+G511*H511,1)</x:f>
        <x:v>151.6</x:v>
      </x:c>
      <x:c r="P511" s="33" t="n">
        <x:f>ROUND('Inputs'!$C$4*'Inputs'!$C$7*'Inputs'!$C$5*C511/3600,1)</x:f>
        <x:v>3726.7</x:v>
      </x:c>
      <x:c r="Q511" s="33" t="n">
        <x:f>ROUND(('Inputs'!$C$4/B511)*'Inputs'!$C$7*'Inputs'!$C$6*D511/3600,1)</x:f>
        <x:v>998.9</x:v>
      </x:c>
      <x:c r="R511" s="59" t="n">
        <x:f>ROUND((P511-Q511)*O511-('Inputs'!$C$4/B511)*(I511/J511+K511)-'Inputs'!$C$4*L511-('Inputs'!$C$4*'Inputs'!$C$20*'Inputs'!$C$21*'Inputs'!$C$22/1000)*M511*N511,0)</x:f>
        <x:v>120855</x:v>
      </x:c>
      <x:c r="S511" s="59" t="n">
        <x:f>ROUND(R511/'Inputs'!$C$4,2)</x:f>
        <x:v>12.09</x:v>
      </x:c>
      <x:c r="T511" s="33" t="n">
        <x:f>ROUND((P511-Q511)*G511*'Inputs'!$C$25/1000,1)</x:f>
        <x:v>69.1</x:v>
      </x:c>
    </x:row>
    <x:row r="512">
      <x:c r="A512" t="n">
        <x:v>497</x:v>
      </x:c>
      <x:c r="B512" s="68" t="n">
        <x:v>47.8</x:v>
      </x:c>
      <x:c r="C512" s="68" t="n">
        <x:v>30</x:v>
      </x:c>
      <x:c r="D512" s="68" t="n">
        <x:v>271.5</x:v>
      </x:c>
      <x:c r="E512" s="68" t="n">
        <x:v>22.5</x:v>
      </x:c>
      <x:c r="F512" s="68" t="n">
        <x:v>54</x:v>
      </x:c>
      <x:c r="G512" s="68" t="n">
        <x:v>7.4</x:v>
      </x:c>
      <x:c r="H512" s="69" t="n">
        <x:v>1.743</x:v>
      </x:c>
      <x:c r="I512" s="68" t="n">
        <x:v>7869</x:v>
      </x:c>
      <x:c r="J512" s="68" t="n">
        <x:v>13.8</x:v>
      </x:c>
      <x:c r="K512" s="68" t="n">
        <x:v>457</x:v>
      </x:c>
      <x:c r="L512" s="68" t="n">
        <x:v>5.1</x:v>
      </x:c>
      <x:c r="M512" s="70" t="n">
        <x:v>0.006</x:v>
      </x:c>
      <x:c r="N512" s="71" t="n">
        <x:v>115</x:v>
      </x:c>
      <x:c r="O512" s="33" t="n">
        <x:f>ROUND(3*E512+F512+G512*H512,1)</x:f>
        <x:v>134.4</x:v>
      </x:c>
      <x:c r="P512" s="33" t="n">
        <x:f>ROUND('Inputs'!$C$4*'Inputs'!$C$7*'Inputs'!$C$5*C512/3600,1)</x:f>
        <x:v>4333.3</x:v>
      </x:c>
      <x:c r="Q512" s="33" t="n">
        <x:f>ROUND(('Inputs'!$C$4/B512)*'Inputs'!$C$7*'Inputs'!$C$6*D512/3600,1)</x:f>
        <x:v>1640.9</x:v>
      </x:c>
      <x:c r="R512" s="59" t="n">
        <x:f>ROUND((P512-Q512)*O512-('Inputs'!$C$4/B512)*(I512/J512+K512)-'Inputs'!$C$4*L512-('Inputs'!$C$4*'Inputs'!$C$20*'Inputs'!$C$21*'Inputs'!$C$22/1000)*M512*N512,0)</x:f>
        <x:v>94417</x:v>
      </x:c>
      <x:c r="S512" s="59" t="n">
        <x:f>ROUND(R512/'Inputs'!$C$4,2)</x:f>
        <x:v>9.44</x:v>
      </x:c>
      <x:c r="T512" s="33" t="n">
        <x:f>ROUND((P512-Q512)*G512*'Inputs'!$C$25/1000,1)</x:f>
        <x:v>51.5</x:v>
      </x:c>
    </x:row>
    <x:row r="513">
      <x:c r="A513" t="n">
        <x:v>498</x:v>
      </x:c>
      <x:c r="B513" s="68" t="n">
        <x:v>32.9</x:v>
      </x:c>
      <x:c r="C513" s="68" t="n">
        <x:v>31.3</x:v>
      </x:c>
      <x:c r="D513" s="68" t="n">
        <x:v>251.9</x:v>
      </x:c>
      <x:c r="E513" s="68" t="n">
        <x:v>24.2</x:v>
      </x:c>
      <x:c r="F513" s="68" t="n">
        <x:v>46.4</x:v>
      </x:c>
      <x:c r="G513" s="68" t="n">
        <x:v>10.2</x:v>
      </x:c>
      <x:c r="H513" s="69" t="n">
        <x:v>1.974</x:v>
      </x:c>
      <x:c r="I513" s="68" t="n">
        <x:v>6933</x:v>
      </x:c>
      <x:c r="J513" s="68" t="n">
        <x:v>10.9</x:v>
      </x:c>
      <x:c r="K513" s="68" t="n">
        <x:v>891</x:v>
      </x:c>
      <x:c r="L513" s="68" t="n">
        <x:v>2.2</x:v>
      </x:c>
      <x:c r="M513" s="70" t="n">
        <x:v>0.04</x:v>
      </x:c>
      <x:c r="N513" s="71" t="n">
        <x:v>140</x:v>
      </x:c>
      <x:c r="O513" s="33" t="n">
        <x:f>ROUND(3*E513+F513+G513*H513,1)</x:f>
        <x:v>139.1</x:v>
      </x:c>
      <x:c r="P513" s="33" t="n">
        <x:f>ROUND('Inputs'!$C$4*'Inputs'!$C$7*'Inputs'!$C$5*C513/3600,1)</x:f>
        <x:v>4521.1</x:v>
      </x:c>
      <x:c r="Q513" s="33" t="n">
        <x:f>ROUND(('Inputs'!$C$4/B513)*'Inputs'!$C$7*'Inputs'!$C$6*D513/3600,1)</x:f>
        <x:v>2211.9</x:v>
      </x:c>
      <x:c r="R513" s="59" t="n">
        <x:f>ROUND((P513-Q513)*O513-('Inputs'!$C$4/B513)*(I513/J513+K513)-'Inputs'!$C$4*L513-('Inputs'!$C$4*'Inputs'!$C$20*'Inputs'!$C$21*'Inputs'!$C$22/1000)*M513*N513,0)</x:f>
        <x:v>-177463</x:v>
      </x:c>
      <x:c r="S513" s="59" t="n">
        <x:f>ROUND(R513/'Inputs'!$C$4,2)</x:f>
        <x:v>-17.75</x:v>
      </x:c>
      <x:c r="T513" s="33" t="n">
        <x:f>ROUND((P513-Q513)*G513*'Inputs'!$C$25/1000,1)</x:f>
        <x:v>60.9</x:v>
      </x:c>
    </x:row>
    <x:row r="514">
      <x:c r="A514" t="n">
        <x:v>499</x:v>
      </x:c>
      <x:c r="B514" s="68" t="n">
        <x:v>48.2</x:v>
      </x:c>
      <x:c r="C514" s="68" t="n">
        <x:v>31.1</x:v>
      </x:c>
      <x:c r="D514" s="68" t="n">
        <x:v>229</x:v>
      </x:c>
      <x:c r="E514" s="68" t="n">
        <x:v>20.2</x:v>
      </x:c>
      <x:c r="F514" s="68" t="n">
        <x:v>40.9</x:v>
      </x:c>
      <x:c r="G514" s="68" t="n">
        <x:v>8.6</x:v>
      </x:c>
      <x:c r="H514" s="69" t="n">
        <x:v>1.685</x:v>
      </x:c>
      <x:c r="I514" s="68" t="n">
        <x:v>5076</x:v>
      </x:c>
      <x:c r="J514" s="68" t="n">
        <x:v>10</x:v>
      </x:c>
      <x:c r="K514" s="68" t="n">
        <x:v>646</x:v>
      </x:c>
      <x:c r="L514" s="68" t="n">
        <x:v>4.7</x:v>
      </x:c>
      <x:c r="M514" s="70" t="n">
        <x:v>0.021</x:v>
      </x:c>
      <x:c r="N514" s="71" t="n">
        <x:v>143</x:v>
      </x:c>
      <x:c r="O514" s="33" t="n">
        <x:f>ROUND(3*E514+F514+G514*H514,1)</x:f>
        <x:v>116</x:v>
      </x:c>
      <x:c r="P514" s="33" t="n">
        <x:f>ROUND('Inputs'!$C$4*'Inputs'!$C$7*'Inputs'!$C$5*C514/3600,1)</x:f>
        <x:v>4492.2</x:v>
      </x:c>
      <x:c r="Q514" s="33" t="n">
        <x:f>ROUND(('Inputs'!$C$4/B514)*'Inputs'!$C$7*'Inputs'!$C$6*D514/3600,1)</x:f>
        <x:v>1372.5</x:v>
      </x:c>
      <x:c r="R514" s="59" t="n">
        <x:f>ROUND((P514-Q514)*O514-('Inputs'!$C$4/B514)*(I514/J514+K514)-'Inputs'!$C$4*L514-('Inputs'!$C$4*'Inputs'!$C$20*'Inputs'!$C$21*'Inputs'!$C$22/1000)*M514*N514,0)</x:f>
        <x:v>68834</x:v>
      </x:c>
      <x:c r="S514" s="59" t="n">
        <x:f>ROUND(R514/'Inputs'!$C$4,2)</x:f>
        <x:v>6.88</x:v>
      </x:c>
      <x:c r="T514" s="33" t="n">
        <x:f>ROUND((P514-Q514)*G514*'Inputs'!$C$25/1000,1)</x:f>
        <x:v>69.3</x:v>
      </x:c>
    </x:row>
    <x:row r="515">
      <x:c r="A515" t="n">
        <x:v>500</x:v>
      </x:c>
      <x:c r="B515" s="68" t="n">
        <x:v>43.5</x:v>
      </x:c>
      <x:c r="C515" s="68" t="n">
        <x:v>29.7</x:v>
      </x:c>
      <x:c r="D515" s="68" t="n">
        <x:v>201.4</x:v>
      </x:c>
      <x:c r="E515" s="68" t="n">
        <x:v>25.5</x:v>
      </x:c>
      <x:c r="F515" s="68" t="n">
        <x:v>45.4</x:v>
      </x:c>
      <x:c r="G515" s="68" t="n">
        <x:v>9.7</x:v>
      </x:c>
      <x:c r="H515" s="69" t="n">
        <x:v>2.001</x:v>
      </x:c>
      <x:c r="I515" s="68" t="n">
        <x:v>6575</x:v>
      </x:c>
      <x:c r="J515" s="68" t="n">
        <x:v>9.9</x:v>
      </x:c>
      <x:c r="K515" s="68" t="n">
        <x:v>712</x:v>
      </x:c>
      <x:c r="L515" s="68" t="n">
        <x:v>2.4</x:v>
      </x:c>
      <x:c r="M515" s="70" t="n">
        <x:v>0.005</x:v>
      </x:c>
      <x:c r="N515" s="71" t="n">
        <x:v>81</x:v>
      </x:c>
      <x:c r="O515" s="33" t="n">
        <x:f>ROUND(3*E515+F515+G515*H515,1)</x:f>
        <x:v>141.3</x:v>
      </x:c>
      <x:c r="P515" s="33" t="n">
        <x:f>ROUND('Inputs'!$C$4*'Inputs'!$C$7*'Inputs'!$C$5*C515/3600,1)</x:f>
        <x:v>4290</x:v>
      </x:c>
      <x:c r="Q515" s="33" t="n">
        <x:f>ROUND(('Inputs'!$C$4/B515)*'Inputs'!$C$7*'Inputs'!$C$6*D515/3600,1)</x:f>
        <x:v>1337.5</x:v>
      </x:c>
      <x:c r="R515" s="59" t="n">
        <x:f>ROUND((P515-Q515)*O515-('Inputs'!$C$4/B515)*(I515/J515+K515)-'Inputs'!$C$4*L515-('Inputs'!$C$4*'Inputs'!$C$20*'Inputs'!$C$21*'Inputs'!$C$22/1000)*M515*N515,0)</x:f>
        <x:v>75928</x:v>
      </x:c>
      <x:c r="S515" s="59" t="n">
        <x:f>ROUND(R515/'Inputs'!$C$4,2)</x:f>
        <x:v>7.59</x:v>
      </x:c>
      <x:c r="T515" s="33" t="n">
        <x:f>ROUND((P515-Q515)*G515*'Inputs'!$C$25/1000,1)</x:f>
        <x:v>74</x:v>
      </x:c>
    </x:row>
    <x:row r="516">
      <x:c r="A516" t="n">
        <x:v>501</x:v>
      </x:c>
      <x:c r="B516" s="68" t="n">
        <x:v>31.8</x:v>
      </x:c>
      <x:c r="C516" s="68" t="n">
        <x:v>27.3</x:v>
      </x:c>
      <x:c r="D516" s="68" t="n">
        <x:v>217.2</x:v>
      </x:c>
      <x:c r="E516" s="68" t="n">
        <x:v>22.3</x:v>
      </x:c>
      <x:c r="F516" s="68" t="n">
        <x:v>53.3</x:v>
      </x:c>
      <x:c r="G516" s="68" t="n">
        <x:v>10.9</x:v>
      </x:c>
      <x:c r="H516" s="69" t="n">
        <x:v>1.894</x:v>
      </x:c>
      <x:c r="I516" s="68" t="n">
        <x:v>8320</x:v>
      </x:c>
      <x:c r="J516" s="68" t="n">
        <x:v>13.1</x:v>
      </x:c>
      <x:c r="K516" s="68" t="n">
        <x:v>746</x:v>
      </x:c>
      <x:c r="L516" s="68" t="n">
        <x:v>5.8</x:v>
      </x:c>
      <x:c r="M516" s="70" t="n">
        <x:v>0.019</x:v>
      </x:c>
      <x:c r="N516" s="71" t="n">
        <x:v>144</x:v>
      </x:c>
      <x:c r="O516" s="33" t="n">
        <x:f>ROUND(3*E516+F516+G516*H516,1)</x:f>
        <x:v>140.8</x:v>
      </x:c>
      <x:c r="P516" s="33" t="n">
        <x:f>ROUND('Inputs'!$C$4*'Inputs'!$C$7*'Inputs'!$C$5*C516/3600,1)</x:f>
        <x:v>3943.3</x:v>
      </x:c>
      <x:c r="Q516" s="33" t="n">
        <x:f>ROUND(('Inputs'!$C$4/B516)*'Inputs'!$C$7*'Inputs'!$C$6*D516/3600,1)</x:f>
        <x:v>1973.2</x:v>
      </x:c>
      <x:c r="R516" s="59" t="n">
        <x:f>ROUND((P516-Q516)*O516-('Inputs'!$C$4/B516)*(I516/J516+K516)-'Inputs'!$C$4*L516-('Inputs'!$C$4*'Inputs'!$C$20*'Inputs'!$C$21*'Inputs'!$C$22/1000)*M516*N516,0)</x:f>
        <x:v>-221041</x:v>
      </x:c>
      <x:c r="S516" s="59" t="n">
        <x:f>ROUND(R516/'Inputs'!$C$4,2)</x:f>
        <x:v>-22.1</x:v>
      </x:c>
      <x:c r="T516" s="33" t="n">
        <x:f>ROUND((P516-Q516)*G516*'Inputs'!$C$25/1000,1)</x:f>
        <x:v>55.5</x:v>
      </x:c>
    </x:row>
    <x:row r="517">
      <x:c r="A517" t="n">
        <x:v>502</x:v>
      </x:c>
      <x:c r="B517" s="68" t="n">
        <x:v>52.2</x:v>
      </x:c>
      <x:c r="C517" s="68" t="n">
        <x:v>28.1</x:v>
      </x:c>
      <x:c r="D517" s="68" t="n">
        <x:v>262.7</x:v>
      </x:c>
      <x:c r="E517" s="68" t="n">
        <x:v>20.2</x:v>
      </x:c>
      <x:c r="F517" s="68" t="n">
        <x:v>54.2</x:v>
      </x:c>
      <x:c r="G517" s="68" t="n">
        <x:v>9</x:v>
      </x:c>
      <x:c r="H517" s="69" t="n">
        <x:v>1.764</x:v>
      </x:c>
      <x:c r="I517" s="68" t="n">
        <x:v>9084</x:v>
      </x:c>
      <x:c r="J517" s="68" t="n">
        <x:v>9.5</x:v>
      </x:c>
      <x:c r="K517" s="68" t="n">
        <x:v>449</x:v>
      </x:c>
      <x:c r="L517" s="68" t="n">
        <x:v>4.5</x:v>
      </x:c>
      <x:c r="M517" s="70" t="n">
        <x:v>0.005</x:v>
      </x:c>
      <x:c r="N517" s="71" t="n">
        <x:v>149</x:v>
      </x:c>
      <x:c r="O517" s="33" t="n">
        <x:f>ROUND(3*E517+F517+G517*H517,1)</x:f>
        <x:v>130.7</x:v>
      </x:c>
      <x:c r="P517" s="33" t="n">
        <x:f>ROUND('Inputs'!$C$4*'Inputs'!$C$7*'Inputs'!$C$5*C517/3600,1)</x:f>
        <x:v>4058.9</x:v>
      </x:c>
      <x:c r="Q517" s="33" t="n">
        <x:f>ROUND(('Inputs'!$C$4/B517)*'Inputs'!$C$7*'Inputs'!$C$6*D517/3600,1)</x:f>
        <x:v>1453.9</x:v>
      </x:c>
      <x:c r="R517" s="59" t="n">
        <x:f>ROUND((P517-Q517)*O517-('Inputs'!$C$4/B517)*(I517/J517+K517)-'Inputs'!$C$4*L517-('Inputs'!$C$4*'Inputs'!$C$20*'Inputs'!$C$21*'Inputs'!$C$22/1000)*M517*N517,0)</x:f>
        <x:v>24610</x:v>
      </x:c>
      <x:c r="S517" s="59" t="n">
        <x:f>ROUND(R517/'Inputs'!$C$4,2)</x:f>
        <x:v>2.46</x:v>
      </x:c>
      <x:c r="T517" s="33" t="n">
        <x:f>ROUND((P517-Q517)*G517*'Inputs'!$C$25/1000,1)</x:f>
        <x:v>60.6</x:v>
      </x:c>
    </x:row>
    <x:row r="518">
      <x:c r="A518" t="n">
        <x:v>503</x:v>
      </x:c>
      <x:c r="B518" s="68" t="n">
        <x:v>57.4</x:v>
      </x:c>
      <x:c r="C518" s="68" t="n">
        <x:v>27.9</x:v>
      </x:c>
      <x:c r="D518" s="68" t="n">
        <x:v>231.8</x:v>
      </x:c>
      <x:c r="E518" s="68" t="n">
        <x:v>27.7</x:v>
      </x:c>
      <x:c r="F518" s="68" t="n">
        <x:v>54.6</x:v>
      </x:c>
      <x:c r="G518" s="68" t="n">
        <x:v>7.3</x:v>
      </x:c>
      <x:c r="H518" s="69" t="n">
        <x:v>1.873</x:v>
      </x:c>
      <x:c r="I518" s="68" t="n">
        <x:v>4704</x:v>
      </x:c>
      <x:c r="J518" s="68" t="n">
        <x:v>10.5</x:v>
      </x:c>
      <x:c r="K518" s="68" t="n">
        <x:v>702</x:v>
      </x:c>
      <x:c r="L518" s="68" t="n">
        <x:v>4.8</x:v>
      </x:c>
      <x:c r="M518" s="70" t="n">
        <x:v>0.07</x:v>
      </x:c>
      <x:c r="N518" s="71" t="n">
        <x:v>154</x:v>
      </x:c>
      <x:c r="O518" s="33" t="n">
        <x:f>ROUND(3*E518+F518+G518*H518,1)</x:f>
        <x:v>151.4</x:v>
      </x:c>
      <x:c r="P518" s="33" t="n">
        <x:f>ROUND('Inputs'!$C$4*'Inputs'!$C$7*'Inputs'!$C$5*C518/3600,1)</x:f>
        <x:v>4030</x:v>
      </x:c>
      <x:c r="Q518" s="33" t="n">
        <x:f>ROUND(('Inputs'!$C$4/B518)*'Inputs'!$C$7*'Inputs'!$C$6*D518/3600,1)</x:f>
        <x:v>1166.6</x:v>
      </x:c>
      <x:c r="R518" s="59" t="n">
        <x:f>ROUND((P518-Q518)*O518-('Inputs'!$C$4/B518)*(I518/J518+K518)-'Inputs'!$C$4*L518-('Inputs'!$C$4*'Inputs'!$C$20*'Inputs'!$C$21*'Inputs'!$C$22/1000)*M518*N518,0)</x:f>
        <x:v>161065</x:v>
      </x:c>
      <x:c r="S518" s="59" t="n">
        <x:f>ROUND(R518/'Inputs'!$C$4,2)</x:f>
        <x:v>16.11</x:v>
      </x:c>
      <x:c r="T518" s="33" t="n">
        <x:f>ROUND((P518-Q518)*G518*'Inputs'!$C$25/1000,1)</x:f>
        <x:v>54</x:v>
      </x:c>
    </x:row>
    <x:row r="519">
      <x:c r="A519" t="n">
        <x:v>504</x:v>
      </x:c>
      <x:c r="B519" s="68" t="n">
        <x:v>46.9</x:v>
      </x:c>
      <x:c r="C519" s="68" t="n">
        <x:v>30.4</x:v>
      </x:c>
      <x:c r="D519" s="68" t="n">
        <x:v>201.7</x:v>
      </x:c>
      <x:c r="E519" s="68" t="n">
        <x:v>22.2</x:v>
      </x:c>
      <x:c r="F519" s="68" t="n">
        <x:v>30.5</x:v>
      </x:c>
      <x:c r="G519" s="68" t="n">
        <x:v>9.8</x:v>
      </x:c>
      <x:c r="H519" s="69" t="n">
        <x:v>1.786</x:v>
      </x:c>
      <x:c r="I519" s="68" t="n">
        <x:v>6178</x:v>
      </x:c>
      <x:c r="J519" s="68" t="n">
        <x:v>9.5</x:v>
      </x:c>
      <x:c r="K519" s="68" t="n">
        <x:v>653</x:v>
      </x:c>
      <x:c r="L519" s="68" t="n">
        <x:v>4.4</x:v>
      </x:c>
      <x:c r="M519" s="70" t="n">
        <x:v>0.07</x:v>
      </x:c>
      <x:c r="N519" s="71" t="n">
        <x:v>143</x:v>
      </x:c>
      <x:c r="O519" s="33" t="n">
        <x:f>ROUND(3*E519+F519+G519*H519,1)</x:f>
        <x:v>114.6</x:v>
      </x:c>
      <x:c r="P519" s="33" t="n">
        <x:f>ROUND('Inputs'!$C$4*'Inputs'!$C$7*'Inputs'!$C$5*C519/3600,1)</x:f>
        <x:v>4391.1</x:v>
      </x:c>
      <x:c r="Q519" s="33" t="n">
        <x:f>ROUND(('Inputs'!$C$4/B519)*'Inputs'!$C$7*'Inputs'!$C$6*D519/3600,1)</x:f>
        <x:v>1242.4</x:v>
      </x:c>
      <x:c r="R519" s="59" t="n">
        <x:f>ROUND((P519-Q519)*O519-('Inputs'!$C$4/B519)*(I519/J519+K519)-'Inputs'!$C$4*L519-('Inputs'!$C$4*'Inputs'!$C$20*'Inputs'!$C$21*'Inputs'!$C$22/1000)*M519*N519,0)</x:f>
        <x:v>16565</x:v>
      </x:c>
      <x:c r="S519" s="59" t="n">
        <x:f>ROUND(R519/'Inputs'!$C$4,2)</x:f>
        <x:v>1.66</x:v>
      </x:c>
      <x:c r="T519" s="33" t="n">
        <x:f>ROUND((P519-Q519)*G519*'Inputs'!$C$25/1000,1)</x:f>
        <x:v>79.7</x:v>
      </x:c>
    </x:row>
    <x:row r="520">
      <x:c r="A520" t="n">
        <x:v>505</x:v>
      </x:c>
      <x:c r="B520" s="68" t="n">
        <x:v>38.1</x:v>
      </x:c>
      <x:c r="C520" s="68" t="n">
        <x:v>31</x:v>
      </x:c>
      <x:c r="D520" s="68" t="n">
        <x:v>254.4</x:v>
      </x:c>
      <x:c r="E520" s="68" t="n">
        <x:v>27.6</x:v>
      </x:c>
      <x:c r="F520" s="68" t="n">
        <x:v>54.8</x:v>
      </x:c>
      <x:c r="G520" s="68" t="n">
        <x:v>7.6</x:v>
      </x:c>
      <x:c r="H520" s="69" t="n">
        <x:v>1.799</x:v>
      </x:c>
      <x:c r="I520" s="68" t="n">
        <x:v>7241</x:v>
      </x:c>
      <x:c r="J520" s="68" t="n">
        <x:v>10.3</x:v>
      </x:c>
      <x:c r="K520" s="68" t="n">
        <x:v>544</x:v>
      </x:c>
      <x:c r="L520" s="68" t="n">
        <x:v>5.6</x:v>
      </x:c>
      <x:c r="M520" s="70" t="n">
        <x:v>0.063</x:v>
      </x:c>
      <x:c r="N520" s="71" t="n">
        <x:v>67</x:v>
      </x:c>
      <x:c r="O520" s="33" t="n">
        <x:f>ROUND(3*E520+F520+G520*H520,1)</x:f>
        <x:v>151.3</x:v>
      </x:c>
      <x:c r="P520" s="33" t="n">
        <x:f>ROUND('Inputs'!$C$4*'Inputs'!$C$7*'Inputs'!$C$5*C520/3600,1)</x:f>
        <x:v>4477.8</x:v>
      </x:c>
      <x:c r="Q520" s="33" t="n">
        <x:f>ROUND(('Inputs'!$C$4/B520)*'Inputs'!$C$7*'Inputs'!$C$6*D520/3600,1)</x:f>
        <x:v>1929</x:v>
      </x:c>
      <x:c r="R520" s="59" t="n">
        <x:f>ROUND((P520-Q520)*O520-('Inputs'!$C$4/B520)*(I520/J520+K520)-'Inputs'!$C$4*L520-('Inputs'!$C$4*'Inputs'!$C$20*'Inputs'!$C$21*'Inputs'!$C$22/1000)*M520*N520,0)</x:f>
        <x:v>-7104</x:v>
      </x:c>
      <x:c r="S520" s="59" t="n">
        <x:f>ROUND(R520/'Inputs'!$C$4,2)</x:f>
        <x:v>-0.71</x:v>
      </x:c>
      <x:c r="T520" s="33" t="n">
        <x:f>ROUND((P520-Q520)*G520*'Inputs'!$C$25/1000,1)</x:f>
        <x:v>50</x:v>
      </x:c>
    </x:row>
    <x:row r="521">
      <x:c r="A521" t="n">
        <x:v>506</x:v>
      </x:c>
      <x:c r="B521" s="68" t="n">
        <x:v>40.8</x:v>
      </x:c>
      <x:c r="C521" s="68" t="n">
        <x:v>27.1</x:v>
      </x:c>
      <x:c r="D521" s="68" t="n">
        <x:v>255.9</x:v>
      </x:c>
      <x:c r="E521" s="68" t="n">
        <x:v>25.3</x:v>
      </x:c>
      <x:c r="F521" s="68" t="n">
        <x:v>44.8</x:v>
      </x:c>
      <x:c r="G521" s="68" t="n">
        <x:v>8.3</x:v>
      </x:c>
      <x:c r="H521" s="69" t="n">
        <x:v>1.654</x:v>
      </x:c>
      <x:c r="I521" s="68" t="n">
        <x:v>5823</x:v>
      </x:c>
      <x:c r="J521" s="68" t="n">
        <x:v>14.9</x:v>
      </x:c>
      <x:c r="K521" s="68" t="n">
        <x:v>536</x:v>
      </x:c>
      <x:c r="L521" s="68" t="n">
        <x:v>4.3</x:v>
      </x:c>
      <x:c r="M521" s="70" t="n">
        <x:v>0.041</x:v>
      </x:c>
      <x:c r="N521" s="71" t="n">
        <x:v>97</x:v>
      </x:c>
      <x:c r="O521" s="33" t="n">
        <x:f>ROUND(3*E521+F521+G521*H521,1)</x:f>
        <x:v>134.4</x:v>
      </x:c>
      <x:c r="P521" s="33" t="n">
        <x:f>ROUND('Inputs'!$C$4*'Inputs'!$C$7*'Inputs'!$C$5*C521/3600,1)</x:f>
        <x:v>3914.4</x:v>
      </x:c>
      <x:c r="Q521" s="33" t="n">
        <x:f>ROUND(('Inputs'!$C$4/B521)*'Inputs'!$C$7*'Inputs'!$C$6*D521/3600,1)</x:f>
        <x:v>1811.9</x:v>
      </x:c>
      <x:c r="R521" s="59" t="n">
        <x:f>ROUND((P521-Q521)*O521-('Inputs'!$C$4/B521)*(I521/J521+K521)-'Inputs'!$C$4*L521-('Inputs'!$C$4*'Inputs'!$C$20*'Inputs'!$C$21*'Inputs'!$C$22/1000)*M521*N521,0)</x:f>
        <x:v>3525</x:v>
      </x:c>
      <x:c r="S521" s="59" t="n">
        <x:f>ROUND(R521/'Inputs'!$C$4,2)</x:f>
        <x:v>0.35</x:v>
      </x:c>
      <x:c r="T521" s="33" t="n">
        <x:f>ROUND((P521-Q521)*G521*'Inputs'!$C$25/1000,1)</x:f>
        <x:v>45.1</x:v>
      </x:c>
    </x:row>
    <x:row r="522">
      <x:c r="A522" t="n">
        <x:v>507</x:v>
      </x:c>
      <x:c r="B522" s="68" t="n">
        <x:v>37.6</x:v>
      </x:c>
      <x:c r="C522" s="68" t="n">
        <x:v>27.8</x:v>
      </x:c>
      <x:c r="D522" s="68" t="n">
        <x:v>208.4</x:v>
      </x:c>
      <x:c r="E522" s="68" t="n">
        <x:v>22.8</x:v>
      </x:c>
      <x:c r="F522" s="68" t="n">
        <x:v>48.6</x:v>
      </x:c>
      <x:c r="G522" s="68" t="n">
        <x:v>10</x:v>
      </x:c>
      <x:c r="H522" s="69" t="n">
        <x:v>1.852</x:v>
      </x:c>
      <x:c r="I522" s="68" t="n">
        <x:v>7567</x:v>
      </x:c>
      <x:c r="J522" s="68" t="n">
        <x:v>12.2</x:v>
      </x:c>
      <x:c r="K522" s="68" t="n">
        <x:v>592</x:v>
      </x:c>
      <x:c r="L522" s="68" t="n">
        <x:v>3.7</x:v>
      </x:c>
      <x:c r="M522" s="70" t="n">
        <x:v>0.006</x:v>
      </x:c>
      <x:c r="N522" s="71" t="n">
        <x:v>136</x:v>
      </x:c>
      <x:c r="O522" s="33" t="n">
        <x:f>ROUND(3*E522+F522+G522*H522,1)</x:f>
        <x:v>135.5</x:v>
      </x:c>
      <x:c r="P522" s="33" t="n">
        <x:f>ROUND('Inputs'!$C$4*'Inputs'!$C$7*'Inputs'!$C$5*C522/3600,1)</x:f>
        <x:v>4015.6</x:v>
      </x:c>
      <x:c r="Q522" s="33" t="n">
        <x:f>ROUND(('Inputs'!$C$4/B522)*'Inputs'!$C$7*'Inputs'!$C$6*D522/3600,1)</x:f>
        <x:v>1601.2</x:v>
      </x:c>
      <x:c r="R522" s="59" t="n">
        <x:f>ROUND((P522-Q522)*O522-('Inputs'!$C$4/B522)*(I522/J522+K522)-'Inputs'!$C$4*L522-('Inputs'!$C$4*'Inputs'!$C$20*'Inputs'!$C$21*'Inputs'!$C$22/1000)*M522*N522,0)</x:f>
        <x:v>-34079</x:v>
      </x:c>
      <x:c r="S522" s="59" t="n">
        <x:f>ROUND(R522/'Inputs'!$C$4,2)</x:f>
        <x:v>-3.41</x:v>
      </x:c>
      <x:c r="T522" s="33" t="n">
        <x:f>ROUND((P522-Q522)*G522*'Inputs'!$C$25/1000,1)</x:f>
        <x:v>62.4</x:v>
      </x:c>
    </x:row>
    <x:row r="523">
      <x:c r="A523" t="n">
        <x:v>508</x:v>
      </x:c>
      <x:c r="B523" s="68" t="n">
        <x:v>47.3</x:v>
      </x:c>
      <x:c r="C523" s="68" t="n">
        <x:v>30.8</x:v>
      </x:c>
      <x:c r="D523" s="68" t="n">
        <x:v>203.8</x:v>
      </x:c>
      <x:c r="E523" s="68" t="n">
        <x:v>25</x:v>
      </x:c>
      <x:c r="F523" s="68" t="n">
        <x:v>47.1</x:v>
      </x:c>
      <x:c r="G523" s="68" t="n">
        <x:v>9.6</x:v>
      </x:c>
      <x:c r="H523" s="69" t="n">
        <x:v>1.849</x:v>
      </x:c>
      <x:c r="I523" s="68" t="n">
        <x:v>6127</x:v>
      </x:c>
      <x:c r="J523" s="68" t="n">
        <x:v>8.5</x:v>
      </x:c>
      <x:c r="K523" s="68" t="n">
        <x:v>850</x:v>
      </x:c>
      <x:c r="L523" s="68" t="n">
        <x:v>3.1</x:v>
      </x:c>
      <x:c r="M523" s="70" t="n">
        <x:v>0.086</x:v>
      </x:c>
      <x:c r="N523" s="71" t="n">
        <x:v>114</x:v>
      </x:c>
      <x:c r="O523" s="33" t="n">
        <x:f>ROUND(3*E523+F523+G523*H523,1)</x:f>
        <x:v>139.9</x:v>
      </x:c>
      <x:c r="P523" s="33" t="n">
        <x:f>ROUND('Inputs'!$C$4*'Inputs'!$C$7*'Inputs'!$C$5*C523/3600,1)</x:f>
        <x:v>4448.9</x:v>
      </x:c>
      <x:c r="Q523" s="33" t="n">
        <x:f>ROUND(('Inputs'!$C$4/B523)*'Inputs'!$C$7*'Inputs'!$C$6*D523/3600,1)</x:f>
        <x:v>1244.7</x:v>
      </x:c>
      <x:c r="R523" s="59" t="n">
        <x:f>ROUND((P523-Q523)*O523-('Inputs'!$C$4/B523)*(I523/J523+K523)-'Inputs'!$C$4*L523-('Inputs'!$C$4*'Inputs'!$C$20*'Inputs'!$C$21*'Inputs'!$C$22/1000)*M523*N523,0)</x:f>
        <x:v>63246</x:v>
      </x:c>
      <x:c r="S523" s="59" t="n">
        <x:f>ROUND(R523/'Inputs'!$C$4,2)</x:f>
        <x:v>6.32</x:v>
      </x:c>
      <x:c r="T523" s="33" t="n">
        <x:f>ROUND((P523-Q523)*G523*'Inputs'!$C$25/1000,1)</x:f>
        <x:v>79.5</x:v>
      </x:c>
    </x:row>
    <x:row r="524">
      <x:c r="A524" t="n">
        <x:v>509</x:v>
      </x:c>
      <x:c r="B524" s="68" t="n">
        <x:v>34.5</x:v>
      </x:c>
      <x:c r="C524" s="68" t="n">
        <x:v>30.2</x:v>
      </x:c>
      <x:c r="D524" s="68" t="n">
        <x:v>193.8</x:v>
      </x:c>
      <x:c r="E524" s="68" t="n">
        <x:v>21.1</x:v>
      </x:c>
      <x:c r="F524" s="68" t="n">
        <x:v>45.9</x:v>
      </x:c>
      <x:c r="G524" s="68" t="n">
        <x:v>10.2</x:v>
      </x:c>
      <x:c r="H524" s="69" t="n">
        <x:v>1.81</x:v>
      </x:c>
      <x:c r="I524" s="68" t="n">
        <x:v>6608</x:v>
      </x:c>
      <x:c r="J524" s="68" t="n">
        <x:v>10.3</x:v>
      </x:c>
      <x:c r="K524" s="68" t="n">
        <x:v>353</x:v>
      </x:c>
      <x:c r="L524" s="68" t="n">
        <x:v>4.4</x:v>
      </x:c>
      <x:c r="M524" s="70" t="n">
        <x:v>0.069</x:v>
      </x:c>
      <x:c r="N524" s="71" t="n">
        <x:v>139</x:v>
      </x:c>
      <x:c r="O524" s="33" t="n">
        <x:f>ROUND(3*E524+F524+G524*H524,1)</x:f>
        <x:v>127.7</x:v>
      </x:c>
      <x:c r="P524" s="33" t="n">
        <x:f>ROUND('Inputs'!$C$4*'Inputs'!$C$7*'Inputs'!$C$5*C524/3600,1)</x:f>
        <x:v>4362.2</x:v>
      </x:c>
      <x:c r="Q524" s="33" t="n">
        <x:f>ROUND(('Inputs'!$C$4/B524)*'Inputs'!$C$7*'Inputs'!$C$6*D524/3600,1)</x:f>
        <x:v>1622.8</x:v>
      </x:c>
      <x:c r="R524" s="59" t="n">
        <x:f>ROUND((P524-Q524)*O524-('Inputs'!$C$4/B524)*(I524/J524+K524)-'Inputs'!$C$4*L524-('Inputs'!$C$4*'Inputs'!$C$20*'Inputs'!$C$21*'Inputs'!$C$22/1000)*M524*N524,0)</x:f>
        <x:v>-3902</x:v>
      </x:c>
      <x:c r="S524" s="59" t="n">
        <x:f>ROUND(R524/'Inputs'!$C$4,2)</x:f>
        <x:v>-0.39</x:v>
      </x:c>
      <x:c r="T524" s="33" t="n">
        <x:f>ROUND((P524-Q524)*G524*'Inputs'!$C$25/1000,1)</x:f>
        <x:v>72.2</x:v>
      </x:c>
    </x:row>
    <x:row r="525">
      <x:c r="A525" t="n">
        <x:v>510</x:v>
      </x:c>
      <x:c r="B525" s="68" t="n">
        <x:v>35.5</x:v>
      </x:c>
      <x:c r="C525" s="68" t="n">
        <x:v>26.8</x:v>
      </x:c>
      <x:c r="D525" s="68" t="n">
        <x:v>207.9</x:v>
      </x:c>
      <x:c r="E525" s="68" t="n">
        <x:v>21.1</x:v>
      </x:c>
      <x:c r="F525" s="68" t="n">
        <x:v>38.7</x:v>
      </x:c>
      <x:c r="G525" s="68" t="n">
        <x:v>7.1</x:v>
      </x:c>
      <x:c r="H525" s="69" t="n">
        <x:v>1.907</x:v>
      </x:c>
      <x:c r="I525" s="68" t="n">
        <x:v>6966</x:v>
      </x:c>
      <x:c r="J525" s="68" t="n">
        <x:v>11.4</x:v>
      </x:c>
      <x:c r="K525" s="68" t="n">
        <x:v>601</x:v>
      </x:c>
      <x:c r="L525" s="68" t="n">
        <x:v>5</x:v>
      </x:c>
      <x:c r="M525" s="70" t="n">
        <x:v>0.072</x:v>
      </x:c>
      <x:c r="N525" s="71" t="n">
        <x:v>116</x:v>
      </x:c>
      <x:c r="O525" s="33" t="n">
        <x:f>ROUND(3*E525+F525+G525*H525,1)</x:f>
        <x:v>115.5</x:v>
      </x:c>
      <x:c r="P525" s="33" t="n">
        <x:f>ROUND('Inputs'!$C$4*'Inputs'!$C$7*'Inputs'!$C$5*C525/3600,1)</x:f>
        <x:v>3871.1</x:v>
      </x:c>
      <x:c r="Q525" s="33" t="n">
        <x:f>ROUND(('Inputs'!$C$4/B525)*'Inputs'!$C$7*'Inputs'!$C$6*D525/3600,1)</x:f>
        <x:v>1691.8</x:v>
      </x:c>
      <x:c r="R525" s="59" t="n">
        <x:f>ROUND((P525-Q525)*O525-('Inputs'!$C$4/B525)*(I525/J525+K525)-'Inputs'!$C$4*L525-('Inputs'!$C$4*'Inputs'!$C$20*'Inputs'!$C$21*'Inputs'!$C$22/1000)*M525*N525,0)</x:f>
        <x:v>-158390</x:v>
      </x:c>
      <x:c r="S525" s="59" t="n">
        <x:f>ROUND(R525/'Inputs'!$C$4,2)</x:f>
        <x:v>-15.84</x:v>
      </x:c>
      <x:c r="T525" s="33" t="n">
        <x:f>ROUND((P525-Q525)*G525*'Inputs'!$C$25/1000,1)</x:f>
        <x:v>40</x:v>
      </x:c>
    </x:row>
    <x:row r="526">
      <x:c r="A526" t="n">
        <x:v>511</x:v>
      </x:c>
      <x:c r="B526" s="68" t="n">
        <x:v>31.2</x:v>
      </x:c>
      <x:c r="C526" s="68" t="n">
        <x:v>30.6</x:v>
      </x:c>
      <x:c r="D526" s="68" t="n">
        <x:v>188.8</x:v>
      </x:c>
      <x:c r="E526" s="68" t="n">
        <x:v>26.1</x:v>
      </x:c>
      <x:c r="F526" s="68" t="n">
        <x:v>45.1</x:v>
      </x:c>
      <x:c r="G526" s="68" t="n">
        <x:v>9.2</x:v>
      </x:c>
      <x:c r="H526" s="69" t="n">
        <x:v>1.88</x:v>
      </x:c>
      <x:c r="I526" s="68" t="n">
        <x:v>6061</x:v>
      </x:c>
      <x:c r="J526" s="68" t="n">
        <x:v>10.7</x:v>
      </x:c>
      <x:c r="K526" s="68" t="n">
        <x:v>493</x:v>
      </x:c>
      <x:c r="L526" s="68" t="n">
        <x:v>5.6</x:v>
      </x:c>
      <x:c r="M526" s="70" t="n">
        <x:v>0.031</x:v>
      </x:c>
      <x:c r="N526" s="71" t="n">
        <x:v>112</x:v>
      </x:c>
      <x:c r="O526" s="33" t="n">
        <x:f>ROUND(3*E526+F526+G526*H526,1)</x:f>
        <x:v>140.7</x:v>
      </x:c>
      <x:c r="P526" s="33" t="n">
        <x:f>ROUND('Inputs'!$C$4*'Inputs'!$C$7*'Inputs'!$C$5*C526/3600,1)</x:f>
        <x:v>4420</x:v>
      </x:c>
      <x:c r="Q526" s="33" t="n">
        <x:f>ROUND(('Inputs'!$C$4/B526)*'Inputs'!$C$7*'Inputs'!$C$6*D526/3600,1)</x:f>
        <x:v>1748.1</x:v>
      </x:c>
      <x:c r="R526" s="59" t="n">
        <x:f>ROUND((P526-Q526)*O526-('Inputs'!$C$4/B526)*(I526/J526+K526)-'Inputs'!$C$4*L526-('Inputs'!$C$4*'Inputs'!$C$20*'Inputs'!$C$21*'Inputs'!$C$22/1000)*M526*N526,0)</x:f>
        <x:v>-27394</x:v>
      </x:c>
      <x:c r="S526" s="59" t="n">
        <x:f>ROUND(R526/'Inputs'!$C$4,2)</x:f>
        <x:v>-2.74</x:v>
      </x:c>
      <x:c r="T526" s="33" t="n">
        <x:f>ROUND((P526-Q526)*G526*'Inputs'!$C$25/1000,1)</x:f>
        <x:v>63.5</x:v>
      </x:c>
    </x:row>
    <x:row r="527">
      <x:c r="A527" t="n">
        <x:v>512</x:v>
      </x:c>
      <x:c r="B527" s="68" t="n">
        <x:v>29.7</x:v>
      </x:c>
      <x:c r="C527" s="68" t="n">
        <x:v>29.9</x:v>
      </x:c>
      <x:c r="D527" s="68" t="n">
        <x:v>209.4</x:v>
      </x:c>
      <x:c r="E527" s="68" t="n">
        <x:v>21.6</x:v>
      </x:c>
      <x:c r="F527" s="68" t="n">
        <x:v>34</x:v>
      </x:c>
      <x:c r="G527" s="68" t="n">
        <x:v>9.1</x:v>
      </x:c>
      <x:c r="H527" s="69" t="n">
        <x:v>1.794</x:v>
      </x:c>
      <x:c r="I527" s="68" t="n">
        <x:v>5778</x:v>
      </x:c>
      <x:c r="J527" s="68" t="n">
        <x:v>8.2</x:v>
      </x:c>
      <x:c r="K527" s="68" t="n">
        <x:v>494</x:v>
      </x:c>
      <x:c r="L527" s="68" t="n">
        <x:v>1.6</x:v>
      </x:c>
      <x:c r="M527" s="70" t="n">
        <x:v>0.049</x:v>
      </x:c>
      <x:c r="N527" s="71" t="n">
        <x:v>75</x:v>
      </x:c>
      <x:c r="O527" s="33" t="n">
        <x:f>ROUND(3*E527+F527+G527*H527,1)</x:f>
        <x:v>115.1</x:v>
      </x:c>
      <x:c r="P527" s="33" t="n">
        <x:f>ROUND('Inputs'!$C$4*'Inputs'!$C$7*'Inputs'!$C$5*C527/3600,1)</x:f>
        <x:v>4318.9</x:v>
      </x:c>
      <x:c r="Q527" s="33" t="n">
        <x:f>ROUND(('Inputs'!$C$4/B527)*'Inputs'!$C$7*'Inputs'!$C$6*D527/3600,1)</x:f>
        <x:v>2036.8</x:v>
      </x:c>
      <x:c r="R527" s="59" t="n">
        <x:f>ROUND((P527-Q527)*O527-('Inputs'!$C$4/B527)*(I527/J527+K527)-'Inputs'!$C$4*L527-('Inputs'!$C$4*'Inputs'!$C$20*'Inputs'!$C$21*'Inputs'!$C$22/1000)*M527*N527,0)</x:f>
        <x:v>-165129</x:v>
      </x:c>
      <x:c r="S527" s="59" t="n">
        <x:f>ROUND(R527/'Inputs'!$C$4,2)</x:f>
        <x:v>-16.51</x:v>
      </x:c>
      <x:c r="T527" s="33" t="n">
        <x:f>ROUND((P527-Q527)*G527*'Inputs'!$C$25/1000,1)</x:f>
        <x:v>53.7</x:v>
      </x:c>
    </x:row>
    <x:row r="528">
      <x:c r="A528" t="n">
        <x:v>513</x:v>
      </x:c>
      <x:c r="B528" s="68" t="n">
        <x:v>54.5</x:v>
      </x:c>
      <x:c r="C528" s="68" t="n">
        <x:v>34.1</x:v>
      </x:c>
      <x:c r="D528" s="68" t="n">
        <x:v>206.3</x:v>
      </x:c>
      <x:c r="E528" s="68" t="n">
        <x:v>21.1</x:v>
      </x:c>
      <x:c r="F528" s="68" t="n">
        <x:v>49.4</x:v>
      </x:c>
      <x:c r="G528" s="68" t="n">
        <x:v>8.3</x:v>
      </x:c>
      <x:c r="H528" s="69" t="n">
        <x:v>1.796</x:v>
      </x:c>
      <x:c r="I528" s="68" t="n">
        <x:v>9402</x:v>
      </x:c>
      <x:c r="J528" s="68" t="n">
        <x:v>10.7</x:v>
      </x:c>
      <x:c r="K528" s="68" t="n">
        <x:v>674</x:v>
      </x:c>
      <x:c r="L528" s="68" t="n">
        <x:v>4.1</x:v>
      </x:c>
      <x:c r="M528" s="70" t="n">
        <x:v>0.084</x:v>
      </x:c>
      <x:c r="N528" s="71" t="n">
        <x:v>97</x:v>
      </x:c>
      <x:c r="O528" s="33" t="n">
        <x:f>ROUND(3*E528+F528+G528*H528,1)</x:f>
        <x:v>127.6</x:v>
      </x:c>
      <x:c r="P528" s="33" t="n">
        <x:f>ROUND('Inputs'!$C$4*'Inputs'!$C$7*'Inputs'!$C$5*C528/3600,1)</x:f>
        <x:v>4925.6</x:v>
      </x:c>
      <x:c r="Q528" s="33" t="n">
        <x:f>ROUND(('Inputs'!$C$4/B528)*'Inputs'!$C$7*'Inputs'!$C$6*D528/3600,1)</x:f>
        <x:v>1093.5</x:v>
      </x:c>
      <x:c r="R528" s="59" t="n">
        <x:f>ROUND((P528-Q528)*O528-('Inputs'!$C$4/B528)*(I528/J528+K528)-'Inputs'!$C$4*L528-('Inputs'!$C$4*'Inputs'!$C$20*'Inputs'!$C$21*'Inputs'!$C$22/1000)*M528*N528,0)</x:f>
        <x:v>144858</x:v>
      </x:c>
      <x:c r="S528" s="59" t="n">
        <x:f>ROUND(R528/'Inputs'!$C$4,2)</x:f>
        <x:v>14.49</x:v>
      </x:c>
      <x:c r="T528" s="33" t="n">
        <x:f>ROUND((P528-Q528)*G528*'Inputs'!$C$25/1000,1)</x:f>
        <x:v>82.2</x:v>
      </x:c>
    </x:row>
    <x:row r="529">
      <x:c r="A529" t="n">
        <x:v>514</x:v>
      </x:c>
      <x:c r="B529" s="68" t="n">
        <x:v>49</x:v>
      </x:c>
      <x:c r="C529" s="68" t="n">
        <x:v>29.2</x:v>
      </x:c>
      <x:c r="D529" s="68" t="n">
        <x:v>266.2</x:v>
      </x:c>
      <x:c r="E529" s="68" t="n">
        <x:v>25.2</x:v>
      </x:c>
      <x:c r="F529" s="68" t="n">
        <x:v>31.3</x:v>
      </x:c>
      <x:c r="G529" s="68" t="n">
        <x:v>10.9</x:v>
      </x:c>
      <x:c r="H529" s="69" t="n">
        <x:v>1.958</x:v>
      </x:c>
      <x:c r="I529" s="68" t="n">
        <x:v>6577</x:v>
      </x:c>
      <x:c r="J529" s="68" t="n">
        <x:v>8.5</x:v>
      </x:c>
      <x:c r="K529" s="68" t="n">
        <x:v>918</x:v>
      </x:c>
      <x:c r="L529" s="68" t="n">
        <x:v>4.6</x:v>
      </x:c>
      <x:c r="M529" s="70" t="n">
        <x:v>0.08</x:v>
      </x:c>
      <x:c r="N529" s="71" t="n">
        <x:v>78</x:v>
      </x:c>
      <x:c r="O529" s="33" t="n">
        <x:f>ROUND(3*E529+F529+G529*H529,1)</x:f>
        <x:v>128.2</x:v>
      </x:c>
      <x:c r="P529" s="33" t="n">
        <x:f>ROUND('Inputs'!$C$4*'Inputs'!$C$7*'Inputs'!$C$5*C529/3600,1)</x:f>
        <x:v>4217.8</x:v>
      </x:c>
      <x:c r="Q529" s="33" t="n">
        <x:f>ROUND(('Inputs'!$C$4/B529)*'Inputs'!$C$7*'Inputs'!$C$6*D529/3600,1)</x:f>
        <x:v>1569.4</x:v>
      </x:c>
      <x:c r="R529" s="59" t="n">
        <x:f>ROUND((P529-Q529)*O529-('Inputs'!$C$4/B529)*(I529/J529+K529)-'Inputs'!$C$4*L529-('Inputs'!$C$4*'Inputs'!$C$20*'Inputs'!$C$21*'Inputs'!$C$22/1000)*M529*N529,0)</x:f>
        <x:v>-65687</x:v>
      </x:c>
      <x:c r="S529" s="59" t="n">
        <x:f>ROUND(R529/'Inputs'!$C$4,2)</x:f>
        <x:v>-6.57</x:v>
      </x:c>
      <x:c r="T529" s="33" t="n">
        <x:f>ROUND((P529-Q529)*G529*'Inputs'!$C$25/1000,1)</x:f>
        <x:v>74.6</x:v>
      </x:c>
    </x:row>
    <x:row r="530">
      <x:c r="A530" t="n">
        <x:v>515</x:v>
      </x:c>
      <x:c r="B530" s="68" t="n">
        <x:v>55.1</x:v>
      </x:c>
      <x:c r="C530" s="68" t="n">
        <x:v>24.9</x:v>
      </x:c>
      <x:c r="D530" s="68" t="n">
        <x:v>227.4</x:v>
      </x:c>
      <x:c r="E530" s="68" t="n">
        <x:v>23.6</x:v>
      </x:c>
      <x:c r="F530" s="68" t="n">
        <x:v>48.3</x:v>
      </x:c>
      <x:c r="G530" s="68" t="n">
        <x:v>8.5</x:v>
      </x:c>
      <x:c r="H530" s="69" t="n">
        <x:v>1.997</x:v>
      </x:c>
      <x:c r="I530" s="68" t="n">
        <x:v>6367</x:v>
      </x:c>
      <x:c r="J530" s="68" t="n">
        <x:v>11.9</x:v>
      </x:c>
      <x:c r="K530" s="68" t="n">
        <x:v>701</x:v>
      </x:c>
      <x:c r="L530" s="68" t="n">
        <x:v>3.4</x:v>
      </x:c>
      <x:c r="M530" s="70" t="n">
        <x:v>0.061</x:v>
      </x:c>
      <x:c r="N530" s="71" t="n">
        <x:v>138</x:v>
      </x:c>
      <x:c r="O530" s="33" t="n">
        <x:f>ROUND(3*E530+F530+G530*H530,1)</x:f>
        <x:v>136.1</x:v>
      </x:c>
      <x:c r="P530" s="33" t="n">
        <x:f>ROUND('Inputs'!$C$4*'Inputs'!$C$7*'Inputs'!$C$5*C530/3600,1)</x:f>
        <x:v>3596.7</x:v>
      </x:c>
      <x:c r="Q530" s="33" t="n">
        <x:f>ROUND(('Inputs'!$C$4/B530)*'Inputs'!$C$7*'Inputs'!$C$6*D530/3600,1)</x:f>
        <x:v>1192.3</x:v>
      </x:c>
      <x:c r="R530" s="59" t="n">
        <x:f>ROUND((P530-Q530)*O530-('Inputs'!$C$4/B530)*(I530/J530+K530)-'Inputs'!$C$4*L530-('Inputs'!$C$4*'Inputs'!$C$20*'Inputs'!$C$21*'Inputs'!$C$22/1000)*M530*N530,0)</x:f>
        <x:v>50088</x:v>
      </x:c>
      <x:c r="S530" s="59" t="n">
        <x:f>ROUND(R530/'Inputs'!$C$4,2)</x:f>
        <x:v>5.01</x:v>
      </x:c>
      <x:c r="T530" s="33" t="n">
        <x:f>ROUND((P530-Q530)*G530*'Inputs'!$C$25/1000,1)</x:f>
        <x:v>52.8</x:v>
      </x:c>
    </x:row>
    <x:row r="531">
      <x:c r="A531" t="n">
        <x:v>516</x:v>
      </x:c>
      <x:c r="B531" s="68" t="n">
        <x:v>31.5</x:v>
      </x:c>
      <x:c r="C531" s="68" t="n">
        <x:v>35.2</x:v>
      </x:c>
      <x:c r="D531" s="68" t="n">
        <x:v>291.9</x:v>
      </x:c>
      <x:c r="E531" s="68" t="n">
        <x:v>26.9</x:v>
      </x:c>
      <x:c r="F531" s="68" t="n">
        <x:v>38.1</x:v>
      </x:c>
      <x:c r="G531" s="68" t="n">
        <x:v>10.3</x:v>
      </x:c>
      <x:c r="H531" s="69" t="n">
        <x:v>1.752</x:v>
      </x:c>
      <x:c r="I531" s="68" t="n">
        <x:v>6582</x:v>
      </x:c>
      <x:c r="J531" s="68" t="n">
        <x:v>13.4</x:v>
      </x:c>
      <x:c r="K531" s="68" t="n">
        <x:v>477</x:v>
      </x:c>
      <x:c r="L531" s="68" t="n">
        <x:v>5.1</x:v>
      </x:c>
      <x:c r="M531" s="70" t="n">
        <x:v>0.064</x:v>
      </x:c>
      <x:c r="N531" s="71" t="n">
        <x:v>89</x:v>
      </x:c>
      <x:c r="O531" s="33" t="n">
        <x:f>ROUND(3*E531+F531+G531*H531,1)</x:f>
        <x:v>136.8</x:v>
      </x:c>
      <x:c r="P531" s="33" t="n">
        <x:f>ROUND('Inputs'!$C$4*'Inputs'!$C$7*'Inputs'!$C$5*C531/3600,1)</x:f>
        <x:v>5084.4</x:v>
      </x:c>
      <x:c r="Q531" s="33" t="n">
        <x:f>ROUND(('Inputs'!$C$4/B531)*'Inputs'!$C$7*'Inputs'!$C$6*D531/3600,1)</x:f>
        <x:v>2677</x:v>
      </x:c>
      <x:c r="R531" s="59" t="n">
        <x:f>ROUND((P531-Q531)*O531-('Inputs'!$C$4/B531)*(I531/J531+K531)-'Inputs'!$C$4*L531-('Inputs'!$C$4*'Inputs'!$C$20*'Inputs'!$C$21*'Inputs'!$C$22/1000)*M531*N531,0)</x:f>
        <x:v>-41768</x:v>
      </x:c>
      <x:c r="S531" s="59" t="n">
        <x:f>ROUND(R531/'Inputs'!$C$4,2)</x:f>
        <x:v>-4.18</x:v>
      </x:c>
      <x:c r="T531" s="33" t="n">
        <x:f>ROUND((P531-Q531)*G531*'Inputs'!$C$25/1000,1)</x:f>
        <x:v>64.1</x:v>
      </x:c>
    </x:row>
    <x:row r="532">
      <x:c r="A532" t="n">
        <x:v>517</x:v>
      </x:c>
      <x:c r="B532" s="68" t="n">
        <x:v>44.9</x:v>
      </x:c>
      <x:c r="C532" s="68" t="n">
        <x:v>28.8</x:v>
      </x:c>
      <x:c r="D532" s="68" t="n">
        <x:v>202.1</x:v>
      </x:c>
      <x:c r="E532" s="68" t="n">
        <x:v>25.6</x:v>
      </x:c>
      <x:c r="F532" s="68" t="n">
        <x:v>52.9</x:v>
      </x:c>
      <x:c r="G532" s="68" t="n">
        <x:v>10.6</x:v>
      </x:c>
      <x:c r="H532" s="69" t="n">
        <x:v>1.856</x:v>
      </x:c>
      <x:c r="I532" s="68" t="n">
        <x:v>4845</x:v>
      </x:c>
      <x:c r="J532" s="68" t="n">
        <x:v>14</x:v>
      </x:c>
      <x:c r="K532" s="68" t="n">
        <x:v>532</x:v>
      </x:c>
      <x:c r="L532" s="68" t="n">
        <x:v>4.1</x:v>
      </x:c>
      <x:c r="M532" s="70" t="n">
        <x:v>0.046</x:v>
      </x:c>
      <x:c r="N532" s="71" t="n">
        <x:v>101</x:v>
      </x:c>
      <x:c r="O532" s="33" t="n">
        <x:f>ROUND(3*E532+F532+G532*H532,1)</x:f>
        <x:v>149.4</x:v>
      </x:c>
      <x:c r="P532" s="33" t="n">
        <x:f>ROUND('Inputs'!$C$4*'Inputs'!$C$7*'Inputs'!$C$5*C532/3600,1)</x:f>
        <x:v>4160</x:v>
      </x:c>
      <x:c r="Q532" s="33" t="n">
        <x:f>ROUND(('Inputs'!$C$4/B532)*'Inputs'!$C$7*'Inputs'!$C$6*D532/3600,1)</x:f>
        <x:v>1300.3</x:v>
      </x:c>
      <x:c r="R532" s="59" t="n">
        <x:f>ROUND((P532-Q532)*O532-('Inputs'!$C$4/B532)*(I532/J532+K532)-'Inputs'!$C$4*L532-('Inputs'!$C$4*'Inputs'!$C$20*'Inputs'!$C$21*'Inputs'!$C$22/1000)*M532*N532,0)</x:f>
        <x:v>180288</x:v>
      </x:c>
      <x:c r="S532" s="59" t="n">
        <x:f>ROUND(R532/'Inputs'!$C$4,2)</x:f>
        <x:v>18.03</x:v>
      </x:c>
      <x:c r="T532" s="33" t="n">
        <x:f>ROUND((P532-Q532)*G532*'Inputs'!$C$25/1000,1)</x:f>
        <x:v>78.3</x:v>
      </x:c>
    </x:row>
    <x:row r="533">
      <x:c r="A533" t="n">
        <x:v>518</x:v>
      </x:c>
      <x:c r="B533" s="68" t="n">
        <x:v>38.1</x:v>
      </x:c>
      <x:c r="C533" s="68" t="n">
        <x:v>24.7</x:v>
      </x:c>
      <x:c r="D533" s="68" t="n">
        <x:v>185.3</x:v>
      </x:c>
      <x:c r="E533" s="68" t="n">
        <x:v>23.4</x:v>
      </x:c>
      <x:c r="F533" s="68" t="n">
        <x:v>30.3</x:v>
      </x:c>
      <x:c r="G533" s="68" t="n">
        <x:v>10.1</x:v>
      </x:c>
      <x:c r="H533" s="69" t="n">
        <x:v>1.818</x:v>
      </x:c>
      <x:c r="I533" s="68" t="n">
        <x:v>7597</x:v>
      </x:c>
      <x:c r="J533" s="68" t="n">
        <x:v>13.4</x:v>
      </x:c>
      <x:c r="K533" s="68" t="n">
        <x:v>601</x:v>
      </x:c>
      <x:c r="L533" s="68" t="n">
        <x:v>2</x:v>
      </x:c>
      <x:c r="M533" s="70" t="n">
        <x:v>0.014</x:v>
      </x:c>
      <x:c r="N533" s="71" t="n">
        <x:v>85</x:v>
      </x:c>
      <x:c r="O533" s="33" t="n">
        <x:f>ROUND(3*E533+F533+G533*H533,1)</x:f>
        <x:v>118.9</x:v>
      </x:c>
      <x:c r="P533" s="33" t="n">
        <x:f>ROUND('Inputs'!$C$4*'Inputs'!$C$7*'Inputs'!$C$5*C533/3600,1)</x:f>
        <x:v>3567.8</x:v>
      </x:c>
      <x:c r="Q533" s="33" t="n">
        <x:f>ROUND(('Inputs'!$C$4/B533)*'Inputs'!$C$7*'Inputs'!$C$6*D533/3600,1)</x:f>
        <x:v>1405</x:v>
      </x:c>
      <x:c r="R533" s="59" t="n">
        <x:f>ROUND((P533-Q533)*O533-('Inputs'!$C$4/B533)*(I533/J533+K533)-'Inputs'!$C$4*L533-('Inputs'!$C$4*'Inputs'!$C$20*'Inputs'!$C$21*'Inputs'!$C$22/1000)*M533*N533,0)</x:f>
        <x:v>-72050</x:v>
      </x:c>
      <x:c r="S533" s="59" t="n">
        <x:f>ROUND(R533/'Inputs'!$C$4,2)</x:f>
        <x:v>-7.2</x:v>
      </x:c>
      <x:c r="T533" s="33" t="n">
        <x:f>ROUND((P533-Q533)*G533*'Inputs'!$C$25/1000,1)</x:f>
        <x:v>56.4</x:v>
      </x:c>
    </x:row>
    <x:row r="534">
      <x:c r="A534" t="n">
        <x:v>519</x:v>
      </x:c>
      <x:c r="B534" s="68" t="n">
        <x:v>49.9</x:v>
      </x:c>
      <x:c r="C534" s="68" t="n">
        <x:v>31.4</x:v>
      </x:c>
      <x:c r="D534" s="68" t="n">
        <x:v>235.3</x:v>
      </x:c>
      <x:c r="E534" s="68" t="n">
        <x:v>27.1</x:v>
      </x:c>
      <x:c r="F534" s="68" t="n">
        <x:v>53.2</x:v>
      </x:c>
      <x:c r="G534" s="68" t="n">
        <x:v>9.6</x:v>
      </x:c>
      <x:c r="H534" s="69" t="n">
        <x:v>1.747</x:v>
      </x:c>
      <x:c r="I534" s="68" t="n">
        <x:v>7807</x:v>
      </x:c>
      <x:c r="J534" s="68" t="n">
        <x:v>9.9</x:v>
      </x:c>
      <x:c r="K534" s="68" t="n">
        <x:v>657</x:v>
      </x:c>
      <x:c r="L534" s="68" t="n">
        <x:v>4.3</x:v>
      </x:c>
      <x:c r="M534" s="70" t="n">
        <x:v>0.084</x:v>
      </x:c>
      <x:c r="N534" s="71" t="n">
        <x:v>98</x:v>
      </x:c>
      <x:c r="O534" s="33" t="n">
        <x:f>ROUND(3*E534+F534+G534*H534,1)</x:f>
        <x:v>151.3</x:v>
      </x:c>
      <x:c r="P534" s="33" t="n">
        <x:f>ROUND('Inputs'!$C$4*'Inputs'!$C$7*'Inputs'!$C$5*C534/3600,1)</x:f>
        <x:v>4535.6</x:v>
      </x:c>
      <x:c r="Q534" s="33" t="n">
        <x:f>ROUND(('Inputs'!$C$4/B534)*'Inputs'!$C$7*'Inputs'!$C$6*D534/3600,1)</x:f>
        <x:v>1362.2</x:v>
      </x:c>
      <x:c r="R534" s="59" t="n">
        <x:f>ROUND((P534-Q534)*O534-('Inputs'!$C$4/B534)*(I534/J534+K534)-'Inputs'!$C$4*L534-('Inputs'!$C$4*'Inputs'!$C$20*'Inputs'!$C$21*'Inputs'!$C$22/1000)*M534*N534,0)</x:f>
        <x:v>129031</x:v>
      </x:c>
      <x:c r="S534" s="59" t="n">
        <x:f>ROUND(R534/'Inputs'!$C$4,2)</x:f>
        <x:v>12.9</x:v>
      </x:c>
      <x:c r="T534" s="33" t="n">
        <x:f>ROUND((P534-Q534)*G534*'Inputs'!$C$25/1000,1)</x:f>
        <x:v>78.7</x:v>
      </x:c>
    </x:row>
    <x:row r="535">
      <x:c r="A535" t="n">
        <x:v>520</x:v>
      </x:c>
      <x:c r="B535" s="68" t="n">
        <x:v>35.3</x:v>
      </x:c>
      <x:c r="C535" s="68" t="n">
        <x:v>26.7</x:v>
      </x:c>
      <x:c r="D535" s="68" t="n">
        <x:v>227.4</x:v>
      </x:c>
      <x:c r="E535" s="68" t="n">
        <x:v>21.1</x:v>
      </x:c>
      <x:c r="F535" s="68" t="n">
        <x:v>50.9</x:v>
      </x:c>
      <x:c r="G535" s="68" t="n">
        <x:v>9.8</x:v>
      </x:c>
      <x:c r="H535" s="69" t="n">
        <x:v>1.825</x:v>
      </x:c>
      <x:c r="I535" s="68" t="n">
        <x:v>4723</x:v>
      </x:c>
      <x:c r="J535" s="68" t="n">
        <x:v>13.3</x:v>
      </x:c>
      <x:c r="K535" s="68" t="n">
        <x:v>688</x:v>
      </x:c>
      <x:c r="L535" s="68" t="n">
        <x:v>5.7</x:v>
      </x:c>
      <x:c r="M535" s="70" t="n">
        <x:v>0.064</x:v>
      </x:c>
      <x:c r="N535" s="71" t="n">
        <x:v>157</x:v>
      </x:c>
      <x:c r="O535" s="33" t="n">
        <x:f>ROUND(3*E535+F535+G535*H535,1)</x:f>
        <x:v>132.1</x:v>
      </x:c>
      <x:c r="P535" s="33" t="n">
        <x:f>ROUND('Inputs'!$C$4*'Inputs'!$C$7*'Inputs'!$C$5*C535/3600,1)</x:f>
        <x:v>3856.7</x:v>
      </x:c>
      <x:c r="Q535" s="33" t="n">
        <x:f>ROUND(('Inputs'!$C$4/B535)*'Inputs'!$C$7*'Inputs'!$C$6*D535/3600,1)</x:f>
        <x:v>1861</x:v>
      </x:c>
      <x:c r="R535" s="59" t="n">
        <x:f>ROUND((P535-Q535)*O535-('Inputs'!$C$4/B535)*(I535/J535+K535)-'Inputs'!$C$4*L535-('Inputs'!$C$4*'Inputs'!$C$20*'Inputs'!$C$21*'Inputs'!$C$22/1000)*M535*N535,0)</x:f>
        <x:v>-111336</x:v>
      </x:c>
      <x:c r="S535" s="59" t="n">
        <x:f>ROUND(R535/'Inputs'!$C$4,2)</x:f>
        <x:v>-11.13</x:v>
      </x:c>
      <x:c r="T535" s="33" t="n">
        <x:f>ROUND((P535-Q535)*G535*'Inputs'!$C$25/1000,1)</x:f>
        <x:v>50.5</x:v>
      </x:c>
    </x:row>
    <x:row r="536">
      <x:c r="A536" t="n">
        <x:v>521</x:v>
      </x:c>
      <x:c r="B536" s="68" t="n">
        <x:v>57.5</x:v>
      </x:c>
      <x:c r="C536" s="68" t="n">
        <x:v>25.8</x:v>
      </x:c>
      <x:c r="D536" s="68" t="n">
        <x:v>225.2</x:v>
      </x:c>
      <x:c r="E536" s="68" t="n">
        <x:v>24.6</x:v>
      </x:c>
      <x:c r="F536" s="68" t="n">
        <x:v>31.8</x:v>
      </x:c>
      <x:c r="G536" s="68" t="n">
        <x:v>7.2</x:v>
      </x:c>
      <x:c r="H536" s="69" t="n">
        <x:v>1.82</x:v>
      </x:c>
      <x:c r="I536" s="68" t="n">
        <x:v>5885</x:v>
      </x:c>
      <x:c r="J536" s="68" t="n">
        <x:v>10</x:v>
      </x:c>
      <x:c r="K536" s="68" t="n">
        <x:v>504</x:v>
      </x:c>
      <x:c r="L536" s="68" t="n">
        <x:v>4.8</x:v>
      </x:c>
      <x:c r="M536" s="70" t="n">
        <x:v>0.087</x:v>
      </x:c>
      <x:c r="N536" s="71" t="n">
        <x:v>93</x:v>
      </x:c>
      <x:c r="O536" s="33" t="n">
        <x:f>ROUND(3*E536+F536+G536*H536,1)</x:f>
        <x:v>118.7</x:v>
      </x:c>
      <x:c r="P536" s="33" t="n">
        <x:f>ROUND('Inputs'!$C$4*'Inputs'!$C$7*'Inputs'!$C$5*C536/3600,1)</x:f>
        <x:v>3726.7</x:v>
      </x:c>
      <x:c r="Q536" s="33" t="n">
        <x:f>ROUND(('Inputs'!$C$4/B536)*'Inputs'!$C$7*'Inputs'!$C$6*D536/3600,1)</x:f>
        <x:v>1131.4</x:v>
      </x:c>
      <x:c r="R536" s="59" t="n">
        <x:f>ROUND((P536-Q536)*O536-('Inputs'!$C$4/B536)*(I536/J536+K536)-'Inputs'!$C$4*L536-('Inputs'!$C$4*'Inputs'!$C$20*'Inputs'!$C$21*'Inputs'!$C$22/1000)*M536*N536,0)</x:f>
        <x:v>51969</x:v>
      </x:c>
      <x:c r="S536" s="59" t="n">
        <x:f>ROUND(R536/'Inputs'!$C$4,2)</x:f>
        <x:v>5.2</x:v>
      </x:c>
      <x:c r="T536" s="33" t="n">
        <x:f>ROUND((P536-Q536)*G536*'Inputs'!$C$25/1000,1)</x:f>
        <x:v>48.3</x:v>
      </x:c>
    </x:row>
    <x:row r="537">
      <x:c r="A537" t="n">
        <x:v>522</x:v>
      </x:c>
      <x:c r="B537" s="68" t="n">
        <x:v>31.9</x:v>
      </x:c>
      <x:c r="C537" s="68" t="n">
        <x:v>30.9</x:v>
      </x:c>
      <x:c r="D537" s="68" t="n">
        <x:v>251.2</x:v>
      </x:c>
      <x:c r="E537" s="68" t="n">
        <x:v>20.6</x:v>
      </x:c>
      <x:c r="F537" s="68" t="n">
        <x:v>39.8</x:v>
      </x:c>
      <x:c r="G537" s="68" t="n">
        <x:v>7.1</x:v>
      </x:c>
      <x:c r="H537" s="69" t="n">
        <x:v>1.905</x:v>
      </x:c>
      <x:c r="I537" s="68" t="n">
        <x:v>5703</x:v>
      </x:c>
      <x:c r="J537" s="68" t="n">
        <x:v>12.9</x:v>
      </x:c>
      <x:c r="K537" s="68" t="n">
        <x:v>732</x:v>
      </x:c>
      <x:c r="L537" s="68" t="n">
        <x:v>3.4</x:v>
      </x:c>
      <x:c r="M537" s="70" t="n">
        <x:v>0.006</x:v>
      </x:c>
      <x:c r="N537" s="71" t="n">
        <x:v>90</x:v>
      </x:c>
      <x:c r="O537" s="33" t="n">
        <x:f>ROUND(3*E537+F537+G537*H537,1)</x:f>
        <x:v>115.1</x:v>
      </x:c>
      <x:c r="P537" s="33" t="n">
        <x:f>ROUND('Inputs'!$C$4*'Inputs'!$C$7*'Inputs'!$C$5*C537/3600,1)</x:f>
        <x:v>4463.3</x:v>
      </x:c>
      <x:c r="Q537" s="33" t="n">
        <x:f>ROUND(('Inputs'!$C$4/B537)*'Inputs'!$C$7*'Inputs'!$C$6*D537/3600,1)</x:f>
        <x:v>2274.9</x:v>
      </x:c>
      <x:c r="R537" s="59" t="n">
        <x:f>ROUND((P537-Q537)*O537-('Inputs'!$C$4/B537)*(I537/J537+K537)-'Inputs'!$C$4*L537-('Inputs'!$C$4*'Inputs'!$C$20*'Inputs'!$C$21*'Inputs'!$C$22/1000)*M537*N537,0)</x:f>
        <x:v>-151377</x:v>
      </x:c>
      <x:c r="S537" s="59" t="n">
        <x:f>ROUND(R537/'Inputs'!$C$4,2)</x:f>
        <x:v>-15.14</x:v>
      </x:c>
      <x:c r="T537" s="33" t="n">
        <x:f>ROUND((P537-Q537)*G537*'Inputs'!$C$25/1000,1)</x:f>
        <x:v>40.1</x:v>
      </x:c>
    </x:row>
    <x:row r="538">
      <x:c r="A538" t="n">
        <x:v>523</x:v>
      </x:c>
      <x:c r="B538" s="68" t="n">
        <x:v>50.1</x:v>
      </x:c>
      <x:c r="C538" s="68" t="n">
        <x:v>29.8</x:v>
      </x:c>
      <x:c r="D538" s="68" t="n">
        <x:v>198</x:v>
      </x:c>
      <x:c r="E538" s="68" t="n">
        <x:v>24.7</x:v>
      </x:c>
      <x:c r="F538" s="68" t="n">
        <x:v>38.4</x:v>
      </x:c>
      <x:c r="G538" s="68" t="n">
        <x:v>10.1</x:v>
      </x:c>
      <x:c r="H538" s="69" t="n">
        <x:v>1.6</x:v>
      </x:c>
      <x:c r="I538" s="68" t="n">
        <x:v>4549</x:v>
      </x:c>
      <x:c r="J538" s="68" t="n">
        <x:v>9.6</x:v>
      </x:c>
      <x:c r="K538" s="68" t="n">
        <x:v>495</x:v>
      </x:c>
      <x:c r="L538" s="68" t="n">
        <x:v>1.6</x:v>
      </x:c>
      <x:c r="M538" s="70" t="n">
        <x:v>0.044</x:v>
      </x:c>
      <x:c r="N538" s="71" t="n">
        <x:v>119</x:v>
      </x:c>
      <x:c r="O538" s="33" t="n">
        <x:f>ROUND(3*E538+F538+G538*H538,1)</x:f>
        <x:v>128.7</x:v>
      </x:c>
      <x:c r="P538" s="33" t="n">
        <x:f>ROUND('Inputs'!$C$4*'Inputs'!$C$7*'Inputs'!$C$5*C538/3600,1)</x:f>
        <x:v>4304.4</x:v>
      </x:c>
      <x:c r="Q538" s="33" t="n">
        <x:f>ROUND(('Inputs'!$C$4/B538)*'Inputs'!$C$7*'Inputs'!$C$6*D538/3600,1)</x:f>
        <x:v>1141.7</x:v>
      </x:c>
      <x:c r="R538" s="59" t="n">
        <x:f>ROUND((P538-Q538)*O538-('Inputs'!$C$4/B538)*(I538/J538+K538)-'Inputs'!$C$4*L538-('Inputs'!$C$4*'Inputs'!$C$20*'Inputs'!$C$21*'Inputs'!$C$22/1000)*M538*N538,0)</x:f>
        <x:v>185947</x:v>
      </x:c>
      <x:c r="S538" s="59" t="n">
        <x:f>ROUND(R538/'Inputs'!$C$4,2)</x:f>
        <x:v>18.59</x:v>
      </x:c>
      <x:c r="T538" s="33" t="n">
        <x:f>ROUND((P538-Q538)*G538*'Inputs'!$C$25/1000,1)</x:f>
        <x:v>82.5</x:v>
      </x:c>
    </x:row>
    <x:row r="539">
      <x:c r="A539" t="n">
        <x:v>524</x:v>
      </x:c>
      <x:c r="B539" s="68" t="n">
        <x:v>38.5</x:v>
      </x:c>
      <x:c r="C539" s="68" t="n">
        <x:v>33.6</x:v>
      </x:c>
      <x:c r="D539" s="68" t="n">
        <x:v>206.6</x:v>
      </x:c>
      <x:c r="E539" s="68" t="n">
        <x:v>24</x:v>
      </x:c>
      <x:c r="F539" s="68" t="n">
        <x:v>45.6</x:v>
      </x:c>
      <x:c r="G539" s="68" t="n">
        <x:v>9.6</x:v>
      </x:c>
      <x:c r="H539" s="69" t="n">
        <x:v>1.828</x:v>
      </x:c>
      <x:c r="I539" s="68" t="n">
        <x:v>5769</x:v>
      </x:c>
      <x:c r="J539" s="68" t="n">
        <x:v>12.2</x:v>
      </x:c>
      <x:c r="K539" s="68" t="n">
        <x:v>731</x:v>
      </x:c>
      <x:c r="L539" s="68" t="n">
        <x:v>6</x:v>
      </x:c>
      <x:c r="M539" s="70" t="n">
        <x:v>0.042</x:v>
      </x:c>
      <x:c r="N539" s="71" t="n">
        <x:v>145</x:v>
      </x:c>
      <x:c r="O539" s="33" t="n">
        <x:f>ROUND(3*E539+F539+G539*H539,1)</x:f>
        <x:v>135.1</x:v>
      </x:c>
      <x:c r="P539" s="33" t="n">
        <x:f>ROUND('Inputs'!$C$4*'Inputs'!$C$7*'Inputs'!$C$5*C539/3600,1)</x:f>
        <x:v>4853.3</x:v>
      </x:c>
      <x:c r="Q539" s="33" t="n">
        <x:f>ROUND(('Inputs'!$C$4/B539)*'Inputs'!$C$7*'Inputs'!$C$6*D539/3600,1)</x:f>
        <x:v>1550.2</x:v>
      </x:c>
      <x:c r="R539" s="59" t="n">
        <x:f>ROUND((P539-Q539)*O539-('Inputs'!$C$4/B539)*(I539/J539+K539)-'Inputs'!$C$4*L539-('Inputs'!$C$4*'Inputs'!$C$20*'Inputs'!$C$21*'Inputs'!$C$22/1000)*M539*N539,0)</x:f>
        <x:v>59937</x:v>
      </x:c>
      <x:c r="S539" s="59" t="n">
        <x:f>ROUND(R539/'Inputs'!$C$4,2)</x:f>
        <x:v>5.99</x:v>
      </x:c>
      <x:c r="T539" s="33" t="n">
        <x:f>ROUND((P539-Q539)*G539*'Inputs'!$C$25/1000,1)</x:f>
        <x:v>81.9</x:v>
      </x:c>
    </x:row>
    <x:row r="540">
      <x:c r="A540" t="n">
        <x:v>525</x:v>
      </x:c>
      <x:c r="B540" s="68" t="n">
        <x:v>51.6</x:v>
      </x:c>
      <x:c r="C540" s="68" t="n">
        <x:v>27.4</x:v>
      </x:c>
      <x:c r="D540" s="68" t="n">
        <x:v>179.6</x:v>
      </x:c>
      <x:c r="E540" s="68" t="n">
        <x:v>24.7</x:v>
      </x:c>
      <x:c r="F540" s="68" t="n">
        <x:v>47.4</x:v>
      </x:c>
      <x:c r="G540" s="68" t="n">
        <x:v>10.4</x:v>
      </x:c>
      <x:c r="H540" s="69" t="n">
        <x:v>1.77</x:v>
      </x:c>
      <x:c r="I540" s="68" t="n">
        <x:v>6205</x:v>
      </x:c>
      <x:c r="J540" s="68" t="n">
        <x:v>10.1</x:v>
      </x:c>
      <x:c r="K540" s="68" t="n">
        <x:v>412</x:v>
      </x:c>
      <x:c r="L540" s="68" t="n">
        <x:v>4.3</x:v>
      </x:c>
      <x:c r="M540" s="70" t="n">
        <x:v>0.095</x:v>
      </x:c>
      <x:c r="N540" s="71" t="n">
        <x:v>61</x:v>
      </x:c>
      <x:c r="O540" s="33" t="n">
        <x:f>ROUND(3*E540+F540+G540*H540,1)</x:f>
        <x:v>139.9</x:v>
      </x:c>
      <x:c r="P540" s="33" t="n">
        <x:f>ROUND('Inputs'!$C$4*'Inputs'!$C$7*'Inputs'!$C$5*C540/3600,1)</x:f>
        <x:v>3957.8</x:v>
      </x:c>
      <x:c r="Q540" s="33" t="n">
        <x:f>ROUND(('Inputs'!$C$4/B540)*'Inputs'!$C$7*'Inputs'!$C$6*D540/3600,1)</x:f>
        <x:v>1005.5</x:v>
      </x:c>
      <x:c r="R540" s="59" t="n">
        <x:f>ROUND((P540-Q540)*O540-('Inputs'!$C$4/B540)*(I540/J540+K540)-'Inputs'!$C$4*L540-('Inputs'!$C$4*'Inputs'!$C$20*'Inputs'!$C$21*'Inputs'!$C$22/1000)*M540*N540,0)</x:f>
        <x:v>158162</x:v>
      </x:c>
      <x:c r="S540" s="59" t="n">
        <x:f>ROUND(R540/'Inputs'!$C$4,2)</x:f>
        <x:v>15.82</x:v>
      </x:c>
      <x:c r="T540" s="33" t="n">
        <x:f>ROUND((P540-Q540)*G540*'Inputs'!$C$25/1000,1)</x:f>
        <x:v>79.3</x:v>
      </x:c>
    </x:row>
    <x:row r="541">
      <x:c r="A541" t="n">
        <x:v>526</x:v>
      </x:c>
      <x:c r="B541" s="68" t="n">
        <x:v>25.2</x:v>
      </x:c>
      <x:c r="C541" s="68" t="n">
        <x:v>29.5</x:v>
      </x:c>
      <x:c r="D541" s="68" t="n">
        <x:v>246.1</x:v>
      </x:c>
      <x:c r="E541" s="68" t="n">
        <x:v>27.9</x:v>
      </x:c>
      <x:c r="F541" s="68" t="n">
        <x:v>42.1</x:v>
      </x:c>
      <x:c r="G541" s="68" t="n">
        <x:v>7.3</x:v>
      </x:c>
      <x:c r="H541" s="69" t="n">
        <x:v>1.737</x:v>
      </x:c>
      <x:c r="I541" s="68" t="n">
        <x:v>6537</x:v>
      </x:c>
      <x:c r="J541" s="68" t="n">
        <x:v>10.2</x:v>
      </x:c>
      <x:c r="K541" s="68" t="n">
        <x:v>461</x:v>
      </x:c>
      <x:c r="L541" s="68" t="n">
        <x:v>2.7</x:v>
      </x:c>
      <x:c r="M541" s="70" t="n">
        <x:v>0.022</x:v>
      </x:c>
      <x:c r="N541" s="71" t="n">
        <x:v>107</x:v>
      </x:c>
      <x:c r="O541" s="33" t="n">
        <x:f>ROUND(3*E541+F541+G541*H541,1)</x:f>
        <x:v>138.5</x:v>
      </x:c>
      <x:c r="P541" s="33" t="n">
        <x:f>ROUND('Inputs'!$C$4*'Inputs'!$C$7*'Inputs'!$C$5*C541/3600,1)</x:f>
        <x:v>4261.1</x:v>
      </x:c>
      <x:c r="Q541" s="33" t="n">
        <x:f>ROUND(('Inputs'!$C$4/B541)*'Inputs'!$C$7*'Inputs'!$C$6*D541/3600,1)</x:f>
        <x:v>2821.3</x:v>
      </x:c>
      <x:c r="R541" s="59" t="n">
        <x:f>ROUND((P541-Q541)*O541-('Inputs'!$C$4/B541)*(I541/J541+K541)-'Inputs'!$C$4*L541-('Inputs'!$C$4*'Inputs'!$C$20*'Inputs'!$C$21*'Inputs'!$C$22/1000)*M541*N541,0)</x:f>
        <x:v>-270106</x:v>
      </x:c>
      <x:c r="S541" s="59" t="n">
        <x:f>ROUND(R541/'Inputs'!$C$4,2)</x:f>
        <x:v>-27.01</x:v>
      </x:c>
      <x:c r="T541" s="33" t="n">
        <x:f>ROUND((P541-Q541)*G541*'Inputs'!$C$25/1000,1)</x:f>
        <x:v>27.2</x:v>
      </x:c>
    </x:row>
    <x:row r="542">
      <x:c r="A542" t="n">
        <x:v>527</x:v>
      </x:c>
      <x:c r="B542" s="68" t="n">
        <x:v>39.8</x:v>
      </x:c>
      <x:c r="C542" s="68" t="n">
        <x:v>27.4</x:v>
      </x:c>
      <x:c r="D542" s="68" t="n">
        <x:v>228.6</x:v>
      </x:c>
      <x:c r="E542" s="68" t="n">
        <x:v>21.5</x:v>
      </x:c>
      <x:c r="F542" s="68" t="n">
        <x:v>40.7</x:v>
      </x:c>
      <x:c r="G542" s="68" t="n">
        <x:v>7.8</x:v>
      </x:c>
      <x:c r="H542" s="69" t="n">
        <x:v>1.867</x:v>
      </x:c>
      <x:c r="I542" s="68" t="n">
        <x:v>5472</x:v>
      </x:c>
      <x:c r="J542" s="68" t="n">
        <x:v>8.1</x:v>
      </x:c>
      <x:c r="K542" s="68" t="n">
        <x:v>462</x:v>
      </x:c>
      <x:c r="L542" s="68" t="n">
        <x:v>4.5</x:v>
      </x:c>
      <x:c r="M542" s="70" t="n">
        <x:v>0.073</x:v>
      </x:c>
      <x:c r="N542" s="71" t="n">
        <x:v>143</x:v>
      </x:c>
      <x:c r="O542" s="33" t="n">
        <x:f>ROUND(3*E542+F542+G542*H542,1)</x:f>
        <x:v>119.8</x:v>
      </x:c>
      <x:c r="P542" s="33" t="n">
        <x:f>ROUND('Inputs'!$C$4*'Inputs'!$C$7*'Inputs'!$C$5*C542/3600,1)</x:f>
        <x:v>3957.8</x:v>
      </x:c>
      <x:c r="Q542" s="33" t="n">
        <x:f>ROUND(('Inputs'!$C$4/B542)*'Inputs'!$C$7*'Inputs'!$C$6*D542/3600,1)</x:f>
        <x:v>1659.3</x:v>
      </x:c>
      <x:c r="R542" s="59" t="n">
        <x:f>ROUND((P542-Q542)*O542-('Inputs'!$C$4/B542)*(I542/J542+K542)-'Inputs'!$C$4*L542-('Inputs'!$C$4*'Inputs'!$C$20*'Inputs'!$C$21*'Inputs'!$C$22/1000)*M542*N542,0)</x:f>
        <x:v>-78801</x:v>
      </x:c>
      <x:c r="S542" s="59" t="n">
        <x:f>ROUND(R542/'Inputs'!$C$4,2)</x:f>
        <x:v>-7.88</x:v>
      </x:c>
      <x:c r="T542" s="33" t="n">
        <x:f>ROUND((P542-Q542)*G542*'Inputs'!$C$25/1000,1)</x:f>
        <x:v>46.3</x:v>
      </x:c>
    </x:row>
    <x:row r="543">
      <x:c r="A543" t="n">
        <x:v>528</x:v>
      </x:c>
      <x:c r="B543" s="68" t="n">
        <x:v>50.5</x:v>
      </x:c>
      <x:c r="C543" s="68" t="n">
        <x:v>26.8</x:v>
      </x:c>
      <x:c r="D543" s="68" t="n">
        <x:v>198</x:v>
      </x:c>
      <x:c r="E543" s="68" t="n">
        <x:v>20.4</x:v>
      </x:c>
      <x:c r="F543" s="68" t="n">
        <x:v>41.3</x:v>
      </x:c>
      <x:c r="G543" s="68" t="n">
        <x:v>8.1</x:v>
      </x:c>
      <x:c r="H543" s="69" t="n">
        <x:v>1.728</x:v>
      </x:c>
      <x:c r="I543" s="68" t="n">
        <x:v>7178</x:v>
      </x:c>
      <x:c r="J543" s="68" t="n">
        <x:v>9.5</x:v>
      </x:c>
      <x:c r="K543" s="68" t="n">
        <x:v>679</x:v>
      </x:c>
      <x:c r="L543" s="68" t="n">
        <x:v>4.2</x:v>
      </x:c>
      <x:c r="M543" s="70" t="n">
        <x:v>0.019</x:v>
      </x:c>
      <x:c r="N543" s="71" t="n">
        <x:v>127</x:v>
      </x:c>
      <x:c r="O543" s="33" t="n">
        <x:f>ROUND(3*E543+F543+G543*H543,1)</x:f>
        <x:v>116.5</x:v>
      </x:c>
      <x:c r="P543" s="33" t="n">
        <x:f>ROUND('Inputs'!$C$4*'Inputs'!$C$7*'Inputs'!$C$5*C543/3600,1)</x:f>
        <x:v>3871.1</x:v>
      </x:c>
      <x:c r="Q543" s="33" t="n">
        <x:f>ROUND(('Inputs'!$C$4/B543)*'Inputs'!$C$7*'Inputs'!$C$6*D543/3600,1)</x:f>
        <x:v>1132.7</x:v>
      </x:c>
      <x:c r="R543" s="59" t="n">
        <x:f>ROUND((P543-Q543)*O543-('Inputs'!$C$4/B543)*(I543/J543+K543)-'Inputs'!$C$4*L543-('Inputs'!$C$4*'Inputs'!$C$20*'Inputs'!$C$21*'Inputs'!$C$22/1000)*M543*N543,0)</x:f>
        <x:v>-12447</x:v>
      </x:c>
      <x:c r="S543" s="59" t="n">
        <x:f>ROUND(R543/'Inputs'!$C$4,2)</x:f>
        <x:v>-1.24</x:v>
      </x:c>
      <x:c r="T543" s="33" t="n">
        <x:f>ROUND((P543-Q543)*G543*'Inputs'!$C$25/1000,1)</x:f>
        <x:v>57.3</x:v>
      </x:c>
    </x:row>
    <x:row r="544">
      <x:c r="A544" t="n">
        <x:v>529</x:v>
      </x:c>
      <x:c r="B544" s="68" t="n">
        <x:v>54.7</x:v>
      </x:c>
      <x:c r="C544" s="68" t="n">
        <x:v>31.4</x:v>
      </x:c>
      <x:c r="D544" s="68" t="n">
        <x:v>183</x:v>
      </x:c>
      <x:c r="E544" s="68" t="n">
        <x:v>26.6</x:v>
      </x:c>
      <x:c r="F544" s="68" t="n">
        <x:v>34.9</x:v>
      </x:c>
      <x:c r="G544" s="68" t="n">
        <x:v>9.6</x:v>
      </x:c>
      <x:c r="H544" s="69" t="n">
        <x:v>1.725</x:v>
      </x:c>
      <x:c r="I544" s="68" t="n">
        <x:v>8753</x:v>
      </x:c>
      <x:c r="J544" s="68" t="n">
        <x:v>14.6</x:v>
      </x:c>
      <x:c r="K544" s="68" t="n">
        <x:v>641</x:v>
      </x:c>
      <x:c r="L544" s="68" t="n">
        <x:v>5.8</x:v>
      </x:c>
      <x:c r="M544" s="70" t="n">
        <x:v>0.06</x:v>
      </x:c>
      <x:c r="N544" s="71" t="n">
        <x:v>127</x:v>
      </x:c>
      <x:c r="O544" s="33" t="n">
        <x:f>ROUND(3*E544+F544+G544*H544,1)</x:f>
        <x:v>131.3</x:v>
      </x:c>
      <x:c r="P544" s="33" t="n">
        <x:f>ROUND('Inputs'!$C$4*'Inputs'!$C$7*'Inputs'!$C$5*C544/3600,1)</x:f>
        <x:v>4535.6</x:v>
      </x:c>
      <x:c r="Q544" s="33" t="n">
        <x:f>ROUND(('Inputs'!$C$4/B544)*'Inputs'!$C$7*'Inputs'!$C$6*D544/3600,1)</x:f>
        <x:v>966.5</x:v>
      </x:c>
      <x:c r="R544" s="59" t="n">
        <x:f>ROUND((P544-Q544)*O544-('Inputs'!$C$4/B544)*(I544/J544+K544)-'Inputs'!$C$4*L544-('Inputs'!$C$4*'Inputs'!$C$20*'Inputs'!$C$21*'Inputs'!$C$22/1000)*M544*N544,0)</x:f>
        <x:v>166797</x:v>
      </x:c>
      <x:c r="S544" s="59" t="n">
        <x:f>ROUND(R544/'Inputs'!$C$4,2)</x:f>
        <x:v>16.68</x:v>
      </x:c>
      <x:c r="T544" s="33" t="n">
        <x:f>ROUND((P544-Q544)*G544*'Inputs'!$C$25/1000,1)</x:f>
        <x:v>88.5</x:v>
      </x:c>
    </x:row>
    <x:row r="545">
      <x:c r="A545" t="n">
        <x:v>530</x:v>
      </x:c>
      <x:c r="B545" s="68" t="n">
        <x:v>25.4</x:v>
      </x:c>
      <x:c r="C545" s="68" t="n">
        <x:v>30.5</x:v>
      </x:c>
      <x:c r="D545" s="68" t="n">
        <x:v>208.2</x:v>
      </x:c>
      <x:c r="E545" s="68" t="n">
        <x:v>27.6</x:v>
      </x:c>
      <x:c r="F545" s="68" t="n">
        <x:v>34.1</x:v>
      </x:c>
      <x:c r="G545" s="68" t="n">
        <x:v>9.9</x:v>
      </x:c>
      <x:c r="H545" s="69" t="n">
        <x:v>1.858</x:v>
      </x:c>
      <x:c r="I545" s="68" t="n">
        <x:v>5672</x:v>
      </x:c>
      <x:c r="J545" s="68" t="n">
        <x:v>14</x:v>
      </x:c>
      <x:c r="K545" s="68" t="n">
        <x:v>811</x:v>
      </x:c>
      <x:c r="L545" s="68" t="n">
        <x:v>2.6</x:v>
      </x:c>
      <x:c r="M545" s="70" t="n">
        <x:v>0.053</x:v>
      </x:c>
      <x:c r="N545" s="71" t="n">
        <x:v>67</x:v>
      </x:c>
      <x:c r="O545" s="33" t="n">
        <x:f>ROUND(3*E545+F545+G545*H545,1)</x:f>
        <x:v>135.3</x:v>
      </x:c>
      <x:c r="P545" s="33" t="n">
        <x:f>ROUND('Inputs'!$C$4*'Inputs'!$C$7*'Inputs'!$C$5*C545/3600,1)</x:f>
        <x:v>4405.6</x:v>
      </x:c>
      <x:c r="Q545" s="33" t="n">
        <x:f>ROUND(('Inputs'!$C$4/B545)*'Inputs'!$C$7*'Inputs'!$C$6*D545/3600,1)</x:f>
        <x:v>2368</x:v>
      </x:c>
      <x:c r="R545" s="59" t="n">
        <x:f>ROUND((P545-Q545)*O545-('Inputs'!$C$4/B545)*(I545/J545+K545)-'Inputs'!$C$4*L545-('Inputs'!$C$4*'Inputs'!$C$20*'Inputs'!$C$21*'Inputs'!$C$22/1000)*M545*N545,0)</x:f>
        <x:v>-237050</x:v>
      </x:c>
      <x:c r="S545" s="59" t="n">
        <x:f>ROUND(R545/'Inputs'!$C$4,2)</x:f>
        <x:v>-23.7</x:v>
      </x:c>
      <x:c r="T545" s="33" t="n">
        <x:f>ROUND((P545-Q545)*G545*'Inputs'!$C$25/1000,1)</x:f>
        <x:v>52.1</x:v>
      </x:c>
    </x:row>
    <x:row r="546">
      <x:c r="A546" t="n">
        <x:v>531</x:v>
      </x:c>
      <x:c r="B546" s="68" t="n">
        <x:v>52.7</x:v>
      </x:c>
      <x:c r="C546" s="68" t="n">
        <x:v>30.3</x:v>
      </x:c>
      <x:c r="D546" s="68" t="n">
        <x:v>208.2</x:v>
      </x:c>
      <x:c r="E546" s="68" t="n">
        <x:v>24.3</x:v>
      </x:c>
      <x:c r="F546" s="68" t="n">
        <x:v>42.3</x:v>
      </x:c>
      <x:c r="G546" s="68" t="n">
        <x:v>10.8</x:v>
      </x:c>
      <x:c r="H546" s="69" t="n">
        <x:v>1.833</x:v>
      </x:c>
      <x:c r="I546" s="68" t="n">
        <x:v>9032</x:v>
      </x:c>
      <x:c r="J546" s="68" t="n">
        <x:v>10.8</x:v>
      </x:c>
      <x:c r="K546" s="68" t="n">
        <x:v>414</x:v>
      </x:c>
      <x:c r="L546" s="68" t="n">
        <x:v>5.3</x:v>
      </x:c>
      <x:c r="M546" s="70" t="n">
        <x:v>0.042</x:v>
      </x:c>
      <x:c r="N546" s="71" t="n">
        <x:v>117</x:v>
      </x:c>
      <x:c r="O546" s="33" t="n">
        <x:f>ROUND(3*E546+F546+G546*H546,1)</x:f>
        <x:v>135</x:v>
      </x:c>
      <x:c r="P546" s="33" t="n">
        <x:f>ROUND('Inputs'!$C$4*'Inputs'!$C$7*'Inputs'!$C$5*C546/3600,1)</x:f>
        <x:v>4376.7</x:v>
      </x:c>
      <x:c r="Q546" s="33" t="n">
        <x:f>ROUND(('Inputs'!$C$4/B546)*'Inputs'!$C$7*'Inputs'!$C$6*D546/3600,1)</x:f>
        <x:v>1141.3</x:v>
      </x:c>
      <x:c r="R546" s="59" t="n">
        <x:f>ROUND((P546-Q546)*O546-('Inputs'!$C$4/B546)*(I546/J546+K546)-'Inputs'!$C$4*L546-('Inputs'!$C$4*'Inputs'!$C$20*'Inputs'!$C$21*'Inputs'!$C$22/1000)*M546*N546,0)</x:f>
        <x:v>135543</x:v>
      </x:c>
      <x:c r="S546" s="59" t="n">
        <x:f>ROUND(R546/'Inputs'!$C$4,2)</x:f>
        <x:v>13.55</x:v>
      </x:c>
      <x:c r="T546" s="33" t="n">
        <x:f>ROUND((P546-Q546)*G546*'Inputs'!$C$25/1000,1)</x:f>
        <x:v>90.3</x:v>
      </x:c>
    </x:row>
    <x:row r="547">
      <x:c r="A547" t="n">
        <x:v>532</x:v>
      </x:c>
      <x:c r="B547" s="68" t="n">
        <x:v>56.1</x:v>
      </x:c>
      <x:c r="C547" s="68" t="n">
        <x:v>28.5</x:v>
      </x:c>
      <x:c r="D547" s="68" t="n">
        <x:v>260.5</x:v>
      </x:c>
      <x:c r="E547" s="68" t="n">
        <x:v>27.1</x:v>
      </x:c>
      <x:c r="F547" s="68" t="n">
        <x:v>30.8</x:v>
      </x:c>
      <x:c r="G547" s="68" t="n">
        <x:v>8</x:v>
      </x:c>
      <x:c r="H547" s="69" t="n">
        <x:v>1.73</x:v>
      </x:c>
      <x:c r="I547" s="68" t="n">
        <x:v>6538</x:v>
      </x:c>
      <x:c r="J547" s="68" t="n">
        <x:v>14.9</x:v>
      </x:c>
      <x:c r="K547" s="68" t="n">
        <x:v>557</x:v>
      </x:c>
      <x:c r="L547" s="68" t="n">
        <x:v>5.6</x:v>
      </x:c>
      <x:c r="M547" s="70" t="n">
        <x:v>0.097</x:v>
      </x:c>
      <x:c r="N547" s="71" t="n">
        <x:v>154</x:v>
      </x:c>
      <x:c r="O547" s="33" t="n">
        <x:f>ROUND(3*E547+F547+G547*H547,1)</x:f>
        <x:v>125.9</x:v>
      </x:c>
      <x:c r="P547" s="33" t="n">
        <x:f>ROUND('Inputs'!$C$4*'Inputs'!$C$7*'Inputs'!$C$5*C547/3600,1)</x:f>
        <x:v>4116.7</x:v>
      </x:c>
      <x:c r="Q547" s="33" t="n">
        <x:f>ROUND(('Inputs'!$C$4/B547)*'Inputs'!$C$7*'Inputs'!$C$6*D547/3600,1)</x:f>
        <x:v>1341.5</x:v>
      </x:c>
      <x:c r="R547" s="59" t="n">
        <x:f>ROUND((P547-Q547)*O547-('Inputs'!$C$4/B547)*(I547/J547+K547)-'Inputs'!$C$4*L547-('Inputs'!$C$4*'Inputs'!$C$20*'Inputs'!$C$21*'Inputs'!$C$22/1000)*M547*N547,0)</x:f>
        <x:v>82491</x:v>
      </x:c>
      <x:c r="S547" s="59" t="n">
        <x:f>ROUND(R547/'Inputs'!$C$4,2)</x:f>
        <x:v>8.25</x:v>
      </x:c>
      <x:c r="T547" s="33" t="n">
        <x:f>ROUND((P547-Q547)*G547*'Inputs'!$C$25/1000,1)</x:f>
        <x:v>57.4</x:v>
      </x:c>
    </x:row>
    <x:row r="548">
      <x:c r="A548" t="n">
        <x:v>533</x:v>
      </x:c>
      <x:c r="B548" s="68" t="n">
        <x:v>35.3</x:v>
      </x:c>
      <x:c r="C548" s="68" t="n">
        <x:v>28.7</x:v>
      </x:c>
      <x:c r="D548" s="68" t="n">
        <x:v>191.1</x:v>
      </x:c>
      <x:c r="E548" s="68" t="n">
        <x:v>21.8</x:v>
      </x:c>
      <x:c r="F548" s="68" t="n">
        <x:v>53.6</x:v>
      </x:c>
      <x:c r="G548" s="68" t="n">
        <x:v>7.3</x:v>
      </x:c>
      <x:c r="H548" s="69" t="n">
        <x:v>1.6</x:v>
      </x:c>
      <x:c r="I548" s="68" t="n">
        <x:v>6295</x:v>
      </x:c>
      <x:c r="J548" s="68" t="n">
        <x:v>8.3</x:v>
      </x:c>
      <x:c r="K548" s="68" t="n">
        <x:v>546</x:v>
      </x:c>
      <x:c r="L548" s="68" t="n">
        <x:v>5</x:v>
      </x:c>
      <x:c r="M548" s="70" t="n">
        <x:v>0.079</x:v>
      </x:c>
      <x:c r="N548" s="71" t="n">
        <x:v>71</x:v>
      </x:c>
      <x:c r="O548" s="33" t="n">
        <x:f>ROUND(3*E548+F548+G548*H548,1)</x:f>
        <x:v>130.7</x:v>
      </x:c>
      <x:c r="P548" s="33" t="n">
        <x:f>ROUND('Inputs'!$C$4*'Inputs'!$C$7*'Inputs'!$C$5*C548/3600,1)</x:f>
        <x:v>4145.6</x:v>
      </x:c>
      <x:c r="Q548" s="33" t="n">
        <x:f>ROUND(('Inputs'!$C$4/B548)*'Inputs'!$C$7*'Inputs'!$C$6*D548/3600,1)</x:f>
        <x:v>1563.9</x:v>
      </x:c>
      <x:c r="R548" s="59" t="n">
        <x:f>ROUND((P548-Q548)*O548-('Inputs'!$C$4/B548)*(I548/J548+K548)-'Inputs'!$C$4*L548-('Inputs'!$C$4*'Inputs'!$C$20*'Inputs'!$C$21*'Inputs'!$C$22/1000)*M548*N548,0)</x:f>
        <x:v>-94642</x:v>
      </x:c>
      <x:c r="S548" s="59" t="n">
        <x:f>ROUND(R548/'Inputs'!$C$4,2)</x:f>
        <x:v>-9.46</x:v>
      </x:c>
      <x:c r="T548" s="33" t="n">
        <x:f>ROUND((P548-Q548)*G548*'Inputs'!$C$25/1000,1)</x:f>
        <x:v>48.7</x:v>
      </x:c>
    </x:row>
    <x:row r="549">
      <x:c r="A549" t="n">
        <x:v>534</x:v>
      </x:c>
      <x:c r="B549" s="68" t="n">
        <x:v>49.2</x:v>
      </x:c>
      <x:c r="C549" s="68" t="n">
        <x:v>28.7</x:v>
      </x:c>
      <x:c r="D549" s="68" t="n">
        <x:v>215.9</x:v>
      </x:c>
      <x:c r="E549" s="68" t="n">
        <x:v>24.9</x:v>
      </x:c>
      <x:c r="F549" s="68" t="n">
        <x:v>54.9</x:v>
      </x:c>
      <x:c r="G549" s="68" t="n">
        <x:v>7.9</x:v>
      </x:c>
      <x:c r="H549" s="69" t="n">
        <x:v>1.728</x:v>
      </x:c>
      <x:c r="I549" s="68" t="n">
        <x:v>4859</x:v>
      </x:c>
      <x:c r="J549" s="68" t="n">
        <x:v>13.9</x:v>
      </x:c>
      <x:c r="K549" s="68" t="n">
        <x:v>469</x:v>
      </x:c>
      <x:c r="L549" s="68" t="n">
        <x:v>4.6</x:v>
      </x:c>
      <x:c r="M549" s="70" t="n">
        <x:v>0.039</x:v>
      </x:c>
      <x:c r="N549" s="71" t="n">
        <x:v>142</x:v>
      </x:c>
      <x:c r="O549" s="33" t="n">
        <x:f>ROUND(3*E549+F549+G549*H549,1)</x:f>
        <x:v>143.3</x:v>
      </x:c>
      <x:c r="P549" s="33" t="n">
        <x:f>ROUND('Inputs'!$C$4*'Inputs'!$C$7*'Inputs'!$C$5*C549/3600,1)</x:f>
        <x:v>4145.6</x:v>
      </x:c>
      <x:c r="Q549" s="33" t="n">
        <x:f>ROUND(('Inputs'!$C$4/B549)*'Inputs'!$C$7*'Inputs'!$C$6*D549/3600,1)</x:f>
        <x:v>1267.7</x:v>
      </x:c>
      <x:c r="R549" s="59" t="n">
        <x:f>ROUND((P549-Q549)*O549-('Inputs'!$C$4/B549)*(I549/J549+K549)-'Inputs'!$C$4*L549-('Inputs'!$C$4*'Inputs'!$C$20*'Inputs'!$C$21*'Inputs'!$C$22/1000)*M549*N549,0)</x:f>
        <x:v>187644</x:v>
      </x:c>
      <x:c r="S549" s="59" t="n">
        <x:f>ROUND(R549/'Inputs'!$C$4,2)</x:f>
        <x:v>18.76</x:v>
      </x:c>
      <x:c r="T549" s="33" t="n">
        <x:f>ROUND((P549-Q549)*G549*'Inputs'!$C$25/1000,1)</x:f>
        <x:v>58.7</x:v>
      </x:c>
    </x:row>
    <x:row r="550">
      <x:c r="A550" t="n">
        <x:v>535</x:v>
      </x:c>
      <x:c r="B550" s="68" t="n">
        <x:v>34.1</x:v>
      </x:c>
      <x:c r="C550" s="68" t="n">
        <x:v>26.9</x:v>
      </x:c>
      <x:c r="D550" s="68" t="n">
        <x:v>236.9</x:v>
      </x:c>
      <x:c r="E550" s="68" t="n">
        <x:v>22.5</x:v>
      </x:c>
      <x:c r="F550" s="68" t="n">
        <x:v>31.3</x:v>
      </x:c>
      <x:c r="G550" s="68" t="n">
        <x:v>8.2</x:v>
      </x:c>
      <x:c r="H550" s="69" t="n">
        <x:v>1.991</x:v>
      </x:c>
      <x:c r="I550" s="68" t="n">
        <x:v>5959</x:v>
      </x:c>
      <x:c r="J550" s="68" t="n">
        <x:v>13.4</x:v>
      </x:c>
      <x:c r="K550" s="68" t="n">
        <x:v>507</x:v>
      </x:c>
      <x:c r="L550" s="68" t="n">
        <x:v>1.6</x:v>
      </x:c>
      <x:c r="M550" s="70" t="n">
        <x:v>0.079</x:v>
      </x:c>
      <x:c r="N550" s="71" t="n">
        <x:v>115</x:v>
      </x:c>
      <x:c r="O550" s="33" t="n">
        <x:f>ROUND(3*E550+F550+G550*H550,1)</x:f>
        <x:v>115.1</x:v>
      </x:c>
      <x:c r="P550" s="33" t="n">
        <x:f>ROUND('Inputs'!$C$4*'Inputs'!$C$7*'Inputs'!$C$5*C550/3600,1)</x:f>
        <x:v>3885.6</x:v>
      </x:c>
      <x:c r="Q550" s="33" t="n">
        <x:f>ROUND(('Inputs'!$C$4/B550)*'Inputs'!$C$7*'Inputs'!$C$6*D550/3600,1)</x:f>
        <x:v>2007</x:v>
      </x:c>
      <x:c r="R550" s="59" t="n">
        <x:f>ROUND((P550-Q550)*O550-('Inputs'!$C$4/B550)*(I550/J550+K550)-'Inputs'!$C$4*L550-('Inputs'!$C$4*'Inputs'!$C$20*'Inputs'!$C$21*'Inputs'!$C$22/1000)*M550*N550,0)</x:f>
        <x:v>-99180</x:v>
      </x:c>
      <x:c r="S550" s="59" t="n">
        <x:f>ROUND(R550/'Inputs'!$C$4,2)</x:f>
        <x:v>-9.92</x:v>
      </x:c>
      <x:c r="T550" s="33" t="n">
        <x:f>ROUND((P550-Q550)*G550*'Inputs'!$C$25/1000,1)</x:f>
        <x:v>39.8</x:v>
      </x:c>
    </x:row>
    <x:row r="551">
      <x:c r="A551" t="n">
        <x:v>536</x:v>
      </x:c>
      <x:c r="B551" s="68" t="n">
        <x:v>31.5</x:v>
      </x:c>
      <x:c r="C551" s="68" t="n">
        <x:v>27.7</x:v>
      </x:c>
      <x:c r="D551" s="68" t="n">
        <x:v>212.1</x:v>
      </x:c>
      <x:c r="E551" s="68" t="n">
        <x:v>21.1</x:v>
      </x:c>
      <x:c r="F551" s="68" t="n">
        <x:v>38.1</x:v>
      </x:c>
      <x:c r="G551" s="68" t="n">
        <x:v>7.2</x:v>
      </x:c>
      <x:c r="H551" s="69" t="n">
        <x:v>1.782</x:v>
      </x:c>
      <x:c r="I551" s="68" t="n">
        <x:v>5633</x:v>
      </x:c>
      <x:c r="J551" s="68" t="n">
        <x:v>9.3</x:v>
      </x:c>
      <x:c r="K551" s="68" t="n">
        <x:v>386</x:v>
      </x:c>
      <x:c r="L551" s="68" t="n">
        <x:v>3.4</x:v>
      </x:c>
      <x:c r="M551" s="70" t="n">
        <x:v>0.061</x:v>
      </x:c>
      <x:c r="N551" s="71" t="n">
        <x:v>158</x:v>
      </x:c>
      <x:c r="O551" s="33" t="n">
        <x:f>ROUND(3*E551+F551+G551*H551,1)</x:f>
        <x:v>114.2</x:v>
      </x:c>
      <x:c r="P551" s="33" t="n">
        <x:f>ROUND('Inputs'!$C$4*'Inputs'!$C$7*'Inputs'!$C$5*C551/3600,1)</x:f>
        <x:v>4001.1</x:v>
      </x:c>
      <x:c r="Q551" s="33" t="n">
        <x:f>ROUND(('Inputs'!$C$4/B551)*'Inputs'!$C$7*'Inputs'!$C$6*D551/3600,1)</x:f>
        <x:v>1945.2</x:v>
      </x:c>
      <x:c r="R551" s="59" t="n">
        <x:f>ROUND((P551-Q551)*O551-('Inputs'!$C$4/B551)*(I551/J551+K551)-'Inputs'!$C$4*L551-('Inputs'!$C$4*'Inputs'!$C$20*'Inputs'!$C$21*'Inputs'!$C$22/1000)*M551*N551,0)</x:f>
        <x:v>-135593</x:v>
      </x:c>
      <x:c r="S551" s="59" t="n">
        <x:f>ROUND(R551/'Inputs'!$C$4,2)</x:f>
        <x:v>-13.56</x:v>
      </x:c>
      <x:c r="T551" s="33" t="n">
        <x:f>ROUND((P551-Q551)*G551*'Inputs'!$C$25/1000,1)</x:f>
        <x:v>38.2</x:v>
      </x:c>
    </x:row>
    <x:row r="552">
      <x:c r="A552" t="n">
        <x:v>537</x:v>
      </x:c>
      <x:c r="B552" s="68" t="n">
        <x:v>43.6</x:v>
      </x:c>
      <x:c r="C552" s="68" t="n">
        <x:v>27.8</x:v>
      </x:c>
      <x:c r="D552" s="68" t="n">
        <x:v>238.8</x:v>
      </x:c>
      <x:c r="E552" s="68" t="n">
        <x:v>28</x:v>
      </x:c>
      <x:c r="F552" s="68" t="n">
        <x:v>48.7</x:v>
      </x:c>
      <x:c r="G552" s="68" t="n">
        <x:v>7.6</x:v>
      </x:c>
      <x:c r="H552" s="69" t="n">
        <x:v>1.931</x:v>
      </x:c>
      <x:c r="I552" s="68" t="n">
        <x:v>6607</x:v>
      </x:c>
      <x:c r="J552" s="68" t="n">
        <x:v>11.9</x:v>
      </x:c>
      <x:c r="K552" s="68" t="n">
        <x:v>533</x:v>
      </x:c>
      <x:c r="L552" s="68" t="n">
        <x:v>5.9</x:v>
      </x:c>
      <x:c r="M552" s="70" t="n">
        <x:v>0.093</x:v>
      </x:c>
      <x:c r="N552" s="71" t="n">
        <x:v>65</x:v>
      </x:c>
      <x:c r="O552" s="33" t="n">
        <x:f>ROUND(3*E552+F552+G552*H552,1)</x:f>
        <x:v>147.4</x:v>
      </x:c>
      <x:c r="P552" s="33" t="n">
        <x:f>ROUND('Inputs'!$C$4*'Inputs'!$C$7*'Inputs'!$C$5*C552/3600,1)</x:f>
        <x:v>4015.6</x:v>
      </x:c>
      <x:c r="Q552" s="33" t="n">
        <x:f>ROUND(('Inputs'!$C$4/B552)*'Inputs'!$C$7*'Inputs'!$C$6*D552/3600,1)</x:f>
        <x:v>1582.3</x:v>
      </x:c>
      <x:c r="R552" s="59" t="n">
        <x:f>ROUND((P552-Q552)*O552-('Inputs'!$C$4/B552)*(I552/J552+K552)-'Inputs'!$C$4*L552-('Inputs'!$C$4*'Inputs'!$C$20*'Inputs'!$C$21*'Inputs'!$C$22/1000)*M552*N552,0)</x:f>
        <x:v>36561</x:v>
      </x:c>
      <x:c r="S552" s="59" t="n">
        <x:f>ROUND(R552/'Inputs'!$C$4,2)</x:f>
        <x:v>3.66</x:v>
      </x:c>
      <x:c r="T552" s="33" t="n">
        <x:f>ROUND((P552-Q552)*G552*'Inputs'!$C$25/1000,1)</x:f>
        <x:v>47.8</x:v>
      </x:c>
    </x:row>
    <x:row r="553">
      <x:c r="A553" t="n">
        <x:v>538</x:v>
      </x:c>
      <x:c r="B553" s="68" t="n">
        <x:v>54.8</x:v>
      </x:c>
      <x:c r="C553" s="68" t="n">
        <x:v>27.4</x:v>
      </x:c>
      <x:c r="D553" s="68" t="n">
        <x:v>182.3</x:v>
      </x:c>
      <x:c r="E553" s="68" t="n">
        <x:v>25.7</x:v>
      </x:c>
      <x:c r="F553" s="68" t="n">
        <x:v>50.8</x:v>
      </x:c>
      <x:c r="G553" s="68" t="n">
        <x:v>9.4</x:v>
      </x:c>
      <x:c r="H553" s="69" t="n">
        <x:v>1.844</x:v>
      </x:c>
      <x:c r="I553" s="68" t="n">
        <x:v>5781</x:v>
      </x:c>
      <x:c r="J553" s="68" t="n">
        <x:v>11.6</x:v>
      </x:c>
      <x:c r="K553" s="68" t="n">
        <x:v>828</x:v>
      </x:c>
      <x:c r="L553" s="68" t="n">
        <x:v>2.2</x:v>
      </x:c>
      <x:c r="M553" s="70" t="n">
        <x:v>0.068</x:v>
      </x:c>
      <x:c r="N553" s="71" t="n">
        <x:v>151</x:v>
      </x:c>
      <x:c r="O553" s="33" t="n">
        <x:f>ROUND(3*E553+F553+G553*H553,1)</x:f>
        <x:v>145.2</x:v>
      </x:c>
      <x:c r="P553" s="33" t="n">
        <x:f>ROUND('Inputs'!$C$4*'Inputs'!$C$7*'Inputs'!$C$5*C553/3600,1)</x:f>
        <x:v>3957.8</x:v>
      </x:c>
      <x:c r="Q553" s="33" t="n">
        <x:f>ROUND(('Inputs'!$C$4/B553)*'Inputs'!$C$7*'Inputs'!$C$6*D553/3600,1)</x:f>
        <x:v>961</x:v>
      </x:c>
      <x:c r="R553" s="59" t="n">
        <x:f>ROUND((P553-Q553)*O553-('Inputs'!$C$4/B553)*(I553/J553+K553)-'Inputs'!$C$4*L553-('Inputs'!$C$4*'Inputs'!$C$20*'Inputs'!$C$21*'Inputs'!$C$22/1000)*M553*N553,0)</x:f>
        <x:v>148138</x:v>
      </x:c>
      <x:c r="S553" s="59" t="n">
        <x:f>ROUND(R553/'Inputs'!$C$4,2)</x:f>
        <x:v>14.81</x:v>
      </x:c>
      <x:c r="T553" s="33" t="n">
        <x:f>ROUND((P553-Q553)*G553*'Inputs'!$C$25/1000,1)</x:f>
        <x:v>72.8</x:v>
      </x:c>
    </x:row>
    <x:row r="554">
      <x:c r="A554" t="n">
        <x:v>539</x:v>
      </x:c>
      <x:c r="B554" s="68" t="n">
        <x:v>39.2</x:v>
      </x:c>
      <x:c r="C554" s="68" t="n">
        <x:v>26</x:v>
      </x:c>
      <x:c r="D554" s="68" t="n">
        <x:v>255.2</x:v>
      </x:c>
      <x:c r="E554" s="68" t="n">
        <x:v>24.4</x:v>
      </x:c>
      <x:c r="F554" s="68" t="n">
        <x:v>53.9</x:v>
      </x:c>
      <x:c r="G554" s="68" t="n">
        <x:v>7.9</x:v>
      </x:c>
      <x:c r="H554" s="69" t="n">
        <x:v>1.833</x:v>
      </x:c>
      <x:c r="I554" s="68" t="n">
        <x:v>5312</x:v>
      </x:c>
      <x:c r="J554" s="68" t="n">
        <x:v>11.6</x:v>
      </x:c>
      <x:c r="K554" s="68" t="n">
        <x:v>617</x:v>
      </x:c>
      <x:c r="L554" s="68" t="n">
        <x:v>4.4</x:v>
      </x:c>
      <x:c r="M554" s="70" t="n">
        <x:v>0.084</x:v>
      </x:c>
      <x:c r="N554" s="71" t="n">
        <x:v>101</x:v>
      </x:c>
      <x:c r="O554" s="33" t="n">
        <x:f>ROUND(3*E554+F554+G554*H554,1)</x:f>
        <x:v>141.6</x:v>
      </x:c>
      <x:c r="P554" s="33" t="n">
        <x:f>ROUND('Inputs'!$C$4*'Inputs'!$C$7*'Inputs'!$C$5*C554/3600,1)</x:f>
        <x:v>3755.6</x:v>
      </x:c>
      <x:c r="Q554" s="33" t="n">
        <x:f>ROUND(('Inputs'!$C$4/B554)*'Inputs'!$C$7*'Inputs'!$C$6*D554/3600,1)</x:f>
        <x:v>1880.7</x:v>
      </x:c>
      <x:c r="R554" s="59" t="n">
        <x:f>ROUND((P554-Q554)*O554-('Inputs'!$C$4/B554)*(I554/J554+K554)-'Inputs'!$C$4*L554-('Inputs'!$C$4*'Inputs'!$C$20*'Inputs'!$C$21*'Inputs'!$C$22/1000)*M554*N554,0)</x:f>
        <x:v>-71703</x:v>
      </x:c>
      <x:c r="S554" s="59" t="n">
        <x:f>ROUND(R554/'Inputs'!$C$4,2)</x:f>
        <x:v>-7.17</x:v>
      </x:c>
      <x:c r="T554" s="33" t="n">
        <x:f>ROUND((P554-Q554)*G554*'Inputs'!$C$25/1000,1)</x:f>
        <x:v>38.3</x:v>
      </x:c>
    </x:row>
    <x:row r="555">
      <x:c r="A555" t="n">
        <x:v>540</x:v>
      </x:c>
      <x:c r="B555" s="68" t="n">
        <x:v>32.7</x:v>
      </x:c>
      <x:c r="C555" s="68" t="n">
        <x:v>28.9</x:v>
      </x:c>
      <x:c r="D555" s="68" t="n">
        <x:v>210.4</x:v>
      </x:c>
      <x:c r="E555" s="68" t="n">
        <x:v>22.2</x:v>
      </x:c>
      <x:c r="F555" s="68" t="n">
        <x:v>50.5</x:v>
      </x:c>
      <x:c r="G555" s="68" t="n">
        <x:v>9.9</x:v>
      </x:c>
      <x:c r="H555" s="69" t="n">
        <x:v>1.985</x:v>
      </x:c>
      <x:c r="I555" s="68" t="n">
        <x:v>8636</x:v>
      </x:c>
      <x:c r="J555" s="68" t="n">
        <x:v>12.2</x:v>
      </x:c>
      <x:c r="K555" s="68" t="n">
        <x:v>530</x:v>
      </x:c>
      <x:c r="L555" s="68" t="n">
        <x:v>5.7</x:v>
      </x:c>
      <x:c r="M555" s="70" t="n">
        <x:v>0.035</x:v>
      </x:c>
      <x:c r="N555" s="71" t="n">
        <x:v>116</x:v>
      </x:c>
      <x:c r="O555" s="33" t="n">
        <x:f>ROUND(3*E555+F555+G555*H555,1)</x:f>
        <x:v>136.8</x:v>
      </x:c>
      <x:c r="P555" s="33" t="n">
        <x:f>ROUND('Inputs'!$C$4*'Inputs'!$C$7*'Inputs'!$C$5*C555/3600,1)</x:f>
        <x:v>4174.4</x:v>
      </x:c>
      <x:c r="Q555" s="33" t="n">
        <x:f>ROUND(('Inputs'!$C$4/B555)*'Inputs'!$C$7*'Inputs'!$C$6*D555/3600,1)</x:f>
        <x:v>1858.8</x:v>
      </x:c>
      <x:c r="R555" s="59" t="n">
        <x:f>ROUND((P555-Q555)*O555-('Inputs'!$C$4/B555)*(I555/J555+K555)-'Inputs'!$C$4*L555-('Inputs'!$C$4*'Inputs'!$C$20*'Inputs'!$C$21*'Inputs'!$C$22/1000)*M555*N555,0)</x:f>
        <x:v>-127858</x:v>
      </x:c>
      <x:c r="S555" s="59" t="n">
        <x:f>ROUND(R555/'Inputs'!$C$4,2)</x:f>
        <x:v>-12.79</x:v>
      </x:c>
      <x:c r="T555" s="33" t="n">
        <x:f>ROUND((P555-Q555)*G555*'Inputs'!$C$25/1000,1)</x:f>
        <x:v>59.2</x:v>
      </x:c>
    </x:row>
    <x:row r="556">
      <x:c r="A556" t="n">
        <x:v>541</x:v>
      </x:c>
      <x:c r="B556" s="68" t="n">
        <x:v>25.9</x:v>
      </x:c>
      <x:c r="C556" s="68" t="n">
        <x:v>30.1</x:v>
      </x:c>
      <x:c r="D556" s="68" t="n">
        <x:v>234.5</x:v>
      </x:c>
      <x:c r="E556" s="68" t="n">
        <x:v>23</x:v>
      </x:c>
      <x:c r="F556" s="68" t="n">
        <x:v>35.2</x:v>
      </x:c>
      <x:c r="G556" s="68" t="n">
        <x:v>10.6</x:v>
      </x:c>
      <x:c r="H556" s="69" t="n">
        <x:v>1.953</x:v>
      </x:c>
      <x:c r="I556" s="68" t="n">
        <x:v>7340</x:v>
      </x:c>
      <x:c r="J556" s="68" t="n">
        <x:v>14.2</x:v>
      </x:c>
      <x:c r="K556" s="68" t="n">
        <x:v>433</x:v>
      </x:c>
      <x:c r="L556" s="68" t="n">
        <x:v>2.6</x:v>
      </x:c>
      <x:c r="M556" s="70" t="n">
        <x:v>0.096</x:v>
      </x:c>
      <x:c r="N556" s="71" t="n">
        <x:v>95</x:v>
      </x:c>
      <x:c r="O556" s="33" t="n">
        <x:f>ROUND(3*E556+F556+G556*H556,1)</x:f>
        <x:v>124.9</x:v>
      </x:c>
      <x:c r="P556" s="33" t="n">
        <x:f>ROUND('Inputs'!$C$4*'Inputs'!$C$7*'Inputs'!$C$5*C556/3600,1)</x:f>
        <x:v>4347.8</x:v>
      </x:c>
      <x:c r="Q556" s="33" t="n">
        <x:f>ROUND(('Inputs'!$C$4/B556)*'Inputs'!$C$7*'Inputs'!$C$6*D556/3600,1)</x:f>
        <x:v>2615.6</x:v>
      </x:c>
      <x:c r="R556" s="59" t="n">
        <x:f>ROUND((P556-Q556)*O556-('Inputs'!$C$4/B556)*(I556/J556+K556)-'Inputs'!$C$4*L556-('Inputs'!$C$4*'Inputs'!$C$20*'Inputs'!$C$21*'Inputs'!$C$22/1000)*M556*N556,0)</x:f>
        <x:v>-196799</x:v>
      </x:c>
      <x:c r="S556" s="59" t="n">
        <x:f>ROUND(R556/'Inputs'!$C$4,2)</x:f>
        <x:v>-19.68</x:v>
      </x:c>
      <x:c r="T556" s="33" t="n">
        <x:f>ROUND((P556-Q556)*G556*'Inputs'!$C$25/1000,1)</x:f>
        <x:v>47.4</x:v>
      </x:c>
    </x:row>
    <x:row r="557">
      <x:c r="A557" t="n">
        <x:v>542</x:v>
      </x:c>
      <x:c r="B557" s="68" t="n">
        <x:v>43.7</x:v>
      </x:c>
      <x:c r="C557" s="68" t="n">
        <x:v>29.2</x:v>
      </x:c>
      <x:c r="D557" s="68" t="n">
        <x:v>183</x:v>
      </x:c>
      <x:c r="E557" s="68" t="n">
        <x:v>20.1</x:v>
      </x:c>
      <x:c r="F557" s="68" t="n">
        <x:v>51.2</x:v>
      </x:c>
      <x:c r="G557" s="68" t="n">
        <x:v>9.2</x:v>
      </x:c>
      <x:c r="H557" s="69" t="n">
        <x:v>1.889</x:v>
      </x:c>
      <x:c r="I557" s="68" t="n">
        <x:v>8121</x:v>
      </x:c>
      <x:c r="J557" s="68" t="n">
        <x:v>12.8</x:v>
      </x:c>
      <x:c r="K557" s="68" t="n">
        <x:v>927</x:v>
      </x:c>
      <x:c r="L557" s="68" t="n">
        <x:v>4.3</x:v>
      </x:c>
      <x:c r="M557" s="70" t="n">
        <x:v>0.009</x:v>
      </x:c>
      <x:c r="N557" s="71" t="n">
        <x:v>102</x:v>
      </x:c>
      <x:c r="O557" s="33" t="n">
        <x:f>ROUND(3*E557+F557+G557*H557,1)</x:f>
        <x:v>128.9</x:v>
      </x:c>
      <x:c r="P557" s="33" t="n">
        <x:f>ROUND('Inputs'!$C$4*'Inputs'!$C$7*'Inputs'!$C$5*C557/3600,1)</x:f>
        <x:v>4217.8</x:v>
      </x:c>
      <x:c r="Q557" s="33" t="n">
        <x:f>ROUND(('Inputs'!$C$4/B557)*'Inputs'!$C$7*'Inputs'!$C$6*D557/3600,1)</x:f>
        <x:v>1209.8</x:v>
      </x:c>
      <x:c r="R557" s="59" t="n">
        <x:f>ROUND((P557-Q557)*O557-('Inputs'!$C$4/B557)*(I557/J557+K557)-'Inputs'!$C$4*L557-('Inputs'!$C$4*'Inputs'!$C$20*'Inputs'!$C$21*'Inputs'!$C$22/1000)*M557*N557,0)</x:f>
        <x:v>-14634</x:v>
      </x:c>
      <x:c r="S557" s="59" t="n">
        <x:f>ROUND(R557/'Inputs'!$C$4,2)</x:f>
        <x:v>-1.46</x:v>
      </x:c>
      <x:c r="T557" s="33" t="n">
        <x:f>ROUND((P557-Q557)*G557*'Inputs'!$C$25/1000,1)</x:f>
        <x:v>71.5</x:v>
      </x:c>
    </x:row>
    <x:row r="558">
      <x:c r="A558" t="n">
        <x:v>543</x:v>
      </x:c>
      <x:c r="B558" s="68" t="n">
        <x:v>58.6</x:v>
      </x:c>
      <x:c r="C558" s="68" t="n">
        <x:v>28.4</x:v>
      </x:c>
      <x:c r="D558" s="68" t="n">
        <x:v>217.3</x:v>
      </x:c>
      <x:c r="E558" s="68" t="n">
        <x:v>26.9</x:v>
      </x:c>
      <x:c r="F558" s="68" t="n">
        <x:v>31.6</x:v>
      </x:c>
      <x:c r="G558" s="68" t="n">
        <x:v>8.3</x:v>
      </x:c>
      <x:c r="H558" s="69" t="n">
        <x:v>1.99</x:v>
      </x:c>
      <x:c r="I558" s="68" t="n">
        <x:v>5270</x:v>
      </x:c>
      <x:c r="J558" s="68" t="n">
        <x:v>10.4</x:v>
      </x:c>
      <x:c r="K558" s="68" t="n">
        <x:v>592</x:v>
      </x:c>
      <x:c r="L558" s="68" t="n">
        <x:v>4.9</x:v>
      </x:c>
      <x:c r="M558" s="70" t="n">
        <x:v>0.047</x:v>
      </x:c>
      <x:c r="N558" s="71" t="n">
        <x:v>77</x:v>
      </x:c>
      <x:c r="O558" s="33" t="n">
        <x:f>ROUND(3*E558+F558+G558*H558,1)</x:f>
        <x:v>128.8</x:v>
      </x:c>
      <x:c r="P558" s="33" t="n">
        <x:f>ROUND('Inputs'!$C$4*'Inputs'!$C$7*'Inputs'!$C$5*C558/3600,1)</x:f>
        <x:v>4102.2</x:v>
      </x:c>
      <x:c r="Q558" s="33" t="n">
        <x:f>ROUND(('Inputs'!$C$4/B558)*'Inputs'!$C$7*'Inputs'!$C$6*D558/3600,1)</x:f>
        <x:v>1071.3</x:v>
      </x:c>
      <x:c r="R558" s="59" t="n">
        <x:f>ROUND((P558-Q558)*O558-('Inputs'!$C$4/B558)*(I558/J558+K558)-'Inputs'!$C$4*L558-('Inputs'!$C$4*'Inputs'!$C$20*'Inputs'!$C$21*'Inputs'!$C$22/1000)*M558*N558,0)</x:f>
        <x:v>145791</x:v>
      </x:c>
      <x:c r="S558" s="59" t="n">
        <x:f>ROUND(R558/'Inputs'!$C$4,2)</x:f>
        <x:v>14.58</x:v>
      </x:c>
      <x:c r="T558" s="33" t="n">
        <x:f>ROUND((P558-Q558)*G558*'Inputs'!$C$25/1000,1)</x:f>
        <x:v>65</x:v>
      </x:c>
    </x:row>
    <x:row r="559">
      <x:c r="A559" t="n">
        <x:v>544</x:v>
      </x:c>
      <x:c r="B559" s="68" t="n">
        <x:v>38.8</x:v>
      </x:c>
      <x:c r="C559" s="68" t="n">
        <x:v>26.5</x:v>
      </x:c>
      <x:c r="D559" s="68" t="n">
        <x:v>224.7</x:v>
      </x:c>
      <x:c r="E559" s="68" t="n">
        <x:v>21.7</x:v>
      </x:c>
      <x:c r="F559" s="68" t="n">
        <x:v>32.3</x:v>
      </x:c>
      <x:c r="G559" s="68" t="n">
        <x:v>9.6</x:v>
      </x:c>
      <x:c r="H559" s="69" t="n">
        <x:v>1.792</x:v>
      </x:c>
      <x:c r="I559" s="68" t="n">
        <x:v>7297</x:v>
      </x:c>
      <x:c r="J559" s="68" t="n">
        <x:v>13.4</x:v>
      </x:c>
      <x:c r="K559" s="68" t="n">
        <x:v>578</x:v>
      </x:c>
      <x:c r="L559" s="68" t="n">
        <x:v>3.6</x:v>
      </x:c>
      <x:c r="M559" s="70" t="n">
        <x:v>0.098</x:v>
      </x:c>
      <x:c r="N559" s="71" t="n">
        <x:v>159</x:v>
      </x:c>
      <x:c r="O559" s="33" t="n">
        <x:f>ROUND(3*E559+F559+G559*H559,1)</x:f>
        <x:v>114.6</x:v>
      </x:c>
      <x:c r="P559" s="33" t="n">
        <x:f>ROUND('Inputs'!$C$4*'Inputs'!$C$7*'Inputs'!$C$5*C559/3600,1)</x:f>
        <x:v>3827.8</x:v>
      </x:c>
      <x:c r="Q559" s="33" t="n">
        <x:f>ROUND(('Inputs'!$C$4/B559)*'Inputs'!$C$7*'Inputs'!$C$6*D559/3600,1)</x:f>
        <x:v>1673</x:v>
      </x:c>
      <x:c r="R559" s="59" t="n">
        <x:f>ROUND((P559-Q559)*O559-('Inputs'!$C$4/B559)*(I559/J559+K559)-'Inputs'!$C$4*L559-('Inputs'!$C$4*'Inputs'!$C$20*'Inputs'!$C$21*'Inputs'!$C$22/1000)*M559*N559,0)</x:f>
        <x:v>-113221</x:v>
      </x:c>
      <x:c r="S559" s="59" t="n">
        <x:f>ROUND(R559/'Inputs'!$C$4,2)</x:f>
        <x:v>-11.32</x:v>
      </x:c>
      <x:c r="T559" s="33" t="n">
        <x:f>ROUND((P559-Q559)*G559*'Inputs'!$C$25/1000,1)</x:f>
        <x:v>53.4</x:v>
      </x:c>
    </x:row>
    <x:row r="560">
      <x:c r="A560" t="n">
        <x:v>545</x:v>
      </x:c>
      <x:c r="B560" s="68" t="n">
        <x:v>25.9</x:v>
      </x:c>
      <x:c r="C560" s="68" t="n">
        <x:v>31.7</x:v>
      </x:c>
      <x:c r="D560" s="68" t="n">
        <x:v>230.8</x:v>
      </x:c>
      <x:c r="E560" s="68" t="n">
        <x:v>25.9</x:v>
      </x:c>
      <x:c r="F560" s="68" t="n">
        <x:v>41.5</x:v>
      </x:c>
      <x:c r="G560" s="68" t="n">
        <x:v>7.2</x:v>
      </x:c>
      <x:c r="H560" s="69" t="n">
        <x:v>1.732</x:v>
      </x:c>
      <x:c r="I560" s="68" t="n">
        <x:v>5201</x:v>
      </x:c>
      <x:c r="J560" s="68" t="n">
        <x:v>10.7</x:v>
      </x:c>
      <x:c r="K560" s="68" t="n">
        <x:v>607</x:v>
      </x:c>
      <x:c r="L560" s="68" t="n">
        <x:v>5.9</x:v>
      </x:c>
      <x:c r="M560" s="70" t="n">
        <x:v>0.025</x:v>
      </x:c>
      <x:c r="N560" s="71" t="n">
        <x:v>75</x:v>
      </x:c>
      <x:c r="O560" s="33" t="n">
        <x:f>ROUND(3*E560+F560+G560*H560,1)</x:f>
        <x:v>131.7</x:v>
      </x:c>
      <x:c r="P560" s="33" t="n">
        <x:f>ROUND('Inputs'!$C$4*'Inputs'!$C$7*'Inputs'!$C$5*C560/3600,1)</x:f>
        <x:v>4578.9</x:v>
      </x:c>
      <x:c r="Q560" s="33" t="n">
        <x:f>ROUND(('Inputs'!$C$4/B560)*'Inputs'!$C$7*'Inputs'!$C$6*D560/3600,1)</x:f>
        <x:v>2574.3</x:v>
      </x:c>
      <x:c r="R560" s="59" t="n">
        <x:f>ROUND((P560-Q560)*O560-('Inputs'!$C$4/B560)*(I560/J560+K560)-'Inputs'!$C$4*L560-('Inputs'!$C$4*'Inputs'!$C$20*'Inputs'!$C$21*'Inputs'!$C$22/1000)*M560*N560,0)</x:f>
        <x:v>-221224</x:v>
      </x:c>
      <x:c r="S560" s="59" t="n">
        <x:f>ROUND(R560/'Inputs'!$C$4,2)</x:f>
        <x:v>-22.12</x:v>
      </x:c>
      <x:c r="T560" s="33" t="n">
        <x:f>ROUND((P560-Q560)*G560*'Inputs'!$C$25/1000,1)</x:f>
        <x:v>37.3</x:v>
      </x:c>
    </x:row>
    <x:row r="561">
      <x:c r="A561" t="n">
        <x:v>546</x:v>
      </x:c>
      <x:c r="B561" s="68" t="n">
        <x:v>56</x:v>
      </x:c>
      <x:c r="C561" s="68" t="n">
        <x:v>24.9</x:v>
      </x:c>
      <x:c r="D561" s="68" t="n">
        <x:v>211</x:v>
      </x:c>
      <x:c r="E561" s="68" t="n">
        <x:v>22.4</x:v>
      </x:c>
      <x:c r="F561" s="68" t="n">
        <x:v>37.7</x:v>
      </x:c>
      <x:c r="G561" s="68" t="n">
        <x:v>8.7</x:v>
      </x:c>
      <x:c r="H561" s="69" t="n">
        <x:v>1.645</x:v>
      </x:c>
      <x:c r="I561" s="68" t="n">
        <x:v>7286</x:v>
      </x:c>
      <x:c r="J561" s="68" t="n">
        <x:v>10.4</x:v>
      </x:c>
      <x:c r="K561" s="68" t="n">
        <x:v>560</x:v>
      </x:c>
      <x:c r="L561" s="68" t="n">
        <x:v>3.9</x:v>
      </x:c>
      <x:c r="M561" s="70" t="n">
        <x:v>0.046</x:v>
      </x:c>
      <x:c r="N561" s="71" t="n">
        <x:v>151</x:v>
      </x:c>
      <x:c r="O561" s="33" t="n">
        <x:f>ROUND(3*E561+F561+G561*H561,1)</x:f>
        <x:v>119.2</x:v>
      </x:c>
      <x:c r="P561" s="33" t="n">
        <x:f>ROUND('Inputs'!$C$4*'Inputs'!$C$7*'Inputs'!$C$5*C561/3600,1)</x:f>
        <x:v>3596.7</x:v>
      </x:c>
      <x:c r="Q561" s="33" t="n">
        <x:f>ROUND(('Inputs'!$C$4/B561)*'Inputs'!$C$7*'Inputs'!$C$6*D561/3600,1)</x:f>
        <x:v>1088.5</x:v>
      </x:c>
      <x:c r="R561" s="59" t="n">
        <x:f>ROUND((P561-Q561)*O561-('Inputs'!$C$4/B561)*(I561/J561+K561)-'Inputs'!$C$4*L561-('Inputs'!$C$4*'Inputs'!$C$20*'Inputs'!$C$21*'Inputs'!$C$22/1000)*M561*N561,0)</x:f>
        <x:v>19342</x:v>
      </x:c>
      <x:c r="S561" s="59" t="n">
        <x:f>ROUND(R561/'Inputs'!$C$4,2)</x:f>
        <x:v>1.93</x:v>
      </x:c>
      <x:c r="T561" s="33" t="n">
        <x:f>ROUND((P561-Q561)*G561*'Inputs'!$C$25/1000,1)</x:f>
        <x:v>56.4</x:v>
      </x:c>
    </x:row>
    <x:row r="562">
      <x:c r="A562" t="n">
        <x:v>547</x:v>
      </x:c>
      <x:c r="B562" s="68" t="n">
        <x:v>28.9</x:v>
      </x:c>
      <x:c r="C562" s="68" t="n">
        <x:v>30.6</x:v>
      </x:c>
      <x:c r="D562" s="68" t="n">
        <x:v>186.2</x:v>
      </x:c>
      <x:c r="E562" s="68" t="n">
        <x:v>22.7</x:v>
      </x:c>
      <x:c r="F562" s="68" t="n">
        <x:v>48</x:v>
      </x:c>
      <x:c r="G562" s="68" t="n">
        <x:v>9.1</x:v>
      </x:c>
      <x:c r="H562" s="69" t="n">
        <x:v>1.708</x:v>
      </x:c>
      <x:c r="I562" s="68" t="n">
        <x:v>4037</x:v>
      </x:c>
      <x:c r="J562" s="68" t="n">
        <x:v>10.3</x:v>
      </x:c>
      <x:c r="K562" s="68" t="n">
        <x:v>498</x:v>
      </x:c>
      <x:c r="L562" s="68" t="n">
        <x:v>2.8</x:v>
      </x:c>
      <x:c r="M562" s="70" t="n">
        <x:v>0.033</x:v>
      </x:c>
      <x:c r="N562" s="71" t="n">
        <x:v>95</x:v>
      </x:c>
      <x:c r="O562" s="33" t="n">
        <x:f>ROUND(3*E562+F562+G562*H562,1)</x:f>
        <x:v>131.6</x:v>
      </x:c>
      <x:c r="P562" s="33" t="n">
        <x:f>ROUND('Inputs'!$C$4*'Inputs'!$C$7*'Inputs'!$C$5*C562/3600,1)</x:f>
        <x:v>4420</x:v>
      </x:c>
      <x:c r="Q562" s="33" t="n">
        <x:f>ROUND(('Inputs'!$C$4/B562)*'Inputs'!$C$7*'Inputs'!$C$6*D562/3600,1)</x:f>
        <x:v>1861.3</x:v>
      </x:c>
      <x:c r="R562" s="59" t="n">
        <x:f>ROUND((P562-Q562)*O562-('Inputs'!$C$4/B562)*(I562/J562+K562)-'Inputs'!$C$4*L562-('Inputs'!$C$4*'Inputs'!$C$20*'Inputs'!$C$21*'Inputs'!$C$22/1000)*M562*N562,0)</x:f>
        <x:v>-6224</x:v>
      </x:c>
      <x:c r="S562" s="59" t="n">
        <x:f>ROUND(R562/'Inputs'!$C$4,2)</x:f>
        <x:v>-0.62</x:v>
      </x:c>
      <x:c r="T562" s="33" t="n">
        <x:f>ROUND((P562-Q562)*G562*'Inputs'!$C$25/1000,1)</x:f>
        <x:v>60.2</x:v>
      </x:c>
    </x:row>
    <x:row r="563">
      <x:c r="A563" t="n">
        <x:v>548</x:v>
      </x:c>
      <x:c r="B563" s="68" t="n">
        <x:v>44.9</x:v>
      </x:c>
      <x:c r="C563" s="68" t="n">
        <x:v>28.7</x:v>
      </x:c>
      <x:c r="D563" s="68" t="n">
        <x:v>249.9</x:v>
      </x:c>
      <x:c r="E563" s="68" t="n">
        <x:v>22.6</x:v>
      </x:c>
      <x:c r="F563" s="68" t="n">
        <x:v>51.9</x:v>
      </x:c>
      <x:c r="G563" s="68" t="n">
        <x:v>9.1</x:v>
      </x:c>
      <x:c r="H563" s="69" t="n">
        <x:v>1.906</x:v>
      </x:c>
      <x:c r="I563" s="68" t="n">
        <x:v>4878</x:v>
      </x:c>
      <x:c r="J563" s="68" t="n">
        <x:v>12.4</x:v>
      </x:c>
      <x:c r="K563" s="68" t="n">
        <x:v>725</x:v>
      </x:c>
      <x:c r="L563" s="68" t="n">
        <x:v>4.6</x:v>
      </x:c>
      <x:c r="M563" s="70" t="n">
        <x:v>0.016</x:v>
      </x:c>
      <x:c r="N563" s="71" t="n">
        <x:v>100</x:v>
      </x:c>
      <x:c r="O563" s="33" t="n">
        <x:f>ROUND(3*E563+F563+G563*H563,1)</x:f>
        <x:v>137</x:v>
      </x:c>
      <x:c r="P563" s="33" t="n">
        <x:f>ROUND('Inputs'!$C$4*'Inputs'!$C$7*'Inputs'!$C$5*C563/3600,1)</x:f>
        <x:v>4145.6</x:v>
      </x:c>
      <x:c r="Q563" s="33" t="n">
        <x:f>ROUND(('Inputs'!$C$4/B563)*'Inputs'!$C$7*'Inputs'!$C$6*D563/3600,1)</x:f>
        <x:v>1607.9</x:v>
      </x:c>
      <x:c r="R563" s="59" t="n">
        <x:f>ROUND((P563-Q563)*O563-('Inputs'!$C$4/B563)*(I563/J563+K563)-'Inputs'!$C$4*L563-('Inputs'!$C$4*'Inputs'!$C$20*'Inputs'!$C$21*'Inputs'!$C$22/1000)*M563*N563,0)</x:f>
        <x:v>49003</x:v>
      </x:c>
      <x:c r="S563" s="59" t="n">
        <x:f>ROUND(R563/'Inputs'!$C$4,2)</x:f>
        <x:v>4.9</x:v>
      </x:c>
      <x:c r="T563" s="33" t="n">
        <x:f>ROUND((P563-Q563)*G563*'Inputs'!$C$25/1000,1)</x:f>
        <x:v>59.7</x:v>
      </x:c>
    </x:row>
    <x:row r="564">
      <x:c r="A564" t="n">
        <x:v>549</x:v>
      </x:c>
      <x:c r="B564" s="68" t="n">
        <x:v>56.9</x:v>
      </x:c>
      <x:c r="C564" s="68" t="n">
        <x:v>29.6</x:v>
      </x:c>
      <x:c r="D564" s="68" t="n">
        <x:v>170.5</x:v>
      </x:c>
      <x:c r="E564" s="68" t="n">
        <x:v>20.9</x:v>
      </x:c>
      <x:c r="F564" s="68" t="n">
        <x:v>35.3</x:v>
      </x:c>
      <x:c r="G564" s="68" t="n">
        <x:v>8.4</x:v>
      </x:c>
      <x:c r="H564" s="69" t="n">
        <x:v>1.895</x:v>
      </x:c>
      <x:c r="I564" s="68" t="n">
        <x:v>5727</x:v>
      </x:c>
      <x:c r="J564" s="68" t="n">
        <x:v>8</x:v>
      </x:c>
      <x:c r="K564" s="68" t="n">
        <x:v>560</x:v>
      </x:c>
      <x:c r="L564" s="68" t="n">
        <x:v>1.8</x:v>
      </x:c>
      <x:c r="M564" s="70" t="n">
        <x:v>0.022</x:v>
      </x:c>
      <x:c r="N564" s="71" t="n">
        <x:v>96</x:v>
      </x:c>
      <x:c r="O564" s="33" t="n">
        <x:f>ROUND(3*E564+F564+G564*H564,1)</x:f>
        <x:v>113.9</x:v>
      </x:c>
      <x:c r="P564" s="33" t="n">
        <x:f>ROUND('Inputs'!$C$4*'Inputs'!$C$7*'Inputs'!$C$5*C564/3600,1)</x:f>
        <x:v>4275.6</x:v>
      </x:c>
      <x:c r="Q564" s="33" t="n">
        <x:f>ROUND(('Inputs'!$C$4/B564)*'Inputs'!$C$7*'Inputs'!$C$6*D564/3600,1)</x:f>
        <x:v>865.7</x:v>
      </x:c>
      <x:c r="R564" s="59" t="n">
        <x:f>ROUND((P564-Q564)*O564-('Inputs'!$C$4/B564)*(I564/J564+K564)-'Inputs'!$C$4*L564-('Inputs'!$C$4*'Inputs'!$C$20*'Inputs'!$C$21*'Inputs'!$C$22/1000)*M564*N564,0)</x:f>
        <x:v>141434</x:v>
      </x:c>
      <x:c r="S564" s="59" t="n">
        <x:f>ROUND(R564/'Inputs'!$C$4,2)</x:f>
        <x:v>14.14</x:v>
      </x:c>
      <x:c r="T564" s="33" t="n">
        <x:f>ROUND((P564-Q564)*G564*'Inputs'!$C$25/1000,1)</x:f>
        <x:v>74</x:v>
      </x:c>
    </x:row>
    <x:row r="565">
      <x:c r="A565" t="n">
        <x:v>550</x:v>
      </x:c>
      <x:c r="B565" s="68" t="n">
        <x:v>29.7</x:v>
      </x:c>
      <x:c r="C565" s="68" t="n">
        <x:v>30.1</x:v>
      </x:c>
      <x:c r="D565" s="68" t="n">
        <x:v>257.5</x:v>
      </x:c>
      <x:c r="E565" s="68" t="n">
        <x:v>21.4</x:v>
      </x:c>
      <x:c r="F565" s="68" t="n">
        <x:v>45.2</x:v>
      </x:c>
      <x:c r="G565" s="68" t="n">
        <x:v>10.1</x:v>
      </x:c>
      <x:c r="H565" s="69" t="n">
        <x:v>1.693</x:v>
      </x:c>
      <x:c r="I565" s="68" t="n">
        <x:v>6605</x:v>
      </x:c>
      <x:c r="J565" s="68" t="n">
        <x:v>13.6</x:v>
      </x:c>
      <x:c r="K565" s="68" t="n">
        <x:v>569</x:v>
      </x:c>
      <x:c r="L565" s="68" t="n">
        <x:v>5.9</x:v>
      </x:c>
      <x:c r="M565" s="70" t="n">
        <x:v>0.047</x:v>
      </x:c>
      <x:c r="N565" s="71" t="n">
        <x:v>75</x:v>
      </x:c>
      <x:c r="O565" s="33" t="n">
        <x:f>ROUND(3*E565+F565+G565*H565,1)</x:f>
        <x:v>126.5</x:v>
      </x:c>
      <x:c r="P565" s="33" t="n">
        <x:f>ROUND('Inputs'!$C$4*'Inputs'!$C$7*'Inputs'!$C$5*C565/3600,1)</x:f>
        <x:v>4347.8</x:v>
      </x:c>
      <x:c r="Q565" s="33" t="n">
        <x:f>ROUND(('Inputs'!$C$4/B565)*'Inputs'!$C$7*'Inputs'!$C$6*D565/3600,1)</x:f>
        <x:v>2504.7</x:v>
      </x:c>
      <x:c r="R565" s="59" t="n">
        <x:f>ROUND((P565-Q565)*O565-('Inputs'!$C$4/B565)*(I565/J565+K565)-'Inputs'!$C$4*L565-('Inputs'!$C$4*'Inputs'!$C$20*'Inputs'!$C$21*'Inputs'!$C$22/1000)*M565*N565,0)</x:f>
        <x:v>-188835</x:v>
      </x:c>
      <x:c r="S565" s="59" t="n">
        <x:f>ROUND(R565/'Inputs'!$C$4,2)</x:f>
        <x:v>-18.88</x:v>
      </x:c>
      <x:c r="T565" s="33" t="n">
        <x:f>ROUND((P565-Q565)*G565*'Inputs'!$C$25/1000,1)</x:f>
        <x:v>48.1</x:v>
      </x:c>
    </x:row>
    <x:row r="566">
      <x:c r="A566" t="n">
        <x:v>551</x:v>
      </x:c>
      <x:c r="B566" s="68" t="n">
        <x:v>35.7</x:v>
      </x:c>
      <x:c r="C566" s="68" t="n">
        <x:v>34.3</x:v>
      </x:c>
      <x:c r="D566" s="68" t="n">
        <x:v>264.3</x:v>
      </x:c>
      <x:c r="E566" s="68" t="n">
        <x:v>23.9</x:v>
      </x:c>
      <x:c r="F566" s="68" t="n">
        <x:v>42.8</x:v>
      </x:c>
      <x:c r="G566" s="68" t="n">
        <x:v>10.2</x:v>
      </x:c>
      <x:c r="H566" s="69" t="n">
        <x:v>1.688</x:v>
      </x:c>
      <x:c r="I566" s="68" t="n">
        <x:v>5632</x:v>
      </x:c>
      <x:c r="J566" s="68" t="n">
        <x:v>9.7</x:v>
      </x:c>
      <x:c r="K566" s="68" t="n">
        <x:v>660</x:v>
      </x:c>
      <x:c r="L566" s="68" t="n">
        <x:v>4.7</x:v>
      </x:c>
      <x:c r="M566" s="70" t="n">
        <x:v>0.001</x:v>
      </x:c>
      <x:c r="N566" s="71" t="n">
        <x:v>117</x:v>
      </x:c>
      <x:c r="O566" s="33" t="n">
        <x:f>ROUND(3*E566+F566+G566*H566,1)</x:f>
        <x:v>131.7</x:v>
      </x:c>
      <x:c r="P566" s="33" t="n">
        <x:f>ROUND('Inputs'!$C$4*'Inputs'!$C$7*'Inputs'!$C$5*C566/3600,1)</x:f>
        <x:v>4954.4</x:v>
      </x:c>
      <x:c r="Q566" s="33" t="n">
        <x:f>ROUND(('Inputs'!$C$4/B566)*'Inputs'!$C$7*'Inputs'!$C$6*D566/3600,1)</x:f>
        <x:v>2138.7</x:v>
      </x:c>
      <x:c r="R566" s="59" t="n">
        <x:f>ROUND((P566-Q566)*O566-('Inputs'!$C$4/B566)*(I566/J566+K566)-'Inputs'!$C$4*L566-('Inputs'!$C$4*'Inputs'!$C$20*'Inputs'!$C$21*'Inputs'!$C$22/1000)*M566*N566,0)</x:f>
        <x:v>-23946</x:v>
      </x:c>
      <x:c r="S566" s="59" t="n">
        <x:f>ROUND(R566/'Inputs'!$C$4,2)</x:f>
        <x:v>-2.39</x:v>
      </x:c>
      <x:c r="T566" s="33" t="n">
        <x:f>ROUND((P566-Q566)*G566*'Inputs'!$C$25/1000,1)</x:f>
        <x:v>74.2</x:v>
      </x:c>
    </x:row>
    <x:row r="567">
      <x:c r="A567" t="n">
        <x:v>552</x:v>
      </x:c>
      <x:c r="B567" s="68" t="n">
        <x:v>33.1</x:v>
      </x:c>
      <x:c r="C567" s="68" t="n">
        <x:v>29.3</x:v>
      </x:c>
      <x:c r="D567" s="68" t="n">
        <x:v>263</x:v>
      </x:c>
      <x:c r="E567" s="68" t="n">
        <x:v>24.4</x:v>
      </x:c>
      <x:c r="F567" s="68" t="n">
        <x:v>40.2</x:v>
      </x:c>
      <x:c r="G567" s="68" t="n">
        <x:v>9.4</x:v>
      </x:c>
      <x:c r="H567" s="69" t="n">
        <x:v>1.841</x:v>
      </x:c>
      <x:c r="I567" s="68" t="n">
        <x:v>6968</x:v>
      </x:c>
      <x:c r="J567" s="68" t="n">
        <x:v>9</x:v>
      </x:c>
      <x:c r="K567" s="68" t="n">
        <x:v>766</x:v>
      </x:c>
      <x:c r="L567" s="68" t="n">
        <x:v>1.7</x:v>
      </x:c>
      <x:c r="M567" s="70" t="n">
        <x:v>0.066</x:v>
      </x:c>
      <x:c r="N567" s="71" t="n">
        <x:v>100</x:v>
      </x:c>
      <x:c r="O567" s="33" t="n">
        <x:f>ROUND(3*E567+F567+G567*H567,1)</x:f>
        <x:v>130.7</x:v>
      </x:c>
      <x:c r="P567" s="33" t="n">
        <x:f>ROUND('Inputs'!$C$4*'Inputs'!$C$7*'Inputs'!$C$5*C567/3600,1)</x:f>
        <x:v>4232.2</x:v>
      </x:c>
      <x:c r="Q567" s="33" t="n">
        <x:f>ROUND(('Inputs'!$C$4/B567)*'Inputs'!$C$7*'Inputs'!$C$6*D567/3600,1)</x:f>
        <x:v>2295.4</x:v>
      </x:c>
      <x:c r="R567" s="59" t="n">
        <x:f>ROUND((P567-Q567)*O567-('Inputs'!$C$4/B567)*(I567/J567+K567)-'Inputs'!$C$4*L567-('Inputs'!$C$4*'Inputs'!$C$20*'Inputs'!$C$21*'Inputs'!$C$22/1000)*M567*N567,0)</x:f>
        <x:v>-243943</x:v>
      </x:c>
      <x:c r="S567" s="59" t="n">
        <x:f>ROUND(R567/'Inputs'!$C$4,2)</x:f>
        <x:v>-24.39</x:v>
      </x:c>
      <x:c r="T567" s="33" t="n">
        <x:f>ROUND((P567-Q567)*G567*'Inputs'!$C$25/1000,1)</x:f>
        <x:v>47</x:v>
      </x:c>
    </x:row>
    <x:row r="568">
      <x:c r="A568" t="n">
        <x:v>553</x:v>
      </x:c>
      <x:c r="B568" s="68" t="n">
        <x:v>59.4</x:v>
      </x:c>
      <x:c r="C568" s="68" t="n">
        <x:v>29.7</x:v>
      </x:c>
      <x:c r="D568" s="68" t="n">
        <x:v>218.9</x:v>
      </x:c>
      <x:c r="E568" s="68" t="n">
        <x:v>24.3</x:v>
      </x:c>
      <x:c r="F568" s="68" t="n">
        <x:v>31.7</x:v>
      </x:c>
      <x:c r="G568" s="68" t="n">
        <x:v>10.1</x:v>
      </x:c>
      <x:c r="H568" s="69" t="n">
        <x:v>1.832</x:v>
      </x:c>
      <x:c r="I568" s="68" t="n">
        <x:v>7646</x:v>
      </x:c>
      <x:c r="J568" s="68" t="n">
        <x:v>10.9</x:v>
      </x:c>
      <x:c r="K568" s="68" t="n">
        <x:v>442</x:v>
      </x:c>
      <x:c r="L568" s="68" t="n">
        <x:v>1.8</x:v>
      </x:c>
      <x:c r="M568" s="70" t="n">
        <x:v>0.036</x:v>
      </x:c>
      <x:c r="N568" s="71" t="n">
        <x:v>150</x:v>
      </x:c>
      <x:c r="O568" s="33" t="n">
        <x:f>ROUND(3*E568+F568+G568*H568,1)</x:f>
        <x:v>123.1</x:v>
      </x:c>
      <x:c r="P568" s="33" t="n">
        <x:f>ROUND('Inputs'!$C$4*'Inputs'!$C$7*'Inputs'!$C$5*C568/3600,1)</x:f>
        <x:v>4290</x:v>
      </x:c>
      <x:c r="Q568" s="33" t="n">
        <x:f>ROUND(('Inputs'!$C$4/B568)*'Inputs'!$C$7*'Inputs'!$C$6*D568/3600,1)</x:f>
        <x:v>1064.6</x:v>
      </x:c>
      <x:c r="R568" s="59" t="n">
        <x:f>ROUND((P568-Q568)*O568-('Inputs'!$C$4/B568)*(I568/J568+K568)-'Inputs'!$C$4*L568-('Inputs'!$C$4*'Inputs'!$C$20*'Inputs'!$C$21*'Inputs'!$C$22/1000)*M568*N568,0)</x:f>
        <x:v>174469</x:v>
      </x:c>
      <x:c r="S568" s="59" t="n">
        <x:f>ROUND(R568/'Inputs'!$C$4,2)</x:f>
        <x:v>17.45</x:v>
      </x:c>
      <x:c r="T568" s="33" t="n">
        <x:f>ROUND((P568-Q568)*G568*'Inputs'!$C$25/1000,1)</x:f>
        <x:v>84.2</x:v>
      </x:c>
    </x:row>
    <x:row r="569">
      <x:c r="A569" t="n">
        <x:v>554</x:v>
      </x:c>
      <x:c r="B569" s="68" t="n">
        <x:v>35.3</x:v>
      </x:c>
      <x:c r="C569" s="68" t="n">
        <x:v>31.4</x:v>
      </x:c>
      <x:c r="D569" s="68" t="n">
        <x:v>255.9</x:v>
      </x:c>
      <x:c r="E569" s="68" t="n">
        <x:v>21.6</x:v>
      </x:c>
      <x:c r="F569" s="68" t="n">
        <x:v>37.2</x:v>
      </x:c>
      <x:c r="G569" s="68" t="n">
        <x:v>9.9</x:v>
      </x:c>
      <x:c r="H569" s="69" t="n">
        <x:v>1.763</x:v>
      </x:c>
      <x:c r="I569" s="68" t="n">
        <x:v>8030</x:v>
      </x:c>
      <x:c r="J569" s="68" t="n">
        <x:v>11.4</x:v>
      </x:c>
      <x:c r="K569" s="68" t="n">
        <x:v>336</x:v>
      </x:c>
      <x:c r="L569" s="68" t="n">
        <x:v>5.5</x:v>
      </x:c>
      <x:c r="M569" s="70" t="n">
        <x:v>0.073</x:v>
      </x:c>
      <x:c r="N569" s="71" t="n">
        <x:v>85</x:v>
      </x:c>
      <x:c r="O569" s="33" t="n">
        <x:f>ROUND(3*E569+F569+G569*H569,1)</x:f>
        <x:v>119.5</x:v>
      </x:c>
      <x:c r="P569" s="33" t="n">
        <x:f>ROUND('Inputs'!$C$4*'Inputs'!$C$7*'Inputs'!$C$5*C569/3600,1)</x:f>
        <x:v>4535.6</x:v>
      </x:c>
      <x:c r="Q569" s="33" t="n">
        <x:f>ROUND(('Inputs'!$C$4/B569)*'Inputs'!$C$7*'Inputs'!$C$6*D569/3600,1)</x:f>
        <x:v>2094.2</x:v>
      </x:c>
      <x:c r="R569" s="59" t="n">
        <x:f>ROUND((P569-Q569)*O569-('Inputs'!$C$4/B569)*(I569/J569+K569)-'Inputs'!$C$4*L569-('Inputs'!$C$4*'Inputs'!$C$20*'Inputs'!$C$21*'Inputs'!$C$22/1000)*M569*N569,0)</x:f>
        <x:v>-71855</x:v>
      </x:c>
      <x:c r="S569" s="59" t="n">
        <x:f>ROUND(R569/'Inputs'!$C$4,2)</x:f>
        <x:v>-7.19</x:v>
      </x:c>
      <x:c r="T569" s="33" t="n">
        <x:f>ROUND((P569-Q569)*G569*'Inputs'!$C$25/1000,1)</x:f>
        <x:v>62.4</x:v>
      </x:c>
    </x:row>
    <x:row r="570">
      <x:c r="A570" t="n">
        <x:v>555</x:v>
      </x:c>
      <x:c r="B570" s="68" t="n">
        <x:v>59.4</x:v>
      </x:c>
      <x:c r="C570" s="68" t="n">
        <x:v>27.5</x:v>
      </x:c>
      <x:c r="D570" s="68" t="n">
        <x:v>183.5</x:v>
      </x:c>
      <x:c r="E570" s="68" t="n">
        <x:v>25.2</x:v>
      </x:c>
      <x:c r="F570" s="68" t="n">
        <x:v>54.1</x:v>
      </x:c>
      <x:c r="G570" s="68" t="n">
        <x:v>10.4</x:v>
      </x:c>
      <x:c r="H570" s="69" t="n">
        <x:v>1.789</x:v>
      </x:c>
      <x:c r="I570" s="68" t="n">
        <x:v>5820</x:v>
      </x:c>
      <x:c r="J570" s="68" t="n">
        <x:v>14.6</x:v>
      </x:c>
      <x:c r="K570" s="68" t="n">
        <x:v>697</x:v>
      </x:c>
      <x:c r="L570" s="68" t="n">
        <x:v>1.7</x:v>
      </x:c>
      <x:c r="M570" s="70" t="n">
        <x:v>0.065</x:v>
      </x:c>
      <x:c r="N570" s="71" t="n">
        <x:v>156</x:v>
      </x:c>
      <x:c r="O570" s="33" t="n">
        <x:f>ROUND(3*E570+F570+G570*H570,1)</x:f>
        <x:v>148.3</x:v>
      </x:c>
      <x:c r="P570" s="33" t="n">
        <x:f>ROUND('Inputs'!$C$4*'Inputs'!$C$7*'Inputs'!$C$5*C570/3600,1)</x:f>
        <x:v>3972.2</x:v>
      </x:c>
      <x:c r="Q570" s="33" t="n">
        <x:f>ROUND(('Inputs'!$C$4/B570)*'Inputs'!$C$7*'Inputs'!$C$6*D570/3600,1)</x:f>
        <x:v>892.4</x:v>
      </x:c>
      <x:c r="R570" s="59" t="n">
        <x:f>ROUND((P570-Q570)*O570-('Inputs'!$C$4/B570)*(I570/J570+K570)-'Inputs'!$C$4*L570-('Inputs'!$C$4*'Inputs'!$C$20*'Inputs'!$C$21*'Inputs'!$C$22/1000)*M570*N570,0)</x:f>
        <x:v>232610</x:v>
      </x:c>
      <x:c r="S570" s="59" t="n">
        <x:f>ROUND(R570/'Inputs'!$C$4,2)</x:f>
        <x:v>23.26</x:v>
      </x:c>
      <x:c r="T570" s="33" t="n">
        <x:f>ROUND((P570-Q570)*G570*'Inputs'!$C$25/1000,1)</x:f>
        <x:v>82.8</x:v>
      </x:c>
    </x:row>
    <x:row r="571">
      <x:c r="A571" t="n">
        <x:v>556</x:v>
      </x:c>
      <x:c r="B571" s="68" t="n">
        <x:v>54.7</x:v>
      </x:c>
      <x:c r="C571" s="68" t="n">
        <x:v>32.1</x:v>
      </x:c>
      <x:c r="D571" s="68" t="n">
        <x:v>227</x:v>
      </x:c>
      <x:c r="E571" s="68" t="n">
        <x:v>27.5</x:v>
      </x:c>
      <x:c r="F571" s="68" t="n">
        <x:v>51</x:v>
      </x:c>
      <x:c r="G571" s="68" t="n">
        <x:v>10.8</x:v>
      </x:c>
      <x:c r="H571" s="69" t="n">
        <x:v>1.759</x:v>
      </x:c>
      <x:c r="I571" s="68" t="n">
        <x:v>5490</x:v>
      </x:c>
      <x:c r="J571" s="68" t="n">
        <x:v>11.4</x:v>
      </x:c>
      <x:c r="K571" s="68" t="n">
        <x:v>502</x:v>
      </x:c>
      <x:c r="L571" s="68" t="n">
        <x:v>4.5</x:v>
      </x:c>
      <x:c r="M571" s="70" t="n">
        <x:v>0.023</x:v>
      </x:c>
      <x:c r="N571" s="71" t="n">
        <x:v>113</x:v>
      </x:c>
      <x:c r="O571" s="33" t="n">
        <x:f>ROUND(3*E571+F571+G571*H571,1)</x:f>
        <x:v>152.5</x:v>
      </x:c>
      <x:c r="P571" s="33" t="n">
        <x:f>ROUND('Inputs'!$C$4*'Inputs'!$C$7*'Inputs'!$C$5*C571/3600,1)</x:f>
        <x:v>4636.7</x:v>
      </x:c>
      <x:c r="Q571" s="33" t="n">
        <x:f>ROUND(('Inputs'!$C$4/B571)*'Inputs'!$C$7*'Inputs'!$C$6*D571/3600,1)</x:f>
        <x:v>1198.9</x:v>
      </x:c>
      <x:c r="R571" s="59" t="n">
        <x:f>ROUND((P571-Q571)*O571-('Inputs'!$C$4/B571)*(I571/J571+K571)-'Inputs'!$C$4*L571-('Inputs'!$C$4*'Inputs'!$C$20*'Inputs'!$C$21*'Inputs'!$C$22/1000)*M571*N571,0)</x:f>
        <x:v>293639</x:v>
      </x:c>
      <x:c r="S571" s="59" t="n">
        <x:f>ROUND(R571/'Inputs'!$C$4,2)</x:f>
        <x:v>29.36</x:v>
      </x:c>
      <x:c r="T571" s="33" t="n">
        <x:f>ROUND((P571-Q571)*G571*'Inputs'!$C$25/1000,1)</x:f>
        <x:v>95.9</x:v>
      </x:c>
    </x:row>
    <x:row r="572">
      <x:c r="A572" t="n">
        <x:v>557</x:v>
      </x:c>
      <x:c r="B572" s="68" t="n">
        <x:v>51.9</x:v>
      </x:c>
      <x:c r="C572" s="68" t="n">
        <x:v>25.9</x:v>
      </x:c>
      <x:c r="D572" s="68" t="n">
        <x:v>218.6</x:v>
      </x:c>
      <x:c r="E572" s="68" t="n">
        <x:v>27.4</x:v>
      </x:c>
      <x:c r="F572" s="68" t="n">
        <x:v>43.4</x:v>
      </x:c>
      <x:c r="G572" s="68" t="n">
        <x:v>10.1</x:v>
      </x:c>
      <x:c r="H572" s="69" t="n">
        <x:v>1.918</x:v>
      </x:c>
      <x:c r="I572" s="68" t="n">
        <x:v>4673</x:v>
      </x:c>
      <x:c r="J572" s="68" t="n">
        <x:v>8.6</x:v>
      </x:c>
      <x:c r="K572" s="68" t="n">
        <x:v>508</x:v>
      </x:c>
      <x:c r="L572" s="68" t="n">
        <x:v>3.3</x:v>
      </x:c>
      <x:c r="M572" s="70" t="n">
        <x:v>0.091</x:v>
      </x:c>
      <x:c r="N572" s="71" t="n">
        <x:v>137</x:v>
      </x:c>
      <x:c r="O572" s="33" t="n">
        <x:f>ROUND(3*E572+F572+G572*H572,1)</x:f>
        <x:v>145</x:v>
      </x:c>
      <x:c r="P572" s="33" t="n">
        <x:f>ROUND('Inputs'!$C$4*'Inputs'!$C$7*'Inputs'!$C$5*C572/3600,1)</x:f>
        <x:v>3741.1</x:v>
      </x:c>
      <x:c r="Q572" s="33" t="n">
        <x:f>ROUND(('Inputs'!$C$4/B572)*'Inputs'!$C$7*'Inputs'!$C$6*D572/3600,1)</x:f>
        <x:v>1216.8</x:v>
      </x:c>
      <x:c r="R572" s="59" t="n">
        <x:f>ROUND((P572-Q572)*O572-('Inputs'!$C$4/B572)*(I572/J572+K572)-'Inputs'!$C$4*L572-('Inputs'!$C$4*'Inputs'!$C$20*'Inputs'!$C$21*'Inputs'!$C$22/1000)*M572*N572,0)</x:f>
        <x:v>102569</x:v>
      </x:c>
      <x:c r="S572" s="59" t="n">
        <x:f>ROUND(R572/'Inputs'!$C$4,2)</x:f>
        <x:v>10.26</x:v>
      </x:c>
      <x:c r="T572" s="33" t="n">
        <x:f>ROUND((P572-Q572)*G572*'Inputs'!$C$25/1000,1)</x:f>
        <x:v>65.9</x:v>
      </x:c>
    </x:row>
    <x:row r="573">
      <x:c r="A573" t="n">
        <x:v>558</x:v>
      </x:c>
      <x:c r="B573" s="68" t="n">
        <x:v>35.9</x:v>
      </x:c>
      <x:c r="C573" s="68" t="n">
        <x:v>25</x:v>
      </x:c>
      <x:c r="D573" s="68" t="n">
        <x:v>261.4</x:v>
      </x:c>
      <x:c r="E573" s="68" t="n">
        <x:v>25.9</x:v>
      </x:c>
      <x:c r="F573" s="68" t="n">
        <x:v>32.9</x:v>
      </x:c>
      <x:c r="G573" s="68" t="n">
        <x:v>7.3</x:v>
      </x:c>
      <x:c r="H573" s="69" t="n">
        <x:v>1.793</x:v>
      </x:c>
      <x:c r="I573" s="68" t="n">
        <x:v>7000</x:v>
      </x:c>
      <x:c r="J573" s="68" t="n">
        <x:v>11.8</x:v>
      </x:c>
      <x:c r="K573" s="68" t="n">
        <x:v>736</x:v>
      </x:c>
      <x:c r="L573" s="68" t="n">
        <x:v>4.9</x:v>
      </x:c>
      <x:c r="M573" s="70" t="n">
        <x:v>0.007</x:v>
      </x:c>
      <x:c r="N573" s="71" t="n">
        <x:v>135</x:v>
      </x:c>
      <x:c r="O573" s="33" t="n">
        <x:f>ROUND(3*E573+F573+G573*H573,1)</x:f>
        <x:v>123.7</x:v>
      </x:c>
      <x:c r="P573" s="33" t="n">
        <x:f>ROUND('Inputs'!$C$4*'Inputs'!$C$7*'Inputs'!$C$5*C573/3600,1)</x:f>
        <x:v>3611.1</x:v>
      </x:c>
      <x:c r="Q573" s="33" t="n">
        <x:f>ROUND(('Inputs'!$C$4/B573)*'Inputs'!$C$7*'Inputs'!$C$6*D573/3600,1)</x:f>
        <x:v>2103.5</x:v>
      </x:c>
      <x:c r="R573" s="59" t="n">
        <x:f>ROUND((P573-Q573)*O573-('Inputs'!$C$4/B573)*(I573/J573+K573)-'Inputs'!$C$4*L573-('Inputs'!$C$4*'Inputs'!$C$20*'Inputs'!$C$21*'Inputs'!$C$22/1000)*M573*N573,0)</x:f>
        <x:v>-234879</x:v>
      </x:c>
      <x:c r="S573" s="59" t="n">
        <x:f>ROUND(R573/'Inputs'!$C$4,2)</x:f>
        <x:v>-23.49</x:v>
      </x:c>
      <x:c r="T573" s="33" t="n">
        <x:f>ROUND((P573-Q573)*G573*'Inputs'!$C$25/1000,1)</x:f>
        <x:v>28.4</x:v>
      </x:c>
    </x:row>
    <x:row r="574">
      <x:c r="A574" t="n">
        <x:v>559</x:v>
      </x:c>
      <x:c r="B574" s="68" t="n">
        <x:v>59.1</x:v>
      </x:c>
      <x:c r="C574" s="68" t="n">
        <x:v>26.8</x:v>
      </x:c>
      <x:c r="D574" s="68" t="n">
        <x:v>251.2</x:v>
      </x:c>
      <x:c r="E574" s="68" t="n">
        <x:v>25.4</x:v>
      </x:c>
      <x:c r="F574" s="68" t="n">
        <x:v>34.6</x:v>
      </x:c>
      <x:c r="G574" s="68" t="n">
        <x:v>7.6</x:v>
      </x:c>
      <x:c r="H574" s="69" t="n">
        <x:v>1.892</x:v>
      </x:c>
      <x:c r="I574" s="68" t="n">
        <x:v>8698</x:v>
      </x:c>
      <x:c r="J574" s="68" t="n">
        <x:v>10.9</x:v>
      </x:c>
      <x:c r="K574" s="68" t="n">
        <x:v>502</x:v>
      </x:c>
      <x:c r="L574" s="68" t="n">
        <x:v>4.5</x:v>
      </x:c>
      <x:c r="M574" s="70" t="n">
        <x:v>0.026</x:v>
      </x:c>
      <x:c r="N574" s="71" t="n">
        <x:v>128</x:v>
      </x:c>
      <x:c r="O574" s="33" t="n">
        <x:f>ROUND(3*E574+F574+G574*H574,1)</x:f>
        <x:v>125.2</x:v>
      </x:c>
      <x:c r="P574" s="33" t="n">
        <x:f>ROUND('Inputs'!$C$4*'Inputs'!$C$7*'Inputs'!$C$5*C574/3600,1)</x:f>
        <x:v>3871.1</x:v>
      </x:c>
      <x:c r="Q574" s="33" t="n">
        <x:f>ROUND(('Inputs'!$C$4/B574)*'Inputs'!$C$7*'Inputs'!$C$6*D574/3600,1)</x:f>
        <x:v>1227.9</x:v>
      </x:c>
      <x:c r="R574" s="59" t="n">
        <x:f>ROUND((P574-Q574)*O574-('Inputs'!$C$4/B574)*(I574/J574+K574)-'Inputs'!$C$4*L574-('Inputs'!$C$4*'Inputs'!$C$20*'Inputs'!$C$21*'Inputs'!$C$22/1000)*M574*N574,0)</x:f>
        <x:v>58524</x:v>
      </x:c>
      <x:c r="S574" s="59" t="n">
        <x:f>ROUND(R574/'Inputs'!$C$4,2)</x:f>
        <x:v>5.85</x:v>
      </x:c>
      <x:c r="T574" s="33" t="n">
        <x:f>ROUND((P574-Q574)*G574*'Inputs'!$C$25/1000,1)</x:f>
        <x:v>51.9</x:v>
      </x:c>
    </x:row>
    <x:row r="575">
      <x:c r="A575" t="n">
        <x:v>560</x:v>
      </x:c>
      <x:c r="B575" s="68" t="n">
        <x:v>32.8</x:v>
      </x:c>
      <x:c r="C575" s="68" t="n">
        <x:v>32.1</x:v>
      </x:c>
      <x:c r="D575" s="68" t="n">
        <x:v>217.3</x:v>
      </x:c>
      <x:c r="E575" s="68" t="n">
        <x:v>23.4</x:v>
      </x:c>
      <x:c r="F575" s="68" t="n">
        <x:v>54</x:v>
      </x:c>
      <x:c r="G575" s="68" t="n">
        <x:v>9.5</x:v>
      </x:c>
      <x:c r="H575" s="69" t="n">
        <x:v>1.957</x:v>
      </x:c>
      <x:c r="I575" s="68" t="n">
        <x:v>4688</x:v>
      </x:c>
      <x:c r="J575" s="68" t="n">
        <x:v>12.6</x:v>
      </x:c>
      <x:c r="K575" s="68" t="n">
        <x:v>465</x:v>
      </x:c>
      <x:c r="L575" s="68" t="n">
        <x:v>5.3</x:v>
      </x:c>
      <x:c r="M575" s="70" t="n">
        <x:v>0.062</x:v>
      </x:c>
      <x:c r="N575" s="71" t="n">
        <x:v>69</x:v>
      </x:c>
      <x:c r="O575" s="33" t="n">
        <x:f>ROUND(3*E575+F575+G575*H575,1)</x:f>
        <x:v>142.8</x:v>
      </x:c>
      <x:c r="P575" s="33" t="n">
        <x:f>ROUND('Inputs'!$C$4*'Inputs'!$C$7*'Inputs'!$C$5*C575/3600,1)</x:f>
        <x:v>4636.7</x:v>
      </x:c>
      <x:c r="Q575" s="33" t="n">
        <x:f>ROUND(('Inputs'!$C$4/B575)*'Inputs'!$C$7*'Inputs'!$C$6*D575/3600,1)</x:f>
        <x:v>1913.9</x:v>
      </x:c>
      <x:c r="R575" s="59" t="n">
        <x:f>ROUND((P575-Q575)*O575-('Inputs'!$C$4/B575)*(I575/J575+K575)-'Inputs'!$C$4*L575-('Inputs'!$C$4*'Inputs'!$C$20*'Inputs'!$C$21*'Inputs'!$C$22/1000)*M575*N575,0)</x:f>
        <x:v>71047</x:v>
      </x:c>
      <x:c r="S575" s="59" t="n">
        <x:f>ROUND(R575/'Inputs'!$C$4,2)</x:f>
        <x:v>7.1</x:v>
      </x:c>
      <x:c r="T575" s="33" t="n">
        <x:f>ROUND((P575-Q575)*G575*'Inputs'!$C$25/1000,1)</x:f>
        <x:v>66.8</x:v>
      </x:c>
    </x:row>
    <x:row r="576">
      <x:c r="A576" t="n">
        <x:v>561</x:v>
      </x:c>
      <x:c r="B576" s="68" t="n">
        <x:v>31.5</x:v>
      </x:c>
      <x:c r="C576" s="68" t="n">
        <x:v>26.2</x:v>
      </x:c>
      <x:c r="D576" s="68" t="n">
        <x:v>241</x:v>
      </x:c>
      <x:c r="E576" s="68" t="n">
        <x:v>22.3</x:v>
      </x:c>
      <x:c r="F576" s="68" t="n">
        <x:v>36.6</x:v>
      </x:c>
      <x:c r="G576" s="68" t="n">
        <x:v>11</x:v>
      </x:c>
      <x:c r="H576" s="69" t="n">
        <x:v>1.663</x:v>
      </x:c>
      <x:c r="I576" s="68" t="n">
        <x:v>6454</x:v>
      </x:c>
      <x:c r="J576" s="68" t="n">
        <x:v>10.4</x:v>
      </x:c>
      <x:c r="K576" s="68" t="n">
        <x:v>892</x:v>
      </x:c>
      <x:c r="L576" s="68" t="n">
        <x:v>4.5</x:v>
      </x:c>
      <x:c r="M576" s="70" t="n">
        <x:v>0.06</x:v>
      </x:c>
      <x:c r="N576" s="71" t="n">
        <x:v>134</x:v>
      </x:c>
      <x:c r="O576" s="33" t="n">
        <x:f>ROUND(3*E576+F576+G576*H576,1)</x:f>
        <x:v>121.8</x:v>
      </x:c>
      <x:c r="P576" s="33" t="n">
        <x:f>ROUND('Inputs'!$C$4*'Inputs'!$C$7*'Inputs'!$C$5*C576/3600,1)</x:f>
        <x:v>3784.4</x:v>
      </x:c>
      <x:c r="Q576" s="33" t="n">
        <x:f>ROUND(('Inputs'!$C$4/B576)*'Inputs'!$C$7*'Inputs'!$C$6*D576/3600,1)</x:f>
        <x:v>2210.2</x:v>
      </x:c>
      <x:c r="R576" s="59" t="n">
        <x:f>ROUND((P576-Q576)*O576-('Inputs'!$C$4/B576)*(I576/J576+K576)-'Inputs'!$C$4*L576-('Inputs'!$C$4*'Inputs'!$C$20*'Inputs'!$C$21*'Inputs'!$C$22/1000)*M576*N576,0)</x:f>
        <x:v>-351424</x:v>
      </x:c>
      <x:c r="S576" s="59" t="n">
        <x:f>ROUND(R576/'Inputs'!$C$4,2)</x:f>
        <x:v>-35.14</x:v>
      </x:c>
      <x:c r="T576" s="33" t="n">
        <x:f>ROUND((P576-Q576)*G576*'Inputs'!$C$25/1000,1)</x:f>
        <x:v>44.7</x:v>
      </x:c>
    </x:row>
    <x:row r="577">
      <x:c r="A577" t="n">
        <x:v>562</x:v>
      </x:c>
      <x:c r="B577" s="68" t="n">
        <x:v>47.8</x:v>
      </x:c>
      <x:c r="C577" s="68" t="n">
        <x:v>27.9</x:v>
      </x:c>
      <x:c r="D577" s="68" t="n">
        <x:v>276.7</x:v>
      </x:c>
      <x:c r="E577" s="68" t="n">
        <x:v>25</x:v>
      </x:c>
      <x:c r="F577" s="68" t="n">
        <x:v>40.5</x:v>
      </x:c>
      <x:c r="G577" s="68" t="n">
        <x:v>10.4</x:v>
      </x:c>
      <x:c r="H577" s="69" t="n">
        <x:v>2.033</x:v>
      </x:c>
      <x:c r="I577" s="68" t="n">
        <x:v>7245</x:v>
      </x:c>
      <x:c r="J577" s="68" t="n">
        <x:v>14.1</x:v>
      </x:c>
      <x:c r="K577" s="68" t="n">
        <x:v>528</x:v>
      </x:c>
      <x:c r="L577" s="68" t="n">
        <x:v>3.1</x:v>
      </x:c>
      <x:c r="M577" s="70" t="n">
        <x:v>0.073</x:v>
      </x:c>
      <x:c r="N577" s="71" t="n">
        <x:v>100</x:v>
      </x:c>
      <x:c r="O577" s="33" t="n">
        <x:f>ROUND(3*E577+F577+G577*H577,1)</x:f>
        <x:v>136.6</x:v>
      </x:c>
      <x:c r="P577" s="33" t="n">
        <x:f>ROUND('Inputs'!$C$4*'Inputs'!$C$7*'Inputs'!$C$5*C577/3600,1)</x:f>
        <x:v>4030</x:v>
      </x:c>
      <x:c r="Q577" s="33" t="n">
        <x:f>ROUND(('Inputs'!$C$4/B577)*'Inputs'!$C$7*'Inputs'!$C$6*D577/3600,1)</x:f>
        <x:v>1672.3</x:v>
      </x:c>
      <x:c r="R577" s="59" t="n">
        <x:f>ROUND((P577-Q577)*O577-('Inputs'!$C$4/B577)*(I577/J577+K577)-'Inputs'!$C$4*L577-('Inputs'!$C$4*'Inputs'!$C$20*'Inputs'!$C$21*'Inputs'!$C$22/1000)*M577*N577,0)</x:f>
        <x:v>56782</x:v>
      </x:c>
      <x:c r="S577" s="59" t="n">
        <x:f>ROUND(R577/'Inputs'!$C$4,2)</x:f>
        <x:v>5.68</x:v>
      </x:c>
      <x:c r="T577" s="33" t="n">
        <x:f>ROUND((P577-Q577)*G577*'Inputs'!$C$25/1000,1)</x:f>
        <x:v>63.3</x:v>
      </x:c>
    </x:row>
    <x:row r="578">
      <x:c r="A578" t="n">
        <x:v>563</x:v>
      </x:c>
      <x:c r="B578" s="68" t="n">
        <x:v>42.2</x:v>
      </x:c>
      <x:c r="C578" s="68" t="n">
        <x:v>31.5</x:v>
      </x:c>
      <x:c r="D578" s="68" t="n">
        <x:v>272.8</x:v>
      </x:c>
      <x:c r="E578" s="68" t="n">
        <x:v>27</x:v>
      </x:c>
      <x:c r="F578" s="68" t="n">
        <x:v>44.5</x:v>
      </x:c>
      <x:c r="G578" s="68" t="n">
        <x:v>7.3</x:v>
      </x:c>
      <x:c r="H578" s="69" t="n">
        <x:v>1.881</x:v>
      </x:c>
      <x:c r="I578" s="68" t="n">
        <x:v>4205</x:v>
      </x:c>
      <x:c r="J578" s="68" t="n">
        <x:v>11.5</x:v>
      </x:c>
      <x:c r="K578" s="68" t="n">
        <x:v>544</x:v>
      </x:c>
      <x:c r="L578" s="68" t="n">
        <x:v>4.3</x:v>
      </x:c>
      <x:c r="M578" s="70" t="n">
        <x:v>0.018</x:v>
      </x:c>
      <x:c r="N578" s="71" t="n">
        <x:v>104</x:v>
      </x:c>
      <x:c r="O578" s="33" t="n">
        <x:f>ROUND(3*E578+F578+G578*H578,1)</x:f>
        <x:v>139.2</x:v>
      </x:c>
      <x:c r="P578" s="33" t="n">
        <x:f>ROUND('Inputs'!$C$4*'Inputs'!$C$7*'Inputs'!$C$5*C578/3600,1)</x:f>
        <x:v>4550</x:v>
      </x:c>
      <x:c r="Q578" s="33" t="n">
        <x:f>ROUND(('Inputs'!$C$4/B578)*'Inputs'!$C$7*'Inputs'!$C$6*D578/3600,1)</x:f>
        <x:v>1867.5</x:v>
      </x:c>
      <x:c r="R578" s="59" t="n">
        <x:f>ROUND((P578-Q578)*O578-('Inputs'!$C$4/B578)*(I578/J578+K578)-'Inputs'!$C$4*L578-('Inputs'!$C$4*'Inputs'!$C$20*'Inputs'!$C$21*'Inputs'!$C$22/1000)*M578*N578,0)</x:f>
        <x:v>110661</x:v>
      </x:c>
      <x:c r="S578" s="59" t="n">
        <x:f>ROUND(R578/'Inputs'!$C$4,2)</x:f>
        <x:v>11.07</x:v>
      </x:c>
      <x:c r="T578" s="33" t="n">
        <x:f>ROUND((P578-Q578)*G578*'Inputs'!$C$25/1000,1)</x:f>
        <x:v>50.6</x:v>
      </x:c>
    </x:row>
    <x:row r="579">
      <x:c r="A579" t="n">
        <x:v>564</x:v>
      </x:c>
      <x:c r="B579" s="68" t="n">
        <x:v>28.6</x:v>
      </x:c>
      <x:c r="C579" s="68" t="n">
        <x:v>29.6</x:v>
      </x:c>
      <x:c r="D579" s="68" t="n">
        <x:v>194.6</x:v>
      </x:c>
      <x:c r="E579" s="68" t="n">
        <x:v>26.4</x:v>
      </x:c>
      <x:c r="F579" s="68" t="n">
        <x:v>42.7</x:v>
      </x:c>
      <x:c r="G579" s="68" t="n">
        <x:v>9.3</x:v>
      </x:c>
      <x:c r="H579" s="69" t="n">
        <x:v>1.7</x:v>
      </x:c>
      <x:c r="I579" s="68" t="n">
        <x:v>4818</x:v>
      </x:c>
      <x:c r="J579" s="68" t="n">
        <x:v>13.1</x:v>
      </x:c>
      <x:c r="K579" s="68" t="n">
        <x:v>814</x:v>
      </x:c>
      <x:c r="L579" s="68" t="n">
        <x:v>3.9</x:v>
      </x:c>
      <x:c r="M579" s="70" t="n">
        <x:v>0.095</x:v>
      </x:c>
      <x:c r="N579" s="71" t="n">
        <x:v>92</x:v>
      </x:c>
      <x:c r="O579" s="33" t="n">
        <x:f>ROUND(3*E579+F579+G579*H579,1)</x:f>
        <x:v>137.7</x:v>
      </x:c>
      <x:c r="P579" s="33" t="n">
        <x:f>ROUND('Inputs'!$C$4*'Inputs'!$C$7*'Inputs'!$C$5*C579/3600,1)</x:f>
        <x:v>4275.6</x:v>
      </x:c>
      <x:c r="Q579" s="33" t="n">
        <x:f>ROUND(('Inputs'!$C$4/B579)*'Inputs'!$C$7*'Inputs'!$C$6*D579/3600,1)</x:f>
        <x:v>1965.7</x:v>
      </x:c>
      <x:c r="R579" s="59" t="n">
        <x:f>ROUND((P579-Q579)*O579-('Inputs'!$C$4/B579)*(I579/J579+K579)-'Inputs'!$C$4*L579-('Inputs'!$C$4*'Inputs'!$C$20*'Inputs'!$C$21*'Inputs'!$C$22/1000)*M579*N579,0)</x:f>
        <x:v>-153683</x:v>
      </x:c>
      <x:c r="S579" s="59" t="n">
        <x:f>ROUND(R579/'Inputs'!$C$4,2)</x:f>
        <x:v>-15.37</x:v>
      </x:c>
      <x:c r="T579" s="33" t="n">
        <x:f>ROUND((P579-Q579)*G579*'Inputs'!$C$25/1000,1)</x:f>
        <x:v>55.5</x:v>
      </x:c>
    </x:row>
    <x:row r="580">
      <x:c r="A580" t="n">
        <x:v>565</x:v>
      </x:c>
      <x:c r="B580" s="68" t="n">
        <x:v>28.7</x:v>
      </x:c>
      <x:c r="C580" s="68" t="n">
        <x:v>30.7</x:v>
      </x:c>
      <x:c r="D580" s="68" t="n">
        <x:v>164</x:v>
      </x:c>
      <x:c r="E580" s="68" t="n">
        <x:v>22.9</x:v>
      </x:c>
      <x:c r="F580" s="68" t="n">
        <x:v>38.3</x:v>
      </x:c>
      <x:c r="G580" s="68" t="n">
        <x:v>8.7</x:v>
      </x:c>
      <x:c r="H580" s="69" t="n">
        <x:v>1.858</x:v>
      </x:c>
      <x:c r="I580" s="68" t="n">
        <x:v>5649</x:v>
      </x:c>
      <x:c r="J580" s="68" t="n">
        <x:v>10.7</x:v>
      </x:c>
      <x:c r="K580" s="68" t="n">
        <x:v>603</x:v>
      </x:c>
      <x:c r="L580" s="68" t="n">
        <x:v>2.5</x:v>
      </x:c>
      <x:c r="M580" s="70" t="n">
        <x:v>0.098</x:v>
      </x:c>
      <x:c r="N580" s="71" t="n">
        <x:v>86</x:v>
      </x:c>
      <x:c r="O580" s="33" t="n">
        <x:f>ROUND(3*E580+F580+G580*H580,1)</x:f>
        <x:v>123.2</x:v>
      </x:c>
      <x:c r="P580" s="33" t="n">
        <x:f>ROUND('Inputs'!$C$4*'Inputs'!$C$7*'Inputs'!$C$5*C580/3600,1)</x:f>
        <x:v>4434.4</x:v>
      </x:c>
      <x:c r="Q580" s="33" t="n">
        <x:f>ROUND(('Inputs'!$C$4/B580)*'Inputs'!$C$7*'Inputs'!$C$6*D580/3600,1)</x:f>
        <x:v>1650.8</x:v>
      </x:c>
      <x:c r="R580" s="59" t="n">
        <x:f>ROUND((P580-Q580)*O580-('Inputs'!$C$4/B580)*(I580/J580+K580)-'Inputs'!$C$4*L580-('Inputs'!$C$4*'Inputs'!$C$20*'Inputs'!$C$21*'Inputs'!$C$22/1000)*M580*N580,0)</x:f>
        <x:v>-94964</x:v>
      </x:c>
      <x:c r="S580" s="59" t="n">
        <x:f>ROUND(R580/'Inputs'!$C$4,2)</x:f>
        <x:v>-9.5</x:v>
      </x:c>
      <x:c r="T580" s="33" t="n">
        <x:f>ROUND((P580-Q580)*G580*'Inputs'!$C$25/1000,1)</x:f>
        <x:v>62.6</x:v>
      </x:c>
    </x:row>
    <x:row r="581">
      <x:c r="A581" t="n">
        <x:v>566</x:v>
      </x:c>
      <x:c r="B581" s="68" t="n">
        <x:v>47.9</x:v>
      </x:c>
      <x:c r="C581" s="68" t="n">
        <x:v>27.3</x:v>
      </x:c>
      <x:c r="D581" s="68" t="n">
        <x:v>219</x:v>
      </x:c>
      <x:c r="E581" s="68" t="n">
        <x:v>23.4</x:v>
      </x:c>
      <x:c r="F581" s="68" t="n">
        <x:v>37.1</x:v>
      </x:c>
      <x:c r="G581" s="68" t="n">
        <x:v>9.8</x:v>
      </x:c>
      <x:c r="H581" s="69" t="n">
        <x:v>1.81</x:v>
      </x:c>
      <x:c r="I581" s="68" t="n">
        <x:v>7057</x:v>
      </x:c>
      <x:c r="J581" s="68" t="n">
        <x:v>9.7</x:v>
      </x:c>
      <x:c r="K581" s="68" t="n">
        <x:v>700</x:v>
      </x:c>
      <x:c r="L581" s="68" t="n">
        <x:v>4.8</x:v>
      </x:c>
      <x:c r="M581" s="70" t="n">
        <x:v>0.057</x:v>
      </x:c>
      <x:c r="N581" s="71" t="n">
        <x:v>126</x:v>
      </x:c>
      <x:c r="O581" s="33" t="n">
        <x:f>ROUND(3*E581+F581+G581*H581,1)</x:f>
        <x:v>125</x:v>
      </x:c>
      <x:c r="P581" s="33" t="n">
        <x:f>ROUND('Inputs'!$C$4*'Inputs'!$C$7*'Inputs'!$C$5*C581/3600,1)</x:f>
        <x:v>3943.3</x:v>
      </x:c>
      <x:c r="Q581" s="33" t="n">
        <x:f>ROUND(('Inputs'!$C$4/B581)*'Inputs'!$C$7*'Inputs'!$C$6*D581/3600,1)</x:f>
        <x:v>1320.8</x:v>
      </x:c>
      <x:c r="R581" s="59" t="n">
        <x:f>ROUND((P581-Q581)*O581-('Inputs'!$C$4/B581)*(I581/J581+K581)-'Inputs'!$C$4*L581-('Inputs'!$C$4*'Inputs'!$C$20*'Inputs'!$C$21*'Inputs'!$C$22/1000)*M581*N581,0)</x:f>
        <x:v>-34270</x:v>
      </x:c>
      <x:c r="S581" s="59" t="n">
        <x:f>ROUND(R581/'Inputs'!$C$4,2)</x:f>
        <x:v>-3.43</x:v>
      </x:c>
      <x:c r="T581" s="33" t="n">
        <x:f>ROUND((P581-Q581)*G581*'Inputs'!$C$25/1000,1)</x:f>
        <x:v>66.4</x:v>
      </x:c>
    </x:row>
    <x:row r="582">
      <x:c r="A582" t="n">
        <x:v>567</x:v>
      </x:c>
      <x:c r="B582" s="68" t="n">
        <x:v>57.6</x:v>
      </x:c>
      <x:c r="C582" s="68" t="n">
        <x:v>29.8</x:v>
      </x:c>
      <x:c r="D582" s="68" t="n">
        <x:v>242.8</x:v>
      </x:c>
      <x:c r="E582" s="68" t="n">
        <x:v>23.9</x:v>
      </x:c>
      <x:c r="F582" s="68" t="n">
        <x:v>34.9</x:v>
      </x:c>
      <x:c r="G582" s="68" t="n">
        <x:v>11</x:v>
      </x:c>
      <x:c r="H582" s="69" t="n">
        <x:v>1.858</x:v>
      </x:c>
      <x:c r="I582" s="68" t="n">
        <x:v>4926</x:v>
      </x:c>
      <x:c r="J582" s="68" t="n">
        <x:v>10.6</x:v>
      </x:c>
      <x:c r="K582" s="68" t="n">
        <x:v>504</x:v>
      </x:c>
      <x:c r="L582" s="68" t="n">
        <x:v>1.6</x:v>
      </x:c>
      <x:c r="M582" s="70" t="n">
        <x:v>0.049</x:v>
      </x:c>
      <x:c r="N582" s="71" t="n">
        <x:v>142</x:v>
      </x:c>
      <x:c r="O582" s="33" t="n">
        <x:f>ROUND(3*E582+F582+G582*H582,1)</x:f>
        <x:v>127</x:v>
      </x:c>
      <x:c r="P582" s="33" t="n">
        <x:f>ROUND('Inputs'!$C$4*'Inputs'!$C$7*'Inputs'!$C$5*C582/3600,1)</x:f>
        <x:v>4304.4</x:v>
      </x:c>
      <x:c r="Q582" s="33" t="n">
        <x:f>ROUND(('Inputs'!$C$4/B582)*'Inputs'!$C$7*'Inputs'!$C$6*D582/3600,1)</x:f>
        <x:v>1217.7</x:v>
      </x:c>
      <x:c r="R582" s="59" t="n">
        <x:f>ROUND((P582-Q582)*O582-('Inputs'!$C$4/B582)*(I582/J582+K582)-'Inputs'!$C$4*L582-('Inputs'!$C$4*'Inputs'!$C$20*'Inputs'!$C$21*'Inputs'!$C$22/1000)*M582*N582,0)</x:f>
        <x:v>192272</x:v>
      </x:c>
      <x:c r="S582" s="59" t="n">
        <x:f>ROUND(R582/'Inputs'!$C$4,2)</x:f>
        <x:v>19.23</x:v>
      </x:c>
      <x:c r="T582" s="33" t="n">
        <x:f>ROUND((P582-Q582)*G582*'Inputs'!$C$25/1000,1)</x:f>
        <x:v>87.7</x:v>
      </x:c>
    </x:row>
    <x:row r="583">
      <x:c r="A583" t="n">
        <x:v>568</x:v>
      </x:c>
      <x:c r="B583" s="68" t="n">
        <x:v>36.4</x:v>
      </x:c>
      <x:c r="C583" s="68" t="n">
        <x:v>28.3</x:v>
      </x:c>
      <x:c r="D583" s="68" t="n">
        <x:v>209.7</x:v>
      </x:c>
      <x:c r="E583" s="68" t="n">
        <x:v>20.4</x:v>
      </x:c>
      <x:c r="F583" s="68" t="n">
        <x:v>50.2</x:v>
      </x:c>
      <x:c r="G583" s="68" t="n">
        <x:v>10.7</x:v>
      </x:c>
      <x:c r="H583" s="69" t="n">
        <x:v>1.964</x:v>
      </x:c>
      <x:c r="I583" s="68" t="n">
        <x:v>6913</x:v>
      </x:c>
      <x:c r="J583" s="68" t="n">
        <x:v>8.8</x:v>
      </x:c>
      <x:c r="K583" s="68" t="n">
        <x:v>373</x:v>
      </x:c>
      <x:c r="L583" s="68" t="n">
        <x:v>2</x:v>
      </x:c>
      <x:c r="M583" s="70" t="n">
        <x:v>0.025</x:v>
      </x:c>
      <x:c r="N583" s="71" t="n">
        <x:v>60</x:v>
      </x:c>
      <x:c r="O583" s="33" t="n">
        <x:f>ROUND(3*E583+F583+G583*H583,1)</x:f>
        <x:v>132.4</x:v>
      </x:c>
      <x:c r="P583" s="33" t="n">
        <x:f>ROUND('Inputs'!$C$4*'Inputs'!$C$7*'Inputs'!$C$5*C583/3600,1)</x:f>
        <x:v>4087.8</x:v>
      </x:c>
      <x:c r="Q583" s="33" t="n">
        <x:f>ROUND(('Inputs'!$C$4/B583)*'Inputs'!$C$7*'Inputs'!$C$6*D583/3600,1)</x:f>
        <x:v>1664.3</x:v>
      </x:c>
      <x:c r="R583" s="59" t="n">
        <x:f>ROUND((P583-Q583)*O583-('Inputs'!$C$4/B583)*(I583/J583+K583)-'Inputs'!$C$4*L583-('Inputs'!$C$4*'Inputs'!$C$20*'Inputs'!$C$21*'Inputs'!$C$22/1000)*M583*N583,0)</x:f>
        <x:v>-20771</x:v>
      </x:c>
      <x:c r="S583" s="59" t="n">
        <x:f>ROUND(R583/'Inputs'!$C$4,2)</x:f>
        <x:v>-2.08</x:v>
      </x:c>
      <x:c r="T583" s="33" t="n">
        <x:f>ROUND((P583-Q583)*G583*'Inputs'!$C$25/1000,1)</x:f>
        <x:v>67</x:v>
      </x:c>
    </x:row>
    <x:row r="584">
      <x:c r="A584" t="n">
        <x:v>569</x:v>
      </x:c>
      <x:c r="B584" s="68" t="n">
        <x:v>31.2</x:v>
      </x:c>
      <x:c r="C584" s="68" t="n">
        <x:v>32.5</x:v>
      </x:c>
      <x:c r="D584" s="68" t="n">
        <x:v>221.4</x:v>
      </x:c>
      <x:c r="E584" s="68" t="n">
        <x:v>22.3</x:v>
      </x:c>
      <x:c r="F584" s="68" t="n">
        <x:v>47.5</x:v>
      </x:c>
      <x:c r="G584" s="68" t="n">
        <x:v>10.1</x:v>
      </x:c>
      <x:c r="H584" s="69" t="n">
        <x:v>1.725</x:v>
      </x:c>
      <x:c r="I584" s="68" t="n">
        <x:v>4799</x:v>
      </x:c>
      <x:c r="J584" s="68" t="n">
        <x:v>11.1</x:v>
      </x:c>
      <x:c r="K584" s="68" t="n">
        <x:v>693</x:v>
      </x:c>
      <x:c r="L584" s="68" t="n">
        <x:v>2.8</x:v>
      </x:c>
      <x:c r="M584" s="70" t="n">
        <x:v>0.037</x:v>
      </x:c>
      <x:c r="N584" s="71" t="n">
        <x:v>153</x:v>
      </x:c>
      <x:c r="O584" s="33" t="n">
        <x:f>ROUND(3*E584+F584+G584*H584,1)</x:f>
        <x:v>131.8</x:v>
      </x:c>
      <x:c r="P584" s="33" t="n">
        <x:f>ROUND('Inputs'!$C$4*'Inputs'!$C$7*'Inputs'!$C$5*C584/3600,1)</x:f>
        <x:v>4694.4</x:v>
      </x:c>
      <x:c r="Q584" s="33" t="n">
        <x:f>ROUND(('Inputs'!$C$4/B584)*'Inputs'!$C$7*'Inputs'!$C$6*D584/3600,1)</x:f>
        <x:v>2050</x:v>
      </x:c>
      <x:c r="R584" s="59" t="n">
        <x:f>ROUND((P584-Q584)*O584-('Inputs'!$C$4/B584)*(I584/J584+K584)-'Inputs'!$C$4*L584-('Inputs'!$C$4*'Inputs'!$C$20*'Inputs'!$C$21*'Inputs'!$C$22/1000)*M584*N584,0)</x:f>
        <x:v>-52814</x:v>
      </x:c>
      <x:c r="S584" s="59" t="n">
        <x:f>ROUND(R584/'Inputs'!$C$4,2)</x:f>
        <x:v>-5.28</x:v>
      </x:c>
      <x:c r="T584" s="33" t="n">
        <x:f>ROUND((P584-Q584)*G584*'Inputs'!$C$25/1000,1)</x:f>
        <x:v>69</x:v>
      </x:c>
    </x:row>
    <x:row r="585">
      <x:c r="A585" t="n">
        <x:v>570</x:v>
      </x:c>
      <x:c r="B585" s="68" t="n">
        <x:v>28.6</x:v>
      </x:c>
      <x:c r="C585" s="68" t="n">
        <x:v>32.7</x:v>
      </x:c>
      <x:c r="D585" s="68" t="n">
        <x:v>190.2</x:v>
      </x:c>
      <x:c r="E585" s="68" t="n">
        <x:v>26.4</x:v>
      </x:c>
      <x:c r="F585" s="68" t="n">
        <x:v>36.7</x:v>
      </x:c>
      <x:c r="G585" s="68" t="n">
        <x:v>9.1</x:v>
      </x:c>
      <x:c r="H585" s="69" t="n">
        <x:v>1.768</x:v>
      </x:c>
      <x:c r="I585" s="68" t="n">
        <x:v>6482</x:v>
      </x:c>
      <x:c r="J585" s="68" t="n">
        <x:v>11.9</x:v>
      </x:c>
      <x:c r="K585" s="68" t="n">
        <x:v>814</x:v>
      </x:c>
      <x:c r="L585" s="68" t="n">
        <x:v>1.8</x:v>
      </x:c>
      <x:c r="M585" s="70" t="n">
        <x:v>0.062</x:v>
      </x:c>
      <x:c r="N585" s="71" t="n">
        <x:v>78</x:v>
      </x:c>
      <x:c r="O585" s="33" t="n">
        <x:f>ROUND(3*E585+F585+G585*H585,1)</x:f>
        <x:v>132</x:v>
      </x:c>
      <x:c r="P585" s="33" t="n">
        <x:f>ROUND('Inputs'!$C$4*'Inputs'!$C$7*'Inputs'!$C$5*C585/3600,1)</x:f>
        <x:v>4723.3</x:v>
      </x:c>
      <x:c r="Q585" s="33" t="n">
        <x:f>ROUND(('Inputs'!$C$4/B585)*'Inputs'!$C$7*'Inputs'!$C$6*D585/3600,1)</x:f>
        <x:v>1921.2</x:v>
      </x:c>
      <x:c r="R585" s="59" t="n">
        <x:f>ROUND((P585-Q585)*O585-('Inputs'!$C$4/B585)*(I585/J585+K585)-'Inputs'!$C$4*L585-('Inputs'!$C$4*'Inputs'!$C$20*'Inputs'!$C$21*'Inputs'!$C$22/1000)*M585*N585,0)</x:f>
        <x:v>-134009</x:v>
      </x:c>
      <x:c r="S585" s="59" t="n">
        <x:f>ROUND(R585/'Inputs'!$C$4,2)</x:f>
        <x:v>-13.4</x:v>
      </x:c>
      <x:c r="T585" s="33" t="n">
        <x:f>ROUND((P585-Q585)*G585*'Inputs'!$C$25/1000,1)</x:f>
        <x:v>65.9</x:v>
      </x:c>
    </x:row>
    <x:row r="586">
      <x:c r="A586" t="n">
        <x:v>571</x:v>
      </x:c>
      <x:c r="B586" s="68" t="n">
        <x:v>57.7</x:v>
      </x:c>
      <x:c r="C586" s="68" t="n">
        <x:v>26.6</x:v>
      </x:c>
      <x:c r="D586" s="68" t="n">
        <x:v>294.4</x:v>
      </x:c>
      <x:c r="E586" s="68" t="n">
        <x:v>22.3</x:v>
      </x:c>
      <x:c r="F586" s="68" t="n">
        <x:v>36.9</x:v>
      </x:c>
      <x:c r="G586" s="68" t="n">
        <x:v>7.8</x:v>
      </x:c>
      <x:c r="H586" s="69" t="n">
        <x:v>1.633</x:v>
      </x:c>
      <x:c r="I586" s="68" t="n">
        <x:v>4554</x:v>
      </x:c>
      <x:c r="J586" s="68" t="n">
        <x:v>11.1</x:v>
      </x:c>
      <x:c r="K586" s="68" t="n">
        <x:v>579</x:v>
      </x:c>
      <x:c r="L586" s="68" t="n">
        <x:v>4.2</x:v>
      </x:c>
      <x:c r="M586" s="70" t="n">
        <x:v>0.04</x:v>
      </x:c>
      <x:c r="N586" s="71" t="n">
        <x:v>119</x:v>
      </x:c>
      <x:c r="O586" s="33" t="n">
        <x:f>ROUND(3*E586+F586+G586*H586,1)</x:f>
        <x:v>116.5</x:v>
      </x:c>
      <x:c r="P586" s="33" t="n">
        <x:f>ROUND('Inputs'!$C$4*'Inputs'!$C$7*'Inputs'!$C$5*C586/3600,1)</x:f>
        <x:v>3842.2</x:v>
      </x:c>
      <x:c r="Q586" s="33" t="n">
        <x:f>ROUND(('Inputs'!$C$4/B586)*'Inputs'!$C$7*'Inputs'!$C$6*D586/3600,1)</x:f>
        <x:v>1474</x:v>
      </x:c>
      <x:c r="R586" s="59" t="n">
        <x:f>ROUND((P586-Q586)*O586-('Inputs'!$C$4/B586)*(I586/J586+K586)-'Inputs'!$C$4*L586-('Inputs'!$C$4*'Inputs'!$C$20*'Inputs'!$C$21*'Inputs'!$C$22/1000)*M586*N586,0)</x:f>
        <x:v>51801</x:v>
      </x:c>
      <x:c r="S586" s="59" t="n">
        <x:f>ROUND(R586/'Inputs'!$C$4,2)</x:f>
        <x:v>5.18</x:v>
      </x:c>
      <x:c r="T586" s="33" t="n">
        <x:f>ROUND((P586-Q586)*G586*'Inputs'!$C$25/1000,1)</x:f>
        <x:v>47.7</x:v>
      </x:c>
    </x:row>
    <x:row r="587">
      <x:c r="A587" t="n">
        <x:v>572</x:v>
      </x:c>
      <x:c r="B587" s="68" t="n">
        <x:v>32.4</x:v>
      </x:c>
      <x:c r="C587" s="68" t="n">
        <x:v>25.6</x:v>
      </x:c>
      <x:c r="D587" s="68" t="n">
        <x:v>193.2</x:v>
      </x:c>
      <x:c r="E587" s="68" t="n">
        <x:v>23.6</x:v>
      </x:c>
      <x:c r="F587" s="68" t="n">
        <x:v>44.3</x:v>
      </x:c>
      <x:c r="G587" s="68" t="n">
        <x:v>10.7</x:v>
      </x:c>
      <x:c r="H587" s="69" t="n">
        <x:v>1.809</x:v>
      </x:c>
      <x:c r="I587" s="68" t="n">
        <x:v>8199</x:v>
      </x:c>
      <x:c r="J587" s="68" t="n">
        <x:v>10.4</x:v>
      </x:c>
      <x:c r="K587" s="68" t="n">
        <x:v>404</x:v>
      </x:c>
      <x:c r="L587" s="68" t="n">
        <x:v>3.7</x:v>
      </x:c>
      <x:c r="M587" s="70" t="n">
        <x:v>0.014</x:v>
      </x:c>
      <x:c r="N587" s="71" t="n">
        <x:v>144</x:v>
      </x:c>
      <x:c r="O587" s="33" t="n">
        <x:f>ROUND(3*E587+F587+G587*H587,1)</x:f>
        <x:v>134.5</x:v>
      </x:c>
      <x:c r="P587" s="33" t="n">
        <x:f>ROUND('Inputs'!$C$4*'Inputs'!$C$7*'Inputs'!$C$5*C587/3600,1)</x:f>
        <x:v>3697.8</x:v>
      </x:c>
      <x:c r="Q587" s="33" t="n">
        <x:f>ROUND(('Inputs'!$C$4/B587)*'Inputs'!$C$7*'Inputs'!$C$6*D587/3600,1)</x:f>
        <x:v>1722.6</x:v>
      </x:c>
      <x:c r="R587" s="59" t="n">
        <x:f>ROUND((P587-Q587)*O587-('Inputs'!$C$4/B587)*(I587/J587+K587)-'Inputs'!$C$4*L587-('Inputs'!$C$4*'Inputs'!$C$20*'Inputs'!$C$21*'Inputs'!$C$22/1000)*M587*N587,0)</x:f>
        <x:v>-143858</x:v>
      </x:c>
      <x:c r="S587" s="59" t="n">
        <x:f>ROUND(R587/'Inputs'!$C$4,2)</x:f>
        <x:v>-14.39</x:v>
      </x:c>
      <x:c r="T587" s="33" t="n">
        <x:f>ROUND((P587-Q587)*G587*'Inputs'!$C$25/1000,1)</x:f>
        <x:v>54.6</x:v>
      </x:c>
    </x:row>
    <x:row r="588">
      <x:c r="A588" t="n">
        <x:v>573</x:v>
      </x:c>
      <x:c r="B588" s="68" t="n">
        <x:v>59.7</x:v>
      </x:c>
      <x:c r="C588" s="68" t="n">
        <x:v>27.7</x:v>
      </x:c>
      <x:c r="D588" s="68" t="n">
        <x:v>245.7</x:v>
      </x:c>
      <x:c r="E588" s="68" t="n">
        <x:v>25.8</x:v>
      </x:c>
      <x:c r="F588" s="68" t="n">
        <x:v>32.9</x:v>
      </x:c>
      <x:c r="G588" s="68" t="n">
        <x:v>9.5</x:v>
      </x:c>
      <x:c r="H588" s="69" t="n">
        <x:v>1.957</x:v>
      </x:c>
      <x:c r="I588" s="68" t="n">
        <x:v>5784</x:v>
      </x:c>
      <x:c r="J588" s="68" t="n">
        <x:v>15</x:v>
      </x:c>
      <x:c r="K588" s="68" t="n">
        <x:v>521</x:v>
      </x:c>
      <x:c r="L588" s="68" t="n">
        <x:v>4.7</x:v>
      </x:c>
      <x:c r="M588" s="70" t="n">
        <x:v>0.044</x:v>
      </x:c>
      <x:c r="N588" s="71" t="n">
        <x:v>121</x:v>
      </x:c>
      <x:c r="O588" s="33" t="n">
        <x:f>ROUND(3*E588+F588+G588*H588,1)</x:f>
        <x:v>128.9</x:v>
      </x:c>
      <x:c r="P588" s="33" t="n">
        <x:f>ROUND('Inputs'!$C$4*'Inputs'!$C$7*'Inputs'!$C$5*C588/3600,1)</x:f>
        <x:v>4001.1</x:v>
      </x:c>
      <x:c r="Q588" s="33" t="n">
        <x:f>ROUND(('Inputs'!$C$4/B588)*'Inputs'!$C$7*'Inputs'!$C$6*D588/3600,1)</x:f>
        <x:v>1188.9</x:v>
      </x:c>
      <x:c r="R588" s="59" t="n">
        <x:f>ROUND((P588-Q588)*O588-('Inputs'!$C$4/B588)*(I588/J588+K588)-'Inputs'!$C$4*L588-('Inputs'!$C$4*'Inputs'!$C$20*'Inputs'!$C$21*'Inputs'!$C$22/1000)*M588*N588,0)</x:f>
        <x:v>151728</x:v>
      </x:c>
      <x:c r="S588" s="59" t="n">
        <x:f>ROUND(R588/'Inputs'!$C$4,2)</x:f>
        <x:v>15.17</x:v>
      </x:c>
      <x:c r="T588" s="33" t="n">
        <x:f>ROUND((P588-Q588)*G588*'Inputs'!$C$25/1000,1)</x:f>
        <x:v>69</x:v>
      </x:c>
    </x:row>
    <x:row r="589">
      <x:c r="A589" t="n">
        <x:v>574</x:v>
      </x:c>
      <x:c r="B589" s="68" t="n">
        <x:v>54.5</x:v>
      </x:c>
      <x:c r="C589" s="68" t="n">
        <x:v>29.8</x:v>
      </x:c>
      <x:c r="D589" s="68" t="n">
        <x:v>229.4</x:v>
      </x:c>
      <x:c r="E589" s="68" t="n">
        <x:v>24.5</x:v>
      </x:c>
      <x:c r="F589" s="68" t="n">
        <x:v>48.7</x:v>
      </x:c>
      <x:c r="G589" s="68" t="n">
        <x:v>7.1</x:v>
      </x:c>
      <x:c r="H589" s="69" t="n">
        <x:v>1.78</x:v>
      </x:c>
      <x:c r="I589" s="68" t="n">
        <x:v>6669</x:v>
      </x:c>
      <x:c r="J589" s="68" t="n">
        <x:v>12.2</x:v>
      </x:c>
      <x:c r="K589" s="68" t="n">
        <x:v>574</x:v>
      </x:c>
      <x:c r="L589" s="68" t="n">
        <x:v>3.4</x:v>
      </x:c>
      <x:c r="M589" s="70" t="n">
        <x:v>0.06</x:v>
      </x:c>
      <x:c r="N589" s="71" t="n">
        <x:v>136</x:v>
      </x:c>
      <x:c r="O589" s="33" t="n">
        <x:f>ROUND(3*E589+F589+G589*H589,1)</x:f>
        <x:v>134.8</x:v>
      </x:c>
      <x:c r="P589" s="33" t="n">
        <x:f>ROUND('Inputs'!$C$4*'Inputs'!$C$7*'Inputs'!$C$5*C589/3600,1)</x:f>
        <x:v>4304.4</x:v>
      </x:c>
      <x:c r="Q589" s="33" t="n">
        <x:f>ROUND(('Inputs'!$C$4/B589)*'Inputs'!$C$7*'Inputs'!$C$6*D589/3600,1)</x:f>
        <x:v>1216</x:v>
      </x:c>
      <x:c r="R589" s="59" t="n">
        <x:f>ROUND((P589-Q589)*O589-('Inputs'!$C$4/B589)*(I589/J589+K589)-'Inputs'!$C$4*L589-('Inputs'!$C$4*'Inputs'!$C$20*'Inputs'!$C$21*'Inputs'!$C$22/1000)*M589*N589,0)</x:f>
        <x:v>158447</x:v>
      </x:c>
      <x:c r="S589" s="59" t="n">
        <x:f>ROUND(R589/'Inputs'!$C$4,2)</x:f>
        <x:v>15.84</x:v>
      </x:c>
      <x:c r="T589" s="33" t="n">
        <x:f>ROUND((P589-Q589)*G589*'Inputs'!$C$25/1000,1)</x:f>
        <x:v>56.7</x:v>
      </x:c>
    </x:row>
    <x:row r="590">
      <x:c r="A590" t="n">
        <x:v>575</x:v>
      </x:c>
      <x:c r="B590" s="68" t="n">
        <x:v>39</x:v>
      </x:c>
      <x:c r="C590" s="68" t="n">
        <x:v>31.7</x:v>
      </x:c>
      <x:c r="D590" s="68" t="n">
        <x:v>224.3</x:v>
      </x:c>
      <x:c r="E590" s="68" t="n">
        <x:v>27.5</x:v>
      </x:c>
      <x:c r="F590" s="68" t="n">
        <x:v>32.4</x:v>
      </x:c>
      <x:c r="G590" s="68" t="n">
        <x:v>9.8</x:v>
      </x:c>
      <x:c r="H590" s="69" t="n">
        <x:v>1.867</x:v>
      </x:c>
      <x:c r="I590" s="68" t="n">
        <x:v>5450</x:v>
      </x:c>
      <x:c r="J590" s="68" t="n">
        <x:v>8.4</x:v>
      </x:c>
      <x:c r="K590" s="68" t="n">
        <x:v>468</x:v>
      </x:c>
      <x:c r="L590" s="68" t="n">
        <x:v>2</x:v>
      </x:c>
      <x:c r="M590" s="70" t="n">
        <x:v>0.087</x:v>
      </x:c>
      <x:c r="N590" s="71" t="n">
        <x:v>127</x:v>
      </x:c>
      <x:c r="O590" s="33" t="n">
        <x:f>ROUND(3*E590+F590+G590*H590,1)</x:f>
        <x:v>133.2</x:v>
      </x:c>
      <x:c r="P590" s="33" t="n">
        <x:f>ROUND('Inputs'!$C$4*'Inputs'!$C$7*'Inputs'!$C$5*C590/3600,1)</x:f>
        <x:v>4578.9</x:v>
      </x:c>
      <x:c r="Q590" s="33" t="n">
        <x:f>ROUND(('Inputs'!$C$4/B590)*'Inputs'!$C$7*'Inputs'!$C$6*D590/3600,1)</x:f>
        <x:v>1661.5</x:v>
      </x:c>
      <x:c r="R590" s="59" t="n">
        <x:f>ROUND((P590-Q590)*O590-('Inputs'!$C$4/B590)*(I590/J590+K590)-'Inputs'!$C$4*L590-('Inputs'!$C$4*'Inputs'!$C$20*'Inputs'!$C$21*'Inputs'!$C$22/1000)*M590*N590,0)</x:f>
        <x:v>57529</x:v>
      </x:c>
      <x:c r="S590" s="59" t="n">
        <x:f>ROUND(R590/'Inputs'!$C$4,2)</x:f>
        <x:v>5.75</x:v>
      </x:c>
      <x:c r="T590" s="33" t="n">
        <x:f>ROUND((P590-Q590)*G590*'Inputs'!$C$25/1000,1)</x:f>
        <x:v>73.9</x:v>
      </x:c>
    </x:row>
    <x:row r="591">
      <x:c r="A591" t="n">
        <x:v>576</x:v>
      </x:c>
      <x:c r="B591" s="68" t="n">
        <x:v>26.9</x:v>
      </x:c>
      <x:c r="C591" s="68" t="n">
        <x:v>32</x:v>
      </x:c>
      <x:c r="D591" s="68" t="n">
        <x:v>208.3</x:v>
      </x:c>
      <x:c r="E591" s="68" t="n">
        <x:v>22</x:v>
      </x:c>
      <x:c r="F591" s="68" t="n">
        <x:v>30.4</x:v>
      </x:c>
      <x:c r="G591" s="68" t="n">
        <x:v>9.3</x:v>
      </x:c>
      <x:c r="H591" s="69" t="n">
        <x:v>1.761</x:v>
      </x:c>
      <x:c r="I591" s="68" t="n">
        <x:v>5271</x:v>
      </x:c>
      <x:c r="J591" s="68" t="n">
        <x:v>11.6</x:v>
      </x:c>
      <x:c r="K591" s="68" t="n">
        <x:v>597</x:v>
      </x:c>
      <x:c r="L591" s="68" t="n">
        <x:v>3.3</x:v>
      </x:c>
      <x:c r="M591" s="70" t="n">
        <x:v>0.075</x:v>
      </x:c>
      <x:c r="N591" s="71" t="n">
        <x:v>99</x:v>
      </x:c>
      <x:c r="O591" s="33" t="n">
        <x:f>ROUND(3*E591+F591+G591*H591,1)</x:f>
        <x:v>112.8</x:v>
      </x:c>
      <x:c r="P591" s="33" t="n">
        <x:f>ROUND('Inputs'!$C$4*'Inputs'!$C$7*'Inputs'!$C$5*C591/3600,1)</x:f>
        <x:v>4622.2</x:v>
      </x:c>
      <x:c r="Q591" s="33" t="n">
        <x:f>ROUND(('Inputs'!$C$4/B591)*'Inputs'!$C$7*'Inputs'!$C$6*D591/3600,1)</x:f>
        <x:v>2237</x:v>
      </x:c>
      <x:c r="R591" s="59" t="n">
        <x:f>ROUND((P591-Q591)*O591-('Inputs'!$C$4/B591)*(I591/J591+K591)-'Inputs'!$C$4*L591-('Inputs'!$C$4*'Inputs'!$C$20*'Inputs'!$C$21*'Inputs'!$C$22/1000)*M591*N591,0)</x:f>
        <x:v>-171407</x:v>
      </x:c>
      <x:c r="S591" s="59" t="n">
        <x:f>ROUND(R591/'Inputs'!$C$4,2)</x:f>
        <x:v>-17.14</x:v>
      </x:c>
      <x:c r="T591" s="33" t="n">
        <x:f>ROUND((P591-Q591)*G591*'Inputs'!$C$25/1000,1)</x:f>
        <x:v>57.3</x:v>
      </x:c>
    </x:row>
    <x:row r="592">
      <x:c r="A592" t="n">
        <x:v>577</x:v>
      </x:c>
      <x:c r="B592" s="68" t="n">
        <x:v>56.3</x:v>
      </x:c>
      <x:c r="C592" s="68" t="n">
        <x:v>25.9</x:v>
      </x:c>
      <x:c r="D592" s="68" t="n">
        <x:v>215.2</x:v>
      </x:c>
      <x:c r="E592" s="68" t="n">
        <x:v>23.3</x:v>
      </x:c>
      <x:c r="F592" s="68" t="n">
        <x:v>31.8</x:v>
      </x:c>
      <x:c r="G592" s="68" t="n">
        <x:v>9</x:v>
      </x:c>
      <x:c r="H592" s="69" t="n">
        <x:v>1.765</x:v>
      </x:c>
      <x:c r="I592" s="68" t="n">
        <x:v>7021</x:v>
      </x:c>
      <x:c r="J592" s="68" t="n">
        <x:v>11.6</x:v>
      </x:c>
      <x:c r="K592" s="68" t="n">
        <x:v>609</x:v>
      </x:c>
      <x:c r="L592" s="68" t="n">
        <x:v>5.3</x:v>
      </x:c>
      <x:c r="M592" s="70" t="n">
        <x:v>0.091</x:v>
      </x:c>
      <x:c r="N592" s="71" t="n">
        <x:v>154</x:v>
      </x:c>
      <x:c r="O592" s="33" t="n">
        <x:f>ROUND(3*E592+F592+G592*H592,1)</x:f>
        <x:v>117.6</x:v>
      </x:c>
      <x:c r="P592" s="33" t="n">
        <x:f>ROUND('Inputs'!$C$4*'Inputs'!$C$7*'Inputs'!$C$5*C592/3600,1)</x:f>
        <x:v>3741.1</x:v>
      </x:c>
      <x:c r="Q592" s="33" t="n">
        <x:f>ROUND(('Inputs'!$C$4/B592)*'Inputs'!$C$7*'Inputs'!$C$6*D592/3600,1)</x:f>
        <x:v>1104.2</x:v>
      </x:c>
      <x:c r="R592" s="59" t="n">
        <x:f>ROUND((P592-Q592)*O592-('Inputs'!$C$4/B592)*(I592/J592+K592)-'Inputs'!$C$4*L592-('Inputs'!$C$4*'Inputs'!$C$20*'Inputs'!$C$21*'Inputs'!$C$22/1000)*M592*N592,0)</x:f>
        <x:v>10086</x:v>
      </x:c>
      <x:c r="S592" s="59" t="n">
        <x:f>ROUND(R592/'Inputs'!$C$4,2)</x:f>
        <x:v>1.01</x:v>
      </x:c>
      <x:c r="T592" s="33" t="n">
        <x:f>ROUND((P592-Q592)*G592*'Inputs'!$C$25/1000,1)</x:f>
        <x:v>61.3</x:v>
      </x:c>
    </x:row>
    <x:row r="593">
      <x:c r="A593" t="n">
        <x:v>578</x:v>
      </x:c>
      <x:c r="B593" s="68" t="n">
        <x:v>38.3</x:v>
      </x:c>
      <x:c r="C593" s="68" t="n">
        <x:v>27.8</x:v>
      </x:c>
      <x:c r="D593" s="68" t="n">
        <x:v>196.9</x:v>
      </x:c>
      <x:c r="E593" s="68" t="n">
        <x:v>21.4</x:v>
      </x:c>
      <x:c r="F593" s="68" t="n">
        <x:v>32.6</x:v>
      </x:c>
      <x:c r="G593" s="68" t="n">
        <x:v>7.4</x:v>
      </x:c>
      <x:c r="H593" s="69" t="n">
        <x:v>1.815</x:v>
      </x:c>
      <x:c r="I593" s="68" t="n">
        <x:v>6325</x:v>
      </x:c>
      <x:c r="J593" s="68" t="n">
        <x:v>12.9</x:v>
      </x:c>
      <x:c r="K593" s="68" t="n">
        <x:v>558</x:v>
      </x:c>
      <x:c r="L593" s="68" t="n">
        <x:v>2.5</x:v>
      </x:c>
      <x:c r="M593" s="70" t="n">
        <x:v>0.009</x:v>
      </x:c>
      <x:c r="N593" s="71" t="n">
        <x:v>119</x:v>
      </x:c>
      <x:c r="O593" s="33" t="n">
        <x:f>ROUND(3*E593+F593+G593*H593,1)</x:f>
        <x:v>110.2</x:v>
      </x:c>
      <x:c r="P593" s="33" t="n">
        <x:f>ROUND('Inputs'!$C$4*'Inputs'!$C$7*'Inputs'!$C$5*C593/3600,1)</x:f>
        <x:v>4015.6</x:v>
      </x:c>
      <x:c r="Q593" s="33" t="n">
        <x:f>ROUND(('Inputs'!$C$4/B593)*'Inputs'!$C$7*'Inputs'!$C$6*D593/3600,1)</x:f>
        <x:v>1485.2</x:v>
      </x:c>
      <x:c r="R593" s="59" t="n">
        <x:f>ROUND((P593-Q593)*O593-('Inputs'!$C$4/B593)*(I593/J593+K593)-'Inputs'!$C$4*L593-('Inputs'!$C$4*'Inputs'!$C$20*'Inputs'!$C$21*'Inputs'!$C$22/1000)*M593*N593,0)</x:f>
        <x:v>-22255</x:v>
      </x:c>
      <x:c r="S593" s="59" t="n">
        <x:f>ROUND(R593/'Inputs'!$C$4,2)</x:f>
        <x:v>-2.23</x:v>
      </x:c>
      <x:c r="T593" s="33" t="n">
        <x:f>ROUND((P593-Q593)*G593*'Inputs'!$C$25/1000,1)</x:f>
        <x:v>48.4</x:v>
      </x:c>
    </x:row>
    <x:row r="594">
      <x:c r="A594" t="n">
        <x:v>579</x:v>
      </x:c>
      <x:c r="B594" s="68" t="n">
        <x:v>40.1</x:v>
      </x:c>
      <x:c r="C594" s="68" t="n">
        <x:v>33.8</x:v>
      </x:c>
      <x:c r="D594" s="68" t="n">
        <x:v>267.1</x:v>
      </x:c>
      <x:c r="E594" s="68" t="n">
        <x:v>21.7</x:v>
      </x:c>
      <x:c r="F594" s="68" t="n">
        <x:v>35</x:v>
      </x:c>
      <x:c r="G594" s="68" t="n">
        <x:v>9.7</x:v>
      </x:c>
      <x:c r="H594" s="69" t="n">
        <x:v>1.922</x:v>
      </x:c>
      <x:c r="I594" s="68" t="n">
        <x:v>5947</x:v>
      </x:c>
      <x:c r="J594" s="68" t="n">
        <x:v>10.4</x:v>
      </x:c>
      <x:c r="K594" s="68" t="n">
        <x:v>735</x:v>
      </x:c>
      <x:c r="L594" s="68" t="n">
        <x:v>4.3</x:v>
      </x:c>
      <x:c r="M594" s="70" t="n">
        <x:v>0.098</x:v>
      </x:c>
      <x:c r="N594" s="71" t="n">
        <x:v>78</x:v>
      </x:c>
      <x:c r="O594" s="33" t="n">
        <x:f>ROUND(3*E594+F594+G594*H594,1)</x:f>
        <x:v>118.7</x:v>
      </x:c>
      <x:c r="P594" s="33" t="n">
        <x:f>ROUND('Inputs'!$C$4*'Inputs'!$C$7*'Inputs'!$C$5*C594/3600,1)</x:f>
        <x:v>4882.2</x:v>
      </x:c>
      <x:c r="Q594" s="33" t="n">
        <x:f>ROUND(('Inputs'!$C$4/B594)*'Inputs'!$C$7*'Inputs'!$C$6*D594/3600,1)</x:f>
        <x:v>1924.2</x:v>
      </x:c>
      <x:c r="R594" s="59" t="n">
        <x:f>ROUND((P594-Q594)*O594-('Inputs'!$C$4/B594)*(I594/J594+K594)-'Inputs'!$C$4*L594-('Inputs'!$C$4*'Inputs'!$C$20*'Inputs'!$C$21*'Inputs'!$C$22/1000)*M594*N594,0)</x:f>
        <x:v>-34871</x:v>
      </x:c>
      <x:c r="S594" s="59" t="n">
        <x:f>ROUND(R594/'Inputs'!$C$4,2)</x:f>
        <x:v>-3.49</x:v>
      </x:c>
      <x:c r="T594" s="33" t="n">
        <x:f>ROUND((P594-Q594)*G594*'Inputs'!$C$25/1000,1)</x:f>
        <x:v>74.1</x:v>
      </x:c>
    </x:row>
    <x:row r="595">
      <x:c r="A595" t="n">
        <x:v>580</x:v>
      </x:c>
      <x:c r="B595" s="68" t="n">
        <x:v>56.1</x:v>
      </x:c>
      <x:c r="C595" s="68" t="n">
        <x:v>28.6</x:v>
      </x:c>
      <x:c r="D595" s="68" t="n">
        <x:v>190.9</x:v>
      </x:c>
      <x:c r="E595" s="68" t="n">
        <x:v>26.8</x:v>
      </x:c>
      <x:c r="F595" s="68" t="n">
        <x:v>46.9</x:v>
      </x:c>
      <x:c r="G595" s="68" t="n">
        <x:v>7.1</x:v>
      </x:c>
      <x:c r="H595" s="69" t="n">
        <x:v>1.609</x:v>
      </x:c>
      <x:c r="I595" s="68" t="n">
        <x:v>5932</x:v>
      </x:c>
      <x:c r="J595" s="68" t="n">
        <x:v>10</x:v>
      </x:c>
      <x:c r="K595" s="68" t="n">
        <x:v>737</x:v>
      </x:c>
      <x:c r="L595" s="68" t="n">
        <x:v>2.1</x:v>
      </x:c>
      <x:c r="M595" s="70" t="n">
        <x:v>0.047</x:v>
      </x:c>
      <x:c r="N595" s="71" t="n">
        <x:v>96</x:v>
      </x:c>
      <x:c r="O595" s="33" t="n">
        <x:f>ROUND(3*E595+F595+G595*H595,1)</x:f>
        <x:v>138.7</x:v>
      </x:c>
      <x:c r="P595" s="33" t="n">
        <x:f>ROUND('Inputs'!$C$4*'Inputs'!$C$7*'Inputs'!$C$5*C595/3600,1)</x:f>
        <x:v>4131.1</x:v>
      </x:c>
      <x:c r="Q595" s="33" t="n">
        <x:f>ROUND(('Inputs'!$C$4/B595)*'Inputs'!$C$7*'Inputs'!$C$6*D595/3600,1)</x:f>
        <x:v>983</x:v>
      </x:c>
      <x:c r="R595" s="59" t="n">
        <x:f>ROUND((P595-Q595)*O595-('Inputs'!$C$4/B595)*(I595/J595+K595)-'Inputs'!$C$4*L595-('Inputs'!$C$4*'Inputs'!$C$20*'Inputs'!$C$21*'Inputs'!$C$22/1000)*M595*N595,0)</x:f>
        <x:v>168440</x:v>
      </x:c>
      <x:c r="S595" s="59" t="n">
        <x:f>ROUND(R595/'Inputs'!$C$4,2)</x:f>
        <x:v>16.84</x:v>
      </x:c>
      <x:c r="T595" s="33" t="n">
        <x:f>ROUND((P595-Q595)*G595*'Inputs'!$C$25/1000,1)</x:f>
        <x:v>57.7</x:v>
      </x:c>
    </x:row>
    <x:row r="596">
      <x:c r="A596" t="n">
        <x:v>581</x:v>
      </x:c>
      <x:c r="B596" s="68" t="n">
        <x:v>25.8</x:v>
      </x:c>
      <x:c r="C596" s="68" t="n">
        <x:v>27</x:v>
      </x:c>
      <x:c r="D596" s="68" t="n">
        <x:v>203.9</x:v>
      </x:c>
      <x:c r="E596" s="68" t="n">
        <x:v>22.5</x:v>
      </x:c>
      <x:c r="F596" s="68" t="n">
        <x:v>45.9</x:v>
      </x:c>
      <x:c r="G596" s="68" t="n">
        <x:v>10.9</x:v>
      </x:c>
      <x:c r="H596" s="69" t="n">
        <x:v>1.836</x:v>
      </x:c>
      <x:c r="I596" s="68" t="n">
        <x:v>9373</x:v>
      </x:c>
      <x:c r="J596" s="68" t="n">
        <x:v>8.5</x:v>
      </x:c>
      <x:c r="K596" s="68" t="n">
        <x:v>574</x:v>
      </x:c>
      <x:c r="L596" s="68" t="n">
        <x:v>2.1</x:v>
      </x:c>
      <x:c r="M596" s="70" t="n">
        <x:v>0.001</x:v>
      </x:c>
      <x:c r="N596" s="71" t="n">
        <x:v>152</x:v>
      </x:c>
      <x:c r="O596" s="33" t="n">
        <x:f>ROUND(3*E596+F596+G596*H596,1)</x:f>
        <x:v>133.4</x:v>
      </x:c>
      <x:c r="P596" s="33" t="n">
        <x:f>ROUND('Inputs'!$C$4*'Inputs'!$C$7*'Inputs'!$C$5*C596/3600,1)</x:f>
        <x:v>3900</x:v>
      </x:c>
      <x:c r="Q596" s="33" t="n">
        <x:f>ROUND(('Inputs'!$C$4/B596)*'Inputs'!$C$7*'Inputs'!$C$6*D596/3600,1)</x:f>
        <x:v>2283.1</x:v>
      </x:c>
      <x:c r="R596" s="59" t="n">
        <x:f>ROUND((P596-Q596)*O596-('Inputs'!$C$4/B596)*(I596/J596+K596)-'Inputs'!$C$4*L596-('Inputs'!$C$4*'Inputs'!$C$20*'Inputs'!$C$21*'Inputs'!$C$22/1000)*M596*N596,0)</x:f>
        <x:v>-455531</x:v>
      </x:c>
      <x:c r="S596" s="59" t="n">
        <x:f>ROUND(R596/'Inputs'!$C$4,2)</x:f>
        <x:v>-45.55</x:v>
      </x:c>
      <x:c r="T596" s="33" t="n">
        <x:f>ROUND((P596-Q596)*G596*'Inputs'!$C$25/1000,1)</x:f>
        <x:v>45.5</x:v>
      </x:c>
    </x:row>
    <x:row r="597">
      <x:c r="A597" t="n">
        <x:v>582</x:v>
      </x:c>
      <x:c r="B597" s="68" t="n">
        <x:v>53.9</x:v>
      </x:c>
      <x:c r="C597" s="68" t="n">
        <x:v>28.1</x:v>
      </x:c>
      <x:c r="D597" s="68" t="n">
        <x:v>212.6</x:v>
      </x:c>
      <x:c r="E597" s="68" t="n">
        <x:v>25.5</x:v>
      </x:c>
      <x:c r="F597" s="68" t="n">
        <x:v>37</x:v>
      </x:c>
      <x:c r="G597" s="68" t="n">
        <x:v>8.6</x:v>
      </x:c>
      <x:c r="H597" s="69" t="n">
        <x:v>1.817</x:v>
      </x:c>
      <x:c r="I597" s="68" t="n">
        <x:v>5684</x:v>
      </x:c>
      <x:c r="J597" s="68" t="n">
        <x:v>14.9</x:v>
      </x:c>
      <x:c r="K597" s="68" t="n">
        <x:v>635</x:v>
      </x:c>
      <x:c r="L597" s="68" t="n">
        <x:v>3.3</x:v>
      </x:c>
      <x:c r="M597" s="70" t="n">
        <x:v>0.066</x:v>
      </x:c>
      <x:c r="N597" s="71" t="n">
        <x:v>139</x:v>
      </x:c>
      <x:c r="O597" s="33" t="n">
        <x:f>ROUND(3*E597+F597+G597*H597,1)</x:f>
        <x:v>129.1</x:v>
      </x:c>
      <x:c r="P597" s="33" t="n">
        <x:f>ROUND('Inputs'!$C$4*'Inputs'!$C$7*'Inputs'!$C$5*C597/3600,1)</x:f>
        <x:v>4058.9</x:v>
      </x:c>
      <x:c r="Q597" s="33" t="n">
        <x:f>ROUND(('Inputs'!$C$4/B597)*'Inputs'!$C$7*'Inputs'!$C$6*D597/3600,1)</x:f>
        <x:v>1139.5</x:v>
      </x:c>
      <x:c r="R597" s="59" t="n">
        <x:f>ROUND((P597-Q597)*O597-('Inputs'!$C$4/B597)*(I597/J597+K597)-'Inputs'!$C$4*L597-('Inputs'!$C$4*'Inputs'!$C$20*'Inputs'!$C$21*'Inputs'!$C$22/1000)*M597*N597,0)</x:f>
        <x:v>134795</x:v>
      </x:c>
      <x:c r="S597" s="59" t="n">
        <x:f>ROUND(R597/'Inputs'!$C$4,2)</x:f>
        <x:v>13.48</x:v>
      </x:c>
      <x:c r="T597" s="33" t="n">
        <x:f>ROUND((P597-Q597)*G597*'Inputs'!$C$25/1000,1)</x:f>
        <x:v>64.9</x:v>
      </x:c>
    </x:row>
    <x:row r="598">
      <x:c r="A598" t="n">
        <x:v>583</x:v>
      </x:c>
      <x:c r="B598" s="68" t="n">
        <x:v>38.3</x:v>
      </x:c>
      <x:c r="C598" s="68" t="n">
        <x:v>25.5</x:v>
      </x:c>
      <x:c r="D598" s="68" t="n">
        <x:v>201.6</x:v>
      </x:c>
      <x:c r="E598" s="68" t="n">
        <x:v>22.7</x:v>
      </x:c>
      <x:c r="F598" s="68" t="n">
        <x:v>43.6</x:v>
      </x:c>
      <x:c r="G598" s="68" t="n">
        <x:v>8.1</x:v>
      </x:c>
      <x:c r="H598" s="69" t="n">
        <x:v>1.889</x:v>
      </x:c>
      <x:c r="I598" s="68" t="n">
        <x:v>6879</x:v>
      </x:c>
      <x:c r="J598" s="68" t="n">
        <x:v>8.6</x:v>
      </x:c>
      <x:c r="K598" s="68" t="n">
        <x:v>585</x:v>
      </x:c>
      <x:c r="L598" s="68" t="n">
        <x:v>2</x:v>
      </x:c>
      <x:c r="M598" s="70" t="n">
        <x:v>0.082</x:v>
      </x:c>
      <x:c r="N598" s="71" t="n">
        <x:v>134</x:v>
      </x:c>
      <x:c r="O598" s="33" t="n">
        <x:f>ROUND(3*E598+F598+G598*H598,1)</x:f>
        <x:v>127</x:v>
      </x:c>
      <x:c r="P598" s="33" t="n">
        <x:f>ROUND('Inputs'!$C$4*'Inputs'!$C$7*'Inputs'!$C$5*C598/3600,1)</x:f>
        <x:v>3683.3</x:v>
      </x:c>
      <x:c r="Q598" s="33" t="n">
        <x:f>ROUND(('Inputs'!$C$4/B598)*'Inputs'!$C$7*'Inputs'!$C$6*D598/3600,1)</x:f>
        <x:v>1520.6</x:v>
      </x:c>
      <x:c r="R598" s="59" t="n">
        <x:f>ROUND((P598-Q598)*O598-('Inputs'!$C$4/B598)*(I598/J598+K598)-'Inputs'!$C$4*L598-('Inputs'!$C$4*'Inputs'!$C$20*'Inputs'!$C$21*'Inputs'!$C$22/1000)*M598*N598,0)</x:f>
        <x:v>-131496</x:v>
      </x:c>
      <x:c r="S598" s="59" t="n">
        <x:f>ROUND(R598/'Inputs'!$C$4,2)</x:f>
        <x:v>-13.15</x:v>
      </x:c>
      <x:c r="T598" s="33" t="n">
        <x:f>ROUND((P598-Q598)*G598*'Inputs'!$C$25/1000,1)</x:f>
        <x:v>45.3</x:v>
      </x:c>
    </x:row>
    <x:row r="599">
      <x:c r="A599" t="n">
        <x:v>584</x:v>
      </x:c>
      <x:c r="B599" s="68" t="n">
        <x:v>56.1</x:v>
      </x:c>
      <x:c r="C599" s="68" t="n">
        <x:v>31.2</x:v>
      </x:c>
      <x:c r="D599" s="68" t="n">
        <x:v>224.4</x:v>
      </x:c>
      <x:c r="E599" s="68" t="n">
        <x:v>24.4</x:v>
      </x:c>
      <x:c r="F599" s="68" t="n">
        <x:v>45.1</x:v>
      </x:c>
      <x:c r="G599" s="68" t="n">
        <x:v>10.4</x:v>
      </x:c>
      <x:c r="H599" s="69" t="n">
        <x:v>1.783</x:v>
      </x:c>
      <x:c r="I599" s="68" t="n">
        <x:v>5682</x:v>
      </x:c>
      <x:c r="J599" s="68" t="n">
        <x:v>8.1</x:v>
      </x:c>
      <x:c r="K599" s="68" t="n">
        <x:v>747</x:v>
      </x:c>
      <x:c r="L599" s="68" t="n">
        <x:v>3</x:v>
      </x:c>
      <x:c r="M599" s="70" t="n">
        <x:v>0.011</x:v>
      </x:c>
      <x:c r="N599" s="71" t="n">
        <x:v>90</x:v>
      </x:c>
      <x:c r="O599" s="33" t="n">
        <x:f>ROUND(3*E599+F599+G599*H599,1)</x:f>
        <x:v>136.8</x:v>
      </x:c>
      <x:c r="P599" s="33" t="n">
        <x:f>ROUND('Inputs'!$C$4*'Inputs'!$C$7*'Inputs'!$C$5*C599/3600,1)</x:f>
        <x:v>4506.7</x:v>
      </x:c>
      <x:c r="Q599" s="33" t="n">
        <x:f>ROUND(('Inputs'!$C$4/B599)*'Inputs'!$C$7*'Inputs'!$C$6*D599/3600,1)</x:f>
        <x:v>1155.6</x:v>
      </x:c>
      <x:c r="R599" s="59" t="n">
        <x:f>ROUND((P599-Q599)*O599-('Inputs'!$C$4/B599)*(I599/J599+K599)-'Inputs'!$C$4*L599-('Inputs'!$C$4*'Inputs'!$C$20*'Inputs'!$C$21*'Inputs'!$C$22/1000)*M599*N599,0)</x:f>
        <x:v>168020</x:v>
      </x:c>
      <x:c r="S599" s="59" t="n">
        <x:f>ROUND(R599/'Inputs'!$C$4,2)</x:f>
        <x:v>16.8</x:v>
      </x:c>
      <x:c r="T599" s="33" t="n">
        <x:f>ROUND((P599-Q599)*G599*'Inputs'!$C$25/1000,1)</x:f>
        <x:v>90</x:v>
      </x:c>
    </x:row>
    <x:row r="600">
      <x:c r="A600" t="n">
        <x:v>585</x:v>
      </x:c>
      <x:c r="B600" s="68" t="n">
        <x:v>39.9</x:v>
      </x:c>
      <x:c r="C600" s="68" t="n">
        <x:v>25.4</x:v>
      </x:c>
      <x:c r="D600" s="68" t="n">
        <x:v>221</x:v>
      </x:c>
      <x:c r="E600" s="68" t="n">
        <x:v>25.6</x:v>
      </x:c>
      <x:c r="F600" s="68" t="n">
        <x:v>36</x:v>
      </x:c>
      <x:c r="G600" s="68" t="n">
        <x:v>9.6</x:v>
      </x:c>
      <x:c r="H600" s="69" t="n">
        <x:v>1.899</x:v>
      </x:c>
      <x:c r="I600" s="68" t="n">
        <x:v>7409</x:v>
      </x:c>
      <x:c r="J600" s="68" t="n">
        <x:v>14.8</x:v>
      </x:c>
      <x:c r="K600" s="68" t="n">
        <x:v>673</x:v>
      </x:c>
      <x:c r="L600" s="68" t="n">
        <x:v>4.4</x:v>
      </x:c>
      <x:c r="M600" s="70" t="n">
        <x:v>0.043</x:v>
      </x:c>
      <x:c r="N600" s="71" t="n">
        <x:v>149</x:v>
      </x:c>
      <x:c r="O600" s="33" t="n">
        <x:f>ROUND(3*E600+F600+G600*H600,1)</x:f>
        <x:v>131</x:v>
      </x:c>
      <x:c r="P600" s="33" t="n">
        <x:f>ROUND('Inputs'!$C$4*'Inputs'!$C$7*'Inputs'!$C$5*C600/3600,1)</x:f>
        <x:v>3668.9</x:v>
      </x:c>
      <x:c r="Q600" s="33" t="n">
        <x:f>ROUND(('Inputs'!$C$4/B600)*'Inputs'!$C$7*'Inputs'!$C$6*D600/3600,1)</x:f>
        <x:v>1600.1</x:v>
      </x:c>
      <x:c r="R600" s="59" t="n">
        <x:f>ROUND((P600-Q600)*O600-('Inputs'!$C$4/B600)*(I600/J600+K600)-'Inputs'!$C$4*L600-('Inputs'!$C$4*'Inputs'!$C$20*'Inputs'!$C$21*'Inputs'!$C$22/1000)*M600*N600,0)</x:f>
        <x:v>-81452</x:v>
      </x:c>
      <x:c r="S600" s="59" t="n">
        <x:f>ROUND(R600/'Inputs'!$C$4,2)</x:f>
        <x:v>-8.15</x:v>
      </x:c>
      <x:c r="T600" s="33" t="n">
        <x:f>ROUND((P600-Q600)*G600*'Inputs'!$C$25/1000,1)</x:f>
        <x:v>51.3</x:v>
      </x:c>
    </x:row>
    <x:row r="601">
      <x:c r="A601" t="n">
        <x:v>586</x:v>
      </x:c>
      <x:c r="B601" s="68" t="n">
        <x:v>46.2</x:v>
      </x:c>
      <x:c r="C601" s="68" t="n">
        <x:v>28.5</x:v>
      </x:c>
      <x:c r="D601" s="68" t="n">
        <x:v>247.8</x:v>
      </x:c>
      <x:c r="E601" s="68" t="n">
        <x:v>26.4</x:v>
      </x:c>
      <x:c r="F601" s="68" t="n">
        <x:v>42.2</x:v>
      </x:c>
      <x:c r="G601" s="68" t="n">
        <x:v>8.2</x:v>
      </x:c>
      <x:c r="H601" s="69" t="n">
        <x:v>1.688</x:v>
      </x:c>
      <x:c r="I601" s="68" t="n">
        <x:v>6277</x:v>
      </x:c>
      <x:c r="J601" s="68" t="n">
        <x:v>11.8</x:v>
      </x:c>
      <x:c r="K601" s="68" t="n">
        <x:v>700</x:v>
      </x:c>
      <x:c r="L601" s="68" t="n">
        <x:v>2.2</x:v>
      </x:c>
      <x:c r="M601" s="70" t="n">
        <x:v>0.002</x:v>
      </x:c>
      <x:c r="N601" s="71" t="n">
        <x:v>105</x:v>
      </x:c>
      <x:c r="O601" s="33" t="n">
        <x:f>ROUND(3*E601+F601+G601*H601,1)</x:f>
        <x:v>135.2</x:v>
      </x:c>
      <x:c r="P601" s="33" t="n">
        <x:f>ROUND('Inputs'!$C$4*'Inputs'!$C$7*'Inputs'!$C$5*C601/3600,1)</x:f>
        <x:v>4116.7</x:v>
      </x:c>
      <x:c r="Q601" s="33" t="n">
        <x:f>ROUND(('Inputs'!$C$4/B601)*'Inputs'!$C$7*'Inputs'!$C$6*D601/3600,1)</x:f>
        <x:v>1549.5</x:v>
      </x:c>
      <x:c r="R601" s="59" t="n">
        <x:f>ROUND((P601-Q601)*O601-('Inputs'!$C$4/B601)*(I601/J601+K601)-'Inputs'!$C$4*L601-('Inputs'!$C$4*'Inputs'!$C$20*'Inputs'!$C$21*'Inputs'!$C$22/1000)*M601*N601,0)</x:f>
        <x:v>57960</x:v>
      </x:c>
      <x:c r="S601" s="59" t="n">
        <x:f>ROUND(R601/'Inputs'!$C$4,2)</x:f>
        <x:v>5.8</x:v>
      </x:c>
      <x:c r="T601" s="33" t="n">
        <x:f>ROUND((P601-Q601)*G601*'Inputs'!$C$25/1000,1)</x:f>
        <x:v>54.4</x:v>
      </x:c>
    </x:row>
    <x:row r="602">
      <x:c r="A602" t="n">
        <x:v>587</x:v>
      </x:c>
      <x:c r="B602" s="68" t="n">
        <x:v>41.7</x:v>
      </x:c>
      <x:c r="C602" s="68" t="n">
        <x:v>32</x:v>
      </x:c>
      <x:c r="D602" s="68" t="n">
        <x:v>232.9</x:v>
      </x:c>
      <x:c r="E602" s="68" t="n">
        <x:v>27.5</x:v>
      </x:c>
      <x:c r="F602" s="68" t="n">
        <x:v>34.7</x:v>
      </x:c>
      <x:c r="G602" s="68" t="n">
        <x:v>8.1</x:v>
      </x:c>
      <x:c r="H602" s="69" t="n">
        <x:v>1.845</x:v>
      </x:c>
      <x:c r="I602" s="68" t="n">
        <x:v>6572</x:v>
      </x:c>
      <x:c r="J602" s="68" t="n">
        <x:v>9.6</x:v>
      </x:c>
      <x:c r="K602" s="68" t="n">
        <x:v>558</x:v>
      </x:c>
      <x:c r="L602" s="68" t="n">
        <x:v>5.2</x:v>
      </x:c>
      <x:c r="M602" s="70" t="n">
        <x:v>0.086</x:v>
      </x:c>
      <x:c r="N602" s="71" t="n">
        <x:v>66</x:v>
      </x:c>
      <x:c r="O602" s="33" t="n">
        <x:f>ROUND(3*E602+F602+G602*H602,1)</x:f>
        <x:v>132.1</x:v>
      </x:c>
      <x:c r="P602" s="33" t="n">
        <x:f>ROUND('Inputs'!$C$4*'Inputs'!$C$7*'Inputs'!$C$5*C602/3600,1)</x:f>
        <x:v>4622.2</x:v>
      </x:c>
      <x:c r="Q602" s="33" t="n">
        <x:f>ROUND(('Inputs'!$C$4/B602)*'Inputs'!$C$7*'Inputs'!$C$6*D602/3600,1)</x:f>
        <x:v>1613.5</x:v>
      </x:c>
      <x:c r="R602" s="59" t="n">
        <x:f>ROUND((P602-Q602)*O602-('Inputs'!$C$4/B602)*(I602/J602+K602)-'Inputs'!$C$4*L602-('Inputs'!$C$4*'Inputs'!$C$20*'Inputs'!$C$21*'Inputs'!$C$22/1000)*M602*N602,0)</x:f>
        <x:v>34775</x:v>
      </x:c>
      <x:c r="S602" s="59" t="n">
        <x:f>ROUND(R602/'Inputs'!$C$4,2)</x:f>
        <x:v>3.48</x:v>
      </x:c>
      <x:c r="T602" s="33" t="n">
        <x:f>ROUND((P602-Q602)*G602*'Inputs'!$C$25/1000,1)</x:f>
        <x:v>63</x:v>
      </x:c>
    </x:row>
    <x:row r="603">
      <x:c r="A603" t="n">
        <x:v>588</x:v>
      </x:c>
      <x:c r="B603" s="68" t="n">
        <x:v>26.5</x:v>
      </x:c>
      <x:c r="C603" s="68" t="n">
        <x:v>33.5</x:v>
      </x:c>
      <x:c r="D603" s="68" t="n">
        <x:v>230.1</x:v>
      </x:c>
      <x:c r="E603" s="68" t="n">
        <x:v>24.7</x:v>
      </x:c>
      <x:c r="F603" s="68" t="n">
        <x:v>49.2</x:v>
      </x:c>
      <x:c r="G603" s="68" t="n">
        <x:v>7.5</x:v>
      </x:c>
      <x:c r="H603" s="69" t="n">
        <x:v>1.844</x:v>
      </x:c>
      <x:c r="I603" s="68" t="n">
        <x:v>8185</x:v>
      </x:c>
      <x:c r="J603" s="68" t="n">
        <x:v>11.1</x:v>
      </x:c>
      <x:c r="K603" s="68" t="n">
        <x:v>561</x:v>
      </x:c>
      <x:c r="L603" s="68" t="n">
        <x:v>3.7</x:v>
      </x:c>
      <x:c r="M603" s="70" t="n">
        <x:v>0.048</x:v>
      </x:c>
      <x:c r="N603" s="71" t="n">
        <x:v>96</x:v>
      </x:c>
      <x:c r="O603" s="33" t="n">
        <x:f>ROUND(3*E603+F603+G603*H603,1)</x:f>
        <x:v>137.1</x:v>
      </x:c>
      <x:c r="P603" s="33" t="n">
        <x:f>ROUND('Inputs'!$C$4*'Inputs'!$C$7*'Inputs'!$C$5*C603/3600,1)</x:f>
        <x:v>4838.9</x:v>
      </x:c>
      <x:c r="Q603" s="33" t="n">
        <x:f>ROUND(('Inputs'!$C$4/B603)*'Inputs'!$C$7*'Inputs'!$C$6*D603/3600,1)</x:f>
        <x:v>2508.4</x:v>
      </x:c>
      <x:c r="R603" s="59" t="n">
        <x:f>ROUND((P603-Q603)*O603-('Inputs'!$C$4/B603)*(I603/J603+K603)-'Inputs'!$C$4*L603-('Inputs'!$C$4*'Inputs'!$C$20*'Inputs'!$C$21*'Inputs'!$C$22/1000)*M603*N603,0)</x:f>
        <x:v>-217750</x:v>
      </x:c>
      <x:c r="S603" s="59" t="n">
        <x:f>ROUND(R603/'Inputs'!$C$4,2)</x:f>
        <x:v>-21.77</x:v>
      </x:c>
      <x:c r="T603" s="33" t="n">
        <x:f>ROUND((P603-Q603)*G603*'Inputs'!$C$25/1000,1)</x:f>
        <x:v>45.2</x:v>
      </x:c>
    </x:row>
    <x:row r="604">
      <x:c r="A604" t="n">
        <x:v>589</x:v>
      </x:c>
      <x:c r="B604" s="68" t="n">
        <x:v>36</x:v>
      </x:c>
      <x:c r="C604" s="68" t="n">
        <x:v>29.2</x:v>
      </x:c>
      <x:c r="D604" s="68" t="n">
        <x:v>188.8</x:v>
      </x:c>
      <x:c r="E604" s="68" t="n">
        <x:v>26.7</x:v>
      </x:c>
      <x:c r="F604" s="68" t="n">
        <x:v>49.1</x:v>
      </x:c>
      <x:c r="G604" s="68" t="n">
        <x:v>7.7</x:v>
      </x:c>
      <x:c r="H604" s="69" t="n">
        <x:v>1.904</x:v>
      </x:c>
      <x:c r="I604" s="68" t="n">
        <x:v>8607</x:v>
      </x:c>
      <x:c r="J604" s="68" t="n">
        <x:v>8.9</x:v>
      </x:c>
      <x:c r="K604" s="68" t="n">
        <x:v>674</x:v>
      </x:c>
      <x:c r="L604" s="68" t="n">
        <x:v>2.9</x:v>
      </x:c>
      <x:c r="M604" s="70" t="n">
        <x:v>0.019</x:v>
      </x:c>
      <x:c r="N604" s="71" t="n">
        <x:v>144</x:v>
      </x:c>
      <x:c r="O604" s="33" t="n">
        <x:f>ROUND(3*E604+F604+G604*H604,1)</x:f>
        <x:v>143.9</x:v>
      </x:c>
      <x:c r="P604" s="33" t="n">
        <x:f>ROUND('Inputs'!$C$4*'Inputs'!$C$7*'Inputs'!$C$5*C604/3600,1)</x:f>
        <x:v>4217.8</x:v>
      </x:c>
      <x:c r="Q604" s="33" t="n">
        <x:f>ROUND(('Inputs'!$C$4/B604)*'Inputs'!$C$7*'Inputs'!$C$6*D604/3600,1)</x:f>
        <x:v>1515.1</x:v>
      </x:c>
      <x:c r="R604" s="59" t="n">
        <x:f>ROUND((P604-Q604)*O604-('Inputs'!$C$4/B604)*(I604/J604+K604)-'Inputs'!$C$4*L604-('Inputs'!$C$4*'Inputs'!$C$20*'Inputs'!$C$21*'Inputs'!$C$22/1000)*M604*N604,0)</x:f>
        <x:v>-102055</x:v>
      </x:c>
      <x:c r="S604" s="59" t="n">
        <x:f>ROUND(R604/'Inputs'!$C$4,2)</x:f>
        <x:v>-10.21</x:v>
      </x:c>
      <x:c r="T604" s="33" t="n">
        <x:f>ROUND((P604-Q604)*G604*'Inputs'!$C$25/1000,1)</x:f>
        <x:v>53.8</x:v>
      </x:c>
    </x:row>
    <x:row r="605">
      <x:c r="A605" t="n">
        <x:v>590</x:v>
      </x:c>
      <x:c r="B605" s="68" t="n">
        <x:v>52.2</x:v>
      </x:c>
      <x:c r="C605" s="68" t="n">
        <x:v>27</x:v>
      </x:c>
      <x:c r="D605" s="68" t="n">
        <x:v>215.8</x:v>
      </x:c>
      <x:c r="E605" s="68" t="n">
        <x:v>20.8</x:v>
      </x:c>
      <x:c r="F605" s="68" t="n">
        <x:v>31.5</x:v>
      </x:c>
      <x:c r="G605" s="68" t="n">
        <x:v>8.2</x:v>
      </x:c>
      <x:c r="H605" s="69" t="n">
        <x:v>1.656</x:v>
      </x:c>
      <x:c r="I605" s="68" t="n">
        <x:v>5450</x:v>
      </x:c>
      <x:c r="J605" s="68" t="n">
        <x:v>10.6</x:v>
      </x:c>
      <x:c r="K605" s="68" t="n">
        <x:v>709</x:v>
      </x:c>
      <x:c r="L605" s="68" t="n">
        <x:v>5.6</x:v>
      </x:c>
      <x:c r="M605" s="70" t="n">
        <x:v>0.003</x:v>
      </x:c>
      <x:c r="N605" s="71" t="n">
        <x:v>135</x:v>
      </x:c>
      <x:c r="O605" s="33" t="n">
        <x:f>ROUND(3*E605+F605+G605*H605,1)</x:f>
        <x:v>107.5</x:v>
      </x:c>
      <x:c r="P605" s="33" t="n">
        <x:f>ROUND('Inputs'!$C$4*'Inputs'!$C$7*'Inputs'!$C$5*C605/3600,1)</x:f>
        <x:v>3900</x:v>
      </x:c>
      <x:c r="Q605" s="33" t="n">
        <x:f>ROUND(('Inputs'!$C$4/B605)*'Inputs'!$C$7*'Inputs'!$C$6*D605/3600,1)</x:f>
        <x:v>1194.3</x:v>
      </x:c>
      <x:c r="R605" s="59" t="n">
        <x:f>ROUND((P605-Q605)*O605-('Inputs'!$C$4/B605)*(I605/J605+K605)-'Inputs'!$C$4*L605-('Inputs'!$C$4*'Inputs'!$C$20*'Inputs'!$C$21*'Inputs'!$C$22/1000)*M605*N605,0)</x:f>
        <x:v>-363</x:v>
      </x:c>
      <x:c r="S605" s="59" t="n">
        <x:f>ROUND(R605/'Inputs'!$C$4,2)</x:f>
        <x:v>-0.04</x:v>
      </x:c>
      <x:c r="T605" s="33" t="n">
        <x:f>ROUND((P605-Q605)*G605*'Inputs'!$C$25/1000,1)</x:f>
        <x:v>57.3</x:v>
      </x:c>
    </x:row>
    <x:row r="606">
      <x:c r="A606" t="n">
        <x:v>591</x:v>
      </x:c>
      <x:c r="B606" s="68" t="n">
        <x:v>50.7</x:v>
      </x:c>
      <x:c r="C606" s="68" t="n">
        <x:v>28.6</x:v>
      </x:c>
      <x:c r="D606" s="68" t="n">
        <x:v>270.8</x:v>
      </x:c>
      <x:c r="E606" s="68" t="n">
        <x:v>23.1</x:v>
      </x:c>
      <x:c r="F606" s="68" t="n">
        <x:v>44.2</x:v>
      </x:c>
      <x:c r="G606" s="68" t="n">
        <x:v>8.9</x:v>
      </x:c>
      <x:c r="H606" s="69" t="n">
        <x:v>1.645</x:v>
      </x:c>
      <x:c r="I606" s="68" t="n">
        <x:v>4083</x:v>
      </x:c>
      <x:c r="J606" s="68" t="n">
        <x:v>13</x:v>
      </x:c>
      <x:c r="K606" s="68" t="n">
        <x:v>492</x:v>
      </x:c>
      <x:c r="L606" s="68" t="n">
        <x:v>2.9</x:v>
      </x:c>
      <x:c r="M606" s="70" t="n">
        <x:v>0.019</x:v>
      </x:c>
      <x:c r="N606" s="71" t="n">
        <x:v>104</x:v>
      </x:c>
      <x:c r="O606" s="33" t="n">
        <x:f>ROUND(3*E606+F606+G606*H606,1)</x:f>
        <x:v>128.1</x:v>
      </x:c>
      <x:c r="P606" s="33" t="n">
        <x:f>ROUND('Inputs'!$C$4*'Inputs'!$C$7*'Inputs'!$C$5*C606/3600,1)</x:f>
        <x:v>4131.1</x:v>
      </x:c>
      <x:c r="Q606" s="33" t="n">
        <x:f>ROUND(('Inputs'!$C$4/B606)*'Inputs'!$C$7*'Inputs'!$C$6*D606/3600,1)</x:f>
        <x:v>1543</x:v>
      </x:c>
      <x:c r="R606" s="59" t="n">
        <x:f>ROUND((P606-Q606)*O606-('Inputs'!$C$4/B606)*(I606/J606+K606)-'Inputs'!$C$4*L606-('Inputs'!$C$4*'Inputs'!$C$20*'Inputs'!$C$21*'Inputs'!$C$22/1000)*M606*N606,0)</x:f>
        <x:v>139127</x:v>
      </x:c>
      <x:c r="S606" s="59" t="n">
        <x:f>ROUND(R606/'Inputs'!$C$4,2)</x:f>
        <x:v>13.91</x:v>
      </x:c>
      <x:c r="T606" s="33" t="n">
        <x:f>ROUND((P606-Q606)*G606*'Inputs'!$C$25/1000,1)</x:f>
        <x:v>59.5</x:v>
      </x:c>
    </x:row>
    <x:row r="607">
      <x:c r="A607" t="n">
        <x:v>592</x:v>
      </x:c>
      <x:c r="B607" s="68" t="n">
        <x:v>26.1</x:v>
      </x:c>
      <x:c r="C607" s="68" t="n">
        <x:v>26.8</x:v>
      </x:c>
      <x:c r="D607" s="68" t="n">
        <x:v>270.4</x:v>
      </x:c>
      <x:c r="E607" s="68" t="n">
        <x:v>27.2</x:v>
      </x:c>
      <x:c r="F607" s="68" t="n">
        <x:v>51</x:v>
      </x:c>
      <x:c r="G607" s="68" t="n">
        <x:v>10</x:v>
      </x:c>
      <x:c r="H607" s="69" t="n">
        <x:v>1.666</x:v>
      </x:c>
      <x:c r="I607" s="68" t="n">
        <x:v>8857</x:v>
      </x:c>
      <x:c r="J607" s="68" t="n">
        <x:v>9.4</x:v>
      </x:c>
      <x:c r="K607" s="68" t="n">
        <x:v>558</x:v>
      </x:c>
      <x:c r="L607" s="68" t="n">
        <x:v>2.3</x:v>
      </x:c>
      <x:c r="M607" s="70" t="n">
        <x:v>0.063</x:v>
      </x:c>
      <x:c r="N607" s="71" t="n">
        <x:v>101</x:v>
      </x:c>
      <x:c r="O607" s="33" t="n">
        <x:f>ROUND(3*E607+F607+G607*H607,1)</x:f>
        <x:v>149.3</x:v>
      </x:c>
      <x:c r="P607" s="33" t="n">
        <x:f>ROUND('Inputs'!$C$4*'Inputs'!$C$7*'Inputs'!$C$5*C607/3600,1)</x:f>
        <x:v>3871.1</x:v>
      </x:c>
      <x:c r="Q607" s="33" t="n">
        <x:f>ROUND(('Inputs'!$C$4/B607)*'Inputs'!$C$7*'Inputs'!$C$6*D607/3600,1)</x:f>
        <x:v>2992.9</x:v>
      </x:c>
      <x:c r="R607" s="59" t="n">
        <x:f>ROUND((P607-Q607)*O607-('Inputs'!$C$4/B607)*(I607/J607+K607)-'Inputs'!$C$4*L607-('Inputs'!$C$4*'Inputs'!$C$20*'Inputs'!$C$21*'Inputs'!$C$22/1000)*M607*N607,0)</x:f>
        <x:v>-480916</x:v>
      </x:c>
      <x:c r="S607" s="59" t="n">
        <x:f>ROUND(R607/'Inputs'!$C$4,2)</x:f>
        <x:v>-48.09</x:v>
      </x:c>
      <x:c r="T607" s="33" t="n">
        <x:f>ROUND((P607-Q607)*G607*'Inputs'!$C$25/1000,1)</x:f>
        <x:v>22.7</x:v>
      </x:c>
    </x:row>
    <x:row r="608">
      <x:c r="A608" t="n">
        <x:v>593</x:v>
      </x:c>
      <x:c r="B608" s="68" t="n">
        <x:v>52.5</x:v>
      </x:c>
      <x:c r="C608" s="68" t="n">
        <x:v>29.5</x:v>
      </x:c>
      <x:c r="D608" s="68" t="n">
        <x:v>267.4</x:v>
      </x:c>
      <x:c r="E608" s="68" t="n">
        <x:v>21.4</x:v>
      </x:c>
      <x:c r="F608" s="68" t="n">
        <x:v>41.1</x:v>
      </x:c>
      <x:c r="G608" s="68" t="n">
        <x:v>8</x:v>
      </x:c>
      <x:c r="H608" s="69" t="n">
        <x:v>1.654</x:v>
      </x:c>
      <x:c r="I608" s="68" t="n">
        <x:v>7497</x:v>
      </x:c>
      <x:c r="J608" s="68" t="n">
        <x:v>14.3</x:v>
      </x:c>
      <x:c r="K608" s="68" t="n">
        <x:v>756</x:v>
      </x:c>
      <x:c r="L608" s="68" t="n">
        <x:v>5.4</x:v>
      </x:c>
      <x:c r="M608" s="70" t="n">
        <x:v>0.051</x:v>
      </x:c>
      <x:c r="N608" s="71" t="n">
        <x:v>69</x:v>
      </x:c>
      <x:c r="O608" s="33" t="n">
        <x:f>ROUND(3*E608+F608+G608*H608,1)</x:f>
        <x:v>118.5</x:v>
      </x:c>
      <x:c r="P608" s="33" t="n">
        <x:f>ROUND('Inputs'!$C$4*'Inputs'!$C$7*'Inputs'!$C$5*C608/3600,1)</x:f>
        <x:v>4261.1</x:v>
      </x:c>
      <x:c r="Q608" s="33" t="n">
        <x:f>ROUND(('Inputs'!$C$4/B608)*'Inputs'!$C$7*'Inputs'!$C$6*D608/3600,1)</x:f>
        <x:v>1471.4</x:v>
      </x:c>
      <x:c r="R608" s="59" t="n">
        <x:f>ROUND((P608-Q608)*O608-('Inputs'!$C$4/B608)*(I608/J608+K608)-'Inputs'!$C$4*L608-('Inputs'!$C$4*'Inputs'!$C$20*'Inputs'!$C$21*'Inputs'!$C$22/1000)*M608*N608,0)</x:f>
        <x:v>24850</x:v>
      </x:c>
      <x:c r="S608" s="59" t="n">
        <x:f>ROUND(R608/'Inputs'!$C$4,2)</x:f>
        <x:v>2.49</x:v>
      </x:c>
      <x:c r="T608" s="33" t="n">
        <x:f>ROUND((P608-Q608)*G608*'Inputs'!$C$25/1000,1)</x:f>
        <x:v>57.7</x:v>
      </x:c>
    </x:row>
    <x:row r="609">
      <x:c r="A609" t="n">
        <x:v>594</x:v>
      </x:c>
      <x:c r="B609" s="68" t="n">
        <x:v>57.3</x:v>
      </x:c>
      <x:c r="C609" s="68" t="n">
        <x:v>28.4</x:v>
      </x:c>
      <x:c r="D609" s="68" t="n">
        <x:v>206.3</x:v>
      </x:c>
      <x:c r="E609" s="68" t="n">
        <x:v>26.3</x:v>
      </x:c>
      <x:c r="F609" s="68" t="n">
        <x:v>47.6</x:v>
      </x:c>
      <x:c r="G609" s="68" t="n">
        <x:v>8.7</x:v>
      </x:c>
      <x:c r="H609" s="69" t="n">
        <x:v>1.85</x:v>
      </x:c>
      <x:c r="I609" s="68" t="n">
        <x:v>8391</x:v>
      </x:c>
      <x:c r="J609" s="68" t="n">
        <x:v>8</x:v>
      </x:c>
      <x:c r="K609" s="68" t="n">
        <x:v>463</x:v>
      </x:c>
      <x:c r="L609" s="68" t="n">
        <x:v>5.7</x:v>
      </x:c>
      <x:c r="M609" s="70" t="n">
        <x:v>0.02</x:v>
      </x:c>
      <x:c r="N609" s="71" t="n">
        <x:v>151</x:v>
      </x:c>
      <x:c r="O609" s="33" t="n">
        <x:f>ROUND(3*E609+F609+G609*H609,1)</x:f>
        <x:v>142.6</x:v>
      </x:c>
      <x:c r="P609" s="33" t="n">
        <x:f>ROUND('Inputs'!$C$4*'Inputs'!$C$7*'Inputs'!$C$5*C609/3600,1)</x:f>
        <x:v>4102.2</x:v>
      </x:c>
      <x:c r="Q609" s="33" t="n">
        <x:f>ROUND(('Inputs'!$C$4/B609)*'Inputs'!$C$7*'Inputs'!$C$6*D609/3600,1)</x:f>
        <x:v>1040.1</x:v>
      </x:c>
      <x:c r="R609" s="59" t="n">
        <x:f>ROUND((P609-Q609)*O609-('Inputs'!$C$4/B609)*(I609/J609+K609)-'Inputs'!$C$4*L609-('Inputs'!$C$4*'Inputs'!$C$20*'Inputs'!$C$21*'Inputs'!$C$22/1000)*M609*N609,0)</x:f>
        <x:v>109050</x:v>
      </x:c>
      <x:c r="S609" s="59" t="n">
        <x:f>ROUND(R609/'Inputs'!$C$4,2)</x:f>
        <x:v>10.91</x:v>
      </x:c>
      <x:c r="T609" s="33" t="n">
        <x:f>ROUND((P609-Q609)*G609*'Inputs'!$C$25/1000,1)</x:f>
        <x:v>68.8</x:v>
      </x:c>
    </x:row>
    <x:row r="610">
      <x:c r="A610" t="n">
        <x:v>595</x:v>
      </x:c>
      <x:c r="B610" s="68" t="n">
        <x:v>27.4</x:v>
      </x:c>
      <x:c r="C610" s="68" t="n">
        <x:v>34.7</x:v>
      </x:c>
      <x:c r="D610" s="68" t="n">
        <x:v>230.8</x:v>
      </x:c>
      <x:c r="E610" s="68" t="n">
        <x:v>24</x:v>
      </x:c>
      <x:c r="F610" s="68" t="n">
        <x:v>42.4</x:v>
      </x:c>
      <x:c r="G610" s="68" t="n">
        <x:v>7.3</x:v>
      </x:c>
      <x:c r="H610" s="69" t="n">
        <x:v>1.799</x:v>
      </x:c>
      <x:c r="I610" s="68" t="n">
        <x:v>6217</x:v>
      </x:c>
      <x:c r="J610" s="68" t="n">
        <x:v>11.7</x:v>
      </x:c>
      <x:c r="K610" s="68" t="n">
        <x:v>662</x:v>
      </x:c>
      <x:c r="L610" s="68" t="n">
        <x:v>2.8</x:v>
      </x:c>
      <x:c r="M610" s="70" t="n">
        <x:v>0.001</x:v>
      </x:c>
      <x:c r="N610" s="71" t="n">
        <x:v>131</x:v>
      </x:c>
      <x:c r="O610" s="33" t="n">
        <x:f>ROUND(3*E610+F610+G610*H610,1)</x:f>
        <x:v>127.5</x:v>
      </x:c>
      <x:c r="P610" s="33" t="n">
        <x:f>ROUND('Inputs'!$C$4*'Inputs'!$C$7*'Inputs'!$C$5*C610/3600,1)</x:f>
        <x:v>5012.2</x:v>
      </x:c>
      <x:c r="Q610" s="33" t="n">
        <x:f>ROUND(('Inputs'!$C$4/B610)*'Inputs'!$C$7*'Inputs'!$C$6*D610/3600,1)</x:f>
        <x:v>2433.4</x:v>
      </x:c>
      <x:c r="R610" s="59" t="n">
        <x:f>ROUND((P610-Q610)*O610-('Inputs'!$C$4/B610)*(I610/J610+K610)-'Inputs'!$C$4*L610-('Inputs'!$C$4*'Inputs'!$C$20*'Inputs'!$C$21*'Inputs'!$C$22/1000)*M610*N610,0)</x:f>
        <x:v>-135032</x:v>
      </x:c>
      <x:c r="S610" s="59" t="n">
        <x:f>ROUND(R610/'Inputs'!$C$4,2)</x:f>
        <x:v>-13.5</x:v>
      </x:c>
      <x:c r="T610" s="33" t="n">
        <x:f>ROUND((P610-Q610)*G610*'Inputs'!$C$25/1000,1)</x:f>
        <x:v>48.6</x:v>
      </x:c>
    </x:row>
    <x:row r="611">
      <x:c r="A611" t="n">
        <x:v>596</x:v>
      </x:c>
      <x:c r="B611" s="68" t="n">
        <x:v>38.8</x:v>
      </x:c>
      <x:c r="C611" s="68" t="n">
        <x:v>26.6</x:v>
      </x:c>
      <x:c r="D611" s="68" t="n">
        <x:v>217.7</x:v>
      </x:c>
      <x:c r="E611" s="68" t="n">
        <x:v>25.3</x:v>
      </x:c>
      <x:c r="F611" s="68" t="n">
        <x:v>49.5</x:v>
      </x:c>
      <x:c r="G611" s="68" t="n">
        <x:v>8.8</x:v>
      </x:c>
      <x:c r="H611" s="69" t="n">
        <x:v>1.799</x:v>
      </x:c>
      <x:c r="I611" s="68" t="n">
        <x:v>6726</x:v>
      </x:c>
      <x:c r="J611" s="68" t="n">
        <x:v>13.3</x:v>
      </x:c>
      <x:c r="K611" s="68" t="n">
        <x:v>487</x:v>
      </x:c>
      <x:c r="L611" s="68" t="n">
        <x:v>3.9</x:v>
      </x:c>
      <x:c r="M611" s="70" t="n">
        <x:v>0.011</x:v>
      </x:c>
      <x:c r="N611" s="71" t="n">
        <x:v>132</x:v>
      </x:c>
      <x:c r="O611" s="33" t="n">
        <x:f>ROUND(3*E611+F611+G611*H611,1)</x:f>
        <x:v>141.2</x:v>
      </x:c>
      <x:c r="P611" s="33" t="n">
        <x:f>ROUND('Inputs'!$C$4*'Inputs'!$C$7*'Inputs'!$C$5*C611/3600,1)</x:f>
        <x:v>3842.2</x:v>
      </x:c>
      <x:c r="Q611" s="33" t="n">
        <x:f>ROUND(('Inputs'!$C$4/B611)*'Inputs'!$C$7*'Inputs'!$C$6*D611/3600,1)</x:f>
        <x:v>1620.9</x:v>
      </x:c>
      <x:c r="R611" s="59" t="n">
        <x:f>ROUND((P611-Q611)*O611-('Inputs'!$C$4/B611)*(I611/J611+K611)-'Inputs'!$C$4*L611-('Inputs'!$C$4*'Inputs'!$C$20*'Inputs'!$C$21*'Inputs'!$C$22/1000)*M611*N611,0)</x:f>
        <x:v>15546</x:v>
      </x:c>
      <x:c r="S611" s="59" t="n">
        <x:f>ROUND(R611/'Inputs'!$C$4,2)</x:f>
        <x:v>1.55</x:v>
      </x:c>
      <x:c r="T611" s="33" t="n">
        <x:f>ROUND((P611-Q611)*G611*'Inputs'!$C$25/1000,1)</x:f>
        <x:v>50.5</x:v>
      </x:c>
    </x:row>
    <x:row r="612">
      <x:c r="A612" t="n">
        <x:v>597</x:v>
      </x:c>
      <x:c r="B612" s="68" t="n">
        <x:v>45.6</x:v>
      </x:c>
      <x:c r="C612" s="68" t="n">
        <x:v>33.9</x:v>
      </x:c>
      <x:c r="D612" s="68" t="n">
        <x:v>167.7</x:v>
      </x:c>
      <x:c r="E612" s="68" t="n">
        <x:v>21.4</x:v>
      </x:c>
      <x:c r="F612" s="68" t="n">
        <x:v>42.5</x:v>
      </x:c>
      <x:c r="G612" s="68" t="n">
        <x:v>10</x:v>
      </x:c>
      <x:c r="H612" s="69" t="n">
        <x:v>1.685</x:v>
      </x:c>
      <x:c r="I612" s="68" t="n">
        <x:v>6216</x:v>
      </x:c>
      <x:c r="J612" s="68" t="n">
        <x:v>11.5</x:v>
      </x:c>
      <x:c r="K612" s="68" t="n">
        <x:v>653</x:v>
      </x:c>
      <x:c r="L612" s="68" t="n">
        <x:v>4.3</x:v>
      </x:c>
      <x:c r="M612" s="70" t="n">
        <x:v>0.056</x:v>
      </x:c>
      <x:c r="N612" s="71" t="n">
        <x:v>140</x:v>
      </x:c>
      <x:c r="O612" s="33" t="n">
        <x:f>ROUND(3*E612+F612+G612*H612,1)</x:f>
        <x:v>123.5</x:v>
      </x:c>
      <x:c r="P612" s="33" t="n">
        <x:f>ROUND('Inputs'!$C$4*'Inputs'!$C$7*'Inputs'!$C$5*C612/3600,1)</x:f>
        <x:v>4896.7</x:v>
      </x:c>
      <x:c r="Q612" s="33" t="n">
        <x:f>ROUND(('Inputs'!$C$4/B612)*'Inputs'!$C$7*'Inputs'!$C$6*D612/3600,1)</x:f>
        <x:v>1062.4</x:v>
      </x:c>
      <x:c r="R612" s="59" t="n">
        <x:f>ROUND((P612-Q612)*O612-('Inputs'!$C$4/B612)*(I612/J612+K612)-'Inputs'!$C$4*L612-('Inputs'!$C$4*'Inputs'!$C$20*'Inputs'!$C$21*'Inputs'!$C$22/1000)*M612*N612,0)</x:f>
        <x:v>151267</x:v>
      </x:c>
      <x:c r="S612" s="59" t="n">
        <x:f>ROUND(R612/'Inputs'!$C$4,2)</x:f>
        <x:v>15.13</x:v>
      </x:c>
      <x:c r="T612" s="33" t="n">
        <x:f>ROUND((P612-Q612)*G612*'Inputs'!$C$25/1000,1)</x:f>
        <x:v>99.1</x:v>
      </x:c>
    </x:row>
    <x:row r="613">
      <x:c r="A613" t="n">
        <x:v>598</x:v>
      </x:c>
      <x:c r="B613" s="68" t="n">
        <x:v>56.3</x:v>
      </x:c>
      <x:c r="C613" s="68" t="n">
        <x:v>28.8</x:v>
      </x:c>
      <x:c r="D613" s="68" t="n">
        <x:v>160.9</x:v>
      </x:c>
      <x:c r="E613" s="68" t="n">
        <x:v>25.1</x:v>
      </x:c>
      <x:c r="F613" s="68" t="n">
        <x:v>48.2</x:v>
      </x:c>
      <x:c r="G613" s="68" t="n">
        <x:v>7.9</x:v>
      </x:c>
      <x:c r="H613" s="69" t="n">
        <x:v>1.741</x:v>
      </x:c>
      <x:c r="I613" s="68" t="n">
        <x:v>8300</x:v>
      </x:c>
      <x:c r="J613" s="68" t="n">
        <x:v>9.7</x:v>
      </x:c>
      <x:c r="K613" s="68" t="n">
        <x:v>539</x:v>
      </x:c>
      <x:c r="L613" s="68" t="n">
        <x:v>4.9</x:v>
      </x:c>
      <x:c r="M613" s="70" t="n">
        <x:v>0.083</x:v>
      </x:c>
      <x:c r="N613" s="71" t="n">
        <x:v>158</x:v>
      </x:c>
      <x:c r="O613" s="33" t="n">
        <x:f>ROUND(3*E613+F613+G613*H613,1)</x:f>
        <x:v>137.3</x:v>
      </x:c>
      <x:c r="P613" s="33" t="n">
        <x:f>ROUND('Inputs'!$C$4*'Inputs'!$C$7*'Inputs'!$C$5*C613/3600,1)</x:f>
        <x:v>4160</x:v>
      </x:c>
      <x:c r="Q613" s="33" t="n">
        <x:f>ROUND(('Inputs'!$C$4/B613)*'Inputs'!$C$7*'Inputs'!$C$6*D613/3600,1)</x:f>
        <x:v>825.6</x:v>
      </x:c>
      <x:c r="R613" s="59" t="n">
        <x:f>ROUND((P613-Q613)*O613-('Inputs'!$C$4/B613)*(I613/J613+K613)-'Inputs'!$C$4*L613-('Inputs'!$C$4*'Inputs'!$C$20*'Inputs'!$C$21*'Inputs'!$C$22/1000)*M613*N613,0)</x:f>
        <x:v>131767</x:v>
      </x:c>
      <x:c r="S613" s="59" t="n">
        <x:f>ROUND(R613/'Inputs'!$C$4,2)</x:f>
        <x:v>13.18</x:v>
      </x:c>
      <x:c r="T613" s="33" t="n">
        <x:f>ROUND((P613-Q613)*G613*'Inputs'!$C$25/1000,1)</x:f>
        <x:v>68.1</x:v>
      </x:c>
    </x:row>
    <x:row r="614">
      <x:c r="A614" t="n">
        <x:v>599</x:v>
      </x:c>
      <x:c r="B614" s="68" t="n">
        <x:v>54.9</x:v>
      </x:c>
      <x:c r="C614" s="68" t="n">
        <x:v>28.4</x:v>
      </x:c>
      <x:c r="D614" s="68" t="n">
        <x:v>213</x:v>
      </x:c>
      <x:c r="E614" s="68" t="n">
        <x:v>20.4</x:v>
      </x:c>
      <x:c r="F614" s="68" t="n">
        <x:v>38.9</x:v>
      </x:c>
      <x:c r="G614" s="68" t="n">
        <x:v>8.2</x:v>
      </x:c>
      <x:c r="H614" s="69" t="n">
        <x:v>1.866</x:v>
      </x:c>
      <x:c r="I614" s="68" t="n">
        <x:v>7159</x:v>
      </x:c>
      <x:c r="J614" s="68" t="n">
        <x:v>9.9</x:v>
      </x:c>
      <x:c r="K614" s="68" t="n">
        <x:v>482</x:v>
      </x:c>
      <x:c r="L614" s="68" t="n">
        <x:v>2.9</x:v>
      </x:c>
      <x:c r="M614" s="70" t="n">
        <x:v>0.021</x:v>
      </x:c>
      <x:c r="N614" s="71" t="n">
        <x:v>129</x:v>
      </x:c>
      <x:c r="O614" s="33" t="n">
        <x:f>ROUND(3*E614+F614+G614*H614,1)</x:f>
        <x:v>115.4</x:v>
      </x:c>
      <x:c r="P614" s="33" t="n">
        <x:f>ROUND('Inputs'!$C$4*'Inputs'!$C$7*'Inputs'!$C$5*C614/3600,1)</x:f>
        <x:v>4102.2</x:v>
      </x:c>
      <x:c r="Q614" s="33" t="n">
        <x:f>ROUND(('Inputs'!$C$4/B614)*'Inputs'!$C$7*'Inputs'!$C$6*D614/3600,1)</x:f>
        <x:v>1120.8</x:v>
      </x:c>
      <x:c r="R614" s="59" t="n">
        <x:f>ROUND((P614-Q614)*O614-('Inputs'!$C$4/B614)*(I614/J614+K614)-'Inputs'!$C$4*L614-('Inputs'!$C$4*'Inputs'!$C$20*'Inputs'!$C$21*'Inputs'!$C$22/1000)*M614*N614,0)</x:f>
        <x:v>89482</x:v>
      </x:c>
      <x:c r="S614" s="59" t="n">
        <x:f>ROUND(R614/'Inputs'!$C$4,2)</x:f>
        <x:v>8.95</x:v>
      </x:c>
      <x:c r="T614" s="33" t="n">
        <x:f>ROUND((P614-Q614)*G614*'Inputs'!$C$25/1000,1)</x:f>
        <x:v>63.2</x:v>
      </x:c>
    </x:row>
    <x:row r="615">
      <x:c r="A615" t="n">
        <x:v>600</x:v>
      </x:c>
      <x:c r="B615" s="68" t="n">
        <x:v>40.2</x:v>
      </x:c>
      <x:c r="C615" s="68" t="n">
        <x:v>27</x:v>
      </x:c>
      <x:c r="D615" s="68" t="n">
        <x:v>213.9</x:v>
      </x:c>
      <x:c r="E615" s="68" t="n">
        <x:v>27.7</x:v>
      </x:c>
      <x:c r="F615" s="68" t="n">
        <x:v>49.7</x:v>
      </x:c>
      <x:c r="G615" s="68" t="n">
        <x:v>9.2</x:v>
      </x:c>
      <x:c r="H615" s="69" t="n">
        <x:v>1.769</x:v>
      </x:c>
      <x:c r="I615" s="68" t="n">
        <x:v>4778</x:v>
      </x:c>
      <x:c r="J615" s="68" t="n">
        <x:v>13.3</x:v>
      </x:c>
      <x:c r="K615" s="68" t="n">
        <x:v>706</x:v>
      </x:c>
      <x:c r="L615" s="68" t="n">
        <x:v>1.5</x:v>
      </x:c>
      <x:c r="M615" s="70" t="n">
        <x:v>0.002</x:v>
      </x:c>
      <x:c r="N615" s="71" t="n">
        <x:v>75</x:v>
      </x:c>
      <x:c r="O615" s="33" t="n">
        <x:f>ROUND(3*E615+F615+G615*H615,1)</x:f>
        <x:v>149.1</x:v>
      </x:c>
      <x:c r="P615" s="33" t="n">
        <x:f>ROUND('Inputs'!$C$4*'Inputs'!$C$7*'Inputs'!$C$5*C615/3600,1)</x:f>
        <x:v>3900</x:v>
      </x:c>
      <x:c r="Q615" s="33" t="n">
        <x:f>ROUND(('Inputs'!$C$4/B615)*'Inputs'!$C$7*'Inputs'!$C$6*D615/3600,1)</x:f>
        <x:v>1537.1</x:v>
      </x:c>
      <x:c r="R615" s="59" t="n">
        <x:f>ROUND((P615-Q615)*O615-('Inputs'!$C$4/B615)*(I615/J615+K615)-'Inputs'!$C$4*L615-('Inputs'!$C$4*'Inputs'!$C$20*'Inputs'!$C$21*'Inputs'!$C$22/1000)*M615*N615,0)</x:f>
        <x:v>71986</x:v>
      </x:c>
      <x:c r="S615" s="59" t="n">
        <x:f>ROUND(R615/'Inputs'!$C$4,2)</x:f>
        <x:v>7.2</x:v>
      </x:c>
      <x:c r="T615" s="33" t="n">
        <x:f>ROUND((P615-Q615)*G615*'Inputs'!$C$25/1000,1)</x:f>
        <x:v>56.2</x:v>
      </x:c>
    </x:row>
    <x:row r="616">
      <x:c r="A616" t="n">
        <x:v>601</x:v>
      </x:c>
      <x:c r="B616" s="68" t="n">
        <x:v>52</x:v>
      </x:c>
      <x:c r="C616" s="68" t="n">
        <x:v>33.2</x:v>
      </x:c>
      <x:c r="D616" s="68" t="n">
        <x:v>190.1</x:v>
      </x:c>
      <x:c r="E616" s="68" t="n">
        <x:v>20.8</x:v>
      </x:c>
      <x:c r="F616" s="68" t="n">
        <x:v>43.4</x:v>
      </x:c>
      <x:c r="G616" s="68" t="n">
        <x:v>8.9</x:v>
      </x:c>
      <x:c r="H616" s="69" t="n">
        <x:v>1.654</x:v>
      </x:c>
      <x:c r="I616" s="68" t="n">
        <x:v>7052</x:v>
      </x:c>
      <x:c r="J616" s="68" t="n">
        <x:v>10.1</x:v>
      </x:c>
      <x:c r="K616" s="68" t="n">
        <x:v>492</x:v>
      </x:c>
      <x:c r="L616" s="68" t="n">
        <x:v>4.2</x:v>
      </x:c>
      <x:c r="M616" s="70" t="n">
        <x:v>0.084</x:v>
      </x:c>
      <x:c r="N616" s="71" t="n">
        <x:v>118</x:v>
      </x:c>
      <x:c r="O616" s="33" t="n">
        <x:f>ROUND(3*E616+F616+G616*H616,1)</x:f>
        <x:v>120.5</x:v>
      </x:c>
      <x:c r="P616" s="33" t="n">
        <x:f>ROUND('Inputs'!$C$4*'Inputs'!$C$7*'Inputs'!$C$5*C616/3600,1)</x:f>
        <x:v>4795.6</x:v>
      </x:c>
      <x:c r="Q616" s="33" t="n">
        <x:f>ROUND(('Inputs'!$C$4/B616)*'Inputs'!$C$7*'Inputs'!$C$6*D616/3600,1)</x:f>
        <x:v>1056.1</x:v>
      </x:c>
      <x:c r="R616" s="59" t="n">
        <x:f>ROUND((P616-Q616)*O616-('Inputs'!$C$4/B616)*(I616/J616+K616)-'Inputs'!$C$4*L616-('Inputs'!$C$4*'Inputs'!$C$20*'Inputs'!$C$21*'Inputs'!$C$22/1000)*M616*N616,0)</x:f>
        <x:v>157557</x:v>
      </x:c>
      <x:c r="S616" s="59" t="n">
        <x:f>ROUND(R616/'Inputs'!$C$4,2)</x:f>
        <x:v>15.76</x:v>
      </x:c>
      <x:c r="T616" s="33" t="n">
        <x:f>ROUND((P616-Q616)*G616*'Inputs'!$C$25/1000,1)</x:f>
        <x:v>86</x:v>
      </x:c>
    </x:row>
    <x:row r="617">
      <x:c r="A617" t="n">
        <x:v>602</x:v>
      </x:c>
      <x:c r="B617" s="68" t="n">
        <x:v>58</x:v>
      </x:c>
      <x:c r="C617" s="68" t="n">
        <x:v>28.1</x:v>
      </x:c>
      <x:c r="D617" s="68" t="n">
        <x:v>222.8</x:v>
      </x:c>
      <x:c r="E617" s="68" t="n">
        <x:v>25.9</x:v>
      </x:c>
      <x:c r="F617" s="68" t="n">
        <x:v>53.6</x:v>
      </x:c>
      <x:c r="G617" s="68" t="n">
        <x:v>8.5</x:v>
      </x:c>
      <x:c r="H617" s="69" t="n">
        <x:v>2.032</x:v>
      </x:c>
      <x:c r="I617" s="68" t="n">
        <x:v>6826</x:v>
      </x:c>
      <x:c r="J617" s="68" t="n">
        <x:v>9.8</x:v>
      </x:c>
      <x:c r="K617" s="68" t="n">
        <x:v>748</x:v>
      </x:c>
      <x:c r="L617" s="68" t="n">
        <x:v>2.2</x:v>
      </x:c>
      <x:c r="M617" s="70" t="n">
        <x:v>0.016</x:v>
      </x:c>
      <x:c r="N617" s="71" t="n">
        <x:v>131</x:v>
      </x:c>
      <x:c r="O617" s="33" t="n">
        <x:f>ROUND(3*E617+F617+G617*H617,1)</x:f>
        <x:v>148.6</x:v>
      </x:c>
      <x:c r="P617" s="33" t="n">
        <x:f>ROUND('Inputs'!$C$4*'Inputs'!$C$7*'Inputs'!$C$5*C617/3600,1)</x:f>
        <x:v>4058.9</x:v>
      </x:c>
      <x:c r="Q617" s="33" t="n">
        <x:f>ROUND(('Inputs'!$C$4/B617)*'Inputs'!$C$7*'Inputs'!$C$6*D617/3600,1)</x:f>
        <x:v>1109.7</x:v>
      </x:c>
      <x:c r="R617" s="59" t="n">
        <x:f>ROUND((P617-Q617)*O617-('Inputs'!$C$4/B617)*(I617/J617+K617)-'Inputs'!$C$4*L617-('Inputs'!$C$4*'Inputs'!$C$20*'Inputs'!$C$21*'Inputs'!$C$22/1000)*M617*N617,0)</x:f>
        <x:v>162507</x:v>
      </x:c>
      <x:c r="S617" s="59" t="n">
        <x:f>ROUND(R617/'Inputs'!$C$4,2)</x:f>
        <x:v>16.25</x:v>
      </x:c>
      <x:c r="T617" s="33" t="n">
        <x:f>ROUND((P617-Q617)*G617*'Inputs'!$C$25/1000,1)</x:f>
        <x:v>64.8</x:v>
      </x:c>
    </x:row>
    <x:row r="618">
      <x:c r="A618" t="n">
        <x:v>603</x:v>
      </x:c>
      <x:c r="B618" s="68" t="n">
        <x:v>38.2</x:v>
      </x:c>
      <x:c r="C618" s="68" t="n">
        <x:v>24.8</x:v>
      </x:c>
      <x:c r="D618" s="68" t="n">
        <x:v>265.8</x:v>
      </x:c>
      <x:c r="E618" s="68" t="n">
        <x:v>21.8</x:v>
      </x:c>
      <x:c r="F618" s="68" t="n">
        <x:v>34.6</x:v>
      </x:c>
      <x:c r="G618" s="68" t="n">
        <x:v>10.8</x:v>
      </x:c>
      <x:c r="H618" s="69" t="n">
        <x:v>1.934</x:v>
      </x:c>
      <x:c r="I618" s="68" t="n">
        <x:v>6349</x:v>
      </x:c>
      <x:c r="J618" s="68" t="n">
        <x:v>12.1</x:v>
      </x:c>
      <x:c r="K618" s="68" t="n">
        <x:v>704</x:v>
      </x:c>
      <x:c r="L618" s="68" t="n">
        <x:v>3.9</x:v>
      </x:c>
      <x:c r="M618" s="70" t="n">
        <x:v>0.008</x:v>
      </x:c>
      <x:c r="N618" s="71" t="n">
        <x:v>96</x:v>
      </x:c>
      <x:c r="O618" s="33" t="n">
        <x:f>ROUND(3*E618+F618+G618*H618,1)</x:f>
        <x:v>120.9</x:v>
      </x:c>
      <x:c r="P618" s="33" t="n">
        <x:f>ROUND('Inputs'!$C$4*'Inputs'!$C$7*'Inputs'!$C$5*C618/3600,1)</x:f>
        <x:v>3582.2</x:v>
      </x:c>
      <x:c r="Q618" s="33" t="n">
        <x:f>ROUND(('Inputs'!$C$4/B618)*'Inputs'!$C$7*'Inputs'!$C$6*D618/3600,1)</x:f>
        <x:v>2010.1</x:v>
      </x:c>
      <x:c r="R618" s="59" t="n">
        <x:f>ROUND((P618-Q618)*O618-('Inputs'!$C$4/B618)*(I618/J618+K618)-'Inputs'!$C$4*L618-('Inputs'!$C$4*'Inputs'!$C$20*'Inputs'!$C$21*'Inputs'!$C$22/1000)*M618*N618,0)</x:f>
        <x:v>-172302</x:v>
      </x:c>
      <x:c r="S618" s="59" t="n">
        <x:f>ROUND(R618/'Inputs'!$C$4,2)</x:f>
        <x:v>-17.23</x:v>
      </x:c>
      <x:c r="T618" s="33" t="n">
        <x:f>ROUND((P618-Q618)*G618*'Inputs'!$C$25/1000,1)</x:f>
        <x:v>43.9</x:v>
      </x:c>
    </x:row>
    <x:row r="619">
      <x:c r="A619" t="n">
        <x:v>604</x:v>
      </x:c>
      <x:c r="B619" s="68" t="n">
        <x:v>40.4</x:v>
      </x:c>
      <x:c r="C619" s="68" t="n">
        <x:v>28.8</x:v>
      </x:c>
      <x:c r="D619" s="68" t="n">
        <x:v>223.3</x:v>
      </x:c>
      <x:c r="E619" s="68" t="n">
        <x:v>25.9</x:v>
      </x:c>
      <x:c r="F619" s="68" t="n">
        <x:v>45.3</x:v>
      </x:c>
      <x:c r="G619" s="68" t="n">
        <x:v>7.4</x:v>
      </x:c>
      <x:c r="H619" s="69" t="n">
        <x:v>1.758</x:v>
      </x:c>
      <x:c r="I619" s="68" t="n">
        <x:v>6540</x:v>
      </x:c>
      <x:c r="J619" s="68" t="n">
        <x:v>13.8</x:v>
      </x:c>
      <x:c r="K619" s="68" t="n">
        <x:v>500</x:v>
      </x:c>
      <x:c r="L619" s="68" t="n">
        <x:v>4.6</x:v>
      </x:c>
      <x:c r="M619" s="70" t="n">
        <x:v>0.082</x:v>
      </x:c>
      <x:c r="N619" s="71" t="n">
        <x:v>89</x:v>
      </x:c>
      <x:c r="O619" s="33" t="n">
        <x:f>ROUND(3*E619+F619+G619*H619,1)</x:f>
        <x:v>136</x:v>
      </x:c>
      <x:c r="P619" s="33" t="n">
        <x:f>ROUND('Inputs'!$C$4*'Inputs'!$C$7*'Inputs'!$C$5*C619/3600,1)</x:f>
        <x:v>4160</x:v>
      </x:c>
      <x:c r="Q619" s="33" t="n">
        <x:f>ROUND(('Inputs'!$C$4/B619)*'Inputs'!$C$7*'Inputs'!$C$6*D619/3600,1)</x:f>
        <x:v>1596.8</x:v>
      </x:c>
      <x:c r="R619" s="59" t="n">
        <x:f>ROUND((P619-Q619)*O619-('Inputs'!$C$4/B619)*(I619/J619+K619)-'Inputs'!$C$4*L619-('Inputs'!$C$4*'Inputs'!$C$20*'Inputs'!$C$21*'Inputs'!$C$22/1000)*M619*N619,0)</x:f>
        <x:v>45208</x:v>
      </x:c>
      <x:c r="S619" s="59" t="n">
        <x:f>ROUND(R619/'Inputs'!$C$4,2)</x:f>
        <x:v>4.52</x:v>
      </x:c>
      <x:c r="T619" s="33" t="n">
        <x:f>ROUND((P619-Q619)*G619*'Inputs'!$C$25/1000,1)</x:f>
        <x:v>49</x:v>
      </x:c>
    </x:row>
    <x:row r="620">
      <x:c r="A620" t="n">
        <x:v>605</x:v>
      </x:c>
      <x:c r="B620" s="68" t="n">
        <x:v>35.2</x:v>
      </x:c>
      <x:c r="C620" s="68" t="n">
        <x:v>30</x:v>
      </x:c>
      <x:c r="D620" s="68" t="n">
        <x:v>228.4</x:v>
      </x:c>
      <x:c r="E620" s="68" t="n">
        <x:v>24.1</x:v>
      </x:c>
      <x:c r="F620" s="68" t="n">
        <x:v>54.9</x:v>
      </x:c>
      <x:c r="G620" s="68" t="n">
        <x:v>9.6</x:v>
      </x:c>
      <x:c r="H620" s="69" t="n">
        <x:v>1.898</x:v>
      </x:c>
      <x:c r="I620" s="68" t="n">
        <x:v>6914</x:v>
      </x:c>
      <x:c r="J620" s="68" t="n">
        <x:v>12.9</x:v>
      </x:c>
      <x:c r="K620" s="68" t="n">
        <x:v>653</x:v>
      </x:c>
      <x:c r="L620" s="68" t="n">
        <x:v>4.3</x:v>
      </x:c>
      <x:c r="M620" s="70" t="n">
        <x:v>0.041</x:v>
      </x:c>
      <x:c r="N620" s="71" t="n">
        <x:v>103</x:v>
      </x:c>
      <x:c r="O620" s="33" t="n">
        <x:f>ROUND(3*E620+F620+G620*H620,1)</x:f>
        <x:v>145.4</x:v>
      </x:c>
      <x:c r="P620" s="33" t="n">
        <x:f>ROUND('Inputs'!$C$4*'Inputs'!$C$7*'Inputs'!$C$5*C620/3600,1)</x:f>
        <x:v>4333.3</x:v>
      </x:c>
      <x:c r="Q620" s="33" t="n">
        <x:f>ROUND(('Inputs'!$C$4/B620)*'Inputs'!$C$7*'Inputs'!$C$6*D620/3600,1)</x:f>
        <x:v>1874.5</x:v>
      </x:c>
      <x:c r="R620" s="59" t="n">
        <x:f>ROUND((P620-Q620)*O620-('Inputs'!$C$4/B620)*(I620/J620+K620)-'Inputs'!$C$4*L620-('Inputs'!$C$4*'Inputs'!$C$20*'Inputs'!$C$21*'Inputs'!$C$22/1000)*M620*N620,0)</x:f>
        <x:v>-32709</x:v>
      </x:c>
      <x:c r="S620" s="59" t="n">
        <x:f>ROUND(R620/'Inputs'!$C$4,2)</x:f>
        <x:v>-3.27</x:v>
      </x:c>
      <x:c r="T620" s="33" t="n">
        <x:f>ROUND((P620-Q620)*G620*'Inputs'!$C$25/1000,1)</x:f>
        <x:v>61</x:v>
      </x:c>
    </x:row>
    <x:row r="621">
      <x:c r="A621" t="n">
        <x:v>606</x:v>
      </x:c>
      <x:c r="B621" s="68" t="n">
        <x:v>59.3</x:v>
      </x:c>
      <x:c r="C621" s="68" t="n">
        <x:v>33.4</x:v>
      </x:c>
      <x:c r="D621" s="68" t="n">
        <x:v>236.7</x:v>
      </x:c>
      <x:c r="E621" s="68" t="n">
        <x:v>23.2</x:v>
      </x:c>
      <x:c r="F621" s="68" t="n">
        <x:v>36.8</x:v>
      </x:c>
      <x:c r="G621" s="68" t="n">
        <x:v>7.5</x:v>
      </x:c>
      <x:c r="H621" s="69" t="n">
        <x:v>1.623</x:v>
      </x:c>
      <x:c r="I621" s="68" t="n">
        <x:v>6419</x:v>
      </x:c>
      <x:c r="J621" s="68" t="n">
        <x:v>9.6</x:v>
      </x:c>
      <x:c r="K621" s="68" t="n">
        <x:v>507</x:v>
      </x:c>
      <x:c r="L621" s="68" t="n">
        <x:v>4</x:v>
      </x:c>
      <x:c r="M621" s="70" t="n">
        <x:v>0.003</x:v>
      </x:c>
      <x:c r="N621" s="71" t="n">
        <x:v>69</x:v>
      </x:c>
      <x:c r="O621" s="33" t="n">
        <x:f>ROUND(3*E621+F621+G621*H621,1)</x:f>
        <x:v>118.6</x:v>
      </x:c>
      <x:c r="P621" s="33" t="n">
        <x:f>ROUND('Inputs'!$C$4*'Inputs'!$C$7*'Inputs'!$C$5*C621/3600,1)</x:f>
        <x:v>4824.4</x:v>
      </x:c>
      <x:c r="Q621" s="33" t="n">
        <x:f>ROUND(('Inputs'!$C$4/B621)*'Inputs'!$C$7*'Inputs'!$C$6*D621/3600,1)</x:f>
        <x:v>1153.1</x:v>
      </x:c>
      <x:c r="R621" s="59" t="n">
        <x:f>ROUND((P621-Q621)*O621-('Inputs'!$C$4/B621)*(I621/J621+K621)-'Inputs'!$C$4*L621-('Inputs'!$C$4*'Inputs'!$C$20*'Inputs'!$C$21*'Inputs'!$C$22/1000)*M621*N621,0)</x:f>
        <x:v>196699</x:v>
      </x:c>
      <x:c r="S621" s="59" t="n">
        <x:f>ROUND(R621/'Inputs'!$C$4,2)</x:f>
        <x:v>19.67</x:v>
      </x:c>
      <x:c r="T621" s="33" t="n">
        <x:f>ROUND((P621-Q621)*G621*'Inputs'!$C$25/1000,1)</x:f>
        <x:v>71.1</x:v>
      </x:c>
    </x:row>
    <x:row r="622">
      <x:c r="A622" t="n">
        <x:v>607</x:v>
      </x:c>
      <x:c r="B622" s="68" t="n">
        <x:v>54.9</x:v>
      </x:c>
      <x:c r="C622" s="68" t="n">
        <x:v>29</x:v>
      </x:c>
      <x:c r="D622" s="68" t="n">
        <x:v>230</x:v>
      </x:c>
      <x:c r="E622" s="68" t="n">
        <x:v>22.4</x:v>
      </x:c>
      <x:c r="F622" s="68" t="n">
        <x:v>45.9</x:v>
      </x:c>
      <x:c r="G622" s="68" t="n">
        <x:v>10.4</x:v>
      </x:c>
      <x:c r="H622" s="69" t="n">
        <x:v>1.798</x:v>
      </x:c>
      <x:c r="I622" s="68" t="n">
        <x:v>6217</x:v>
      </x:c>
      <x:c r="J622" s="68" t="n">
        <x:v>9.5</x:v>
      </x:c>
      <x:c r="K622" s="68" t="n">
        <x:v>455</x:v>
      </x:c>
      <x:c r="L622" s="68" t="n">
        <x:v>3</x:v>
      </x:c>
      <x:c r="M622" s="70" t="n">
        <x:v>0.029</x:v>
      </x:c>
      <x:c r="N622" s="71" t="n">
        <x:v>70</x:v>
      </x:c>
      <x:c r="O622" s="33" t="n">
        <x:f>ROUND(3*E622+F622+G622*H622,1)</x:f>
        <x:v>131.8</x:v>
      </x:c>
      <x:c r="P622" s="33" t="n">
        <x:f>ROUND('Inputs'!$C$4*'Inputs'!$C$7*'Inputs'!$C$5*C622/3600,1)</x:f>
        <x:v>4188.9</x:v>
      </x:c>
      <x:c r="Q622" s="33" t="n">
        <x:f>ROUND(('Inputs'!$C$4/B622)*'Inputs'!$C$7*'Inputs'!$C$6*D622/3600,1)</x:f>
        <x:v>1210.3</x:v>
      </x:c>
      <x:c r="R622" s="59" t="n">
        <x:f>ROUND((P622-Q622)*O622-('Inputs'!$C$4/B622)*(I622/J622+K622)-'Inputs'!$C$4*L622-('Inputs'!$C$4*'Inputs'!$C$20*'Inputs'!$C$21*'Inputs'!$C$22/1000)*M622*N622,0)</x:f>
        <x:v>155960</x:v>
      </x:c>
      <x:c r="S622" s="59" t="n">
        <x:f>ROUND(R622/'Inputs'!$C$4,2)</x:f>
        <x:v>15.6</x:v>
      </x:c>
      <x:c r="T622" s="33" t="n">
        <x:f>ROUND((P622-Q622)*G622*'Inputs'!$C$25/1000,1)</x:f>
        <x:v>80</x:v>
      </x:c>
    </x:row>
    <x:row r="623">
      <x:c r="A623" t="n">
        <x:v>608</x:v>
      </x:c>
      <x:c r="B623" s="68" t="n">
        <x:v>31.1</x:v>
      </x:c>
      <x:c r="C623" s="68" t="n">
        <x:v>30.9</x:v>
      </x:c>
      <x:c r="D623" s="68" t="n">
        <x:v>196.9</x:v>
      </x:c>
      <x:c r="E623" s="68" t="n">
        <x:v>27.8</x:v>
      </x:c>
      <x:c r="F623" s="68" t="n">
        <x:v>35.7</x:v>
      </x:c>
      <x:c r="G623" s="68" t="n">
        <x:v>8.7</x:v>
      </x:c>
      <x:c r="H623" s="69" t="n">
        <x:v>1.829</x:v>
      </x:c>
      <x:c r="I623" s="68" t="n">
        <x:v>6767</x:v>
      </x:c>
      <x:c r="J623" s="68" t="n">
        <x:v>10.4</x:v>
      </x:c>
      <x:c r="K623" s="68" t="n">
        <x:v>571</x:v>
      </x:c>
      <x:c r="L623" s="68" t="n">
        <x:v>5.5</x:v>
      </x:c>
      <x:c r="M623" s="70" t="n">
        <x:v>0.002</x:v>
      </x:c>
      <x:c r="N623" s="71" t="n">
        <x:v>82</x:v>
      </x:c>
      <x:c r="O623" s="33" t="n">
        <x:f>ROUND(3*E623+F623+G623*H623,1)</x:f>
        <x:v>135</x:v>
      </x:c>
      <x:c r="P623" s="33" t="n">
        <x:f>ROUND('Inputs'!$C$4*'Inputs'!$C$7*'Inputs'!$C$5*C623/3600,1)</x:f>
        <x:v>4463.3</x:v>
      </x:c>
      <x:c r="Q623" s="33" t="n">
        <x:f>ROUND(('Inputs'!$C$4/B623)*'Inputs'!$C$7*'Inputs'!$C$6*D623/3600,1)</x:f>
        <x:v>1829</x:v>
      </x:c>
      <x:c r="R623" s="59" t="n">
        <x:f>ROUND((P623-Q623)*O623-('Inputs'!$C$4/B623)*(I623/J623+K623)-'Inputs'!$C$4*L623-('Inputs'!$C$4*'Inputs'!$C$20*'Inputs'!$C$21*'Inputs'!$C$22/1000)*M623*N623,0)</x:f>
        <x:v>-92557</x:v>
      </x:c>
      <x:c r="S623" s="59" t="n">
        <x:f>ROUND(R623/'Inputs'!$C$4,2)</x:f>
        <x:v>-9.26</x:v>
      </x:c>
      <x:c r="T623" s="33" t="n">
        <x:f>ROUND((P623-Q623)*G623*'Inputs'!$C$25/1000,1)</x:f>
        <x:v>59.2</x:v>
      </x:c>
    </x:row>
    <x:row r="624">
      <x:c r="A624" t="n">
        <x:v>609</x:v>
      </x:c>
      <x:c r="B624" s="68" t="n">
        <x:v>55.9</x:v>
      </x:c>
      <x:c r="C624" s="68" t="n">
        <x:v>32.6</x:v>
      </x:c>
      <x:c r="D624" s="68" t="n">
        <x:v>174.7</x:v>
      </x:c>
      <x:c r="E624" s="68" t="n">
        <x:v>22.8</x:v>
      </x:c>
      <x:c r="F624" s="68" t="n">
        <x:v>38.3</x:v>
      </x:c>
      <x:c r="G624" s="68" t="n">
        <x:v>9.4</x:v>
      </x:c>
      <x:c r="H624" s="69" t="n">
        <x:v>1.663</x:v>
      </x:c>
      <x:c r="I624" s="68" t="n">
        <x:v>9362</x:v>
      </x:c>
      <x:c r="J624" s="68" t="n">
        <x:v>9.5</x:v>
      </x:c>
      <x:c r="K624" s="68" t="n">
        <x:v>666</x:v>
      </x:c>
      <x:c r="L624" s="68" t="n">
        <x:v>3.7</x:v>
      </x:c>
      <x:c r="M624" s="70" t="n">
        <x:v>0.028</x:v>
      </x:c>
      <x:c r="N624" s="71" t="n">
        <x:v>135</x:v>
      </x:c>
      <x:c r="O624" s="33" t="n">
        <x:f>ROUND(3*E624+F624+G624*H624,1)</x:f>
        <x:v>122.3</x:v>
      </x:c>
      <x:c r="P624" s="33" t="n">
        <x:f>ROUND('Inputs'!$C$4*'Inputs'!$C$7*'Inputs'!$C$5*C624/3600,1)</x:f>
        <x:v>4708.9</x:v>
      </x:c>
      <x:c r="Q624" s="33" t="n">
        <x:f>ROUND(('Inputs'!$C$4/B624)*'Inputs'!$C$7*'Inputs'!$C$6*D624/3600,1)</x:f>
        <x:v>902.8</x:v>
      </x:c>
      <x:c r="R624" s="59" t="n">
        <x:f>ROUND((P624-Q624)*O624-('Inputs'!$C$4/B624)*(I624/J624+K624)-'Inputs'!$C$4*L624-('Inputs'!$C$4*'Inputs'!$C$20*'Inputs'!$C$21*'Inputs'!$C$22/1000)*M624*N624,0)</x:f>
        <x:v>124600</x:v>
      </x:c>
      <x:c r="S624" s="59" t="n">
        <x:f>ROUND(R624/'Inputs'!$C$4,2)</x:f>
        <x:v>12.46</x:v>
      </x:c>
      <x:c r="T624" s="33" t="n">
        <x:f>ROUND((P624-Q624)*G624*'Inputs'!$C$25/1000,1)</x:f>
        <x:v>92.4</x:v>
      </x:c>
    </x:row>
    <x:row r="625">
      <x:c r="A625" t="n">
        <x:v>610</x:v>
      </x:c>
      <x:c r="B625" s="68" t="n">
        <x:v>59.5</x:v>
      </x:c>
      <x:c r="C625" s="68" t="n">
        <x:v>29.9</x:v>
      </x:c>
      <x:c r="D625" s="68" t="n">
        <x:v>246.1</x:v>
      </x:c>
      <x:c r="E625" s="68" t="n">
        <x:v>22.4</x:v>
      </x:c>
      <x:c r="F625" s="68" t="n">
        <x:v>39.3</x:v>
      </x:c>
      <x:c r="G625" s="68" t="n">
        <x:v>10.8</x:v>
      </x:c>
      <x:c r="H625" s="69" t="n">
        <x:v>1.973</x:v>
      </x:c>
      <x:c r="I625" s="68" t="n">
        <x:v>7693</x:v>
      </x:c>
      <x:c r="J625" s="68" t="n">
        <x:v>14.9</x:v>
      </x:c>
      <x:c r="K625" s="68" t="n">
        <x:v>685</x:v>
      </x:c>
      <x:c r="L625" s="68" t="n">
        <x:v>1.9</x:v>
      </x:c>
      <x:c r="M625" s="70" t="n">
        <x:v>0.096</x:v>
      </x:c>
      <x:c r="N625" s="71" t="n">
        <x:v>86</x:v>
      </x:c>
      <x:c r="O625" s="33" t="n">
        <x:f>ROUND(3*E625+F625+G625*H625,1)</x:f>
        <x:v>127.8</x:v>
      </x:c>
      <x:c r="P625" s="33" t="n">
        <x:f>ROUND('Inputs'!$C$4*'Inputs'!$C$7*'Inputs'!$C$5*C625/3600,1)</x:f>
        <x:v>4318.9</x:v>
      </x:c>
      <x:c r="Q625" s="33" t="n">
        <x:f>ROUND(('Inputs'!$C$4/B625)*'Inputs'!$C$7*'Inputs'!$C$6*D625/3600,1)</x:f>
        <x:v>1194.9</x:v>
      </x:c>
      <x:c r="R625" s="59" t="n">
        <x:f>ROUND((P625-Q625)*O625-('Inputs'!$C$4/B625)*(I625/J625+K625)-'Inputs'!$C$4*L625-('Inputs'!$C$4*'Inputs'!$C$20*'Inputs'!$C$21*'Inputs'!$C$22/1000)*M625*N625,0)</x:f>
        <x:v>159885</x:v>
      </x:c>
      <x:c r="S625" s="59" t="n">
        <x:f>ROUND(R625/'Inputs'!$C$4,2)</x:f>
        <x:v>15.99</x:v>
      </x:c>
      <x:c r="T625" s="33" t="n">
        <x:f>ROUND((P625-Q625)*G625*'Inputs'!$C$25/1000,1)</x:f>
        <x:v>87.2</x:v>
      </x:c>
    </x:row>
    <x:row r="626">
      <x:c r="A626" t="n">
        <x:v>611</x:v>
      </x:c>
      <x:c r="B626" s="68" t="n">
        <x:v>25</x:v>
      </x:c>
      <x:c r="C626" s="68" t="n">
        <x:v>26.4</x:v>
      </x:c>
      <x:c r="D626" s="68" t="n">
        <x:v>213</x:v>
      </x:c>
      <x:c r="E626" s="68" t="n">
        <x:v>20.6</x:v>
      </x:c>
      <x:c r="F626" s="68" t="n">
        <x:v>54.4</x:v>
      </x:c>
      <x:c r="G626" s="68" t="n">
        <x:v>7.9</x:v>
      </x:c>
      <x:c r="H626" s="69" t="n">
        <x:v>2.013</x:v>
      </x:c>
      <x:c r="I626" s="68" t="n">
        <x:v>7753</x:v>
      </x:c>
      <x:c r="J626" s="68" t="n">
        <x:v>12.8</x:v>
      </x:c>
      <x:c r="K626" s="68" t="n">
        <x:v>541</x:v>
      </x:c>
      <x:c r="L626" s="68" t="n">
        <x:v>2</x:v>
      </x:c>
      <x:c r="M626" s="70" t="n">
        <x:v>0.085</x:v>
      </x:c>
      <x:c r="N626" s="71" t="n">
        <x:v>139</x:v>
      </x:c>
      <x:c r="O626" s="33" t="n">
        <x:f>ROUND(3*E626+F626+G626*H626,1)</x:f>
        <x:v>132.1</x:v>
      </x:c>
      <x:c r="P626" s="33" t="n">
        <x:f>ROUND('Inputs'!$C$4*'Inputs'!$C$7*'Inputs'!$C$5*C626/3600,1)</x:f>
        <x:v>3813.3</x:v>
      </x:c>
      <x:c r="Q626" s="33" t="n">
        <x:f>ROUND(('Inputs'!$C$4/B626)*'Inputs'!$C$7*'Inputs'!$C$6*D626/3600,1)</x:f>
        <x:v>2461.3</x:v>
      </x:c>
      <x:c r="R626" s="59" t="n">
        <x:f>ROUND((P626-Q626)*O626-('Inputs'!$C$4/B626)*(I626/J626+K626)-'Inputs'!$C$4*L626-('Inputs'!$C$4*'Inputs'!$C$20*'Inputs'!$C$21*'Inputs'!$C$22/1000)*M626*N626,0)</x:f>
        <x:v>-326502</x:v>
      </x:c>
      <x:c r="S626" s="59" t="n">
        <x:f>ROUND(R626/'Inputs'!$C$4,2)</x:f>
        <x:v>-32.65</x:v>
      </x:c>
      <x:c r="T626" s="33" t="n">
        <x:f>ROUND((P626-Q626)*G626*'Inputs'!$C$25/1000,1)</x:f>
        <x:v>27.6</x:v>
      </x:c>
    </x:row>
    <x:row r="627">
      <x:c r="A627" t="n">
        <x:v>612</x:v>
      </x:c>
      <x:c r="B627" s="68" t="n">
        <x:v>50.3</x:v>
      </x:c>
      <x:c r="C627" s="68" t="n">
        <x:v>29.8</x:v>
      </x:c>
      <x:c r="D627" s="68" t="n">
        <x:v>238.3</x:v>
      </x:c>
      <x:c r="E627" s="68" t="n">
        <x:v>20.1</x:v>
      </x:c>
      <x:c r="F627" s="68" t="n">
        <x:v>40.8</x:v>
      </x:c>
      <x:c r="G627" s="68" t="n">
        <x:v>10.2</x:v>
      </x:c>
      <x:c r="H627" s="69" t="n">
        <x:v>1.925</x:v>
      </x:c>
      <x:c r="I627" s="68" t="n">
        <x:v>4978</x:v>
      </x:c>
      <x:c r="J627" s="68" t="n">
        <x:v>12.6</x:v>
      </x:c>
      <x:c r="K627" s="68" t="n">
        <x:v>932</x:v>
      </x:c>
      <x:c r="L627" s="68" t="n">
        <x:v>2.4</x:v>
      </x:c>
      <x:c r="M627" s="70" t="n">
        <x:v>0.03</x:v>
      </x:c>
      <x:c r="N627" s="71" t="n">
        <x:v>135</x:v>
      </x:c>
      <x:c r="O627" s="33" t="n">
        <x:f>ROUND(3*E627+F627+G627*H627,1)</x:f>
        <x:v>120.7</x:v>
      </x:c>
      <x:c r="P627" s="33" t="n">
        <x:f>ROUND('Inputs'!$C$4*'Inputs'!$C$7*'Inputs'!$C$5*C627/3600,1)</x:f>
        <x:v>4304.4</x:v>
      </x:c>
      <x:c r="Q627" s="33" t="n">
        <x:f>ROUND(('Inputs'!$C$4/B627)*'Inputs'!$C$7*'Inputs'!$C$6*D627/3600,1)</x:f>
        <x:v>1368.6</x:v>
      </x:c>
      <x:c r="R627" s="59" t="n">
        <x:f>ROUND((P627-Q627)*O627-('Inputs'!$C$4/B627)*(I627/J627+K627)-'Inputs'!$C$4*L627-('Inputs'!$C$4*'Inputs'!$C$20*'Inputs'!$C$21*'Inputs'!$C$22/1000)*M627*N627,0)</x:f>
        <x:v>57462</x:v>
      </x:c>
      <x:c r="S627" s="59" t="n">
        <x:f>ROUND(R627/'Inputs'!$C$4,2)</x:f>
        <x:v>5.75</x:v>
      </x:c>
      <x:c r="T627" s="33" t="n">
        <x:f>ROUND((P627-Q627)*G627*'Inputs'!$C$25/1000,1)</x:f>
        <x:v>77.4</x:v>
      </x:c>
    </x:row>
    <x:row r="628">
      <x:c r="A628" t="n">
        <x:v>613</x:v>
      </x:c>
      <x:c r="B628" s="68" t="n">
        <x:v>53.4</x:v>
      </x:c>
      <x:c r="C628" s="68" t="n">
        <x:v>29.4</x:v>
      </x:c>
      <x:c r="D628" s="68" t="n">
        <x:v>269.3</x:v>
      </x:c>
      <x:c r="E628" s="68" t="n">
        <x:v>25.1</x:v>
      </x:c>
      <x:c r="F628" s="68" t="n">
        <x:v>46.5</x:v>
      </x:c>
      <x:c r="G628" s="68" t="n">
        <x:v>9</x:v>
      </x:c>
      <x:c r="H628" s="69" t="n">
        <x:v>1.844</x:v>
      </x:c>
      <x:c r="I628" s="68" t="n">
        <x:v>7440</x:v>
      </x:c>
      <x:c r="J628" s="68" t="n">
        <x:v>15</x:v>
      </x:c>
      <x:c r="K628" s="68" t="n">
        <x:v>539</x:v>
      </x:c>
      <x:c r="L628" s="68" t="n">
        <x:v>2.3</x:v>
      </x:c>
      <x:c r="M628" s="70" t="n">
        <x:v>0.072</x:v>
      </x:c>
      <x:c r="N628" s="71" t="n">
        <x:v>155</x:v>
      </x:c>
      <x:c r="O628" s="33" t="n">
        <x:f>ROUND(3*E628+F628+G628*H628,1)</x:f>
        <x:v>138.4</x:v>
      </x:c>
      <x:c r="P628" s="33" t="n">
        <x:f>ROUND('Inputs'!$C$4*'Inputs'!$C$7*'Inputs'!$C$5*C628/3600,1)</x:f>
        <x:v>4246.7</x:v>
      </x:c>
      <x:c r="Q628" s="33" t="n">
        <x:f>ROUND(('Inputs'!$C$4/B628)*'Inputs'!$C$7*'Inputs'!$C$6*D628/3600,1)</x:f>
        <x:v>1456.9</x:v>
      </x:c>
      <x:c r="R628" s="59" t="n">
        <x:f>ROUND((P628-Q628)*O628-('Inputs'!$C$4/B628)*(I628/J628+K628)-'Inputs'!$C$4*L628-('Inputs'!$C$4*'Inputs'!$C$20*'Inputs'!$C$21*'Inputs'!$C$22/1000)*M628*N628,0)</x:f>
        <x:v>144333</x:v>
      </x:c>
      <x:c r="S628" s="59" t="n">
        <x:f>ROUND(R628/'Inputs'!$C$4,2)</x:f>
        <x:v>14.43</x:v>
      </x:c>
      <x:c r="T628" s="33" t="n">
        <x:f>ROUND((P628-Q628)*G628*'Inputs'!$C$25/1000,1)</x:f>
        <x:v>64.9</x:v>
      </x:c>
    </x:row>
    <x:row r="629">
      <x:c r="A629" t="n">
        <x:v>614</x:v>
      </x:c>
      <x:c r="B629" s="68" t="n">
        <x:v>54.8</x:v>
      </x:c>
      <x:c r="C629" s="68" t="n">
        <x:v>26</x:v>
      </x:c>
      <x:c r="D629" s="68" t="n">
        <x:v>223.9</x:v>
      </x:c>
      <x:c r="E629" s="68" t="n">
        <x:v>24.8</x:v>
      </x:c>
      <x:c r="F629" s="68" t="n">
        <x:v>47.7</x:v>
      </x:c>
      <x:c r="G629" s="68" t="n">
        <x:v>8.1</x:v>
      </x:c>
      <x:c r="H629" s="69" t="n">
        <x:v>1.642</x:v>
      </x:c>
      <x:c r="I629" s="68" t="n">
        <x:v>7836</x:v>
      </x:c>
      <x:c r="J629" s="68" t="n">
        <x:v>12</x:v>
      </x:c>
      <x:c r="K629" s="68" t="n">
        <x:v>849</x:v>
      </x:c>
      <x:c r="L629" s="68" t="n">
        <x:v>3.1</x:v>
      </x:c>
      <x:c r="M629" s="70" t="n">
        <x:v>0.063</x:v>
      </x:c>
      <x:c r="N629" s="71" t="n">
        <x:v>137</x:v>
      </x:c>
      <x:c r="O629" s="33" t="n">
        <x:f>ROUND(3*E629+F629+G629*H629,1)</x:f>
        <x:v>135.4</x:v>
      </x:c>
      <x:c r="P629" s="33" t="n">
        <x:f>ROUND('Inputs'!$C$4*'Inputs'!$C$7*'Inputs'!$C$5*C629/3600,1)</x:f>
        <x:v>3755.6</x:v>
      </x:c>
      <x:c r="Q629" s="33" t="n">
        <x:f>ROUND(('Inputs'!$C$4/B629)*'Inputs'!$C$7*'Inputs'!$C$6*D629/3600,1)</x:f>
        <x:v>1180.3</x:v>
      </x:c>
      <x:c r="R629" s="59" t="n">
        <x:f>ROUND((P629-Q629)*O629-('Inputs'!$C$4/B629)*(I629/J629+K629)-'Inputs'!$C$4*L629-('Inputs'!$C$4*'Inputs'!$C$20*'Inputs'!$C$21*'Inputs'!$C$22/1000)*M629*N629,0)</x:f>
        <x:v>24308</x:v>
      </x:c>
      <x:c r="S629" s="59" t="n">
        <x:f>ROUND(R629/'Inputs'!$C$4,2)</x:f>
        <x:v>2.43</x:v>
      </x:c>
      <x:c r="T629" s="33" t="n">
        <x:f>ROUND((P629-Q629)*G629*'Inputs'!$C$25/1000,1)</x:f>
        <x:v>53.9</x:v>
      </x:c>
    </x:row>
    <x:row r="630">
      <x:c r="A630" t="n">
        <x:v>615</x:v>
      </x:c>
      <x:c r="B630" s="68" t="n">
        <x:v>37.3</x:v>
      </x:c>
      <x:c r="C630" s="68" t="n">
        <x:v>28.4</x:v>
      </x:c>
      <x:c r="D630" s="68" t="n">
        <x:v>202.3</x:v>
      </x:c>
      <x:c r="E630" s="68" t="n">
        <x:v>25.3</x:v>
      </x:c>
      <x:c r="F630" s="68" t="n">
        <x:v>45</x:v>
      </x:c>
      <x:c r="G630" s="68" t="n">
        <x:v>8.6</x:v>
      </x:c>
      <x:c r="H630" s="69" t="n">
        <x:v>1.948</x:v>
      </x:c>
      <x:c r="I630" s="68" t="n">
        <x:v>6331</x:v>
      </x:c>
      <x:c r="J630" s="68" t="n">
        <x:v>12.6</x:v>
      </x:c>
      <x:c r="K630" s="68" t="n">
        <x:v>577</x:v>
      </x:c>
      <x:c r="L630" s="68" t="n">
        <x:v>3.6</x:v>
      </x:c>
      <x:c r="M630" s="70" t="n">
        <x:v>0.06</x:v>
      </x:c>
      <x:c r="N630" s="71" t="n">
        <x:v>132</x:v>
      </x:c>
      <x:c r="O630" s="33" t="n">
        <x:f>ROUND(3*E630+F630+G630*H630,1)</x:f>
        <x:v>137.7</x:v>
      </x:c>
      <x:c r="P630" s="33" t="n">
        <x:f>ROUND('Inputs'!$C$4*'Inputs'!$C$7*'Inputs'!$C$5*C630/3600,1)</x:f>
        <x:v>4102.2</x:v>
      </x:c>
      <x:c r="Q630" s="33" t="n">
        <x:f>ROUND(('Inputs'!$C$4/B630)*'Inputs'!$C$7*'Inputs'!$C$6*D630/3600,1)</x:f>
        <x:v>1566.8</x:v>
      </x:c>
      <x:c r="R630" s="59" t="n">
        <x:f>ROUND((P630-Q630)*O630-('Inputs'!$C$4/B630)*(I630/J630+K630)-'Inputs'!$C$4*L630-('Inputs'!$C$4*'Inputs'!$C$20*'Inputs'!$C$21*'Inputs'!$C$22/1000)*M630*N630,0)</x:f>
        <x:v>6015</x:v>
      </x:c>
      <x:c r="S630" s="59" t="n">
        <x:f>ROUND(R630/'Inputs'!$C$4,2)</x:f>
        <x:v>0.6</x:v>
      </x:c>
      <x:c r="T630" s="33" t="n">
        <x:f>ROUND((P630-Q630)*G630*'Inputs'!$C$25/1000,1)</x:f>
        <x:v>56.3</x:v>
      </x:c>
    </x:row>
    <x:row r="631">
      <x:c r="A631" t="n">
        <x:v>616</x:v>
      </x:c>
      <x:c r="B631" s="68" t="n">
        <x:v>29.4</x:v>
      </x:c>
      <x:c r="C631" s="68" t="n">
        <x:v>27.5</x:v>
      </x:c>
      <x:c r="D631" s="68" t="n">
        <x:v>212.7</x:v>
      </x:c>
      <x:c r="E631" s="68" t="n">
        <x:v>20.7</x:v>
      </x:c>
      <x:c r="F631" s="68" t="n">
        <x:v>51</x:v>
      </x:c>
      <x:c r="G631" s="68" t="n">
        <x:v>7.1</x:v>
      </x:c>
      <x:c r="H631" s="69" t="n">
        <x:v>1.812</x:v>
      </x:c>
      <x:c r="I631" s="68" t="n">
        <x:v>7536</x:v>
      </x:c>
      <x:c r="J631" s="68" t="n">
        <x:v>13.8</x:v>
      </x:c>
      <x:c r="K631" s="68" t="n">
        <x:v>484</x:v>
      </x:c>
      <x:c r="L631" s="68" t="n">
        <x:v>5.5</x:v>
      </x:c>
      <x:c r="M631" s="70" t="n">
        <x:v>0.065</x:v>
      </x:c>
      <x:c r="N631" s="71" t="n">
        <x:v>89</x:v>
      </x:c>
      <x:c r="O631" s="33" t="n">
        <x:f>ROUND(3*E631+F631+G631*H631,1)</x:f>
        <x:v>126</x:v>
      </x:c>
      <x:c r="P631" s="33" t="n">
        <x:f>ROUND('Inputs'!$C$4*'Inputs'!$C$7*'Inputs'!$C$5*C631/3600,1)</x:f>
        <x:v>3972.2</x:v>
      </x:c>
      <x:c r="Q631" s="33" t="n">
        <x:f>ROUND(('Inputs'!$C$4/B631)*'Inputs'!$C$7*'Inputs'!$C$6*D631/3600,1)</x:f>
        <x:v>2090</x:v>
      </x:c>
      <x:c r="R631" s="59" t="n">
        <x:f>ROUND((P631-Q631)*O631-('Inputs'!$C$4/B631)*(I631/J631+K631)-'Inputs'!$C$4*L631-('Inputs'!$C$4*'Inputs'!$C$20*'Inputs'!$C$21*'Inputs'!$C$22/1000)*M631*N631,0)</x:f>
        <x:v>-181149</x:v>
      </x:c>
      <x:c r="S631" s="59" t="n">
        <x:f>ROUND(R631/'Inputs'!$C$4,2)</x:f>
        <x:v>-18.11</x:v>
      </x:c>
      <x:c r="T631" s="33" t="n">
        <x:f>ROUND((P631-Q631)*G631*'Inputs'!$C$25/1000,1)</x:f>
        <x:v>34.5</x:v>
      </x:c>
    </x:row>
    <x:row r="632">
      <x:c r="A632" t="n">
        <x:v>617</x:v>
      </x:c>
      <x:c r="B632" s="68" t="n">
        <x:v>35.3</x:v>
      </x:c>
      <x:c r="C632" s="68" t="n">
        <x:v>28.1</x:v>
      </x:c>
      <x:c r="D632" s="68" t="n">
        <x:v>265.9</x:v>
      </x:c>
      <x:c r="E632" s="68" t="n">
        <x:v>22.5</x:v>
      </x:c>
      <x:c r="F632" s="68" t="n">
        <x:v>54.5</x:v>
      </x:c>
      <x:c r="G632" s="68" t="n">
        <x:v>7.6</x:v>
      </x:c>
      <x:c r="H632" s="69" t="n">
        <x:v>1.676</x:v>
      </x:c>
      <x:c r="I632" s="68" t="n">
        <x:v>4980</x:v>
      </x:c>
      <x:c r="J632" s="68" t="n">
        <x:v>8.6</x:v>
      </x:c>
      <x:c r="K632" s="68" t="n">
        <x:v>503</x:v>
      </x:c>
      <x:c r="L632" s="68" t="n">
        <x:v>5.5</x:v>
      </x:c>
      <x:c r="M632" s="70" t="n">
        <x:v>0.023</x:v>
      </x:c>
      <x:c r="N632" s="71" t="n">
        <x:v>70</x:v>
      </x:c>
      <x:c r="O632" s="33" t="n">
        <x:f>ROUND(3*E632+F632+G632*H632,1)</x:f>
        <x:v>134.7</x:v>
      </x:c>
      <x:c r="P632" s="33" t="n">
        <x:f>ROUND('Inputs'!$C$4*'Inputs'!$C$7*'Inputs'!$C$5*C632/3600,1)</x:f>
        <x:v>4058.9</x:v>
      </x:c>
      <x:c r="Q632" s="33" t="n">
        <x:f>ROUND(('Inputs'!$C$4/B632)*'Inputs'!$C$7*'Inputs'!$C$6*D632/3600,1)</x:f>
        <x:v>2176.1</x:v>
      </x:c>
      <x:c r="R632" s="59" t="n">
        <x:f>ROUND((P632-Q632)*O632-('Inputs'!$C$4/B632)*(I632/J632+K632)-'Inputs'!$C$4*L632-('Inputs'!$C$4*'Inputs'!$C$20*'Inputs'!$C$21*'Inputs'!$C$22/1000)*M632*N632,0)</x:f>
        <x:v>-111522</x:v>
      </x:c>
      <x:c r="S632" s="59" t="n">
        <x:f>ROUND(R632/'Inputs'!$C$4,2)</x:f>
        <x:v>-11.15</x:v>
      </x:c>
      <x:c r="T632" s="33" t="n">
        <x:f>ROUND((P632-Q632)*G632*'Inputs'!$C$25/1000,1)</x:f>
        <x:v>37</x:v>
      </x:c>
    </x:row>
    <x:row r="633">
      <x:c r="A633" t="n">
        <x:v>618</x:v>
      </x:c>
      <x:c r="B633" s="68" t="n">
        <x:v>30.1</x:v>
      </x:c>
      <x:c r="C633" s="68" t="n">
        <x:v>29.8</x:v>
      </x:c>
      <x:c r="D633" s="68" t="n">
        <x:v>159.4</x:v>
      </x:c>
      <x:c r="E633" s="68" t="n">
        <x:v>26.2</x:v>
      </x:c>
      <x:c r="F633" s="68" t="n">
        <x:v>53.8</x:v>
      </x:c>
      <x:c r="G633" s="68" t="n">
        <x:v>10.7</x:v>
      </x:c>
      <x:c r="H633" s="69" t="n">
        <x:v>1.784</x:v>
      </x:c>
      <x:c r="I633" s="68" t="n">
        <x:v>3938</x:v>
      </x:c>
      <x:c r="J633" s="68" t="n">
        <x:v>11.8</x:v>
      </x:c>
      <x:c r="K633" s="68" t="n">
        <x:v>576</x:v>
      </x:c>
      <x:c r="L633" s="68" t="n">
        <x:v>2.3</x:v>
      </x:c>
      <x:c r="M633" s="70" t="n">
        <x:v>0.017</x:v>
      </x:c>
      <x:c r="N633" s="71" t="n">
        <x:v>120</x:v>
      </x:c>
      <x:c r="O633" s="33" t="n">
        <x:f>ROUND(3*E633+F633+G633*H633,1)</x:f>
        <x:v>151.5</x:v>
      </x:c>
      <x:c r="P633" s="33" t="n">
        <x:f>ROUND('Inputs'!$C$4*'Inputs'!$C$7*'Inputs'!$C$5*C633/3600,1)</x:f>
        <x:v>4304.4</x:v>
      </x:c>
      <x:c r="Q633" s="33" t="n">
        <x:f>ROUND(('Inputs'!$C$4/B633)*'Inputs'!$C$7*'Inputs'!$C$6*D633/3600,1)</x:f>
        <x:v>1529.9</x:v>
      </x:c>
      <x:c r="R633" s="59" t="n">
        <x:f>ROUND((P633-Q633)*O633-('Inputs'!$C$4/B633)*(I633/J633+K633)-'Inputs'!$C$4*L633-('Inputs'!$C$4*'Inputs'!$C$20*'Inputs'!$C$21*'Inputs'!$C$22/1000)*M633*N633,0)</x:f>
        <x:v>90540</x:v>
      </x:c>
      <x:c r="S633" s="59" t="n">
        <x:f>ROUND(R633/'Inputs'!$C$4,2)</x:f>
        <x:v>9.05</x:v>
      </x:c>
      <x:c r="T633" s="33" t="n">
        <x:f>ROUND((P633-Q633)*G633*'Inputs'!$C$25/1000,1)</x:f>
        <x:v>76.7</x:v>
      </x:c>
    </x:row>
    <x:row r="634">
      <x:c r="A634" t="n">
        <x:v>619</x:v>
      </x:c>
      <x:c r="B634" s="68" t="n">
        <x:v>51.7</x:v>
      </x:c>
      <x:c r="C634" s="68" t="n">
        <x:v>29.7</x:v>
      </x:c>
      <x:c r="D634" s="68" t="n">
        <x:v>211.6</x:v>
      </x:c>
      <x:c r="E634" s="68" t="n">
        <x:v>27.4</x:v>
      </x:c>
      <x:c r="F634" s="68" t="n">
        <x:v>48.8</x:v>
      </x:c>
      <x:c r="G634" s="68" t="n">
        <x:v>9.7</x:v>
      </x:c>
      <x:c r="H634" s="69" t="n">
        <x:v>1.943</x:v>
      </x:c>
      <x:c r="I634" s="68" t="n">
        <x:v>5512</x:v>
      </x:c>
      <x:c r="J634" s="68" t="n">
        <x:v>12.8</x:v>
      </x:c>
      <x:c r="K634" s="68" t="n">
        <x:v>714</x:v>
      </x:c>
      <x:c r="L634" s="68" t="n">
        <x:v>2.5</x:v>
      </x:c>
      <x:c r="M634" s="70" t="n">
        <x:v>0.045</x:v>
      </x:c>
      <x:c r="N634" s="71" t="n">
        <x:v>110</x:v>
      </x:c>
      <x:c r="O634" s="33" t="n">
        <x:f>ROUND(3*E634+F634+G634*H634,1)</x:f>
        <x:v>149.8</x:v>
      </x:c>
      <x:c r="P634" s="33" t="n">
        <x:f>ROUND('Inputs'!$C$4*'Inputs'!$C$7*'Inputs'!$C$5*C634/3600,1)</x:f>
        <x:v>4290</x:v>
      </x:c>
      <x:c r="Q634" s="33" t="n">
        <x:f>ROUND(('Inputs'!$C$4/B634)*'Inputs'!$C$7*'Inputs'!$C$6*D634/3600,1)</x:f>
        <x:v>1182.4</x:v>
      </x:c>
      <x:c r="R634" s="59" t="n">
        <x:f>ROUND((P634-Q634)*O634-('Inputs'!$C$4/B634)*(I634/J634+K634)-'Inputs'!$C$4*L634-('Inputs'!$C$4*'Inputs'!$C$20*'Inputs'!$C$21*'Inputs'!$C$22/1000)*M634*N634,0)</x:f>
        <x:v>208052</x:v>
      </x:c>
      <x:c r="S634" s="59" t="n">
        <x:f>ROUND(R634/'Inputs'!$C$4,2)</x:f>
        <x:v>20.81</x:v>
      </x:c>
      <x:c r="T634" s="33" t="n">
        <x:f>ROUND((P634-Q634)*G634*'Inputs'!$C$25/1000,1)</x:f>
        <x:v>77.9</x:v>
      </x:c>
    </x:row>
    <x:row r="635">
      <x:c r="A635" t="n">
        <x:v>620</x:v>
      </x:c>
      <x:c r="B635" s="68" t="n">
        <x:v>39.4</x:v>
      </x:c>
      <x:c r="C635" s="68" t="n">
        <x:v>25.7</x:v>
      </x:c>
      <x:c r="D635" s="68" t="n">
        <x:v>275.7</x:v>
      </x:c>
      <x:c r="E635" s="68" t="n">
        <x:v>25.6</x:v>
      </x:c>
      <x:c r="F635" s="68" t="n">
        <x:v>37.3</x:v>
      </x:c>
      <x:c r="G635" s="68" t="n">
        <x:v>10.7</x:v>
      </x:c>
      <x:c r="H635" s="69" t="n">
        <x:v>1.903</x:v>
      </x:c>
      <x:c r="I635" s="68" t="n">
        <x:v>5471</x:v>
      </x:c>
      <x:c r="J635" s="68" t="n">
        <x:v>14</x:v>
      </x:c>
      <x:c r="K635" s="68" t="n">
        <x:v>538</x:v>
      </x:c>
      <x:c r="L635" s="68" t="n">
        <x:v>1.8</x:v>
      </x:c>
      <x:c r="M635" s="70" t="n">
        <x:v>0.067</x:v>
      </x:c>
      <x:c r="N635" s="71" t="n">
        <x:v>135</x:v>
      </x:c>
      <x:c r="O635" s="33" t="n">
        <x:f>ROUND(3*E635+F635+G635*H635,1)</x:f>
        <x:v>134.5</x:v>
      </x:c>
      <x:c r="P635" s="33" t="n">
        <x:f>ROUND('Inputs'!$C$4*'Inputs'!$C$7*'Inputs'!$C$5*C635/3600,1)</x:f>
        <x:v>3712.2</x:v>
      </x:c>
      <x:c r="Q635" s="33" t="n">
        <x:f>ROUND(('Inputs'!$C$4/B635)*'Inputs'!$C$7*'Inputs'!$C$6*D635/3600,1)</x:f>
        <x:v>2021.5</x:v>
      </x:c>
      <x:c r="R635" s="59" t="n">
        <x:f>ROUND((P635-Q635)*O635-('Inputs'!$C$4/B635)*(I635/J635+K635)-'Inputs'!$C$4*L635-('Inputs'!$C$4*'Inputs'!$C$20*'Inputs'!$C$21*'Inputs'!$C$22/1000)*M635*N635,0)</x:f>
        <x:v>-46559</x:v>
      </x:c>
      <x:c r="S635" s="59" t="n">
        <x:f>ROUND(R635/'Inputs'!$C$4,2)</x:f>
        <x:v>-4.66</x:v>
      </x:c>
      <x:c r="T635" s="33" t="n">
        <x:f>ROUND((P635-Q635)*G635*'Inputs'!$C$25/1000,1)</x:f>
        <x:v>46.7</x:v>
      </x:c>
    </x:row>
    <x:row r="636">
      <x:c r="A636" t="n">
        <x:v>621</x:v>
      </x:c>
      <x:c r="B636" s="68" t="n">
        <x:v>50.1</x:v>
      </x:c>
      <x:c r="C636" s="68" t="n">
        <x:v>26.4</x:v>
      </x:c>
      <x:c r="D636" s="68" t="n">
        <x:v>190.9</x:v>
      </x:c>
      <x:c r="E636" s="68" t="n">
        <x:v>25.9</x:v>
      </x:c>
      <x:c r="F636" s="68" t="n">
        <x:v>38.3</x:v>
      </x:c>
      <x:c r="G636" s="68" t="n">
        <x:v>10.6</x:v>
      </x:c>
      <x:c r="H636" s="69" t="n">
        <x:v>1.857</x:v>
      </x:c>
      <x:c r="I636" s="68" t="n">
        <x:v>9531</x:v>
      </x:c>
      <x:c r="J636" s="68" t="n">
        <x:v>14.6</x:v>
      </x:c>
      <x:c r="K636" s="68" t="n">
        <x:v>477</x:v>
      </x:c>
      <x:c r="L636" s="68" t="n">
        <x:v>2.4</x:v>
      </x:c>
      <x:c r="M636" s="70" t="n">
        <x:v>0.044</x:v>
      </x:c>
      <x:c r="N636" s="71" t="n">
        <x:v>124</x:v>
      </x:c>
      <x:c r="O636" s="33" t="n">
        <x:f>ROUND(3*E636+F636+G636*H636,1)</x:f>
        <x:v>135.7</x:v>
      </x:c>
      <x:c r="P636" s="33" t="n">
        <x:f>ROUND('Inputs'!$C$4*'Inputs'!$C$7*'Inputs'!$C$5*C636/3600,1)</x:f>
        <x:v>3813.3</x:v>
      </x:c>
      <x:c r="Q636" s="33" t="n">
        <x:f>ROUND(('Inputs'!$C$4/B636)*'Inputs'!$C$7*'Inputs'!$C$6*D636/3600,1)</x:f>
        <x:v>1100.8</x:v>
      </x:c>
      <x:c r="R636" s="59" t="n">
        <x:f>ROUND((P636-Q636)*O636-('Inputs'!$C$4/B636)*(I636/J636+K636)-'Inputs'!$C$4*L636-('Inputs'!$C$4*'Inputs'!$C$20*'Inputs'!$C$21*'Inputs'!$C$22/1000)*M636*N636,0)</x:f>
        <x:v>106375</x:v>
      </x:c>
      <x:c r="S636" s="59" t="n">
        <x:f>ROUND(R636/'Inputs'!$C$4,2)</x:f>
        <x:v>10.64</x:v>
      </x:c>
      <x:c r="T636" s="33" t="n">
        <x:f>ROUND((P636-Q636)*G636*'Inputs'!$C$25/1000,1)</x:f>
        <x:v>74.3</x:v>
      </x:c>
    </x:row>
    <x:row r="637">
      <x:c r="A637" t="n">
        <x:v>622</x:v>
      </x:c>
      <x:c r="B637" s="68" t="n">
        <x:v>45.2</x:v>
      </x:c>
      <x:c r="C637" s="68" t="n">
        <x:v>34.4</x:v>
      </x:c>
      <x:c r="D637" s="68" t="n">
        <x:v>203.4</x:v>
      </x:c>
      <x:c r="E637" s="68" t="n">
        <x:v>23</x:v>
      </x:c>
      <x:c r="F637" s="68" t="n">
        <x:v>44.7</x:v>
      </x:c>
      <x:c r="G637" s="68" t="n">
        <x:v>10.6</x:v>
      </x:c>
      <x:c r="H637" s="69" t="n">
        <x:v>1.743</x:v>
      </x:c>
      <x:c r="I637" s="68" t="n">
        <x:v>7920</x:v>
      </x:c>
      <x:c r="J637" s="68" t="n">
        <x:v>11.2</x:v>
      </x:c>
      <x:c r="K637" s="68" t="n">
        <x:v>401</x:v>
      </x:c>
      <x:c r="L637" s="68" t="n">
        <x:v>3.1</x:v>
      </x:c>
      <x:c r="M637" s="70" t="n">
        <x:v>0.083</x:v>
      </x:c>
      <x:c r="N637" s="71" t="n">
        <x:v>89</x:v>
      </x:c>
      <x:c r="O637" s="33" t="n">
        <x:f>ROUND(3*E637+F637+G637*H637,1)</x:f>
        <x:v>132.2</x:v>
      </x:c>
      <x:c r="P637" s="33" t="n">
        <x:f>ROUND('Inputs'!$C$4*'Inputs'!$C$7*'Inputs'!$C$5*C637/3600,1)</x:f>
        <x:v>4968.9</x:v>
      </x:c>
      <x:c r="Q637" s="33" t="n">
        <x:f>ROUND(('Inputs'!$C$4/B637)*'Inputs'!$C$7*'Inputs'!$C$6*D637/3600,1)</x:f>
        <x:v>1300</x:v>
      </x:c>
      <x:c r="R637" s="59" t="n">
        <x:f>ROUND((P637-Q637)*O637-('Inputs'!$C$4/B637)*(I637/J637+K637)-'Inputs'!$C$4*L637-('Inputs'!$C$4*'Inputs'!$C$20*'Inputs'!$C$21*'Inputs'!$C$22/1000)*M637*N637,0)</x:f>
        <x:v>192346</x:v>
      </x:c>
      <x:c r="S637" s="59" t="n">
        <x:f>ROUND(R637/'Inputs'!$C$4,2)</x:f>
        <x:v>19.23</x:v>
      </x:c>
      <x:c r="T637" s="33" t="n">
        <x:f>ROUND((P637-Q637)*G637*'Inputs'!$C$25/1000,1)</x:f>
        <x:v>100.5</x:v>
      </x:c>
    </x:row>
    <x:row r="638">
      <x:c r="A638" t="n">
        <x:v>623</x:v>
      </x:c>
      <x:c r="B638" s="68" t="n">
        <x:v>53.6</x:v>
      </x:c>
      <x:c r="C638" s="68" t="n">
        <x:v>28.5</x:v>
      </x:c>
      <x:c r="D638" s="68" t="n">
        <x:v>197.9</x:v>
      </x:c>
      <x:c r="E638" s="68" t="n">
        <x:v>24.3</x:v>
      </x:c>
      <x:c r="F638" s="68" t="n">
        <x:v>40.3</x:v>
      </x:c>
      <x:c r="G638" s="68" t="n">
        <x:v>10.3</x:v>
      </x:c>
      <x:c r="H638" s="69" t="n">
        <x:v>1.813</x:v>
      </x:c>
      <x:c r="I638" s="68" t="n">
        <x:v>8978</x:v>
      </x:c>
      <x:c r="J638" s="68" t="n">
        <x:v>12.3</x:v>
      </x:c>
      <x:c r="K638" s="68" t="n">
        <x:v>388</x:v>
      </x:c>
      <x:c r="L638" s="68" t="n">
        <x:v>2.9</x:v>
      </x:c>
      <x:c r="M638" s="70" t="n">
        <x:v>0.048</x:v>
      </x:c>
      <x:c r="N638" s="71" t="n">
        <x:v>95</x:v>
      </x:c>
      <x:c r="O638" s="33" t="n">
        <x:f>ROUND(3*E638+F638+G638*H638,1)</x:f>
        <x:v>131.9</x:v>
      </x:c>
      <x:c r="P638" s="33" t="n">
        <x:f>ROUND('Inputs'!$C$4*'Inputs'!$C$7*'Inputs'!$C$5*C638/3600,1)</x:f>
        <x:v>4116.7</x:v>
      </x:c>
      <x:c r="Q638" s="33" t="n">
        <x:f>ROUND(('Inputs'!$C$4/B638)*'Inputs'!$C$7*'Inputs'!$C$6*D638/3600,1)</x:f>
        <x:v>1066.6</x:v>
      </x:c>
      <x:c r="R638" s="59" t="n">
        <x:f>ROUND((P638-Q638)*O638-('Inputs'!$C$4/B638)*(I638/J638+K638)-'Inputs'!$C$4*L638-('Inputs'!$C$4*'Inputs'!$C$20*'Inputs'!$C$21*'Inputs'!$C$22/1000)*M638*N638,0)</x:f>
        <x:v>154544</x:v>
      </x:c>
      <x:c r="S638" s="59" t="n">
        <x:f>ROUND(R638/'Inputs'!$C$4,2)</x:f>
        <x:v>15.45</x:v>
      </x:c>
      <x:c r="T638" s="33" t="n">
        <x:f>ROUND((P638-Q638)*G638*'Inputs'!$C$25/1000,1)</x:f>
        <x:v>81.2</x:v>
      </x:c>
    </x:row>
    <x:row r="639">
      <x:c r="A639" t="n">
        <x:v>624</x:v>
      </x:c>
      <x:c r="B639" s="68" t="n">
        <x:v>57.9</x:v>
      </x:c>
      <x:c r="C639" s="68" t="n">
        <x:v>29.7</x:v>
      </x:c>
      <x:c r="D639" s="68" t="n">
        <x:v>252</x:v>
      </x:c>
      <x:c r="E639" s="68" t="n">
        <x:v>23</x:v>
      </x:c>
      <x:c r="F639" s="68" t="n">
        <x:v>48.4</x:v>
      </x:c>
      <x:c r="G639" s="68" t="n">
        <x:v>8.2</x:v>
      </x:c>
      <x:c r="H639" s="69" t="n">
        <x:v>1.887</x:v>
      </x:c>
      <x:c r="I639" s="68" t="n">
        <x:v>6471</x:v>
      </x:c>
      <x:c r="J639" s="68" t="n">
        <x:v>14.3</x:v>
      </x:c>
      <x:c r="K639" s="68" t="n">
        <x:v>431</x:v>
      </x:c>
      <x:c r="L639" s="68" t="n">
        <x:v>4.9</x:v>
      </x:c>
      <x:c r="M639" s="70" t="n">
        <x:v>0.095</x:v>
      </x:c>
      <x:c r="N639" s="71" t="n">
        <x:v>70</x:v>
      </x:c>
      <x:c r="O639" s="33" t="n">
        <x:f>ROUND(3*E639+F639+G639*H639,1)</x:f>
        <x:v>132.9</x:v>
      </x:c>
      <x:c r="P639" s="33" t="n">
        <x:f>ROUND('Inputs'!$C$4*'Inputs'!$C$7*'Inputs'!$C$5*C639/3600,1)</x:f>
        <x:v>4290</x:v>
      </x:c>
      <x:c r="Q639" s="33" t="n">
        <x:f>ROUND(('Inputs'!$C$4/B639)*'Inputs'!$C$7*'Inputs'!$C$6*D639/3600,1)</x:f>
        <x:v>1257.3</x:v>
      </x:c>
      <x:c r="R639" s="59" t="n">
        <x:f>ROUND((P639-Q639)*O639-('Inputs'!$C$4/B639)*(I639/J639+K639)-'Inputs'!$C$4*L639-('Inputs'!$C$4*'Inputs'!$C$20*'Inputs'!$C$21*'Inputs'!$C$22/1000)*M639*N639,0)</x:f>
        <x:v>186582</x:v>
      </x:c>
      <x:c r="S639" s="59" t="n">
        <x:f>ROUND(R639/'Inputs'!$C$4,2)</x:f>
        <x:v>18.66</x:v>
      </x:c>
      <x:c r="T639" s="33" t="n">
        <x:f>ROUND((P639-Q639)*G639*'Inputs'!$C$25/1000,1)</x:f>
        <x:v>64.2</x:v>
      </x:c>
    </x:row>
    <x:row r="640">
      <x:c r="A640" t="n">
        <x:v>625</x:v>
      </x:c>
      <x:c r="B640" s="68" t="n">
        <x:v>56.6</x:v>
      </x:c>
      <x:c r="C640" s="68" t="n">
        <x:v>33.2</x:v>
      </x:c>
      <x:c r="D640" s="68" t="n">
        <x:v>221.3</x:v>
      </x:c>
      <x:c r="E640" s="68" t="n">
        <x:v>27.4</x:v>
      </x:c>
      <x:c r="F640" s="68" t="n">
        <x:v>40.2</x:v>
      </x:c>
      <x:c r="G640" s="68" t="n">
        <x:v>9.5</x:v>
      </x:c>
      <x:c r="H640" s="69" t="n">
        <x:v>1.782</x:v>
      </x:c>
      <x:c r="I640" s="68" t="n">
        <x:v>4615</x:v>
      </x:c>
      <x:c r="J640" s="68" t="n">
        <x:v>8.8</x:v>
      </x:c>
      <x:c r="K640" s="68" t="n">
        <x:v>357</x:v>
      </x:c>
      <x:c r="L640" s="68" t="n">
        <x:v>4.5</x:v>
      </x:c>
      <x:c r="M640" s="70" t="n">
        <x:v>0.027</x:v>
      </x:c>
      <x:c r="N640" s="71" t="n">
        <x:v>155</x:v>
      </x:c>
      <x:c r="O640" s="33" t="n">
        <x:f>ROUND(3*E640+F640+G640*H640,1)</x:f>
        <x:v>139.3</x:v>
      </x:c>
      <x:c r="P640" s="33" t="n">
        <x:f>ROUND('Inputs'!$C$4*'Inputs'!$C$7*'Inputs'!$C$5*C640/3600,1)</x:f>
        <x:v>4795.6</x:v>
      </x:c>
      <x:c r="Q640" s="33" t="n">
        <x:f>ROUND(('Inputs'!$C$4/B640)*'Inputs'!$C$7*'Inputs'!$C$6*D640/3600,1)</x:f>
        <x:v>1129.5</x:v>
      </x:c>
      <x:c r="R640" s="59" t="n">
        <x:f>ROUND((P640-Q640)*O640-('Inputs'!$C$4/B640)*(I640/J640+K640)-'Inputs'!$C$4*L640-('Inputs'!$C$4*'Inputs'!$C$20*'Inputs'!$C$21*'Inputs'!$C$22/1000)*M640*N640,0)</x:f>
        <x:v>300599</x:v>
      </x:c>
      <x:c r="S640" s="59" t="n">
        <x:f>ROUND(R640/'Inputs'!$C$4,2)</x:f>
        <x:v>30.06</x:v>
      </x:c>
      <x:c r="T640" s="33" t="n">
        <x:f>ROUND((P640-Q640)*G640*'Inputs'!$C$25/1000,1)</x:f>
        <x:v>90</x:v>
      </x:c>
    </x:row>
    <x:row r="641">
      <x:c r="A641" t="n">
        <x:v>626</x:v>
      </x:c>
      <x:c r="B641" s="68" t="n">
        <x:v>31.3</x:v>
      </x:c>
      <x:c r="C641" s="68" t="n">
        <x:v>27.4</x:v>
      </x:c>
      <x:c r="D641" s="68" t="n">
        <x:v>165.7</x:v>
      </x:c>
      <x:c r="E641" s="68" t="n">
        <x:v>26.3</x:v>
      </x:c>
      <x:c r="F641" s="68" t="n">
        <x:v>32.9</x:v>
      </x:c>
      <x:c r="G641" s="68" t="n">
        <x:v>9.2</x:v>
      </x:c>
      <x:c r="H641" s="69" t="n">
        <x:v>1.557</x:v>
      </x:c>
      <x:c r="I641" s="68" t="n">
        <x:v>5586</x:v>
      </x:c>
      <x:c r="J641" s="68" t="n">
        <x:v>14.3</x:v>
      </x:c>
      <x:c r="K641" s="68" t="n">
        <x:v>578</x:v>
      </x:c>
      <x:c r="L641" s="68" t="n">
        <x:v>4.6</x:v>
      </x:c>
      <x:c r="M641" s="70" t="n">
        <x:v>0.08</x:v>
      </x:c>
      <x:c r="N641" s="71" t="n">
        <x:v>66</x:v>
      </x:c>
      <x:c r="O641" s="33" t="n">
        <x:f>ROUND(3*E641+F641+G641*H641,1)</x:f>
        <x:v>126.1</x:v>
      </x:c>
      <x:c r="P641" s="33" t="n">
        <x:f>ROUND('Inputs'!$C$4*'Inputs'!$C$7*'Inputs'!$C$5*C641/3600,1)</x:f>
        <x:v>3957.8</x:v>
      </x:c>
      <x:c r="Q641" s="33" t="n">
        <x:f>ROUND(('Inputs'!$C$4/B641)*'Inputs'!$C$7*'Inputs'!$C$6*D641/3600,1)</x:f>
        <x:v>1529.4</x:v>
      </x:c>
      <x:c r="R641" s="59" t="n">
        <x:f>ROUND((P641-Q641)*O641-('Inputs'!$C$4/B641)*(I641/J641+K641)-'Inputs'!$C$4*L641-('Inputs'!$C$4*'Inputs'!$C$20*'Inputs'!$C$21*'Inputs'!$C$22/1000)*M641*N641,0)</x:f>
        <x:v>-61052</x:v>
      </x:c>
      <x:c r="S641" s="59" t="n">
        <x:f>ROUND(R641/'Inputs'!$C$4,2)</x:f>
        <x:v>-6.11</x:v>
      </x:c>
      <x:c r="T641" s="33" t="n">
        <x:f>ROUND((P641-Q641)*G641*'Inputs'!$C$25/1000,1)</x:f>
        <x:v>57.7</x:v>
      </x:c>
    </x:row>
    <x:row r="642">
      <x:c r="A642" t="n">
        <x:v>627</x:v>
      </x:c>
      <x:c r="B642" s="68" t="n">
        <x:v>28</x:v>
      </x:c>
      <x:c r="C642" s="68" t="n">
        <x:v>29.4</x:v>
      </x:c>
      <x:c r="D642" s="68" t="n">
        <x:v>233.9</x:v>
      </x:c>
      <x:c r="E642" s="68" t="n">
        <x:v>23.9</x:v>
      </x:c>
      <x:c r="F642" s="68" t="n">
        <x:v>43.9</x:v>
      </x:c>
      <x:c r="G642" s="68" t="n">
        <x:v>10.6</x:v>
      </x:c>
      <x:c r="H642" s="69" t="n">
        <x:v>1.876</x:v>
      </x:c>
      <x:c r="I642" s="68" t="n">
        <x:v>5040</x:v>
      </x:c>
      <x:c r="J642" s="68" t="n">
        <x:v>9.5</x:v>
      </x:c>
      <x:c r="K642" s="68" t="n">
        <x:v>462</x:v>
      </x:c>
      <x:c r="L642" s="68" t="n">
        <x:v>3.5</x:v>
      </x:c>
      <x:c r="M642" s="70" t="n">
        <x:v>0.047</x:v>
      </x:c>
      <x:c r="N642" s="71" t="n">
        <x:v>123</x:v>
      </x:c>
      <x:c r="O642" s="33" t="n">
        <x:f>ROUND(3*E642+F642+G642*H642,1)</x:f>
        <x:v>135.5</x:v>
      </x:c>
      <x:c r="P642" s="33" t="n">
        <x:f>ROUND('Inputs'!$C$4*'Inputs'!$C$7*'Inputs'!$C$5*C642/3600,1)</x:f>
        <x:v>4246.7</x:v>
      </x:c>
      <x:c r="Q642" s="33" t="n">
        <x:f>ROUND(('Inputs'!$C$4/B642)*'Inputs'!$C$7*'Inputs'!$C$6*D642/3600,1)</x:f>
        <x:v>2413.3</x:v>
      </x:c>
      <x:c r="R642" s="59" t="n">
        <x:f>ROUND((P642-Q642)*O642-('Inputs'!$C$4/B642)*(I642/J642+K642)-'Inputs'!$C$4*L642-('Inputs'!$C$4*'Inputs'!$C$20*'Inputs'!$C$21*'Inputs'!$C$22/1000)*M642*N642,0)</x:f>
        <x:v>-153975</x:v>
      </x:c>
      <x:c r="S642" s="59" t="n">
        <x:f>ROUND(R642/'Inputs'!$C$4,2)</x:f>
        <x:v>-15.4</x:v>
      </x:c>
      <x:c r="T642" s="33" t="n">
        <x:f>ROUND((P642-Q642)*G642*'Inputs'!$C$25/1000,1)</x:f>
        <x:v>50.2</x:v>
      </x:c>
    </x:row>
    <x:row r="643">
      <x:c r="A643" t="n">
        <x:v>628</x:v>
      </x:c>
      <x:c r="B643" s="68" t="n">
        <x:v>31.4</x:v>
      </x:c>
      <x:c r="C643" s="68" t="n">
        <x:v>31.7</x:v>
      </x:c>
      <x:c r="D643" s="68" t="n">
        <x:v>196.3</x:v>
      </x:c>
      <x:c r="E643" s="68" t="n">
        <x:v>27.6</x:v>
      </x:c>
      <x:c r="F643" s="68" t="n">
        <x:v>30.8</x:v>
      </x:c>
      <x:c r="G643" s="68" t="n">
        <x:v>9.3</x:v>
      </x:c>
      <x:c r="H643" s="69" t="n">
        <x:v>1.738</x:v>
      </x:c>
      <x:c r="I643" s="68" t="n">
        <x:v>7905</x:v>
      </x:c>
      <x:c r="J643" s="68" t="n">
        <x:v>8.6</x:v>
      </x:c>
      <x:c r="K643" s="68" t="n">
        <x:v>552</x:v>
      </x:c>
      <x:c r="L643" s="68" t="n">
        <x:v>2</x:v>
      </x:c>
      <x:c r="M643" s="70" t="n">
        <x:v>0.032</x:v>
      </x:c>
      <x:c r="N643" s="71" t="n">
        <x:v>106</x:v>
      </x:c>
      <x:c r="O643" s="33" t="n">
        <x:f>ROUND(3*E643+F643+G643*H643,1)</x:f>
        <x:v>129.8</x:v>
      </x:c>
      <x:c r="P643" s="33" t="n">
        <x:f>ROUND('Inputs'!$C$4*'Inputs'!$C$7*'Inputs'!$C$5*C643/3600,1)</x:f>
        <x:v>4578.9</x:v>
      </x:c>
      <x:c r="Q643" s="33" t="n">
        <x:f>ROUND(('Inputs'!$C$4/B643)*'Inputs'!$C$7*'Inputs'!$C$6*D643/3600,1)</x:f>
        <x:v>1806</x:v>
      </x:c>
      <x:c r="R643" s="59" t="n">
        <x:f>ROUND((P643-Q643)*O643-('Inputs'!$C$4/B643)*(I643/J643+K643)-'Inputs'!$C$4*L643-('Inputs'!$C$4*'Inputs'!$C$20*'Inputs'!$C$21*'Inputs'!$C$22/1000)*M643*N643,0)</x:f>
        <x:v>-136193</x:v>
      </x:c>
      <x:c r="S643" s="59" t="n">
        <x:f>ROUND(R643/'Inputs'!$C$4,2)</x:f>
        <x:v>-13.62</x:v>
      </x:c>
      <x:c r="T643" s="33" t="n">
        <x:f>ROUND((P643-Q643)*G643*'Inputs'!$C$25/1000,1)</x:f>
        <x:v>66.6</x:v>
      </x:c>
    </x:row>
    <x:row r="644">
      <x:c r="A644" t="n">
        <x:v>629</x:v>
      </x:c>
      <x:c r="B644" s="68" t="n">
        <x:v>28.4</x:v>
      </x:c>
      <x:c r="C644" s="68" t="n">
        <x:v>27.3</x:v>
      </x:c>
      <x:c r="D644" s="68" t="n">
        <x:v>200.5</x:v>
      </x:c>
      <x:c r="E644" s="68" t="n">
        <x:v>22.9</x:v>
      </x:c>
      <x:c r="F644" s="68" t="n">
        <x:v>42.6</x:v>
      </x:c>
      <x:c r="G644" s="68" t="n">
        <x:v>7.7</x:v>
      </x:c>
      <x:c r="H644" s="69" t="n">
        <x:v>1.812</x:v>
      </x:c>
      <x:c r="I644" s="68" t="n">
        <x:v>6549</x:v>
      </x:c>
      <x:c r="J644" s="68" t="n">
        <x:v>8.4</x:v>
      </x:c>
      <x:c r="K644" s="68" t="n">
        <x:v>664</x:v>
      </x:c>
      <x:c r="L644" s="68" t="n">
        <x:v>5.4</x:v>
      </x:c>
      <x:c r="M644" s="70" t="n">
        <x:v>0.002</x:v>
      </x:c>
      <x:c r="N644" s="71" t="n">
        <x:v>100</x:v>
      </x:c>
      <x:c r="O644" s="33" t="n">
        <x:f>ROUND(3*E644+F644+G644*H644,1)</x:f>
        <x:v>125.3</x:v>
      </x:c>
      <x:c r="P644" s="33" t="n">
        <x:f>ROUND('Inputs'!$C$4*'Inputs'!$C$7*'Inputs'!$C$5*C644/3600,1)</x:f>
        <x:v>3943.3</x:v>
      </x:c>
      <x:c r="Q644" s="33" t="n">
        <x:f>ROUND(('Inputs'!$C$4/B644)*'Inputs'!$C$7*'Inputs'!$C$6*D644/3600,1)</x:f>
        <x:v>2039.5</x:v>
      </x:c>
      <x:c r="R644" s="59" t="n">
        <x:f>ROUND((P644-Q644)*O644-('Inputs'!$C$4/B644)*(I644/J644+K644)-'Inputs'!$C$4*L644-('Inputs'!$C$4*'Inputs'!$C$20*'Inputs'!$C$21*'Inputs'!$C$22/1000)*M644*N644,0)</x:f>
        <x:v>-324226</x:v>
      </x:c>
      <x:c r="S644" s="59" t="n">
        <x:f>ROUND(R644/'Inputs'!$C$4,2)</x:f>
        <x:v>-32.42</x:v>
      </x:c>
      <x:c r="T644" s="33" t="n">
        <x:f>ROUND((P644-Q644)*G644*'Inputs'!$C$25/1000,1)</x:f>
        <x:v>37.9</x:v>
      </x:c>
    </x:row>
    <x:row r="645">
      <x:c r="A645" t="n">
        <x:v>630</x:v>
      </x:c>
      <x:c r="B645" s="68" t="n">
        <x:v>42</x:v>
      </x:c>
      <x:c r="C645" s="68" t="n">
        <x:v>30.5</x:v>
      </x:c>
      <x:c r="D645" s="68" t="n">
        <x:v>268.2</x:v>
      </x:c>
      <x:c r="E645" s="68" t="n">
        <x:v>26.8</x:v>
      </x:c>
      <x:c r="F645" s="68" t="n">
        <x:v>37.6</x:v>
      </x:c>
      <x:c r="G645" s="68" t="n">
        <x:v>7.8</x:v>
      </x:c>
      <x:c r="H645" s="69" t="n">
        <x:v>1.625</x:v>
      </x:c>
      <x:c r="I645" s="68" t="n">
        <x:v>7122</x:v>
      </x:c>
      <x:c r="J645" s="68" t="n">
        <x:v>8.1</x:v>
      </x:c>
      <x:c r="K645" s="68" t="n">
        <x:v>753</x:v>
      </x:c>
      <x:c r="L645" s="68" t="n">
        <x:v>2.5</x:v>
      </x:c>
      <x:c r="M645" s="70" t="n">
        <x:v>0.031</x:v>
      </x:c>
      <x:c r="N645" s="71" t="n">
        <x:v>149</x:v>
      </x:c>
      <x:c r="O645" s="33" t="n">
        <x:f>ROUND(3*E645+F645+G645*H645,1)</x:f>
        <x:v>130.7</x:v>
      </x:c>
      <x:c r="P645" s="33" t="n">
        <x:f>ROUND('Inputs'!$C$4*'Inputs'!$C$7*'Inputs'!$C$5*C645/3600,1)</x:f>
        <x:v>4405.6</x:v>
      </x:c>
      <x:c r="Q645" s="33" t="n">
        <x:f>ROUND(('Inputs'!$C$4/B645)*'Inputs'!$C$7*'Inputs'!$C$6*D645/3600,1)</x:f>
        <x:v>1844.8</x:v>
      </x:c>
      <x:c r="R645" s="59" t="n">
        <x:f>ROUND((P645-Q645)*O645-('Inputs'!$C$4/B645)*(I645/J645+K645)-'Inputs'!$C$4*L645-('Inputs'!$C$4*'Inputs'!$C$20*'Inputs'!$C$21*'Inputs'!$C$22/1000)*M645*N645,0)</x:f>
        <x:v>-89265</x:v>
      </x:c>
      <x:c r="S645" s="59" t="n">
        <x:f>ROUND(R645/'Inputs'!$C$4,2)</x:f>
        <x:v>-8.93</x:v>
      </x:c>
      <x:c r="T645" s="33" t="n">
        <x:f>ROUND((P645-Q645)*G645*'Inputs'!$C$25/1000,1)</x:f>
        <x:v>51.6</x:v>
      </x:c>
    </x:row>
    <x:row r="646">
      <x:c r="A646" t="n">
        <x:v>631</x:v>
      </x:c>
      <x:c r="B646" s="68" t="n">
        <x:v>40.9</x:v>
      </x:c>
      <x:c r="C646" s="68" t="n">
        <x:v>25.7</x:v>
      </x:c>
      <x:c r="D646" s="68" t="n">
        <x:v>219</x:v>
      </x:c>
      <x:c r="E646" s="68" t="n">
        <x:v>23</x:v>
      </x:c>
      <x:c r="F646" s="68" t="n">
        <x:v>35.9</x:v>
      </x:c>
      <x:c r="G646" s="68" t="n">
        <x:v>8.2</x:v>
      </x:c>
      <x:c r="H646" s="69" t="n">
        <x:v>1.765</x:v>
      </x:c>
      <x:c r="I646" s="68" t="n">
        <x:v>6339</x:v>
      </x:c>
      <x:c r="J646" s="68" t="n">
        <x:v>12.2</x:v>
      </x:c>
      <x:c r="K646" s="68" t="n">
        <x:v>749</x:v>
      </x:c>
      <x:c r="L646" s="68" t="n">
        <x:v>2.3</x:v>
      </x:c>
      <x:c r="M646" s="70" t="n">
        <x:v>0.068</x:v>
      </x:c>
      <x:c r="N646" s="71" t="n">
        <x:v>99</x:v>
      </x:c>
      <x:c r="O646" s="33" t="n">
        <x:f>ROUND(3*E646+F646+G646*H646,1)</x:f>
        <x:v>119.4</x:v>
      </x:c>
      <x:c r="P646" s="33" t="n">
        <x:f>ROUND('Inputs'!$C$4*'Inputs'!$C$7*'Inputs'!$C$5*C646/3600,1)</x:f>
        <x:v>3712.2</x:v>
      </x:c>
      <x:c r="Q646" s="33" t="n">
        <x:f>ROUND(('Inputs'!$C$4/B646)*'Inputs'!$C$7*'Inputs'!$C$6*D646/3600,1)</x:f>
        <x:v>1546.9</x:v>
      </x:c>
      <x:c r="R646" s="59" t="n">
        <x:f>ROUND((P646-Q646)*O646-('Inputs'!$C$4/B646)*(I646/J646+K646)-'Inputs'!$C$4*L646-('Inputs'!$C$4*'Inputs'!$C$20*'Inputs'!$C$21*'Inputs'!$C$22/1000)*M646*N646,0)</x:f>
        <x:v>-89686</x:v>
      </x:c>
      <x:c r="S646" s="59" t="n">
        <x:f>ROUND(R646/'Inputs'!$C$4,2)</x:f>
        <x:v>-8.97</x:v>
      </x:c>
      <x:c r="T646" s="33" t="n">
        <x:f>ROUND((P646-Q646)*G646*'Inputs'!$C$25/1000,1)</x:f>
        <x:v>45.9</x:v>
      </x:c>
    </x:row>
    <x:row r="647">
      <x:c r="A647" t="n">
        <x:v>632</x:v>
      </x:c>
      <x:c r="B647" s="68" t="n">
        <x:v>37.2</x:v>
      </x:c>
      <x:c r="C647" s="68" t="n">
        <x:v>31.7</x:v>
      </x:c>
      <x:c r="D647" s="68" t="n">
        <x:v>211.7</x:v>
      </x:c>
      <x:c r="E647" s="68" t="n">
        <x:v>22.8</x:v>
      </x:c>
      <x:c r="F647" s="68" t="n">
        <x:v>36.9</x:v>
      </x:c>
      <x:c r="G647" s="68" t="n">
        <x:v>8.1</x:v>
      </x:c>
      <x:c r="H647" s="69" t="n">
        <x:v>1.963</x:v>
      </x:c>
      <x:c r="I647" s="68" t="n">
        <x:v>4394</x:v>
      </x:c>
      <x:c r="J647" s="68" t="n">
        <x:v>13.8</x:v>
      </x:c>
      <x:c r="K647" s="68" t="n">
        <x:v>673</x:v>
      </x:c>
      <x:c r="L647" s="68" t="n">
        <x:v>3.6</x:v>
      </x:c>
      <x:c r="M647" s="70" t="n">
        <x:v>0.035</x:v>
      </x:c>
      <x:c r="N647" s="71" t="n">
        <x:v>149</x:v>
      </x:c>
      <x:c r="O647" s="33" t="n">
        <x:f>ROUND(3*E647+F647+G647*H647,1)</x:f>
        <x:v>121.2</x:v>
      </x:c>
      <x:c r="P647" s="33" t="n">
        <x:f>ROUND('Inputs'!$C$4*'Inputs'!$C$7*'Inputs'!$C$5*C647/3600,1)</x:f>
        <x:v>4578.9</x:v>
      </x:c>
      <x:c r="Q647" s="33" t="n">
        <x:f>ROUND(('Inputs'!$C$4/B647)*'Inputs'!$C$7*'Inputs'!$C$6*D647/3600,1)</x:f>
        <x:v>1644</x:v>
      </x:c>
      <x:c r="R647" s="59" t="n">
        <x:f>ROUND((P647-Q647)*O647-('Inputs'!$C$4/B647)*(I647/J647+K647)-'Inputs'!$C$4*L647-('Inputs'!$C$4*'Inputs'!$C$20*'Inputs'!$C$21*'Inputs'!$C$22/1000)*M647*N647,0)</x:f>
        <x:v>41541</x:v>
      </x:c>
      <x:c r="S647" s="59" t="n">
        <x:f>ROUND(R647/'Inputs'!$C$4,2)</x:f>
        <x:v>4.15</x:v>
      </x:c>
      <x:c r="T647" s="33" t="n">
        <x:f>ROUND((P647-Q647)*G647*'Inputs'!$C$25/1000,1)</x:f>
        <x:v>61.4</x:v>
      </x:c>
    </x:row>
    <x:row r="648">
      <x:c r="A648" t="n">
        <x:v>633</x:v>
      </x:c>
      <x:c r="B648" s="68" t="n">
        <x:v>39.9</x:v>
      </x:c>
      <x:c r="C648" s="68" t="n">
        <x:v>27.5</x:v>
      </x:c>
      <x:c r="D648" s="68" t="n">
        <x:v>244.1</x:v>
      </x:c>
      <x:c r="E648" s="68" t="n">
        <x:v>21.3</x:v>
      </x:c>
      <x:c r="F648" s="68" t="n">
        <x:v>51</x:v>
      </x:c>
      <x:c r="G648" s="68" t="n">
        <x:v>8.1</x:v>
      </x:c>
      <x:c r="H648" s="69" t="n">
        <x:v>1.805</x:v>
      </x:c>
      <x:c r="I648" s="68" t="n">
        <x:v>5573</x:v>
      </x:c>
      <x:c r="J648" s="68" t="n">
        <x:v>12.2</x:v>
      </x:c>
      <x:c r="K648" s="68" t="n">
        <x:v>553</x:v>
      </x:c>
      <x:c r="L648" s="68" t="n">
        <x:v>3.4</x:v>
      </x:c>
      <x:c r="M648" s="70" t="n">
        <x:v>0.019</x:v>
      </x:c>
      <x:c r="N648" s="71" t="n">
        <x:v>85</x:v>
      </x:c>
      <x:c r="O648" s="33" t="n">
        <x:f>ROUND(3*E648+F648+G648*H648,1)</x:f>
        <x:v>129.5</x:v>
      </x:c>
      <x:c r="P648" s="33" t="n">
        <x:f>ROUND('Inputs'!$C$4*'Inputs'!$C$7*'Inputs'!$C$5*C648/3600,1)</x:f>
        <x:v>3972.2</x:v>
      </x:c>
      <x:c r="Q648" s="33" t="n">
        <x:f>ROUND(('Inputs'!$C$4/B648)*'Inputs'!$C$7*'Inputs'!$C$6*D648/3600,1)</x:f>
        <x:v>1767.4</x:v>
      </x:c>
      <x:c r="R648" s="59" t="n">
        <x:f>ROUND((P648-Q648)*O648-('Inputs'!$C$4/B648)*(I648/J648+K648)-'Inputs'!$C$4*L648-('Inputs'!$C$4*'Inputs'!$C$20*'Inputs'!$C$21*'Inputs'!$C$22/1000)*M648*N648,0)</x:f>
        <x:v>-5173</x:v>
      </x:c>
      <x:c r="S648" s="59" t="n">
        <x:f>ROUND(R648/'Inputs'!$C$4,2)</x:f>
        <x:v>-0.52</x:v>
      </x:c>
      <x:c r="T648" s="33" t="n">
        <x:f>ROUND((P648-Q648)*G648*'Inputs'!$C$25/1000,1)</x:f>
        <x:v>46.1</x:v>
      </x:c>
    </x:row>
    <x:row r="649">
      <x:c r="A649" t="n">
        <x:v>634</x:v>
      </x:c>
      <x:c r="B649" s="68" t="n">
        <x:v>31.3</x:v>
      </x:c>
      <x:c r="C649" s="68" t="n">
        <x:v>32.1</x:v>
      </x:c>
      <x:c r="D649" s="68" t="n">
        <x:v>277.9</x:v>
      </x:c>
      <x:c r="E649" s="68" t="n">
        <x:v>27.9</x:v>
      </x:c>
      <x:c r="F649" s="68" t="n">
        <x:v>35.8</x:v>
      </x:c>
      <x:c r="G649" s="68" t="n">
        <x:v>9.9</x:v>
      </x:c>
      <x:c r="H649" s="69" t="n">
        <x:v>1.868</x:v>
      </x:c>
      <x:c r="I649" s="68" t="n">
        <x:v>5042</x:v>
      </x:c>
      <x:c r="J649" s="68" t="n">
        <x:v>10.4</x:v>
      </x:c>
      <x:c r="K649" s="68" t="n">
        <x:v>681</x:v>
      </x:c>
      <x:c r="L649" s="68" t="n">
        <x:v>5.8</x:v>
      </x:c>
      <x:c r="M649" s="70" t="n">
        <x:v>0.036</x:v>
      </x:c>
      <x:c r="N649" s="71" t="n">
        <x:v>143</x:v>
      </x:c>
      <x:c r="O649" s="33" t="n">
        <x:f>ROUND(3*E649+F649+G649*H649,1)</x:f>
        <x:v>138</x:v>
      </x:c>
      <x:c r="P649" s="33" t="n">
        <x:f>ROUND('Inputs'!$C$4*'Inputs'!$C$7*'Inputs'!$C$5*C649/3600,1)</x:f>
        <x:v>4636.7</x:v>
      </x:c>
      <x:c r="Q649" s="33" t="n">
        <x:f>ROUND(('Inputs'!$C$4/B649)*'Inputs'!$C$7*'Inputs'!$C$6*D649/3600,1)</x:f>
        <x:v>2564.9</x:v>
      </x:c>
      <x:c r="R649" s="59" t="n">
        <x:f>ROUND((P649-Q649)*O649-('Inputs'!$C$4/B649)*(I649/J649+K649)-'Inputs'!$C$4*L649-('Inputs'!$C$4*'Inputs'!$C$20*'Inputs'!$C$21*'Inputs'!$C$22/1000)*M649*N649,0)</x:f>
        <x:v>-156066</x:v>
      </x:c>
      <x:c r="S649" s="59" t="n">
        <x:f>ROUND(R649/'Inputs'!$C$4,2)</x:f>
        <x:v>-15.61</x:v>
      </x:c>
      <x:c r="T649" s="33" t="n">
        <x:f>ROUND((P649-Q649)*G649*'Inputs'!$C$25/1000,1)</x:f>
        <x:v>53</x:v>
      </x:c>
    </x:row>
    <x:row r="650">
      <x:c r="A650" t="n">
        <x:v>635</x:v>
      </x:c>
      <x:c r="B650" s="68" t="n">
        <x:v>57.5</x:v>
      </x:c>
      <x:c r="C650" s="68" t="n">
        <x:v>26.8</x:v>
      </x:c>
      <x:c r="D650" s="68" t="n">
        <x:v>177.6</x:v>
      </x:c>
      <x:c r="E650" s="68" t="n">
        <x:v>21</x:v>
      </x:c>
      <x:c r="F650" s="68" t="n">
        <x:v>34.7</x:v>
      </x:c>
      <x:c r="G650" s="68" t="n">
        <x:v>10.8</x:v>
      </x:c>
      <x:c r="H650" s="69" t="n">
        <x:v>1.699</x:v>
      </x:c>
      <x:c r="I650" s="68" t="n">
        <x:v>8419</x:v>
      </x:c>
      <x:c r="J650" s="68" t="n">
        <x:v>10.9</x:v>
      </x:c>
      <x:c r="K650" s="68" t="n">
        <x:v>555</x:v>
      </x:c>
      <x:c r="L650" s="68" t="n">
        <x:v>3.4</x:v>
      </x:c>
      <x:c r="M650" s="70" t="n">
        <x:v>0.079</x:v>
      </x:c>
      <x:c r="N650" s="71" t="n">
        <x:v>92</x:v>
      </x:c>
      <x:c r="O650" s="33" t="n">
        <x:f>ROUND(3*E650+F650+G650*H650,1)</x:f>
        <x:v>116</x:v>
      </x:c>
      <x:c r="P650" s="33" t="n">
        <x:f>ROUND('Inputs'!$C$4*'Inputs'!$C$7*'Inputs'!$C$5*C650/3600,1)</x:f>
        <x:v>3871.1</x:v>
      </x:c>
      <x:c r="Q650" s="33" t="n">
        <x:f>ROUND(('Inputs'!$C$4/B650)*'Inputs'!$C$7*'Inputs'!$C$6*D650/3600,1)</x:f>
        <x:v>892.3</x:v>
      </x:c>
      <x:c r="R650" s="59" t="n">
        <x:f>ROUND((P650-Q650)*O650-('Inputs'!$C$4/B650)*(I650/J650+K650)-'Inputs'!$C$4*L650-('Inputs'!$C$4*'Inputs'!$C$20*'Inputs'!$C$21*'Inputs'!$C$22/1000)*M650*N650,0)</x:f>
        <x:v>64439</x:v>
      </x:c>
      <x:c r="S650" s="59" t="n">
        <x:f>ROUND(R650/'Inputs'!$C$4,2)</x:f>
        <x:v>6.44</x:v>
      </x:c>
      <x:c r="T650" s="33" t="n">
        <x:f>ROUND((P650-Q650)*G650*'Inputs'!$C$25/1000,1)</x:f>
        <x:v>83.1</x:v>
      </x:c>
    </x:row>
    <x:row r="651">
      <x:c r="A651" t="n">
        <x:v>636</x:v>
      </x:c>
      <x:c r="B651" s="68" t="n">
        <x:v>40.7</x:v>
      </x:c>
      <x:c r="C651" s="68" t="n">
        <x:v>32.9</x:v>
      </x:c>
      <x:c r="D651" s="68" t="n">
        <x:v>186.2</x:v>
      </x:c>
      <x:c r="E651" s="68" t="n">
        <x:v>24</x:v>
      </x:c>
      <x:c r="F651" s="68" t="n">
        <x:v>43.7</x:v>
      </x:c>
      <x:c r="G651" s="68" t="n">
        <x:v>8.8</x:v>
      </x:c>
      <x:c r="H651" s="69" t="n">
        <x:v>1.867</x:v>
      </x:c>
      <x:c r="I651" s="68" t="n">
        <x:v>5360</x:v>
      </x:c>
      <x:c r="J651" s="68" t="n">
        <x:v>13.5</x:v>
      </x:c>
      <x:c r="K651" s="68" t="n">
        <x:v>588</x:v>
      </x:c>
      <x:c r="L651" s="68" t="n">
        <x:v>4.2</x:v>
      </x:c>
      <x:c r="M651" s="70" t="n">
        <x:v>0.029</x:v>
      </x:c>
      <x:c r="N651" s="71" t="n">
        <x:v>90</x:v>
      </x:c>
      <x:c r="O651" s="33" t="n">
        <x:f>ROUND(3*E651+F651+G651*H651,1)</x:f>
        <x:v>132.1</x:v>
      </x:c>
      <x:c r="P651" s="33" t="n">
        <x:f>ROUND('Inputs'!$C$4*'Inputs'!$C$7*'Inputs'!$C$5*C651/3600,1)</x:f>
        <x:v>4752.2</x:v>
      </x:c>
      <x:c r="Q651" s="33" t="n">
        <x:f>ROUND(('Inputs'!$C$4/B651)*'Inputs'!$C$7*'Inputs'!$C$6*D651/3600,1)</x:f>
        <x:v>1321.6</x:v>
      </x:c>
      <x:c r="R651" s="59" t="n">
        <x:f>ROUND((P651-Q651)*O651-('Inputs'!$C$4/B651)*(I651/J651+K651)-'Inputs'!$C$4*L651-('Inputs'!$C$4*'Inputs'!$C$20*'Inputs'!$C$21*'Inputs'!$C$22/1000)*M651*N651,0)</x:f>
        <x:v>163322</x:v>
      </x:c>
      <x:c r="S651" s="59" t="n">
        <x:f>ROUND(R651/'Inputs'!$C$4,2)</x:f>
        <x:v>16.33</x:v>
      </x:c>
      <x:c r="T651" s="33" t="n">
        <x:f>ROUND((P651-Q651)*G651*'Inputs'!$C$25/1000,1)</x:f>
        <x:v>78</x:v>
      </x:c>
    </x:row>
    <x:row r="652">
      <x:c r="A652" t="n">
        <x:v>637</x:v>
      </x:c>
      <x:c r="B652" s="68" t="n">
        <x:v>57.9</x:v>
      </x:c>
      <x:c r="C652" s="68" t="n">
        <x:v>27.5</x:v>
      </x:c>
      <x:c r="D652" s="68" t="n">
        <x:v>250.8</x:v>
      </x:c>
      <x:c r="E652" s="68" t="n">
        <x:v>26.3</x:v>
      </x:c>
      <x:c r="F652" s="68" t="n">
        <x:v>45.4</x:v>
      </x:c>
      <x:c r="G652" s="68" t="n">
        <x:v>8.7</x:v>
      </x:c>
      <x:c r="H652" s="69" t="n">
        <x:v>1.818</x:v>
      </x:c>
      <x:c r="I652" s="68" t="n">
        <x:v>8525</x:v>
      </x:c>
      <x:c r="J652" s="68" t="n">
        <x:v>11.1</x:v>
      </x:c>
      <x:c r="K652" s="68" t="n">
        <x:v>515</x:v>
      </x:c>
      <x:c r="L652" s="68" t="n">
        <x:v>4</x:v>
      </x:c>
      <x:c r="M652" s="70" t="n">
        <x:v>0.035</x:v>
      </x:c>
      <x:c r="N652" s="71" t="n">
        <x:v>93</x:v>
      </x:c>
      <x:c r="O652" s="33" t="n">
        <x:f>ROUND(3*E652+F652+G652*H652,1)</x:f>
        <x:v>140.1</x:v>
      </x:c>
      <x:c r="P652" s="33" t="n">
        <x:f>ROUND('Inputs'!$C$4*'Inputs'!$C$7*'Inputs'!$C$5*C652/3600,1)</x:f>
        <x:v>3972.2</x:v>
      </x:c>
      <x:c r="Q652" s="33" t="n">
        <x:f>ROUND(('Inputs'!$C$4/B652)*'Inputs'!$C$7*'Inputs'!$C$6*D652/3600,1)</x:f>
        <x:v>1251.4</x:v>
      </x:c>
      <x:c r="R652" s="59" t="n">
        <x:f>ROUND((P652-Q652)*O652-('Inputs'!$C$4/B652)*(I652/J652+K652)-'Inputs'!$C$4*L652-('Inputs'!$C$4*'Inputs'!$C$20*'Inputs'!$C$21*'Inputs'!$C$22/1000)*M652*N652,0)</x:f>
        <x:v>112313</x:v>
      </x:c>
      <x:c r="S652" s="59" t="n">
        <x:f>ROUND(R652/'Inputs'!$C$4,2)</x:f>
        <x:v>11.23</x:v>
      </x:c>
      <x:c r="T652" s="33" t="n">
        <x:f>ROUND((P652-Q652)*G652*'Inputs'!$C$25/1000,1)</x:f>
        <x:v>61.2</x:v>
      </x:c>
    </x:row>
    <x:row r="653">
      <x:c r="A653" t="n">
        <x:v>638</x:v>
      </x:c>
      <x:c r="B653" s="68" t="n">
        <x:v>26.1</x:v>
      </x:c>
      <x:c r="C653" s="68" t="n">
        <x:v>27.8</x:v>
      </x:c>
      <x:c r="D653" s="68" t="n">
        <x:v>225.7</x:v>
      </x:c>
      <x:c r="E653" s="68" t="n">
        <x:v>20.2</x:v>
      </x:c>
      <x:c r="F653" s="68" t="n">
        <x:v>35.8</x:v>
      </x:c>
      <x:c r="G653" s="68" t="n">
        <x:v>10.9</x:v>
      </x:c>
      <x:c r="H653" s="69" t="n">
        <x:v>1.936</x:v>
      </x:c>
      <x:c r="I653" s="68" t="n">
        <x:v>6541</x:v>
      </x:c>
      <x:c r="J653" s="68" t="n">
        <x:v>10.4</x:v>
      </x:c>
      <x:c r="K653" s="68" t="n">
        <x:v>658</x:v>
      </x:c>
      <x:c r="L653" s="68" t="n">
        <x:v>3.6</x:v>
      </x:c>
      <x:c r="M653" s="70" t="n">
        <x:v>0.056</x:v>
      </x:c>
      <x:c r="N653" s="71" t="n">
        <x:v>62</x:v>
      </x:c>
      <x:c r="O653" s="33" t="n">
        <x:f>ROUND(3*E653+F653+G653*H653,1)</x:f>
        <x:v>117.5</x:v>
      </x:c>
      <x:c r="P653" s="33" t="n">
        <x:f>ROUND('Inputs'!$C$4*'Inputs'!$C$7*'Inputs'!$C$5*C653/3600,1)</x:f>
        <x:v>4015.6</x:v>
      </x:c>
      <x:c r="Q653" s="33" t="n">
        <x:f>ROUND(('Inputs'!$C$4/B653)*'Inputs'!$C$7*'Inputs'!$C$6*D653/3600,1)</x:f>
        <x:v>2498.2</x:v>
      </x:c>
      <x:c r="R653" s="59" t="n">
        <x:f>ROUND((P653-Q653)*O653-('Inputs'!$C$4/B653)*(I653/J653+K653)-'Inputs'!$C$4*L653-('Inputs'!$C$4*'Inputs'!$C$20*'Inputs'!$C$21*'Inputs'!$C$22/1000)*M653*N653,0)</x:f>
        <x:v>-358551</x:v>
      </x:c>
      <x:c r="S653" s="59" t="n">
        <x:f>ROUND(R653/'Inputs'!$C$4,2)</x:f>
        <x:v>-35.86</x:v>
      </x:c>
      <x:c r="T653" s="33" t="n">
        <x:f>ROUND((P653-Q653)*G653*'Inputs'!$C$25/1000,1)</x:f>
        <x:v>42.7</x:v>
      </x:c>
    </x:row>
    <x:row r="654">
      <x:c r="A654" t="n">
        <x:v>639</x:v>
      </x:c>
      <x:c r="B654" s="68" t="n">
        <x:v>49</x:v>
      </x:c>
      <x:c r="C654" s="68" t="n">
        <x:v>26.8</x:v>
      </x:c>
      <x:c r="D654" s="68" t="n">
        <x:v>221.1</x:v>
      </x:c>
      <x:c r="E654" s="68" t="n">
        <x:v>24.9</x:v>
      </x:c>
      <x:c r="F654" s="68" t="n">
        <x:v>52.4</x:v>
      </x:c>
      <x:c r="G654" s="68" t="n">
        <x:v>8.6</x:v>
      </x:c>
      <x:c r="H654" s="69" t="n">
        <x:v>1.882</x:v>
      </x:c>
      <x:c r="I654" s="68" t="n">
        <x:v>5853</x:v>
      </x:c>
      <x:c r="J654" s="68" t="n">
        <x:v>8.1</x:v>
      </x:c>
      <x:c r="K654" s="68" t="n">
        <x:v>890</x:v>
      </x:c>
      <x:c r="L654" s="68" t="n">
        <x:v>5.4</x:v>
      </x:c>
      <x:c r="M654" s="70" t="n">
        <x:v>0.037</x:v>
      </x:c>
      <x:c r="N654" s="71" t="n">
        <x:v>92</x:v>
      </x:c>
      <x:c r="O654" s="33" t="n">
        <x:f>ROUND(3*E654+F654+G654*H654,1)</x:f>
        <x:v>143.3</x:v>
      </x:c>
      <x:c r="P654" s="33" t="n">
        <x:f>ROUND('Inputs'!$C$4*'Inputs'!$C$7*'Inputs'!$C$5*C654/3600,1)</x:f>
        <x:v>3871.1</x:v>
      </x:c>
      <x:c r="Q654" s="33" t="n">
        <x:f>ROUND(('Inputs'!$C$4/B654)*'Inputs'!$C$7*'Inputs'!$C$6*D654/3600,1)</x:f>
        <x:v>1303.5</x:v>
      </x:c>
      <x:c r="R654" s="59" t="n">
        <x:f>ROUND((P654-Q654)*O654-('Inputs'!$C$4/B654)*(I654/J654+K654)-'Inputs'!$C$4*L654-('Inputs'!$C$4*'Inputs'!$C$20*'Inputs'!$C$21*'Inputs'!$C$22/1000)*M654*N654,0)</x:f>
        <x:v>-22775</x:v>
      </x:c>
      <x:c r="S654" s="59" t="n">
        <x:f>ROUND(R654/'Inputs'!$C$4,2)</x:f>
        <x:v>-2.28</x:v>
      </x:c>
      <x:c r="T654" s="33" t="n">
        <x:f>ROUND((P654-Q654)*G654*'Inputs'!$C$25/1000,1)</x:f>
        <x:v>57</x:v>
      </x:c>
    </x:row>
    <x:row r="655">
      <x:c r="A655" t="n">
        <x:v>640</x:v>
      </x:c>
      <x:c r="B655" s="68" t="n">
        <x:v>52.1</x:v>
      </x:c>
      <x:c r="C655" s="68" t="n">
        <x:v>27.2</x:v>
      </x:c>
      <x:c r="D655" s="68" t="n">
        <x:v>238.2</x:v>
      </x:c>
      <x:c r="E655" s="68" t="n">
        <x:v>20.3</x:v>
      </x:c>
      <x:c r="F655" s="68" t="n">
        <x:v>35.9</x:v>
      </x:c>
      <x:c r="G655" s="68" t="n">
        <x:v>10.4</x:v>
      </x:c>
      <x:c r="H655" s="69" t="n">
        <x:v>1.911</x:v>
      </x:c>
      <x:c r="I655" s="68" t="n">
        <x:v>4450</x:v>
      </x:c>
      <x:c r="J655" s="68" t="n">
        <x:v>13.3</x:v>
      </x:c>
      <x:c r="K655" s="68" t="n">
        <x:v>474</x:v>
      </x:c>
      <x:c r="L655" s="68" t="n">
        <x:v>4.5</x:v>
      </x:c>
      <x:c r="M655" s="70" t="n">
        <x:v>0.054</x:v>
      </x:c>
      <x:c r="N655" s="71" t="n">
        <x:v>64</x:v>
      </x:c>
      <x:c r="O655" s="33" t="n">
        <x:f>ROUND(3*E655+F655+G655*H655,1)</x:f>
        <x:v>116.7</x:v>
      </x:c>
      <x:c r="P655" s="33" t="n">
        <x:f>ROUND('Inputs'!$C$4*'Inputs'!$C$7*'Inputs'!$C$5*C655/3600,1)</x:f>
        <x:v>3928.9</x:v>
      </x:c>
      <x:c r="Q655" s="33" t="n">
        <x:f>ROUND(('Inputs'!$C$4/B655)*'Inputs'!$C$7*'Inputs'!$C$6*D655/3600,1)</x:f>
        <x:v>1320.8</x:v>
      </x:c>
      <x:c r="R655" s="59" t="n">
        <x:f>ROUND((P655-Q655)*O655-('Inputs'!$C$4/B655)*(I655/J655+K655)-'Inputs'!$C$4*L655-('Inputs'!$C$4*'Inputs'!$C$20*'Inputs'!$C$21*'Inputs'!$C$22/1000)*M655*N655,0)</x:f>
        <x:v>96438</x:v>
      </x:c>
      <x:c r="S655" s="59" t="n">
        <x:f>ROUND(R655/'Inputs'!$C$4,2)</x:f>
        <x:v>9.64</x:v>
      </x:c>
      <x:c r="T655" s="33" t="n">
        <x:f>ROUND((P655-Q655)*G655*'Inputs'!$C$25/1000,1)</x:f>
        <x:v>70.1</x:v>
      </x:c>
    </x:row>
    <x:row r="656">
      <x:c r="A656" t="n">
        <x:v>641</x:v>
      </x:c>
      <x:c r="B656" s="68" t="n">
        <x:v>45</x:v>
      </x:c>
      <x:c r="C656" s="68" t="n">
        <x:v>26.9</x:v>
      </x:c>
      <x:c r="D656" s="68" t="n">
        <x:v>214.9</x:v>
      </x:c>
      <x:c r="E656" s="68" t="n">
        <x:v>25.7</x:v>
      </x:c>
      <x:c r="F656" s="68" t="n">
        <x:v>39</x:v>
      </x:c>
      <x:c r="G656" s="68" t="n">
        <x:v>8.2</x:v>
      </x:c>
      <x:c r="H656" s="69" t="n">
        <x:v>1.586</x:v>
      </x:c>
      <x:c r="I656" s="68" t="n">
        <x:v>8516</x:v>
      </x:c>
      <x:c r="J656" s="68" t="n">
        <x:v>11.8</x:v>
      </x:c>
      <x:c r="K656" s="68" t="n">
        <x:v>487</x:v>
      </x:c>
      <x:c r="L656" s="68" t="n">
        <x:v>3.3</x:v>
      </x:c>
      <x:c r="M656" s="70" t="n">
        <x:v>0.025</x:v>
      </x:c>
      <x:c r="N656" s="71" t="n">
        <x:v>112</x:v>
      </x:c>
      <x:c r="O656" s="33" t="n">
        <x:f>ROUND(3*E656+F656+G656*H656,1)</x:f>
        <x:v>129.1</x:v>
      </x:c>
      <x:c r="P656" s="33" t="n">
        <x:f>ROUND('Inputs'!$C$4*'Inputs'!$C$7*'Inputs'!$C$5*C656/3600,1)</x:f>
        <x:v>3885.6</x:v>
      </x:c>
      <x:c r="Q656" s="33" t="n">
        <x:f>ROUND(('Inputs'!$C$4/B656)*'Inputs'!$C$7*'Inputs'!$C$6*D656/3600,1)</x:f>
        <x:v>1379.6</x:v>
      </x:c>
      <x:c r="R656" s="59" t="n">
        <x:f>ROUND((P656-Q656)*O656-('Inputs'!$C$4/B656)*(I656/J656+K656)-'Inputs'!$C$4*L656-('Inputs'!$C$4*'Inputs'!$C$20*'Inputs'!$C$21*'Inputs'!$C$22/1000)*M656*N656,0)</x:f>
        <x:v>15665</x:v>
      </x:c>
      <x:c r="S656" s="59" t="n">
        <x:f>ROUND(R656/'Inputs'!$C$4,2)</x:f>
        <x:v>1.57</x:v>
      </x:c>
      <x:c r="T656" s="33" t="n">
        <x:f>ROUND((P656-Q656)*G656*'Inputs'!$C$25/1000,1)</x:f>
        <x:v>53.1</x:v>
      </x:c>
    </x:row>
    <x:row r="657">
      <x:c r="A657" t="n">
        <x:v>642</x:v>
      </x:c>
      <x:c r="B657" s="68" t="n">
        <x:v>28.2</x:v>
      </x:c>
      <x:c r="C657" s="68" t="n">
        <x:v>31.1</x:v>
      </x:c>
      <x:c r="D657" s="68" t="n">
        <x:v>181.3</x:v>
      </x:c>
      <x:c r="E657" s="68" t="n">
        <x:v>27</x:v>
      </x:c>
      <x:c r="F657" s="68" t="n">
        <x:v>52.1</x:v>
      </x:c>
      <x:c r="G657" s="68" t="n">
        <x:v>9.6</x:v>
      </x:c>
      <x:c r="H657" s="69" t="n">
        <x:v>1.697</x:v>
      </x:c>
      <x:c r="I657" s="68" t="n">
        <x:v>3825</x:v>
      </x:c>
      <x:c r="J657" s="68" t="n">
        <x:v>8.9</x:v>
      </x:c>
      <x:c r="K657" s="68" t="n">
        <x:v>382</x:v>
      </x:c>
      <x:c r="L657" s="68" t="n">
        <x:v>4.4</x:v>
      </x:c>
      <x:c r="M657" s="70" t="n">
        <x:v>0.099</x:v>
      </x:c>
      <x:c r="N657" s="71" t="n">
        <x:v>89</x:v>
      </x:c>
      <x:c r="O657" s="33" t="n">
        <x:f>ROUND(3*E657+F657+G657*H657,1)</x:f>
        <x:v>149.4</x:v>
      </x:c>
      <x:c r="P657" s="33" t="n">
        <x:f>ROUND('Inputs'!$C$4*'Inputs'!$C$7*'Inputs'!$C$5*C657/3600,1)</x:f>
        <x:v>4492.2</x:v>
      </x:c>
      <x:c r="Q657" s="33" t="n">
        <x:f>ROUND(('Inputs'!$C$4/B657)*'Inputs'!$C$7*'Inputs'!$C$6*D657/3600,1)</x:f>
        <x:v>1857.3</x:v>
      </x:c>
      <x:c r="R657" s="59" t="n">
        <x:f>ROUND((P657-Q657)*O657-('Inputs'!$C$4/B657)*(I657/J657+K657)-'Inputs'!$C$4*L657-('Inputs'!$C$4*'Inputs'!$C$20*'Inputs'!$C$21*'Inputs'!$C$22/1000)*M657*N657,0)</x:f>
        <x:v>42088</x:v>
      </x:c>
      <x:c r="S657" s="59" t="n">
        <x:f>ROUND(R657/'Inputs'!$C$4,2)</x:f>
        <x:v>4.21</x:v>
      </x:c>
      <x:c r="T657" s="33" t="n">
        <x:f>ROUND((P657-Q657)*G657*'Inputs'!$C$25/1000,1)</x:f>
        <x:v>65.4</x:v>
      </x:c>
    </x:row>
    <x:row r="658">
      <x:c r="A658" t="n">
        <x:v>643</x:v>
      </x:c>
      <x:c r="B658" s="68" t="n">
        <x:v>34.4</x:v>
      </x:c>
      <x:c r="C658" s="68" t="n">
        <x:v>35.1</x:v>
      </x:c>
      <x:c r="D658" s="68" t="n">
        <x:v>180</x:v>
      </x:c>
      <x:c r="E658" s="68" t="n">
        <x:v>24.3</x:v>
      </x:c>
      <x:c r="F658" s="68" t="n">
        <x:v>39.1</x:v>
      </x:c>
      <x:c r="G658" s="68" t="n">
        <x:v>7.9</x:v>
      </x:c>
      <x:c r="H658" s="69" t="n">
        <x:v>1.993</x:v>
      </x:c>
      <x:c r="I658" s="68" t="n">
        <x:v>6111</x:v>
      </x:c>
      <x:c r="J658" s="68" t="n">
        <x:v>9.3</x:v>
      </x:c>
      <x:c r="K658" s="68" t="n">
        <x:v>754</x:v>
      </x:c>
      <x:c r="L658" s="68" t="n">
        <x:v>5.1</x:v>
      </x:c>
      <x:c r="M658" s="70" t="n">
        <x:v>0.03</x:v>
      </x:c>
      <x:c r="N658" s="71" t="n">
        <x:v>129</x:v>
      </x:c>
      <x:c r="O658" s="33" t="n">
        <x:f>ROUND(3*E658+F658+G658*H658,1)</x:f>
        <x:v>127.7</x:v>
      </x:c>
      <x:c r="P658" s="33" t="n">
        <x:f>ROUND('Inputs'!$C$4*'Inputs'!$C$7*'Inputs'!$C$5*C658/3600,1)</x:f>
        <x:v>5070</x:v>
      </x:c>
      <x:c r="Q658" s="33" t="n">
        <x:f>ROUND(('Inputs'!$C$4/B658)*'Inputs'!$C$7*'Inputs'!$C$6*D658/3600,1)</x:f>
        <x:v>1511.6</x:v>
      </x:c>
      <x:c r="R658" s="59" t="n">
        <x:f>ROUND((P658-Q658)*O658-('Inputs'!$C$4/B658)*(I658/J658+K658)-'Inputs'!$C$4*L658-('Inputs'!$C$4*'Inputs'!$C$20*'Inputs'!$C$21*'Inputs'!$C$22/1000)*M658*N658,0)</x:f>
        <x:v>-15449</x:v>
      </x:c>
      <x:c r="S658" s="59" t="n">
        <x:f>ROUND(R658/'Inputs'!$C$4,2)</x:f>
        <x:v>-1.54</x:v>
      </x:c>
      <x:c r="T658" s="33" t="n">
        <x:f>ROUND((P658-Q658)*G658*'Inputs'!$C$25/1000,1)</x:f>
        <x:v>72.6</x:v>
      </x:c>
    </x:row>
    <x:row r="659">
      <x:c r="A659" t="n">
        <x:v>644</x:v>
      </x:c>
      <x:c r="B659" s="68" t="n">
        <x:v>54.6</x:v>
      </x:c>
      <x:c r="C659" s="68" t="n">
        <x:v>27.1</x:v>
      </x:c>
      <x:c r="D659" s="68" t="n">
        <x:v>206</x:v>
      </x:c>
      <x:c r="E659" s="68" t="n">
        <x:v>25.6</x:v>
      </x:c>
      <x:c r="F659" s="68" t="n">
        <x:v>37.9</x:v>
      </x:c>
      <x:c r="G659" s="68" t="n">
        <x:v>7.9</x:v>
      </x:c>
      <x:c r="H659" s="69" t="n">
        <x:v>1.78</x:v>
      </x:c>
      <x:c r="I659" s="68" t="n">
        <x:v>7643</x:v>
      </x:c>
      <x:c r="J659" s="68" t="n">
        <x:v>10.3</x:v>
      </x:c>
      <x:c r="K659" s="68" t="n">
        <x:v>511</x:v>
      </x:c>
      <x:c r="L659" s="68" t="n">
        <x:v>5.1</x:v>
      </x:c>
      <x:c r="M659" s="70" t="n">
        <x:v>0.015</x:v>
      </x:c>
      <x:c r="N659" s="71" t="n">
        <x:v>72</x:v>
      </x:c>
      <x:c r="O659" s="33" t="n">
        <x:f>ROUND(3*E659+F659+G659*H659,1)</x:f>
        <x:v>128.8</x:v>
      </x:c>
      <x:c r="P659" s="33" t="n">
        <x:f>ROUND('Inputs'!$C$4*'Inputs'!$C$7*'Inputs'!$C$5*C659/3600,1)</x:f>
        <x:v>3914.4</x:v>
      </x:c>
      <x:c r="Q659" s="33" t="n">
        <x:f>ROUND(('Inputs'!$C$4/B659)*'Inputs'!$C$7*'Inputs'!$C$6*D659/3600,1)</x:f>
        <x:v>1089.9</x:v>
      </x:c>
      <x:c r="R659" s="59" t="n">
        <x:f>ROUND((P659-Q659)*O659-('Inputs'!$C$4/B659)*(I659/J659+K659)-'Inputs'!$C$4*L659-('Inputs'!$C$4*'Inputs'!$C$20*'Inputs'!$C$21*'Inputs'!$C$22/1000)*M659*N659,0)</x:f>
        <x:v>80886</x:v>
      </x:c>
      <x:c r="S659" s="59" t="n">
        <x:f>ROUND(R659/'Inputs'!$C$4,2)</x:f>
        <x:v>8.09</x:v>
      </x:c>
      <x:c r="T659" s="33" t="n">
        <x:f>ROUND((P659-Q659)*G659*'Inputs'!$C$25/1000,1)</x:f>
        <x:v>57.6</x:v>
      </x:c>
    </x:row>
    <x:row r="660">
      <x:c r="A660" t="n">
        <x:v>645</x:v>
      </x:c>
      <x:c r="B660" s="68" t="n">
        <x:v>45</x:v>
      </x:c>
      <x:c r="C660" s="68" t="n">
        <x:v>34.4</x:v>
      </x:c>
      <x:c r="D660" s="68" t="n">
        <x:v>234.6</x:v>
      </x:c>
      <x:c r="E660" s="68" t="n">
        <x:v>25</x:v>
      </x:c>
      <x:c r="F660" s="68" t="n">
        <x:v>40.2</x:v>
      </x:c>
      <x:c r="G660" s="68" t="n">
        <x:v>10.7</x:v>
      </x:c>
      <x:c r="H660" s="69" t="n">
        <x:v>1.848</x:v>
      </x:c>
      <x:c r="I660" s="68" t="n">
        <x:v>6964</x:v>
      </x:c>
      <x:c r="J660" s="68" t="n">
        <x:v>12.6</x:v>
      </x:c>
      <x:c r="K660" s="68" t="n">
        <x:v>631</x:v>
      </x:c>
      <x:c r="L660" s="68" t="n">
        <x:v>1.9</x:v>
      </x:c>
      <x:c r="M660" s="70" t="n">
        <x:v>0.095</x:v>
      </x:c>
      <x:c r="N660" s="71" t="n">
        <x:v>102</x:v>
      </x:c>
      <x:c r="O660" s="33" t="n">
        <x:f>ROUND(3*E660+F660+G660*H660,1)</x:f>
        <x:v>135</x:v>
      </x:c>
      <x:c r="P660" s="33" t="n">
        <x:f>ROUND('Inputs'!$C$4*'Inputs'!$C$7*'Inputs'!$C$5*C660/3600,1)</x:f>
        <x:v>4968.9</x:v>
      </x:c>
      <x:c r="Q660" s="33" t="n">
        <x:f>ROUND(('Inputs'!$C$4/B660)*'Inputs'!$C$7*'Inputs'!$C$6*D660/3600,1)</x:f>
        <x:v>1506.1</x:v>
      </x:c>
      <x:c r="R660" s="59" t="n">
        <x:f>ROUND((P660-Q660)*O660-('Inputs'!$C$4/B660)*(I660/J660+K660)-'Inputs'!$C$4*L660-('Inputs'!$C$4*'Inputs'!$C$20*'Inputs'!$C$21*'Inputs'!$C$22/1000)*M660*N660,0)</x:f>
        <x:v>163766</x:v>
      </x:c>
      <x:c r="S660" s="59" t="n">
        <x:f>ROUND(R660/'Inputs'!$C$4,2)</x:f>
        <x:v>16.38</x:v>
      </x:c>
      <x:c r="T660" s="33" t="n">
        <x:f>ROUND((P660-Q660)*G660*'Inputs'!$C$25/1000,1)</x:f>
        <x:v>95.7</x:v>
      </x:c>
    </x:row>
    <x:row r="661">
      <x:c r="A661" t="n">
        <x:v>646</x:v>
      </x:c>
      <x:c r="B661" s="68" t="n">
        <x:v>40.6</x:v>
      </x:c>
      <x:c r="C661" s="68" t="n">
        <x:v>28.9</x:v>
      </x:c>
      <x:c r="D661" s="68" t="n">
        <x:v>275.1</x:v>
      </x:c>
      <x:c r="E661" s="68" t="n">
        <x:v>27.5</x:v>
      </x:c>
      <x:c r="F661" s="68" t="n">
        <x:v>46.5</x:v>
      </x:c>
      <x:c r="G661" s="68" t="n">
        <x:v>11</x:v>
      </x:c>
      <x:c r="H661" s="69" t="n">
        <x:v>1.886</x:v>
      </x:c>
      <x:c r="I661" s="68" t="n">
        <x:v>6808</x:v>
      </x:c>
      <x:c r="J661" s="68" t="n">
        <x:v>8.9</x:v>
      </x:c>
      <x:c r="K661" s="68" t="n">
        <x:v>668</x:v>
      </x:c>
      <x:c r="L661" s="68" t="n">
        <x:v>2.8</x:v>
      </x:c>
      <x:c r="M661" s="70" t="n">
        <x:v>0.021</x:v>
      </x:c>
      <x:c r="N661" s="71" t="n">
        <x:v>87</x:v>
      </x:c>
      <x:c r="O661" s="33" t="n">
        <x:f>ROUND(3*E661+F661+G661*H661,1)</x:f>
        <x:v>149.7</x:v>
      </x:c>
      <x:c r="P661" s="33" t="n">
        <x:f>ROUND('Inputs'!$C$4*'Inputs'!$C$7*'Inputs'!$C$5*C661/3600,1)</x:f>
        <x:v>4174.4</x:v>
      </x:c>
      <x:c r="Q661" s="33" t="n">
        <x:f>ROUND(('Inputs'!$C$4/B661)*'Inputs'!$C$7*'Inputs'!$C$6*D661/3600,1)</x:f>
        <x:v>1957.5</x:v>
      </x:c>
      <x:c r="R661" s="59" t="n">
        <x:f>ROUND((P661-Q661)*O661-('Inputs'!$C$4/B661)*(I661/J661+K661)-'Inputs'!$C$4*L661-('Inputs'!$C$4*'Inputs'!$C$20*'Inputs'!$C$21*'Inputs'!$C$22/1000)*M661*N661,0)</x:f>
        <x:v>-53157</x:v>
      </x:c>
      <x:c r="S661" s="59" t="n">
        <x:f>ROUND(R661/'Inputs'!$C$4,2)</x:f>
        <x:v>-5.32</x:v>
      </x:c>
      <x:c r="T661" s="33" t="n">
        <x:f>ROUND((P661-Q661)*G661*'Inputs'!$C$25/1000,1)</x:f>
        <x:v>63</x:v>
      </x:c>
    </x:row>
    <x:row r="662">
      <x:c r="A662" t="n">
        <x:v>647</x:v>
      </x:c>
      <x:c r="B662" s="68" t="n">
        <x:v>30.6</x:v>
      </x:c>
      <x:c r="C662" s="68" t="n">
        <x:v>26.7</x:v>
      </x:c>
      <x:c r="D662" s="68" t="n">
        <x:v>219.2</x:v>
      </x:c>
      <x:c r="E662" s="68" t="n">
        <x:v>24.1</x:v>
      </x:c>
      <x:c r="F662" s="68" t="n">
        <x:v>30.4</x:v>
      </x:c>
      <x:c r="G662" s="68" t="n">
        <x:v>9</x:v>
      </x:c>
      <x:c r="H662" s="69" t="n">
        <x:v>1.93</x:v>
      </x:c>
      <x:c r="I662" s="68" t="n">
        <x:v>6611</x:v>
      </x:c>
      <x:c r="J662" s="68" t="n">
        <x:v>14.2</x:v>
      </x:c>
      <x:c r="K662" s="68" t="n">
        <x:v>444</x:v>
      </x:c>
      <x:c r="L662" s="68" t="n">
        <x:v>2.2</x:v>
      </x:c>
      <x:c r="M662" s="70" t="n">
        <x:v>0.1</x:v>
      </x:c>
      <x:c r="N662" s="71" t="n">
        <x:v>121</x:v>
      </x:c>
      <x:c r="O662" s="33" t="n">
        <x:f>ROUND(3*E662+F662+G662*H662,1)</x:f>
        <x:v>120.1</x:v>
      </x:c>
      <x:c r="P662" s="33" t="n">
        <x:f>ROUND('Inputs'!$C$4*'Inputs'!$C$7*'Inputs'!$C$5*C662/3600,1)</x:f>
        <x:v>3856.7</x:v>
      </x:c>
      <x:c r="Q662" s="33" t="n">
        <x:f>ROUND(('Inputs'!$C$4/B662)*'Inputs'!$C$7*'Inputs'!$C$6*D662/3600,1)</x:f>
        <x:v>2069.4</x:v>
      </x:c>
      <x:c r="R662" s="59" t="n">
        <x:f>ROUND((P662-Q662)*O662-('Inputs'!$C$4/B662)*(I662/J662+K662)-'Inputs'!$C$4*L662-('Inputs'!$C$4*'Inputs'!$C$20*'Inputs'!$C$21*'Inputs'!$C$22/1000)*M662*N662,0)</x:f>
        <x:v>-131646</x:v>
      </x:c>
      <x:c r="S662" s="59" t="n">
        <x:f>ROUND(R662/'Inputs'!$C$4,2)</x:f>
        <x:v>-13.16</x:v>
      </x:c>
      <x:c r="T662" s="33" t="n">
        <x:f>ROUND((P662-Q662)*G662*'Inputs'!$C$25/1000,1)</x:f>
        <x:v>41.6</x:v>
      </x:c>
    </x:row>
    <x:row r="663">
      <x:c r="A663" t="n">
        <x:v>648</x:v>
      </x:c>
      <x:c r="B663" s="68" t="n">
        <x:v>34.1</x:v>
      </x:c>
      <x:c r="C663" s="68" t="n">
        <x:v>27.9</x:v>
      </x:c>
      <x:c r="D663" s="68" t="n">
        <x:v>253.8</x:v>
      </x:c>
      <x:c r="E663" s="68" t="n">
        <x:v>25.2</x:v>
      </x:c>
      <x:c r="F663" s="68" t="n">
        <x:v>35.7</x:v>
      </x:c>
      <x:c r="G663" s="68" t="n">
        <x:v>10.1</x:v>
      </x:c>
      <x:c r="H663" s="69" t="n">
        <x:v>1.725</x:v>
      </x:c>
      <x:c r="I663" s="68" t="n">
        <x:v>6647</x:v>
      </x:c>
      <x:c r="J663" s="68" t="n">
        <x:v>8.4</x:v>
      </x:c>
      <x:c r="K663" s="68" t="n">
        <x:v>951</x:v>
      </x:c>
      <x:c r="L663" s="68" t="n">
        <x:v>5.3</x:v>
      </x:c>
      <x:c r="M663" s="70" t="n">
        <x:v>0.097</x:v>
      </x:c>
      <x:c r="N663" s="71" t="n">
        <x:v>76</x:v>
      </x:c>
      <x:c r="O663" s="33" t="n">
        <x:f>ROUND(3*E663+F663+G663*H663,1)</x:f>
        <x:v>128.7</x:v>
      </x:c>
      <x:c r="P663" s="33" t="n">
        <x:f>ROUND('Inputs'!$C$4*'Inputs'!$C$7*'Inputs'!$C$5*C663/3600,1)</x:f>
        <x:v>4030</x:v>
      </x:c>
      <x:c r="Q663" s="33" t="n">
        <x:f>ROUND(('Inputs'!$C$4/B663)*'Inputs'!$C$7*'Inputs'!$C$6*D663/3600,1)</x:f>
        <x:v>2150.1</x:v>
      </x:c>
      <x:c r="R663" s="59" t="n">
        <x:f>ROUND((P663-Q663)*O663-('Inputs'!$C$4/B663)*(I663/J663+K663)-'Inputs'!$C$4*L663-('Inputs'!$C$4*'Inputs'!$C$20*'Inputs'!$C$21*'Inputs'!$C$22/1000)*M663*N663,0)</x:f>
        <x:v>-338483</x:v>
      </x:c>
      <x:c r="S663" s="59" t="n">
        <x:f>ROUND(R663/'Inputs'!$C$4,2)</x:f>
        <x:v>-33.85</x:v>
      </x:c>
      <x:c r="T663" s="33" t="n">
        <x:f>ROUND((P663-Q663)*G663*'Inputs'!$C$25/1000,1)</x:f>
        <x:v>49.1</x:v>
      </x:c>
    </x:row>
    <x:row r="664">
      <x:c r="A664" t="n">
        <x:v>649</x:v>
      </x:c>
      <x:c r="B664" s="68" t="n">
        <x:v>34.2</x:v>
      </x:c>
      <x:c r="C664" s="68" t="n">
        <x:v>30.7</x:v>
      </x:c>
      <x:c r="D664" s="68" t="n">
        <x:v>188.2</x:v>
      </x:c>
      <x:c r="E664" s="68" t="n">
        <x:v>20.6</x:v>
      </x:c>
      <x:c r="F664" s="68" t="n">
        <x:v>44</x:v>
      </x:c>
      <x:c r="G664" s="68" t="n">
        <x:v>8.4</x:v>
      </x:c>
      <x:c r="H664" s="69" t="n">
        <x:v>1.706</x:v>
      </x:c>
      <x:c r="I664" s="68" t="n">
        <x:v>6731</x:v>
      </x:c>
      <x:c r="J664" s="68" t="n">
        <x:v>8.5</x:v>
      </x:c>
      <x:c r="K664" s="68" t="n">
        <x:v>371</x:v>
      </x:c>
      <x:c r="L664" s="68" t="n">
        <x:v>5.9</x:v>
      </x:c>
      <x:c r="M664" s="70" t="n">
        <x:v>0.081</x:v>
      </x:c>
      <x:c r="N664" s="71" t="n">
        <x:v>134</x:v>
      </x:c>
      <x:c r="O664" s="33" t="n">
        <x:f>ROUND(3*E664+F664+G664*H664,1)</x:f>
        <x:v>120.1</x:v>
      </x:c>
      <x:c r="P664" s="33" t="n">
        <x:f>ROUND('Inputs'!$C$4*'Inputs'!$C$7*'Inputs'!$C$5*C664/3600,1)</x:f>
        <x:v>4434.4</x:v>
      </x:c>
      <x:c r="Q664" s="33" t="n">
        <x:f>ROUND(('Inputs'!$C$4/B664)*'Inputs'!$C$7*'Inputs'!$C$6*D664/3600,1)</x:f>
        <x:v>1589.7</x:v>
      </x:c>
      <x:c r="R664" s="59" t="n">
        <x:f>ROUND((P664-Q664)*O664-('Inputs'!$C$4/B664)*(I664/J664+K664)-'Inputs'!$C$4*L664-('Inputs'!$C$4*'Inputs'!$C$20*'Inputs'!$C$21*'Inputs'!$C$22/1000)*M664*N664,0)</x:f>
        <x:v>-81647</x:v>
      </x:c>
      <x:c r="S664" s="59" t="n">
        <x:f>ROUND(R664/'Inputs'!$C$4,2)</x:f>
        <x:v>-8.16</x:v>
      </x:c>
      <x:c r="T664" s="33" t="n">
        <x:f>ROUND((P664-Q664)*G664*'Inputs'!$C$25/1000,1)</x:f>
        <x:v>61.7</x:v>
      </x:c>
    </x:row>
    <x:row r="665">
      <x:c r="A665" t="n">
        <x:v>650</x:v>
      </x:c>
      <x:c r="B665" s="68" t="n">
        <x:v>25.6</x:v>
      </x:c>
      <x:c r="C665" s="68" t="n">
        <x:v>27.8</x:v>
      </x:c>
      <x:c r="D665" s="68" t="n">
        <x:v>172.6</x:v>
      </x:c>
      <x:c r="E665" s="68" t="n">
        <x:v>25.3</x:v>
      </x:c>
      <x:c r="F665" s="68" t="n">
        <x:v>54.1</x:v>
      </x:c>
      <x:c r="G665" s="68" t="n">
        <x:v>7.2</x:v>
      </x:c>
      <x:c r="H665" s="69" t="n">
        <x:v>1.848</x:v>
      </x:c>
      <x:c r="I665" s="68" t="n">
        <x:v>5479</x:v>
      </x:c>
      <x:c r="J665" s="68" t="n">
        <x:v>13.3</x:v>
      </x:c>
      <x:c r="K665" s="68" t="n">
        <x:v>490</x:v>
      </x:c>
      <x:c r="L665" s="68" t="n">
        <x:v>3.9</x:v>
      </x:c>
      <x:c r="M665" s="70" t="n">
        <x:v>0.057</x:v>
      </x:c>
      <x:c r="N665" s="71" t="n">
        <x:v>80</x:v>
      </x:c>
      <x:c r="O665" s="33" t="n">
        <x:f>ROUND(3*E665+F665+G665*H665,1)</x:f>
        <x:v>143.3</x:v>
      </x:c>
      <x:c r="P665" s="33" t="n">
        <x:f>ROUND('Inputs'!$C$4*'Inputs'!$C$7*'Inputs'!$C$5*C665/3600,1)</x:f>
        <x:v>4015.6</x:v>
      </x:c>
      <x:c r="Q665" s="33" t="n">
        <x:f>ROUND(('Inputs'!$C$4/B665)*'Inputs'!$C$7*'Inputs'!$C$6*D665/3600,1)</x:f>
        <x:v>1947.7</x:v>
      </x:c>
      <x:c r="R665" s="59" t="n">
        <x:f>ROUND((P665-Q665)*O665-('Inputs'!$C$4/B665)*(I665/J665+K665)-'Inputs'!$C$4*L665-('Inputs'!$C$4*'Inputs'!$C$20*'Inputs'!$C$21*'Inputs'!$C$22/1000)*M665*N665,0)</x:f>
        <x:v>-105193</x:v>
      </x:c>
      <x:c r="S665" s="59" t="n">
        <x:f>ROUND(R665/'Inputs'!$C$4,2)</x:f>
        <x:v>-10.52</x:v>
      </x:c>
      <x:c r="T665" s="33" t="n">
        <x:f>ROUND((P665-Q665)*G665*'Inputs'!$C$25/1000,1)</x:f>
        <x:v>38.5</x:v>
      </x:c>
    </x:row>
    <x:row r="666">
      <x:c r="A666" t="n">
        <x:v>651</x:v>
      </x:c>
      <x:c r="B666" s="68" t="n">
        <x:v>30.8</x:v>
      </x:c>
      <x:c r="C666" s="68" t="n">
        <x:v>30.8</x:v>
      </x:c>
      <x:c r="D666" s="68" t="n">
        <x:v>203.8</x:v>
      </x:c>
      <x:c r="E666" s="68" t="n">
        <x:v>21.3</x:v>
      </x:c>
      <x:c r="F666" s="68" t="n">
        <x:v>40.5</x:v>
      </x:c>
      <x:c r="G666" s="68" t="n">
        <x:v>10.5</x:v>
      </x:c>
      <x:c r="H666" s="69" t="n">
        <x:v>1.643</x:v>
      </x:c>
      <x:c r="I666" s="68" t="n">
        <x:v>5681</x:v>
      </x:c>
      <x:c r="J666" s="68" t="n">
        <x:v>9.1</x:v>
      </x:c>
      <x:c r="K666" s="68" t="n">
        <x:v>723</x:v>
      </x:c>
      <x:c r="L666" s="68" t="n">
        <x:v>5.8</x:v>
      </x:c>
      <x:c r="M666" s="70" t="n">
        <x:v>0.038</x:v>
      </x:c>
      <x:c r="N666" s="71" t="n">
        <x:v>94</x:v>
      </x:c>
      <x:c r="O666" s="33" t="n">
        <x:f>ROUND(3*E666+F666+G666*H666,1)</x:f>
        <x:v>121.7</x:v>
      </x:c>
      <x:c r="P666" s="33" t="n">
        <x:f>ROUND('Inputs'!$C$4*'Inputs'!$C$7*'Inputs'!$C$5*C666/3600,1)</x:f>
        <x:v>4448.9</x:v>
      </x:c>
      <x:c r="Q666" s="33" t="n">
        <x:f>ROUND(('Inputs'!$C$4/B666)*'Inputs'!$C$7*'Inputs'!$C$6*D666/3600,1)</x:f>
        <x:v>1911.5</x:v>
      </x:c>
      <x:c r="R666" s="59" t="n">
        <x:f>ROUND((P666-Q666)*O666-('Inputs'!$C$4/B666)*(I666/J666+K666)-'Inputs'!$C$4*L666-('Inputs'!$C$4*'Inputs'!$C$20*'Inputs'!$C$21*'Inputs'!$C$22/1000)*M666*N666,0)</x:f>
        <x:v>-194616</x:v>
      </x:c>
      <x:c r="S666" s="59" t="n">
        <x:f>ROUND(R666/'Inputs'!$C$4,2)</x:f>
        <x:v>-19.46</x:v>
      </x:c>
      <x:c r="T666" s="33" t="n">
        <x:f>ROUND((P666-Q666)*G666*'Inputs'!$C$25/1000,1)</x:f>
        <x:v>68.8</x:v>
      </x:c>
    </x:row>
    <x:row r="667">
      <x:c r="A667" t="n">
        <x:v>652</x:v>
      </x:c>
      <x:c r="B667" s="68" t="n">
        <x:v>28.1</x:v>
      </x:c>
      <x:c r="C667" s="68" t="n">
        <x:v>27.2</x:v>
      </x:c>
      <x:c r="D667" s="68" t="n">
        <x:v>261.8</x:v>
      </x:c>
      <x:c r="E667" s="68" t="n">
        <x:v>22</x:v>
      </x:c>
      <x:c r="F667" s="68" t="n">
        <x:v>36.4</x:v>
      </x:c>
      <x:c r="G667" s="68" t="n">
        <x:v>9.2</x:v>
      </x:c>
      <x:c r="H667" s="69" t="n">
        <x:v>1.769</x:v>
      </x:c>
      <x:c r="I667" s="68" t="n">
        <x:v>6020</x:v>
      </x:c>
      <x:c r="J667" s="68" t="n">
        <x:v>10.2</x:v>
      </x:c>
      <x:c r="K667" s="68" t="n">
        <x:v>732</x:v>
      </x:c>
      <x:c r="L667" s="68" t="n">
        <x:v>3</x:v>
      </x:c>
      <x:c r="M667" s="70" t="n">
        <x:v>0.055</x:v>
      </x:c>
      <x:c r="N667" s="71" t="n">
        <x:v>115</x:v>
      </x:c>
      <x:c r="O667" s="33" t="n">
        <x:f>ROUND(3*E667+F667+G667*H667,1)</x:f>
        <x:v>118.7</x:v>
      </x:c>
      <x:c r="P667" s="33" t="n">
        <x:f>ROUND('Inputs'!$C$4*'Inputs'!$C$7*'Inputs'!$C$5*C667/3600,1)</x:f>
        <x:v>3928.9</x:v>
      </x:c>
      <x:c r="Q667" s="33" t="n">
        <x:f>ROUND(('Inputs'!$C$4/B667)*'Inputs'!$C$7*'Inputs'!$C$6*D667/3600,1)</x:f>
        <x:v>2691.5</x:v>
      </x:c>
      <x:c r="R667" s="59" t="n">
        <x:f>ROUND((P667-Q667)*O667-('Inputs'!$C$4/B667)*(I667/J667+K667)-'Inputs'!$C$4*L667-('Inputs'!$C$4*'Inputs'!$C$20*'Inputs'!$C$21*'Inputs'!$C$22/1000)*M667*N667,0)</x:f>
        <x:v>-367797</x:v>
      </x:c>
      <x:c r="S667" s="59" t="n">
        <x:f>ROUND(R667/'Inputs'!$C$4,2)</x:f>
        <x:v>-36.78</x:v>
      </x:c>
      <x:c r="T667" s="33" t="n">
        <x:f>ROUND((P667-Q667)*G667*'Inputs'!$C$25/1000,1)</x:f>
        <x:v>29.4</x:v>
      </x:c>
    </x:row>
    <x:row r="668">
      <x:c r="A668" t="n">
        <x:v>653</x:v>
      </x:c>
      <x:c r="B668" s="68" t="n">
        <x:v>31.3</x:v>
      </x:c>
      <x:c r="C668" s="68" t="n">
        <x:v>25.7</x:v>
      </x:c>
      <x:c r="D668" s="68" t="n">
        <x:v>192.1</x:v>
      </x:c>
      <x:c r="E668" s="68" t="n">
        <x:v>26.4</x:v>
      </x:c>
      <x:c r="F668" s="68" t="n">
        <x:v>38.2</x:v>
      </x:c>
      <x:c r="G668" s="68" t="n">
        <x:v>9.2</x:v>
      </x:c>
      <x:c r="H668" s="69" t="n">
        <x:v>1.832</x:v>
      </x:c>
      <x:c r="I668" s="68" t="n">
        <x:v>5556</x:v>
      </x:c>
      <x:c r="J668" s="68" t="n">
        <x:v>10.9</x:v>
      </x:c>
      <x:c r="K668" s="68" t="n">
        <x:v>708</x:v>
      </x:c>
      <x:c r="L668" s="68" t="n">
        <x:v>5.6</x:v>
      </x:c>
      <x:c r="M668" s="70" t="n">
        <x:v>0.048</x:v>
      </x:c>
      <x:c r="N668" s="71" t="n">
        <x:v>87</x:v>
      </x:c>
      <x:c r="O668" s="33" t="n">
        <x:f>ROUND(3*E668+F668+G668*H668,1)</x:f>
        <x:v>134.3</x:v>
      </x:c>
      <x:c r="P668" s="33" t="n">
        <x:f>ROUND('Inputs'!$C$4*'Inputs'!$C$7*'Inputs'!$C$5*C668/3600,1)</x:f>
        <x:v>3712.2</x:v>
      </x:c>
      <x:c r="Q668" s="33" t="n">
        <x:f>ROUND(('Inputs'!$C$4/B668)*'Inputs'!$C$7*'Inputs'!$C$6*D668/3600,1)</x:f>
        <x:v>1773</x:v>
      </x:c>
      <x:c r="R668" s="59" t="n">
        <x:f>ROUND((P668-Q668)*O668-('Inputs'!$C$4/B668)*(I668/J668+K668)-'Inputs'!$C$4*L668-('Inputs'!$C$4*'Inputs'!$C$20*'Inputs'!$C$21*'Inputs'!$C$22/1000)*M668*N668,0)</x:f>
        <x:v>-193953</x:v>
      </x:c>
      <x:c r="S668" s="59" t="n">
        <x:f>ROUND(R668/'Inputs'!$C$4,2)</x:f>
        <x:v>-19.4</x:v>
      </x:c>
      <x:c r="T668" s="33" t="n">
        <x:f>ROUND((P668-Q668)*G668*'Inputs'!$C$25/1000,1)</x:f>
        <x:v>46.1</x:v>
      </x:c>
    </x:row>
    <x:row r="669">
      <x:c r="A669" t="n">
        <x:v>654</x:v>
      </x:c>
      <x:c r="B669" s="68" t="n">
        <x:v>32.2</x:v>
      </x:c>
      <x:c r="C669" s="68" t="n">
        <x:v>29.4</x:v>
      </x:c>
      <x:c r="D669" s="68" t="n">
        <x:v>230.9</x:v>
      </x:c>
      <x:c r="E669" s="68" t="n">
        <x:v>26.1</x:v>
      </x:c>
      <x:c r="F669" s="68" t="n">
        <x:v>43.5</x:v>
      </x:c>
      <x:c r="G669" s="68" t="n">
        <x:v>9.1</x:v>
      </x:c>
      <x:c r="H669" s="69" t="n">
        <x:v>1.841</x:v>
      </x:c>
      <x:c r="I669" s="68" t="n">
        <x:v>5049</x:v>
      </x:c>
      <x:c r="J669" s="68" t="n">
        <x:v>9.7</x:v>
      </x:c>
      <x:c r="K669" s="68" t="n">
        <x:v>637</x:v>
      </x:c>
      <x:c r="L669" s="68" t="n">
        <x:v>4.8</x:v>
      </x:c>
      <x:c r="M669" s="70" t="n">
        <x:v>0.057</x:v>
      </x:c>
      <x:c r="N669" s="71" t="n">
        <x:v>83</x:v>
      </x:c>
      <x:c r="O669" s="33" t="n">
        <x:f>ROUND(3*E669+F669+G669*H669,1)</x:f>
        <x:v>138.6</x:v>
      </x:c>
      <x:c r="P669" s="33" t="n">
        <x:f>ROUND('Inputs'!$C$4*'Inputs'!$C$7*'Inputs'!$C$5*C669/3600,1)</x:f>
        <x:v>4246.7</x:v>
      </x:c>
      <x:c r="Q669" s="33" t="n">
        <x:f>ROUND(('Inputs'!$C$4/B669)*'Inputs'!$C$7*'Inputs'!$C$6*D669/3600,1)</x:f>
        <x:v>2071.6</x:v>
      </x:c>
      <x:c r="R669" s="59" t="n">
        <x:f>ROUND((P669-Q669)*O669-('Inputs'!$C$4/B669)*(I669/J669+K669)-'Inputs'!$C$4*L669-('Inputs'!$C$4*'Inputs'!$C$20*'Inputs'!$C$21*'Inputs'!$C$22/1000)*M669*N669,0)</x:f>
        <x:v>-116587</x:v>
      </x:c>
      <x:c r="S669" s="59" t="n">
        <x:f>ROUND(R669/'Inputs'!$C$4,2)</x:f>
        <x:v>-11.66</x:v>
      </x:c>
      <x:c r="T669" s="33" t="n">
        <x:f>ROUND((P669-Q669)*G669*'Inputs'!$C$25/1000,1)</x:f>
        <x:v>51.1</x:v>
      </x:c>
    </x:row>
    <x:row r="670">
      <x:c r="A670" t="n">
        <x:v>655</x:v>
      </x:c>
      <x:c r="B670" s="68" t="n">
        <x:v>37</x:v>
      </x:c>
      <x:c r="C670" s="68" t="n">
        <x:v>30.9</x:v>
      </x:c>
      <x:c r="D670" s="68" t="n">
        <x:v>237.6</x:v>
      </x:c>
      <x:c r="E670" s="68" t="n">
        <x:v>25.8</x:v>
      </x:c>
      <x:c r="F670" s="68" t="n">
        <x:v>50</x:v>
      </x:c>
      <x:c r="G670" s="68" t="n">
        <x:v>8.3</x:v>
      </x:c>
      <x:c r="H670" s="69" t="n">
        <x:v>1.842</x:v>
      </x:c>
      <x:c r="I670" s="68" t="n">
        <x:v>7672</x:v>
      </x:c>
      <x:c r="J670" s="68" t="n">
        <x:v>10.3</x:v>
      </x:c>
      <x:c r="K670" s="68" t="n">
        <x:v>563</x:v>
      </x:c>
      <x:c r="L670" s="68" t="n">
        <x:v>3.4</x:v>
      </x:c>
      <x:c r="M670" s="70" t="n">
        <x:v>0.093</x:v>
      </x:c>
      <x:c r="N670" s="71" t="n">
        <x:v>98</x:v>
      </x:c>
      <x:c r="O670" s="33" t="n">
        <x:f>ROUND(3*E670+F670+G670*H670,1)</x:f>
        <x:v>142.7</x:v>
      </x:c>
      <x:c r="P670" s="33" t="n">
        <x:f>ROUND('Inputs'!$C$4*'Inputs'!$C$7*'Inputs'!$C$5*C670/3600,1)</x:f>
        <x:v>4463.3</x:v>
      </x:c>
      <x:c r="Q670" s="33" t="n">
        <x:f>ROUND(('Inputs'!$C$4/B670)*'Inputs'!$C$7*'Inputs'!$C$6*D670/3600,1)</x:f>
        <x:v>1855.1</x:v>
      </x:c>
      <x:c r="R670" s="59" t="n">
        <x:f>ROUND((P670-Q670)*O670-('Inputs'!$C$4/B670)*(I670/J670+K670)-'Inputs'!$C$4*L670-('Inputs'!$C$4*'Inputs'!$C$20*'Inputs'!$C$21*'Inputs'!$C$22/1000)*M670*N670,0)</x:f>
        <x:v>-35664</x:v>
      </x:c>
      <x:c r="S670" s="59" t="n">
        <x:f>ROUND(R670/'Inputs'!$C$4,2)</x:f>
        <x:v>-3.57</x:v>
      </x:c>
      <x:c r="T670" s="33" t="n">
        <x:f>ROUND((P670-Q670)*G670*'Inputs'!$C$25/1000,1)</x:f>
        <x:v>55.9</x:v>
      </x:c>
    </x:row>
    <x:row r="671">
      <x:c r="A671" t="n">
        <x:v>656</x:v>
      </x:c>
      <x:c r="B671" s="68" t="n">
        <x:v>49.2</x:v>
      </x:c>
      <x:c r="C671" s="68" t="n">
        <x:v>33.2</x:v>
      </x:c>
      <x:c r="D671" s="68" t="n">
        <x:v>218</x:v>
      </x:c>
      <x:c r="E671" s="68" t="n">
        <x:v>26.3</x:v>
      </x:c>
      <x:c r="F671" s="68" t="n">
        <x:v>42.5</x:v>
      </x:c>
      <x:c r="G671" s="68" t="n">
        <x:v>9.2</x:v>
      </x:c>
      <x:c r="H671" s="69" t="n">
        <x:v>1.938</x:v>
      </x:c>
      <x:c r="I671" s="68" t="n">
        <x:v>5727</x:v>
      </x:c>
      <x:c r="J671" s="68" t="n">
        <x:v>9.7</x:v>
      </x:c>
      <x:c r="K671" s="68" t="n">
        <x:v>868</x:v>
      </x:c>
      <x:c r="L671" s="68" t="n">
        <x:v>2.8</x:v>
      </x:c>
      <x:c r="M671" s="70" t="n">
        <x:v>0.083</x:v>
      </x:c>
      <x:c r="N671" s="71" t="n">
        <x:v>94</x:v>
      </x:c>
      <x:c r="O671" s="33" t="n">
        <x:f>ROUND(3*E671+F671+G671*H671,1)</x:f>
        <x:v>139.2</x:v>
      </x:c>
      <x:c r="P671" s="33" t="n">
        <x:f>ROUND('Inputs'!$C$4*'Inputs'!$C$7*'Inputs'!$C$5*C671/3600,1)</x:f>
        <x:v>4795.6</x:v>
      </x:c>
      <x:c r="Q671" s="33" t="n">
        <x:f>ROUND(('Inputs'!$C$4/B671)*'Inputs'!$C$7*'Inputs'!$C$6*D671/3600,1)</x:f>
        <x:v>1280</x:v>
      </x:c>
      <x:c r="R671" s="59" t="n">
        <x:f>ROUND((P671-Q671)*O671-('Inputs'!$C$4/B671)*(I671/J671+K671)-'Inputs'!$C$4*L671-('Inputs'!$C$4*'Inputs'!$C$20*'Inputs'!$C$21*'Inputs'!$C$22/1000)*M671*N671,0)</x:f>
        <x:v>147500</x:v>
      </x:c>
      <x:c r="S671" s="59" t="n">
        <x:f>ROUND(R671/'Inputs'!$C$4,2)</x:f>
        <x:v>14.75</x:v>
      </x:c>
      <x:c r="T671" s="33" t="n">
        <x:f>ROUND((P671-Q671)*G671*'Inputs'!$C$25/1000,1)</x:f>
        <x:v>83.6</x:v>
      </x:c>
    </x:row>
    <x:row r="672">
      <x:c r="A672" t="n">
        <x:v>657</x:v>
      </x:c>
      <x:c r="B672" s="68" t="n">
        <x:v>57.8</x:v>
      </x:c>
      <x:c r="C672" s="68" t="n">
        <x:v>31.7</x:v>
      </x:c>
      <x:c r="D672" s="68" t="n">
        <x:v>197.6</x:v>
      </x:c>
      <x:c r="E672" s="68" t="n">
        <x:v>27.1</x:v>
      </x:c>
      <x:c r="F672" s="68" t="n">
        <x:v>35.6</x:v>
      </x:c>
      <x:c r="G672" s="68" t="n">
        <x:v>8.6</x:v>
      </x:c>
      <x:c r="H672" s="69" t="n">
        <x:v>1.691</x:v>
      </x:c>
      <x:c r="I672" s="68" t="n">
        <x:v>4643</x:v>
      </x:c>
      <x:c r="J672" s="68" t="n">
        <x:v>8.6</x:v>
      </x:c>
      <x:c r="K672" s="68" t="n">
        <x:v>745</x:v>
      </x:c>
      <x:c r="L672" s="68" t="n">
        <x:v>3.8</x:v>
      </x:c>
      <x:c r="M672" s="70" t="n">
        <x:v>0.026</x:v>
      </x:c>
      <x:c r="N672" s="71" t="n">
        <x:v>102</x:v>
      </x:c>
      <x:c r="O672" s="33" t="n">
        <x:f>ROUND(3*E672+F672+G672*H672,1)</x:f>
        <x:v>131.4</x:v>
      </x:c>
      <x:c r="P672" s="33" t="n">
        <x:f>ROUND('Inputs'!$C$4*'Inputs'!$C$7*'Inputs'!$C$5*C672/3600,1)</x:f>
        <x:v>4578.9</x:v>
      </x:c>
      <x:c r="Q672" s="33" t="n">
        <x:f>ROUND(('Inputs'!$C$4/B672)*'Inputs'!$C$7*'Inputs'!$C$6*D672/3600,1)</x:f>
        <x:v>987.6</x:v>
      </x:c>
      <x:c r="R672" s="59" t="n">
        <x:f>ROUND((P672-Q672)*O672-('Inputs'!$C$4/B672)*(I672/J672+K672)-'Inputs'!$C$4*L672-('Inputs'!$C$4*'Inputs'!$C$20*'Inputs'!$C$21*'Inputs'!$C$22/1000)*M672*N672,0)</x:f>
        <x:v>205668</x:v>
      </x:c>
      <x:c r="S672" s="59" t="n">
        <x:f>ROUND(R672/'Inputs'!$C$4,2)</x:f>
        <x:v>20.57</x:v>
      </x:c>
      <x:c r="T672" s="33" t="n">
        <x:f>ROUND((P672-Q672)*G672*'Inputs'!$C$25/1000,1)</x:f>
        <x:v>79.8</x:v>
      </x:c>
    </x:row>
    <x:row r="673">
      <x:c r="A673" t="n">
        <x:v>658</x:v>
      </x:c>
      <x:c r="B673" s="68" t="n">
        <x:v>37.2</x:v>
      </x:c>
      <x:c r="C673" s="68" t="n">
        <x:v>29.7</x:v>
      </x:c>
      <x:c r="D673" s="68" t="n">
        <x:v>188.4</x:v>
      </x:c>
      <x:c r="E673" s="68" t="n">
        <x:v>20.9</x:v>
      </x:c>
      <x:c r="F673" s="68" t="n">
        <x:v>44.9</x:v>
      </x:c>
      <x:c r="G673" s="68" t="n">
        <x:v>7.1</x:v>
      </x:c>
      <x:c r="H673" s="69" t="n">
        <x:v>1.899</x:v>
      </x:c>
      <x:c r="I673" s="68" t="n">
        <x:v>6777</x:v>
      </x:c>
      <x:c r="J673" s="68" t="n">
        <x:v>9.8</x:v>
      </x:c>
      <x:c r="K673" s="68" t="n">
        <x:v>456</x:v>
      </x:c>
      <x:c r="L673" s="68" t="n">
        <x:v>3.5</x:v>
      </x:c>
      <x:c r="M673" s="70" t="n">
        <x:v>0.1</x:v>
      </x:c>
      <x:c r="N673" s="71" t="n">
        <x:v>122</x:v>
      </x:c>
      <x:c r="O673" s="33" t="n">
        <x:f>ROUND(3*E673+F673+G673*H673,1)</x:f>
        <x:v>121.1</x:v>
      </x:c>
      <x:c r="P673" s="33" t="n">
        <x:f>ROUND('Inputs'!$C$4*'Inputs'!$C$7*'Inputs'!$C$5*C673/3600,1)</x:f>
        <x:v>4290</x:v>
      </x:c>
      <x:c r="Q673" s="33" t="n">
        <x:f>ROUND(('Inputs'!$C$4/B673)*'Inputs'!$C$7*'Inputs'!$C$6*D673/3600,1)</x:f>
        <x:v>1463.1</x:v>
      </x:c>
      <x:c r="R673" s="59" t="n">
        <x:f>ROUND((P673-Q673)*O673-('Inputs'!$C$4/B673)*(I673/J673+K673)-'Inputs'!$C$4*L673-('Inputs'!$C$4*'Inputs'!$C$20*'Inputs'!$C$21*'Inputs'!$C$22/1000)*M673*N673,0)</x:f>
        <x:v>-28419</x:v>
      </x:c>
      <x:c r="S673" s="59" t="n">
        <x:f>ROUND(R673/'Inputs'!$C$4,2)</x:f>
        <x:v>-2.84</x:v>
      </x:c>
      <x:c r="T673" s="33" t="n">
        <x:f>ROUND((P673-Q673)*G673*'Inputs'!$C$25/1000,1)</x:f>
        <x:v>51.9</x:v>
      </x:c>
    </x:row>
    <x:row r="674">
      <x:c r="A674" t="n">
        <x:v>659</x:v>
      </x:c>
      <x:c r="B674" s="68" t="n">
        <x:v>38.3</x:v>
      </x:c>
      <x:c r="C674" s="68" t="n">
        <x:v>27.5</x:v>
      </x:c>
      <x:c r="D674" s="68" t="n">
        <x:v>184.4</x:v>
      </x:c>
      <x:c r="E674" s="68" t="n">
        <x:v>23.4</x:v>
      </x:c>
      <x:c r="F674" s="68" t="n">
        <x:v>44.4</x:v>
      </x:c>
      <x:c r="G674" s="68" t="n">
        <x:v>8</x:v>
      </x:c>
      <x:c r="H674" s="69" t="n">
        <x:v>1.842</x:v>
      </x:c>
      <x:c r="I674" s="68" t="n">
        <x:v>8180</x:v>
      </x:c>
      <x:c r="J674" s="68" t="n">
        <x:v>8.2</x:v>
      </x:c>
      <x:c r="K674" s="68" t="n">
        <x:v>361</x:v>
      </x:c>
      <x:c r="L674" s="68" t="n">
        <x:v>2.1</x:v>
      </x:c>
      <x:c r="M674" s="70" t="n">
        <x:v>0.025</x:v>
      </x:c>
      <x:c r="N674" s="71" t="n">
        <x:v>109</x:v>
      </x:c>
      <x:c r="O674" s="33" t="n">
        <x:f>ROUND(3*E674+F674+G674*H674,1)</x:f>
        <x:v>129.3</x:v>
      </x:c>
      <x:c r="P674" s="33" t="n">
        <x:f>ROUND('Inputs'!$C$4*'Inputs'!$C$7*'Inputs'!$C$5*C674/3600,1)</x:f>
        <x:v>3972.2</x:v>
      </x:c>
      <x:c r="Q674" s="33" t="n">
        <x:f>ROUND(('Inputs'!$C$4/B674)*'Inputs'!$C$7*'Inputs'!$C$6*D674/3600,1)</x:f>
        <x:v>1390.9</x:v>
      </x:c>
      <x:c r="R674" s="59" t="n">
        <x:f>ROUND((P674-Q674)*O674-('Inputs'!$C$4/B674)*(I674/J674+K674)-'Inputs'!$C$4*L674-('Inputs'!$C$4*'Inputs'!$C$20*'Inputs'!$C$21*'Inputs'!$C$22/1000)*M674*N674,0)</x:f>
        <x:v>-48047</x:v>
      </x:c>
      <x:c r="S674" s="59" t="n">
        <x:f>ROUND(R674/'Inputs'!$C$4,2)</x:f>
        <x:v>-4.8</x:v>
      </x:c>
      <x:c r="T674" s="33" t="n">
        <x:f>ROUND((P674-Q674)*G674*'Inputs'!$C$25/1000,1)</x:f>
        <x:v>53.4</x:v>
      </x:c>
    </x:row>
    <x:row r="675">
      <x:c r="A675" t="n">
        <x:v>660</x:v>
      </x:c>
      <x:c r="B675" s="68" t="n">
        <x:v>28.5</x:v>
      </x:c>
      <x:c r="C675" s="68" t="n">
        <x:v>33.2</x:v>
      </x:c>
      <x:c r="D675" s="68" t="n">
        <x:v>201.3</x:v>
      </x:c>
      <x:c r="E675" s="68" t="n">
        <x:v>23.3</x:v>
      </x:c>
      <x:c r="F675" s="68" t="n">
        <x:v>52.9</x:v>
      </x:c>
      <x:c r="G675" s="68" t="n">
        <x:v>8.9</x:v>
      </x:c>
      <x:c r="H675" s="69" t="n">
        <x:v>1.81</x:v>
      </x:c>
      <x:c r="I675" s="68" t="n">
        <x:v>5318</x:v>
      </x:c>
      <x:c r="J675" s="68" t="n">
        <x:v>10.7</x:v>
      </x:c>
      <x:c r="K675" s="68" t="n">
        <x:v>640</x:v>
      </x:c>
      <x:c r="L675" s="68" t="n">
        <x:v>3.2</x:v>
      </x:c>
      <x:c r="M675" s="70" t="n">
        <x:v>0.023</x:v>
      </x:c>
      <x:c r="N675" s="71" t="n">
        <x:v>140</x:v>
      </x:c>
      <x:c r="O675" s="33" t="n">
        <x:f>ROUND(3*E675+F675+G675*H675,1)</x:f>
        <x:v>138.9</x:v>
      </x:c>
      <x:c r="P675" s="33" t="n">
        <x:f>ROUND('Inputs'!$C$4*'Inputs'!$C$7*'Inputs'!$C$5*C675/3600,1)</x:f>
        <x:v>4795.6</x:v>
      </x:c>
      <x:c r="Q675" s="33" t="n">
        <x:f>ROUND(('Inputs'!$C$4/B675)*'Inputs'!$C$7*'Inputs'!$C$6*D675/3600,1)</x:f>
        <x:v>2040.5</x:v>
      </x:c>
      <x:c r="R675" s="59" t="n">
        <x:f>ROUND((P675-Q675)*O675-('Inputs'!$C$4/B675)*(I675/J675+K675)-'Inputs'!$C$4*L675-('Inputs'!$C$4*'Inputs'!$C$20*'Inputs'!$C$21*'Inputs'!$C$22/1000)*M675*N675,0)</x:f>
        <x:v>-55468</x:v>
      </x:c>
      <x:c r="S675" s="59" t="n">
        <x:f>ROUND(R675/'Inputs'!$C$4,2)</x:f>
        <x:v>-5.55</x:v>
      </x:c>
      <x:c r="T675" s="33" t="n">
        <x:f>ROUND((P675-Q675)*G675*'Inputs'!$C$25/1000,1)</x:f>
        <x:v>63.3</x:v>
      </x:c>
    </x:row>
    <x:row r="676">
      <x:c r="A676" t="n">
        <x:v>661</x:v>
      </x:c>
      <x:c r="B676" s="68" t="n">
        <x:v>38.2</x:v>
      </x:c>
      <x:c r="C676" s="68" t="n">
        <x:v>29.9</x:v>
      </x:c>
      <x:c r="D676" s="68" t="n">
        <x:v>253.8</x:v>
      </x:c>
      <x:c r="E676" s="68" t="n">
        <x:v>26.4</x:v>
      </x:c>
      <x:c r="F676" s="68" t="n">
        <x:v>30.7</x:v>
      </x:c>
      <x:c r="G676" s="68" t="n">
        <x:v>7.5</x:v>
      </x:c>
      <x:c r="H676" s="69" t="n">
        <x:v>1.908</x:v>
      </x:c>
      <x:c r="I676" s="68" t="n">
        <x:v>6732</x:v>
      </x:c>
      <x:c r="J676" s="68" t="n">
        <x:v>12.1</x:v>
      </x:c>
      <x:c r="K676" s="68" t="n">
        <x:v>422</x:v>
      </x:c>
      <x:c r="L676" s="68" t="n">
        <x:v>3.3</x:v>
      </x:c>
      <x:c r="M676" s="70" t="n">
        <x:v>0.057</x:v>
      </x:c>
      <x:c r="N676" s="71" t="n">
        <x:v>146</x:v>
      </x:c>
      <x:c r="O676" s="33" t="n">
        <x:f>ROUND(3*E676+F676+G676*H676,1)</x:f>
        <x:v>124.2</x:v>
      </x:c>
      <x:c r="P676" s="33" t="n">
        <x:f>ROUND('Inputs'!$C$4*'Inputs'!$C$7*'Inputs'!$C$5*C676/3600,1)</x:f>
        <x:v>4318.9</x:v>
      </x:c>
      <x:c r="Q676" s="33" t="n">
        <x:f>ROUND(('Inputs'!$C$4/B676)*'Inputs'!$C$7*'Inputs'!$C$6*D676/3600,1)</x:f>
        <x:v>1919.4</x:v>
      </x:c>
      <x:c r="R676" s="59" t="n">
        <x:f>ROUND((P676-Q676)*O676-('Inputs'!$C$4/B676)*(I676/J676+K676)-'Inputs'!$C$4*L676-('Inputs'!$C$4*'Inputs'!$C$20*'Inputs'!$C$21*'Inputs'!$C$22/1000)*M676*N676,0)</x:f>
        <x:v>-9707</x:v>
      </x:c>
      <x:c r="S676" s="59" t="n">
        <x:f>ROUND(R676/'Inputs'!$C$4,2)</x:f>
        <x:v>-0.97</x:v>
      </x:c>
      <x:c r="T676" s="33" t="n">
        <x:f>ROUND((P676-Q676)*G676*'Inputs'!$C$25/1000,1)</x:f>
        <x:v>46.5</x:v>
      </x:c>
    </x:row>
    <x:row r="677">
      <x:c r="A677" t="n">
        <x:v>662</x:v>
      </x:c>
      <x:c r="B677" s="68" t="n">
        <x:v>36</x:v>
      </x:c>
      <x:c r="C677" s="68" t="n">
        <x:v>27.2</x:v>
      </x:c>
      <x:c r="D677" s="68" t="n">
        <x:v>187.6</x:v>
      </x:c>
      <x:c r="E677" s="68" t="n">
        <x:v>20.1</x:v>
      </x:c>
      <x:c r="F677" s="68" t="n">
        <x:v>31.5</x:v>
      </x:c>
      <x:c r="G677" s="68" t="n">
        <x:v>10.7</x:v>
      </x:c>
      <x:c r="H677" s="69" t="n">
        <x:v>1.821</x:v>
      </x:c>
      <x:c r="I677" s="68" t="n">
        <x:v>6724</x:v>
      </x:c>
      <x:c r="J677" s="68" t="n">
        <x:v>8.4</x:v>
      </x:c>
      <x:c r="K677" s="68" t="n">
        <x:v>500</x:v>
      </x:c>
      <x:c r="L677" s="68" t="n">
        <x:v>1.7</x:v>
      </x:c>
      <x:c r="M677" s="70" t="n">
        <x:v>0.003</x:v>
      </x:c>
      <x:c r="N677" s="71" t="n">
        <x:v>72</x:v>
      </x:c>
      <x:c r="O677" s="33" t="n">
        <x:f>ROUND(3*E677+F677+G677*H677,1)</x:f>
        <x:v>111.3</x:v>
      </x:c>
      <x:c r="P677" s="33" t="n">
        <x:f>ROUND('Inputs'!$C$4*'Inputs'!$C$7*'Inputs'!$C$5*C677/3600,1)</x:f>
        <x:v>3928.9</x:v>
      </x:c>
      <x:c r="Q677" s="33" t="n">
        <x:f>ROUND(('Inputs'!$C$4/B677)*'Inputs'!$C$7*'Inputs'!$C$6*D677/3600,1)</x:f>
        <x:v>1505.4</x:v>
      </x:c>
      <x:c r="R677" s="59" t="n">
        <x:f>ROUND((P677-Q677)*O677-('Inputs'!$C$4/B677)*(I677/J677+K677)-'Inputs'!$C$4*L677-('Inputs'!$C$4*'Inputs'!$C$20*'Inputs'!$C$21*'Inputs'!$C$22/1000)*M677*N677,0)</x:f>
        <x:v>-108991</x:v>
      </x:c>
      <x:c r="S677" s="59" t="n">
        <x:f>ROUND(R677/'Inputs'!$C$4,2)</x:f>
        <x:v>-10.9</x:v>
      </x:c>
      <x:c r="T677" s="33" t="n">
        <x:f>ROUND((P677-Q677)*G677*'Inputs'!$C$25/1000,1)</x:f>
        <x:v>67</x:v>
      </x:c>
    </x:row>
    <x:row r="678">
      <x:c r="A678" t="n">
        <x:v>663</x:v>
      </x:c>
      <x:c r="B678" s="68" t="n">
        <x:v>48.7</x:v>
      </x:c>
      <x:c r="C678" s="68" t="n">
        <x:v>31.8</x:v>
      </x:c>
      <x:c r="D678" s="68" t="n">
        <x:v>261.4</x:v>
      </x:c>
      <x:c r="E678" s="68" t="n">
        <x:v>25.5</x:v>
      </x:c>
      <x:c r="F678" s="68" t="n">
        <x:v>37.7</x:v>
      </x:c>
      <x:c r="G678" s="68" t="n">
        <x:v>7.1</x:v>
      </x:c>
      <x:c r="H678" s="69" t="n">
        <x:v>1.768</x:v>
      </x:c>
      <x:c r="I678" s="68" t="n">
        <x:v>3842</x:v>
      </x:c>
      <x:c r="J678" s="68" t="n">
        <x:v>11.7</x:v>
      </x:c>
      <x:c r="K678" s="68" t="n">
        <x:v>901</x:v>
      </x:c>
      <x:c r="L678" s="68" t="n">
        <x:v>3.7</x:v>
      </x:c>
      <x:c r="M678" s="70" t="n">
        <x:v>0.097</x:v>
      </x:c>
      <x:c r="N678" s="71" t="n">
        <x:v>102</x:v>
      </x:c>
      <x:c r="O678" s="33" t="n">
        <x:f>ROUND(3*E678+F678+G678*H678,1)</x:f>
        <x:v>126.8</x:v>
      </x:c>
      <x:c r="P678" s="33" t="n">
        <x:f>ROUND('Inputs'!$C$4*'Inputs'!$C$7*'Inputs'!$C$5*C678/3600,1)</x:f>
        <x:v>4593.3</x:v>
      </x:c>
      <x:c r="Q678" s="33" t="n">
        <x:f>ROUND(('Inputs'!$C$4/B678)*'Inputs'!$C$7*'Inputs'!$C$6*D678/3600,1)</x:f>
        <x:v>1550.6</x:v>
      </x:c>
      <x:c r="R678" s="59" t="n">
        <x:f>ROUND((P678-Q678)*O678-('Inputs'!$C$4/B678)*(I678/J678+K678)-'Inputs'!$C$4*L678-('Inputs'!$C$4*'Inputs'!$C$20*'Inputs'!$C$21*'Inputs'!$C$22/1000)*M678*N678,0)</x:f>
        <x:v>74251</x:v>
      </x:c>
      <x:c r="S678" s="59" t="n">
        <x:f>ROUND(R678/'Inputs'!$C$4,2)</x:f>
        <x:v>7.43</x:v>
      </x:c>
      <x:c r="T678" s="33" t="n">
        <x:f>ROUND((P678-Q678)*G678*'Inputs'!$C$25/1000,1)</x:f>
        <x:v>55.8</x:v>
      </x:c>
    </x:row>
    <x:row r="679">
      <x:c r="A679" t="n">
        <x:v>664</x:v>
      </x:c>
      <x:c r="B679" s="68" t="n">
        <x:v>37.6</x:v>
      </x:c>
      <x:c r="C679" s="68" t="n">
        <x:v>27.3</x:v>
      </x:c>
      <x:c r="D679" s="68" t="n">
        <x:v>238.5</x:v>
      </x:c>
      <x:c r="E679" s="68" t="n">
        <x:v>21.5</x:v>
      </x:c>
      <x:c r="F679" s="68" t="n">
        <x:v>54.8</x:v>
      </x:c>
      <x:c r="G679" s="68" t="n">
        <x:v>9.4</x:v>
      </x:c>
      <x:c r="H679" s="69" t="n">
        <x:v>1.852</x:v>
      </x:c>
      <x:c r="I679" s="68" t="n">
        <x:v>6827</x:v>
      </x:c>
      <x:c r="J679" s="68" t="n">
        <x:v>8.2</x:v>
      </x:c>
      <x:c r="K679" s="68" t="n">
        <x:v>725</x:v>
      </x:c>
      <x:c r="L679" s="68" t="n">
        <x:v>5.7</x:v>
      </x:c>
      <x:c r="M679" s="70" t="n">
        <x:v>0.068</x:v>
      </x:c>
      <x:c r="N679" s="71" t="n">
        <x:v>146</x:v>
      </x:c>
      <x:c r="O679" s="33" t="n">
        <x:f>ROUND(3*E679+F679+G679*H679,1)</x:f>
        <x:v>136.7</x:v>
      </x:c>
      <x:c r="P679" s="33" t="n">
        <x:f>ROUND('Inputs'!$C$4*'Inputs'!$C$7*'Inputs'!$C$5*C679/3600,1)</x:f>
        <x:v>3943.3</x:v>
      </x:c>
      <x:c r="Q679" s="33" t="n">
        <x:f>ROUND(('Inputs'!$C$4/B679)*'Inputs'!$C$7*'Inputs'!$C$6*D679/3600,1)</x:f>
        <x:v>1832.4</x:v>
      </x:c>
      <x:c r="R679" s="59" t="n">
        <x:f>ROUND((P679-Q679)*O679-('Inputs'!$C$4/B679)*(I679/J679+K679)-'Inputs'!$C$4*L679-('Inputs'!$C$4*'Inputs'!$C$20*'Inputs'!$C$21*'Inputs'!$C$22/1000)*M679*N679,0)</x:f>
        <x:v>-204885</x:v>
      </x:c>
      <x:c r="S679" s="59" t="n">
        <x:f>ROUND(R679/'Inputs'!$C$4,2)</x:f>
        <x:v>-20.49</x:v>
      </x:c>
      <x:c r="T679" s="33" t="n">
        <x:f>ROUND((P679-Q679)*G679*'Inputs'!$C$25/1000,1)</x:f>
        <x:v>51.3</x:v>
      </x:c>
    </x:row>
    <x:row r="680">
      <x:c r="A680" t="n">
        <x:v>665</x:v>
      </x:c>
      <x:c r="B680" s="68" t="n">
        <x:v>55.9</x:v>
      </x:c>
      <x:c r="C680" s="68" t="n">
        <x:v>35.2</x:v>
      </x:c>
      <x:c r="D680" s="68" t="n">
        <x:v>238</x:v>
      </x:c>
      <x:c r="E680" s="68" t="n">
        <x:v>25.1</x:v>
      </x:c>
      <x:c r="F680" s="68" t="n">
        <x:v>32.1</x:v>
      </x:c>
      <x:c r="G680" s="68" t="n">
        <x:v>10</x:v>
      </x:c>
      <x:c r="H680" s="69" t="n">
        <x:v>1.92</x:v>
      </x:c>
      <x:c r="I680" s="68" t="n">
        <x:v>6876</x:v>
      </x:c>
      <x:c r="J680" s="68" t="n">
        <x:v>14.8</x:v>
      </x:c>
      <x:c r="K680" s="68" t="n">
        <x:v>611</x:v>
      </x:c>
      <x:c r="L680" s="68" t="n">
        <x:v>1.8</x:v>
      </x:c>
      <x:c r="M680" s="70" t="n">
        <x:v>0.024</x:v>
      </x:c>
      <x:c r="N680" s="71" t="n">
        <x:v>120</x:v>
      </x:c>
      <x:c r="O680" s="33" t="n">
        <x:f>ROUND(3*E680+F680+G680*H680,1)</x:f>
        <x:v>126.6</x:v>
      </x:c>
      <x:c r="P680" s="33" t="n">
        <x:f>ROUND('Inputs'!$C$4*'Inputs'!$C$7*'Inputs'!$C$5*C680/3600,1)</x:f>
        <x:v>5084.4</x:v>
      </x:c>
      <x:c r="Q680" s="33" t="n">
        <x:f>ROUND(('Inputs'!$C$4/B680)*'Inputs'!$C$7*'Inputs'!$C$6*D680/3600,1)</x:f>
        <x:v>1230</x:v>
      </x:c>
      <x:c r="R680" s="59" t="n">
        <x:f>ROUND((P680-Q680)*O680-('Inputs'!$C$4/B680)*(I680/J680+K680)-'Inputs'!$C$4*L680-('Inputs'!$C$4*'Inputs'!$C$20*'Inputs'!$C$21*'Inputs'!$C$22/1000)*M680*N680,0)</x:f>
        <x:v>271113</x:v>
      </x:c>
      <x:c r="S680" s="59" t="n">
        <x:f>ROUND(R680/'Inputs'!$C$4,2)</x:f>
        <x:v>27.11</x:v>
      </x:c>
      <x:c r="T680" s="33" t="n">
        <x:f>ROUND((P680-Q680)*G680*'Inputs'!$C$25/1000,1)</x:f>
        <x:v>99.6</x:v>
      </x:c>
    </x:row>
    <x:row r="681">
      <x:c r="A681" t="n">
        <x:v>666</x:v>
      </x:c>
      <x:c r="B681" s="68" t="n">
        <x:v>49.5</x:v>
      </x:c>
      <x:c r="C681" s="68" t="n">
        <x:v>29.7</x:v>
      </x:c>
      <x:c r="D681" s="68" t="n">
        <x:v>203</x:v>
      </x:c>
      <x:c r="E681" s="68" t="n">
        <x:v>25.1</x:v>
      </x:c>
      <x:c r="F681" s="68" t="n">
        <x:v>51</x:v>
      </x:c>
      <x:c r="G681" s="68" t="n">
        <x:v>8.5</x:v>
      </x:c>
      <x:c r="H681" s="69" t="n">
        <x:v>1.969</x:v>
      </x:c>
      <x:c r="I681" s="68" t="n">
        <x:v>6681</x:v>
      </x:c>
      <x:c r="J681" s="68" t="n">
        <x:v>8.8</x:v>
      </x:c>
      <x:c r="K681" s="68" t="n">
        <x:v>424</x:v>
      </x:c>
      <x:c r="L681" s="68" t="n">
        <x:v>4.6</x:v>
      </x:c>
      <x:c r="M681" s="70" t="n">
        <x:v>0.044</x:v>
      </x:c>
      <x:c r="N681" s="71" t="n">
        <x:v>132</x:v>
      </x:c>
      <x:c r="O681" s="33" t="n">
        <x:f>ROUND(3*E681+F681+G681*H681,1)</x:f>
        <x:v>143</x:v>
      </x:c>
      <x:c r="P681" s="33" t="n">
        <x:f>ROUND('Inputs'!$C$4*'Inputs'!$C$7*'Inputs'!$C$5*C681/3600,1)</x:f>
        <x:v>4290</x:v>
      </x:c>
      <x:c r="Q681" s="33" t="n">
        <x:f>ROUND(('Inputs'!$C$4/B681)*'Inputs'!$C$7*'Inputs'!$C$6*D681/3600,1)</x:f>
        <x:v>1184.7</x:v>
      </x:c>
      <x:c r="R681" s="59" t="n">
        <x:f>ROUND((P681-Q681)*O681-('Inputs'!$C$4/B681)*(I681/J681+K681)-'Inputs'!$C$4*L681-('Inputs'!$C$4*'Inputs'!$C$20*'Inputs'!$C$21*'Inputs'!$C$22/1000)*M681*N681,0)</x:f>
        <x:v>146039</x:v>
      </x:c>
      <x:c r="S681" s="59" t="n">
        <x:f>ROUND(R681/'Inputs'!$C$4,2)</x:f>
        <x:v>14.6</x:v>
      </x:c>
      <x:c r="T681" s="33" t="n">
        <x:f>ROUND((P681-Q681)*G681*'Inputs'!$C$25/1000,1)</x:f>
        <x:v>68.2</x:v>
      </x:c>
    </x:row>
    <x:row r="682">
      <x:c r="A682" t="n">
        <x:v>667</x:v>
      </x:c>
      <x:c r="B682" s="68" t="n">
        <x:v>44.4</x:v>
      </x:c>
      <x:c r="C682" s="68" t="n">
        <x:v>25.6</x:v>
      </x:c>
      <x:c r="D682" s="68" t="n">
        <x:v>209.1</x:v>
      </x:c>
      <x:c r="E682" s="68" t="n">
        <x:v>26.5</x:v>
      </x:c>
      <x:c r="F682" s="68" t="n">
        <x:v>50.1</x:v>
      </x:c>
      <x:c r="G682" s="68" t="n">
        <x:v>10.4</x:v>
      </x:c>
      <x:c r="H682" s="69" t="n">
        <x:v>2.05</x:v>
      </x:c>
      <x:c r="I682" s="68" t="n">
        <x:v>4710</x:v>
      </x:c>
      <x:c r="J682" s="68" t="n">
        <x:v>12.5</x:v>
      </x:c>
      <x:c r="K682" s="68" t="n">
        <x:v>767</x:v>
      </x:c>
      <x:c r="L682" s="68" t="n">
        <x:v>2.6</x:v>
      </x:c>
      <x:c r="M682" s="70" t="n">
        <x:v>0.004</x:v>
      </x:c>
      <x:c r="N682" s="71" t="n">
        <x:v>115</x:v>
      </x:c>
      <x:c r="O682" s="33" t="n">
        <x:f>ROUND(3*E682+F682+G682*H682,1)</x:f>
        <x:v>150.9</x:v>
      </x:c>
      <x:c r="P682" s="33" t="n">
        <x:f>ROUND('Inputs'!$C$4*'Inputs'!$C$7*'Inputs'!$C$5*C682/3600,1)</x:f>
        <x:v>3697.8</x:v>
      </x:c>
      <x:c r="Q682" s="33" t="n">
        <x:f>ROUND(('Inputs'!$C$4/B682)*'Inputs'!$C$7*'Inputs'!$C$6*D682/3600,1)</x:f>
        <x:v>1360.5</x:v>
      </x:c>
      <x:c r="R682" s="59" t="n">
        <x:f>ROUND((P682-Q682)*O682-('Inputs'!$C$4/B682)*(I682/J682+K682)-'Inputs'!$C$4*L682-('Inputs'!$C$4*'Inputs'!$C$20*'Inputs'!$C$21*'Inputs'!$C$22/1000)*M682*N682,0)</x:f>
        <x:v>68057</x:v>
      </x:c>
      <x:c r="S682" s="59" t="n">
        <x:f>ROUND(R682/'Inputs'!$C$4,2)</x:f>
        <x:v>6.81</x:v>
      </x:c>
      <x:c r="T682" s="33" t="n">
        <x:f>ROUND((P682-Q682)*G682*'Inputs'!$C$25/1000,1)</x:f>
        <x:v>62.8</x:v>
      </x:c>
    </x:row>
    <x:row r="683">
      <x:c r="A683" t="n">
        <x:v>668</x:v>
      </x:c>
      <x:c r="B683" s="68" t="n">
        <x:v>41.6</x:v>
      </x:c>
      <x:c r="C683" s="68" t="n">
        <x:v>30.3</x:v>
      </x:c>
      <x:c r="D683" s="68" t="n">
        <x:v>213.4</x:v>
      </x:c>
      <x:c r="E683" s="68" t="n">
        <x:v>26.9</x:v>
      </x:c>
      <x:c r="F683" s="68" t="n">
        <x:v>54</x:v>
      </x:c>
      <x:c r="G683" s="68" t="n">
        <x:v>9.3</x:v>
      </x:c>
      <x:c r="H683" s="69" t="n">
        <x:v>1.922</x:v>
      </x:c>
      <x:c r="I683" s="68" t="n">
        <x:v>5315</x:v>
      </x:c>
      <x:c r="J683" s="68" t="n">
        <x:v>9.1</x:v>
      </x:c>
      <x:c r="K683" s="68" t="n">
        <x:v>402</x:v>
      </x:c>
      <x:c r="L683" s="68" t="n">
        <x:v>3.8</x:v>
      </x:c>
      <x:c r="M683" s="70" t="n">
        <x:v>0.068</x:v>
      </x:c>
      <x:c r="N683" s="71" t="n">
        <x:v>128</x:v>
      </x:c>
      <x:c r="O683" s="33" t="n">
        <x:f>ROUND(3*E683+F683+G683*H683,1)</x:f>
        <x:v>152.6</x:v>
      </x:c>
      <x:c r="P683" s="33" t="n">
        <x:f>ROUND('Inputs'!$C$4*'Inputs'!$C$7*'Inputs'!$C$5*C683/3600,1)</x:f>
        <x:v>4376.7</x:v>
      </x:c>
      <x:c r="Q683" s="33" t="n">
        <x:f>ROUND(('Inputs'!$C$4/B683)*'Inputs'!$C$7*'Inputs'!$C$6*D683/3600,1)</x:f>
        <x:v>1481.9</x:v>
      </x:c>
      <x:c r="R683" s="59" t="n">
        <x:f>ROUND((P683-Q683)*O683-('Inputs'!$C$4/B683)*(I683/J683+K683)-'Inputs'!$C$4*L683-('Inputs'!$C$4*'Inputs'!$C$20*'Inputs'!$C$21*'Inputs'!$C$22/1000)*M683*N683,0)</x:f>
        <x:v>147248</x:v>
      </x:c>
      <x:c r="S683" s="59" t="n">
        <x:f>ROUND(R683/'Inputs'!$C$4,2)</x:f>
        <x:v>14.72</x:v>
      </x:c>
      <x:c r="T683" s="33" t="n">
        <x:f>ROUND((P683-Q683)*G683*'Inputs'!$C$25/1000,1)</x:f>
        <x:v>69.6</x:v>
      </x:c>
    </x:row>
    <x:row r="684">
      <x:c r="A684" t="n">
        <x:v>669</x:v>
      </x:c>
      <x:c r="B684" s="68" t="n">
        <x:v>54.4</x:v>
      </x:c>
      <x:c r="C684" s="68" t="n">
        <x:v>28.4</x:v>
      </x:c>
      <x:c r="D684" s="68" t="n">
        <x:v>219.7</x:v>
      </x:c>
      <x:c r="E684" s="68" t="n">
        <x:v>22.5</x:v>
      </x:c>
      <x:c r="F684" s="68" t="n">
        <x:v>52.3</x:v>
      </x:c>
      <x:c r="G684" s="68" t="n">
        <x:v>8.3</x:v>
      </x:c>
      <x:c r="H684" s="69" t="n">
        <x:v>1.965</x:v>
      </x:c>
      <x:c r="I684" s="68" t="n">
        <x:v>5958</x:v>
      </x:c>
      <x:c r="J684" s="68" t="n">
        <x:v>8.4</x:v>
      </x:c>
      <x:c r="K684" s="68" t="n">
        <x:v>580</x:v>
      </x:c>
      <x:c r="L684" s="68" t="n">
        <x:v>1.9</x:v>
      </x:c>
      <x:c r="M684" s="70" t="n">
        <x:v>0.097</x:v>
      </x:c>
      <x:c r="N684" s="71" t="n">
        <x:v>106</x:v>
      </x:c>
      <x:c r="O684" s="33" t="n">
        <x:f>ROUND(3*E684+F684+G684*H684,1)</x:f>
        <x:v>136.1</x:v>
      </x:c>
      <x:c r="P684" s="33" t="n">
        <x:f>ROUND('Inputs'!$C$4*'Inputs'!$C$7*'Inputs'!$C$5*C684/3600,1)</x:f>
        <x:v>4102.2</x:v>
      </x:c>
      <x:c r="Q684" s="33" t="n">
        <x:f>ROUND(('Inputs'!$C$4/B684)*'Inputs'!$C$7*'Inputs'!$C$6*D684/3600,1)</x:f>
        <x:v>1166.7</x:v>
      </x:c>
      <x:c r="R684" s="59" t="n">
        <x:f>ROUND((P684-Q684)*O684-('Inputs'!$C$4/B684)*(I684/J684+K684)-'Inputs'!$C$4*L684-('Inputs'!$C$4*'Inputs'!$C$20*'Inputs'!$C$21*'Inputs'!$C$22/1000)*M684*N684,0)</x:f>
        <x:v>120528</x:v>
      </x:c>
      <x:c r="S684" s="59" t="n">
        <x:f>ROUND(R684/'Inputs'!$C$4,2)</x:f>
        <x:v>12.05</x:v>
      </x:c>
      <x:c r="T684" s="33" t="n">
        <x:f>ROUND((P684-Q684)*G684*'Inputs'!$C$25/1000,1)</x:f>
        <x:v>62.9</x:v>
      </x:c>
    </x:row>
    <x:row r="685">
      <x:c r="A685" t="n">
        <x:v>670</x:v>
      </x:c>
      <x:c r="B685" s="68" t="n">
        <x:v>39.4</x:v>
      </x:c>
      <x:c r="C685" s="68" t="n">
        <x:v>31.5</x:v>
      </x:c>
      <x:c r="D685" s="68" t="n">
        <x:v>155.1</x:v>
      </x:c>
      <x:c r="E685" s="68" t="n">
        <x:v>26.3</x:v>
      </x:c>
      <x:c r="F685" s="68" t="n">
        <x:v>30.2</x:v>
      </x:c>
      <x:c r="G685" s="68" t="n">
        <x:v>8.2</x:v>
      </x:c>
      <x:c r="H685" s="69" t="n">
        <x:v>1.815</x:v>
      </x:c>
      <x:c r="I685" s="68" t="n">
        <x:v>7150</x:v>
      </x:c>
      <x:c r="J685" s="68" t="n">
        <x:v>12.2</x:v>
      </x:c>
      <x:c r="K685" s="68" t="n">
        <x:v>616</x:v>
      </x:c>
      <x:c r="L685" s="68" t="n">
        <x:v>3.4</x:v>
      </x:c>
      <x:c r="M685" s="70" t="n">
        <x:v>0.073</x:v>
      </x:c>
      <x:c r="N685" s="71" t="n">
        <x:v>80</x:v>
      </x:c>
      <x:c r="O685" s="33" t="n">
        <x:f>ROUND(3*E685+F685+G685*H685,1)</x:f>
        <x:v>124</x:v>
      </x:c>
      <x:c r="P685" s="33" t="n">
        <x:f>ROUND('Inputs'!$C$4*'Inputs'!$C$7*'Inputs'!$C$5*C685/3600,1)</x:f>
        <x:v>4550</x:v>
      </x:c>
      <x:c r="Q685" s="33" t="n">
        <x:f>ROUND(('Inputs'!$C$4/B685)*'Inputs'!$C$7*'Inputs'!$C$6*D685/3600,1)</x:f>
        <x:v>1137.2</x:v>
      </x:c>
      <x:c r="R685" s="59" t="n">
        <x:f>ROUND((P685-Q685)*O685-('Inputs'!$C$4/B685)*(I685/J685+K685)-'Inputs'!$C$4*L685-('Inputs'!$C$4*'Inputs'!$C$20*'Inputs'!$C$21*'Inputs'!$C$22/1000)*M685*N685,0)</x:f>
        <x:v>71035</x:v>
      </x:c>
      <x:c r="S685" s="59" t="n">
        <x:f>ROUND(R685/'Inputs'!$C$4,2)</x:f>
        <x:v>7.1</x:v>
      </x:c>
      <x:c r="T685" s="33" t="n">
        <x:f>ROUND((P685-Q685)*G685*'Inputs'!$C$25/1000,1)</x:f>
        <x:v>72.3</x:v>
      </x:c>
    </x:row>
    <x:row r="686">
      <x:c r="A686" t="n">
        <x:v>671</x:v>
      </x:c>
      <x:c r="B686" s="68" t="n">
        <x:v>35</x:v>
      </x:c>
      <x:c r="C686" s="68" t="n">
        <x:v>31.4</x:v>
      </x:c>
      <x:c r="D686" s="68" t="n">
        <x:v>246.4</x:v>
      </x:c>
      <x:c r="E686" s="68" t="n">
        <x:v>26.9</x:v>
      </x:c>
      <x:c r="F686" s="68" t="n">
        <x:v>38.7</x:v>
      </x:c>
      <x:c r="G686" s="68" t="n">
        <x:v>8.9</x:v>
      </x:c>
      <x:c r="H686" s="69" t="n">
        <x:v>1.944</x:v>
      </x:c>
      <x:c r="I686" s="68" t="n">
        <x:v>9406</x:v>
      </x:c>
      <x:c r="J686" s="68" t="n">
        <x:v>9.2</x:v>
      </x:c>
      <x:c r="K686" s="68" t="n">
        <x:v>820</x:v>
      </x:c>
      <x:c r="L686" s="68" t="n">
        <x:v>3.2</x:v>
      </x:c>
      <x:c r="M686" s="70" t="n">
        <x:v>0.057</x:v>
      </x:c>
      <x:c r="N686" s="71" t="n">
        <x:v>154</x:v>
      </x:c>
      <x:c r="O686" s="33" t="n">
        <x:f>ROUND(3*E686+F686+G686*H686,1)</x:f>
        <x:v>136.7</x:v>
      </x:c>
      <x:c r="P686" s="33" t="n">
        <x:f>ROUND('Inputs'!$C$4*'Inputs'!$C$7*'Inputs'!$C$5*C686/3600,1)</x:f>
        <x:v>4535.6</x:v>
      </x:c>
      <x:c r="Q686" s="33" t="n">
        <x:f>ROUND(('Inputs'!$C$4/B686)*'Inputs'!$C$7*'Inputs'!$C$6*D686/3600,1)</x:f>
        <x:v>2033.8</x:v>
      </x:c>
      <x:c r="R686" s="59" t="n">
        <x:f>ROUND((P686-Q686)*O686-('Inputs'!$C$4/B686)*(I686/J686+K686)-'Inputs'!$C$4*L686-('Inputs'!$C$4*'Inputs'!$C$20*'Inputs'!$C$21*'Inputs'!$C$22/1000)*M686*N686,0)</x:f>
        <x:v>-236030</x:v>
      </x:c>
      <x:c r="S686" s="59" t="n">
        <x:f>ROUND(R686/'Inputs'!$C$4,2)</x:f>
        <x:v>-23.6</x:v>
      </x:c>
      <x:c r="T686" s="33" t="n">
        <x:f>ROUND((P686-Q686)*G686*'Inputs'!$C$25/1000,1)</x:f>
        <x:v>57.5</x:v>
      </x:c>
    </x:row>
    <x:row r="687">
      <x:c r="A687" t="n">
        <x:v>672</x:v>
      </x:c>
      <x:c r="B687" s="68" t="n">
        <x:v>53.7</x:v>
      </x:c>
      <x:c r="C687" s="68" t="n">
        <x:v>25.7</x:v>
      </x:c>
      <x:c r="D687" s="68" t="n">
        <x:v>210.6</x:v>
      </x:c>
      <x:c r="E687" s="68" t="n">
        <x:v>20.9</x:v>
      </x:c>
      <x:c r="F687" s="68" t="n">
        <x:v>48.6</x:v>
      </x:c>
      <x:c r="G687" s="68" t="n">
        <x:v>8</x:v>
      </x:c>
      <x:c r="H687" s="69" t="n">
        <x:v>1.675</x:v>
      </x:c>
      <x:c r="I687" s="68" t="n">
        <x:v>8892</x:v>
      </x:c>
      <x:c r="J687" s="68" t="n">
        <x:v>13.1</x:v>
      </x:c>
      <x:c r="K687" s="68" t="n">
        <x:v>639</x:v>
      </x:c>
      <x:c r="L687" s="68" t="n">
        <x:v>1.6</x:v>
      </x:c>
      <x:c r="M687" s="70" t="n">
        <x:v>0.056</x:v>
      </x:c>
      <x:c r="N687" s="71" t="n">
        <x:v>73</x:v>
      </x:c>
      <x:c r="O687" s="33" t="n">
        <x:f>ROUND(3*E687+F687+G687*H687,1)</x:f>
        <x:v>124.7</x:v>
      </x:c>
      <x:c r="P687" s="33" t="n">
        <x:f>ROUND('Inputs'!$C$4*'Inputs'!$C$7*'Inputs'!$C$5*C687/3600,1)</x:f>
        <x:v>3712.2</x:v>
      </x:c>
      <x:c r="Q687" s="33" t="n">
        <x:f>ROUND(('Inputs'!$C$4/B687)*'Inputs'!$C$7*'Inputs'!$C$6*D687/3600,1)</x:f>
        <x:v>1133</x:v>
      </x:c>
      <x:c r="R687" s="59" t="n">
        <x:f>ROUND((P687-Q687)*O687-('Inputs'!$C$4/B687)*(I687/J687+K687)-'Inputs'!$C$4*L687-('Inputs'!$C$4*'Inputs'!$C$20*'Inputs'!$C$21*'Inputs'!$C$22/1000)*M687*N687,0)</x:f>
        <x:v>51088</x:v>
      </x:c>
      <x:c r="S687" s="59" t="n">
        <x:f>ROUND(R687/'Inputs'!$C$4,2)</x:f>
        <x:v>5.11</x:v>
      </x:c>
      <x:c r="T687" s="33" t="n">
        <x:f>ROUND((P687-Q687)*G687*'Inputs'!$C$25/1000,1)</x:f>
        <x:v>53.3</x:v>
      </x:c>
    </x:row>
    <x:row r="688">
      <x:c r="A688" t="n">
        <x:v>673</x:v>
      </x:c>
      <x:c r="B688" s="68" t="n">
        <x:v>48.7</x:v>
      </x:c>
      <x:c r="C688" s="68" t="n">
        <x:v>30.9</x:v>
      </x:c>
      <x:c r="D688" s="68" t="n">
        <x:v>212.7</x:v>
      </x:c>
      <x:c r="E688" s="68" t="n">
        <x:v>24.7</x:v>
      </x:c>
      <x:c r="F688" s="68" t="n">
        <x:v>46.7</x:v>
      </x:c>
      <x:c r="G688" s="68" t="n">
        <x:v>9.7</x:v>
      </x:c>
      <x:c r="H688" s="69" t="n">
        <x:v>1.838</x:v>
      </x:c>
      <x:c r="I688" s="68" t="n">
        <x:v>6098</x:v>
      </x:c>
      <x:c r="J688" s="68" t="n">
        <x:v>9.5</x:v>
      </x:c>
      <x:c r="K688" s="68" t="n">
        <x:v>749</x:v>
      </x:c>
      <x:c r="L688" s="68" t="n">
        <x:v>3.5</x:v>
      </x:c>
      <x:c r="M688" s="70" t="n">
        <x:v>0.019</x:v>
      </x:c>
      <x:c r="N688" s="71" t="n">
        <x:v>64</x:v>
      </x:c>
      <x:c r="O688" s="33" t="n">
        <x:f>ROUND(3*E688+F688+G688*H688,1)</x:f>
        <x:v>138.6</x:v>
      </x:c>
      <x:c r="P688" s="33" t="n">
        <x:f>ROUND('Inputs'!$C$4*'Inputs'!$C$7*'Inputs'!$C$5*C688/3600,1)</x:f>
        <x:v>4463.3</x:v>
      </x:c>
      <x:c r="Q688" s="33" t="n">
        <x:f>ROUND(('Inputs'!$C$4/B688)*'Inputs'!$C$7*'Inputs'!$C$6*D688/3600,1)</x:f>
        <x:v>1261.7</x:v>
      </x:c>
      <x:c r="R688" s="59" t="n">
        <x:f>ROUND((P688-Q688)*O688-('Inputs'!$C$4/B688)*(I688/J688+K688)-'Inputs'!$C$4*L688-('Inputs'!$C$4*'Inputs'!$C$20*'Inputs'!$C$21*'Inputs'!$C$22/1000)*M688*N688,0)</x:f>
        <x:v>120418</x:v>
      </x:c>
      <x:c r="S688" s="59" t="n">
        <x:f>ROUND(R688/'Inputs'!$C$4,2)</x:f>
        <x:v>12.04</x:v>
      </x:c>
      <x:c r="T688" s="33" t="n">
        <x:f>ROUND((P688-Q688)*G688*'Inputs'!$C$25/1000,1)</x:f>
        <x:v>80.2</x:v>
      </x:c>
    </x:row>
    <x:row r="689">
      <x:c r="A689" t="n">
        <x:v>674</x:v>
      </x:c>
      <x:c r="B689" s="68" t="n">
        <x:v>48.4</x:v>
      </x:c>
      <x:c r="C689" s="68" t="n">
        <x:v>35.2</x:v>
      </x:c>
      <x:c r="D689" s="68" t="n">
        <x:v>292.6</x:v>
      </x:c>
      <x:c r="E689" s="68" t="n">
        <x:v>21.7</x:v>
      </x:c>
      <x:c r="F689" s="68" t="n">
        <x:v>35.9</x:v>
      </x:c>
      <x:c r="G689" s="68" t="n">
        <x:v>9.5</x:v>
      </x:c>
      <x:c r="H689" s="69" t="n">
        <x:v>2.003</x:v>
      </x:c>
      <x:c r="I689" s="68" t="n">
        <x:v>8024</x:v>
      </x:c>
      <x:c r="J689" s="68" t="n">
        <x:v>8.9</x:v>
      </x:c>
      <x:c r="K689" s="68" t="n">
        <x:v>482</x:v>
      </x:c>
      <x:c r="L689" s="68" t="n">
        <x:v>4.3</x:v>
      </x:c>
      <x:c r="M689" s="70" t="n">
        <x:v>0.074</x:v>
      </x:c>
      <x:c r="N689" s="71" t="n">
        <x:v>98</x:v>
      </x:c>
      <x:c r="O689" s="33" t="n">
        <x:f>ROUND(3*E689+F689+G689*H689,1)</x:f>
        <x:v>120</x:v>
      </x:c>
      <x:c r="P689" s="33" t="n">
        <x:f>ROUND('Inputs'!$C$4*'Inputs'!$C$7*'Inputs'!$C$5*C689/3600,1)</x:f>
        <x:v>5084.4</x:v>
      </x:c>
      <x:c r="Q689" s="33" t="n">
        <x:f>ROUND(('Inputs'!$C$4/B689)*'Inputs'!$C$7*'Inputs'!$C$6*D689/3600,1)</x:f>
        <x:v>1746.5</x:v>
      </x:c>
      <x:c r="R689" s="59" t="n">
        <x:f>ROUND((P689-Q689)*O689-('Inputs'!$C$4/B689)*(I689/J689+K689)-'Inputs'!$C$4*L689-('Inputs'!$C$4*'Inputs'!$C$20*'Inputs'!$C$21*'Inputs'!$C$22/1000)*M689*N689,0)</x:f>
        <x:v>55469</x:v>
      </x:c>
      <x:c r="S689" s="59" t="n">
        <x:f>ROUND(R689/'Inputs'!$C$4,2)</x:f>
        <x:v>5.55</x:v>
      </x:c>
      <x:c r="T689" s="33" t="n">
        <x:f>ROUND((P689-Q689)*G689*'Inputs'!$C$25/1000,1)</x:f>
        <x:v>81.9</x:v>
      </x:c>
    </x:row>
    <x:row r="690">
      <x:c r="A690" t="n">
        <x:v>675</x:v>
      </x:c>
      <x:c r="B690" s="68" t="n">
        <x:v>58.4</x:v>
      </x:c>
      <x:c r="C690" s="68" t="n">
        <x:v>31.6</x:v>
      </x:c>
      <x:c r="D690" s="68" t="n">
        <x:v>191.1</x:v>
      </x:c>
      <x:c r="E690" s="68" t="n">
        <x:v>25.9</x:v>
      </x:c>
      <x:c r="F690" s="68" t="n">
        <x:v>35</x:v>
      </x:c>
      <x:c r="G690" s="68" t="n">
        <x:v>9</x:v>
      </x:c>
      <x:c r="H690" s="69" t="n">
        <x:v>1.694</x:v>
      </x:c>
      <x:c r="I690" s="68" t="n">
        <x:v>4914</x:v>
      </x:c>
      <x:c r="J690" s="68" t="n">
        <x:v>11.2</x:v>
      </x:c>
      <x:c r="K690" s="68" t="n">
        <x:v>409</x:v>
      </x:c>
      <x:c r="L690" s="68" t="n">
        <x:v>2.2</x:v>
      </x:c>
      <x:c r="M690" s="70" t="n">
        <x:v>0.08</x:v>
      </x:c>
      <x:c r="N690" s="71" t="n">
        <x:v>103</x:v>
      </x:c>
      <x:c r="O690" s="33" t="n">
        <x:f>ROUND(3*E690+F690+G690*H690,1)</x:f>
        <x:v>127.9</x:v>
      </x:c>
      <x:c r="P690" s="33" t="n">
        <x:f>ROUND('Inputs'!$C$4*'Inputs'!$C$7*'Inputs'!$C$5*C690/3600,1)</x:f>
        <x:v>4564.4</x:v>
      </x:c>
      <x:c r="Q690" s="33" t="n">
        <x:f>ROUND(('Inputs'!$C$4/B690)*'Inputs'!$C$7*'Inputs'!$C$6*D690/3600,1)</x:f>
        <x:v>945.3</x:v>
      </x:c>
      <x:c r="R690" s="59" t="n">
        <x:f>ROUND((P690-Q690)*O690-('Inputs'!$C$4/B690)*(I690/J690+K690)-'Inputs'!$C$4*L690-('Inputs'!$C$4*'Inputs'!$C$20*'Inputs'!$C$21*'Inputs'!$C$22/1000)*M690*N690,0)</x:f>
        <x:v>277294</x:v>
      </x:c>
      <x:c r="S690" s="59" t="n">
        <x:f>ROUND(R690/'Inputs'!$C$4,2)</x:f>
        <x:v>27.73</x:v>
      </x:c>
      <x:c r="T690" s="33" t="n">
        <x:f>ROUND((P690-Q690)*G690*'Inputs'!$C$25/1000,1)</x:f>
        <x:v>84.2</x:v>
      </x:c>
    </x:row>
    <x:row r="691">
      <x:c r="A691" t="n">
        <x:v>676</x:v>
      </x:c>
      <x:c r="B691" s="68" t="n">
        <x:v>33.1</x:v>
      </x:c>
      <x:c r="C691" s="68" t="n">
        <x:v>26.7</x:v>
      </x:c>
      <x:c r="D691" s="68" t="n">
        <x:v>205.3</x:v>
      </x:c>
      <x:c r="E691" s="68" t="n">
        <x:v>20.2</x:v>
      </x:c>
      <x:c r="F691" s="68" t="n">
        <x:v>53.6</x:v>
      </x:c>
      <x:c r="G691" s="68" t="n">
        <x:v>9.2</x:v>
      </x:c>
      <x:c r="H691" s="69" t="n">
        <x:v>1.838</x:v>
      </x:c>
      <x:c r="I691" s="68" t="n">
        <x:v>5271</x:v>
      </x:c>
      <x:c r="J691" s="68" t="n">
        <x:v>12.1</x:v>
      </x:c>
      <x:c r="K691" s="68" t="n">
        <x:v>651</x:v>
      </x:c>
      <x:c r="L691" s="68" t="n">
        <x:v>4.5</x:v>
      </x:c>
      <x:c r="M691" s="70" t="n">
        <x:v>0.031</x:v>
      </x:c>
      <x:c r="N691" s="71" t="n">
        <x:v>156</x:v>
      </x:c>
      <x:c r="O691" s="33" t="n">
        <x:f>ROUND(3*E691+F691+G691*H691,1)</x:f>
        <x:v>131.1</x:v>
      </x:c>
      <x:c r="P691" s="33" t="n">
        <x:f>ROUND('Inputs'!$C$4*'Inputs'!$C$7*'Inputs'!$C$5*C691/3600,1)</x:f>
        <x:v>3856.7</x:v>
      </x:c>
      <x:c r="Q691" s="33" t="n">
        <x:f>ROUND(('Inputs'!$C$4/B691)*'Inputs'!$C$7*'Inputs'!$C$6*D691/3600,1)</x:f>
        <x:v>1791.8</x:v>
      </x:c>
      <x:c r="R691" s="59" t="n">
        <x:f>ROUND((P691-Q691)*O691-('Inputs'!$C$4/B691)*(I691/J691+K691)-'Inputs'!$C$4*L691-('Inputs'!$C$4*'Inputs'!$C$20*'Inputs'!$C$21*'Inputs'!$C$22/1000)*M691*N691,0)</x:f>
        <x:v>-113390</x:v>
      </x:c>
      <x:c r="S691" s="59" t="n">
        <x:f>ROUND(R691/'Inputs'!$C$4,2)</x:f>
        <x:v>-11.34</x:v>
      </x:c>
      <x:c r="T691" s="33" t="n">
        <x:f>ROUND((P691-Q691)*G691*'Inputs'!$C$25/1000,1)</x:f>
        <x:v>49.1</x:v>
      </x:c>
    </x:row>
    <x:row r="692">
      <x:c r="A692" t="n">
        <x:v>677</x:v>
      </x:c>
      <x:c r="B692" s="68" t="n">
        <x:v>59.9</x:v>
      </x:c>
      <x:c r="C692" s="68" t="n">
        <x:v>32.2</x:v>
      </x:c>
      <x:c r="D692" s="68" t="n">
        <x:v>210.9</x:v>
      </x:c>
      <x:c r="E692" s="68" t="n">
        <x:v>20</x:v>
      </x:c>
      <x:c r="F692" s="68" t="n">
        <x:v>46</x:v>
      </x:c>
      <x:c r="G692" s="68" t="n">
        <x:v>9.2</x:v>
      </x:c>
      <x:c r="H692" s="69" t="n">
        <x:v>1.862</x:v>
      </x:c>
      <x:c r="I692" s="68" t="n">
        <x:v>5217</x:v>
      </x:c>
      <x:c r="J692" s="68" t="n">
        <x:v>13.4</x:v>
      </x:c>
      <x:c r="K692" s="68" t="n">
        <x:v>490</x:v>
      </x:c>
      <x:c r="L692" s="68" t="n">
        <x:v>2.9</x:v>
      </x:c>
      <x:c r="M692" s="70" t="n">
        <x:v>0.001</x:v>
      </x:c>
      <x:c r="N692" s="71" t="n">
        <x:v>106</x:v>
      </x:c>
      <x:c r="O692" s="33" t="n">
        <x:f>ROUND(3*E692+F692+G692*H692,1)</x:f>
        <x:v>123.1</x:v>
      </x:c>
      <x:c r="P692" s="33" t="n">
        <x:f>ROUND('Inputs'!$C$4*'Inputs'!$C$7*'Inputs'!$C$5*C692/3600,1)</x:f>
        <x:v>4651.1</x:v>
      </x:c>
      <x:c r="Q692" s="33" t="n">
        <x:f>ROUND(('Inputs'!$C$4/B692)*'Inputs'!$C$7*'Inputs'!$C$6*D692/3600,1)</x:f>
        <x:v>1017.1</x:v>
      </x:c>
      <x:c r="R692" s="59" t="n">
        <x:f>ROUND((P692-Q692)*O692-('Inputs'!$C$4/B692)*(I692/J692+K692)-'Inputs'!$C$4*L692-('Inputs'!$C$4*'Inputs'!$C$20*'Inputs'!$C$21*'Inputs'!$C$22/1000)*M692*N692,0)</x:f>
        <x:v>271309</x:v>
      </x:c>
      <x:c r="S692" s="59" t="n">
        <x:f>ROUND(R692/'Inputs'!$C$4,2)</x:f>
        <x:v>27.13</x:v>
      </x:c>
      <x:c r="T692" s="33" t="n">
        <x:f>ROUND((P692-Q692)*G692*'Inputs'!$C$25/1000,1)</x:f>
        <x:v>86.4</x:v>
      </x:c>
    </x:row>
    <x:row r="693">
      <x:c r="A693" t="n">
        <x:v>678</x:v>
      </x:c>
      <x:c r="B693" s="68" t="n">
        <x:v>48.2</x:v>
      </x:c>
      <x:c r="C693" s="68" t="n">
        <x:v>35.4</x:v>
      </x:c>
      <x:c r="D693" s="68" t="n">
        <x:v>194.3</x:v>
      </x:c>
      <x:c r="E693" s="68" t="n">
        <x:v>20.9</x:v>
      </x:c>
      <x:c r="F693" s="68" t="n">
        <x:v>54.3</x:v>
      </x:c>
      <x:c r="G693" s="68" t="n">
        <x:v>7.7</x:v>
      </x:c>
      <x:c r="H693" s="69" t="n">
        <x:v>1.788</x:v>
      </x:c>
      <x:c r="I693" s="68" t="n">
        <x:v>7560</x:v>
      </x:c>
      <x:c r="J693" s="68" t="n">
        <x:v>12</x:v>
      </x:c>
      <x:c r="K693" s="68" t="n">
        <x:v>488</x:v>
      </x:c>
      <x:c r="L693" s="68" t="n">
        <x:v>1.9</x:v>
      </x:c>
      <x:c r="M693" s="70" t="n">
        <x:v>0.013</x:v>
      </x:c>
      <x:c r="N693" s="71" t="n">
        <x:v>62</x:v>
      </x:c>
      <x:c r="O693" s="33" t="n">
        <x:f>ROUND(3*E693+F693+G693*H693,1)</x:f>
        <x:v>130.8</x:v>
      </x:c>
      <x:c r="P693" s="33" t="n">
        <x:f>ROUND('Inputs'!$C$4*'Inputs'!$C$7*'Inputs'!$C$5*C693/3600,1)</x:f>
        <x:v>5113.3</x:v>
      </x:c>
      <x:c r="Q693" s="33" t="n">
        <x:f>ROUND(('Inputs'!$C$4/B693)*'Inputs'!$C$7*'Inputs'!$C$6*D693/3600,1)</x:f>
        <x:v>1164.5</x:v>
      </x:c>
      <x:c r="R693" s="59" t="n">
        <x:f>ROUND((P693-Q693)*O693-('Inputs'!$C$4/B693)*(I693/J693+K693)-'Inputs'!$C$4*L693-('Inputs'!$C$4*'Inputs'!$C$20*'Inputs'!$C$21*'Inputs'!$C$22/1000)*M693*N693,0)</x:f>
        <x:v>263750</x:v>
      </x:c>
      <x:c r="S693" s="59" t="n">
        <x:f>ROUND(R693/'Inputs'!$C$4,2)</x:f>
        <x:v>26.38</x:v>
      </x:c>
      <x:c r="T693" s="33" t="n">
        <x:f>ROUND((P693-Q693)*G693*'Inputs'!$C$25/1000,1)</x:f>
        <x:v>78.6</x:v>
      </x:c>
    </x:row>
    <x:row r="694">
      <x:c r="A694" t="n">
        <x:v>679</x:v>
      </x:c>
      <x:c r="B694" s="68" t="n">
        <x:v>33.9</x:v>
      </x:c>
      <x:c r="C694" s="68" t="n">
        <x:v>26.2</x:v>
      </x:c>
      <x:c r="D694" s="68" t="n">
        <x:v>232.2</x:v>
      </x:c>
      <x:c r="E694" s="68" t="n">
        <x:v>26.2</x:v>
      </x:c>
      <x:c r="F694" s="68" t="n">
        <x:v>52.4</x:v>
      </x:c>
      <x:c r="G694" s="68" t="n">
        <x:v>10.4</x:v>
      </x:c>
      <x:c r="H694" s="69" t="n">
        <x:v>1.737</x:v>
      </x:c>
      <x:c r="I694" s="68" t="n">
        <x:v>6940</x:v>
      </x:c>
      <x:c r="J694" s="68" t="n">
        <x:v>12.5</x:v>
      </x:c>
      <x:c r="K694" s="68" t="n">
        <x:v>515</x:v>
      </x:c>
      <x:c r="L694" s="68" t="n">
        <x:v>1.9</x:v>
      </x:c>
      <x:c r="M694" s="70" t="n">
        <x:v>0.098</x:v>
      </x:c>
      <x:c r="N694" s="71" t="n">
        <x:v>140</x:v>
      </x:c>
      <x:c r="O694" s="33" t="n">
        <x:f>ROUND(3*E694+F694+G694*H694,1)</x:f>
        <x:v>149.1</x:v>
      </x:c>
      <x:c r="P694" s="33" t="n">
        <x:f>ROUND('Inputs'!$C$4*'Inputs'!$C$7*'Inputs'!$C$5*C694/3600,1)</x:f>
        <x:v>3784.4</x:v>
      </x:c>
      <x:c r="Q694" s="33" t="n">
        <x:f>ROUND(('Inputs'!$C$4/B694)*'Inputs'!$C$7*'Inputs'!$C$6*D694/3600,1)</x:f>
        <x:v>1978.8</x:v>
      </x:c>
      <x:c r="R694" s="59" t="n">
        <x:f>ROUND((P694-Q694)*O694-('Inputs'!$C$4/B694)*(I694/J694+K694)-'Inputs'!$C$4*L694-('Inputs'!$C$4*'Inputs'!$C$20*'Inputs'!$C$21*'Inputs'!$C$22/1000)*M694*N694,0)</x:f>
        <x:v>-96158</x:v>
      </x:c>
      <x:c r="S694" s="59" t="n">
        <x:f>ROUND(R694/'Inputs'!$C$4,2)</x:f>
        <x:v>-9.62</x:v>
      </x:c>
      <x:c r="T694" s="33" t="n">
        <x:f>ROUND((P694-Q694)*G694*'Inputs'!$C$25/1000,1)</x:f>
        <x:v>48.5</x:v>
      </x:c>
    </x:row>
    <x:row r="695">
      <x:c r="A695" t="n">
        <x:v>680</x:v>
      </x:c>
      <x:c r="B695" s="68" t="n">
        <x:v>27</x:v>
      </x:c>
      <x:c r="C695" s="68" t="n">
        <x:v>26.7</x:v>
      </x:c>
      <x:c r="D695" s="68" t="n">
        <x:v>241.1</x:v>
      </x:c>
      <x:c r="E695" s="68" t="n">
        <x:v>21.8</x:v>
      </x:c>
      <x:c r="F695" s="68" t="n">
        <x:v>44.8</x:v>
      </x:c>
      <x:c r="G695" s="68" t="n">
        <x:v>10.8</x:v>
      </x:c>
      <x:c r="H695" s="69" t="n">
        <x:v>1.931</x:v>
      </x:c>
      <x:c r="I695" s="68" t="n">
        <x:v>9010</x:v>
      </x:c>
      <x:c r="J695" s="68" t="n">
        <x:v>8.6</x:v>
      </x:c>
      <x:c r="K695" s="68" t="n">
        <x:v>629</x:v>
      </x:c>
      <x:c r="L695" s="68" t="n">
        <x:v>3.5</x:v>
      </x:c>
      <x:c r="M695" s="70" t="n">
        <x:v>0.076</x:v>
      </x:c>
      <x:c r="N695" s="71" t="n">
        <x:v>152</x:v>
      </x:c>
      <x:c r="O695" s="33" t="n">
        <x:f>ROUND(3*E695+F695+G695*H695,1)</x:f>
        <x:v>131.1</x:v>
      </x:c>
      <x:c r="P695" s="33" t="n">
        <x:f>ROUND('Inputs'!$C$4*'Inputs'!$C$7*'Inputs'!$C$5*C695/3600,1)</x:f>
        <x:v>3856.7</x:v>
      </x:c>
      <x:c r="Q695" s="33" t="n">
        <x:f>ROUND(('Inputs'!$C$4/B695)*'Inputs'!$C$7*'Inputs'!$C$6*D695/3600,1)</x:f>
        <x:v>2579.7</x:v>
      </x:c>
      <x:c r="R695" s="59" t="n">
        <x:f>ROUND((P695-Q695)*O695-('Inputs'!$C$4/B695)*(I695/J695+K695)-'Inputs'!$C$4*L695-('Inputs'!$C$4*'Inputs'!$C$20*'Inputs'!$C$21*'Inputs'!$C$22/1000)*M695*N695,0)</x:f>
        <x:v>-514408</x:v>
      </x:c>
      <x:c r="S695" s="59" t="n">
        <x:f>ROUND(R695/'Inputs'!$C$4,2)</x:f>
        <x:v>-51.44</x:v>
      </x:c>
      <x:c r="T695" s="33" t="n">
        <x:f>ROUND((P695-Q695)*G695*'Inputs'!$C$25/1000,1)</x:f>
        <x:v>35.6</x:v>
      </x:c>
    </x:row>
    <x:row r="696">
      <x:c r="A696" t="n">
        <x:v>681</x:v>
      </x:c>
      <x:c r="B696" s="68" t="n">
        <x:v>47.7</x:v>
      </x:c>
      <x:c r="C696" s="68" t="n">
        <x:v>30.4</x:v>
      </x:c>
      <x:c r="D696" s="68" t="n">
        <x:v>174.7</x:v>
      </x:c>
      <x:c r="E696" s="68" t="n">
        <x:v>21.1</x:v>
      </x:c>
      <x:c r="F696" s="68" t="n">
        <x:v>33.9</x:v>
      </x:c>
      <x:c r="G696" s="68" t="n">
        <x:v>10.5</x:v>
      </x:c>
      <x:c r="H696" s="69" t="n">
        <x:v>1.994</x:v>
      </x:c>
      <x:c r="I696" s="68" t="n">
        <x:v>6153</x:v>
      </x:c>
      <x:c r="J696" s="68" t="n">
        <x:v>10.4</x:v>
      </x:c>
      <x:c r="K696" s="68" t="n">
        <x:v>403</x:v>
      </x:c>
      <x:c r="L696" s="68" t="n">
        <x:v>5.2</x:v>
      </x:c>
      <x:c r="M696" s="70" t="n">
        <x:v>0.022</x:v>
      </x:c>
      <x:c r="N696" s="71" t="n">
        <x:v>101</x:v>
      </x:c>
      <x:c r="O696" s="33" t="n">
        <x:f>ROUND(3*E696+F696+G696*H696,1)</x:f>
        <x:v>118.1</x:v>
      </x:c>
      <x:c r="P696" s="33" t="n">
        <x:f>ROUND('Inputs'!$C$4*'Inputs'!$C$7*'Inputs'!$C$5*C696/3600,1)</x:f>
        <x:v>4391.1</x:v>
      </x:c>
      <x:c r="Q696" s="33" t="n">
        <x:f>ROUND(('Inputs'!$C$4/B696)*'Inputs'!$C$7*'Inputs'!$C$6*D696/3600,1)</x:f>
        <x:v>1058</x:v>
      </x:c>
      <x:c r="R696" s="59" t="n">
        <x:f>ROUND((P696-Q696)*O696-('Inputs'!$C$4/B696)*(I696/J696+K696)-'Inputs'!$C$4*L696-('Inputs'!$C$4*'Inputs'!$C$20*'Inputs'!$C$21*'Inputs'!$C$22/1000)*M696*N696,0)</x:f>
        <x:v>128152</x:v>
      </x:c>
      <x:c r="S696" s="59" t="n">
        <x:f>ROUND(R696/'Inputs'!$C$4,2)</x:f>
        <x:v>12.82</x:v>
      </x:c>
      <x:c r="T696" s="33" t="n">
        <x:f>ROUND((P696-Q696)*G696*'Inputs'!$C$25/1000,1)</x:f>
        <x:v>90.4</x:v>
      </x:c>
    </x:row>
    <x:row r="697">
      <x:c r="A697" t="n">
        <x:v>682</x:v>
      </x:c>
      <x:c r="B697" s="68" t="n">
        <x:v>38.9</x:v>
      </x:c>
      <x:c r="C697" s="68" t="n">
        <x:v>29.1</x:v>
      </x:c>
      <x:c r="D697" s="68" t="n">
        <x:v>237</x:v>
      </x:c>
      <x:c r="E697" s="68" t="n">
        <x:v>24.8</x:v>
      </x:c>
      <x:c r="F697" s="68" t="n">
        <x:v>33.5</x:v>
      </x:c>
      <x:c r="G697" s="68" t="n">
        <x:v>8.4</x:v>
      </x:c>
      <x:c r="H697" s="69" t="n">
        <x:v>1.935</x:v>
      </x:c>
      <x:c r="I697" s="68" t="n">
        <x:v>7724</x:v>
      </x:c>
      <x:c r="J697" s="68" t="n">
        <x:v>8.2</x:v>
      </x:c>
      <x:c r="K697" s="68" t="n">
        <x:v>651</x:v>
      </x:c>
      <x:c r="L697" s="68" t="n">
        <x:v>4.2</x:v>
      </x:c>
      <x:c r="M697" s="70" t="n">
        <x:v>0.076</x:v>
      </x:c>
      <x:c r="N697" s="71" t="n">
        <x:v>120</x:v>
      </x:c>
      <x:c r="O697" s="33" t="n">
        <x:f>ROUND(3*E697+F697+G697*H697,1)</x:f>
        <x:v>124.2</x:v>
      </x:c>
      <x:c r="P697" s="33" t="n">
        <x:f>ROUND('Inputs'!$C$4*'Inputs'!$C$7*'Inputs'!$C$5*C697/3600,1)</x:f>
        <x:v>4203.3</x:v>
      </x:c>
      <x:c r="Q697" s="33" t="n">
        <x:f>ROUND(('Inputs'!$C$4/B697)*'Inputs'!$C$7*'Inputs'!$C$6*D697/3600,1)</x:f>
        <x:v>1760.1</x:v>
      </x:c>
      <x:c r="R697" s="59" t="n">
        <x:f>ROUND((P697-Q697)*O697-('Inputs'!$C$4/B697)*(I697/J697+K697)-'Inputs'!$C$4*L697-('Inputs'!$C$4*'Inputs'!$C$20*'Inputs'!$C$21*'Inputs'!$C$22/1000)*M697*N697,0)</x:f>
        <x:v>-168447</x:v>
      </x:c>
      <x:c r="S697" s="59" t="n">
        <x:f>ROUND(R697/'Inputs'!$C$4,2)</x:f>
        <x:v>-16.84</x:v>
      </x:c>
      <x:c r="T697" s="33" t="n">
        <x:f>ROUND((P697-Q697)*G697*'Inputs'!$C$25/1000,1)</x:f>
        <x:v>53</x:v>
      </x:c>
    </x:row>
    <x:row r="698">
      <x:c r="A698" t="n">
        <x:v>683</x:v>
      </x:c>
      <x:c r="B698" s="68" t="n">
        <x:v>52.5</x:v>
      </x:c>
      <x:c r="C698" s="68" t="n">
        <x:v>28.5</x:v>
      </x:c>
      <x:c r="D698" s="68" t="n">
        <x:v>235.1</x:v>
      </x:c>
      <x:c r="E698" s="68" t="n">
        <x:v>22.1</x:v>
      </x:c>
      <x:c r="F698" s="68" t="n">
        <x:v>54.1</x:v>
      </x:c>
      <x:c r="G698" s="68" t="n">
        <x:v>10.7</x:v>
      </x:c>
      <x:c r="H698" s="69" t="n">
        <x:v>1.907</x:v>
      </x:c>
      <x:c r="I698" s="68" t="n">
        <x:v>8130</x:v>
      </x:c>
      <x:c r="J698" s="68" t="n">
        <x:v>13.2</x:v>
      </x:c>
      <x:c r="K698" s="68" t="n">
        <x:v>781</x:v>
      </x:c>
      <x:c r="L698" s="68" t="n">
        <x:v>4.5</x:v>
      </x:c>
      <x:c r="M698" s="70" t="n">
        <x:v>0.018</x:v>
      </x:c>
      <x:c r="N698" s="71" t="n">
        <x:v>81</x:v>
      </x:c>
      <x:c r="O698" s="33" t="n">
        <x:f>ROUND(3*E698+F698+G698*H698,1)</x:f>
        <x:v>140.8</x:v>
      </x:c>
      <x:c r="P698" s="33" t="n">
        <x:f>ROUND('Inputs'!$C$4*'Inputs'!$C$7*'Inputs'!$C$5*C698/3600,1)</x:f>
        <x:v>4116.7</x:v>
      </x:c>
      <x:c r="Q698" s="33" t="n">
        <x:f>ROUND(('Inputs'!$C$4/B698)*'Inputs'!$C$7*'Inputs'!$C$6*D698/3600,1)</x:f>
        <x:v>1293.7</x:v>
      </x:c>
      <x:c r="R698" s="59" t="n">
        <x:f>ROUND((P698-Q698)*O698-('Inputs'!$C$4/B698)*(I698/J698+K698)-'Inputs'!$C$4*L698-('Inputs'!$C$4*'Inputs'!$C$20*'Inputs'!$C$21*'Inputs'!$C$22/1000)*M698*N698,0)</x:f>
        <x:v>83140</x:v>
      </x:c>
      <x:c r="S698" s="59" t="n">
        <x:f>ROUND(R698/'Inputs'!$C$4,2)</x:f>
        <x:v>8.31</x:v>
      </x:c>
      <x:c r="T698" s="33" t="n">
        <x:f>ROUND((P698-Q698)*G698*'Inputs'!$C$25/1000,1)</x:f>
        <x:v>78</x:v>
      </x:c>
    </x:row>
    <x:row r="699">
      <x:c r="A699" t="n">
        <x:v>684</x:v>
      </x:c>
      <x:c r="B699" s="68" t="n">
        <x:v>57.1</x:v>
      </x:c>
      <x:c r="C699" s="68" t="n">
        <x:v>29.3</x:v>
      </x:c>
      <x:c r="D699" s="68" t="n">
        <x:v>226.9</x:v>
      </x:c>
      <x:c r="E699" s="68" t="n">
        <x:v>28</x:v>
      </x:c>
      <x:c r="F699" s="68" t="n">
        <x:v>41.5</x:v>
      </x:c>
      <x:c r="G699" s="68" t="n">
        <x:v>9.1</x:v>
      </x:c>
      <x:c r="H699" s="69" t="n">
        <x:v>1.949</x:v>
      </x:c>
      <x:c r="I699" s="68" t="n">
        <x:v>6027</x:v>
      </x:c>
      <x:c r="J699" s="68" t="n">
        <x:v>12.2</x:v>
      </x:c>
      <x:c r="K699" s="68" t="n">
        <x:v>433</x:v>
      </x:c>
      <x:c r="L699" s="68" t="n">
        <x:v>4</x:v>
      </x:c>
      <x:c r="M699" s="70" t="n">
        <x:v>0.015</x:v>
      </x:c>
      <x:c r="N699" s="71" t="n">
        <x:v>65</x:v>
      </x:c>
      <x:c r="O699" s="33" t="n">
        <x:f>ROUND(3*E699+F699+G699*H699,1)</x:f>
        <x:v>143.2</x:v>
      </x:c>
      <x:c r="P699" s="33" t="n">
        <x:f>ROUND('Inputs'!$C$4*'Inputs'!$C$7*'Inputs'!$C$5*C699/3600,1)</x:f>
        <x:v>4232.2</x:v>
      </x:c>
      <x:c r="Q699" s="33" t="n">
        <x:f>ROUND(('Inputs'!$C$4/B699)*'Inputs'!$C$7*'Inputs'!$C$6*D699/3600,1)</x:f>
        <x:v>1148</x:v>
      </x:c>
      <x:c r="R699" s="59" t="n">
        <x:f>ROUND((P699-Q699)*O699-('Inputs'!$C$4/B699)*(I699/J699+K699)-'Inputs'!$C$4*L699-('Inputs'!$C$4*'Inputs'!$C$20*'Inputs'!$C$21*'Inputs'!$C$22/1000)*M699*N699,0)</x:f>
        <x:v>237128</x:v>
      </x:c>
      <x:c r="S699" s="59" t="n">
        <x:f>ROUND(R699/'Inputs'!$C$4,2)</x:f>
        <x:v>23.71</x:v>
      </x:c>
      <x:c r="T699" s="33" t="n">
        <x:f>ROUND((P699-Q699)*G699*'Inputs'!$C$25/1000,1)</x:f>
        <x:v>72.5</x:v>
      </x:c>
    </x:row>
    <x:row r="700">
      <x:c r="A700" t="n">
        <x:v>685</x:v>
      </x:c>
      <x:c r="B700" s="68" t="n">
        <x:v>53.3</x:v>
      </x:c>
      <x:c r="C700" s="68" t="n">
        <x:v>25.5</x:v>
      </x:c>
      <x:c r="D700" s="68" t="n">
        <x:v>206</x:v>
      </x:c>
      <x:c r="E700" s="68" t="n">
        <x:v>26.8</x:v>
      </x:c>
      <x:c r="F700" s="68" t="n">
        <x:v>54.8</x:v>
      </x:c>
      <x:c r="G700" s="68" t="n">
        <x:v>9.6</x:v>
      </x:c>
      <x:c r="H700" s="69" t="n">
        <x:v>1.799</x:v>
      </x:c>
      <x:c r="I700" s="68" t="n">
        <x:v>7030</x:v>
      </x:c>
      <x:c r="J700" s="68" t="n">
        <x:v>13.7</x:v>
      </x:c>
      <x:c r="K700" s="68" t="n">
        <x:v>539</x:v>
      </x:c>
      <x:c r="L700" s="68" t="n">
        <x:v>2.8</x:v>
      </x:c>
      <x:c r="M700" s="70" t="n">
        <x:v>0.036</x:v>
      </x:c>
      <x:c r="N700" s="71" t="n">
        <x:v>104</x:v>
      </x:c>
      <x:c r="O700" s="33" t="n">
        <x:f>ROUND(3*E700+F700+G700*H700,1)</x:f>
        <x:v>152.5</x:v>
      </x:c>
      <x:c r="P700" s="33" t="n">
        <x:f>ROUND('Inputs'!$C$4*'Inputs'!$C$7*'Inputs'!$C$5*C700/3600,1)</x:f>
        <x:v>3683.3</x:v>
      </x:c>
      <x:c r="Q700" s="33" t="n">
        <x:f>ROUND(('Inputs'!$C$4/B700)*'Inputs'!$C$7*'Inputs'!$C$6*D700/3600,1)</x:f>
        <x:v>1116.5</x:v>
      </x:c>
      <x:c r="R700" s="59" t="n">
        <x:f>ROUND((P700-Q700)*O700-('Inputs'!$C$4/B700)*(I700/J700+K700)-'Inputs'!$C$4*L700-('Inputs'!$C$4*'Inputs'!$C$20*'Inputs'!$C$21*'Inputs'!$C$22/1000)*M700*N700,0)</x:f>
        <x:v>157665</x:v>
      </x:c>
      <x:c r="S700" s="59" t="n">
        <x:f>ROUND(R700/'Inputs'!$C$4,2)</x:f>
        <x:v>15.77</x:v>
      </x:c>
      <x:c r="T700" s="33" t="n">
        <x:f>ROUND((P700-Q700)*G700*'Inputs'!$C$25/1000,1)</x:f>
        <x:v>63.7</x:v>
      </x:c>
    </x:row>
    <x:row r="701">
      <x:c r="A701" t="n">
        <x:v>686</x:v>
      </x:c>
      <x:c r="B701" s="68" t="n">
        <x:v>42.2</x:v>
      </x:c>
      <x:c r="C701" s="68" t="n">
        <x:v>28.2</x:v>
      </x:c>
      <x:c r="D701" s="68" t="n">
        <x:v>186.5</x:v>
      </x:c>
      <x:c r="E701" s="68" t="n">
        <x:v>22.6</x:v>
      </x:c>
      <x:c r="F701" s="68" t="n">
        <x:v>38.7</x:v>
      </x:c>
      <x:c r="G701" s="68" t="n">
        <x:v>8.6</x:v>
      </x:c>
      <x:c r="H701" s="69" t="n">
        <x:v>1.782</x:v>
      </x:c>
      <x:c r="I701" s="68" t="n">
        <x:v>3937</x:v>
      </x:c>
      <x:c r="J701" s="68" t="n">
        <x:v>8.4</x:v>
      </x:c>
      <x:c r="K701" s="68" t="n">
        <x:v>814</x:v>
      </x:c>
      <x:c r="L701" s="68" t="n">
        <x:v>4.2</x:v>
      </x:c>
      <x:c r="M701" s="70" t="n">
        <x:v>0.075</x:v>
      </x:c>
      <x:c r="N701" s="71" t="n">
        <x:v>115</x:v>
      </x:c>
      <x:c r="O701" s="33" t="n">
        <x:f>ROUND(3*E701+F701+G701*H701,1)</x:f>
        <x:v>121.8</x:v>
      </x:c>
      <x:c r="P701" s="33" t="n">
        <x:f>ROUND('Inputs'!$C$4*'Inputs'!$C$7*'Inputs'!$C$5*C701/3600,1)</x:f>
        <x:v>4073.3</x:v>
      </x:c>
      <x:c r="Q701" s="33" t="n">
        <x:f>ROUND(('Inputs'!$C$4/B701)*'Inputs'!$C$7*'Inputs'!$C$6*D701/3600,1)</x:f>
        <x:v>1276.7</x:v>
      </x:c>
      <x:c r="R701" s="59" t="n">
        <x:f>ROUND((P701-Q701)*O701-('Inputs'!$C$4/B701)*(I701/J701+K701)-'Inputs'!$C$4*L701-('Inputs'!$C$4*'Inputs'!$C$20*'Inputs'!$C$21*'Inputs'!$C$22/1000)*M701*N701,0)</x:f>
        <x:v>-24616</x:v>
      </x:c>
      <x:c r="S701" s="59" t="n">
        <x:f>ROUND(R701/'Inputs'!$C$4,2)</x:f>
        <x:v>-2.46</x:v>
      </x:c>
      <x:c r="T701" s="33" t="n">
        <x:f>ROUND((P701-Q701)*G701*'Inputs'!$C$25/1000,1)</x:f>
        <x:v>62.1</x:v>
      </x:c>
    </x:row>
    <x:row r="702">
      <x:c r="A702" t="n">
        <x:v>687</x:v>
      </x:c>
      <x:c r="B702" s="68" t="n">
        <x:v>41.1</x:v>
      </x:c>
      <x:c r="C702" s="68" t="n">
        <x:v>26.9</x:v>
      </x:c>
      <x:c r="D702" s="68" t="n">
        <x:v>259.9</x:v>
      </x:c>
      <x:c r="E702" s="68" t="n">
        <x:v>26.7</x:v>
      </x:c>
      <x:c r="F702" s="68" t="n">
        <x:v>32.3</x:v>
      </x:c>
      <x:c r="G702" s="68" t="n">
        <x:v>9.2</x:v>
      </x:c>
      <x:c r="H702" s="69" t="n">
        <x:v>1.99</x:v>
      </x:c>
      <x:c r="I702" s="68" t="n">
        <x:v>4979</x:v>
      </x:c>
      <x:c r="J702" s="68" t="n">
        <x:v>12.2</x:v>
      </x:c>
      <x:c r="K702" s="68" t="n">
        <x:v>657</x:v>
      </x:c>
      <x:c r="L702" s="68" t="n">
        <x:v>4.2</x:v>
      </x:c>
      <x:c r="M702" s="70" t="n">
        <x:v>0.016</x:v>
      </x:c>
      <x:c r="N702" s="71" t="n">
        <x:v>89</x:v>
      </x:c>
      <x:c r="O702" s="33" t="n">
        <x:f>ROUND(3*E702+F702+G702*H702,1)</x:f>
        <x:v>130.7</x:v>
      </x:c>
      <x:c r="P702" s="33" t="n">
        <x:f>ROUND('Inputs'!$C$4*'Inputs'!$C$7*'Inputs'!$C$5*C702/3600,1)</x:f>
        <x:v>3885.6</x:v>
      </x:c>
      <x:c r="Q702" s="33" t="n">
        <x:f>ROUND(('Inputs'!$C$4/B702)*'Inputs'!$C$7*'Inputs'!$C$6*D702/3600,1)</x:f>
        <x:v>1826.8</x:v>
      </x:c>
      <x:c r="R702" s="59" t="n">
        <x:f>ROUND((P702-Q702)*O702-('Inputs'!$C$4/B702)*(I702/J702+K702)-'Inputs'!$C$4*L702-('Inputs'!$C$4*'Inputs'!$C$20*'Inputs'!$C$21*'Inputs'!$C$22/1000)*M702*N702,0)</x:f>
        <x:v>-35251</x:v>
      </x:c>
      <x:c r="S702" s="59" t="n">
        <x:f>ROUND(R702/'Inputs'!$C$4,2)</x:f>
        <x:v>-3.53</x:v>
      </x:c>
      <x:c r="T702" s="33" t="n">
        <x:f>ROUND((P702-Q702)*G702*'Inputs'!$C$25/1000,1)</x:f>
        <x:v>48.9</x:v>
      </x:c>
    </x:row>
    <x:row r="703">
      <x:c r="A703" t="n">
        <x:v>688</x:v>
      </x:c>
      <x:c r="B703" s="68" t="n">
        <x:v>59.4</x:v>
      </x:c>
      <x:c r="C703" s="68" t="n">
        <x:v>28.5</x:v>
      </x:c>
      <x:c r="D703" s="68" t="n">
        <x:v>206.5</x:v>
      </x:c>
      <x:c r="E703" s="68" t="n">
        <x:v>20.4</x:v>
      </x:c>
      <x:c r="F703" s="68" t="n">
        <x:v>34.8</x:v>
      </x:c>
      <x:c r="G703" s="68" t="n">
        <x:v>8.8</x:v>
      </x:c>
      <x:c r="H703" s="69" t="n">
        <x:v>2.008</x:v>
      </x:c>
      <x:c r="I703" s="68" t="n">
        <x:v>4586</x:v>
      </x:c>
      <x:c r="J703" s="68" t="n">
        <x:v>9.3</x:v>
      </x:c>
      <x:c r="K703" s="68" t="n">
        <x:v>584</x:v>
      </x:c>
      <x:c r="L703" s="68" t="n">
        <x:v>2</x:v>
      </x:c>
      <x:c r="M703" s="70" t="n">
        <x:v>0.003</x:v>
      </x:c>
      <x:c r="N703" s="71" t="n">
        <x:v>159</x:v>
      </x:c>
      <x:c r="O703" s="33" t="n">
        <x:f>ROUND(3*E703+F703+G703*H703,1)</x:f>
        <x:v>113.7</x:v>
      </x:c>
      <x:c r="P703" s="33" t="n">
        <x:f>ROUND('Inputs'!$C$4*'Inputs'!$C$7*'Inputs'!$C$5*C703/3600,1)</x:f>
        <x:v>4116.7</x:v>
      </x:c>
      <x:c r="Q703" s="33" t="n">
        <x:f>ROUND(('Inputs'!$C$4/B703)*'Inputs'!$C$7*'Inputs'!$C$6*D703/3600,1)</x:f>
        <x:v>1004.3</x:v>
      </x:c>
      <x:c r="R703" s="59" t="n">
        <x:f>ROUND((P703-Q703)*O703-('Inputs'!$C$4/B703)*(I703/J703+K703)-'Inputs'!$C$4*L703-('Inputs'!$C$4*'Inputs'!$C$20*'Inputs'!$C$21*'Inputs'!$C$22/1000)*M703*N703,0)</x:f>
        <x:v>151480</x:v>
      </x:c>
      <x:c r="S703" s="59" t="n">
        <x:f>ROUND(R703/'Inputs'!$C$4,2)</x:f>
        <x:v>15.15</x:v>
      </x:c>
      <x:c r="T703" s="33" t="n">
        <x:f>ROUND((P703-Q703)*G703*'Inputs'!$C$25/1000,1)</x:f>
        <x:v>70.8</x:v>
      </x:c>
    </x:row>
    <x:row r="704">
      <x:c r="A704" t="n">
        <x:v>689</x:v>
      </x:c>
      <x:c r="B704" s="68" t="n">
        <x:v>39.8</x:v>
      </x:c>
      <x:c r="C704" s="68" t="n">
        <x:v>30.3</x:v>
      </x:c>
      <x:c r="D704" s="68" t="n">
        <x:v>215.2</x:v>
      </x:c>
      <x:c r="E704" s="68" t="n">
        <x:v>23.3</x:v>
      </x:c>
      <x:c r="F704" s="68" t="n">
        <x:v>38.6</x:v>
      </x:c>
      <x:c r="G704" s="68" t="n">
        <x:v>10.5</x:v>
      </x:c>
      <x:c r="H704" s="69" t="n">
        <x:v>1.865</x:v>
      </x:c>
      <x:c r="I704" s="68" t="n">
        <x:v>6716</x:v>
      </x:c>
      <x:c r="J704" s="68" t="n">
        <x:v>12.4</x:v>
      </x:c>
      <x:c r="K704" s="68" t="n">
        <x:v>680</x:v>
      </x:c>
      <x:c r="L704" s="68" t="n">
        <x:v>1.9</x:v>
      </x:c>
      <x:c r="M704" s="70" t="n">
        <x:v>0.031</x:v>
      </x:c>
      <x:c r="N704" s="71" t="n">
        <x:v>111</x:v>
      </x:c>
      <x:c r="O704" s="33" t="n">
        <x:f>ROUND(3*E704+F704+G704*H704,1)</x:f>
        <x:v>128.1</x:v>
      </x:c>
      <x:c r="P704" s="33" t="n">
        <x:f>ROUND('Inputs'!$C$4*'Inputs'!$C$7*'Inputs'!$C$5*C704/3600,1)</x:f>
        <x:v>4376.7</x:v>
      </x:c>
      <x:c r="Q704" s="33" t="n">
        <x:f>ROUND(('Inputs'!$C$4/B704)*'Inputs'!$C$7*'Inputs'!$C$6*D704/3600,1)</x:f>
        <x:v>1562</x:v>
      </x:c>
      <x:c r="R704" s="59" t="n">
        <x:f>ROUND((P704-Q704)*O704-('Inputs'!$C$4/B704)*(I704/J704+K704)-'Inputs'!$C$4*L704-('Inputs'!$C$4*'Inputs'!$C$20*'Inputs'!$C$21*'Inputs'!$C$22/1000)*M704*N704,0)</x:f>
        <x:v>26931</x:v>
      </x:c>
      <x:c r="S704" s="59" t="n">
        <x:f>ROUND(R704/'Inputs'!$C$4,2)</x:f>
        <x:v>2.69</x:v>
      </x:c>
      <x:c r="T704" s="33" t="n">
        <x:f>ROUND((P704-Q704)*G704*'Inputs'!$C$25/1000,1)</x:f>
        <x:v>76.4</x:v>
      </x:c>
    </x:row>
    <x:row r="705">
      <x:c r="A705" t="n">
        <x:v>690</x:v>
      </x:c>
      <x:c r="B705" s="68" t="n">
        <x:v>57.9</x:v>
      </x:c>
      <x:c r="C705" s="68" t="n">
        <x:v>31.4</x:v>
      </x:c>
      <x:c r="D705" s="68" t="n">
        <x:v>230.4</x:v>
      </x:c>
      <x:c r="E705" s="68" t="n">
        <x:v>23.4</x:v>
      </x:c>
      <x:c r="F705" s="68" t="n">
        <x:v>52.4</x:v>
      </x:c>
      <x:c r="G705" s="68" t="n">
        <x:v>8.6</x:v>
      </x:c>
      <x:c r="H705" s="69" t="n">
        <x:v>1.74</x:v>
      </x:c>
      <x:c r="I705" s="68" t="n">
        <x:v>4639</x:v>
      </x:c>
      <x:c r="J705" s="68" t="n">
        <x:v>14.2</x:v>
      </x:c>
      <x:c r="K705" s="68" t="n">
        <x:v>519</x:v>
      </x:c>
      <x:c r="L705" s="68" t="n">
        <x:v>2.9</x:v>
      </x:c>
      <x:c r="M705" s="70" t="n">
        <x:v>0.093</x:v>
      </x:c>
      <x:c r="N705" s="71" t="n">
        <x:v>130</x:v>
      </x:c>
      <x:c r="O705" s="33" t="n">
        <x:f>ROUND(3*E705+F705+G705*H705,1)</x:f>
        <x:v>137.6</x:v>
      </x:c>
      <x:c r="P705" s="33" t="n">
        <x:f>ROUND('Inputs'!$C$4*'Inputs'!$C$7*'Inputs'!$C$5*C705/3600,1)</x:f>
        <x:v>4535.6</x:v>
      </x:c>
      <x:c r="Q705" s="33" t="n">
        <x:f>ROUND(('Inputs'!$C$4/B705)*'Inputs'!$C$7*'Inputs'!$C$6*D705/3600,1)</x:f>
        <x:v>1149.6</x:v>
      </x:c>
      <x:c r="R705" s="59" t="n">
        <x:f>ROUND((P705-Q705)*O705-('Inputs'!$C$4/B705)*(I705/J705+K705)-'Inputs'!$C$4*L705-('Inputs'!$C$4*'Inputs'!$C$20*'Inputs'!$C$21*'Inputs'!$C$22/1000)*M705*N705,0)</x:f>
        <x:v>263818</x:v>
      </x:c>
      <x:c r="S705" s="59" t="n">
        <x:f>ROUND(R705/'Inputs'!$C$4,2)</x:f>
        <x:v>26.38</x:v>
      </x:c>
      <x:c r="T705" s="33" t="n">
        <x:f>ROUND((P705-Q705)*G705*'Inputs'!$C$25/1000,1)</x:f>
        <x:v>75.2</x:v>
      </x:c>
    </x:row>
    <x:row r="706">
      <x:c r="A706" t="n">
        <x:v>691</x:v>
      </x:c>
      <x:c r="B706" s="68" t="n">
        <x:v>26.6</x:v>
      </x:c>
      <x:c r="C706" s="68" t="n">
        <x:v>27.9</x:v>
      </x:c>
      <x:c r="D706" s="68" t="n">
        <x:v>289.1</x:v>
      </x:c>
      <x:c r="E706" s="68" t="n">
        <x:v>24.4</x:v>
      </x:c>
      <x:c r="F706" s="68" t="n">
        <x:v>52.7</x:v>
      </x:c>
      <x:c r="G706" s="68" t="n">
        <x:v>9.1</x:v>
      </x:c>
      <x:c r="H706" s="69" t="n">
        <x:v>1.771</x:v>
      </x:c>
      <x:c r="I706" s="68" t="n">
        <x:v>5351</x:v>
      </x:c>
      <x:c r="J706" s="68" t="n">
        <x:v>9.5</x:v>
      </x:c>
      <x:c r="K706" s="68" t="n">
        <x:v>546</x:v>
      </x:c>
      <x:c r="L706" s="68" t="n">
        <x:v>4.8</x:v>
      </x:c>
      <x:c r="M706" s="70" t="n">
        <x:v>0.006</x:v>
      </x:c>
      <x:c r="N706" s="71" t="n">
        <x:v>119</x:v>
      </x:c>
      <x:c r="O706" s="33" t="n">
        <x:f>ROUND(3*E706+F706+G706*H706,1)</x:f>
        <x:v>142</x:v>
      </x:c>
      <x:c r="P706" s="33" t="n">
        <x:f>ROUND('Inputs'!$C$4*'Inputs'!$C$7*'Inputs'!$C$5*C706/3600,1)</x:f>
        <x:v>4030</x:v>
      </x:c>
      <x:c r="Q706" s="33" t="n">
        <x:f>ROUND(('Inputs'!$C$4/B706)*'Inputs'!$C$7*'Inputs'!$C$6*D706/3600,1)</x:f>
        <x:v>3139.8</x:v>
      </x:c>
      <x:c r="R706" s="59" t="n">
        <x:f>ROUND((P706-Q706)*O706-('Inputs'!$C$4/B706)*(I706/J706+K706)-'Inputs'!$C$4*L706-('Inputs'!$C$4*'Inputs'!$C$20*'Inputs'!$C$21*'Inputs'!$C$22/1000)*M706*N706,0)</x:f>
        <x:v>-340204</x:v>
      </x:c>
      <x:c r="S706" s="59" t="n">
        <x:f>ROUND(R706/'Inputs'!$C$4,2)</x:f>
        <x:v>-34.02</x:v>
      </x:c>
      <x:c r="T706" s="33" t="n">
        <x:f>ROUND((P706-Q706)*G706*'Inputs'!$C$25/1000,1)</x:f>
        <x:v>20.9</x:v>
      </x:c>
    </x:row>
    <x:row r="707">
      <x:c r="A707" t="n">
        <x:v>692</x:v>
      </x:c>
      <x:c r="B707" s="68" t="n">
        <x:v>59.1</x:v>
      </x:c>
      <x:c r="C707" s="68" t="n">
        <x:v>28.7</x:v>
      </x:c>
      <x:c r="D707" s="68" t="n">
        <x:v>253.5</x:v>
      </x:c>
      <x:c r="E707" s="68" t="n">
        <x:v>20.4</x:v>
      </x:c>
      <x:c r="F707" s="68" t="n">
        <x:v>43.3</x:v>
      </x:c>
      <x:c r="G707" s="68" t="n">
        <x:v>9.5</x:v>
      </x:c>
      <x:c r="H707" s="69" t="n">
        <x:v>1.811</x:v>
      </x:c>
      <x:c r="I707" s="68" t="n">
        <x:v>6718</x:v>
      </x:c>
      <x:c r="J707" s="68" t="n">
        <x:v>8.5</x:v>
      </x:c>
      <x:c r="K707" s="68" t="n">
        <x:v>494</x:v>
      </x:c>
      <x:c r="L707" s="68" t="n">
        <x:v>2.4</x:v>
      </x:c>
      <x:c r="M707" s="70" t="n">
        <x:v>0.024</x:v>
      </x:c>
      <x:c r="N707" s="71" t="n">
        <x:v>158</x:v>
      </x:c>
      <x:c r="O707" s="33" t="n">
        <x:f>ROUND(3*E707+F707+G707*H707,1)</x:f>
        <x:v>121.7</x:v>
      </x:c>
      <x:c r="P707" s="33" t="n">
        <x:f>ROUND('Inputs'!$C$4*'Inputs'!$C$7*'Inputs'!$C$5*C707/3600,1)</x:f>
        <x:v>4145.6</x:v>
      </x:c>
      <x:c r="Q707" s="33" t="n">
        <x:f>ROUND(('Inputs'!$C$4/B707)*'Inputs'!$C$7*'Inputs'!$C$6*D707/3600,1)</x:f>
        <x:v>1239.1</x:v>
      </x:c>
      <x:c r="R707" s="59" t="n">
        <x:f>ROUND((P707-Q707)*O707-('Inputs'!$C$4/B707)*(I707/J707+K707)-'Inputs'!$C$4*L707-('Inputs'!$C$4*'Inputs'!$C$20*'Inputs'!$C$21*'Inputs'!$C$22/1000)*M707*N707,0)</x:f>
        <x:v>103923</x:v>
      </x:c>
      <x:c r="S707" s="59" t="n">
        <x:f>ROUND(R707/'Inputs'!$C$4,2)</x:f>
        <x:v>10.39</x:v>
      </x:c>
      <x:c r="T707" s="33" t="n">
        <x:f>ROUND((P707-Q707)*G707*'Inputs'!$C$25/1000,1)</x:f>
        <x:v>71.3</x:v>
      </x:c>
    </x:row>
    <x:row r="708">
      <x:c r="A708" t="n">
        <x:v>693</x:v>
      </x:c>
      <x:c r="B708" s="68" t="n">
        <x:v>44.7</x:v>
      </x:c>
      <x:c r="C708" s="68" t="n">
        <x:v>27.9</x:v>
      </x:c>
      <x:c r="D708" s="68" t="n">
        <x:v>247.7</x:v>
      </x:c>
      <x:c r="E708" s="68" t="n">
        <x:v>24.7</x:v>
      </x:c>
      <x:c r="F708" s="68" t="n">
        <x:v>40.3</x:v>
      </x:c>
      <x:c r="G708" s="68" t="n">
        <x:v>8.3</x:v>
      </x:c>
      <x:c r="H708" s="69" t="n">
        <x:v>1.816</x:v>
      </x:c>
      <x:c r="I708" s="68" t="n">
        <x:v>4580</x:v>
      </x:c>
      <x:c r="J708" s="68" t="n">
        <x:v>11.8</x:v>
      </x:c>
      <x:c r="K708" s="68" t="n">
        <x:v>387</x:v>
      </x:c>
      <x:c r="L708" s="68" t="n">
        <x:v>2</x:v>
      </x:c>
      <x:c r="M708" s="70" t="n">
        <x:v>0.01</x:v>
      </x:c>
      <x:c r="N708" s="71" t="n">
        <x:v>74</x:v>
      </x:c>
      <x:c r="O708" s="33" t="n">
        <x:f>ROUND(3*E708+F708+G708*H708,1)</x:f>
        <x:v>129.5</x:v>
      </x:c>
      <x:c r="P708" s="33" t="n">
        <x:f>ROUND('Inputs'!$C$4*'Inputs'!$C$7*'Inputs'!$C$5*C708/3600,1)</x:f>
        <x:v>4030</x:v>
      </x:c>
      <x:c r="Q708" s="33" t="n">
        <x:f>ROUND(('Inputs'!$C$4/B708)*'Inputs'!$C$7*'Inputs'!$C$6*D708/3600,1)</x:f>
        <x:v>1600.8</x:v>
      </x:c>
      <x:c r="R708" s="59" t="n">
        <x:f>ROUND((P708-Q708)*O708-('Inputs'!$C$4/B708)*(I708/J708+K708)-'Inputs'!$C$4*L708-('Inputs'!$C$4*'Inputs'!$C$20*'Inputs'!$C$21*'Inputs'!$C$22/1000)*M708*N708,0)</x:f>
        <x:v>119518</x:v>
      </x:c>
      <x:c r="S708" s="59" t="n">
        <x:f>ROUND(R708/'Inputs'!$C$4,2)</x:f>
        <x:v>11.95</x:v>
      </x:c>
      <x:c r="T708" s="33" t="n">
        <x:f>ROUND((P708-Q708)*G708*'Inputs'!$C$25/1000,1)</x:f>
        <x:v>52.1</x:v>
      </x:c>
    </x:row>
    <x:row r="709">
      <x:c r="A709" t="n">
        <x:v>694</x:v>
      </x:c>
      <x:c r="B709" s="68" t="n">
        <x:v>28.8</x:v>
      </x:c>
      <x:c r="C709" s="68" t="n">
        <x:v>26.3</x:v>
      </x:c>
      <x:c r="D709" s="68" t="n">
        <x:v>223.6</x:v>
      </x:c>
      <x:c r="E709" s="68" t="n">
        <x:v>24</x:v>
      </x:c>
      <x:c r="F709" s="68" t="n">
        <x:v>33.2</x:v>
      </x:c>
      <x:c r="G709" s="68" t="n">
        <x:v>10.2</x:v>
      </x:c>
      <x:c r="H709" s="69" t="n">
        <x:v>1.802</x:v>
      </x:c>
      <x:c r="I709" s="68" t="n">
        <x:v>7661</x:v>
      </x:c>
      <x:c r="J709" s="68" t="n">
        <x:v>9.2</x:v>
      </x:c>
      <x:c r="K709" s="68" t="n">
        <x:v>857</x:v>
      </x:c>
      <x:c r="L709" s="68" t="n">
        <x:v>4.3</x:v>
      </x:c>
      <x:c r="M709" s="70" t="n">
        <x:v>0.089</x:v>
      </x:c>
      <x:c r="N709" s="71" t="n">
        <x:v>156</x:v>
      </x:c>
      <x:c r="O709" s="33" t="n">
        <x:f>ROUND(3*E709+F709+G709*H709,1)</x:f>
        <x:v>123.6</x:v>
      </x:c>
      <x:c r="P709" s="33" t="n">
        <x:f>ROUND('Inputs'!$C$4*'Inputs'!$C$7*'Inputs'!$C$5*C709/3600,1)</x:f>
        <x:v>3798.9</x:v>
      </x:c>
      <x:c r="Q709" s="33" t="n">
        <x:f>ROUND(('Inputs'!$C$4/B709)*'Inputs'!$C$7*'Inputs'!$C$6*D709/3600,1)</x:f>
        <x:v>2242.9</x:v>
      </x:c>
      <x:c r="R709" s="59" t="n">
        <x:f>ROUND((P709-Q709)*O709-('Inputs'!$C$4/B709)*(I709/J709+K709)-'Inputs'!$C$4*L709-('Inputs'!$C$4*'Inputs'!$C$20*'Inputs'!$C$21*'Inputs'!$C$22/1000)*M709*N709,0)</x:f>
        <x:v>-468432</x:v>
      </x:c>
      <x:c r="S709" s="59" t="n">
        <x:f>ROUND(R709/'Inputs'!$C$4,2)</x:f>
        <x:v>-46.84</x:v>
      </x:c>
      <x:c r="T709" s="33" t="n">
        <x:f>ROUND((P709-Q709)*G709*'Inputs'!$C$25/1000,1)</x:f>
        <x:v>41</x:v>
      </x:c>
    </x:row>
    <x:row r="710">
      <x:c r="A710" t="n">
        <x:v>695</x:v>
      </x:c>
      <x:c r="B710" s="68" t="n">
        <x:v>59.3</x:v>
      </x:c>
      <x:c r="C710" s="68" t="n">
        <x:v>29.5</x:v>
      </x:c>
      <x:c r="D710" s="68" t="n">
        <x:v>227.5</x:v>
      </x:c>
      <x:c r="E710" s="68" t="n">
        <x:v>20.2</x:v>
      </x:c>
      <x:c r="F710" s="68" t="n">
        <x:v>50.1</x:v>
      </x:c>
      <x:c r="G710" s="68" t="n">
        <x:v>9</x:v>
      </x:c>
      <x:c r="H710" s="69" t="n">
        <x:v>1.906</x:v>
      </x:c>
      <x:c r="I710" s="68" t="n">
        <x:v>7914</x:v>
      </x:c>
      <x:c r="J710" s="68" t="n">
        <x:v>9.4</x:v>
      </x:c>
      <x:c r="K710" s="68" t="n">
        <x:v>748</x:v>
      </x:c>
      <x:c r="L710" s="68" t="n">
        <x:v>5.1</x:v>
      </x:c>
      <x:c r="M710" s="70" t="n">
        <x:v>0.046</x:v>
      </x:c>
      <x:c r="N710" s="71" t="n">
        <x:v>112</x:v>
      </x:c>
      <x:c r="O710" s="33" t="n">
        <x:f>ROUND(3*E710+F710+G710*H710,1)</x:f>
        <x:v>127.9</x:v>
      </x:c>
      <x:c r="P710" s="33" t="n">
        <x:f>ROUND('Inputs'!$C$4*'Inputs'!$C$7*'Inputs'!$C$5*C710/3600,1)</x:f>
        <x:v>4261.1</x:v>
      </x:c>
      <x:c r="Q710" s="33" t="n">
        <x:f>ROUND(('Inputs'!$C$4/B710)*'Inputs'!$C$7*'Inputs'!$C$6*D710/3600,1)</x:f>
        <x:v>1108.3</x:v>
      </x:c>
      <x:c r="R710" s="59" t="n">
        <x:f>ROUND((P710-Q710)*O710-('Inputs'!$C$4/B710)*(I710/J710+K710)-'Inputs'!$C$4*L710-('Inputs'!$C$4*'Inputs'!$C$20*'Inputs'!$C$21*'Inputs'!$C$22/1000)*M710*N710,0)</x:f>
        <x:v>72609</x:v>
      </x:c>
      <x:c r="S710" s="59" t="n">
        <x:f>ROUND(R710/'Inputs'!$C$4,2)</x:f>
        <x:v>7.26</x:v>
      </x:c>
      <x:c r="T710" s="33" t="n">
        <x:f>ROUND((P710-Q710)*G710*'Inputs'!$C$25/1000,1)</x:f>
        <x:v>73.3</x:v>
      </x:c>
    </x:row>
    <x:row r="711">
      <x:c r="A711" t="n">
        <x:v>696</x:v>
      </x:c>
      <x:c r="B711" s="68" t="n">
        <x:v>32.7</x:v>
      </x:c>
      <x:c r="C711" s="68" t="n">
        <x:v>28</x:v>
      </x:c>
      <x:c r="D711" s="68" t="n">
        <x:v>204.1</x:v>
      </x:c>
      <x:c r="E711" s="68" t="n">
        <x:v>27.8</x:v>
      </x:c>
      <x:c r="F711" s="68" t="n">
        <x:v>38.7</x:v>
      </x:c>
      <x:c r="G711" s="68" t="n">
        <x:v>7.8</x:v>
      </x:c>
      <x:c r="H711" s="69" t="n">
        <x:v>1.77</x:v>
      </x:c>
      <x:c r="I711" s="68" t="n">
        <x:v>7163</x:v>
      </x:c>
      <x:c r="J711" s="68" t="n">
        <x:v>14.6</x:v>
      </x:c>
      <x:c r="K711" s="68" t="n">
        <x:v>542</x:v>
      </x:c>
      <x:c r="L711" s="68" t="n">
        <x:v>5.8</x:v>
      </x:c>
      <x:c r="M711" s="70" t="n">
        <x:v>0.046</x:v>
      </x:c>
      <x:c r="N711" s="71" t="n">
        <x:v>154</x:v>
      </x:c>
      <x:c r="O711" s="33" t="n">
        <x:f>ROUND(3*E711+F711+G711*H711,1)</x:f>
        <x:v>135.9</x:v>
      </x:c>
      <x:c r="P711" s="33" t="n">
        <x:f>ROUND('Inputs'!$C$4*'Inputs'!$C$7*'Inputs'!$C$5*C711/3600,1)</x:f>
        <x:v>4044.4</x:v>
      </x:c>
      <x:c r="Q711" s="33" t="n">
        <x:f>ROUND(('Inputs'!$C$4/B711)*'Inputs'!$C$7*'Inputs'!$C$6*D711/3600,1)</x:f>
        <x:v>1803.1</x:v>
      </x:c>
      <x:c r="R711" s="59" t="n">
        <x:f>ROUND((P711-Q711)*O711-('Inputs'!$C$4/B711)*(I711/J711+K711)-'Inputs'!$C$4*L711-('Inputs'!$C$4*'Inputs'!$C$20*'Inputs'!$C$21*'Inputs'!$C$22/1000)*M711*N711,0)</x:f>
        <x:v>-85033</x:v>
      </x:c>
      <x:c r="S711" s="59" t="n">
        <x:f>ROUND(R711/'Inputs'!$C$4,2)</x:f>
        <x:v>-8.5</x:v>
      </x:c>
      <x:c r="T711" s="33" t="n">
        <x:f>ROUND((P711-Q711)*G711*'Inputs'!$C$25/1000,1)</x:f>
        <x:v>45.2</x:v>
      </x:c>
    </x:row>
    <x:row r="712">
      <x:c r="A712" t="n">
        <x:v>697</x:v>
      </x:c>
      <x:c r="B712" s="68" t="n">
        <x:v>43.5</x:v>
      </x:c>
      <x:c r="C712" s="68" t="n">
        <x:v>29.9</x:v>
      </x:c>
      <x:c r="D712" s="68" t="n">
        <x:v>235</x:v>
      </x:c>
      <x:c r="E712" s="68" t="n">
        <x:v>21.3</x:v>
      </x:c>
      <x:c r="F712" s="68" t="n">
        <x:v>46</x:v>
      </x:c>
      <x:c r="G712" s="68" t="n">
        <x:v>7.5</x:v>
      </x:c>
      <x:c r="H712" s="69" t="n">
        <x:v>1.718</x:v>
      </x:c>
      <x:c r="I712" s="68" t="n">
        <x:v>5183</x:v>
      </x:c>
      <x:c r="J712" s="68" t="n">
        <x:v>8.9</x:v>
      </x:c>
      <x:c r="K712" s="68" t="n">
        <x:v>789</x:v>
      </x:c>
      <x:c r="L712" s="68" t="n">
        <x:v>4.3</x:v>
      </x:c>
      <x:c r="M712" s="70" t="n">
        <x:v>0.073</x:v>
      </x:c>
      <x:c r="N712" s="71" t="n">
        <x:v>126</x:v>
      </x:c>
      <x:c r="O712" s="33" t="n">
        <x:f>ROUND(3*E712+F712+G712*H712,1)</x:f>
        <x:v>122.8</x:v>
      </x:c>
      <x:c r="P712" s="33" t="n">
        <x:f>ROUND('Inputs'!$C$4*'Inputs'!$C$7*'Inputs'!$C$5*C712/3600,1)</x:f>
        <x:v>4318.9</x:v>
      </x:c>
      <x:c r="Q712" s="33" t="n">
        <x:f>ROUND(('Inputs'!$C$4/B712)*'Inputs'!$C$7*'Inputs'!$C$6*D712/3600,1)</x:f>
        <x:v>1560.7</x:v>
      </x:c>
      <x:c r="R712" s="59" t="n">
        <x:f>ROUND((P712-Q712)*O712-('Inputs'!$C$4/B712)*(I712/J712+K712)-'Inputs'!$C$4*L712-('Inputs'!$C$4*'Inputs'!$C$20*'Inputs'!$C$21*'Inputs'!$C$22/1000)*M712*N712,0)</x:f>
        <x:v>-40116</x:v>
      </x:c>
      <x:c r="S712" s="59" t="n">
        <x:f>ROUND(R712/'Inputs'!$C$4,2)</x:f>
        <x:v>-4.01</x:v>
      </x:c>
      <x:c r="T712" s="33" t="n">
        <x:f>ROUND((P712-Q712)*G712*'Inputs'!$C$25/1000,1)</x:f>
        <x:v>53.4</x:v>
      </x:c>
    </x:row>
    <x:row r="713">
      <x:c r="A713" t="n">
        <x:v>698</x:v>
      </x:c>
      <x:c r="B713" s="68" t="n">
        <x:v>41.4</x:v>
      </x:c>
      <x:c r="C713" s="68" t="n">
        <x:v>32.1</x:v>
      </x:c>
      <x:c r="D713" s="68" t="n">
        <x:v>239</x:v>
      </x:c>
      <x:c r="E713" s="68" t="n">
        <x:v>23.4</x:v>
      </x:c>
      <x:c r="F713" s="68" t="n">
        <x:v>49.8</x:v>
      </x:c>
      <x:c r="G713" s="68" t="n">
        <x:v>8.7</x:v>
      </x:c>
      <x:c r="H713" s="69" t="n">
        <x:v>1.894</x:v>
      </x:c>
      <x:c r="I713" s="68" t="n">
        <x:v>5490</x:v>
      </x:c>
      <x:c r="J713" s="68" t="n">
        <x:v>11.1</x:v>
      </x:c>
      <x:c r="K713" s="68" t="n">
        <x:v>437</x:v>
      </x:c>
      <x:c r="L713" s="68" t="n">
        <x:v>2.9</x:v>
      </x:c>
      <x:c r="M713" s="70" t="n">
        <x:v>0.075</x:v>
      </x:c>
      <x:c r="N713" s="71" t="n">
        <x:v>98</x:v>
      </x:c>
      <x:c r="O713" s="33" t="n">
        <x:f>ROUND(3*E713+F713+G713*H713,1)</x:f>
        <x:v>136.5</x:v>
      </x:c>
      <x:c r="P713" s="33" t="n">
        <x:f>ROUND('Inputs'!$C$4*'Inputs'!$C$7*'Inputs'!$C$5*C713/3600,1)</x:f>
        <x:v>4636.7</x:v>
      </x:c>
      <x:c r="Q713" s="33" t="n">
        <x:f>ROUND(('Inputs'!$C$4/B713)*'Inputs'!$C$7*'Inputs'!$C$6*D713/3600,1)</x:f>
        <x:v>1667.7</x:v>
      </x:c>
      <x:c r="R713" s="59" t="n">
        <x:f>ROUND((P713-Q713)*O713-('Inputs'!$C$4/B713)*(I713/J713+K713)-'Inputs'!$C$4*L713-('Inputs'!$C$4*'Inputs'!$C$20*'Inputs'!$C$21*'Inputs'!$C$22/1000)*M713*N713,0)</x:f>
        <x:v>134810</x:v>
      </x:c>
      <x:c r="S713" s="59" t="n">
        <x:f>ROUND(R713/'Inputs'!$C$4,2)</x:f>
        <x:v>13.48</x:v>
      </x:c>
      <x:c r="T713" s="33" t="n">
        <x:f>ROUND((P713-Q713)*G713*'Inputs'!$C$25/1000,1)</x:f>
        <x:v>66.7</x:v>
      </x:c>
    </x:row>
    <x:row r="714">
      <x:c r="A714" t="n">
        <x:v>699</x:v>
      </x:c>
      <x:c r="B714" s="68" t="n">
        <x:v>59.1</x:v>
      </x:c>
      <x:c r="C714" s="68" t="n">
        <x:v>25.6</x:v>
      </x:c>
      <x:c r="D714" s="68" t="n">
        <x:v>178.5</x:v>
      </x:c>
      <x:c r="E714" s="68" t="n">
        <x:v>21.7</x:v>
      </x:c>
      <x:c r="F714" s="68" t="n">
        <x:v>44.2</x:v>
      </x:c>
      <x:c r="G714" s="68" t="n">
        <x:v>9.1</x:v>
      </x:c>
      <x:c r="H714" s="69" t="n">
        <x:v>1.99</x:v>
      </x:c>
      <x:c r="I714" s="68" t="n">
        <x:v>5045</x:v>
      </x:c>
      <x:c r="J714" s="68" t="n">
        <x:v>9.9</x:v>
      </x:c>
      <x:c r="K714" s="68" t="n">
        <x:v>936</x:v>
      </x:c>
      <x:c r="L714" s="68" t="n">
        <x:v>5.1</x:v>
      </x:c>
      <x:c r="M714" s="70" t="n">
        <x:v>0.089</x:v>
      </x:c>
      <x:c r="N714" s="71" t="n">
        <x:v>129</x:v>
      </x:c>
      <x:c r="O714" s="33" t="n">
        <x:f>ROUND(3*E714+F714+G714*H714,1)</x:f>
        <x:v>127.4</x:v>
      </x:c>
      <x:c r="P714" s="33" t="n">
        <x:f>ROUND('Inputs'!$C$4*'Inputs'!$C$7*'Inputs'!$C$5*C714/3600,1)</x:f>
        <x:v>3697.8</x:v>
      </x:c>
      <x:c r="Q714" s="33" t="n">
        <x:f>ROUND(('Inputs'!$C$4/B714)*'Inputs'!$C$7*'Inputs'!$C$6*D714/3600,1)</x:f>
        <x:v>872.5</x:v>
      </x:c>
      <x:c r="R714" s="59" t="n">
        <x:f>ROUND((P714-Q714)*O714-('Inputs'!$C$4/B714)*(I714/J714+K714)-'Inputs'!$C$4*L714-('Inputs'!$C$4*'Inputs'!$C$20*'Inputs'!$C$21*'Inputs'!$C$22/1000)*M714*N714,0)</x:f>
        <x:v>38668</x:v>
      </x:c>
      <x:c r="S714" s="59" t="n">
        <x:f>ROUND(R714/'Inputs'!$C$4,2)</x:f>
        <x:v>3.87</x:v>
      </x:c>
      <x:c r="T714" s="33" t="n">
        <x:f>ROUND((P714-Q714)*G714*'Inputs'!$C$25/1000,1)</x:f>
        <x:v>66.4</x:v>
      </x:c>
    </x:row>
    <x:row r="715">
      <x:c r="A715" t="n">
        <x:v>700</x:v>
      </x:c>
      <x:c r="B715" s="68" t="n">
        <x:v>41.1</x:v>
      </x:c>
      <x:c r="C715" s="68" t="n">
        <x:v>27.1</x:v>
      </x:c>
      <x:c r="D715" s="68" t="n">
        <x:v>246.2</x:v>
      </x:c>
      <x:c r="E715" s="68" t="n">
        <x:v>25.8</x:v>
      </x:c>
      <x:c r="F715" s="68" t="n">
        <x:v>39.1</x:v>
      </x:c>
      <x:c r="G715" s="68" t="n">
        <x:v>8.9</x:v>
      </x:c>
      <x:c r="H715" s="69" t="n">
        <x:v>1.666</x:v>
      </x:c>
      <x:c r="I715" s="68" t="n">
        <x:v>7907</x:v>
      </x:c>
      <x:c r="J715" s="68" t="n">
        <x:v>8.5</x:v>
      </x:c>
      <x:c r="K715" s="68" t="n">
        <x:v>896</x:v>
      </x:c>
      <x:c r="L715" s="68" t="n">
        <x:v>2.1</x:v>
      </x:c>
      <x:c r="M715" s="70" t="n">
        <x:v>0.042</x:v>
      </x:c>
      <x:c r="N715" s="71" t="n">
        <x:v>132</x:v>
      </x:c>
      <x:c r="O715" s="33" t="n">
        <x:f>ROUND(3*E715+F715+G715*H715,1)</x:f>
        <x:v>131.3</x:v>
      </x:c>
      <x:c r="P715" s="33" t="n">
        <x:f>ROUND('Inputs'!$C$4*'Inputs'!$C$7*'Inputs'!$C$5*C715/3600,1)</x:f>
        <x:v>3914.4</x:v>
      </x:c>
      <x:c r="Q715" s="33" t="n">
        <x:f>ROUND(('Inputs'!$C$4/B715)*'Inputs'!$C$7*'Inputs'!$C$6*D715/3600,1)</x:f>
        <x:v>1730.5</x:v>
      </x:c>
      <x:c r="R715" s="59" t="n">
        <x:f>ROUND((P715-Q715)*O715-('Inputs'!$C$4/B715)*(I715/J715+K715)-'Inputs'!$C$4*L715-('Inputs'!$C$4*'Inputs'!$C$20*'Inputs'!$C$21*'Inputs'!$C$22/1000)*M715*N715,0)</x:f>
        <x:v>-190991</x:v>
      </x:c>
      <x:c r="S715" s="59" t="n">
        <x:f>ROUND(R715/'Inputs'!$C$4,2)</x:f>
        <x:v>-19.1</x:v>
      </x:c>
      <x:c r="T715" s="33" t="n">
        <x:f>ROUND((P715-Q715)*G715*'Inputs'!$C$25/1000,1)</x:f>
        <x:v>50.2</x:v>
      </x:c>
    </x:row>
    <x:row r="716">
      <x:c r="A716" t="n">
        <x:v>701</x:v>
      </x:c>
      <x:c r="B716" s="68" t="n">
        <x:v>52.5</x:v>
      </x:c>
      <x:c r="C716" s="68" t="n">
        <x:v>31.4</x:v>
      </x:c>
      <x:c r="D716" s="68" t="n">
        <x:v>208.6</x:v>
      </x:c>
      <x:c r="E716" s="68" t="n">
        <x:v>24.1</x:v>
      </x:c>
      <x:c r="F716" s="68" t="n">
        <x:v>52</x:v>
      </x:c>
      <x:c r="G716" s="68" t="n">
        <x:v>8.7</x:v>
      </x:c>
      <x:c r="H716" s="69" t="n">
        <x:v>1.829</x:v>
      </x:c>
      <x:c r="I716" s="68" t="n">
        <x:v>5097</x:v>
      </x:c>
      <x:c r="J716" s="68" t="n">
        <x:v>13.3</x:v>
      </x:c>
      <x:c r="K716" s="68" t="n">
        <x:v>583</x:v>
      </x:c>
      <x:c r="L716" s="68" t="n">
        <x:v>5.4</x:v>
      </x:c>
      <x:c r="M716" s="70" t="n">
        <x:v>0.014</x:v>
      </x:c>
      <x:c r="N716" s="71" t="n">
        <x:v>120</x:v>
      </x:c>
      <x:c r="O716" s="33" t="n">
        <x:f>ROUND(3*E716+F716+G716*H716,1)</x:f>
        <x:v>140.2</x:v>
      </x:c>
      <x:c r="P716" s="33" t="n">
        <x:f>ROUND('Inputs'!$C$4*'Inputs'!$C$7*'Inputs'!$C$5*C716/3600,1)</x:f>
        <x:v>4535.6</x:v>
      </x:c>
      <x:c r="Q716" s="33" t="n">
        <x:f>ROUND(('Inputs'!$C$4/B716)*'Inputs'!$C$7*'Inputs'!$C$6*D716/3600,1)</x:f>
        <x:v>1147.9</x:v>
      </x:c>
      <x:c r="R716" s="59" t="n">
        <x:f>ROUND((P716-Q716)*O716-('Inputs'!$C$4/B716)*(I716/J716+K716)-'Inputs'!$C$4*L716-('Inputs'!$C$4*'Inputs'!$C$20*'Inputs'!$C$21*'Inputs'!$C$22/1000)*M716*N716,0)</x:f>
        <x:v>233154</x:v>
      </x:c>
      <x:c r="S716" s="59" t="n">
        <x:f>ROUND(R716/'Inputs'!$C$4,2)</x:f>
        <x:v>23.32</x:v>
      </x:c>
      <x:c r="T716" s="33" t="n">
        <x:f>ROUND((P716-Q716)*G716*'Inputs'!$C$25/1000,1)</x:f>
        <x:v>76.1</x:v>
      </x:c>
    </x:row>
    <x:row r="717">
      <x:c r="A717" t="n">
        <x:v>702</x:v>
      </x:c>
      <x:c r="B717" s="68" t="n">
        <x:v>55.2</x:v>
      </x:c>
      <x:c r="C717" s="68" t="n">
        <x:v>30.6</x:v>
      </x:c>
      <x:c r="D717" s="68" t="n">
        <x:v>179.7</x:v>
      </x:c>
      <x:c r="E717" s="68" t="n">
        <x:v>27.8</x:v>
      </x:c>
      <x:c r="F717" s="68" t="n">
        <x:v>44</x:v>
      </x:c>
      <x:c r="G717" s="68" t="n">
        <x:v>7.9</x:v>
      </x:c>
      <x:c r="H717" s="69" t="n">
        <x:v>1.799</x:v>
      </x:c>
      <x:c r="I717" s="68" t="n">
        <x:v>4812</x:v>
      </x:c>
      <x:c r="J717" s="68" t="n">
        <x:v>11.3</x:v>
      </x:c>
      <x:c r="K717" s="68" t="n">
        <x:v>680</x:v>
      </x:c>
      <x:c r="L717" s="68" t="n">
        <x:v>5</x:v>
      </x:c>
      <x:c r="M717" s="70" t="n">
        <x:v>0.049</x:v>
      </x:c>
      <x:c r="N717" s="71" t="n">
        <x:v>98</x:v>
      </x:c>
      <x:c r="O717" s="33" t="n">
        <x:f>ROUND(3*E717+F717+G717*H717,1)</x:f>
        <x:v>141.6</x:v>
      </x:c>
      <x:c r="P717" s="33" t="n">
        <x:f>ROUND('Inputs'!$C$4*'Inputs'!$C$7*'Inputs'!$C$5*C717/3600,1)</x:f>
        <x:v>4420</x:v>
      </x:c>
      <x:c r="Q717" s="33" t="n">
        <x:f>ROUND(('Inputs'!$C$4/B717)*'Inputs'!$C$7*'Inputs'!$C$6*D717/3600,1)</x:f>
        <x:v>940.5</x:v>
      </x:c>
      <x:c r="R717" s="59" t="n">
        <x:f>ROUND((P717-Q717)*O717-('Inputs'!$C$4/B717)*(I717/J717+K717)-'Inputs'!$C$4*L717-('Inputs'!$C$4*'Inputs'!$C$20*'Inputs'!$C$21*'Inputs'!$C$22/1000)*M717*N717,0)</x:f>
        <x:v>231626</x:v>
      </x:c>
      <x:c r="S717" s="59" t="n">
        <x:f>ROUND(R717/'Inputs'!$C$4,2)</x:f>
        <x:v>23.16</x:v>
      </x:c>
      <x:c r="T717" s="33" t="n">
        <x:f>ROUND((P717-Q717)*G717*'Inputs'!$C$25/1000,1)</x:f>
        <x:v>71</x:v>
      </x:c>
    </x:row>
    <x:row r="718">
      <x:c r="A718" t="n">
        <x:v>703</x:v>
      </x:c>
      <x:c r="B718" s="68" t="n">
        <x:v>26.9</x:v>
      </x:c>
      <x:c r="C718" s="68" t="n">
        <x:v>29.1</x:v>
      </x:c>
      <x:c r="D718" s="68" t="n">
        <x:v>219.8</x:v>
      </x:c>
      <x:c r="E718" s="68" t="n">
        <x:v>22.9</x:v>
      </x:c>
      <x:c r="F718" s="68" t="n">
        <x:v>48.3</x:v>
      </x:c>
      <x:c r="G718" s="68" t="n">
        <x:v>9.3</x:v>
      </x:c>
      <x:c r="H718" s="69" t="n">
        <x:v>1.682</x:v>
      </x:c>
      <x:c r="I718" s="68" t="n">
        <x:v>4349</x:v>
      </x:c>
      <x:c r="J718" s="68" t="n">
        <x:v>14.5</x:v>
      </x:c>
      <x:c r="K718" s="68" t="n">
        <x:v>833</x:v>
      </x:c>
      <x:c r="L718" s="68" t="n">
        <x:v>4.2</x:v>
      </x:c>
      <x:c r="M718" s="70" t="n">
        <x:v>0.016</x:v>
      </x:c>
      <x:c r="N718" s="71" t="n">
        <x:v>96</x:v>
      </x:c>
      <x:c r="O718" s="33" t="n">
        <x:f>ROUND(3*E718+F718+G718*H718,1)</x:f>
        <x:v>132.6</x:v>
      </x:c>
      <x:c r="P718" s="33" t="n">
        <x:f>ROUND('Inputs'!$C$4*'Inputs'!$C$7*'Inputs'!$C$5*C718/3600,1)</x:f>
        <x:v>4203.3</x:v>
      </x:c>
      <x:c r="Q718" s="33" t="n">
        <x:f>ROUND(('Inputs'!$C$4/B718)*'Inputs'!$C$7*'Inputs'!$C$6*D718/3600,1)</x:f>
        <x:v>2360.5</x:v>
      </x:c>
      <x:c r="R718" s="59" t="n">
        <x:f>ROUND((P718-Q718)*O718-('Inputs'!$C$4/B718)*(I718/J718+K718)-'Inputs'!$C$4*L718-('Inputs'!$C$4*'Inputs'!$C$20*'Inputs'!$C$21*'Inputs'!$C$22/1000)*M718*N718,0)</x:f>
        <x:v>-222243</x:v>
      </x:c>
      <x:c r="S718" s="59" t="n">
        <x:f>ROUND(R718/'Inputs'!$C$4,2)</x:f>
        <x:v>-22.22</x:v>
      </x:c>
      <x:c r="T718" s="33" t="n">
        <x:f>ROUND((P718-Q718)*G718*'Inputs'!$C$25/1000,1)</x:f>
        <x:v>44.3</x:v>
      </x:c>
    </x:row>
    <x:row r="719">
      <x:c r="A719" t="n">
        <x:v>704</x:v>
      </x:c>
      <x:c r="B719" s="68" t="n">
        <x:v>33.3</x:v>
      </x:c>
      <x:c r="C719" s="68" t="n">
        <x:v>28.7</x:v>
      </x:c>
      <x:c r="D719" s="68" t="n">
        <x:v>160.3</x:v>
      </x:c>
      <x:c r="E719" s="68" t="n">
        <x:v>27.2</x:v>
      </x:c>
      <x:c r="F719" s="68" t="n">
        <x:v>46.4</x:v>
      </x:c>
      <x:c r="G719" s="68" t="n">
        <x:v>9.5</x:v>
      </x:c>
      <x:c r="H719" s="69" t="n">
        <x:v>1.987</x:v>
      </x:c>
      <x:c r="I719" s="68" t="n">
        <x:v>8781</x:v>
      </x:c>
      <x:c r="J719" s="68" t="n">
        <x:v>13</x:v>
      </x:c>
      <x:c r="K719" s="68" t="n">
        <x:v>559</x:v>
      </x:c>
      <x:c r="L719" s="68" t="n">
        <x:v>4.9</x:v>
      </x:c>
      <x:c r="M719" s="70" t="n">
        <x:v>0.086</x:v>
      </x:c>
      <x:c r="N719" s="71" t="n">
        <x:v>106</x:v>
      </x:c>
      <x:c r="O719" s="33" t="n">
        <x:f>ROUND(3*E719+F719+G719*H719,1)</x:f>
        <x:v>146.9</x:v>
      </x:c>
      <x:c r="P719" s="33" t="n">
        <x:f>ROUND('Inputs'!$C$4*'Inputs'!$C$7*'Inputs'!$C$5*C719/3600,1)</x:f>
        <x:v>4145.6</x:v>
      </x:c>
      <x:c r="Q719" s="33" t="n">
        <x:f>ROUND(('Inputs'!$C$4/B719)*'Inputs'!$C$7*'Inputs'!$C$6*D719/3600,1)</x:f>
        <x:v>1390.7</x:v>
      </x:c>
      <x:c r="R719" s="59" t="n">
        <x:f>ROUND((P719-Q719)*O719-('Inputs'!$C$4/B719)*(I719/J719+K719)-'Inputs'!$C$4*L719-('Inputs'!$C$4*'Inputs'!$C$20*'Inputs'!$C$21*'Inputs'!$C$22/1000)*M719*N719,0)</x:f>
        <x:v>-35399</x:v>
      </x:c>
      <x:c r="S719" s="59" t="n">
        <x:f>ROUND(R719/'Inputs'!$C$4,2)</x:f>
        <x:v>-3.54</x:v>
      </x:c>
      <x:c r="T719" s="33" t="n">
        <x:f>ROUND((P719-Q719)*G719*'Inputs'!$C$25/1000,1)</x:f>
        <x:v>67.6</x:v>
      </x:c>
    </x:row>
    <x:row r="720">
      <x:c r="A720" t="n">
        <x:v>705</x:v>
      </x:c>
      <x:c r="B720" s="68" t="n">
        <x:v>27.1</x:v>
      </x:c>
      <x:c r="C720" s="68" t="n">
        <x:v>26.8</x:v>
      </x:c>
      <x:c r="D720" s="68" t="n">
        <x:v>220.6</x:v>
      </x:c>
      <x:c r="E720" s="68" t="n">
        <x:v>20.3</x:v>
      </x:c>
      <x:c r="F720" s="68" t="n">
        <x:v>33.9</x:v>
      </x:c>
      <x:c r="G720" s="68" t="n">
        <x:v>10.4</x:v>
      </x:c>
      <x:c r="H720" s="69" t="n">
        <x:v>1.707</x:v>
      </x:c>
      <x:c r="I720" s="68" t="n">
        <x:v>6975</x:v>
      </x:c>
      <x:c r="J720" s="68" t="n">
        <x:v>12.1</x:v>
      </x:c>
      <x:c r="K720" s="68" t="n">
        <x:v>564</x:v>
      </x:c>
      <x:c r="L720" s="68" t="n">
        <x:v>4.3</x:v>
      </x:c>
      <x:c r="M720" s="70" t="n">
        <x:v>0.089</x:v>
      </x:c>
      <x:c r="N720" s="71" t="n">
        <x:v>63</x:v>
      </x:c>
      <x:c r="O720" s="33" t="n">
        <x:f>ROUND(3*E720+F720+G720*H720,1)</x:f>
        <x:v>112.6</x:v>
      </x:c>
      <x:c r="P720" s="33" t="n">
        <x:f>ROUND('Inputs'!$C$4*'Inputs'!$C$7*'Inputs'!$C$5*C720/3600,1)</x:f>
        <x:v>3871.1</x:v>
      </x:c>
      <x:c r="Q720" s="33" t="n">
        <x:f>ROUND(('Inputs'!$C$4/B720)*'Inputs'!$C$7*'Inputs'!$C$6*D720/3600,1)</x:f>
        <x:v>2351.6</x:v>
      </x:c>
      <x:c r="R720" s="59" t="n">
        <x:f>ROUND((P720-Q720)*O720-('Inputs'!$C$4/B720)*(I720/J720+K720)-'Inputs'!$C$4*L720-('Inputs'!$C$4*'Inputs'!$C$20*'Inputs'!$C$21*'Inputs'!$C$22/1000)*M720*N720,0)</x:f>
        <x:v>-305271</x:v>
      </x:c>
      <x:c r="S720" s="59" t="n">
        <x:f>ROUND(R720/'Inputs'!$C$4,2)</x:f>
        <x:v>-30.53</x:v>
      </x:c>
      <x:c r="T720" s="33" t="n">
        <x:f>ROUND((P720-Q720)*G720*'Inputs'!$C$25/1000,1)</x:f>
        <x:v>40.8</x:v>
      </x:c>
    </x:row>
    <x:row r="721">
      <x:c r="A721" t="n">
        <x:v>706</x:v>
      </x:c>
      <x:c r="B721" s="68" t="n">
        <x:v>34.3</x:v>
      </x:c>
      <x:c r="C721" s="68" t="n">
        <x:v>26.8</x:v>
      </x:c>
      <x:c r="D721" s="68" t="n">
        <x:v>269.1</x:v>
      </x:c>
      <x:c r="E721" s="68" t="n">
        <x:v>26.2</x:v>
      </x:c>
      <x:c r="F721" s="68" t="n">
        <x:v>51.3</x:v>
      </x:c>
      <x:c r="G721" s="68" t="n">
        <x:v>7.4</x:v>
      </x:c>
      <x:c r="H721" s="69" t="n">
        <x:v>2.035</x:v>
      </x:c>
      <x:c r="I721" s="68" t="n">
        <x:v>6226</x:v>
      </x:c>
      <x:c r="J721" s="68" t="n">
        <x:v>8.6</x:v>
      </x:c>
      <x:c r="K721" s="68" t="n">
        <x:v>831</x:v>
      </x:c>
      <x:c r="L721" s="68" t="n">
        <x:v>5.6</x:v>
      </x:c>
      <x:c r="M721" s="70" t="n">
        <x:v>0.04</x:v>
      </x:c>
      <x:c r="N721" s="71" t="n">
        <x:v>114</x:v>
      </x:c>
      <x:c r="O721" s="33" t="n">
        <x:f>ROUND(3*E721+F721+G721*H721,1)</x:f>
        <x:v>145</x:v>
      </x:c>
      <x:c r="P721" s="33" t="n">
        <x:f>ROUND('Inputs'!$C$4*'Inputs'!$C$7*'Inputs'!$C$5*C721/3600,1)</x:f>
        <x:v>3871.1</x:v>
      </x:c>
      <x:c r="Q721" s="33" t="n">
        <x:f>ROUND(('Inputs'!$C$4/B721)*'Inputs'!$C$7*'Inputs'!$C$6*D721/3600,1)</x:f>
        <x:v>2266.5</x:v>
      </x:c>
      <x:c r="R721" s="59" t="n">
        <x:f>ROUND((P721-Q721)*O721-('Inputs'!$C$4/B721)*(I721/J721+K721)-'Inputs'!$C$4*L721-('Inputs'!$C$4*'Inputs'!$C$20*'Inputs'!$C$21*'Inputs'!$C$22/1000)*M721*N721,0)</x:f>
        <x:v>-286869</x:v>
      </x:c>
      <x:c r="S721" s="59" t="n">
        <x:f>ROUND(R721/'Inputs'!$C$4,2)</x:f>
        <x:v>-28.69</x:v>
      </x:c>
      <x:c r="T721" s="33" t="n">
        <x:f>ROUND((P721-Q721)*G721*'Inputs'!$C$25/1000,1)</x:f>
        <x:v>30.7</x:v>
      </x:c>
    </x:row>
    <x:row r="722">
      <x:c r="A722" t="n">
        <x:v>707</x:v>
      </x:c>
      <x:c r="B722" s="68" t="n">
        <x:v>26.3</x:v>
      </x:c>
      <x:c r="C722" s="68" t="n">
        <x:v>27.4</x:v>
      </x:c>
      <x:c r="D722" s="68" t="n">
        <x:v>259.9</x:v>
      </x:c>
      <x:c r="E722" s="68" t="n">
        <x:v>23.5</x:v>
      </x:c>
      <x:c r="F722" s="68" t="n">
        <x:v>50.9</x:v>
      </x:c>
      <x:c r="G722" s="68" t="n">
        <x:v>9</x:v>
      </x:c>
      <x:c r="H722" s="69" t="n">
        <x:v>1.698</x:v>
      </x:c>
      <x:c r="I722" s="68" t="n">
        <x:v>7052</x:v>
      </x:c>
      <x:c r="J722" s="68" t="n">
        <x:v>14.2</x:v>
      </x:c>
      <x:c r="K722" s="68" t="n">
        <x:v>856</x:v>
      </x:c>
      <x:c r="L722" s="68" t="n">
        <x:v>1.8</x:v>
      </x:c>
      <x:c r="M722" s="70" t="n">
        <x:v>0.086</x:v>
      </x:c>
      <x:c r="N722" s="71" t="n">
        <x:v>116</x:v>
      </x:c>
      <x:c r="O722" s="33" t="n">
        <x:f>ROUND(3*E722+F722+G722*H722,1)</x:f>
        <x:v>136.7</x:v>
      </x:c>
      <x:c r="P722" s="33" t="n">
        <x:f>ROUND('Inputs'!$C$4*'Inputs'!$C$7*'Inputs'!$C$5*C722/3600,1)</x:f>
        <x:v>3957.8</x:v>
      </x:c>
      <x:c r="Q722" s="33" t="n">
        <x:f>ROUND(('Inputs'!$C$4/B722)*'Inputs'!$C$7*'Inputs'!$C$6*D722/3600,1)</x:f>
        <x:v>2854.8</x:v>
      </x:c>
      <x:c r="R722" s="59" t="n">
        <x:f>ROUND((P722-Q722)*O722-('Inputs'!$C$4/B722)*(I722/J722+K722)-'Inputs'!$C$4*L722-('Inputs'!$C$4*'Inputs'!$C$20*'Inputs'!$C$21*'Inputs'!$C$22/1000)*M722*N722,0)</x:f>
        <x:v>-403832</x:v>
      </x:c>
      <x:c r="S722" s="59" t="n">
        <x:f>ROUND(R722/'Inputs'!$C$4,2)</x:f>
        <x:v>-40.38</x:v>
      </x:c>
      <x:c r="T722" s="33" t="n">
        <x:f>ROUND((P722-Q722)*G722*'Inputs'!$C$25/1000,1)</x:f>
        <x:v>25.6</x:v>
      </x:c>
    </x:row>
    <x:row r="723">
      <x:c r="A723" t="n">
        <x:v>708</x:v>
      </x:c>
      <x:c r="B723" s="68" t="n">
        <x:v>27.4</x:v>
      </x:c>
      <x:c r="C723" s="68" t="n">
        <x:v>24.5</x:v>
      </x:c>
      <x:c r="D723" s="68" t="n">
        <x:v>200.9</x:v>
      </x:c>
      <x:c r="E723" s="68" t="n">
        <x:v>23.2</x:v>
      </x:c>
      <x:c r="F723" s="68" t="n">
        <x:v>39.9</x:v>
      </x:c>
      <x:c r="G723" s="68" t="n">
        <x:v>10.8</x:v>
      </x:c>
      <x:c r="H723" s="69" t="n">
        <x:v>1.933</x:v>
      </x:c>
      <x:c r="I723" s="68" t="n">
        <x:v>7420</x:v>
      </x:c>
      <x:c r="J723" s="68" t="n">
        <x:v>11.1</x:v>
      </x:c>
      <x:c r="K723" s="68" t="n">
        <x:v>498</x:v>
      </x:c>
      <x:c r="L723" s="68" t="n">
        <x:v>3.1</x:v>
      </x:c>
      <x:c r="M723" s="70" t="n">
        <x:v>0.08</x:v>
      </x:c>
      <x:c r="N723" s="71" t="n">
        <x:v>134</x:v>
      </x:c>
      <x:c r="O723" s="33" t="n">
        <x:f>ROUND(3*E723+F723+G723*H723,1)</x:f>
        <x:v>130.4</x:v>
      </x:c>
      <x:c r="P723" s="33" t="n">
        <x:f>ROUND('Inputs'!$C$4*'Inputs'!$C$7*'Inputs'!$C$5*C723/3600,1)</x:f>
        <x:v>3538.9</x:v>
      </x:c>
      <x:c r="Q723" s="33" t="n">
        <x:f>ROUND(('Inputs'!$C$4/B723)*'Inputs'!$C$7*'Inputs'!$C$6*D723/3600,1)</x:f>
        <x:v>2118.2</x:v>
      </x:c>
      <x:c r="R723" s="59" t="n">
        <x:f>ROUND((P723-Q723)*O723-('Inputs'!$C$4/B723)*(I723/J723+K723)-'Inputs'!$C$4*L723-('Inputs'!$C$4*'Inputs'!$C$20*'Inputs'!$C$21*'Inputs'!$C$22/1000)*M723*N723,0)</x:f>
        <x:v>-295431</x:v>
      </x:c>
      <x:c r="S723" s="59" t="n">
        <x:f>ROUND(R723/'Inputs'!$C$4,2)</x:f>
        <x:v>-29.54</x:v>
      </x:c>
      <x:c r="T723" s="33" t="n">
        <x:f>ROUND((P723-Q723)*G723*'Inputs'!$C$25/1000,1)</x:f>
        <x:v>39.6</x:v>
      </x:c>
    </x:row>
    <x:row r="724">
      <x:c r="A724" t="n">
        <x:v>709</x:v>
      </x:c>
      <x:c r="B724" s="68" t="n">
        <x:v>30.9</x:v>
      </x:c>
      <x:c r="C724" s="68" t="n">
        <x:v>30.3</x:v>
      </x:c>
      <x:c r="D724" s="68" t="n">
        <x:v>278.1</x:v>
      </x:c>
      <x:c r="E724" s="68" t="n">
        <x:v>25.8</x:v>
      </x:c>
      <x:c r="F724" s="68" t="n">
        <x:v>49</x:v>
      </x:c>
      <x:c r="G724" s="68" t="n">
        <x:v>7.3</x:v>
      </x:c>
      <x:c r="H724" s="69" t="n">
        <x:v>1.587</x:v>
      </x:c>
      <x:c r="I724" s="68" t="n">
        <x:v>5755</x:v>
      </x:c>
      <x:c r="J724" s="68" t="n">
        <x:v>14.9</x:v>
      </x:c>
      <x:c r="K724" s="68" t="n">
        <x:v>799</x:v>
      </x:c>
      <x:c r="L724" s="68" t="n">
        <x:v>4.7</x:v>
      </x:c>
      <x:c r="M724" s="70" t="n">
        <x:v>0.09</x:v>
      </x:c>
      <x:c r="N724" s="71" t="n">
        <x:v>94</x:v>
      </x:c>
      <x:c r="O724" s="33" t="n">
        <x:f>ROUND(3*E724+F724+G724*H724,1)</x:f>
        <x:v>138</x:v>
      </x:c>
      <x:c r="P724" s="33" t="n">
        <x:f>ROUND('Inputs'!$C$4*'Inputs'!$C$7*'Inputs'!$C$5*C724/3600,1)</x:f>
        <x:v>4376.7</x:v>
      </x:c>
      <x:c r="Q724" s="33" t="n">
        <x:f>ROUND(('Inputs'!$C$4/B724)*'Inputs'!$C$7*'Inputs'!$C$6*D724/3600,1)</x:f>
        <x:v>2600</x:v>
      </x:c>
      <x:c r="R724" s="59" t="n">
        <x:f>ROUND((P724-Q724)*O724-('Inputs'!$C$4/B724)*(I724/J724+K724)-'Inputs'!$C$4*L724-('Inputs'!$C$4*'Inputs'!$C$20*'Inputs'!$C$21*'Inputs'!$C$22/1000)*M724*N724,0)</x:f>
        <x:v>-204307</x:v>
      </x:c>
      <x:c r="S724" s="59" t="n">
        <x:f>ROUND(R724/'Inputs'!$C$4,2)</x:f>
        <x:v>-20.43</x:v>
      </x:c>
      <x:c r="T724" s="33" t="n">
        <x:f>ROUND((P724-Q724)*G724*'Inputs'!$C$25/1000,1)</x:f>
        <x:v>33.5</x:v>
      </x:c>
    </x:row>
    <x:row r="725">
      <x:c r="A725" t="n">
        <x:v>710</x:v>
      </x:c>
      <x:c r="B725" s="68" t="n">
        <x:v>38.6</x:v>
      </x:c>
      <x:c r="C725" s="68" t="n">
        <x:v>31.9</x:v>
      </x:c>
      <x:c r="D725" s="68" t="n">
        <x:v>273.4</x:v>
      </x:c>
      <x:c r="E725" s="68" t="n">
        <x:v>27.5</x:v>
      </x:c>
      <x:c r="F725" s="68" t="n">
        <x:v>44.2</x:v>
      </x:c>
      <x:c r="G725" s="68" t="n">
        <x:v>8.8</x:v>
      </x:c>
      <x:c r="H725" s="69" t="n">
        <x:v>1.761</x:v>
      </x:c>
      <x:c r="I725" s="68" t="n">
        <x:v>4507</x:v>
      </x:c>
      <x:c r="J725" s="68" t="n">
        <x:v>8.9</x:v>
      </x:c>
      <x:c r="K725" s="68" t="n">
        <x:v>532</x:v>
      </x:c>
      <x:c r="L725" s="68" t="n">
        <x:v>1.9</x:v>
      </x:c>
      <x:c r="M725" s="70" t="n">
        <x:v>0.098</x:v>
      </x:c>
      <x:c r="N725" s="71" t="n">
        <x:v>98</x:v>
      </x:c>
      <x:c r="O725" s="33" t="n">
        <x:f>ROUND(3*E725+F725+G725*H725,1)</x:f>
        <x:v>142.2</x:v>
      </x:c>
      <x:c r="P725" s="33" t="n">
        <x:f>ROUND('Inputs'!$C$4*'Inputs'!$C$7*'Inputs'!$C$5*C725/3600,1)</x:f>
        <x:v>4607.8</x:v>
      </x:c>
      <x:c r="Q725" s="33" t="n">
        <x:f>ROUND(('Inputs'!$C$4/B725)*'Inputs'!$C$7*'Inputs'!$C$6*D725/3600,1)</x:f>
        <x:v>2046.2</x:v>
      </x:c>
      <x:c r="R725" s="59" t="n">
        <x:f>ROUND((P725-Q725)*O725-('Inputs'!$C$4/B725)*(I725/J725+K725)-'Inputs'!$C$4*L725-('Inputs'!$C$4*'Inputs'!$C$20*'Inputs'!$C$21*'Inputs'!$C$22/1000)*M725*N725,0)</x:f>
        <x:v>54767</x:v>
      </x:c>
      <x:c r="S725" s="59" t="n">
        <x:f>ROUND(R725/'Inputs'!$C$4,2)</x:f>
        <x:v>5.48</x:v>
      </x:c>
      <x:c r="T725" s="33" t="n">
        <x:f>ROUND((P725-Q725)*G725*'Inputs'!$C$25/1000,1)</x:f>
        <x:v>58.2</x:v>
      </x:c>
    </x:row>
    <x:row r="726">
      <x:c r="A726" t="n">
        <x:v>711</x:v>
      </x:c>
      <x:c r="B726" s="68" t="n">
        <x:v>46.2</x:v>
      </x:c>
      <x:c r="C726" s="68" t="n">
        <x:v>31.3</x:v>
      </x:c>
      <x:c r="D726" s="68" t="n">
        <x:v>226.5</x:v>
      </x:c>
      <x:c r="E726" s="68" t="n">
        <x:v>21.1</x:v>
      </x:c>
      <x:c r="F726" s="68" t="n">
        <x:v>32.6</x:v>
      </x:c>
      <x:c r="G726" s="68" t="n">
        <x:v>9.6</x:v>
      </x:c>
      <x:c r="H726" s="69" t="n">
        <x:v>1.699</x:v>
      </x:c>
      <x:c r="I726" s="68" t="n">
        <x:v>6741</x:v>
      </x:c>
      <x:c r="J726" s="68" t="n">
        <x:v>14.1</x:v>
      </x:c>
      <x:c r="K726" s="68" t="n">
        <x:v>764</x:v>
      </x:c>
      <x:c r="L726" s="68" t="n">
        <x:v>5.6</x:v>
      </x:c>
      <x:c r="M726" s="70" t="n">
        <x:v>0.087</x:v>
      </x:c>
      <x:c r="N726" s="71" t="n">
        <x:v>151</x:v>
      </x:c>
      <x:c r="O726" s="33" t="n">
        <x:f>ROUND(3*E726+F726+G726*H726,1)</x:f>
        <x:v>112.2</x:v>
      </x:c>
      <x:c r="P726" s="33" t="n">
        <x:f>ROUND('Inputs'!$C$4*'Inputs'!$C$7*'Inputs'!$C$5*C726/3600,1)</x:f>
        <x:v>4521.1</x:v>
      </x:c>
      <x:c r="Q726" s="33" t="n">
        <x:f>ROUND(('Inputs'!$C$4/B726)*'Inputs'!$C$7*'Inputs'!$C$6*D726/3600,1)</x:f>
        <x:v>1416.3</x:v>
      </x:c>
      <x:c r="R726" s="59" t="n">
        <x:f>ROUND((P726-Q726)*O726-('Inputs'!$C$4/B726)*(I726/J726+K726)-'Inputs'!$C$4*L726-('Inputs'!$C$4*'Inputs'!$C$20*'Inputs'!$C$21*'Inputs'!$C$22/1000)*M726*N726,0)</x:f>
        <x:v>-5867</x:v>
      </x:c>
      <x:c r="S726" s="59" t="n">
        <x:f>ROUND(R726/'Inputs'!$C$4,2)</x:f>
        <x:v>-0.59</x:v>
      </x:c>
      <x:c r="T726" s="33" t="n">
        <x:f>ROUND((P726-Q726)*G726*'Inputs'!$C$25/1000,1)</x:f>
        <x:v>77</x:v>
      </x:c>
    </x:row>
    <x:row r="727">
      <x:c r="A727" t="n">
        <x:v>712</x:v>
      </x:c>
      <x:c r="B727" s="68" t="n">
        <x:v>51.2</x:v>
      </x:c>
      <x:c r="C727" s="68" t="n">
        <x:v>32</x:v>
      </x:c>
      <x:c r="D727" s="68" t="n">
        <x:v>232.6</x:v>
      </x:c>
      <x:c r="E727" s="68" t="n">
        <x:v>22.6</x:v>
      </x:c>
      <x:c r="F727" s="68" t="n">
        <x:v>41.2</x:v>
      </x:c>
      <x:c r="G727" s="68" t="n">
        <x:v>9</x:v>
      </x:c>
      <x:c r="H727" s="69" t="n">
        <x:v>1.765</x:v>
      </x:c>
      <x:c r="I727" s="68" t="n">
        <x:v>9330</x:v>
      </x:c>
      <x:c r="J727" s="68" t="n">
        <x:v>9.9</x:v>
      </x:c>
      <x:c r="K727" s="68" t="n">
        <x:v>674</x:v>
      </x:c>
      <x:c r="L727" s="68" t="n">
        <x:v>5.9</x:v>
      </x:c>
      <x:c r="M727" s="70" t="n">
        <x:v>0.074</x:v>
      </x:c>
      <x:c r="N727" s="71" t="n">
        <x:v>139</x:v>
      </x:c>
      <x:c r="O727" s="33" t="n">
        <x:f>ROUND(3*E727+F727+G727*H727,1)</x:f>
        <x:v>124.9</x:v>
      </x:c>
      <x:c r="P727" s="33" t="n">
        <x:f>ROUND('Inputs'!$C$4*'Inputs'!$C$7*'Inputs'!$C$5*C727/3600,1)</x:f>
        <x:v>4622.2</x:v>
      </x:c>
      <x:c r="Q727" s="33" t="n">
        <x:f>ROUND(('Inputs'!$C$4/B727)*'Inputs'!$C$7*'Inputs'!$C$6*D727/3600,1)</x:f>
        <x:v>1312.4</x:v>
      </x:c>
      <x:c r="R727" s="59" t="n">
        <x:f>ROUND((P727-Q727)*O727-('Inputs'!$C$4/B727)*(I727/J727+K727)-'Inputs'!$C$4*L727-('Inputs'!$C$4*'Inputs'!$C$20*'Inputs'!$C$21*'Inputs'!$C$22/1000)*M727*N727,0)</x:f>
        <x:v>15685</x:v>
      </x:c>
      <x:c r="S727" s="59" t="n">
        <x:f>ROUND(R727/'Inputs'!$C$4,2)</x:f>
        <x:v>1.57</x:v>
      </x:c>
      <x:c r="T727" s="33" t="n">
        <x:f>ROUND((P727-Q727)*G727*'Inputs'!$C$25/1000,1)</x:f>
        <x:v>77</x:v>
      </x:c>
    </x:row>
    <x:row r="728">
      <x:c r="A728" t="n">
        <x:v>713</x:v>
      </x:c>
      <x:c r="B728" s="68" t="n">
        <x:v>39.2</x:v>
      </x:c>
      <x:c r="C728" s="68" t="n">
        <x:v>26.3</x:v>
      </x:c>
      <x:c r="D728" s="68" t="n">
        <x:v>234.5</x:v>
      </x:c>
      <x:c r="E728" s="68" t="n">
        <x:v>20.9</x:v>
      </x:c>
      <x:c r="F728" s="68" t="n">
        <x:v>50.7</x:v>
      </x:c>
      <x:c r="G728" s="68" t="n">
        <x:v>10.9</x:v>
      </x:c>
      <x:c r="H728" s="69" t="n">
        <x:v>2.01</x:v>
      </x:c>
      <x:c r="I728" s="68" t="n">
        <x:v>7160</x:v>
      </x:c>
      <x:c r="J728" s="68" t="n">
        <x:v>11.3</x:v>
      </x:c>
      <x:c r="K728" s="68" t="n">
        <x:v>476</x:v>
      </x:c>
      <x:c r="L728" s="68" t="n">
        <x:v>2</x:v>
      </x:c>
      <x:c r="M728" s="70" t="n">
        <x:v>0.044</x:v>
      </x:c>
      <x:c r="N728" s="71" t="n">
        <x:v>68</x:v>
      </x:c>
      <x:c r="O728" s="33" t="n">
        <x:f>ROUND(3*E728+F728+G728*H728,1)</x:f>
        <x:v>135.3</x:v>
      </x:c>
      <x:c r="P728" s="33" t="n">
        <x:f>ROUND('Inputs'!$C$4*'Inputs'!$C$7*'Inputs'!$C$5*C728/3600,1)</x:f>
        <x:v>3798.9</x:v>
      </x:c>
      <x:c r="Q728" s="33" t="n">
        <x:f>ROUND(('Inputs'!$C$4/B728)*'Inputs'!$C$7*'Inputs'!$C$6*D728/3600,1)</x:f>
        <x:v>1728.2</x:v>
      </x:c>
      <x:c r="R728" s="59" t="n">
        <x:f>ROUND((P728-Q728)*O728-('Inputs'!$C$4/B728)*(I728/J728+K728)-'Inputs'!$C$4*L728-('Inputs'!$C$4*'Inputs'!$C$20*'Inputs'!$C$21*'Inputs'!$C$22/1000)*M728*N728,0)</x:f>
        <x:v>-29593</x:v>
      </x:c>
      <x:c r="S728" s="59" t="n">
        <x:f>ROUND(R728/'Inputs'!$C$4,2)</x:f>
        <x:v>-2.96</x:v>
      </x:c>
      <x:c r="T728" s="33" t="n">
        <x:f>ROUND((P728-Q728)*G728*'Inputs'!$C$25/1000,1)</x:f>
        <x:v>58.3</x:v>
      </x:c>
    </x:row>
    <x:row r="729">
      <x:c r="A729" t="n">
        <x:v>714</x:v>
      </x:c>
      <x:c r="B729" s="68" t="n">
        <x:v>43.8</x:v>
      </x:c>
      <x:c r="C729" s="68" t="n">
        <x:v>27.2</x:v>
      </x:c>
      <x:c r="D729" s="68" t="n">
        <x:v>269</x:v>
      </x:c>
      <x:c r="E729" s="68" t="n">
        <x:v>23.4</x:v>
      </x:c>
      <x:c r="F729" s="68" t="n">
        <x:v>40.7</x:v>
      </x:c>
      <x:c r="G729" s="68" t="n">
        <x:v>10.2</x:v>
      </x:c>
      <x:c r="H729" s="69" t="n">
        <x:v>1.847</x:v>
      </x:c>
      <x:c r="I729" s="68" t="n">
        <x:v>5423</x:v>
      </x:c>
      <x:c r="J729" s="68" t="n">
        <x:v>13.3</x:v>
      </x:c>
      <x:c r="K729" s="68" t="n">
        <x:v>712</x:v>
      </x:c>
      <x:c r="L729" s="68" t="n">
        <x:v>3.3</x:v>
      </x:c>
      <x:c r="M729" s="70" t="n">
        <x:v>0.041</x:v>
      </x:c>
      <x:c r="N729" s="71" t="n">
        <x:v>156</x:v>
      </x:c>
      <x:c r="O729" s="33" t="n">
        <x:f>ROUND(3*E729+F729+G729*H729,1)</x:f>
        <x:v>129.7</x:v>
      </x:c>
      <x:c r="P729" s="33" t="n">
        <x:f>ROUND('Inputs'!$C$4*'Inputs'!$C$7*'Inputs'!$C$5*C729/3600,1)</x:f>
        <x:v>3928.9</x:v>
      </x:c>
      <x:c r="Q729" s="33" t="n">
        <x:f>ROUND(('Inputs'!$C$4/B729)*'Inputs'!$C$7*'Inputs'!$C$6*D729/3600,1)</x:f>
        <x:v>1774.2</x:v>
      </x:c>
      <x:c r="R729" s="59" t="n">
        <x:f>ROUND((P729-Q729)*O729-('Inputs'!$C$4/B729)*(I729/J729+K729)-'Inputs'!$C$4*L729-('Inputs'!$C$4*'Inputs'!$C$20*'Inputs'!$C$21*'Inputs'!$C$22/1000)*M729*N729,0)</x:f>
        <x:v>-23487</x:v>
      </x:c>
      <x:c r="S729" s="59" t="n">
        <x:f>ROUND(R729/'Inputs'!$C$4,2)</x:f>
        <x:v>-2.35</x:v>
      </x:c>
      <x:c r="T729" s="33" t="n">
        <x:f>ROUND((P729-Q729)*G729*'Inputs'!$C$25/1000,1)</x:f>
        <x:v>56.8</x:v>
      </x:c>
    </x:row>
    <x:row r="730">
      <x:c r="A730" t="n">
        <x:v>715</x:v>
      </x:c>
      <x:c r="B730" s="68" t="n">
        <x:v>41.7</x:v>
      </x:c>
      <x:c r="C730" s="68" t="n">
        <x:v>31.4</x:v>
      </x:c>
      <x:c r="D730" s="68" t="n">
        <x:v>195.9</x:v>
      </x:c>
      <x:c r="E730" s="68" t="n">
        <x:v>27.4</x:v>
      </x:c>
      <x:c r="F730" s="68" t="n">
        <x:v>34.4</x:v>
      </x:c>
      <x:c r="G730" s="68" t="n">
        <x:v>7</x:v>
      </x:c>
      <x:c r="H730" s="69" t="n">
        <x:v>1.66</x:v>
      </x:c>
      <x:c r="I730" s="68" t="n">
        <x:v>6332</x:v>
      </x:c>
      <x:c r="J730" s="68" t="n">
        <x:v>13.9</x:v>
      </x:c>
      <x:c r="K730" s="68" t="n">
        <x:v>807</x:v>
      </x:c>
      <x:c r="L730" s="68" t="n">
        <x:v>5.3</x:v>
      </x:c>
      <x:c r="M730" s="70" t="n">
        <x:v>0.096</x:v>
      </x:c>
      <x:c r="N730" s="71" t="n">
        <x:v>83</x:v>
      </x:c>
      <x:c r="O730" s="33" t="n">
        <x:f>ROUND(3*E730+F730+G730*H730,1)</x:f>
        <x:v>128.2</x:v>
      </x:c>
      <x:c r="P730" s="33" t="n">
        <x:f>ROUND('Inputs'!$C$4*'Inputs'!$C$7*'Inputs'!$C$5*C730/3600,1)</x:f>
        <x:v>4535.6</x:v>
      </x:c>
      <x:c r="Q730" s="33" t="n">
        <x:f>ROUND(('Inputs'!$C$4/B730)*'Inputs'!$C$7*'Inputs'!$C$6*D730/3600,1)</x:f>
        <x:v>1357.2</x:v>
      </x:c>
      <x:c r="R730" s="59" t="n">
        <x:f>ROUND((P730-Q730)*O730-('Inputs'!$C$4/B730)*(I730/J730+K730)-'Inputs'!$C$4*L730-('Inputs'!$C$4*'Inputs'!$C$20*'Inputs'!$C$21*'Inputs'!$C$22/1000)*M730*N730,0)</x:f>
        <x:v>33886</x:v>
      </x:c>
      <x:c r="S730" s="59" t="n">
        <x:f>ROUND(R730/'Inputs'!$C$4,2)</x:f>
        <x:v>3.39</x:v>
      </x:c>
      <x:c r="T730" s="33" t="n">
        <x:f>ROUND((P730-Q730)*G730*'Inputs'!$C$25/1000,1)</x:f>
        <x:v>57.5</x:v>
      </x:c>
    </x:row>
    <x:row r="731">
      <x:c r="A731" t="n">
        <x:v>716</x:v>
      </x:c>
      <x:c r="B731" s="68" t="n">
        <x:v>40.5</x:v>
      </x:c>
      <x:c r="C731" s="68" t="n">
        <x:v>27.7</x:v>
      </x:c>
      <x:c r="D731" s="68" t="n">
        <x:v>177</x:v>
      </x:c>
      <x:c r="E731" s="68" t="n">
        <x:v>23.8</x:v>
      </x:c>
      <x:c r="F731" s="68" t="n">
        <x:v>46.4</x:v>
      </x:c>
      <x:c r="G731" s="68" t="n">
        <x:v>10.2</x:v>
      </x:c>
      <x:c r="H731" s="69" t="n">
        <x:v>2.062</x:v>
      </x:c>
      <x:c r="I731" s="68" t="n">
        <x:v>5805</x:v>
      </x:c>
      <x:c r="J731" s="68" t="n">
        <x:v>12.9</x:v>
      </x:c>
      <x:c r="K731" s="68" t="n">
        <x:v>538</x:v>
      </x:c>
      <x:c r="L731" s="68" t="n">
        <x:v>2.8</x:v>
      </x:c>
      <x:c r="M731" s="70" t="n">
        <x:v>0.077</x:v>
      </x:c>
      <x:c r="N731" s="71" t="n">
        <x:v>62</x:v>
      </x:c>
      <x:c r="O731" s="33" t="n">
        <x:f>ROUND(3*E731+F731+G731*H731,1)</x:f>
        <x:v>138.8</x:v>
      </x:c>
      <x:c r="P731" s="33" t="n">
        <x:f>ROUND('Inputs'!$C$4*'Inputs'!$C$7*'Inputs'!$C$5*C731/3600,1)</x:f>
        <x:v>4001.1</x:v>
      </x:c>
      <x:c r="Q731" s="33" t="n">
        <x:f>ROUND(('Inputs'!$C$4/B731)*'Inputs'!$C$7*'Inputs'!$C$6*D731/3600,1)</x:f>
        <x:v>1262.6</x:v>
      </x:c>
      <x:c r="R731" s="59" t="n">
        <x:f>ROUND((P731-Q731)*O731-('Inputs'!$C$4/B731)*(I731/J731+K731)-'Inputs'!$C$4*L731-('Inputs'!$C$4*'Inputs'!$C$20*'Inputs'!$C$21*'Inputs'!$C$22/1000)*M731*N731,0)</x:f>
        <x:v>97478</x:v>
      </x:c>
      <x:c r="S731" s="59" t="n">
        <x:f>ROUND(R731/'Inputs'!$C$4,2)</x:f>
        <x:v>9.75</x:v>
      </x:c>
      <x:c r="T731" s="33" t="n">
        <x:f>ROUND((P731-Q731)*G731*'Inputs'!$C$25/1000,1)</x:f>
        <x:v>72.2</x:v>
      </x:c>
    </x:row>
    <x:row r="732">
      <x:c r="A732" t="n">
        <x:v>717</x:v>
      </x:c>
      <x:c r="B732" s="68" t="n">
        <x:v>45.6</x:v>
      </x:c>
      <x:c r="C732" s="68" t="n">
        <x:v>28.4</x:v>
      </x:c>
      <x:c r="D732" s="68" t="n">
        <x:v>202.1</x:v>
      </x:c>
      <x:c r="E732" s="68" t="n">
        <x:v>23.7</x:v>
      </x:c>
      <x:c r="F732" s="68" t="n">
        <x:v>47.4</x:v>
      </x:c>
      <x:c r="G732" s="68" t="n">
        <x:v>9</x:v>
      </x:c>
      <x:c r="H732" s="69" t="n">
        <x:v>2.02</x:v>
      </x:c>
      <x:c r="I732" s="68" t="n">
        <x:v>4614</x:v>
      </x:c>
      <x:c r="J732" s="68" t="n">
        <x:v>13.7</x:v>
      </x:c>
      <x:c r="K732" s="68" t="n">
        <x:v>403</x:v>
      </x:c>
      <x:c r="L732" s="68" t="n">
        <x:v>2.5</x:v>
      </x:c>
      <x:c r="M732" s="70" t="n">
        <x:v>0.032</x:v>
      </x:c>
      <x:c r="N732" s="71" t="n">
        <x:v>112</x:v>
      </x:c>
      <x:c r="O732" s="33" t="n">
        <x:f>ROUND(3*E732+F732+G732*H732,1)</x:f>
        <x:v>136.7</x:v>
      </x:c>
      <x:c r="P732" s="33" t="n">
        <x:f>ROUND('Inputs'!$C$4*'Inputs'!$C$7*'Inputs'!$C$5*C732/3600,1)</x:f>
        <x:v>4102.2</x:v>
      </x:c>
      <x:c r="Q732" s="33" t="n">
        <x:f>ROUND(('Inputs'!$C$4/B732)*'Inputs'!$C$7*'Inputs'!$C$6*D732/3600,1)</x:f>
        <x:v>1280.4</x:v>
      </x:c>
      <x:c r="R732" s="59" t="n">
        <x:f>ROUND((P732-Q732)*O732-('Inputs'!$C$4/B732)*(I732/J732+K732)-'Inputs'!$C$4*L732-('Inputs'!$C$4*'Inputs'!$C$20*'Inputs'!$C$21*'Inputs'!$C$22/1000)*M732*N732,0)</x:f>
        <x:v>190491</x:v>
      </x:c>
      <x:c r="S732" s="59" t="n">
        <x:f>ROUND(R732/'Inputs'!$C$4,2)</x:f>
        <x:v>19.05</x:v>
      </x:c>
      <x:c r="T732" s="33" t="n">
        <x:f>ROUND((P732-Q732)*G732*'Inputs'!$C$25/1000,1)</x:f>
        <x:v>65.6</x:v>
      </x:c>
    </x:row>
    <x:row r="733">
      <x:c r="A733" t="n">
        <x:v>718</x:v>
      </x:c>
      <x:c r="B733" s="68" t="n">
        <x:v>45.6</x:v>
      </x:c>
      <x:c r="C733" s="68" t="n">
        <x:v>26.3</x:v>
      </x:c>
      <x:c r="D733" s="68" t="n">
        <x:v>276.4</x:v>
      </x:c>
      <x:c r="E733" s="68" t="n">
        <x:v>20.3</x:v>
      </x:c>
      <x:c r="F733" s="68" t="n">
        <x:v>30.1</x:v>
      </x:c>
      <x:c r="G733" s="68" t="n">
        <x:v>7.8</x:v>
      </x:c>
      <x:c r="H733" s="69" t="n">
        <x:v>1.891</x:v>
      </x:c>
      <x:c r="I733" s="68" t="n">
        <x:v>6057</x:v>
      </x:c>
      <x:c r="J733" s="68" t="n">
        <x:v>8.1</x:v>
      </x:c>
      <x:c r="K733" s="68" t="n">
        <x:v>541</x:v>
      </x:c>
      <x:c r="L733" s="68" t="n">
        <x:v>3.6</x:v>
      </x:c>
      <x:c r="M733" s="70" t="n">
        <x:v>0.027</x:v>
      </x:c>
      <x:c r="N733" s="71" t="n">
        <x:v>87</x:v>
      </x:c>
      <x:c r="O733" s="33" t="n">
        <x:f>ROUND(3*E733+F733+G733*H733,1)</x:f>
        <x:v>105.7</x:v>
      </x:c>
      <x:c r="P733" s="33" t="n">
        <x:f>ROUND('Inputs'!$C$4*'Inputs'!$C$7*'Inputs'!$C$5*C733/3600,1)</x:f>
        <x:v>3798.9</x:v>
      </x:c>
      <x:c r="Q733" s="33" t="n">
        <x:f>ROUND(('Inputs'!$C$4/B733)*'Inputs'!$C$7*'Inputs'!$C$6*D733/3600,1)</x:f>
        <x:v>1751.1</x:v>
      </x:c>
      <x:c r="R733" s="59" t="n">
        <x:f>ROUND((P733-Q733)*O733-('Inputs'!$C$4/B733)*(I733/J733+K733)-'Inputs'!$C$4*L733-('Inputs'!$C$4*'Inputs'!$C$20*'Inputs'!$C$21*'Inputs'!$C$22/1000)*M733*N733,0)</x:f>
        <x:v>-107427</x:v>
      </x:c>
      <x:c r="S733" s="59" t="n">
        <x:f>ROUND(R733/'Inputs'!$C$4,2)</x:f>
        <x:v>-10.74</x:v>
      </x:c>
      <x:c r="T733" s="33" t="n">
        <x:f>ROUND((P733-Q733)*G733*'Inputs'!$C$25/1000,1)</x:f>
        <x:v>41.3</x:v>
      </x:c>
    </x:row>
    <x:row r="734">
      <x:c r="A734" t="n">
        <x:v>719</x:v>
      </x:c>
      <x:c r="B734" s="68" t="n">
        <x:v>36.4</x:v>
      </x:c>
      <x:c r="C734" s="68" t="n">
        <x:v>30.9</x:v>
      </x:c>
      <x:c r="D734" s="68" t="n">
        <x:v>282</x:v>
      </x:c>
      <x:c r="E734" s="68" t="n">
        <x:v>20.7</x:v>
      </x:c>
      <x:c r="F734" s="68" t="n">
        <x:v>52.8</x:v>
      </x:c>
      <x:c r="G734" s="68" t="n">
        <x:v>9.1</x:v>
      </x:c>
      <x:c r="H734" s="69" t="n">
        <x:v>2.052</x:v>
      </x:c>
      <x:c r="I734" s="68" t="n">
        <x:v>5234</x:v>
      </x:c>
      <x:c r="J734" s="68" t="n">
        <x:v>12.4</x:v>
      </x:c>
      <x:c r="K734" s="68" t="n">
        <x:v>756</x:v>
      </x:c>
      <x:c r="L734" s="68" t="n">
        <x:v>5.6</x:v>
      </x:c>
      <x:c r="M734" s="70" t="n">
        <x:v>0.062</x:v>
      </x:c>
      <x:c r="N734" s="71" t="n">
        <x:v>119</x:v>
      </x:c>
      <x:c r="O734" s="33" t="n">
        <x:f>ROUND(3*E734+F734+G734*H734,1)</x:f>
        <x:v>133.6</x:v>
      </x:c>
      <x:c r="P734" s="33" t="n">
        <x:f>ROUND('Inputs'!$C$4*'Inputs'!$C$7*'Inputs'!$C$5*C734/3600,1)</x:f>
        <x:v>4463.3</x:v>
      </x:c>
      <x:c r="Q734" s="33" t="n">
        <x:f>ROUND(('Inputs'!$C$4/B734)*'Inputs'!$C$7*'Inputs'!$C$6*D734/3600,1)</x:f>
        <x:v>2238.1</x:v>
      </x:c>
      <x:c r="R734" s="59" t="n">
        <x:f>ROUND((P734-Q734)*O734-('Inputs'!$C$4/B734)*(I734/J734+K734)-'Inputs'!$C$4*L734-('Inputs'!$C$4*'Inputs'!$C$20*'Inputs'!$C$21*'Inputs'!$C$22/1000)*M734*N734,0)</x:f>
        <x:v>-98865</x:v>
      </x:c>
      <x:c r="S734" s="59" t="n">
        <x:f>ROUND(R734/'Inputs'!$C$4,2)</x:f>
        <x:v>-9.89</x:v>
      </x:c>
      <x:c r="T734" s="33" t="n">
        <x:f>ROUND((P734-Q734)*G734*'Inputs'!$C$25/1000,1)</x:f>
        <x:v>52.3</x:v>
      </x:c>
    </x:row>
    <x:row r="735">
      <x:c r="A735" t="n">
        <x:v>720</x:v>
      </x:c>
      <x:c r="B735" s="68" t="n">
        <x:v>41.1</x:v>
      </x:c>
      <x:c r="C735" s="68" t="n">
        <x:v>30.5</x:v>
      </x:c>
      <x:c r="D735" s="68" t="n">
        <x:v>258.1</x:v>
      </x:c>
      <x:c r="E735" s="68" t="n">
        <x:v>20.9</x:v>
      </x:c>
      <x:c r="F735" s="68" t="n">
        <x:v>31.8</x:v>
      </x:c>
      <x:c r="G735" s="68" t="n">
        <x:v>9.2</x:v>
      </x:c>
      <x:c r="H735" s="69" t="n">
        <x:v>1.949</x:v>
      </x:c>
      <x:c r="I735" s="68" t="n">
        <x:v>8084</x:v>
      </x:c>
      <x:c r="J735" s="68" t="n">
        <x:v>8.9</x:v>
      </x:c>
      <x:c r="K735" s="68" t="n">
        <x:v>378</x:v>
      </x:c>
      <x:c r="L735" s="68" t="n">
        <x:v>2</x:v>
      </x:c>
      <x:c r="M735" s="70" t="n">
        <x:v>0.083</x:v>
      </x:c>
      <x:c r="N735" s="71" t="n">
        <x:v>123</x:v>
      </x:c>
      <x:c r="O735" s="33" t="n">
        <x:f>ROUND(3*E735+F735+G735*H735,1)</x:f>
        <x:v>112.4</x:v>
      </x:c>
      <x:c r="P735" s="33" t="n">
        <x:f>ROUND('Inputs'!$C$4*'Inputs'!$C$7*'Inputs'!$C$5*C735/3600,1)</x:f>
        <x:v>4405.6</x:v>
      </x:c>
      <x:c r="Q735" s="33" t="n">
        <x:f>ROUND(('Inputs'!$C$4/B735)*'Inputs'!$C$7*'Inputs'!$C$6*D735/3600,1)</x:f>
        <x:v>1814.2</x:v>
      </x:c>
      <x:c r="R735" s="59" t="n">
        <x:f>ROUND((P735-Q735)*O735-('Inputs'!$C$4/B735)*(I735/J735+K735)-'Inputs'!$C$4*L735-('Inputs'!$C$4*'Inputs'!$C$20*'Inputs'!$C$21*'Inputs'!$C$22/1000)*M735*N735,0)</x:f>
        <x:v>-64527</x:v>
      </x:c>
      <x:c r="S735" s="59" t="n">
        <x:f>ROUND(R735/'Inputs'!$C$4,2)</x:f>
        <x:v>-6.45</x:v>
      </x:c>
      <x:c r="T735" s="33" t="n">
        <x:f>ROUND((P735-Q735)*G735*'Inputs'!$C$25/1000,1)</x:f>
        <x:v>61.6</x:v>
      </x:c>
    </x:row>
    <x:row r="736">
      <x:c r="A736" t="n">
        <x:v>721</x:v>
      </x:c>
      <x:c r="B736" s="68" t="n">
        <x:v>26.5</x:v>
      </x:c>
      <x:c r="C736" s="68" t="n">
        <x:v>31</x:v>
      </x:c>
      <x:c r="D736" s="68" t="n">
        <x:v>207.5</x:v>
      </x:c>
      <x:c r="E736" s="68" t="n">
        <x:v>26.1</x:v>
      </x:c>
      <x:c r="F736" s="68" t="n">
        <x:v>45.3</x:v>
      </x:c>
      <x:c r="G736" s="68" t="n">
        <x:v>9.1</x:v>
      </x:c>
      <x:c r="H736" s="69" t="n">
        <x:v>1.665</x:v>
      </x:c>
      <x:c r="I736" s="68" t="n">
        <x:v>6810</x:v>
      </x:c>
      <x:c r="J736" s="68" t="n">
        <x:v>9.1</x:v>
      </x:c>
      <x:c r="K736" s="68" t="n">
        <x:v>615</x:v>
      </x:c>
      <x:c r="L736" s="68" t="n">
        <x:v>3</x:v>
      </x:c>
      <x:c r="M736" s="70" t="n">
        <x:v>0.07</x:v>
      </x:c>
      <x:c r="N736" s="71" t="n">
        <x:v>73</x:v>
      </x:c>
      <x:c r="O736" s="33" t="n">
        <x:f>ROUND(3*E736+F736+G736*H736,1)</x:f>
        <x:v>138.8</x:v>
      </x:c>
      <x:c r="P736" s="33" t="n">
        <x:f>ROUND('Inputs'!$C$4*'Inputs'!$C$7*'Inputs'!$C$5*C736/3600,1)</x:f>
        <x:v>4477.8</x:v>
      </x:c>
      <x:c r="Q736" s="33" t="n">
        <x:f>ROUND(('Inputs'!$C$4/B736)*'Inputs'!$C$7*'Inputs'!$C$6*D736/3600,1)</x:f>
        <x:v>2262.1</x:v>
      </x:c>
      <x:c r="R736" s="59" t="n">
        <x:f>ROUND((P736-Q736)*O736-('Inputs'!$C$4/B736)*(I736/J736+K736)-'Inputs'!$C$4*L736-('Inputs'!$C$4*'Inputs'!$C$20*'Inputs'!$C$21*'Inputs'!$C$22/1000)*M736*N736,0)</x:f>
        <x:v>-248360</x:v>
      </x:c>
      <x:c r="S736" s="59" t="n">
        <x:f>ROUND(R736/'Inputs'!$C$4,2)</x:f>
        <x:v>-24.84</x:v>
      </x:c>
      <x:c r="T736" s="33" t="n">
        <x:f>ROUND((P736-Q736)*G736*'Inputs'!$C$25/1000,1)</x:f>
        <x:v>52.1</x:v>
      </x:c>
    </x:row>
    <x:row r="737">
      <x:c r="A737" t="n">
        <x:v>722</x:v>
      </x:c>
      <x:c r="B737" s="68" t="n">
        <x:v>26.5</x:v>
      </x:c>
      <x:c r="C737" s="68" t="n">
        <x:v>29.9</x:v>
      </x:c>
      <x:c r="D737" s="68" t="n">
        <x:v>170.2</x:v>
      </x:c>
      <x:c r="E737" s="68" t="n">
        <x:v>23.9</x:v>
      </x:c>
      <x:c r="F737" s="68" t="n">
        <x:v>45.3</x:v>
      </x:c>
      <x:c r="G737" s="68" t="n">
        <x:v>7.2</x:v>
      </x:c>
      <x:c r="H737" s="69" t="n">
        <x:v>1.996</x:v>
      </x:c>
      <x:c r="I737" s="68" t="n">
        <x:v>5625</x:v>
      </x:c>
      <x:c r="J737" s="68" t="n">
        <x:v>12.7</x:v>
      </x:c>
      <x:c r="K737" s="68" t="n">
        <x:v>796</x:v>
      </x:c>
      <x:c r="L737" s="68" t="n">
        <x:v>4</x:v>
      </x:c>
      <x:c r="M737" s="70" t="n">
        <x:v>0.038</x:v>
      </x:c>
      <x:c r="N737" s="71" t="n">
        <x:v>135</x:v>
      </x:c>
      <x:c r="O737" s="33" t="n">
        <x:f>ROUND(3*E737+F737+G737*H737,1)</x:f>
        <x:v>131.4</x:v>
      </x:c>
      <x:c r="P737" s="33" t="n">
        <x:f>ROUND('Inputs'!$C$4*'Inputs'!$C$7*'Inputs'!$C$5*C737/3600,1)</x:f>
        <x:v>4318.9</x:v>
      </x:c>
      <x:c r="Q737" s="33" t="n">
        <x:f>ROUND(('Inputs'!$C$4/B737)*'Inputs'!$C$7*'Inputs'!$C$6*D737/3600,1)</x:f>
        <x:v>1855.4</x:v>
      </x:c>
      <x:c r="R737" s="59" t="n">
        <x:f>ROUND((P737-Q737)*O737-('Inputs'!$C$4/B737)*(I737/J737+K737)-'Inputs'!$C$4*L737-('Inputs'!$C$4*'Inputs'!$C$20*'Inputs'!$C$21*'Inputs'!$C$22/1000)*M737*N737,0)</x:f>
        <x:v>-195282</x:v>
      </x:c>
      <x:c r="S737" s="59" t="n">
        <x:f>ROUND(R737/'Inputs'!$C$4,2)</x:f>
        <x:v>-19.53</x:v>
      </x:c>
      <x:c r="T737" s="33" t="n">
        <x:f>ROUND((P737-Q737)*G737*'Inputs'!$C$25/1000,1)</x:f>
        <x:v>45.8</x:v>
      </x:c>
    </x:row>
    <x:row r="738">
      <x:c r="A738" t="n">
        <x:v>723</x:v>
      </x:c>
      <x:c r="B738" s="68" t="n">
        <x:v>40.7</x:v>
      </x:c>
      <x:c r="C738" s="68" t="n">
        <x:v>28.3</x:v>
      </x:c>
      <x:c r="D738" s="68" t="n">
        <x:v>184</x:v>
      </x:c>
      <x:c r="E738" s="68" t="n">
        <x:v>25</x:v>
      </x:c>
      <x:c r="F738" s="68" t="n">
        <x:v>40.1</x:v>
      </x:c>
      <x:c r="G738" s="68" t="n">
        <x:v>10.2</x:v>
      </x:c>
      <x:c r="H738" s="69" t="n">
        <x:v>1.778</x:v>
      </x:c>
      <x:c r="I738" s="68" t="n">
        <x:v>6655</x:v>
      </x:c>
      <x:c r="J738" s="68" t="n">
        <x:v>13.3</x:v>
      </x:c>
      <x:c r="K738" s="68" t="n">
        <x:v>471</x:v>
      </x:c>
      <x:c r="L738" s="68" t="n">
        <x:v>1.9</x:v>
      </x:c>
      <x:c r="M738" s="70" t="n">
        <x:v>0.074</x:v>
      </x:c>
      <x:c r="N738" s="71" t="n">
        <x:v>85</x:v>
      </x:c>
      <x:c r="O738" s="33" t="n">
        <x:f>ROUND(3*E738+F738+G738*H738,1)</x:f>
        <x:v>133.2</x:v>
      </x:c>
      <x:c r="P738" s="33" t="n">
        <x:f>ROUND('Inputs'!$C$4*'Inputs'!$C$7*'Inputs'!$C$5*C738/3600,1)</x:f>
        <x:v>4087.8</x:v>
      </x:c>
      <x:c r="Q738" s="33" t="n">
        <x:f>ROUND(('Inputs'!$C$4/B738)*'Inputs'!$C$7*'Inputs'!$C$6*D738/3600,1)</x:f>
        <x:v>1306</x:v>
      </x:c>
      <x:c r="R738" s="59" t="n">
        <x:f>ROUND((P738-Q738)*O738-('Inputs'!$C$4/B738)*(I738/J738+K738)-'Inputs'!$C$4*L738-('Inputs'!$C$4*'Inputs'!$C$20*'Inputs'!$C$21*'Inputs'!$C$22/1000)*M738*N738,0)</x:f>
        <x:v>98803</x:v>
      </x:c>
      <x:c r="S738" s="59" t="n">
        <x:f>ROUND(R738/'Inputs'!$C$4,2)</x:f>
        <x:v>9.88</x:v>
      </x:c>
      <x:c r="T738" s="33" t="n">
        <x:f>ROUND((P738-Q738)*G738*'Inputs'!$C$25/1000,1)</x:f>
        <x:v>73.3</x:v>
      </x:c>
    </x:row>
    <x:row r="739">
      <x:c r="A739" t="n">
        <x:v>724</x:v>
      </x:c>
      <x:c r="B739" s="68" t="n">
        <x:v>54.3</x:v>
      </x:c>
      <x:c r="C739" s="68" t="n">
        <x:v>24.8</x:v>
      </x:c>
      <x:c r="D739" s="68" t="n">
        <x:v>209</x:v>
      </x:c>
      <x:c r="E739" s="68" t="n">
        <x:v>21.2</x:v>
      </x:c>
      <x:c r="F739" s="68" t="n">
        <x:v>40.6</x:v>
      </x:c>
      <x:c r="G739" s="68" t="n">
        <x:v>8.5</x:v>
      </x:c>
      <x:c r="H739" s="69" t="n">
        <x:v>1.73</x:v>
      </x:c>
      <x:c r="I739" s="68" t="n">
        <x:v>5969</x:v>
      </x:c>
      <x:c r="J739" s="68" t="n">
        <x:v>9.7</x:v>
      </x:c>
      <x:c r="K739" s="68" t="n">
        <x:v>708</x:v>
      </x:c>
      <x:c r="L739" s="68" t="n">
        <x:v>3.1</x:v>
      </x:c>
      <x:c r="M739" s="70" t="n">
        <x:v>0.052</x:v>
      </x:c>
      <x:c r="N739" s="71" t="n">
        <x:v>78</x:v>
      </x:c>
      <x:c r="O739" s="33" t="n">
        <x:f>ROUND(3*E739+F739+G739*H739,1)</x:f>
        <x:v>118.9</x:v>
      </x:c>
      <x:c r="P739" s="33" t="n">
        <x:f>ROUND('Inputs'!$C$4*'Inputs'!$C$7*'Inputs'!$C$5*C739/3600,1)</x:f>
        <x:v>3582.2</x:v>
      </x:c>
      <x:c r="Q739" s="33" t="n">
        <x:f>ROUND(('Inputs'!$C$4/B739)*'Inputs'!$C$7*'Inputs'!$C$6*D739/3600,1)</x:f>
        <x:v>1111.9</x:v>
      </x:c>
      <x:c r="R739" s="59" t="n">
        <x:f>ROUND((P739-Q739)*O739-('Inputs'!$C$4/B739)*(I739/J739+K739)-'Inputs'!$C$4*L739-('Inputs'!$C$4*'Inputs'!$C$20*'Inputs'!$C$21*'Inputs'!$C$22/1000)*M739*N739,0)</x:f>
        <x:v>9936</x:v>
      </x:c>
      <x:c r="S739" s="59" t="n">
        <x:f>ROUND(R739/'Inputs'!$C$4,2)</x:f>
        <x:v>0.99</x:v>
      </x:c>
      <x:c r="T739" s="33" t="n">
        <x:f>ROUND((P739-Q739)*G739*'Inputs'!$C$25/1000,1)</x:f>
        <x:v>54.2</x:v>
      </x:c>
    </x:row>
    <x:row r="740">
      <x:c r="A740" t="n">
        <x:v>725</x:v>
      </x:c>
      <x:c r="B740" s="68" t="n">
        <x:v>31.2</x:v>
      </x:c>
      <x:c r="C740" s="68" t="n">
        <x:v>29.7</x:v>
      </x:c>
      <x:c r="D740" s="68" t="n">
        <x:v>197.9</x:v>
      </x:c>
      <x:c r="E740" s="68" t="n">
        <x:v>27.9</x:v>
      </x:c>
      <x:c r="F740" s="68" t="n">
        <x:v>45.6</x:v>
      </x:c>
      <x:c r="G740" s="68" t="n">
        <x:v>10.5</x:v>
      </x:c>
      <x:c r="H740" s="69" t="n">
        <x:v>1.751</x:v>
      </x:c>
      <x:c r="I740" s="68" t="n">
        <x:v>8589</x:v>
      </x:c>
      <x:c r="J740" s="68" t="n">
        <x:v>9.7</x:v>
      </x:c>
      <x:c r="K740" s="68" t="n">
        <x:v>482</x:v>
      </x:c>
      <x:c r="L740" s="68" t="n">
        <x:v>3.5</x:v>
      </x:c>
      <x:c r="M740" s="70" t="n">
        <x:v>0.024</x:v>
      </x:c>
      <x:c r="N740" s="71" t="n">
        <x:v>91</x:v>
      </x:c>
      <x:c r="O740" s="33" t="n">
        <x:f>ROUND(3*E740+F740+G740*H740,1)</x:f>
        <x:v>147.7</x:v>
      </x:c>
      <x:c r="P740" s="33" t="n">
        <x:f>ROUND('Inputs'!$C$4*'Inputs'!$C$7*'Inputs'!$C$5*C740/3600,1)</x:f>
        <x:v>4290</x:v>
      </x:c>
      <x:c r="Q740" s="33" t="n">
        <x:f>ROUND(('Inputs'!$C$4/B740)*'Inputs'!$C$7*'Inputs'!$C$6*D740/3600,1)</x:f>
        <x:v>1832.4</x:v>
      </x:c>
      <x:c r="R740" s="59" t="n">
        <x:f>ROUND((P740-Q740)*O740-('Inputs'!$C$4/B740)*(I740/J740+K740)-'Inputs'!$C$4*L740-('Inputs'!$C$4*'Inputs'!$C$20*'Inputs'!$C$21*'Inputs'!$C$22/1000)*M740*N740,0)</x:f>
        <x:v>-115186</x:v>
      </x:c>
      <x:c r="S740" s="59" t="n">
        <x:f>ROUND(R740/'Inputs'!$C$4,2)</x:f>
        <x:v>-11.52</x:v>
      </x:c>
      <x:c r="T740" s="33" t="n">
        <x:f>ROUND((P740-Q740)*G740*'Inputs'!$C$25/1000,1)</x:f>
        <x:v>66.7</x:v>
      </x:c>
    </x:row>
    <x:row r="741">
      <x:c r="A741" t="n">
        <x:v>726</x:v>
      </x:c>
      <x:c r="B741" s="68" t="n">
        <x:v>39.5</x:v>
      </x:c>
      <x:c r="C741" s="68" t="n">
        <x:v>27.2</x:v>
      </x:c>
      <x:c r="D741" s="68" t="n">
        <x:v>280</x:v>
      </x:c>
      <x:c r="E741" s="68" t="n">
        <x:v>20.5</x:v>
      </x:c>
      <x:c r="F741" s="68" t="n">
        <x:v>47.9</x:v>
      </x:c>
      <x:c r="G741" s="68" t="n">
        <x:v>7.9</x:v>
      </x:c>
      <x:c r="H741" s="69" t="n">
        <x:v>1.97</x:v>
      </x:c>
      <x:c r="I741" s="68" t="n">
        <x:v>4850</x:v>
      </x:c>
      <x:c r="J741" s="68" t="n">
        <x:v>11.7</x:v>
      </x:c>
      <x:c r="K741" s="68" t="n">
        <x:v>616</x:v>
      </x:c>
      <x:c r="L741" s="68" t="n">
        <x:v>4.7</x:v>
      </x:c>
      <x:c r="M741" s="70" t="n">
        <x:v>0.07</x:v>
      </x:c>
      <x:c r="N741" s="71" t="n">
        <x:v>87</x:v>
      </x:c>
      <x:c r="O741" s="33" t="n">
        <x:f>ROUND(3*E741+F741+G741*H741,1)</x:f>
        <x:v>125</x:v>
      </x:c>
      <x:c r="P741" s="33" t="n">
        <x:f>ROUND('Inputs'!$C$4*'Inputs'!$C$7*'Inputs'!$C$5*C741/3600,1)</x:f>
        <x:v>3928.9</x:v>
      </x:c>
      <x:c r="Q741" s="33" t="n">
        <x:f>ROUND(('Inputs'!$C$4/B741)*'Inputs'!$C$7*'Inputs'!$C$6*D741/3600,1)</x:f>
        <x:v>2047.8</x:v>
      </x:c>
      <x:c r="R741" s="59" t="n">
        <x:f>ROUND((P741-Q741)*O741-('Inputs'!$C$4/B741)*(I741/J741+K741)-'Inputs'!$C$4*L741-('Inputs'!$C$4*'Inputs'!$C$20*'Inputs'!$C$21*'Inputs'!$C$22/1000)*M741*N741,0)</x:f>
        <x:v>-86374</x:v>
      </x:c>
      <x:c r="S741" s="59" t="n">
        <x:f>ROUND(R741/'Inputs'!$C$4,2)</x:f>
        <x:v>-8.64</x:v>
      </x:c>
      <x:c r="T741" s="33" t="n">
        <x:f>ROUND((P741-Q741)*G741*'Inputs'!$C$25/1000,1)</x:f>
        <x:v>38.4</x:v>
      </x:c>
    </x:row>
    <x:row r="742">
      <x:c r="A742" t="n">
        <x:v>727</x:v>
      </x:c>
      <x:c r="B742" s="68" t="n">
        <x:v>37</x:v>
      </x:c>
      <x:c r="C742" s="68" t="n">
        <x:v>33.1</x:v>
      </x:c>
      <x:c r="D742" s="68" t="n">
        <x:v>257.4</x:v>
      </x:c>
      <x:c r="E742" s="68" t="n">
        <x:v>22.1</x:v>
      </x:c>
      <x:c r="F742" s="68" t="n">
        <x:v>48.1</x:v>
      </x:c>
      <x:c r="G742" s="68" t="n">
        <x:v>9.5</x:v>
      </x:c>
      <x:c r="H742" s="69" t="n">
        <x:v>1.67</x:v>
      </x:c>
      <x:c r="I742" s="68" t="n">
        <x:v>6835</x:v>
      </x:c>
      <x:c r="J742" s="68" t="n">
        <x:v>13.7</x:v>
      </x:c>
      <x:c r="K742" s="68" t="n">
        <x:v>643</x:v>
      </x:c>
      <x:c r="L742" s="68" t="n">
        <x:v>2.8</x:v>
      </x:c>
      <x:c r="M742" s="70" t="n">
        <x:v>0.086</x:v>
      </x:c>
      <x:c r="N742" s="71" t="n">
        <x:v>131</x:v>
      </x:c>
      <x:c r="O742" s="33" t="n">
        <x:f>ROUND(3*E742+F742+G742*H742,1)</x:f>
        <x:v>130.3</x:v>
      </x:c>
      <x:c r="P742" s="33" t="n">
        <x:f>ROUND('Inputs'!$C$4*'Inputs'!$C$7*'Inputs'!$C$5*C742/3600,1)</x:f>
        <x:v>4781.1</x:v>
      </x:c>
      <x:c r="Q742" s="33" t="n">
        <x:f>ROUND(('Inputs'!$C$4/B742)*'Inputs'!$C$7*'Inputs'!$C$6*D742/3600,1)</x:f>
        <x:v>2009.7</x:v>
      </x:c>
      <x:c r="R742" s="59" t="n">
        <x:f>ROUND((P742-Q742)*O742-('Inputs'!$C$4/B742)*(I742/J742+K742)-'Inputs'!$C$4*L742-('Inputs'!$C$4*'Inputs'!$C$20*'Inputs'!$C$21*'Inputs'!$C$22/1000)*M742*N742,0)</x:f>
        <x:v>-702</x:v>
      </x:c>
      <x:c r="S742" s="59" t="n">
        <x:f>ROUND(R742/'Inputs'!$C$4,2)</x:f>
        <x:v>-0.07</x:v>
      </x:c>
      <x:c r="T742" s="33" t="n">
        <x:f>ROUND((P742-Q742)*G742*'Inputs'!$C$25/1000,1)</x:f>
        <x:v>68</x:v>
      </x:c>
    </x:row>
    <x:row r="743">
      <x:c r="A743" t="n">
        <x:v>728</x:v>
      </x:c>
      <x:c r="B743" s="68" t="n">
        <x:v>29.4</x:v>
      </x:c>
      <x:c r="C743" s="68" t="n">
        <x:v>33.2</x:v>
      </x:c>
      <x:c r="D743" s="68" t="n">
        <x:v>248.7</x:v>
      </x:c>
      <x:c r="E743" s="68" t="n">
        <x:v>25.8</x:v>
      </x:c>
      <x:c r="F743" s="68" t="n">
        <x:v>41.9</x:v>
      </x:c>
      <x:c r="G743" s="68" t="n">
        <x:v>10.4</x:v>
      </x:c>
      <x:c r="H743" s="69" t="n">
        <x:v>1.909</x:v>
      </x:c>
      <x:c r="I743" s="68" t="n">
        <x:v>8825</x:v>
      </x:c>
      <x:c r="J743" s="68" t="n">
        <x:v>9.3</x:v>
      </x:c>
      <x:c r="K743" s="68" t="n">
        <x:v>427</x:v>
      </x:c>
      <x:c r="L743" s="68" t="n">
        <x:v>1.9</x:v>
      </x:c>
      <x:c r="M743" s="70" t="n">
        <x:v>0.016</x:v>
      </x:c>
      <x:c r="N743" s="71" t="n">
        <x:v>78</x:v>
      </x:c>
      <x:c r="O743" s="33" t="n">
        <x:f>ROUND(3*E743+F743+G743*H743,1)</x:f>
        <x:v>139.2</x:v>
      </x:c>
      <x:c r="P743" s="33" t="n">
        <x:f>ROUND('Inputs'!$C$4*'Inputs'!$C$7*'Inputs'!$C$5*C743/3600,1)</x:f>
        <x:v>4795.6</x:v>
      </x:c>
      <x:c r="Q743" s="33" t="n">
        <x:f>ROUND(('Inputs'!$C$4/B743)*'Inputs'!$C$7*'Inputs'!$C$6*D743/3600,1)</x:f>
        <x:v>2443.8</x:v>
      </x:c>
      <x:c r="R743" s="59" t="n">
        <x:f>ROUND((P743-Q743)*O743-('Inputs'!$C$4/B743)*(I743/J743+K743)-'Inputs'!$C$4*L743-('Inputs'!$C$4*'Inputs'!$C$20*'Inputs'!$C$21*'Inputs'!$C$22/1000)*M743*N743,0)</x:f>
        <x:v>-162422</x:v>
      </x:c>
      <x:c r="S743" s="59" t="n">
        <x:f>ROUND(R743/'Inputs'!$C$4,2)</x:f>
        <x:v>-16.24</x:v>
      </x:c>
      <x:c r="T743" s="33" t="n">
        <x:f>ROUND((P743-Q743)*G743*'Inputs'!$C$25/1000,1)</x:f>
        <x:v>63.2</x:v>
      </x:c>
    </x:row>
    <x:row r="744">
      <x:c r="A744" t="n">
        <x:v>729</x:v>
      </x:c>
      <x:c r="B744" s="68" t="n">
        <x:v>38.7</x:v>
      </x:c>
      <x:c r="C744" s="68" t="n">
        <x:v>32.8</x:v>
      </x:c>
      <x:c r="D744" s="68" t="n">
        <x:v>228.1</x:v>
      </x:c>
      <x:c r="E744" s="68" t="n">
        <x:v>26.6</x:v>
      </x:c>
      <x:c r="F744" s="68" t="n">
        <x:v>48.9</x:v>
      </x:c>
      <x:c r="G744" s="68" t="n">
        <x:v>7.5</x:v>
      </x:c>
      <x:c r="H744" s="69" t="n">
        <x:v>1.718</x:v>
      </x:c>
      <x:c r="I744" s="68" t="n">
        <x:v>4348</x:v>
      </x:c>
      <x:c r="J744" s="68" t="n">
        <x:v>15</x:v>
      </x:c>
      <x:c r="K744" s="68" t="n">
        <x:v>562</x:v>
      </x:c>
      <x:c r="L744" s="68" t="n">
        <x:v>5.5</x:v>
      </x:c>
      <x:c r="M744" s="70" t="n">
        <x:v>0.038</x:v>
      </x:c>
      <x:c r="N744" s="71" t="n">
        <x:v>148</x:v>
      </x:c>
      <x:c r="O744" s="33" t="n">
        <x:f>ROUND(3*E744+F744+G744*H744,1)</x:f>
        <x:v>141.6</x:v>
      </x:c>
      <x:c r="P744" s="33" t="n">
        <x:f>ROUND('Inputs'!$C$4*'Inputs'!$C$7*'Inputs'!$C$5*C744/3600,1)</x:f>
        <x:v>4737.8</x:v>
      </x:c>
      <x:c r="Q744" s="33" t="n">
        <x:f>ROUND(('Inputs'!$C$4/B744)*'Inputs'!$C$7*'Inputs'!$C$6*D744/3600,1)</x:f>
        <x:v>1702.7</x:v>
      </x:c>
      <x:c r="R744" s="59" t="n">
        <x:f>ROUND((P744-Q744)*O744-('Inputs'!$C$4/B744)*(I744/J744+K744)-'Inputs'!$C$4*L744-('Inputs'!$C$4*'Inputs'!$C$20*'Inputs'!$C$21*'Inputs'!$C$22/1000)*M744*N744,0)</x:f>
        <x:v>142073</x:v>
      </x:c>
      <x:c r="S744" s="59" t="n">
        <x:f>ROUND(R744/'Inputs'!$C$4,2)</x:f>
        <x:v>14.21</x:v>
      </x:c>
      <x:c r="T744" s="33" t="n">
        <x:f>ROUND((P744-Q744)*G744*'Inputs'!$C$25/1000,1)</x:f>
        <x:v>58.8</x:v>
      </x:c>
    </x:row>
    <x:row r="745">
      <x:c r="A745" t="n">
        <x:v>730</x:v>
      </x:c>
      <x:c r="B745" s="68" t="n">
        <x:v>43.7</x:v>
      </x:c>
      <x:c r="C745" s="68" t="n">
        <x:v>32.2</x:v>
      </x:c>
      <x:c r="D745" s="68" t="n">
        <x:v>219.5</x:v>
      </x:c>
      <x:c r="E745" s="68" t="n">
        <x:v>25.9</x:v>
      </x:c>
      <x:c r="F745" s="68" t="n">
        <x:v>41.3</x:v>
      </x:c>
      <x:c r="G745" s="68" t="n">
        <x:v>7.8</x:v>
      </x:c>
      <x:c r="H745" s="69" t="n">
        <x:v>1.854</x:v>
      </x:c>
      <x:c r="I745" s="68" t="n">
        <x:v>5987</x:v>
      </x:c>
      <x:c r="J745" s="68" t="n">
        <x:v>13.5</x:v>
      </x:c>
      <x:c r="K745" s="68" t="n">
        <x:v>540</x:v>
      </x:c>
      <x:c r="L745" s="68" t="n">
        <x:v>3.5</x:v>
      </x:c>
      <x:c r="M745" s="70" t="n">
        <x:v>0.078</x:v>
      </x:c>
      <x:c r="N745" s="71" t="n">
        <x:v>126</x:v>
      </x:c>
      <x:c r="O745" s="33" t="n">
        <x:f>ROUND(3*E745+F745+G745*H745,1)</x:f>
        <x:v>133.5</x:v>
      </x:c>
      <x:c r="P745" s="33" t="n">
        <x:f>ROUND('Inputs'!$C$4*'Inputs'!$C$7*'Inputs'!$C$5*C745/3600,1)</x:f>
        <x:v>4651.1</x:v>
      </x:c>
      <x:c r="Q745" s="33" t="n">
        <x:f>ROUND(('Inputs'!$C$4/B745)*'Inputs'!$C$7*'Inputs'!$C$6*D745/3600,1)</x:f>
        <x:v>1451.1</x:v>
      </x:c>
      <x:c r="R745" s="59" t="n">
        <x:f>ROUND((P745-Q745)*O745-('Inputs'!$C$4/B745)*(I745/J745+K745)-'Inputs'!$C$4*L745-('Inputs'!$C$4*'Inputs'!$C$20*'Inputs'!$C$21*'Inputs'!$C$22/1000)*M745*N745,0)</x:f>
        <x:v>145170</x:v>
      </x:c>
      <x:c r="S745" s="59" t="n">
        <x:f>ROUND(R745/'Inputs'!$C$4,2)</x:f>
        <x:v>14.52</x:v>
      </x:c>
      <x:c r="T745" s="33" t="n">
        <x:f>ROUND((P745-Q745)*G745*'Inputs'!$C$25/1000,1)</x:f>
        <x:v>64.5</x:v>
      </x:c>
    </x:row>
    <x:row r="746">
      <x:c r="A746" t="n">
        <x:v>731</x:v>
      </x:c>
      <x:c r="B746" s="68" t="n">
        <x:v>49.1</x:v>
      </x:c>
      <x:c r="C746" s="68" t="n">
        <x:v>29.2</x:v>
      </x:c>
      <x:c r="D746" s="68" t="n">
        <x:v>254.9</x:v>
      </x:c>
      <x:c r="E746" s="68" t="n">
        <x:v>22.4</x:v>
      </x:c>
      <x:c r="F746" s="68" t="n">
        <x:v>30.7</x:v>
      </x:c>
      <x:c r="G746" s="68" t="n">
        <x:v>7.4</x:v>
      </x:c>
      <x:c r="H746" s="69" t="n">
        <x:v>1.717</x:v>
      </x:c>
      <x:c r="I746" s="68" t="n">
        <x:v>6406</x:v>
      </x:c>
      <x:c r="J746" s="68" t="n">
        <x:v>12.1</x:v>
      </x:c>
      <x:c r="K746" s="68" t="n">
        <x:v>485</x:v>
      </x:c>
      <x:c r="L746" s="68" t="n">
        <x:v>5.1</x:v>
      </x:c>
      <x:c r="M746" s="70" t="n">
        <x:v>0.098</x:v>
      </x:c>
      <x:c r="N746" s="71" t="n">
        <x:v>145</x:v>
      </x:c>
      <x:c r="O746" s="33" t="n">
        <x:f>ROUND(3*E746+F746+G746*H746,1)</x:f>
        <x:v>110.6</x:v>
      </x:c>
      <x:c r="P746" s="33" t="n">
        <x:f>ROUND('Inputs'!$C$4*'Inputs'!$C$7*'Inputs'!$C$5*C746/3600,1)</x:f>
        <x:v>4217.8</x:v>
      </x:c>
      <x:c r="Q746" s="33" t="n">
        <x:f>ROUND(('Inputs'!$C$4/B746)*'Inputs'!$C$7*'Inputs'!$C$6*D746/3600,1)</x:f>
        <x:v>1499.8</x:v>
      </x:c>
      <x:c r="R746" s="59" t="n">
        <x:f>ROUND((P746-Q746)*O746-('Inputs'!$C$4/B746)*(I746/J746+K746)-'Inputs'!$C$4*L746-('Inputs'!$C$4*'Inputs'!$C$20*'Inputs'!$C$21*'Inputs'!$C$22/1000)*M746*N746,0)</x:f>
        <x:v>11232</x:v>
      </x:c>
      <x:c r="S746" s="59" t="n">
        <x:f>ROUND(R746/'Inputs'!$C$4,2)</x:f>
        <x:v>1.12</x:v>
      </x:c>
      <x:c r="T746" s="33" t="n">
        <x:f>ROUND((P746-Q746)*G746*'Inputs'!$C$25/1000,1)</x:f>
        <x:v>52</x:v>
      </x:c>
    </x:row>
    <x:row r="747">
      <x:c r="A747" t="n">
        <x:v>732</x:v>
      </x:c>
      <x:c r="B747" s="68" t="n">
        <x:v>27</x:v>
      </x:c>
      <x:c r="C747" s="68" t="n">
        <x:v>26.3</x:v>
      </x:c>
      <x:c r="D747" s="68" t="n">
        <x:v>203.7</x:v>
      </x:c>
      <x:c r="E747" s="68" t="n">
        <x:v>25.9</x:v>
      </x:c>
      <x:c r="F747" s="68" t="n">
        <x:v>36.1</x:v>
      </x:c>
      <x:c r="G747" s="68" t="n">
        <x:v>9.1</x:v>
      </x:c>
      <x:c r="H747" s="69" t="n">
        <x:v>2.037</x:v>
      </x:c>
      <x:c r="I747" s="68" t="n">
        <x:v>6178</x:v>
      </x:c>
      <x:c r="J747" s="68" t="n">
        <x:v>14</x:v>
      </x:c>
      <x:c r="K747" s="68" t="n">
        <x:v>726</x:v>
      </x:c>
      <x:c r="L747" s="68" t="n">
        <x:v>3.5</x:v>
      </x:c>
      <x:c r="M747" s="70" t="n">
        <x:v>0.016</x:v>
      </x:c>
      <x:c r="N747" s="71" t="n">
        <x:v>73</x:v>
      </x:c>
      <x:c r="O747" s="33" t="n">
        <x:f>ROUND(3*E747+F747+G747*H747,1)</x:f>
        <x:v>132.3</x:v>
      </x:c>
      <x:c r="P747" s="33" t="n">
        <x:f>ROUND('Inputs'!$C$4*'Inputs'!$C$7*'Inputs'!$C$5*C747/3600,1)</x:f>
        <x:v>3798.9</x:v>
      </x:c>
      <x:c r="Q747" s="33" t="n">
        <x:f>ROUND(('Inputs'!$C$4/B747)*'Inputs'!$C$7*'Inputs'!$C$6*D747/3600,1)</x:f>
        <x:v>2179.5</x:v>
      </x:c>
      <x:c r="R747" s="59" t="n">
        <x:f>ROUND((P747-Q747)*O747-('Inputs'!$C$4/B747)*(I747/J747+K747)-'Inputs'!$C$4*L747-('Inputs'!$C$4*'Inputs'!$C$20*'Inputs'!$C$21*'Inputs'!$C$22/1000)*M747*N747,0)</x:f>
        <x:v>-255693</x:v>
      </x:c>
      <x:c r="S747" s="59" t="n">
        <x:f>ROUND(R747/'Inputs'!$C$4,2)</x:f>
        <x:v>-25.57</x:v>
      </x:c>
      <x:c r="T747" s="33" t="n">
        <x:f>ROUND((P747-Q747)*G747*'Inputs'!$C$25/1000,1)</x:f>
        <x:v>38.1</x:v>
      </x:c>
    </x:row>
    <x:row r="748">
      <x:c r="A748" t="n">
        <x:v>733</x:v>
      </x:c>
      <x:c r="B748" s="68" t="n">
        <x:v>41.2</x:v>
      </x:c>
      <x:c r="C748" s="68" t="n">
        <x:v>31.4</x:v>
      </x:c>
      <x:c r="D748" s="68" t="n">
        <x:v>223.6</x:v>
      </x:c>
      <x:c r="E748" s="68" t="n">
        <x:v>24.5</x:v>
      </x:c>
      <x:c r="F748" s="68" t="n">
        <x:v>49.4</x:v>
      </x:c>
      <x:c r="G748" s="68" t="n">
        <x:v>10</x:v>
      </x:c>
      <x:c r="H748" s="69" t="n">
        <x:v>1.884</x:v>
      </x:c>
      <x:c r="I748" s="68" t="n">
        <x:v>5988</x:v>
      </x:c>
      <x:c r="J748" s="68" t="n">
        <x:v>9</x:v>
      </x:c>
      <x:c r="K748" s="68" t="n">
        <x:v>678</x:v>
      </x:c>
      <x:c r="L748" s="68" t="n">
        <x:v>3.8</x:v>
      </x:c>
      <x:c r="M748" s="70" t="n">
        <x:v>0.098</x:v>
      </x:c>
      <x:c r="N748" s="71" t="n">
        <x:v>81</x:v>
      </x:c>
      <x:c r="O748" s="33" t="n">
        <x:f>ROUND(3*E748+F748+G748*H748,1)</x:f>
        <x:v>141.7</x:v>
      </x:c>
      <x:c r="P748" s="33" t="n">
        <x:f>ROUND('Inputs'!$C$4*'Inputs'!$C$7*'Inputs'!$C$5*C748/3600,1)</x:f>
        <x:v>4535.6</x:v>
      </x:c>
      <x:c r="Q748" s="33" t="n">
        <x:f>ROUND(('Inputs'!$C$4/B748)*'Inputs'!$C$7*'Inputs'!$C$6*D748/3600,1)</x:f>
        <x:v>1567.9</x:v>
      </x:c>
      <x:c r="R748" s="59" t="n">
        <x:f>ROUND((P748-Q748)*O748-('Inputs'!$C$4/B748)*(I748/J748+K748)-'Inputs'!$C$4*L748-('Inputs'!$C$4*'Inputs'!$C$20*'Inputs'!$C$21*'Inputs'!$C$22/1000)*M748*N748,0)</x:f>
        <x:v>38721</x:v>
      </x:c>
      <x:c r="S748" s="59" t="n">
        <x:f>ROUND(R748/'Inputs'!$C$4,2)</x:f>
        <x:v>3.87</x:v>
      </x:c>
      <x:c r="T748" s="33" t="n">
        <x:f>ROUND((P748-Q748)*G748*'Inputs'!$C$25/1000,1)</x:f>
        <x:v>76.7</x:v>
      </x:c>
    </x:row>
    <x:row r="749">
      <x:c r="A749" t="n">
        <x:v>734</x:v>
      </x:c>
      <x:c r="B749" s="68" t="n">
        <x:v>40.7</x:v>
      </x:c>
      <x:c r="C749" s="68" t="n">
        <x:v>30</x:v>
      </x:c>
      <x:c r="D749" s="68" t="n">
        <x:v>217.1</x:v>
      </x:c>
      <x:c r="E749" s="68" t="n">
        <x:v>26.1</x:v>
      </x:c>
      <x:c r="F749" s="68" t="n">
        <x:v>40.8</x:v>
      </x:c>
      <x:c r="G749" s="68" t="n">
        <x:v>9.1</x:v>
      </x:c>
      <x:c r="H749" s="69" t="n">
        <x:v>1.94</x:v>
      </x:c>
      <x:c r="I749" s="68" t="n">
        <x:v>4717</x:v>
      </x:c>
      <x:c r="J749" s="68" t="n">
        <x:v>9.6</x:v>
      </x:c>
      <x:c r="K749" s="68" t="n">
        <x:v>620</x:v>
      </x:c>
      <x:c r="L749" s="68" t="n">
        <x:v>4.8</x:v>
      </x:c>
      <x:c r="M749" s="70" t="n">
        <x:v>0.018</x:v>
      </x:c>
      <x:c r="N749" s="71" t="n">
        <x:v>99</x:v>
      </x:c>
      <x:c r="O749" s="33" t="n">
        <x:f>ROUND(3*E749+F749+G749*H749,1)</x:f>
        <x:v>136.8</x:v>
      </x:c>
      <x:c r="P749" s="33" t="n">
        <x:f>ROUND('Inputs'!$C$4*'Inputs'!$C$7*'Inputs'!$C$5*C749/3600,1)</x:f>
        <x:v>4333.3</x:v>
      </x:c>
      <x:c r="Q749" s="33" t="n">
        <x:f>ROUND(('Inputs'!$C$4/B749)*'Inputs'!$C$7*'Inputs'!$C$6*D749/3600,1)</x:f>
        <x:v>1541</x:v>
      </x:c>
      <x:c r="R749" s="59" t="n">
        <x:f>ROUND((P749-Q749)*O749-('Inputs'!$C$4/B749)*(I749/J749+K749)-'Inputs'!$C$4*L749-('Inputs'!$C$4*'Inputs'!$C$20*'Inputs'!$C$21*'Inputs'!$C$22/1000)*M749*N749,0)</x:f>
        <x:v>56942</x:v>
      </x:c>
      <x:c r="S749" s="59" t="n">
        <x:f>ROUND(R749/'Inputs'!$C$4,2)</x:f>
        <x:v>5.69</x:v>
      </x:c>
      <x:c r="T749" s="33" t="n">
        <x:f>ROUND((P749-Q749)*G749*'Inputs'!$C$25/1000,1)</x:f>
        <x:v>65.6</x:v>
      </x:c>
    </x:row>
    <x:row r="750">
      <x:c r="A750" t="n">
        <x:v>735</x:v>
      </x:c>
      <x:c r="B750" s="68" t="n">
        <x:v>39.3</x:v>
      </x:c>
      <x:c r="C750" s="68" t="n">
        <x:v>30.5</x:v>
      </x:c>
      <x:c r="D750" s="68" t="n">
        <x:v>220.8</x:v>
      </x:c>
      <x:c r="E750" s="68" t="n">
        <x:v>25.9</x:v>
      </x:c>
      <x:c r="F750" s="68" t="n">
        <x:v>31.2</x:v>
      </x:c>
      <x:c r="G750" s="68" t="n">
        <x:v>10</x:v>
      </x:c>
      <x:c r="H750" s="69" t="n">
        <x:v>1.87</x:v>
      </x:c>
      <x:c r="I750" s="68" t="n">
        <x:v>7450</x:v>
      </x:c>
      <x:c r="J750" s="68" t="n">
        <x:v>8.3</x:v>
      </x:c>
      <x:c r="K750" s="68" t="n">
        <x:v>680</x:v>
      </x:c>
      <x:c r="L750" s="68" t="n">
        <x:v>3.4</x:v>
      </x:c>
      <x:c r="M750" s="70" t="n">
        <x:v>0.027</x:v>
      </x:c>
      <x:c r="N750" s="71" t="n">
        <x:v>131</x:v>
      </x:c>
      <x:c r="O750" s="33" t="n">
        <x:f>ROUND(3*E750+F750+G750*H750,1)</x:f>
        <x:v>127.6</x:v>
      </x:c>
      <x:c r="P750" s="33" t="n">
        <x:f>ROUND('Inputs'!$C$4*'Inputs'!$C$7*'Inputs'!$C$5*C750/3600,1)</x:f>
        <x:v>4405.6</x:v>
      </x:c>
      <x:c r="Q750" s="33" t="n">
        <x:f>ROUND(('Inputs'!$C$4/B750)*'Inputs'!$C$7*'Inputs'!$C$6*D750/3600,1)</x:f>
        <x:v>1623.1</x:v>
      </x:c>
      <x:c r="R750" s="59" t="n">
        <x:f>ROUND((P750-Q750)*O750-('Inputs'!$C$4/B750)*(I750/J750+K750)-'Inputs'!$C$4*L750-('Inputs'!$C$4*'Inputs'!$C$20*'Inputs'!$C$21*'Inputs'!$C$22/1000)*M750*N750,0)</x:f>
        <x:v>-88285</x:v>
      </x:c>
      <x:c r="S750" s="59" t="n">
        <x:f>ROUND(R750/'Inputs'!$C$4,2)</x:f>
        <x:v>-8.83</x:v>
      </x:c>
      <x:c r="T750" s="33" t="n">
        <x:f>ROUND((P750-Q750)*G750*'Inputs'!$C$25/1000,1)</x:f>
        <x:v>71.9</x:v>
      </x:c>
    </x:row>
    <x:row r="751">
      <x:c r="A751" t="n">
        <x:v>736</x:v>
      </x:c>
      <x:c r="B751" s="68" t="n">
        <x:v>56.4</x:v>
      </x:c>
      <x:c r="C751" s="68" t="n">
        <x:v>33.6</x:v>
      </x:c>
      <x:c r="D751" s="68" t="n">
        <x:v>201.8</x:v>
      </x:c>
      <x:c r="E751" s="68" t="n">
        <x:v>20.7</x:v>
      </x:c>
      <x:c r="F751" s="68" t="n">
        <x:v>32.2</x:v>
      </x:c>
      <x:c r="G751" s="68" t="n">
        <x:v>9.4</x:v>
      </x:c>
      <x:c r="H751" s="69" t="n">
        <x:v>1.984</x:v>
      </x:c>
      <x:c r="I751" s="68" t="n">
        <x:v>8797</x:v>
      </x:c>
      <x:c r="J751" s="68" t="n">
        <x:v>11.9</x:v>
      </x:c>
      <x:c r="K751" s="68" t="n">
        <x:v>475</x:v>
      </x:c>
      <x:c r="L751" s="68" t="n">
        <x:v>3.1</x:v>
      </x:c>
      <x:c r="M751" s="70" t="n">
        <x:v>0.071</x:v>
      </x:c>
      <x:c r="N751" s="71" t="n">
        <x:v>130</x:v>
      </x:c>
      <x:c r="O751" s="33" t="n">
        <x:f>ROUND(3*E751+F751+G751*H751,1)</x:f>
        <x:v>112.9</x:v>
      </x:c>
      <x:c r="P751" s="33" t="n">
        <x:f>ROUND('Inputs'!$C$4*'Inputs'!$C$7*'Inputs'!$C$5*C751/3600,1)</x:f>
        <x:v>4853.3</x:v>
      </x:c>
      <x:c r="Q751" s="33" t="n">
        <x:f>ROUND(('Inputs'!$C$4/B751)*'Inputs'!$C$7*'Inputs'!$C$6*D751/3600,1)</x:f>
        <x:v>1033.6</x:v>
      </x:c>
      <x:c r="R751" s="59" t="n">
        <x:f>ROUND((P751-Q751)*O751-('Inputs'!$C$4/B751)*(I751/J751+K751)-'Inputs'!$C$4*L751-('Inputs'!$C$4*'Inputs'!$C$20*'Inputs'!$C$21*'Inputs'!$C$22/1000)*M751*N751,0)</x:f>
        <x:v>164313</x:v>
      </x:c>
      <x:c r="S751" s="59" t="n">
        <x:f>ROUND(R751/'Inputs'!$C$4,2)</x:f>
        <x:v>16.43</x:v>
      </x:c>
      <x:c r="T751" s="33" t="n">
        <x:f>ROUND((P751-Q751)*G751*'Inputs'!$C$25/1000,1)</x:f>
        <x:v>92.8</x:v>
      </x:c>
    </x:row>
    <x:row r="752">
      <x:c r="A752" t="n">
        <x:v>737</x:v>
      </x:c>
      <x:c r="B752" s="68" t="n">
        <x:v>50.1</x:v>
      </x:c>
      <x:c r="C752" s="68" t="n">
        <x:v>32.7</x:v>
      </x:c>
      <x:c r="D752" s="68" t="n">
        <x:v>174.5</x:v>
      </x:c>
      <x:c r="E752" s="68" t="n">
        <x:v>20.6</x:v>
      </x:c>
      <x:c r="F752" s="68" t="n">
        <x:v>32.8</x:v>
      </x:c>
      <x:c r="G752" s="68" t="n">
        <x:v>7.2</x:v>
      </x:c>
      <x:c r="H752" s="69" t="n">
        <x:v>1.785</x:v>
      </x:c>
      <x:c r="I752" s="68" t="n">
        <x:v>9379</x:v>
      </x:c>
      <x:c r="J752" s="68" t="n">
        <x:v>12.3</x:v>
      </x:c>
      <x:c r="K752" s="68" t="n">
        <x:v>519</x:v>
      </x:c>
      <x:c r="L752" s="68" t="n">
        <x:v>3</x:v>
      </x:c>
      <x:c r="M752" s="70" t="n">
        <x:v>0.063</x:v>
      </x:c>
      <x:c r="N752" s="71" t="n">
        <x:v>66</x:v>
      </x:c>
      <x:c r="O752" s="33" t="n">
        <x:f>ROUND(3*E752+F752+G752*H752,1)</x:f>
        <x:v>107.5</x:v>
      </x:c>
      <x:c r="P752" s="33" t="n">
        <x:f>ROUND('Inputs'!$C$4*'Inputs'!$C$7*'Inputs'!$C$5*C752/3600,1)</x:f>
        <x:v>4723.3</x:v>
      </x:c>
      <x:c r="Q752" s="33" t="n">
        <x:f>ROUND(('Inputs'!$C$4/B752)*'Inputs'!$C$7*'Inputs'!$C$6*D752/3600,1)</x:f>
        <x:v>1006.2</x:v>
      </x:c>
      <x:c r="R752" s="59" t="n">
        <x:f>ROUND((P752-Q752)*O752-('Inputs'!$C$4/B752)*(I752/J752+K752)-'Inputs'!$C$4*L752-('Inputs'!$C$4*'Inputs'!$C$20*'Inputs'!$C$21*'Inputs'!$C$22/1000)*M752*N752,0)</x:f>
        <x:v>104498</x:v>
      </x:c>
      <x:c r="S752" s="59" t="n">
        <x:f>ROUND(R752/'Inputs'!$C$4,2)</x:f>
        <x:v>10.45</x:v>
      </x:c>
      <x:c r="T752" s="33" t="n">
        <x:f>ROUND((P752-Q752)*G752*'Inputs'!$C$25/1000,1)</x:f>
        <x:v>69.1</x:v>
      </x:c>
    </x:row>
    <x:row r="753">
      <x:c r="A753" t="n">
        <x:v>738</x:v>
      </x:c>
      <x:c r="B753" s="68" t="n">
        <x:v>25.3</x:v>
      </x:c>
      <x:c r="C753" s="68" t="n">
        <x:v>29.7</x:v>
      </x:c>
      <x:c r="D753" s="68" t="n">
        <x:v>179.2</x:v>
      </x:c>
      <x:c r="E753" s="68" t="n">
        <x:v>21.3</x:v>
      </x:c>
      <x:c r="F753" s="68" t="n">
        <x:v>54.8</x:v>
      </x:c>
      <x:c r="G753" s="68" t="n">
        <x:v>7.1</x:v>
      </x:c>
      <x:c r="H753" s="69" t="n">
        <x:v>1.968</x:v>
      </x:c>
      <x:c r="I753" s="68" t="n">
        <x:v>5817</x:v>
      </x:c>
      <x:c r="J753" s="68" t="n">
        <x:v>8.9</x:v>
      </x:c>
      <x:c r="K753" s="68" t="n">
        <x:v>923</x:v>
      </x:c>
      <x:c r="L753" s="68" t="n">
        <x:v>4.5</x:v>
      </x:c>
      <x:c r="M753" s="70" t="n">
        <x:v>0.082</x:v>
      </x:c>
      <x:c r="N753" s="71" t="n">
        <x:v>74</x:v>
      </x:c>
      <x:c r="O753" s="33" t="n">
        <x:f>ROUND(3*E753+F753+G753*H753,1)</x:f>
        <x:v>132.7</x:v>
      </x:c>
      <x:c r="P753" s="33" t="n">
        <x:f>ROUND('Inputs'!$C$4*'Inputs'!$C$7*'Inputs'!$C$5*C753/3600,1)</x:f>
        <x:v>4290</x:v>
      </x:c>
      <x:c r="Q753" s="33" t="n">
        <x:f>ROUND(('Inputs'!$C$4/B753)*'Inputs'!$C$7*'Inputs'!$C$6*D753/3600,1)</x:f>
        <x:v>2046.2</x:v>
      </x:c>
      <x:c r="R753" s="59" t="n">
        <x:f>ROUND((P753-Q753)*O753-('Inputs'!$C$4/B753)*(I753/J753+K753)-'Inputs'!$C$4*L753-('Inputs'!$C$4*'Inputs'!$C$20*'Inputs'!$C$21*'Inputs'!$C$22/1000)*M753*N753,0)</x:f>
        <x:v>-383977</x:v>
      </x:c>
      <x:c r="S753" s="59" t="n">
        <x:f>ROUND(R753/'Inputs'!$C$4,2)</x:f>
        <x:v>-38.4</x:v>
      </x:c>
      <x:c r="T753" s="33" t="n">
        <x:f>ROUND((P753-Q753)*G753*'Inputs'!$C$25/1000,1)</x:f>
        <x:v>41.2</x:v>
      </x:c>
    </x:row>
    <x:row r="754">
      <x:c r="A754" t="n">
        <x:v>739</x:v>
      </x:c>
      <x:c r="B754" s="68" t="n">
        <x:v>51.6</x:v>
      </x:c>
      <x:c r="C754" s="68" t="n">
        <x:v>28.8</x:v>
      </x:c>
      <x:c r="D754" s="68" t="n">
        <x:v>197.2</x:v>
      </x:c>
      <x:c r="E754" s="68" t="n">
        <x:v>27.6</x:v>
      </x:c>
      <x:c r="F754" s="68" t="n">
        <x:v>33.3</x:v>
      </x:c>
      <x:c r="G754" s="68" t="n">
        <x:v>8.8</x:v>
      </x:c>
      <x:c r="H754" s="69" t="n">
        <x:v>1.872</x:v>
      </x:c>
      <x:c r="I754" s="68" t="n">
        <x:v>6854</x:v>
      </x:c>
      <x:c r="J754" s="68" t="n">
        <x:v>12.2</x:v>
      </x:c>
      <x:c r="K754" s="68" t="n">
        <x:v>478</x:v>
      </x:c>
      <x:c r="L754" s="68" t="n">
        <x:v>4.8</x:v>
      </x:c>
      <x:c r="M754" s="70" t="n">
        <x:v>0.01</x:v>
      </x:c>
      <x:c r="N754" s="71" t="n">
        <x:v>127</x:v>
      </x:c>
      <x:c r="O754" s="33" t="n">
        <x:f>ROUND(3*E754+F754+G754*H754,1)</x:f>
        <x:v>132.6</x:v>
      </x:c>
      <x:c r="P754" s="33" t="n">
        <x:f>ROUND('Inputs'!$C$4*'Inputs'!$C$7*'Inputs'!$C$5*C754/3600,1)</x:f>
        <x:v>4160</x:v>
      </x:c>
      <x:c r="Q754" s="33" t="n">
        <x:f>ROUND(('Inputs'!$C$4/B754)*'Inputs'!$C$7*'Inputs'!$C$6*D754/3600,1)</x:f>
        <x:v>1104</x:v>
      </x:c>
      <x:c r="R754" s="59" t="n">
        <x:f>ROUND((P754-Q754)*O754-('Inputs'!$C$4/B754)*(I754/J754+K754)-'Inputs'!$C$4*L754-('Inputs'!$C$4*'Inputs'!$C$20*'Inputs'!$C$21*'Inputs'!$C$22/1000)*M754*N754,0)</x:f>
        <x:v>152873</x:v>
      </x:c>
      <x:c r="S754" s="59" t="n">
        <x:f>ROUND(R754/'Inputs'!$C$4,2)</x:f>
        <x:v>15.29</x:v>
      </x:c>
      <x:c r="T754" s="33" t="n">
        <x:f>ROUND((P754-Q754)*G754*'Inputs'!$C$25/1000,1)</x:f>
        <x:v>69.5</x:v>
      </x:c>
    </x:row>
    <x:row r="755">
      <x:c r="A755" t="n">
        <x:v>740</x:v>
      </x:c>
      <x:c r="B755" s="68" t="n">
        <x:v>50.7</x:v>
      </x:c>
      <x:c r="C755" s="68" t="n">
        <x:v>33.7</x:v>
      </x:c>
      <x:c r="D755" s="68" t="n">
        <x:v>181.7</x:v>
      </x:c>
      <x:c r="E755" s="68" t="n">
        <x:v>23.7</x:v>
      </x:c>
      <x:c r="F755" s="68" t="n">
        <x:v>35</x:v>
      </x:c>
      <x:c r="G755" s="68" t="n">
        <x:v>8.9</x:v>
      </x:c>
      <x:c r="H755" s="69" t="n">
        <x:v>1.717</x:v>
      </x:c>
      <x:c r="I755" s="68" t="n">
        <x:v>5865</x:v>
      </x:c>
      <x:c r="J755" s="68" t="n">
        <x:v>12.1</x:v>
      </x:c>
      <x:c r="K755" s="68" t="n">
        <x:v>562</x:v>
      </x:c>
      <x:c r="L755" s="68" t="n">
        <x:v>2.8</x:v>
      </x:c>
      <x:c r="M755" s="70" t="n">
        <x:v>0.045</x:v>
      </x:c>
      <x:c r="N755" s="71" t="n">
        <x:v>146</x:v>
      </x:c>
      <x:c r="O755" s="33" t="n">
        <x:f>ROUND(3*E755+F755+G755*H755,1)</x:f>
        <x:v>121.4</x:v>
      </x:c>
      <x:c r="P755" s="33" t="n">
        <x:f>ROUND('Inputs'!$C$4*'Inputs'!$C$7*'Inputs'!$C$5*C755/3600,1)</x:f>
        <x:v>4867.8</x:v>
      </x:c>
      <x:c r="Q755" s="33" t="n">
        <x:f>ROUND(('Inputs'!$C$4/B755)*'Inputs'!$C$7*'Inputs'!$C$6*D755/3600,1)</x:f>
        <x:v>1035.3</x:v>
      </x:c>
      <x:c r="R755" s="59" t="n">
        <x:f>ROUND((P755-Q755)*O755-('Inputs'!$C$4/B755)*(I755/J755+K755)-'Inputs'!$C$4*L755-('Inputs'!$C$4*'Inputs'!$C$20*'Inputs'!$C$21*'Inputs'!$C$22/1000)*M755*N755,0)</x:f>
        <x:v>216122</x:v>
      </x:c>
      <x:c r="S755" s="59" t="n">
        <x:f>ROUND(R755/'Inputs'!$C$4,2)</x:f>
        <x:v>21.61</x:v>
      </x:c>
      <x:c r="T755" s="33" t="n">
        <x:f>ROUND((P755-Q755)*G755*'Inputs'!$C$25/1000,1)</x:f>
        <x:v>88.1</x:v>
      </x:c>
    </x:row>
    <x:row r="756">
      <x:c r="A756" t="n">
        <x:v>741</x:v>
      </x:c>
      <x:c r="B756" s="68" t="n">
        <x:v>44.3</x:v>
      </x:c>
      <x:c r="C756" s="68" t="n">
        <x:v>33.9</x:v>
      </x:c>
      <x:c r="D756" s="68" t="n">
        <x:v>192.6</x:v>
      </x:c>
      <x:c r="E756" s="68" t="n">
        <x:v>27.3</x:v>
      </x:c>
      <x:c r="F756" s="68" t="n">
        <x:v>50.2</x:v>
      </x:c>
      <x:c r="G756" s="68" t="n">
        <x:v>8.8</x:v>
      </x:c>
      <x:c r="H756" s="69" t="n">
        <x:v>1.769</x:v>
      </x:c>
      <x:c r="I756" s="68" t="n">
        <x:v>6219</x:v>
      </x:c>
      <x:c r="J756" s="68" t="n">
        <x:v>13.7</x:v>
      </x:c>
      <x:c r="K756" s="68" t="n">
        <x:v>737</x:v>
      </x:c>
      <x:c r="L756" s="68" t="n">
        <x:v>5.1</x:v>
      </x:c>
      <x:c r="M756" s="70" t="n">
        <x:v>0.033</x:v>
      </x:c>
      <x:c r="N756" s="71" t="n">
        <x:v>105</x:v>
      </x:c>
      <x:c r="O756" s="33" t="n">
        <x:f>ROUND(3*E756+F756+G756*H756,1)</x:f>
        <x:v>147.7</x:v>
      </x:c>
      <x:c r="P756" s="33" t="n">
        <x:f>ROUND('Inputs'!$C$4*'Inputs'!$C$7*'Inputs'!$C$5*C756/3600,1)</x:f>
        <x:v>4896.7</x:v>
      </x:c>
      <x:c r="Q756" s="33" t="n">
        <x:f>ROUND(('Inputs'!$C$4/B756)*'Inputs'!$C$7*'Inputs'!$C$6*D756/3600,1)</x:f>
        <x:v>1256</x:v>
      </x:c>
      <x:c r="R756" s="59" t="n">
        <x:f>ROUND((P756-Q756)*O756-('Inputs'!$C$4/B756)*(I756/J756+K756)-'Inputs'!$C$4*L756-('Inputs'!$C$4*'Inputs'!$C$20*'Inputs'!$C$21*'Inputs'!$C$22/1000)*M756*N756,0)</x:f>
        <x:v>210148</x:v>
      </x:c>
      <x:c r="S756" s="59" t="n">
        <x:f>ROUND(R756/'Inputs'!$C$4,2)</x:f>
        <x:v>21.01</x:v>
      </x:c>
      <x:c r="T756" s="33" t="n">
        <x:f>ROUND((P756-Q756)*G756*'Inputs'!$C$25/1000,1)</x:f>
        <x:v>82.8</x:v>
      </x:c>
    </x:row>
    <x:row r="757">
      <x:c r="A757" t="n">
        <x:v>742</x:v>
      </x:c>
      <x:c r="B757" s="68" t="n">
        <x:v>36.8</x:v>
      </x:c>
      <x:c r="C757" s="68" t="n">
        <x:v>33.8</x:v>
      </x:c>
      <x:c r="D757" s="68" t="n">
        <x:v>234.6</x:v>
      </x:c>
      <x:c r="E757" s="68" t="n">
        <x:v>24.9</x:v>
      </x:c>
      <x:c r="F757" s="68" t="n">
        <x:v>41</x:v>
      </x:c>
      <x:c r="G757" s="68" t="n">
        <x:v>8.8</x:v>
      </x:c>
      <x:c r="H757" s="69" t="n">
        <x:v>1.95</x:v>
      </x:c>
      <x:c r="I757" s="68" t="n">
        <x:v>8206</x:v>
      </x:c>
      <x:c r="J757" s="68" t="n">
        <x:v>10.5</x:v>
      </x:c>
      <x:c r="K757" s="68" t="n">
        <x:v>884</x:v>
      </x:c>
      <x:c r="L757" s="68" t="n">
        <x:v>1.8</x:v>
      </x:c>
      <x:c r="M757" s="70" t="n">
        <x:v>0.027</x:v>
      </x:c>
      <x:c r="N757" s="71" t="n">
        <x:v>83</x:v>
      </x:c>
      <x:c r="O757" s="33" t="n">
        <x:f>ROUND(3*E757+F757+G757*H757,1)</x:f>
        <x:v>132.9</x:v>
      </x:c>
      <x:c r="P757" s="33" t="n">
        <x:f>ROUND('Inputs'!$C$4*'Inputs'!$C$7*'Inputs'!$C$5*C757/3600,1)</x:f>
        <x:v>4882.2</x:v>
      </x:c>
      <x:c r="Q757" s="33" t="n">
        <x:f>ROUND(('Inputs'!$C$4/B757)*'Inputs'!$C$7*'Inputs'!$C$6*D757/3600,1)</x:f>
        <x:v>1841.7</x:v>
      </x:c>
      <x:c r="R757" s="59" t="n">
        <x:f>ROUND((P757-Q757)*O757-('Inputs'!$C$4/B757)*(I757/J757+K757)-'Inputs'!$C$4*L757-('Inputs'!$C$4*'Inputs'!$C$20*'Inputs'!$C$21*'Inputs'!$C$22/1000)*M757*N757,0)</x:f>
        <x:v>-71517</x:v>
      </x:c>
      <x:c r="S757" s="59" t="n">
        <x:f>ROUND(R757/'Inputs'!$C$4,2)</x:f>
        <x:v>-7.15</x:v>
      </x:c>
      <x:c r="T757" s="33" t="n">
        <x:f>ROUND((P757-Q757)*G757*'Inputs'!$C$25/1000,1)</x:f>
        <x:v>69.1</x:v>
      </x:c>
    </x:row>
    <x:row r="758">
      <x:c r="A758" t="n">
        <x:v>743</x:v>
      </x:c>
      <x:c r="B758" s="68" t="n">
        <x:v>49.2</x:v>
      </x:c>
      <x:c r="C758" s="68" t="n">
        <x:v>28.2</x:v>
      </x:c>
      <x:c r="D758" s="68" t="n">
        <x:v>205.7</x:v>
      </x:c>
      <x:c r="E758" s="68" t="n">
        <x:v>21.1</x:v>
      </x:c>
      <x:c r="F758" s="68" t="n">
        <x:v>36.8</x:v>
      </x:c>
      <x:c r="G758" s="68" t="n">
        <x:v>7.3</x:v>
      </x:c>
      <x:c r="H758" s="69" t="n">
        <x:v>2.044</x:v>
      </x:c>
      <x:c r="I758" s="68" t="n">
        <x:v>5903</x:v>
      </x:c>
      <x:c r="J758" s="68" t="n">
        <x:v>11.6</x:v>
      </x:c>
      <x:c r="K758" s="68" t="n">
        <x:v>881</x:v>
      </x:c>
      <x:c r="L758" s="68" t="n">
        <x:v>5.2</x:v>
      </x:c>
      <x:c r="M758" s="70" t="n">
        <x:v>0.028</x:v>
      </x:c>
      <x:c r="N758" s="71" t="n">
        <x:v>145</x:v>
      </x:c>
      <x:c r="O758" s="33" t="n">
        <x:f>ROUND(3*E758+F758+G758*H758,1)</x:f>
        <x:v>115</x:v>
      </x:c>
      <x:c r="P758" s="33" t="n">
        <x:f>ROUND('Inputs'!$C$4*'Inputs'!$C$7*'Inputs'!$C$5*C758/3600,1)</x:f>
        <x:v>4073.3</x:v>
      </x:c>
      <x:c r="Q758" s="33" t="n">
        <x:f>ROUND(('Inputs'!$C$4/B758)*'Inputs'!$C$7*'Inputs'!$C$6*D758/3600,1)</x:f>
        <x:v>1207.8</x:v>
      </x:c>
      <x:c r="R758" s="59" t="n">
        <x:f>ROUND((P758-Q758)*O758-('Inputs'!$C$4/B758)*(I758/J758+K758)-'Inputs'!$C$4*L758-('Inputs'!$C$4*'Inputs'!$C$20*'Inputs'!$C$21*'Inputs'!$C$22/1000)*M758*N758,0)</x:f>
        <x:v>-14042</x:v>
      </x:c>
      <x:c r="S758" s="59" t="n">
        <x:f>ROUND(R758/'Inputs'!$C$4,2)</x:f>
        <x:v>-1.4</x:v>
      </x:c>
      <x:c r="T758" s="33" t="n">
        <x:f>ROUND((P758-Q758)*G758*'Inputs'!$C$25/1000,1)</x:f>
        <x:v>54</x:v>
      </x:c>
    </x:row>
    <x:row r="759">
      <x:c r="A759" t="n">
        <x:v>744</x:v>
      </x:c>
      <x:c r="B759" s="68" t="n">
        <x:v>25</x:v>
      </x:c>
      <x:c r="C759" s="68" t="n">
        <x:v>28</x:v>
      </x:c>
      <x:c r="D759" s="68" t="n">
        <x:v>237</x:v>
      </x:c>
      <x:c r="E759" s="68" t="n">
        <x:v>27.7</x:v>
      </x:c>
      <x:c r="F759" s="68" t="n">
        <x:v>30.5</x:v>
      </x:c>
      <x:c r="G759" s="68" t="n">
        <x:v>9.3</x:v>
      </x:c>
      <x:c r="H759" s="69" t="n">
        <x:v>1.836</x:v>
      </x:c>
      <x:c r="I759" s="68" t="n">
        <x:v>6138</x:v>
      </x:c>
      <x:c r="J759" s="68" t="n">
        <x:v>14.3</x:v>
      </x:c>
      <x:c r="K759" s="68" t="n">
        <x:v>582</x:v>
      </x:c>
      <x:c r="L759" s="68" t="n">
        <x:v>5.3</x:v>
      </x:c>
      <x:c r="M759" s="70" t="n">
        <x:v>0.064</x:v>
      </x:c>
      <x:c r="N759" s="71" t="n">
        <x:v>79</x:v>
      </x:c>
      <x:c r="O759" s="33" t="n">
        <x:f>ROUND(3*E759+F759+G759*H759,1)</x:f>
        <x:v>130.7</x:v>
      </x:c>
      <x:c r="P759" s="33" t="n">
        <x:f>ROUND('Inputs'!$C$4*'Inputs'!$C$7*'Inputs'!$C$5*C759/3600,1)</x:f>
        <x:v>4044.4</x:v>
      </x:c>
      <x:c r="Q759" s="33" t="n">
        <x:f>ROUND(('Inputs'!$C$4/B759)*'Inputs'!$C$7*'Inputs'!$C$6*D759/3600,1)</x:f>
        <x:v>2738.7</x:v>
      </x:c>
      <x:c r="R759" s="59" t="n">
        <x:f>ROUND((P759-Q759)*O759-('Inputs'!$C$4/B759)*(I759/J759+K759)-'Inputs'!$C$4*L759-('Inputs'!$C$4*'Inputs'!$C$20*'Inputs'!$C$21*'Inputs'!$C$22/1000)*M759*N759,0)</x:f>
        <x:v>-298143</x:v>
      </x:c>
      <x:c r="S759" s="59" t="n">
        <x:f>ROUND(R759/'Inputs'!$C$4,2)</x:f>
        <x:v>-29.81</x:v>
      </x:c>
      <x:c r="T759" s="33" t="n">
        <x:f>ROUND((P759-Q759)*G759*'Inputs'!$C$25/1000,1)</x:f>
        <x:v>31.4</x:v>
      </x:c>
    </x:row>
    <x:row r="760">
      <x:c r="A760" t="n">
        <x:v>745</x:v>
      </x:c>
      <x:c r="B760" s="68" t="n">
        <x:v>29.7</x:v>
      </x:c>
      <x:c r="C760" s="68" t="n">
        <x:v>27.3</x:v>
      </x:c>
      <x:c r="D760" s="68" t="n">
        <x:v>203.9</x:v>
      </x:c>
      <x:c r="E760" s="68" t="n">
        <x:v>20.5</x:v>
      </x:c>
      <x:c r="F760" s="68" t="n">
        <x:v>43.1</x:v>
      </x:c>
      <x:c r="G760" s="68" t="n">
        <x:v>8.7</x:v>
      </x:c>
      <x:c r="H760" s="69" t="n">
        <x:v>1.759</x:v>
      </x:c>
      <x:c r="I760" s="68" t="n">
        <x:v>4763</x:v>
      </x:c>
      <x:c r="J760" s="68" t="n">
        <x:v>9.2</x:v>
      </x:c>
      <x:c r="K760" s="68" t="n">
        <x:v>396</x:v>
      </x:c>
      <x:c r="L760" s="68" t="n">
        <x:v>3</x:v>
      </x:c>
      <x:c r="M760" s="70" t="n">
        <x:v>0.041</x:v>
      </x:c>
      <x:c r="N760" s="71" t="n">
        <x:v>74</x:v>
      </x:c>
      <x:c r="O760" s="33" t="n">
        <x:f>ROUND(3*E760+F760+G760*H760,1)</x:f>
        <x:v>119.9</x:v>
      </x:c>
      <x:c r="P760" s="33" t="n">
        <x:f>ROUND('Inputs'!$C$4*'Inputs'!$C$7*'Inputs'!$C$5*C760/3600,1)</x:f>
        <x:v>3943.3</x:v>
      </x:c>
      <x:c r="Q760" s="33" t="n">
        <x:f>ROUND(('Inputs'!$C$4/B760)*'Inputs'!$C$7*'Inputs'!$C$6*D760/3600,1)</x:f>
        <x:v>1983.3</x:v>
      </x:c>
      <x:c r="R760" s="59" t="n">
        <x:f>ROUND((P760-Q760)*O760-('Inputs'!$C$4/B760)*(I760/J760+K760)-'Inputs'!$C$4*L760-('Inputs'!$C$4*'Inputs'!$C$20*'Inputs'!$C$21*'Inputs'!$C$22/1000)*M760*N760,0)</x:f>
        <x:v>-109429</x:v>
      </x:c>
      <x:c r="S760" s="59" t="n">
        <x:f>ROUND(R760/'Inputs'!$C$4,2)</x:f>
        <x:v>-10.94</x:v>
      </x:c>
      <x:c r="T760" s="33" t="n">
        <x:f>ROUND((P760-Q760)*G760*'Inputs'!$C$25/1000,1)</x:f>
        <x:v>44.1</x:v>
      </x:c>
    </x:row>
    <x:row r="761">
      <x:c r="A761" t="n">
        <x:v>746</x:v>
      </x:c>
      <x:c r="B761" s="68" t="n">
        <x:v>52.1</x:v>
      </x:c>
      <x:c r="C761" s="68" t="n">
        <x:v>28.7</x:v>
      </x:c>
      <x:c r="D761" s="68" t="n">
        <x:v>263.1</x:v>
      </x:c>
      <x:c r="E761" s="68" t="n">
        <x:v>24.6</x:v>
      </x:c>
      <x:c r="F761" s="68" t="n">
        <x:v>32.5</x:v>
      </x:c>
      <x:c r="G761" s="68" t="n">
        <x:v>9.6</x:v>
      </x:c>
      <x:c r="H761" s="69" t="n">
        <x:v>1.917</x:v>
      </x:c>
      <x:c r="I761" s="68" t="n">
        <x:v>8849</x:v>
      </x:c>
      <x:c r="J761" s="68" t="n">
        <x:v>14.5</x:v>
      </x:c>
      <x:c r="K761" s="68" t="n">
        <x:v>475</x:v>
      </x:c>
      <x:c r="L761" s="68" t="n">
        <x:v>4.5</x:v>
      </x:c>
      <x:c r="M761" s="70" t="n">
        <x:v>0.032</x:v>
      </x:c>
      <x:c r="N761" s="71" t="n">
        <x:v>88</x:v>
      </x:c>
      <x:c r="O761" s="33" t="n">
        <x:f>ROUND(3*E761+F761+G761*H761,1)</x:f>
        <x:v>124.7</x:v>
      </x:c>
      <x:c r="P761" s="33" t="n">
        <x:f>ROUND('Inputs'!$C$4*'Inputs'!$C$7*'Inputs'!$C$5*C761/3600,1)</x:f>
        <x:v>4145.6</x:v>
      </x:c>
      <x:c r="Q761" s="33" t="n">
        <x:f>ROUND(('Inputs'!$C$4/B761)*'Inputs'!$C$7*'Inputs'!$C$6*D761/3600,1)</x:f>
        <x:v>1458.9</x:v>
      </x:c>
      <x:c r="R761" s="59" t="n">
        <x:f>ROUND((P761-Q761)*O761-('Inputs'!$C$4/B761)*(I761/J761+K761)-'Inputs'!$C$4*L761-('Inputs'!$C$4*'Inputs'!$C$20*'Inputs'!$C$21*'Inputs'!$C$22/1000)*M761*N761,0)</x:f>
        <x:v>75428</x:v>
      </x:c>
      <x:c r="S761" s="59" t="n">
        <x:f>ROUND(R761/'Inputs'!$C$4,2)</x:f>
        <x:v>7.54</x:v>
      </x:c>
      <x:c r="T761" s="33" t="n">
        <x:f>ROUND((P761-Q761)*G761*'Inputs'!$C$25/1000,1)</x:f>
        <x:v>66.6</x:v>
      </x:c>
    </x:row>
    <x:row r="762">
      <x:c r="A762" t="n">
        <x:v>747</x:v>
      </x:c>
      <x:c r="B762" s="68" t="n">
        <x:v>55.4</x:v>
      </x:c>
      <x:c r="C762" s="68" t="n">
        <x:v>32.6</x:v>
      </x:c>
      <x:c r="D762" s="68" t="n">
        <x:v>173.7</x:v>
      </x:c>
      <x:c r="E762" s="68" t="n">
        <x:v>27.5</x:v>
      </x:c>
      <x:c r="F762" s="68" t="n">
        <x:v>51.6</x:v>
      </x:c>
      <x:c r="G762" s="68" t="n">
        <x:v>9.4</x:v>
      </x:c>
      <x:c r="H762" s="69" t="n">
        <x:v>1.945</x:v>
      </x:c>
      <x:c r="I762" s="68" t="n">
        <x:v>9399</x:v>
      </x:c>
      <x:c r="J762" s="68" t="n">
        <x:v>8.6</x:v>
      </x:c>
      <x:c r="K762" s="68" t="n">
        <x:v>480</x:v>
      </x:c>
      <x:c r="L762" s="68" t="n">
        <x:v>5.6</x:v>
      </x:c>
      <x:c r="M762" s="70" t="n">
        <x:v>0.04</x:v>
      </x:c>
      <x:c r="N762" s="71" t="n">
        <x:v>64</x:v>
      </x:c>
      <x:c r="O762" s="33" t="n">
        <x:f>ROUND(3*E762+F762+G762*H762,1)</x:f>
        <x:v>152.4</x:v>
      </x:c>
      <x:c r="P762" s="33" t="n">
        <x:f>ROUND('Inputs'!$C$4*'Inputs'!$C$7*'Inputs'!$C$5*C762/3600,1)</x:f>
        <x:v>4708.9</x:v>
      </x:c>
      <x:c r="Q762" s="33" t="n">
        <x:f>ROUND(('Inputs'!$C$4/B762)*'Inputs'!$C$7*'Inputs'!$C$6*D762/3600,1)</x:f>
        <x:v>905.8</x:v>
      </x:c>
      <x:c r="R762" s="59" t="n">
        <x:f>ROUND((P762-Q762)*O762-('Inputs'!$C$4/B762)*(I762/J762+K762)-'Inputs'!$C$4*L762-('Inputs'!$C$4*'Inputs'!$C$20*'Inputs'!$C$21*'Inputs'!$C$22/1000)*M762*N762,0)</x:f>
        <x:v>233950</x:v>
      </x:c>
      <x:c r="S762" s="59" t="n">
        <x:f>ROUND(R762/'Inputs'!$C$4,2)</x:f>
        <x:v>23.4</x:v>
      </x:c>
      <x:c r="T762" s="33" t="n">
        <x:f>ROUND((P762-Q762)*G762*'Inputs'!$C$25/1000,1)</x:f>
        <x:v>92.4</x:v>
      </x:c>
    </x:row>
    <x:row r="763">
      <x:c r="A763" t="n">
        <x:v>748</x:v>
      </x:c>
      <x:c r="B763" s="68" t="n">
        <x:v>57</x:v>
      </x:c>
      <x:c r="C763" s="68" t="n">
        <x:v>32.7</x:v>
      </x:c>
      <x:c r="D763" s="68" t="n">
        <x:v>185.2</x:v>
      </x:c>
      <x:c r="E763" s="68" t="n">
        <x:v>27.7</x:v>
      </x:c>
      <x:c r="F763" s="68" t="n">
        <x:v>43.5</x:v>
      </x:c>
      <x:c r="G763" s="68" t="n">
        <x:v>9.7</x:v>
      </x:c>
      <x:c r="H763" s="69" t="n">
        <x:v>1.816</x:v>
      </x:c>
      <x:c r="I763" s="68" t="n">
        <x:v>5666</x:v>
      </x:c>
      <x:c r="J763" s="68" t="n">
        <x:v>13.5</x:v>
      </x:c>
      <x:c r="K763" s="68" t="n">
        <x:v>427</x:v>
      </x:c>
      <x:c r="L763" s="68" t="n">
        <x:v>3.6</x:v>
      </x:c>
      <x:c r="M763" s="70" t="n">
        <x:v>0.097</x:v>
      </x:c>
      <x:c r="N763" s="71" t="n">
        <x:v>125</x:v>
      </x:c>
      <x:c r="O763" s="33" t="n">
        <x:f>ROUND(3*E763+F763+G763*H763,1)</x:f>
        <x:v>144.2</x:v>
      </x:c>
      <x:c r="P763" s="33" t="n">
        <x:f>ROUND('Inputs'!$C$4*'Inputs'!$C$7*'Inputs'!$C$5*C763/3600,1)</x:f>
        <x:v>4723.3</x:v>
      </x:c>
      <x:c r="Q763" s="33" t="n">
        <x:f>ROUND(('Inputs'!$C$4/B763)*'Inputs'!$C$7*'Inputs'!$C$6*D763/3600,1)</x:f>
        <x:v>938.6</x:v>
      </x:c>
      <x:c r="R763" s="59" t="n">
        <x:f>ROUND((P763-Q763)*O763-('Inputs'!$C$4/B763)*(I763/J763+K763)-'Inputs'!$C$4*L763-('Inputs'!$C$4*'Inputs'!$C$20*'Inputs'!$C$21*'Inputs'!$C$22/1000)*M763*N763,0)</x:f>
        <x:v>334096</x:v>
      </x:c>
      <x:c r="S763" s="59" t="n">
        <x:f>ROUND(R763/'Inputs'!$C$4,2)</x:f>
        <x:v>33.41</x:v>
      </x:c>
      <x:c r="T763" s="33" t="n">
        <x:f>ROUND((P763-Q763)*G763*'Inputs'!$C$25/1000,1)</x:f>
        <x:v>94.8</x:v>
      </x:c>
    </x:row>
    <x:row r="764">
      <x:c r="A764" t="n">
        <x:v>749</x:v>
      </x:c>
      <x:c r="B764" s="68" t="n">
        <x:v>39</x:v>
      </x:c>
      <x:c r="C764" s="68" t="n">
        <x:v>34.7</x:v>
      </x:c>
      <x:c r="D764" s="68" t="n">
        <x:v>196.1</x:v>
      </x:c>
      <x:c r="E764" s="68" t="n">
        <x:v>27.1</x:v>
      </x:c>
      <x:c r="F764" s="68" t="n">
        <x:v>54</x:v>
      </x:c>
      <x:c r="G764" s="68" t="n">
        <x:v>7.9</x:v>
      </x:c>
      <x:c r="H764" s="69" t="n">
        <x:v>1.863</x:v>
      </x:c>
      <x:c r="I764" s="68" t="n">
        <x:v>5861</x:v>
      </x:c>
      <x:c r="J764" s="68" t="n">
        <x:v>11.2</x:v>
      </x:c>
      <x:c r="K764" s="68" t="n">
        <x:v>433</x:v>
      </x:c>
      <x:c r="L764" s="68" t="n">
        <x:v>4.1</x:v>
      </x:c>
      <x:c r="M764" s="70" t="n">
        <x:v>0.082</x:v>
      </x:c>
      <x:c r="N764" s="71" t="n">
        <x:v>111</x:v>
      </x:c>
      <x:c r="O764" s="33" t="n">
        <x:f>ROUND(3*E764+F764+G764*H764,1)</x:f>
        <x:v>150</x:v>
      </x:c>
      <x:c r="P764" s="33" t="n">
        <x:f>ROUND('Inputs'!$C$4*'Inputs'!$C$7*'Inputs'!$C$5*C764/3600,1)</x:f>
        <x:v>5012.2</x:v>
      </x:c>
      <x:c r="Q764" s="33" t="n">
        <x:f>ROUND(('Inputs'!$C$4/B764)*'Inputs'!$C$7*'Inputs'!$C$6*D764/3600,1)</x:f>
        <x:v>1452.6</x:v>
      </x:c>
      <x:c r="R764" s="59" t="n">
        <x:f>ROUND((P764-Q764)*O764-('Inputs'!$C$4/B764)*(I764/J764+K764)-'Inputs'!$C$4*L764-('Inputs'!$C$4*'Inputs'!$C$20*'Inputs'!$C$21*'Inputs'!$C$22/1000)*M764*N764,0)</x:f>
        <x:v>227381</x:v>
      </x:c>
      <x:c r="S764" s="59" t="n">
        <x:f>ROUND(R764/'Inputs'!$C$4,2)</x:f>
        <x:v>22.74</x:v>
      </x:c>
      <x:c r="T764" s="33" t="n">
        <x:f>ROUND((P764-Q764)*G764*'Inputs'!$C$25/1000,1)</x:f>
        <x:v>72.7</x:v>
      </x:c>
    </x:row>
    <x:row r="765">
      <x:c r="A765" t="n">
        <x:v>750</x:v>
      </x:c>
      <x:c r="B765" s="68" t="n">
        <x:v>59.5</x:v>
      </x:c>
      <x:c r="C765" s="68" t="n">
        <x:v>31.4</x:v>
      </x:c>
      <x:c r="D765" s="68" t="n">
        <x:v>233.1</x:v>
      </x:c>
      <x:c r="E765" s="68" t="n">
        <x:v>25.9</x:v>
      </x:c>
      <x:c r="F765" s="68" t="n">
        <x:v>32.2</x:v>
      </x:c>
      <x:c r="G765" s="68" t="n">
        <x:v>7.6</x:v>
      </x:c>
      <x:c r="H765" s="69" t="n">
        <x:v>1.792</x:v>
      </x:c>
      <x:c r="I765" s="68" t="n">
        <x:v>6168</x:v>
      </x:c>
      <x:c r="J765" s="68" t="n">
        <x:v>8.6</x:v>
      </x:c>
      <x:c r="K765" s="68" t="n">
        <x:v>370</x:v>
      </x:c>
      <x:c r="L765" s="68" t="n">
        <x:v>5</x:v>
      </x:c>
      <x:c r="M765" s="70" t="n">
        <x:v>0.041</x:v>
      </x:c>
      <x:c r="N765" s="71" t="n">
        <x:v>111</x:v>
      </x:c>
      <x:c r="O765" s="33" t="n">
        <x:f>ROUND(3*E765+F765+G765*H765,1)</x:f>
        <x:v>123.5</x:v>
      </x:c>
      <x:c r="P765" s="33" t="n">
        <x:f>ROUND('Inputs'!$C$4*'Inputs'!$C$7*'Inputs'!$C$5*C765/3600,1)</x:f>
        <x:v>4535.6</x:v>
      </x:c>
      <x:c r="Q765" s="33" t="n">
        <x:f>ROUND(('Inputs'!$C$4/B765)*'Inputs'!$C$7*'Inputs'!$C$6*D765/3600,1)</x:f>
        <x:v>1131.8</x:v>
      </x:c>
      <x:c r="R765" s="59" t="n">
        <x:f>ROUND((P765-Q765)*O765-('Inputs'!$C$4/B765)*(I765/J765+K765)-'Inputs'!$C$4*L765-('Inputs'!$C$4*'Inputs'!$C$20*'Inputs'!$C$21*'Inputs'!$C$22/1000)*M765*N765,0)</x:f>
        <x:v>177468</x:v>
      </x:c>
      <x:c r="S765" s="59" t="n">
        <x:f>ROUND(R765/'Inputs'!$C$4,2)</x:f>
        <x:v>17.75</x:v>
      </x:c>
      <x:c r="T765" s="33" t="n">
        <x:f>ROUND((P765-Q765)*G765*'Inputs'!$C$25/1000,1)</x:f>
        <x:v>66.8</x:v>
      </x:c>
    </x:row>
    <x:row r="766">
      <x:c r="A766" t="n">
        <x:v>751</x:v>
      </x:c>
      <x:c r="B766" s="68" t="n">
        <x:v>29.1</x:v>
      </x:c>
      <x:c r="C766" s="68" t="n">
        <x:v>30</x:v>
      </x:c>
      <x:c r="D766" s="68" t="n">
        <x:v>255.5</x:v>
      </x:c>
      <x:c r="E766" s="68" t="n">
        <x:v>20.4</x:v>
      </x:c>
      <x:c r="F766" s="68" t="n">
        <x:v>33.5</x:v>
      </x:c>
      <x:c r="G766" s="68" t="n">
        <x:v>9.8</x:v>
      </x:c>
      <x:c r="H766" s="69" t="n">
        <x:v>1.666</x:v>
      </x:c>
      <x:c r="I766" s="68" t="n">
        <x:v>7291</x:v>
      </x:c>
      <x:c r="J766" s="68" t="n">
        <x:v>9.5</x:v>
      </x:c>
      <x:c r="K766" s="68" t="n">
        <x:v>701</x:v>
      </x:c>
      <x:c r="L766" s="68" t="n">
        <x:v>4.1</x:v>
      </x:c>
      <x:c r="M766" s="70" t="n">
        <x:v>0.058</x:v>
      </x:c>
      <x:c r="N766" s="71" t="n">
        <x:v>116</x:v>
      </x:c>
      <x:c r="O766" s="33" t="n">
        <x:f>ROUND(3*E766+F766+G766*H766,1)</x:f>
        <x:v>111</x:v>
      </x:c>
      <x:c r="P766" s="33" t="n">
        <x:f>ROUND('Inputs'!$C$4*'Inputs'!$C$7*'Inputs'!$C$5*C766/3600,1)</x:f>
        <x:v>4333.3</x:v>
      </x:c>
      <x:c r="Q766" s="33" t="n">
        <x:f>ROUND(('Inputs'!$C$4/B766)*'Inputs'!$C$7*'Inputs'!$C$6*D766/3600,1)</x:f>
        <x:v>2536.5</x:v>
      </x:c>
      <x:c r="R766" s="59" t="n">
        <x:f>ROUND((P766-Q766)*O766-('Inputs'!$C$4/B766)*(I766/J766+K766)-'Inputs'!$C$4*L766-('Inputs'!$C$4*'Inputs'!$C$20*'Inputs'!$C$21*'Inputs'!$C$22/1000)*M766*N766,0)</x:f>
        <x:v>-361230</x:v>
      </x:c>
      <x:c r="S766" s="59" t="n">
        <x:f>ROUND(R766/'Inputs'!$C$4,2)</x:f>
        <x:v>-36.12</x:v>
      </x:c>
      <x:c r="T766" s="33" t="n">
        <x:f>ROUND((P766-Q766)*G766*'Inputs'!$C$25/1000,1)</x:f>
        <x:v>45.5</x:v>
      </x:c>
    </x:row>
    <x:row r="767">
      <x:c r="A767" t="n">
        <x:v>752</x:v>
      </x:c>
      <x:c r="B767" s="68" t="n">
        <x:v>50.5</x:v>
      </x:c>
      <x:c r="C767" s="68" t="n">
        <x:v>30.9</x:v>
      </x:c>
      <x:c r="D767" s="68" t="n">
        <x:v>227.2</x:v>
      </x:c>
      <x:c r="E767" s="68" t="n">
        <x:v>27.6</x:v>
      </x:c>
      <x:c r="F767" s="68" t="n">
        <x:v>45.1</x:v>
      </x:c>
      <x:c r="G767" s="68" t="n">
        <x:v>7.2</x:v>
      </x:c>
      <x:c r="H767" s="69" t="n">
        <x:v>1.875</x:v>
      </x:c>
      <x:c r="I767" s="68" t="n">
        <x:v>9049</x:v>
      </x:c>
      <x:c r="J767" s="68" t="n">
        <x:v>14.5</x:v>
      </x:c>
      <x:c r="K767" s="68" t="n">
        <x:v>336</x:v>
      </x:c>
      <x:c r="L767" s="68" t="n">
        <x:v>4.9</x:v>
      </x:c>
      <x:c r="M767" s="70" t="n">
        <x:v>0.004</x:v>
      </x:c>
      <x:c r="N767" s="71" t="n">
        <x:v>114</x:v>
      </x:c>
      <x:c r="O767" s="33" t="n">
        <x:f>ROUND(3*E767+F767+G767*H767,1)</x:f>
        <x:v>141.4</x:v>
      </x:c>
      <x:c r="P767" s="33" t="n">
        <x:f>ROUND('Inputs'!$C$4*'Inputs'!$C$7*'Inputs'!$C$5*C767/3600,1)</x:f>
        <x:v>4463.3</x:v>
      </x:c>
      <x:c r="Q767" s="33" t="n">
        <x:f>ROUND(('Inputs'!$C$4/B767)*'Inputs'!$C$7*'Inputs'!$C$6*D767/3600,1)</x:f>
        <x:v>1299.7</x:v>
      </x:c>
      <x:c r="R767" s="59" t="n">
        <x:f>ROUND((P767-Q767)*O767-('Inputs'!$C$4/B767)*(I767/J767+K767)-'Inputs'!$C$4*L767-('Inputs'!$C$4*'Inputs'!$C$20*'Inputs'!$C$21*'Inputs'!$C$22/1000)*M767*N767,0)</x:f>
        <x:v>207201</x:v>
      </x:c>
      <x:c r="S767" s="59" t="n">
        <x:f>ROUND(R767/'Inputs'!$C$4,2)</x:f>
        <x:v>20.72</x:v>
      </x:c>
      <x:c r="T767" s="33" t="n">
        <x:f>ROUND((P767-Q767)*G767*'Inputs'!$C$25/1000,1)</x:f>
        <x:v>58.8</x:v>
      </x:c>
    </x:row>
    <x:row r="768">
      <x:c r="A768" t="n">
        <x:v>753</x:v>
      </x:c>
      <x:c r="B768" s="68" t="n">
        <x:v>46.6</x:v>
      </x:c>
      <x:c r="C768" s="68" t="n">
        <x:v>26.7</x:v>
      </x:c>
      <x:c r="D768" s="68" t="n">
        <x:v>263</x:v>
      </x:c>
      <x:c r="E768" s="68" t="n">
        <x:v>21.5</x:v>
      </x:c>
      <x:c r="F768" s="68" t="n">
        <x:v>36.7</x:v>
      </x:c>
      <x:c r="G768" s="68" t="n">
        <x:v>10.4</x:v>
      </x:c>
      <x:c r="H768" s="69" t="n">
        <x:v>1.908</x:v>
      </x:c>
      <x:c r="I768" s="68" t="n">
        <x:v>5956</x:v>
      </x:c>
      <x:c r="J768" s="68" t="n">
        <x:v>12.9</x:v>
      </x:c>
      <x:c r="K768" s="68" t="n">
        <x:v>624</x:v>
      </x:c>
      <x:c r="L768" s="68" t="n">
        <x:v>3.6</x:v>
      </x:c>
      <x:c r="M768" s="70" t="n">
        <x:v>0.018</x:v>
      </x:c>
      <x:c r="N768" s="71" t="n">
        <x:v>65</x:v>
      </x:c>
      <x:c r="O768" s="33" t="n">
        <x:f>ROUND(3*E768+F768+G768*H768,1)</x:f>
        <x:v>121</x:v>
      </x:c>
      <x:c r="P768" s="33" t="n">
        <x:f>ROUND('Inputs'!$C$4*'Inputs'!$C$7*'Inputs'!$C$5*C768/3600,1)</x:f>
        <x:v>3856.7</x:v>
      </x:c>
      <x:c r="Q768" s="33" t="n">
        <x:f>ROUND(('Inputs'!$C$4/B768)*'Inputs'!$C$7*'Inputs'!$C$6*D768/3600,1)</x:f>
        <x:v>1630.4</x:v>
      </x:c>
      <x:c r="R768" s="59" t="n">
        <x:f>ROUND((P768-Q768)*O768-('Inputs'!$C$4/B768)*(I768/J768+K768)-'Inputs'!$C$4*L768-('Inputs'!$C$4*'Inputs'!$C$20*'Inputs'!$C$21*'Inputs'!$C$22/1000)*M768*N768,0)</x:f>
        <x:v>-2218</x:v>
      </x:c>
      <x:c r="S768" s="59" t="n">
        <x:f>ROUND(R768/'Inputs'!$C$4,2)</x:f>
        <x:v>-0.22</x:v>
      </x:c>
      <x:c r="T768" s="33" t="n">
        <x:f>ROUND((P768-Q768)*G768*'Inputs'!$C$25/1000,1)</x:f>
        <x:v>59.8</x:v>
      </x:c>
    </x:row>
    <x:row r="769">
      <x:c r="A769" t="n">
        <x:v>754</x:v>
      </x:c>
      <x:c r="B769" s="68" t="n">
        <x:v>36.2</x:v>
      </x:c>
      <x:c r="C769" s="68" t="n">
        <x:v>28.6</x:v>
      </x:c>
      <x:c r="D769" s="68" t="n">
        <x:v>232.5</x:v>
      </x:c>
      <x:c r="E769" s="68" t="n">
        <x:v>21.8</x:v>
      </x:c>
      <x:c r="F769" s="68" t="n">
        <x:v>34</x:v>
      </x:c>
      <x:c r="G769" s="68" t="n">
        <x:v>7.2</x:v>
      </x:c>
      <x:c r="H769" s="69" t="n">
        <x:v>1.714</x:v>
      </x:c>
      <x:c r="I769" s="68" t="n">
        <x:v>5098</x:v>
      </x:c>
      <x:c r="J769" s="68" t="n">
        <x:v>11.7</x:v>
      </x:c>
      <x:c r="K769" s="68" t="n">
        <x:v>888</x:v>
      </x:c>
      <x:c r="L769" s="68" t="n">
        <x:v>4.3</x:v>
      </x:c>
      <x:c r="M769" s="70" t="n">
        <x:v>0.074</x:v>
      </x:c>
      <x:c r="N769" s="71" t="n">
        <x:v>112</x:v>
      </x:c>
      <x:c r="O769" s="33" t="n">
        <x:f>ROUND(3*E769+F769+G769*H769,1)</x:f>
        <x:v>111.7</x:v>
      </x:c>
      <x:c r="P769" s="33" t="n">
        <x:f>ROUND('Inputs'!$C$4*'Inputs'!$C$7*'Inputs'!$C$5*C769/3600,1)</x:f>
        <x:v>4131.1</x:v>
      </x:c>
      <x:c r="Q769" s="33" t="n">
        <x:f>ROUND(('Inputs'!$C$4/B769)*'Inputs'!$C$7*'Inputs'!$C$6*D769/3600,1)</x:f>
        <x:v>1855.4</x:v>
      </x:c>
      <x:c r="R769" s="59" t="n">
        <x:f>ROUND((P769-Q769)*O769-('Inputs'!$C$4/B769)*(I769/J769+K769)-'Inputs'!$C$4*L769-('Inputs'!$C$4*'Inputs'!$C$20*'Inputs'!$C$21*'Inputs'!$C$22/1000)*M769*N769,0)</x:f>
        <x:v>-173008</x:v>
      </x:c>
      <x:c r="S769" s="59" t="n">
        <x:f>ROUND(R769/'Inputs'!$C$4,2)</x:f>
        <x:v>-17.3</x:v>
      </x:c>
      <x:c r="T769" s="33" t="n">
        <x:f>ROUND((P769-Q769)*G769*'Inputs'!$C$25/1000,1)</x:f>
        <x:v>42.3</x:v>
      </x:c>
    </x:row>
    <x:row r="770">
      <x:c r="A770" t="n">
        <x:v>755</x:v>
      </x:c>
      <x:c r="B770" s="68" t="n">
        <x:v>32.6</x:v>
      </x:c>
      <x:c r="C770" s="68" t="n">
        <x:v>29.9</x:v>
      </x:c>
      <x:c r="D770" s="68" t="n">
        <x:v>202.6</x:v>
      </x:c>
      <x:c r="E770" s="68" t="n">
        <x:v>20.1</x:v>
      </x:c>
      <x:c r="F770" s="68" t="n">
        <x:v>41.1</x:v>
      </x:c>
      <x:c r="G770" s="68" t="n">
        <x:v>10.4</x:v>
      </x:c>
      <x:c r="H770" s="69" t="n">
        <x:v>1.698</x:v>
      </x:c>
      <x:c r="I770" s="68" t="n">
        <x:v>5243</x:v>
      </x:c>
      <x:c r="J770" s="68" t="n">
        <x:v>11.2</x:v>
      </x:c>
      <x:c r="K770" s="68" t="n">
        <x:v>599</x:v>
      </x:c>
      <x:c r="L770" s="68" t="n">
        <x:v>3</x:v>
      </x:c>
      <x:c r="M770" s="70" t="n">
        <x:v>0.018</x:v>
      </x:c>
      <x:c r="N770" s="71" t="n">
        <x:v>139</x:v>
      </x:c>
      <x:c r="O770" s="33" t="n">
        <x:f>ROUND(3*E770+F770+G770*H770,1)</x:f>
        <x:v>119.1</x:v>
      </x:c>
      <x:c r="P770" s="33" t="n">
        <x:f>ROUND('Inputs'!$C$4*'Inputs'!$C$7*'Inputs'!$C$5*C770/3600,1)</x:f>
        <x:v>4318.9</x:v>
      </x:c>
      <x:c r="Q770" s="33" t="n">
        <x:f>ROUND(('Inputs'!$C$4/B770)*'Inputs'!$C$7*'Inputs'!$C$6*D770/3600,1)</x:f>
        <x:v>1795.4</x:v>
      </x:c>
      <x:c r="R770" s="59" t="n">
        <x:f>ROUND((P770-Q770)*O770-('Inputs'!$C$4/B770)*(I770/J770+K770)-'Inputs'!$C$4*L770-('Inputs'!$C$4*'Inputs'!$C$20*'Inputs'!$C$21*'Inputs'!$C$22/1000)*M770*N770,0)</x:f>
        <x:v>-62385</x:v>
      </x:c>
      <x:c r="S770" s="59" t="n">
        <x:f>ROUND(R770/'Inputs'!$C$4,2)</x:f>
        <x:v>-6.24</x:v>
      </x:c>
      <x:c r="T770" s="33" t="n">
        <x:f>ROUND((P770-Q770)*G770*'Inputs'!$C$25/1000,1)</x:f>
        <x:v>67.8</x:v>
      </x:c>
    </x:row>
    <x:row r="771">
      <x:c r="A771" t="n">
        <x:v>756</x:v>
      </x:c>
      <x:c r="B771" s="68" t="n">
        <x:v>57.4</x:v>
      </x:c>
      <x:c r="C771" s="68" t="n">
        <x:v>32.6</x:v>
      </x:c>
      <x:c r="D771" s="68" t="n">
        <x:v>244.1</x:v>
      </x:c>
      <x:c r="E771" s="68" t="n">
        <x:v>22.1</x:v>
      </x:c>
      <x:c r="F771" s="68" t="n">
        <x:v>44.9</x:v>
      </x:c>
      <x:c r="G771" s="68" t="n">
        <x:v>10.9</x:v>
      </x:c>
      <x:c r="H771" s="69" t="n">
        <x:v>1.764</x:v>
      </x:c>
      <x:c r="I771" s="68" t="n">
        <x:v>6340</x:v>
      </x:c>
      <x:c r="J771" s="68" t="n">
        <x:v>12.8</x:v>
      </x:c>
      <x:c r="K771" s="68" t="n">
        <x:v>722</x:v>
      </x:c>
      <x:c r="L771" s="68" t="n">
        <x:v>3.1</x:v>
      </x:c>
      <x:c r="M771" s="70" t="n">
        <x:v>0.001</x:v>
      </x:c>
      <x:c r="N771" s="71" t="n">
        <x:v>113</x:v>
      </x:c>
      <x:c r="O771" s="33" t="n">
        <x:f>ROUND(3*E771+F771+G771*H771,1)</x:f>
        <x:v>130.4</x:v>
      </x:c>
      <x:c r="P771" s="33" t="n">
        <x:f>ROUND('Inputs'!$C$4*'Inputs'!$C$7*'Inputs'!$C$5*C771/3600,1)</x:f>
        <x:v>4708.9</x:v>
      </x:c>
      <x:c r="Q771" s="33" t="n">
        <x:f>ROUND(('Inputs'!$C$4/B771)*'Inputs'!$C$7*'Inputs'!$C$6*D771/3600,1)</x:f>
        <x:v>1228.5</x:v>
      </x:c>
      <x:c r="R771" s="59" t="n">
        <x:f>ROUND((P771-Q771)*O771-('Inputs'!$C$4/B771)*(I771/J771+K771)-'Inputs'!$C$4*L771-('Inputs'!$C$4*'Inputs'!$C$20*'Inputs'!$C$21*'Inputs'!$C$22/1000)*M771*N771,0)</x:f>
        <x:v>210516</x:v>
      </x:c>
      <x:c r="S771" s="59" t="n">
        <x:f>ROUND(R771/'Inputs'!$C$4,2)</x:f>
        <x:v>21.05</x:v>
      </x:c>
      <x:c r="T771" s="33" t="n">
        <x:f>ROUND((P771-Q771)*G771*'Inputs'!$C$25/1000,1)</x:f>
        <x:v>98</x:v>
      </x:c>
    </x:row>
    <x:row r="772">
      <x:c r="A772" t="n">
        <x:v>757</x:v>
      </x:c>
      <x:c r="B772" s="68" t="n">
        <x:v>29.8</x:v>
      </x:c>
      <x:c r="C772" s="68" t="n">
        <x:v>31.4</x:v>
      </x:c>
      <x:c r="D772" s="68" t="n">
        <x:v>204.9</x:v>
      </x:c>
      <x:c r="E772" s="68" t="n">
        <x:v>24.1</x:v>
      </x:c>
      <x:c r="F772" s="68" t="n">
        <x:v>36.9</x:v>
      </x:c>
      <x:c r="G772" s="68" t="n">
        <x:v>7.6</x:v>
      </x:c>
      <x:c r="H772" s="69" t="n">
        <x:v>1.687</x:v>
      </x:c>
      <x:c r="I772" s="68" t="n">
        <x:v>6508</x:v>
      </x:c>
      <x:c r="J772" s="68" t="n">
        <x:v>14.2</x:v>
      </x:c>
      <x:c r="K772" s="68" t="n">
        <x:v>734</x:v>
      </x:c>
      <x:c r="L772" s="68" t="n">
        <x:v>3</x:v>
      </x:c>
      <x:c r="M772" s="70" t="n">
        <x:v>0.028</x:v>
      </x:c>
      <x:c r="N772" s="71" t="n">
        <x:v>120</x:v>
      </x:c>
      <x:c r="O772" s="33" t="n">
        <x:f>ROUND(3*E772+F772+G772*H772,1)</x:f>
        <x:v>122</x:v>
      </x:c>
      <x:c r="P772" s="33" t="n">
        <x:f>ROUND('Inputs'!$C$4*'Inputs'!$C$7*'Inputs'!$C$5*C772/3600,1)</x:f>
        <x:v>4535.6</x:v>
      </x:c>
      <x:c r="Q772" s="33" t="n">
        <x:f>ROUND(('Inputs'!$C$4/B772)*'Inputs'!$C$7*'Inputs'!$C$6*D772/3600,1)</x:f>
        <x:v>1986.4</x:v>
      </x:c>
      <x:c r="R772" s="59" t="n">
        <x:f>ROUND((P772-Q772)*O772-('Inputs'!$C$4/B772)*(I772/J772+K772)-'Inputs'!$C$4*L772-('Inputs'!$C$4*'Inputs'!$C$20*'Inputs'!$C$21*'Inputs'!$C$22/1000)*M772*N772,0)</x:f>
        <x:v>-126615</x:v>
      </x:c>
      <x:c r="S772" s="59" t="n">
        <x:f>ROUND(R772/'Inputs'!$C$4,2)</x:f>
        <x:v>-12.66</x:v>
      </x:c>
      <x:c r="T772" s="33" t="n">
        <x:f>ROUND((P772-Q772)*G772*'Inputs'!$C$25/1000,1)</x:f>
        <x:v>50.1</x:v>
      </x:c>
    </x:row>
    <x:row r="773">
      <x:c r="A773" t="n">
        <x:v>758</x:v>
      </x:c>
      <x:c r="B773" s="68" t="n">
        <x:v>46.4</x:v>
      </x:c>
      <x:c r="C773" s="68" t="n">
        <x:v>26.5</x:v>
      </x:c>
      <x:c r="D773" s="68" t="n">
        <x:v>184.3</x:v>
      </x:c>
      <x:c r="E773" s="68" t="n">
        <x:v>26.7</x:v>
      </x:c>
      <x:c r="F773" s="68" t="n">
        <x:v>32.8</x:v>
      </x:c>
      <x:c r="G773" s="68" t="n">
        <x:v>9.4</x:v>
      </x:c>
      <x:c r="H773" s="69" t="n">
        <x:v>1.702</x:v>
      </x:c>
      <x:c r="I773" s="68" t="n">
        <x:v>4064</x:v>
      </x:c>
      <x:c r="J773" s="68" t="n">
        <x:v>12.1</x:v>
      </x:c>
      <x:c r="K773" s="68" t="n">
        <x:v>814</x:v>
      </x:c>
      <x:c r="L773" s="68" t="n">
        <x:v>4.3</x:v>
      </x:c>
      <x:c r="M773" s="70" t="n">
        <x:v>0.016</x:v>
      </x:c>
      <x:c r="N773" s="71" t="n">
        <x:v>110</x:v>
      </x:c>
      <x:c r="O773" s="33" t="n">
        <x:f>ROUND(3*E773+F773+G773*H773,1)</x:f>
        <x:v>128.9</x:v>
      </x:c>
      <x:c r="P773" s="33" t="n">
        <x:f>ROUND('Inputs'!$C$4*'Inputs'!$C$7*'Inputs'!$C$5*C773/3600,1)</x:f>
        <x:v>3827.8</x:v>
      </x:c>
      <x:c r="Q773" s="33" t="n">
        <x:f>ROUND(('Inputs'!$C$4/B773)*'Inputs'!$C$7*'Inputs'!$C$6*D773/3600,1)</x:f>
        <x:v>1147.5</x:v>
      </x:c>
      <x:c r="R773" s="59" t="n">
        <x:f>ROUND((P773-Q773)*O773-('Inputs'!$C$4/B773)*(I773/J773+K773)-'Inputs'!$C$4*L773-('Inputs'!$C$4*'Inputs'!$C$20*'Inputs'!$C$21*'Inputs'!$C$22/1000)*M773*N773,0)</x:f>
        <x:v>50739</x:v>
      </x:c>
      <x:c r="S773" s="59" t="n">
        <x:f>ROUND(R773/'Inputs'!$C$4,2)</x:f>
        <x:v>5.07</x:v>
      </x:c>
      <x:c r="T773" s="33" t="n">
        <x:f>ROUND((P773-Q773)*G773*'Inputs'!$C$25/1000,1)</x:f>
        <x:v>65.1</x:v>
      </x:c>
    </x:row>
    <x:row r="774">
      <x:c r="A774" t="n">
        <x:v>759</x:v>
      </x:c>
      <x:c r="B774" s="68" t="n">
        <x:v>33.8</x:v>
      </x:c>
      <x:c r="C774" s="68" t="n">
        <x:v>27.1</x:v>
      </x:c>
      <x:c r="D774" s="68" t="n">
        <x:v>284.4</x:v>
      </x:c>
      <x:c r="E774" s="68" t="n">
        <x:v>20.8</x:v>
      </x:c>
      <x:c r="F774" s="68" t="n">
        <x:v>50.9</x:v>
      </x:c>
      <x:c r="G774" s="68" t="n">
        <x:v>8.4</x:v>
      </x:c>
      <x:c r="H774" s="69" t="n">
        <x:v>1.731</x:v>
      </x:c>
      <x:c r="I774" s="68" t="n">
        <x:v>4672</x:v>
      </x:c>
      <x:c r="J774" s="68" t="n">
        <x:v>11.9</x:v>
      </x:c>
      <x:c r="K774" s="68" t="n">
        <x:v>800</x:v>
      </x:c>
      <x:c r="L774" s="68" t="n">
        <x:v>4.8</x:v>
      </x:c>
      <x:c r="M774" s="70" t="n">
        <x:v>0.024</x:v>
      </x:c>
      <x:c r="N774" s="71" t="n">
        <x:v>88</x:v>
      </x:c>
      <x:c r="O774" s="33" t="n">
        <x:f>ROUND(3*E774+F774+G774*H774,1)</x:f>
        <x:v>127.8</x:v>
      </x:c>
      <x:c r="P774" s="33" t="n">
        <x:f>ROUND('Inputs'!$C$4*'Inputs'!$C$7*'Inputs'!$C$5*C774/3600,1)</x:f>
        <x:v>3914.4</x:v>
      </x:c>
      <x:c r="Q774" s="33" t="n">
        <x:f>ROUND(('Inputs'!$C$4/B774)*'Inputs'!$C$7*'Inputs'!$C$6*D774/3600,1)</x:f>
        <x:v>2430.8</x:v>
      </x:c>
      <x:c r="R774" s="59" t="n">
        <x:f>ROUND((P774-Q774)*O774-('Inputs'!$C$4/B774)*(I774/J774+K774)-'Inputs'!$C$4*L774-('Inputs'!$C$4*'Inputs'!$C$20*'Inputs'!$C$21*'Inputs'!$C$22/1000)*M774*N774,0)</x:f>
        <x:v>-215960</x:v>
      </x:c>
      <x:c r="S774" s="59" t="n">
        <x:f>ROUND(R774/'Inputs'!$C$4,2)</x:f>
        <x:v>-21.6</x:v>
      </x:c>
      <x:c r="T774" s="33" t="n">
        <x:f>ROUND((P774-Q774)*G774*'Inputs'!$C$25/1000,1)</x:f>
        <x:v>32.2</x:v>
      </x:c>
    </x:row>
    <x:row r="775">
      <x:c r="A775" t="n">
        <x:v>760</x:v>
      </x:c>
      <x:c r="B775" s="68" t="n">
        <x:v>50.5</x:v>
      </x:c>
      <x:c r="C775" s="68" t="n">
        <x:v>30.2</x:v>
      </x:c>
      <x:c r="D775" s="68" t="n">
        <x:v>201.9</x:v>
      </x:c>
      <x:c r="E775" s="68" t="n">
        <x:v>27.8</x:v>
      </x:c>
      <x:c r="F775" s="68" t="n">
        <x:v>35</x:v>
      </x:c>
      <x:c r="G775" s="68" t="n">
        <x:v>8.9</x:v>
      </x:c>
      <x:c r="H775" s="69" t="n">
        <x:v>1.804</x:v>
      </x:c>
      <x:c r="I775" s="68" t="n">
        <x:v>7790</x:v>
      </x:c>
      <x:c r="J775" s="68" t="n">
        <x:v>9.8</x:v>
      </x:c>
      <x:c r="K775" s="68" t="n">
        <x:v>449</x:v>
      </x:c>
      <x:c r="L775" s="68" t="n">
        <x:v>1.6</x:v>
      </x:c>
      <x:c r="M775" s="70" t="n">
        <x:v>0.028</x:v>
      </x:c>
      <x:c r="N775" s="71" t="n">
        <x:v>146</x:v>
      </x:c>
      <x:c r="O775" s="33" t="n">
        <x:f>ROUND(3*E775+F775+G775*H775,1)</x:f>
        <x:v>134.5</x:v>
      </x:c>
      <x:c r="P775" s="33" t="n">
        <x:f>ROUND('Inputs'!$C$4*'Inputs'!$C$7*'Inputs'!$C$5*C775/3600,1)</x:f>
        <x:v>4362.2</x:v>
      </x:c>
      <x:c r="Q775" s="33" t="n">
        <x:f>ROUND(('Inputs'!$C$4/B775)*'Inputs'!$C$7*'Inputs'!$C$6*D775/3600,1)</x:f>
        <x:v>1155</x:v>
      </x:c>
      <x:c r="R775" s="59" t="n">
        <x:f>ROUND((P775-Q775)*O775-('Inputs'!$C$4/B775)*(I775/J775+K775)-'Inputs'!$C$4*L775-('Inputs'!$C$4*'Inputs'!$C$20*'Inputs'!$C$21*'Inputs'!$C$22/1000)*M775*N775,0)</x:f>
        <x:v>159911</x:v>
      </x:c>
      <x:c r="S775" s="59" t="n">
        <x:f>ROUND(R775/'Inputs'!$C$4,2)</x:f>
        <x:v>15.99</x:v>
      </x:c>
      <x:c r="T775" s="33" t="n">
        <x:f>ROUND((P775-Q775)*G775*'Inputs'!$C$25/1000,1)</x:f>
        <x:v>73.7</x:v>
      </x:c>
    </x:row>
    <x:row r="776">
      <x:c r="A776" t="n">
        <x:v>761</x:v>
      </x:c>
      <x:c r="B776" s="68" t="n">
        <x:v>29.8</x:v>
      </x:c>
      <x:c r="C776" s="68" t="n">
        <x:v>34</x:v>
      </x:c>
      <x:c r="D776" s="68" t="n">
        <x:v>237.1</x:v>
      </x:c>
      <x:c r="E776" s="68" t="n">
        <x:v>21.2</x:v>
      </x:c>
      <x:c r="F776" s="68" t="n">
        <x:v>44.6</x:v>
      </x:c>
      <x:c r="G776" s="68" t="n">
        <x:v>7.3</x:v>
      </x:c>
      <x:c r="H776" s="69" t="n">
        <x:v>1.95</x:v>
      </x:c>
      <x:c r="I776" s="68" t="n">
        <x:v>4557</x:v>
      </x:c>
      <x:c r="J776" s="68" t="n">
        <x:v>12.1</x:v>
      </x:c>
      <x:c r="K776" s="68" t="n">
        <x:v>882</x:v>
      </x:c>
      <x:c r="L776" s="68" t="n">
        <x:v>3.6</x:v>
      </x:c>
      <x:c r="M776" s="70" t="n">
        <x:v>0.085</x:v>
      </x:c>
      <x:c r="N776" s="71" t="n">
        <x:v>67</x:v>
      </x:c>
      <x:c r="O776" s="33" t="n">
        <x:f>ROUND(3*E776+F776+G776*H776,1)</x:f>
        <x:v>122.4</x:v>
      </x:c>
      <x:c r="P776" s="33" t="n">
        <x:f>ROUND('Inputs'!$C$4*'Inputs'!$C$7*'Inputs'!$C$5*C776/3600,1)</x:f>
        <x:v>4911.1</x:v>
      </x:c>
      <x:c r="Q776" s="33" t="n">
        <x:f>ROUND(('Inputs'!$C$4/B776)*'Inputs'!$C$7*'Inputs'!$C$6*D776/3600,1)</x:f>
        <x:v>2298.5</x:v>
      </x:c>
      <x:c r="R776" s="59" t="n">
        <x:f>ROUND((P776-Q776)*O776-('Inputs'!$C$4/B776)*(I776/J776+K776)-'Inputs'!$C$4*L776-('Inputs'!$C$4*'Inputs'!$C$20*'Inputs'!$C$21*'Inputs'!$C$22/1000)*M776*N776,0)</x:f>
        <x:v>-151305</x:v>
      </x:c>
      <x:c r="S776" s="59" t="n">
        <x:f>ROUND(R776/'Inputs'!$C$4,2)</x:f>
        <x:v>-15.13</x:v>
      </x:c>
      <x:c r="T776" s="33" t="n">
        <x:f>ROUND((P776-Q776)*G776*'Inputs'!$C$25/1000,1)</x:f>
        <x:v>49.3</x:v>
      </x:c>
    </x:row>
    <x:row r="777">
      <x:c r="A777" t="n">
        <x:v>762</x:v>
      </x:c>
      <x:c r="B777" s="68" t="n">
        <x:v>25.5</x:v>
      </x:c>
      <x:c r="C777" s="68" t="n">
        <x:v>32.9</x:v>
      </x:c>
      <x:c r="D777" s="68" t="n">
        <x:v>195.2</x:v>
      </x:c>
      <x:c r="E777" s="68" t="n">
        <x:v>24.6</x:v>
      </x:c>
      <x:c r="F777" s="68" t="n">
        <x:v>42.7</x:v>
      </x:c>
      <x:c r="G777" s="68" t="n">
        <x:v>8.3</x:v>
      </x:c>
      <x:c r="H777" s="69" t="n">
        <x:v>1.811</x:v>
      </x:c>
      <x:c r="I777" s="68" t="n">
        <x:v>4836</x:v>
      </x:c>
      <x:c r="J777" s="68" t="n">
        <x:v>9.2</x:v>
      </x:c>
      <x:c r="K777" s="68" t="n">
        <x:v>788</x:v>
      </x:c>
      <x:c r="L777" s="68" t="n">
        <x:v>3.5</x:v>
      </x:c>
      <x:c r="M777" s="70" t="n">
        <x:v>0.017</x:v>
      </x:c>
      <x:c r="N777" s="71" t="n">
        <x:v>79</x:v>
      </x:c>
      <x:c r="O777" s="33" t="n">
        <x:f>ROUND(3*E777+F777+G777*H777,1)</x:f>
        <x:v>131.5</x:v>
      </x:c>
      <x:c r="P777" s="33" t="n">
        <x:f>ROUND('Inputs'!$C$4*'Inputs'!$C$7*'Inputs'!$C$5*C777/3600,1)</x:f>
        <x:v>4752.2</x:v>
      </x:c>
      <x:c r="Q777" s="33" t="n">
        <x:f>ROUND(('Inputs'!$C$4/B777)*'Inputs'!$C$7*'Inputs'!$C$6*D777/3600,1)</x:f>
        <x:v>2211.4</x:v>
      </x:c>
      <x:c r="R777" s="59" t="n">
        <x:f>ROUND((P777-Q777)*O777-('Inputs'!$C$4/B777)*(I777/J777+K777)-'Inputs'!$C$4*L777-('Inputs'!$C$4*'Inputs'!$C$20*'Inputs'!$C$21*'Inputs'!$C$22/1000)*M777*N777,0)</x:f>
        <x:v>-219046</x:v>
      </x:c>
      <x:c r="S777" s="59" t="n">
        <x:f>ROUND(R777/'Inputs'!$C$4,2)</x:f>
        <x:v>-21.9</x:v>
      </x:c>
      <x:c r="T777" s="33" t="n">
        <x:f>ROUND((P777-Q777)*G777*'Inputs'!$C$25/1000,1)</x:f>
        <x:v>54.5</x:v>
      </x:c>
    </x:row>
    <x:row r="778">
      <x:c r="A778" t="n">
        <x:v>763</x:v>
      </x:c>
      <x:c r="B778" s="68" t="n">
        <x:v>58.3</x:v>
      </x:c>
      <x:c r="C778" s="68" t="n">
        <x:v>31</x:v>
      </x:c>
      <x:c r="D778" s="68" t="n">
        <x:v>237.9</x:v>
      </x:c>
      <x:c r="E778" s="68" t="n">
        <x:v>21.3</x:v>
      </x:c>
      <x:c r="F778" s="68" t="n">
        <x:v>48.7</x:v>
      </x:c>
      <x:c r="G778" s="68" t="n">
        <x:v>10.3</x:v>
      </x:c>
      <x:c r="H778" s="69" t="n">
        <x:v>1.869</x:v>
      </x:c>
      <x:c r="I778" s="68" t="n">
        <x:v>8521</x:v>
      </x:c>
      <x:c r="J778" s="68" t="n">
        <x:v>8.6</x:v>
      </x:c>
      <x:c r="K778" s="68" t="n">
        <x:v>512</x:v>
      </x:c>
      <x:c r="L778" s="68" t="n">
        <x:v>5.3</x:v>
      </x:c>
      <x:c r="M778" s="70" t="n">
        <x:v>0.056</x:v>
      </x:c>
      <x:c r="N778" s="71" t="n">
        <x:v>128</x:v>
      </x:c>
      <x:c r="O778" s="33" t="n">
        <x:f>ROUND(3*E778+F778+G778*H778,1)</x:f>
        <x:v>131.9</x:v>
      </x:c>
      <x:c r="P778" s="33" t="n">
        <x:f>ROUND('Inputs'!$C$4*'Inputs'!$C$7*'Inputs'!$C$5*C778/3600,1)</x:f>
        <x:v>4477.8</x:v>
      </x:c>
      <x:c r="Q778" s="33" t="n">
        <x:f>ROUND(('Inputs'!$C$4/B778)*'Inputs'!$C$7*'Inputs'!$C$6*D778/3600,1)</x:f>
        <x:v>1178.8</x:v>
      </x:c>
      <x:c r="R778" s="59" t="n">
        <x:f>ROUND((P778-Q778)*O778-('Inputs'!$C$4/B778)*(I778/J778+K778)-'Inputs'!$C$4*L778-('Inputs'!$C$4*'Inputs'!$C$20*'Inputs'!$C$21*'Inputs'!$C$22/1000)*M778*N778,0)</x:f>
        <x:v>108337</x:v>
      </x:c>
      <x:c r="S778" s="59" t="n">
        <x:f>ROUND(R778/'Inputs'!$C$4,2)</x:f>
        <x:v>10.83</x:v>
      </x:c>
      <x:c r="T778" s="33" t="n">
        <x:f>ROUND((P778-Q778)*G778*'Inputs'!$C$25/1000,1)</x:f>
        <x:v>87.8</x:v>
      </x:c>
    </x:row>
    <x:row r="779">
      <x:c r="A779" t="n">
        <x:v>764</x:v>
      </x:c>
      <x:c r="B779" s="68" t="n">
        <x:v>46.3</x:v>
      </x:c>
      <x:c r="C779" s="68" t="n">
        <x:v>26.5</x:v>
      </x:c>
      <x:c r="D779" s="68" t="n">
        <x:v>165.9</x:v>
      </x:c>
      <x:c r="E779" s="68" t="n">
        <x:v>22.5</x:v>
      </x:c>
      <x:c r="F779" s="68" t="n">
        <x:v>30.5</x:v>
      </x:c>
      <x:c r="G779" s="68" t="n">
        <x:v>9.1</x:v>
      </x:c>
      <x:c r="H779" s="69" t="n">
        <x:v>2.018</x:v>
      </x:c>
      <x:c r="I779" s="68" t="n">
        <x:v>5974</x:v>
      </x:c>
      <x:c r="J779" s="68" t="n">
        <x:v>8.5</x:v>
      </x:c>
      <x:c r="K779" s="68" t="n">
        <x:v>677</x:v>
      </x:c>
      <x:c r="L779" s="68" t="n">
        <x:v>5</x:v>
      </x:c>
      <x:c r="M779" s="70" t="n">
        <x:v>0.087</x:v>
      </x:c>
      <x:c r="N779" s="71" t="n">
        <x:v>72</x:v>
      </x:c>
      <x:c r="O779" s="33" t="n">
        <x:f>ROUND(3*E779+F779+G779*H779,1)</x:f>
        <x:v>116.4</x:v>
      </x:c>
      <x:c r="P779" s="33" t="n">
        <x:f>ROUND('Inputs'!$C$4*'Inputs'!$C$7*'Inputs'!$C$5*C779/3600,1)</x:f>
        <x:v>3827.8</x:v>
      </x:c>
      <x:c r="Q779" s="33" t="n">
        <x:f>ROUND(('Inputs'!$C$4/B779)*'Inputs'!$C$7*'Inputs'!$C$6*D779/3600,1)</x:f>
        <x:v>1035.1</x:v>
      </x:c>
      <x:c r="R779" s="59" t="n">
        <x:f>ROUND((P779-Q779)*O779-('Inputs'!$C$4/B779)*(I779/J779+K779)-'Inputs'!$C$4*L779-('Inputs'!$C$4*'Inputs'!$C$20*'Inputs'!$C$21*'Inputs'!$C$22/1000)*M779*N779,0)</x:f>
        <x:v>-36955</x:v>
      </x:c>
      <x:c r="S779" s="59" t="n">
        <x:f>ROUND(R779/'Inputs'!$C$4,2)</x:f>
        <x:v>-3.7</x:v>
      </x:c>
      <x:c r="T779" s="33" t="n">
        <x:f>ROUND((P779-Q779)*G779*'Inputs'!$C$25/1000,1)</x:f>
        <x:v>65.7</x:v>
      </x:c>
    </x:row>
    <x:row r="780">
      <x:c r="A780" t="n">
        <x:v>765</x:v>
      </x:c>
      <x:c r="B780" s="68" t="n">
        <x:v>40.6</x:v>
      </x:c>
      <x:c r="C780" s="68" t="n">
        <x:v>27.8</x:v>
      </x:c>
      <x:c r="D780" s="68" t="n">
        <x:v>244</x:v>
      </x:c>
      <x:c r="E780" s="68" t="n">
        <x:v>22.5</x:v>
      </x:c>
      <x:c r="F780" s="68" t="n">
        <x:v>52.8</x:v>
      </x:c>
      <x:c r="G780" s="68" t="n">
        <x:v>7.3</x:v>
      </x:c>
      <x:c r="H780" s="69" t="n">
        <x:v>1.825</x:v>
      </x:c>
      <x:c r="I780" s="68" t="n">
        <x:v>4816</x:v>
      </x:c>
      <x:c r="J780" s="68" t="n">
        <x:v>9.7</x:v>
      </x:c>
      <x:c r="K780" s="68" t="n">
        <x:v>628</x:v>
      </x:c>
      <x:c r="L780" s="68" t="n">
        <x:v>4.4</x:v>
      </x:c>
      <x:c r="M780" s="70" t="n">
        <x:v>0.077</x:v>
      </x:c>
      <x:c r="N780" s="71" t="n">
        <x:v>94</x:v>
      </x:c>
      <x:c r="O780" s="33" t="n">
        <x:f>ROUND(3*E780+F780+G780*H780,1)</x:f>
        <x:v>133.6</x:v>
      </x:c>
      <x:c r="P780" s="33" t="n">
        <x:f>ROUND('Inputs'!$C$4*'Inputs'!$C$7*'Inputs'!$C$5*C780/3600,1)</x:f>
        <x:v>4015.6</x:v>
      </x:c>
      <x:c r="Q780" s="33" t="n">
        <x:f>ROUND(('Inputs'!$C$4/B780)*'Inputs'!$C$7*'Inputs'!$C$6*D780/3600,1)</x:f>
        <x:v>1736.2</x:v>
      </x:c>
      <x:c r="R780" s="59" t="n">
        <x:f>ROUND((P780-Q780)*O780-('Inputs'!$C$4/B780)*(I780/J780+K780)-'Inputs'!$C$4*L780-('Inputs'!$C$4*'Inputs'!$C$20*'Inputs'!$C$21*'Inputs'!$C$22/1000)*M780*N780,0)</x:f>
        <x:v>-32627</x:v>
      </x:c>
      <x:c r="S780" s="59" t="n">
        <x:f>ROUND(R780/'Inputs'!$C$4,2)</x:f>
        <x:v>-3.26</x:v>
      </x:c>
      <x:c r="T780" s="33" t="n">
        <x:f>ROUND((P780-Q780)*G780*'Inputs'!$C$25/1000,1)</x:f>
        <x:v>43</x:v>
      </x:c>
    </x:row>
    <x:row r="781">
      <x:c r="A781" t="n">
        <x:v>766</x:v>
      </x:c>
      <x:c r="B781" s="68" t="n">
        <x:v>45.1</x:v>
      </x:c>
      <x:c r="C781" s="68" t="n">
        <x:v>28.6</x:v>
      </x:c>
      <x:c r="D781" s="68" t="n">
        <x:v>197.1</x:v>
      </x:c>
      <x:c r="E781" s="68" t="n">
        <x:v>21.4</x:v>
      </x:c>
      <x:c r="F781" s="68" t="n">
        <x:v>48.6</x:v>
      </x:c>
      <x:c r="G781" s="68" t="n">
        <x:v>8.6</x:v>
      </x:c>
      <x:c r="H781" s="69" t="n">
        <x:v>1.853</x:v>
      </x:c>
      <x:c r="I781" s="68" t="n">
        <x:v>4643</x:v>
      </x:c>
      <x:c r="J781" s="68" t="n">
        <x:v>8.1</x:v>
      </x:c>
      <x:c r="K781" s="68" t="n">
        <x:v>558</x:v>
      </x:c>
      <x:c r="L781" s="68" t="n">
        <x:v>3.8</x:v>
      </x:c>
      <x:c r="M781" s="70" t="n">
        <x:v>0.053</x:v>
      </x:c>
      <x:c r="N781" s="71" t="n">
        <x:v>73</x:v>
      </x:c>
      <x:c r="O781" s="33" t="n">
        <x:f>ROUND(3*E781+F781+G781*H781,1)</x:f>
        <x:v>128.7</x:v>
      </x:c>
      <x:c r="P781" s="33" t="n">
        <x:f>ROUND('Inputs'!$C$4*'Inputs'!$C$7*'Inputs'!$C$5*C781/3600,1)</x:f>
        <x:v>4131.1</x:v>
      </x:c>
      <x:c r="Q781" s="33" t="n">
        <x:f>ROUND(('Inputs'!$C$4/B781)*'Inputs'!$C$7*'Inputs'!$C$6*D781/3600,1)</x:f>
        <x:v>1262.5</x:v>
      </x:c>
      <x:c r="R781" s="59" t="n">
        <x:f>ROUND((P781-Q781)*O781-('Inputs'!$C$4/B781)*(I781/J781+K781)-'Inputs'!$C$4*L781-('Inputs'!$C$4*'Inputs'!$C$20*'Inputs'!$C$21*'Inputs'!$C$22/1000)*M781*N781,0)</x:f>
        <x:v>71715</x:v>
      </x:c>
      <x:c r="S781" s="59" t="n">
        <x:f>ROUND(R781/'Inputs'!$C$4,2)</x:f>
        <x:v>7.17</x:v>
      </x:c>
      <x:c r="T781" s="33" t="n">
        <x:f>ROUND((P781-Q781)*G781*'Inputs'!$C$25/1000,1)</x:f>
        <x:v>63.7</x:v>
      </x:c>
    </x:row>
    <x:row r="782">
      <x:c r="A782" t="n">
        <x:v>767</x:v>
      </x:c>
      <x:c r="B782" s="68" t="n">
        <x:v>52.2</x:v>
      </x:c>
      <x:c r="C782" s="68" t="n">
        <x:v>32.4</x:v>
      </x:c>
      <x:c r="D782" s="68" t="n">
        <x:v>197</x:v>
      </x:c>
      <x:c r="E782" s="68" t="n">
        <x:v>27.7</x:v>
      </x:c>
      <x:c r="F782" s="68" t="n">
        <x:v>44.4</x:v>
      </x:c>
      <x:c r="G782" s="68" t="n">
        <x:v>8.6</x:v>
      </x:c>
      <x:c r="H782" s="69" t="n">
        <x:v>1.818</x:v>
      </x:c>
      <x:c r="I782" s="68" t="n">
        <x:v>8527</x:v>
      </x:c>
      <x:c r="J782" s="68" t="n">
        <x:v>13.2</x:v>
      </x:c>
      <x:c r="K782" s="68" t="n">
        <x:v>628</x:v>
      </x:c>
      <x:c r="L782" s="68" t="n">
        <x:v>5.5</x:v>
      </x:c>
      <x:c r="M782" s="70" t="n">
        <x:v>0.082</x:v>
      </x:c>
      <x:c r="N782" s="71" t="n">
        <x:v>151</x:v>
      </x:c>
      <x:c r="O782" s="33" t="n">
        <x:f>ROUND(3*E782+F782+G782*H782,1)</x:f>
        <x:v>143.1</x:v>
      </x:c>
      <x:c r="P782" s="33" t="n">
        <x:f>ROUND('Inputs'!$C$4*'Inputs'!$C$7*'Inputs'!$C$5*C782/3600,1)</x:f>
        <x:v>4680</x:v>
      </x:c>
      <x:c r="Q782" s="33" t="n">
        <x:f>ROUND(('Inputs'!$C$4/B782)*'Inputs'!$C$7*'Inputs'!$C$6*D782/3600,1)</x:f>
        <x:v>1090.3</x:v>
      </x:c>
      <x:c r="R782" s="59" t="n">
        <x:f>ROUND((P782-Q782)*O782-('Inputs'!$C$4/B782)*(I782/J782+K782)-'Inputs'!$C$4*L782-('Inputs'!$C$4*'Inputs'!$C$20*'Inputs'!$C$21*'Inputs'!$C$22/1000)*M782*N782,0)</x:f>
        <x:v>186940</x:v>
      </x:c>
      <x:c r="S782" s="59" t="n">
        <x:f>ROUND(R782/'Inputs'!$C$4,2)</x:f>
        <x:v>18.69</x:v>
      </x:c>
      <x:c r="T782" s="33" t="n">
        <x:f>ROUND((P782-Q782)*G782*'Inputs'!$C$25/1000,1)</x:f>
        <x:v>79.8</x:v>
      </x:c>
    </x:row>
    <x:row r="783">
      <x:c r="A783" t="n">
        <x:v>768</x:v>
      </x:c>
      <x:c r="B783" s="68" t="n">
        <x:v>47</x:v>
      </x:c>
      <x:c r="C783" s="68" t="n">
        <x:v>29</x:v>
      </x:c>
      <x:c r="D783" s="68" t="n">
        <x:v>182.2</x:v>
      </x:c>
      <x:c r="E783" s="68" t="n">
        <x:v>23.2</x:v>
      </x:c>
      <x:c r="F783" s="68" t="n">
        <x:v>38.8</x:v>
      </x:c>
      <x:c r="G783" s="68" t="n">
        <x:v>8.7</x:v>
      </x:c>
      <x:c r="H783" s="69" t="n">
        <x:v>1.688</x:v>
      </x:c>
      <x:c r="I783" s="68" t="n">
        <x:v>5015</x:v>
      </x:c>
      <x:c r="J783" s="68" t="n">
        <x:v>12.3</x:v>
      </x:c>
      <x:c r="K783" s="68" t="n">
        <x:v>592</x:v>
      </x:c>
      <x:c r="L783" s="68" t="n">
        <x:v>5</x:v>
      </x:c>
      <x:c r="M783" s="70" t="n">
        <x:v>0.093</x:v>
      </x:c>
      <x:c r="N783" s="71" t="n">
        <x:v>84</x:v>
      </x:c>
      <x:c r="O783" s="33" t="n">
        <x:f>ROUND(3*E783+F783+G783*H783,1)</x:f>
        <x:v>123.1</x:v>
      </x:c>
      <x:c r="P783" s="33" t="n">
        <x:f>ROUND('Inputs'!$C$4*'Inputs'!$C$7*'Inputs'!$C$5*C783/3600,1)</x:f>
        <x:v>4188.9</x:v>
      </x:c>
      <x:c r="Q783" s="33" t="n">
        <x:f>ROUND(('Inputs'!$C$4/B783)*'Inputs'!$C$7*'Inputs'!$C$6*D783/3600,1)</x:f>
        <x:v>1119.9</x:v>
      </x:c>
      <x:c r="R783" s="59" t="n">
        <x:f>ROUND((P783-Q783)*O783-('Inputs'!$C$4/B783)*(I783/J783+K783)-'Inputs'!$C$4*L783-('Inputs'!$C$4*'Inputs'!$C$20*'Inputs'!$C$21*'Inputs'!$C$22/1000)*M783*N783,0)</x:f>
        <x:v>97618</x:v>
      </x:c>
      <x:c r="S783" s="59" t="n">
        <x:f>ROUND(R783/'Inputs'!$C$4,2)</x:f>
        <x:v>9.76</x:v>
      </x:c>
      <x:c r="T783" s="33" t="n">
        <x:f>ROUND((P783-Q783)*G783*'Inputs'!$C$25/1000,1)</x:f>
        <x:v>69</x:v>
      </x:c>
    </x:row>
    <x:row r="784">
      <x:c r="A784" t="n">
        <x:v>769</x:v>
      </x:c>
      <x:c r="B784" s="68" t="n">
        <x:v>52.7</x:v>
      </x:c>
      <x:c r="C784" s="68" t="n">
        <x:v>27</x:v>
      </x:c>
      <x:c r="D784" s="68" t="n">
        <x:v>182.4</x:v>
      </x:c>
      <x:c r="E784" s="68" t="n">
        <x:v>25.2</x:v>
      </x:c>
      <x:c r="F784" s="68" t="n">
        <x:v>35.5</x:v>
      </x:c>
      <x:c r="G784" s="68" t="n">
        <x:v>9.3</x:v>
      </x:c>
      <x:c r="H784" s="69" t="n">
        <x:v>1.873</x:v>
      </x:c>
      <x:c r="I784" s="68" t="n">
        <x:v>9790</x:v>
      </x:c>
      <x:c r="J784" s="68" t="n">
        <x:v>14.7</x:v>
      </x:c>
      <x:c r="K784" s="68" t="n">
        <x:v>384</x:v>
      </x:c>
      <x:c r="L784" s="68" t="n">
        <x:v>2</x:v>
      </x:c>
      <x:c r="M784" s="70" t="n">
        <x:v>0.011</x:v>
      </x:c>
      <x:c r="N784" s="71" t="n">
        <x:v>123</x:v>
      </x:c>
      <x:c r="O784" s="33" t="n">
        <x:f>ROUND(3*E784+F784+G784*H784,1)</x:f>
        <x:v>128.5</x:v>
      </x:c>
      <x:c r="P784" s="33" t="n">
        <x:f>ROUND('Inputs'!$C$4*'Inputs'!$C$7*'Inputs'!$C$5*C784/3600,1)</x:f>
        <x:v>3900</x:v>
      </x:c>
      <x:c r="Q784" s="33" t="n">
        <x:f>ROUND(('Inputs'!$C$4/B784)*'Inputs'!$C$7*'Inputs'!$C$6*D784/3600,1)</x:f>
        <x:v>999.9</x:v>
      </x:c>
      <x:c r="R784" s="59" t="n">
        <x:f>ROUND((P784-Q784)*O784-('Inputs'!$C$4/B784)*(I784/J784+K784)-'Inputs'!$C$4*L784-('Inputs'!$C$4*'Inputs'!$C$20*'Inputs'!$C$21*'Inputs'!$C$22/1000)*M784*N784,0)</x:f>
        <x:v>150399</x:v>
      </x:c>
      <x:c r="S784" s="59" t="n">
        <x:f>ROUND(R784/'Inputs'!$C$4,2)</x:f>
        <x:v>15.04</x:v>
      </x:c>
      <x:c r="T784" s="33" t="n">
        <x:f>ROUND((P784-Q784)*G784*'Inputs'!$C$25/1000,1)</x:f>
        <x:v>69.7</x:v>
      </x:c>
    </x:row>
    <x:row r="785">
      <x:c r="A785" t="n">
        <x:v>770</x:v>
      </x:c>
      <x:c r="B785" s="68" t="n">
        <x:v>46</x:v>
      </x:c>
      <x:c r="C785" s="68" t="n">
        <x:v>26.2</x:v>
      </x:c>
      <x:c r="D785" s="68" t="n">
        <x:v>208.5</x:v>
      </x:c>
      <x:c r="E785" s="68" t="n">
        <x:v>20.9</x:v>
      </x:c>
      <x:c r="F785" s="68" t="n">
        <x:v>48.2</x:v>
      </x:c>
      <x:c r="G785" s="68" t="n">
        <x:v>7.7</x:v>
      </x:c>
      <x:c r="H785" s="69" t="n">
        <x:v>1.752</x:v>
      </x:c>
      <x:c r="I785" s="68" t="n">
        <x:v>6026</x:v>
      </x:c>
      <x:c r="J785" s="68" t="n">
        <x:v>11.7</x:v>
      </x:c>
      <x:c r="K785" s="68" t="n">
        <x:v>489</x:v>
      </x:c>
      <x:c r="L785" s="68" t="n">
        <x:v>2.4</x:v>
      </x:c>
      <x:c r="M785" s="70" t="n">
        <x:v>0.048</x:v>
      </x:c>
      <x:c r="N785" s="71" t="n">
        <x:v>143</x:v>
      </x:c>
      <x:c r="O785" s="33" t="n">
        <x:f>ROUND(3*E785+F785+G785*H785,1)</x:f>
        <x:v>124.4</x:v>
      </x:c>
      <x:c r="P785" s="33" t="n">
        <x:f>ROUND('Inputs'!$C$4*'Inputs'!$C$7*'Inputs'!$C$5*C785/3600,1)</x:f>
        <x:v>3784.4</x:v>
      </x:c>
      <x:c r="Q785" s="33" t="n">
        <x:f>ROUND(('Inputs'!$C$4/B785)*'Inputs'!$C$7*'Inputs'!$C$6*D785/3600,1)</x:f>
        <x:v>1309.4</x:v>
      </x:c>
      <x:c r="R785" s="59" t="n">
        <x:f>ROUND((P785-Q785)*O785-('Inputs'!$C$4/B785)*(I785/J785+K785)-'Inputs'!$C$4*L785-('Inputs'!$C$4*'Inputs'!$C$20*'Inputs'!$C$21*'Inputs'!$C$22/1000)*M785*N785,0)</x:f>
        <x:v>50271</x:v>
      </x:c>
      <x:c r="S785" s="59" t="n">
        <x:f>ROUND(R785/'Inputs'!$C$4,2)</x:f>
        <x:v>5.03</x:v>
      </x:c>
      <x:c r="T785" s="33" t="n">
        <x:f>ROUND((P785-Q785)*G785*'Inputs'!$C$25/1000,1)</x:f>
        <x:v>49.2</x:v>
      </x:c>
    </x:row>
    <x:row r="786">
      <x:c r="A786" t="n">
        <x:v>771</x:v>
      </x:c>
      <x:c r="B786" s="68" t="n">
        <x:v>47.4</x:v>
      </x:c>
      <x:c r="C786" s="68" t="n">
        <x:v>25.5</x:v>
      </x:c>
      <x:c r="D786" s="68" t="n">
        <x:v>197</x:v>
      </x:c>
      <x:c r="E786" s="68" t="n">
        <x:v>21.4</x:v>
      </x:c>
      <x:c r="F786" s="68" t="n">
        <x:v>41.9</x:v>
      </x:c>
      <x:c r="G786" s="68" t="n">
        <x:v>8</x:v>
      </x:c>
      <x:c r="H786" s="69" t="n">
        <x:v>1.829</x:v>
      </x:c>
      <x:c r="I786" s="68" t="n">
        <x:v>6002</x:v>
      </x:c>
      <x:c r="J786" s="68" t="n">
        <x:v>11.6</x:v>
      </x:c>
      <x:c r="K786" s="68" t="n">
        <x:v>617</x:v>
      </x:c>
      <x:c r="L786" s="68" t="n">
        <x:v>5.2</x:v>
      </x:c>
      <x:c r="M786" s="70" t="n">
        <x:v>0.02</x:v>
      </x:c>
      <x:c r="N786" s="71" t="n">
        <x:v>93</x:v>
      </x:c>
      <x:c r="O786" s="33" t="n">
        <x:f>ROUND(3*E786+F786+G786*H786,1)</x:f>
        <x:v>120.7</x:v>
      </x:c>
      <x:c r="P786" s="33" t="n">
        <x:f>ROUND('Inputs'!$C$4*'Inputs'!$C$7*'Inputs'!$C$5*C786/3600,1)</x:f>
        <x:v>3683.3</x:v>
      </x:c>
      <x:c r="Q786" s="33" t="n">
        <x:f>ROUND(('Inputs'!$C$4/B786)*'Inputs'!$C$7*'Inputs'!$C$6*D786/3600,1)</x:f>
        <x:v>1200.7</x:v>
      </x:c>
      <x:c r="R786" s="59" t="n">
        <x:f>ROUND((P786-Q786)*O786-('Inputs'!$C$4/B786)*(I786/J786+K786)-'Inputs'!$C$4*L786-('Inputs'!$C$4*'Inputs'!$C$20*'Inputs'!$C$21*'Inputs'!$C$22/1000)*M786*N786,0)</x:f>
        <x:v>4163</x:v>
      </x:c>
      <x:c r="S786" s="59" t="n">
        <x:f>ROUND(R786/'Inputs'!$C$4,2)</x:f>
        <x:v>0.42</x:v>
      </x:c>
      <x:c r="T786" s="33" t="n">
        <x:f>ROUND((P786-Q786)*G786*'Inputs'!$C$25/1000,1)</x:f>
        <x:v>51.3</x:v>
      </x:c>
    </x:row>
    <x:row r="787">
      <x:c r="A787" t="n">
        <x:v>772</x:v>
      </x:c>
      <x:c r="B787" s="68" t="n">
        <x:v>53.8</x:v>
      </x:c>
      <x:c r="C787" s="68" t="n">
        <x:v>31.7</x:v>
      </x:c>
      <x:c r="D787" s="68" t="n">
        <x:v>173.4</x:v>
      </x:c>
      <x:c r="E787" s="68" t="n">
        <x:v>21.2</x:v>
      </x:c>
      <x:c r="F787" s="68" t="n">
        <x:v>38.3</x:v>
      </x:c>
      <x:c r="G787" s="68" t="n">
        <x:v>7.1</x:v>
      </x:c>
      <x:c r="H787" s="69" t="n">
        <x:v>1.742</x:v>
      </x:c>
      <x:c r="I787" s="68" t="n">
        <x:v>6097</x:v>
      </x:c>
      <x:c r="J787" s="68" t="n">
        <x:v>11</x:v>
      </x:c>
      <x:c r="K787" s="68" t="n">
        <x:v>628</x:v>
      </x:c>
      <x:c r="L787" s="68" t="n">
        <x:v>4.6</x:v>
      </x:c>
      <x:c r="M787" s="70" t="n">
        <x:v>0.081</x:v>
      </x:c>
      <x:c r="N787" s="71" t="n">
        <x:v>128</x:v>
      </x:c>
      <x:c r="O787" s="33" t="n">
        <x:f>ROUND(3*E787+F787+G787*H787,1)</x:f>
        <x:v>114.3</x:v>
      </x:c>
      <x:c r="P787" s="33" t="n">
        <x:f>ROUND('Inputs'!$C$4*'Inputs'!$C$7*'Inputs'!$C$5*C787/3600,1)</x:f>
        <x:v>4578.9</x:v>
      </x:c>
      <x:c r="Q787" s="33" t="n">
        <x:f>ROUND(('Inputs'!$C$4/B787)*'Inputs'!$C$7*'Inputs'!$C$6*D787/3600,1)</x:f>
        <x:v>931.1</x:v>
      </x:c>
      <x:c r="R787" s="59" t="n">
        <x:f>ROUND((P787-Q787)*O787-('Inputs'!$C$4/B787)*(I787/J787+K787)-'Inputs'!$C$4*L787-('Inputs'!$C$4*'Inputs'!$C$20*'Inputs'!$C$21*'Inputs'!$C$22/1000)*M787*N787,0)</x:f>
        <x:v>128006</x:v>
      </x:c>
      <x:c r="S787" s="59" t="n">
        <x:f>ROUND(R787/'Inputs'!$C$4,2)</x:f>
        <x:v>12.8</x:v>
      </x:c>
      <x:c r="T787" s="33" t="n">
        <x:f>ROUND((P787-Q787)*G787*'Inputs'!$C$25/1000,1)</x:f>
        <x:v>66.9</x:v>
      </x:c>
    </x:row>
    <x:row r="788">
      <x:c r="A788" t="n">
        <x:v>773</x:v>
      </x:c>
      <x:c r="B788" s="68" t="n">
        <x:v>25.3</x:v>
      </x:c>
      <x:c r="C788" s="68" t="n">
        <x:v>28.1</x:v>
      </x:c>
      <x:c r="D788" s="68" t="n">
        <x:v>151.4</x:v>
      </x:c>
      <x:c r="E788" s="68" t="n">
        <x:v>27.4</x:v>
      </x:c>
      <x:c r="F788" s="68" t="n">
        <x:v>41.8</x:v>
      </x:c>
      <x:c r="G788" s="68" t="n">
        <x:v>7.2</x:v>
      </x:c>
      <x:c r="H788" s="69" t="n">
        <x:v>1.789</x:v>
      </x:c>
      <x:c r="I788" s="68" t="n">
        <x:v>6242</x:v>
      </x:c>
      <x:c r="J788" s="68" t="n">
        <x:v>12.6</x:v>
      </x:c>
      <x:c r="K788" s="68" t="n">
        <x:v>703</x:v>
      </x:c>
      <x:c r="L788" s="68" t="n">
        <x:v>3.7</x:v>
      </x:c>
      <x:c r="M788" s="70" t="n">
        <x:v>0.071</x:v>
      </x:c>
      <x:c r="N788" s="71" t="n">
        <x:v>96</x:v>
      </x:c>
      <x:c r="O788" s="33" t="n">
        <x:f>ROUND(3*E788+F788+G788*H788,1)</x:f>
        <x:v>136.9</x:v>
      </x:c>
      <x:c r="P788" s="33" t="n">
        <x:f>ROUND('Inputs'!$C$4*'Inputs'!$C$7*'Inputs'!$C$5*C788/3600,1)</x:f>
        <x:v>4058.9</x:v>
      </x:c>
      <x:c r="Q788" s="33" t="n">
        <x:f>ROUND(('Inputs'!$C$4/B788)*'Inputs'!$C$7*'Inputs'!$C$6*D788/3600,1)</x:f>
        <x:v>1728.8</x:v>
      </x:c>
      <x:c r="R788" s="59" t="n">
        <x:f>ROUND((P788-Q788)*O788-('Inputs'!$C$4/B788)*(I788/J788+K788)-'Inputs'!$C$4*L788-('Inputs'!$C$4*'Inputs'!$C$20*'Inputs'!$C$21*'Inputs'!$C$22/1000)*M788*N788,0)</x:f>
        <x:v>-206926</x:v>
      </x:c>
      <x:c r="S788" s="59" t="n">
        <x:f>ROUND(R788/'Inputs'!$C$4,2)</x:f>
        <x:v>-20.69</x:v>
      </x:c>
      <x:c r="T788" s="33" t="n">
        <x:f>ROUND((P788-Q788)*G788*'Inputs'!$C$25/1000,1)</x:f>
        <x:v>43.3</x:v>
      </x:c>
    </x:row>
    <x:row r="789">
      <x:c r="A789" t="n">
        <x:v>774</x:v>
      </x:c>
      <x:c r="B789" s="68" t="n">
        <x:v>26.8</x:v>
      </x:c>
      <x:c r="C789" s="68" t="n">
        <x:v>26.1</x:v>
      </x:c>
      <x:c r="D789" s="68" t="n">
        <x:v>266.4</x:v>
      </x:c>
      <x:c r="E789" s="68" t="n">
        <x:v>25.8</x:v>
      </x:c>
      <x:c r="F789" s="68" t="n">
        <x:v>46.7</x:v>
      </x:c>
      <x:c r="G789" s="68" t="n">
        <x:v>10.6</x:v>
      </x:c>
      <x:c r="H789" s="69" t="n">
        <x:v>1.872</x:v>
      </x:c>
      <x:c r="I789" s="68" t="n">
        <x:v>5505</x:v>
      </x:c>
      <x:c r="J789" s="68" t="n">
        <x:v>9.1</x:v>
      </x:c>
      <x:c r="K789" s="68" t="n">
        <x:v>566</x:v>
      </x:c>
      <x:c r="L789" s="68" t="n">
        <x:v>2.9</x:v>
      </x:c>
      <x:c r="M789" s="70" t="n">
        <x:v>0.039</x:v>
      </x:c>
      <x:c r="N789" s="71" t="n">
        <x:v>66</x:v>
      </x:c>
      <x:c r="O789" s="33" t="n">
        <x:f>ROUND(3*E789+F789+G789*H789,1)</x:f>
        <x:v>143.9</x:v>
      </x:c>
      <x:c r="P789" s="33" t="n">
        <x:f>ROUND('Inputs'!$C$4*'Inputs'!$C$7*'Inputs'!$C$5*C789/3600,1)</x:f>
        <x:v>3770</x:v>
      </x:c>
      <x:c r="Q789" s="33" t="n">
        <x:f>ROUND(('Inputs'!$C$4/B789)*'Inputs'!$C$7*'Inputs'!$C$6*D789/3600,1)</x:f>
        <x:v>2871.6</x:v>
      </x:c>
      <x:c r="R789" s="59" t="n">
        <x:f>ROUND((P789-Q789)*O789-('Inputs'!$C$4/B789)*(I789/J789+K789)-'Inputs'!$C$4*L789-('Inputs'!$C$4*'Inputs'!$C$20*'Inputs'!$C$21*'Inputs'!$C$22/1000)*M789*N789,0)</x:f>
        <x:v>-342396</x:v>
      </x:c>
      <x:c r="S789" s="59" t="n">
        <x:f>ROUND(R789/'Inputs'!$C$4,2)</x:f>
        <x:v>-34.24</x:v>
      </x:c>
      <x:c r="T789" s="33" t="n">
        <x:f>ROUND((P789-Q789)*G789*'Inputs'!$C$25/1000,1)</x:f>
        <x:v>24.6</x:v>
      </x:c>
    </x:row>
    <x:row r="790">
      <x:c r="A790" t="n">
        <x:v>775</x:v>
      </x:c>
      <x:c r="B790" s="68" t="n">
        <x:v>43.1</x:v>
      </x:c>
      <x:c r="C790" s="68" t="n">
        <x:v>31.8</x:v>
      </x:c>
      <x:c r="D790" s="68" t="n">
        <x:v>169.7</x:v>
      </x:c>
      <x:c r="E790" s="68" t="n">
        <x:v>21.2</x:v>
      </x:c>
      <x:c r="F790" s="68" t="n">
        <x:v>50.1</x:v>
      </x:c>
      <x:c r="G790" s="68" t="n">
        <x:v>8</x:v>
      </x:c>
      <x:c r="H790" s="69" t="n">
        <x:v>1.839</x:v>
      </x:c>
      <x:c r="I790" s="68" t="n">
        <x:v>8887</x:v>
      </x:c>
      <x:c r="J790" s="68" t="n">
        <x:v>11.6</x:v>
      </x:c>
      <x:c r="K790" s="68" t="n">
        <x:v>363</x:v>
      </x:c>
      <x:c r="L790" s="68" t="n">
        <x:v>5</x:v>
      </x:c>
      <x:c r="M790" s="70" t="n">
        <x:v>0.018</x:v>
      </x:c>
      <x:c r="N790" s="71" t="n">
        <x:v>139</x:v>
      </x:c>
      <x:c r="O790" s="33" t="n">
        <x:f>ROUND(3*E790+F790+G790*H790,1)</x:f>
        <x:v>128.4</x:v>
      </x:c>
      <x:c r="P790" s="33" t="n">
        <x:f>ROUND('Inputs'!$C$4*'Inputs'!$C$7*'Inputs'!$C$5*C790/3600,1)</x:f>
        <x:v>4593.3</x:v>
      </x:c>
      <x:c r="Q790" s="33" t="n">
        <x:f>ROUND(('Inputs'!$C$4/B790)*'Inputs'!$C$7*'Inputs'!$C$6*D790/3600,1)</x:f>
        <x:v>1137.5</x:v>
      </x:c>
      <x:c r="R790" s="59" t="n">
        <x:f>ROUND((P790-Q790)*O790-('Inputs'!$C$4/B790)*(I790/J790+K790)-'Inputs'!$C$4*L790-('Inputs'!$C$4*'Inputs'!$C$20*'Inputs'!$C$21*'Inputs'!$C$22/1000)*M790*N790,0)</x:f>
        <x:v>126153</x:v>
      </x:c>
      <x:c r="S790" s="59" t="n">
        <x:f>ROUND(R790/'Inputs'!$C$4,2)</x:f>
        <x:v>12.62</x:v>
      </x:c>
      <x:c r="T790" s="33" t="n">
        <x:f>ROUND((P790-Q790)*G790*'Inputs'!$C$25/1000,1)</x:f>
        <x:v>71.4</x:v>
      </x:c>
    </x:row>
    <x:row r="791">
      <x:c r="A791" t="n">
        <x:v>776</x:v>
      </x:c>
      <x:c r="B791" s="68" t="n">
        <x:v>58.2</x:v>
      </x:c>
      <x:c r="C791" s="68" t="n">
        <x:v>29.3</x:v>
      </x:c>
      <x:c r="D791" s="68" t="n">
        <x:v>222.2</x:v>
      </x:c>
      <x:c r="E791" s="68" t="n">
        <x:v>25.4</x:v>
      </x:c>
      <x:c r="F791" s="68" t="n">
        <x:v>36</x:v>
      </x:c>
      <x:c r="G791" s="68" t="n">
        <x:v>8.5</x:v>
      </x:c>
      <x:c r="H791" s="69" t="n">
        <x:v>1.719</x:v>
      </x:c>
      <x:c r="I791" s="68" t="n">
        <x:v>8066</x:v>
      </x:c>
      <x:c r="J791" s="68" t="n">
        <x:v>9.9</x:v>
      </x:c>
      <x:c r="K791" s="68" t="n">
        <x:v>583</x:v>
      </x:c>
      <x:c r="L791" s="68" t="n">
        <x:v>3.9</x:v>
      </x:c>
      <x:c r="M791" s="70" t="n">
        <x:v>0.02</x:v>
      </x:c>
      <x:c r="N791" s="71" t="n">
        <x:v>134</x:v>
      </x:c>
      <x:c r="O791" s="33" t="n">
        <x:f>ROUND(3*E791+F791+G791*H791,1)</x:f>
        <x:v>126.8</x:v>
      </x:c>
      <x:c r="P791" s="33" t="n">
        <x:f>ROUND('Inputs'!$C$4*'Inputs'!$C$7*'Inputs'!$C$5*C791/3600,1)</x:f>
        <x:v>4232.2</x:v>
      </x:c>
      <x:c r="Q791" s="33" t="n">
        <x:f>ROUND(('Inputs'!$C$4/B791)*'Inputs'!$C$7*'Inputs'!$C$6*D791/3600,1)</x:f>
        <x:v>1102.9</x:v>
      </x:c>
      <x:c r="R791" s="59" t="n">
        <x:f>ROUND((P791-Q791)*O791-('Inputs'!$C$4/B791)*(I791/J791+K791)-'Inputs'!$C$4*L791-('Inputs'!$C$4*'Inputs'!$C$20*'Inputs'!$C$21*'Inputs'!$C$22/1000)*M791*N791,0)</x:f>
        <x:v>111640</x:v>
      </x:c>
      <x:c r="S791" s="59" t="n">
        <x:f>ROUND(R791/'Inputs'!$C$4,2)</x:f>
        <x:v>11.16</x:v>
      </x:c>
      <x:c r="T791" s="33" t="n">
        <x:f>ROUND((P791-Q791)*G791*'Inputs'!$C$25/1000,1)</x:f>
        <x:v>68.7</x:v>
      </x:c>
    </x:row>
    <x:row r="792">
      <x:c r="A792" t="n">
        <x:v>777</x:v>
      </x:c>
      <x:c r="B792" s="68" t="n">
        <x:v>27.4</x:v>
      </x:c>
      <x:c r="C792" s="68" t="n">
        <x:v>29.5</x:v>
      </x:c>
      <x:c r="D792" s="68" t="n">
        <x:v>224</x:v>
      </x:c>
      <x:c r="E792" s="68" t="n">
        <x:v>23.9</x:v>
      </x:c>
      <x:c r="F792" s="68" t="n">
        <x:v>32.1</x:v>
      </x:c>
      <x:c r="G792" s="68" t="n">
        <x:v>9.5</x:v>
      </x:c>
      <x:c r="H792" s="69" t="n">
        <x:v>1.831</x:v>
      </x:c>
      <x:c r="I792" s="68" t="n">
        <x:v>4722</x:v>
      </x:c>
      <x:c r="J792" s="68" t="n">
        <x:v>10</x:v>
      </x:c>
      <x:c r="K792" s="68" t="n">
        <x:v>483</x:v>
      </x:c>
      <x:c r="L792" s="68" t="n">
        <x:v>4.6</x:v>
      </x:c>
      <x:c r="M792" s="70" t="n">
        <x:v>0.001</x:v>
      </x:c>
      <x:c r="N792" s="71" t="n">
        <x:v>95</x:v>
      </x:c>
      <x:c r="O792" s="33" t="n">
        <x:f>ROUND(3*E792+F792+G792*H792,1)</x:f>
        <x:v>121.2</x:v>
      </x:c>
      <x:c r="P792" s="33" t="n">
        <x:f>ROUND('Inputs'!$C$4*'Inputs'!$C$7*'Inputs'!$C$5*C792/3600,1)</x:f>
        <x:v>4261.1</x:v>
      </x:c>
      <x:c r="Q792" s="33" t="n">
        <x:f>ROUND(('Inputs'!$C$4/B792)*'Inputs'!$C$7*'Inputs'!$C$6*D792/3600,1)</x:f>
        <x:v>2361.7</x:v>
      </x:c>
      <x:c r="R792" s="59" t="n">
        <x:f>ROUND((P792-Q792)*O792-('Inputs'!$C$4/B792)*(I792/J792+K792)-'Inputs'!$C$4*L792-('Inputs'!$C$4*'Inputs'!$C$20*'Inputs'!$C$21*'Inputs'!$C$22/1000)*M792*N792,0)</x:f>
        <x:v>-164618</x:v>
      </x:c>
      <x:c r="S792" s="59" t="n">
        <x:f>ROUND(R792/'Inputs'!$C$4,2)</x:f>
        <x:v>-16.46</x:v>
      </x:c>
      <x:c r="T792" s="33" t="n">
        <x:f>ROUND((P792-Q792)*G792*'Inputs'!$C$25/1000,1)</x:f>
        <x:v>46.6</x:v>
      </x:c>
    </x:row>
    <x:row r="793">
      <x:c r="A793" t="n">
        <x:v>778</x:v>
      </x:c>
      <x:c r="B793" s="68" t="n">
        <x:v>43</x:v>
      </x:c>
      <x:c r="C793" s="68" t="n">
        <x:v>27.3</x:v>
      </x:c>
      <x:c r="D793" s="68" t="n">
        <x:v>290.8</x:v>
      </x:c>
      <x:c r="E793" s="68" t="n">
        <x:v>21</x:v>
      </x:c>
      <x:c r="F793" s="68" t="n">
        <x:v>48.9</x:v>
      </x:c>
      <x:c r="G793" s="68" t="n">
        <x:v>8.4</x:v>
      </x:c>
      <x:c r="H793" s="69" t="n">
        <x:v>1.94</x:v>
      </x:c>
      <x:c r="I793" s="68" t="n">
        <x:v>5644</x:v>
      </x:c>
      <x:c r="J793" s="68" t="n">
        <x:v>9</x:v>
      </x:c>
      <x:c r="K793" s="68" t="n">
        <x:v>390</x:v>
      </x:c>
      <x:c r="L793" s="68" t="n">
        <x:v>5.4</x:v>
      </x:c>
      <x:c r="M793" s="70" t="n">
        <x:v>0.046</x:v>
      </x:c>
      <x:c r="N793" s="71" t="n">
        <x:v>98</x:v>
      </x:c>
      <x:c r="O793" s="33" t="n">
        <x:f>ROUND(3*E793+F793+G793*H793,1)</x:f>
        <x:v>128.2</x:v>
      </x:c>
      <x:c r="P793" s="33" t="n">
        <x:f>ROUND('Inputs'!$C$4*'Inputs'!$C$7*'Inputs'!$C$5*C793/3600,1)</x:f>
        <x:v>3943.3</x:v>
      </x:c>
      <x:c r="Q793" s="33" t="n">
        <x:f>ROUND(('Inputs'!$C$4/B793)*'Inputs'!$C$7*'Inputs'!$C$6*D793/3600,1)</x:f>
        <x:v>1953.7</x:v>
      </x:c>
      <x:c r="R793" s="59" t="n">
        <x:f>ROUND((P793-Q793)*O793-('Inputs'!$C$4/B793)*(I793/J793+K793)-'Inputs'!$C$4*L793-('Inputs'!$C$4*'Inputs'!$C$20*'Inputs'!$C$21*'Inputs'!$C$22/1000)*M793*N793,0)</x:f>
        <x:v>-45551</x:v>
      </x:c>
      <x:c r="S793" s="59" t="n">
        <x:f>ROUND(R793/'Inputs'!$C$4,2)</x:f>
        <x:v>-4.56</x:v>
      </x:c>
      <x:c r="T793" s="33" t="n">
        <x:f>ROUND((P793-Q793)*G793*'Inputs'!$C$25/1000,1)</x:f>
        <x:v>43.2</x:v>
      </x:c>
    </x:row>
    <x:row r="794">
      <x:c r="A794" t="n">
        <x:v>779</x:v>
      </x:c>
      <x:c r="B794" s="68" t="n">
        <x:v>37.3</x:v>
      </x:c>
      <x:c r="C794" s="68" t="n">
        <x:v>31.1</x:v>
      </x:c>
      <x:c r="D794" s="68" t="n">
        <x:v>233</x:v>
      </x:c>
      <x:c r="E794" s="68" t="n">
        <x:v>21.1</x:v>
      </x:c>
      <x:c r="F794" s="68" t="n">
        <x:v>51.4</x:v>
      </x:c>
      <x:c r="G794" s="68" t="n">
        <x:v>8.2</x:v>
      </x:c>
      <x:c r="H794" s="69" t="n">
        <x:v>1.819</x:v>
      </x:c>
      <x:c r="I794" s="68" t="n">
        <x:v>6571</x:v>
      </x:c>
      <x:c r="J794" s="68" t="n">
        <x:v>10.7</x:v>
      </x:c>
      <x:c r="K794" s="68" t="n">
        <x:v>618</x:v>
      </x:c>
      <x:c r="L794" s="68" t="n">
        <x:v>2.1</x:v>
      </x:c>
      <x:c r="M794" s="70" t="n">
        <x:v>0.078</x:v>
      </x:c>
      <x:c r="N794" s="71" t="n">
        <x:v>139</x:v>
      </x:c>
      <x:c r="O794" s="33" t="n">
        <x:f>ROUND(3*E794+F794+G794*H794,1)</x:f>
        <x:v>129.6</x:v>
      </x:c>
      <x:c r="P794" s="33" t="n">
        <x:f>ROUND('Inputs'!$C$4*'Inputs'!$C$7*'Inputs'!$C$5*C794/3600,1)</x:f>
        <x:v>4492.2</x:v>
      </x:c>
      <x:c r="Q794" s="33" t="n">
        <x:f>ROUND(('Inputs'!$C$4/B794)*'Inputs'!$C$7*'Inputs'!$C$6*D794/3600,1)</x:f>
        <x:v>1804.6</x:v>
      </x:c>
      <x:c r="R794" s="59" t="n">
        <x:f>ROUND((P794-Q794)*O794-('Inputs'!$C$4/B794)*(I794/J794+K794)-'Inputs'!$C$4*L794-('Inputs'!$C$4*'Inputs'!$C$20*'Inputs'!$C$21*'Inputs'!$C$22/1000)*M794*N794,0)</x:f>
        <x:v>-27256</x:v>
      </x:c>
      <x:c r="S794" s="59" t="n">
        <x:f>ROUND(R794/'Inputs'!$C$4,2)</x:f>
        <x:v>-2.73</x:v>
      </x:c>
      <x:c r="T794" s="33" t="n">
        <x:f>ROUND((P794-Q794)*G794*'Inputs'!$C$25/1000,1)</x:f>
        <x:v>56.9</x:v>
      </x:c>
    </x:row>
    <x:row r="795">
      <x:c r="A795" t="n">
        <x:v>780</x:v>
      </x:c>
      <x:c r="B795" s="68" t="n">
        <x:v>34.8</x:v>
      </x:c>
      <x:c r="C795" s="68" t="n">
        <x:v>32.8</x:v>
      </x:c>
      <x:c r="D795" s="68" t="n">
        <x:v>211.3</x:v>
      </x:c>
      <x:c r="E795" s="68" t="n">
        <x:v>24.2</x:v>
      </x:c>
      <x:c r="F795" s="68" t="n">
        <x:v>49.4</x:v>
      </x:c>
      <x:c r="G795" s="68" t="n">
        <x:v>10.6</x:v>
      </x:c>
      <x:c r="H795" s="69" t="n">
        <x:v>1.654</x:v>
      </x:c>
      <x:c r="I795" s="68" t="n">
        <x:v>6018</x:v>
      </x:c>
      <x:c r="J795" s="68" t="n">
        <x:v>9.9</x:v>
      </x:c>
      <x:c r="K795" s="68" t="n">
        <x:v>691</x:v>
      </x:c>
      <x:c r="L795" s="68" t="n">
        <x:v>3</x:v>
      </x:c>
      <x:c r="M795" s="70" t="n">
        <x:v>0.058</x:v>
      </x:c>
      <x:c r="N795" s="71" t="n">
        <x:v>121</x:v>
      </x:c>
      <x:c r="O795" s="33" t="n">
        <x:f>ROUND(3*E795+F795+G795*H795,1)</x:f>
        <x:v>139.5</x:v>
      </x:c>
      <x:c r="P795" s="33" t="n">
        <x:f>ROUND('Inputs'!$C$4*'Inputs'!$C$7*'Inputs'!$C$5*C795/3600,1)</x:f>
        <x:v>4737.8</x:v>
      </x:c>
      <x:c r="Q795" s="33" t="n">
        <x:f>ROUND(('Inputs'!$C$4/B795)*'Inputs'!$C$7*'Inputs'!$C$6*D795/3600,1)</x:f>
        <x:v>1754.1</x:v>
      </x:c>
      <x:c r="R795" s="59" t="n">
        <x:f>ROUND((P795-Q795)*O795-('Inputs'!$C$4/B795)*(I795/J795+K795)-'Inputs'!$C$4*L795-('Inputs'!$C$4*'Inputs'!$C$20*'Inputs'!$C$21*'Inputs'!$C$22/1000)*M795*N795,0)</x:f>
        <x:v>-2708</x:v>
      </x:c>
      <x:c r="S795" s="59" t="n">
        <x:f>ROUND(R795/'Inputs'!$C$4,2)</x:f>
        <x:v>-0.27</x:v>
      </x:c>
      <x:c r="T795" s="33" t="n">
        <x:f>ROUND((P795-Q795)*G795*'Inputs'!$C$25/1000,1)</x:f>
        <x:v>81.7</x:v>
      </x:c>
    </x:row>
    <x:row r="796">
      <x:c r="A796" t="n">
        <x:v>781</x:v>
      </x:c>
      <x:c r="B796" s="68" t="n">
        <x:v>25.6</x:v>
      </x:c>
      <x:c r="C796" s="68" t="n">
        <x:v>27.6</x:v>
      </x:c>
      <x:c r="D796" s="68" t="n">
        <x:v>254.2</x:v>
      </x:c>
      <x:c r="E796" s="68" t="n">
        <x:v>20.6</x:v>
      </x:c>
      <x:c r="F796" s="68" t="n">
        <x:v>40.8</x:v>
      </x:c>
      <x:c r="G796" s="68" t="n">
        <x:v>10.1</x:v>
      </x:c>
      <x:c r="H796" s="69" t="n">
        <x:v>1.864</x:v>
      </x:c>
      <x:c r="I796" s="68" t="n">
        <x:v>5516</x:v>
      </x:c>
      <x:c r="J796" s="68" t="n">
        <x:v>9.3</x:v>
      </x:c>
      <x:c r="K796" s="68" t="n">
        <x:v>691</x:v>
      </x:c>
      <x:c r="L796" s="68" t="n">
        <x:v>2.6</x:v>
      </x:c>
      <x:c r="M796" s="70" t="n">
        <x:v>0.049</x:v>
      </x:c>
      <x:c r="N796" s="71" t="n">
        <x:v>65</x:v>
      </x:c>
      <x:c r="O796" s="33" t="n">
        <x:f>ROUND(3*E796+F796+G796*H796,1)</x:f>
        <x:v>121.4</x:v>
      </x:c>
      <x:c r="P796" s="33" t="n">
        <x:f>ROUND('Inputs'!$C$4*'Inputs'!$C$7*'Inputs'!$C$5*C796/3600,1)</x:f>
        <x:v>3986.7</x:v>
      </x:c>
      <x:c r="Q796" s="33" t="n">
        <x:f>ROUND(('Inputs'!$C$4/B796)*'Inputs'!$C$7*'Inputs'!$C$6*D796/3600,1)</x:f>
        <x:v>2868.6</x:v>
      </x:c>
      <x:c r="R796" s="59" t="n">
        <x:f>ROUND((P796-Q796)*O796-('Inputs'!$C$4/B796)*(I796/J796+K796)-'Inputs'!$C$4*L796-('Inputs'!$C$4*'Inputs'!$C$20*'Inputs'!$C$21*'Inputs'!$C$22/1000)*M796*N796,0)</x:f>
        <x:v>-398993</x:v>
      </x:c>
      <x:c r="S796" s="59" t="n">
        <x:f>ROUND(R796/'Inputs'!$C$4,2)</x:f>
        <x:v>-39.9</x:v>
      </x:c>
      <x:c r="T796" s="33" t="n">
        <x:f>ROUND((P796-Q796)*G796*'Inputs'!$C$25/1000,1)</x:f>
        <x:v>29.2</x:v>
      </x:c>
    </x:row>
    <x:row r="797">
      <x:c r="A797" t="n">
        <x:v>782</x:v>
      </x:c>
      <x:c r="B797" s="68" t="n">
        <x:v>42.2</x:v>
      </x:c>
      <x:c r="C797" s="68" t="n">
        <x:v>29.8</x:v>
      </x:c>
      <x:c r="D797" s="68" t="n">
        <x:v>203.6</x:v>
      </x:c>
      <x:c r="E797" s="68" t="n">
        <x:v>21.6</x:v>
      </x:c>
      <x:c r="F797" s="68" t="n">
        <x:v>49.1</x:v>
      </x:c>
      <x:c r="G797" s="68" t="n">
        <x:v>10.9</x:v>
      </x:c>
      <x:c r="H797" s="69" t="n">
        <x:v>1.948</x:v>
      </x:c>
      <x:c r="I797" s="68" t="n">
        <x:v>5949</x:v>
      </x:c>
      <x:c r="J797" s="68" t="n">
        <x:v>8.2</x:v>
      </x:c>
      <x:c r="K797" s="68" t="n">
        <x:v>790</x:v>
      </x:c>
      <x:c r="L797" s="68" t="n">
        <x:v>1.5</x:v>
      </x:c>
      <x:c r="M797" s="70" t="n">
        <x:v>0.085</x:v>
      </x:c>
      <x:c r="N797" s="71" t="n">
        <x:v>107</x:v>
      </x:c>
      <x:c r="O797" s="33" t="n">
        <x:f>ROUND(3*E797+F797+G797*H797,1)</x:f>
        <x:v>135.1</x:v>
      </x:c>
      <x:c r="P797" s="33" t="n">
        <x:f>ROUND('Inputs'!$C$4*'Inputs'!$C$7*'Inputs'!$C$5*C797/3600,1)</x:f>
        <x:v>4304.4</x:v>
      </x:c>
      <x:c r="Q797" s="33" t="n">
        <x:f>ROUND(('Inputs'!$C$4/B797)*'Inputs'!$C$7*'Inputs'!$C$6*D797/3600,1)</x:f>
        <x:v>1393.8</x:v>
      </x:c>
      <x:c r="R797" s="59" t="n">
        <x:f>ROUND((P797-Q797)*O797-('Inputs'!$C$4/B797)*(I797/J797+K797)-'Inputs'!$C$4*L797-('Inputs'!$C$4*'Inputs'!$C$20*'Inputs'!$C$21*'Inputs'!$C$22/1000)*M797*N797,0)</x:f>
        <x:v>-1236</x:v>
      </x:c>
      <x:c r="S797" s="59" t="n">
        <x:f>ROUND(R797/'Inputs'!$C$4,2)</x:f>
        <x:v>-0.12</x:v>
      </x:c>
      <x:c r="T797" s="33" t="n">
        <x:f>ROUND((P797-Q797)*G797*'Inputs'!$C$25/1000,1)</x:f>
        <x:v>82</x:v>
      </x:c>
    </x:row>
    <x:row r="798">
      <x:c r="A798" t="n">
        <x:v>783</x:v>
      </x:c>
      <x:c r="B798" s="68" t="n">
        <x:v>25.7</x:v>
      </x:c>
      <x:c r="C798" s="68" t="n">
        <x:v>27.5</x:v>
      </x:c>
      <x:c r="D798" s="68" t="n">
        <x:v>158.3</x:v>
      </x:c>
      <x:c r="E798" s="68" t="n">
        <x:v>24.8</x:v>
      </x:c>
      <x:c r="F798" s="68" t="n">
        <x:v>53.4</x:v>
      </x:c>
      <x:c r="G798" s="68" t="n">
        <x:v>7</x:v>
      </x:c>
      <x:c r="H798" s="69" t="n">
        <x:v>1.813</x:v>
      </x:c>
      <x:c r="I798" s="68" t="n">
        <x:v>4676</x:v>
      </x:c>
      <x:c r="J798" s="68" t="n">
        <x:v>12.1</x:v>
      </x:c>
      <x:c r="K798" s="68" t="n">
        <x:v>761</x:v>
      </x:c>
      <x:c r="L798" s="68" t="n">
        <x:v>5.9</x:v>
      </x:c>
      <x:c r="M798" s="70" t="n">
        <x:v>0.014</x:v>
      </x:c>
      <x:c r="N798" s="71" t="n">
        <x:v>86</x:v>
      </x:c>
      <x:c r="O798" s="33" t="n">
        <x:f>ROUND(3*E798+F798+G798*H798,1)</x:f>
        <x:v>140.5</x:v>
      </x:c>
      <x:c r="P798" s="33" t="n">
        <x:f>ROUND('Inputs'!$C$4*'Inputs'!$C$7*'Inputs'!$C$5*C798/3600,1)</x:f>
        <x:v>3972.2</x:v>
      </x:c>
      <x:c r="Q798" s="33" t="n">
        <x:f>ROUND(('Inputs'!$C$4/B798)*'Inputs'!$C$7*'Inputs'!$C$6*D798/3600,1)</x:f>
        <x:v>1779.4</x:v>
      </x:c>
      <x:c r="R798" s="59" t="n">
        <x:f>ROUND((P798-Q798)*O798-('Inputs'!$C$4/B798)*(I798/J798+K798)-'Inputs'!$C$4*L798-('Inputs'!$C$4*'Inputs'!$C$20*'Inputs'!$C$21*'Inputs'!$C$22/1000)*M798*N798,0)</x:f>
        <x:v>-200081</x:v>
      </x:c>
      <x:c r="S798" s="59" t="n">
        <x:f>ROUND(R798/'Inputs'!$C$4,2)</x:f>
        <x:v>-20.01</x:v>
      </x:c>
      <x:c r="T798" s="33" t="n">
        <x:f>ROUND((P798-Q798)*G798*'Inputs'!$C$25/1000,1)</x:f>
        <x:v>39.7</x:v>
      </x:c>
    </x:row>
    <x:row r="799">
      <x:c r="A799" t="n">
        <x:v>784</x:v>
      </x:c>
      <x:c r="B799" s="68" t="n">
        <x:v>36.9</x:v>
      </x:c>
      <x:c r="C799" s="68" t="n">
        <x:v>34.1</x:v>
      </x:c>
      <x:c r="D799" s="68" t="n">
        <x:v>193</x:v>
      </x:c>
      <x:c r="E799" s="68" t="n">
        <x:v>24.2</x:v>
      </x:c>
      <x:c r="F799" s="68" t="n">
        <x:v>41.2</x:v>
      </x:c>
      <x:c r="G799" s="68" t="n">
        <x:v>10.2</x:v>
      </x:c>
      <x:c r="H799" s="69" t="n">
        <x:v>1.944</x:v>
      </x:c>
      <x:c r="I799" s="68" t="n">
        <x:v>8967</x:v>
      </x:c>
      <x:c r="J799" s="68" t="n">
        <x:v>14.3</x:v>
      </x:c>
      <x:c r="K799" s="68" t="n">
        <x:v>632</x:v>
      </x:c>
      <x:c r="L799" s="68" t="n">
        <x:v>2</x:v>
      </x:c>
      <x:c r="M799" s="70" t="n">
        <x:v>0.095</x:v>
      </x:c>
      <x:c r="N799" s="71" t="n">
        <x:v>130</x:v>
      </x:c>
      <x:c r="O799" s="33" t="n">
        <x:f>ROUND(3*E799+F799+G799*H799,1)</x:f>
        <x:v>133.6</x:v>
      </x:c>
      <x:c r="P799" s="33" t="n">
        <x:f>ROUND('Inputs'!$C$4*'Inputs'!$C$7*'Inputs'!$C$5*C799/3600,1)</x:f>
        <x:v>4925.6</x:v>
      </x:c>
      <x:c r="Q799" s="33" t="n">
        <x:f>ROUND(('Inputs'!$C$4/B799)*'Inputs'!$C$7*'Inputs'!$C$6*D799/3600,1)</x:f>
        <x:v>1511</x:v>
      </x:c>
      <x:c r="R799" s="59" t="n">
        <x:f>ROUND((P799-Q799)*O799-('Inputs'!$C$4/B799)*(I799/J799+K799)-'Inputs'!$C$4*L799-('Inputs'!$C$4*'Inputs'!$C$20*'Inputs'!$C$21*'Inputs'!$C$22/1000)*M799*N799,0)</x:f>
        <x:v>67365</x:v>
      </x:c>
      <x:c r="S799" s="59" t="n">
        <x:f>ROUND(R799/'Inputs'!$C$4,2)</x:f>
        <x:v>6.74</x:v>
      </x:c>
      <x:c r="T799" s="33" t="n">
        <x:f>ROUND((P799-Q799)*G799*'Inputs'!$C$25/1000,1)</x:f>
        <x:v>90</x:v>
      </x:c>
    </x:row>
    <x:row r="800">
      <x:c r="A800" t="n">
        <x:v>785</x:v>
      </x:c>
      <x:c r="B800" s="68" t="n">
        <x:v>28.8</x:v>
      </x:c>
      <x:c r="C800" s="68" t="n">
        <x:v>31.8</x:v>
      </x:c>
      <x:c r="D800" s="68" t="n">
        <x:v>244.6</x:v>
      </x:c>
      <x:c r="E800" s="68" t="n">
        <x:v>27</x:v>
      </x:c>
      <x:c r="F800" s="68" t="n">
        <x:v>53.5</x:v>
      </x:c>
      <x:c r="G800" s="68" t="n">
        <x:v>8.6</x:v>
      </x:c>
      <x:c r="H800" s="69" t="n">
        <x:v>1.976</x:v>
      </x:c>
      <x:c r="I800" s="68" t="n">
        <x:v>5699</x:v>
      </x:c>
      <x:c r="J800" s="68" t="n">
        <x:v>14.9</x:v>
      </x:c>
      <x:c r="K800" s="68" t="n">
        <x:v>514</x:v>
      </x:c>
      <x:c r="L800" s="68" t="n">
        <x:v>5.8</x:v>
      </x:c>
      <x:c r="M800" s="70" t="n">
        <x:v>0.093</x:v>
      </x:c>
      <x:c r="N800" s="71" t="n">
        <x:v>156</x:v>
      </x:c>
      <x:c r="O800" s="33" t="n">
        <x:f>ROUND(3*E800+F800+G800*H800,1)</x:f>
        <x:v>151.5</x:v>
      </x:c>
      <x:c r="P800" s="33" t="n">
        <x:f>ROUND('Inputs'!$C$4*'Inputs'!$C$7*'Inputs'!$C$5*C800/3600,1)</x:f>
        <x:v>4593.3</x:v>
      </x:c>
      <x:c r="Q800" s="33" t="n">
        <x:f>ROUND(('Inputs'!$C$4/B800)*'Inputs'!$C$7*'Inputs'!$C$6*D800/3600,1)</x:f>
        <x:v>2453.5</x:v>
      </x:c>
      <x:c r="R800" s="59" t="n">
        <x:f>ROUND((P800-Q800)*O800-('Inputs'!$C$4/B800)*(I800/J800+K800)-'Inputs'!$C$4*L800-('Inputs'!$C$4*'Inputs'!$C$20*'Inputs'!$C$21*'Inputs'!$C$22/1000)*M800*N800,0)</x:f>
        <x:v>-77541</x:v>
      </x:c>
      <x:c r="S800" s="59" t="n">
        <x:f>ROUND(R800/'Inputs'!$C$4,2)</x:f>
        <x:v>-7.75</x:v>
      </x:c>
      <x:c r="T800" s="33" t="n">
        <x:f>ROUND((P800-Q800)*G800*'Inputs'!$C$25/1000,1)</x:f>
        <x:v>47.5</x:v>
      </x:c>
    </x:row>
    <x:row r="801">
      <x:c r="A801" t="n">
        <x:v>786</x:v>
      </x:c>
      <x:c r="B801" s="68" t="n">
        <x:v>25.5</x:v>
      </x:c>
      <x:c r="C801" s="68" t="n">
        <x:v>25.9</x:v>
      </x:c>
      <x:c r="D801" s="68" t="n">
        <x:v>216.5</x:v>
      </x:c>
      <x:c r="E801" s="68" t="n">
        <x:v>25.6</x:v>
      </x:c>
      <x:c r="F801" s="68" t="n">
        <x:v>49.6</x:v>
      </x:c>
      <x:c r="G801" s="68" t="n">
        <x:v>8.3</x:v>
      </x:c>
      <x:c r="H801" s="69" t="n">
        <x:v>1.764</x:v>
      </x:c>
      <x:c r="I801" s="68" t="n">
        <x:v>4573</x:v>
      </x:c>
      <x:c r="J801" s="68" t="n">
        <x:v>11.6</x:v>
      </x:c>
      <x:c r="K801" s="68" t="n">
        <x:v>649</x:v>
      </x:c>
      <x:c r="L801" s="68" t="n">
        <x:v>2.5</x:v>
      </x:c>
      <x:c r="M801" s="70" t="n">
        <x:v>0.006</x:v>
      </x:c>
      <x:c r="N801" s="71" t="n">
        <x:v>72</x:v>
      </x:c>
      <x:c r="O801" s="33" t="n">
        <x:f>ROUND(3*E801+F801+G801*H801,1)</x:f>
        <x:v>141</x:v>
      </x:c>
      <x:c r="P801" s="33" t="n">
        <x:f>ROUND('Inputs'!$C$4*'Inputs'!$C$7*'Inputs'!$C$5*C801/3600,1)</x:f>
        <x:v>3741.1</x:v>
      </x:c>
      <x:c r="Q801" s="33" t="n">
        <x:f>ROUND(('Inputs'!$C$4/B801)*'Inputs'!$C$7*'Inputs'!$C$6*D801/3600,1)</x:f>
        <x:v>2452.7</x:v>
      </x:c>
      <x:c r="R801" s="59" t="n">
        <x:f>ROUND((P801-Q801)*O801-('Inputs'!$C$4/B801)*(I801/J801+K801)-'Inputs'!$C$4*L801-('Inputs'!$C$4*'Inputs'!$C$20*'Inputs'!$C$21*'Inputs'!$C$22/1000)*M801*N801,0)</x:f>
        <x:v>-253409</x:v>
      </x:c>
      <x:c r="S801" s="59" t="n">
        <x:f>ROUND(R801/'Inputs'!$C$4,2)</x:f>
        <x:v>-25.34</x:v>
      </x:c>
      <x:c r="T801" s="33" t="n">
        <x:f>ROUND((P801-Q801)*G801*'Inputs'!$C$25/1000,1)</x:f>
        <x:v>27.6</x:v>
      </x:c>
    </x:row>
    <x:row r="802">
      <x:c r="A802" t="n">
        <x:v>787</x:v>
      </x:c>
      <x:c r="B802" s="68" t="n">
        <x:v>33.7</x:v>
      </x:c>
      <x:c r="C802" s="68" t="n">
        <x:v>29.4</x:v>
      </x:c>
      <x:c r="D802" s="68" t="n">
        <x:v>190.3</x:v>
      </x:c>
      <x:c r="E802" s="68" t="n">
        <x:v>25.3</x:v>
      </x:c>
      <x:c r="F802" s="68" t="n">
        <x:v>52.7</x:v>
      </x:c>
      <x:c r="G802" s="68" t="n">
        <x:v>7.9</x:v>
      </x:c>
      <x:c r="H802" s="69" t="n">
        <x:v>1.794</x:v>
      </x:c>
      <x:c r="I802" s="68" t="n">
        <x:v>4943</x:v>
      </x:c>
      <x:c r="J802" s="68" t="n">
        <x:v>14</x:v>
      </x:c>
      <x:c r="K802" s="68" t="n">
        <x:v>514</x:v>
      </x:c>
      <x:c r="L802" s="68" t="n">
        <x:v>1.9</x:v>
      </x:c>
      <x:c r="M802" s="70" t="n">
        <x:v>0.035</x:v>
      </x:c>
      <x:c r="N802" s="71" t="n">
        <x:v>117</x:v>
      </x:c>
      <x:c r="O802" s="33" t="n">
        <x:f>ROUND(3*E802+F802+G802*H802,1)</x:f>
        <x:v>142.8</x:v>
      </x:c>
      <x:c r="P802" s="33" t="n">
        <x:f>ROUND('Inputs'!$C$4*'Inputs'!$C$7*'Inputs'!$C$5*C802/3600,1)</x:f>
        <x:v>4246.7</x:v>
      </x:c>
      <x:c r="Q802" s="33" t="n">
        <x:f>ROUND(('Inputs'!$C$4/B802)*'Inputs'!$C$7*'Inputs'!$C$6*D802/3600,1)</x:f>
        <x:v>1631.3</x:v>
      </x:c>
      <x:c r="R802" s="59" t="n">
        <x:f>ROUND((P802-Q802)*O802-('Inputs'!$C$4/B802)*(I802/J802+K802)-'Inputs'!$C$4*L802-('Inputs'!$C$4*'Inputs'!$C$20*'Inputs'!$C$21*'Inputs'!$C$22/1000)*M802*N802,0)</x:f>
        <x:v>88031</x:v>
      </x:c>
      <x:c r="S802" s="59" t="n">
        <x:f>ROUND(R802/'Inputs'!$C$4,2)</x:f>
        <x:v>8.8</x:v>
      </x:c>
      <x:c r="T802" s="33" t="n">
        <x:f>ROUND((P802-Q802)*G802*'Inputs'!$C$25/1000,1)</x:f>
        <x:v>53.4</x:v>
      </x:c>
    </x:row>
    <x:row r="803">
      <x:c r="A803" t="n">
        <x:v>788</x:v>
      </x:c>
      <x:c r="B803" s="68" t="n">
        <x:v>48.8</x:v>
      </x:c>
      <x:c r="C803" s="68" t="n">
        <x:v>33.9</x:v>
      </x:c>
      <x:c r="D803" s="68" t="n">
        <x:v>186.6</x:v>
      </x:c>
      <x:c r="E803" s="68" t="n">
        <x:v>21.5</x:v>
      </x:c>
      <x:c r="F803" s="68" t="n">
        <x:v>42.8</x:v>
      </x:c>
      <x:c r="G803" s="68" t="n">
        <x:v>9.1</x:v>
      </x:c>
      <x:c r="H803" s="69" t="n">
        <x:v>1.946</x:v>
      </x:c>
      <x:c r="I803" s="68" t="n">
        <x:v>5860</x:v>
      </x:c>
      <x:c r="J803" s="68" t="n">
        <x:v>14.5</x:v>
      </x:c>
      <x:c r="K803" s="68" t="n">
        <x:v>400</x:v>
      </x:c>
      <x:c r="L803" s="68" t="n">
        <x:v>4.2</x:v>
      </x:c>
      <x:c r="M803" s="70" t="n">
        <x:v>0.042</x:v>
      </x:c>
      <x:c r="N803" s="71" t="n">
        <x:v>72</x:v>
      </x:c>
      <x:c r="O803" s="33" t="n">
        <x:f>ROUND(3*E803+F803+G803*H803,1)</x:f>
        <x:v>125</x:v>
      </x:c>
      <x:c r="P803" s="33" t="n">
        <x:f>ROUND('Inputs'!$C$4*'Inputs'!$C$7*'Inputs'!$C$5*C803/3600,1)</x:f>
        <x:v>4896.7</x:v>
      </x:c>
      <x:c r="Q803" s="33" t="n">
        <x:f>ROUND(('Inputs'!$C$4/B803)*'Inputs'!$C$7*'Inputs'!$C$6*D803/3600,1)</x:f>
        <x:v>1104.6</x:v>
      </x:c>
      <x:c r="R803" s="59" t="n">
        <x:f>ROUND((P803-Q803)*O803-('Inputs'!$C$4/B803)*(I803/J803+K803)-'Inputs'!$C$4*L803-('Inputs'!$C$4*'Inputs'!$C$20*'Inputs'!$C$21*'Inputs'!$C$22/1000)*M803*N803,0)</x:f>
        <x:v>260468</x:v>
      </x:c>
      <x:c r="S803" s="59" t="n">
        <x:f>ROUND(R803/'Inputs'!$C$4,2)</x:f>
        <x:v>26.05</x:v>
      </x:c>
      <x:c r="T803" s="33" t="n">
        <x:f>ROUND((P803-Q803)*G803*'Inputs'!$C$25/1000,1)</x:f>
        <x:v>89.2</x:v>
      </x:c>
    </x:row>
    <x:row r="804">
      <x:c r="A804" t="n">
        <x:v>789</x:v>
      </x:c>
      <x:c r="B804" s="68" t="n">
        <x:v>51.2</x:v>
      </x:c>
      <x:c r="C804" s="68" t="n">
        <x:v>27.8</x:v>
      </x:c>
      <x:c r="D804" s="68" t="n">
        <x:v>189.2</x:v>
      </x:c>
      <x:c r="E804" s="68" t="n">
        <x:v>27</x:v>
      </x:c>
      <x:c r="F804" s="68" t="n">
        <x:v>45.6</x:v>
      </x:c>
      <x:c r="G804" s="68" t="n">
        <x:v>10.7</x:v>
      </x:c>
      <x:c r="H804" s="69" t="n">
        <x:v>1.747</x:v>
      </x:c>
      <x:c r="I804" s="68" t="n">
        <x:v>7372</x:v>
      </x:c>
      <x:c r="J804" s="68" t="n">
        <x:v>12.3</x:v>
      </x:c>
      <x:c r="K804" s="68" t="n">
        <x:v>658</x:v>
      </x:c>
      <x:c r="L804" s="68" t="n">
        <x:v>2.8</x:v>
      </x:c>
      <x:c r="M804" s="70" t="n">
        <x:v>0.025</x:v>
      </x:c>
      <x:c r="N804" s="71" t="n">
        <x:v>99</x:v>
      </x:c>
      <x:c r="O804" s="33" t="n">
        <x:f>ROUND(3*E804+F804+G804*H804,1)</x:f>
        <x:v>145.3</x:v>
      </x:c>
      <x:c r="P804" s="33" t="n">
        <x:f>ROUND('Inputs'!$C$4*'Inputs'!$C$7*'Inputs'!$C$5*C804/3600,1)</x:f>
        <x:v>4015.6</x:v>
      </x:c>
      <x:c r="Q804" s="33" t="n">
        <x:f>ROUND(('Inputs'!$C$4/B804)*'Inputs'!$C$7*'Inputs'!$C$6*D804/3600,1)</x:f>
        <x:v>1067.5</x:v>
      </x:c>
      <x:c r="R804" s="59" t="n">
        <x:f>ROUND((P804-Q804)*O804-('Inputs'!$C$4/B804)*(I804/J804+K804)-'Inputs'!$C$4*L804-('Inputs'!$C$4*'Inputs'!$C$20*'Inputs'!$C$21*'Inputs'!$C$22/1000)*M804*N804,0)</x:f>
        <x:v>149248</x:v>
      </x:c>
      <x:c r="S804" s="59" t="n">
        <x:f>ROUND(R804/'Inputs'!$C$4,2)</x:f>
        <x:v>14.92</x:v>
      </x:c>
      <x:c r="T804" s="33" t="n">
        <x:f>ROUND((P804-Q804)*G804*'Inputs'!$C$25/1000,1)</x:f>
        <x:v>81.5</x:v>
      </x:c>
    </x:row>
    <x:row r="805">
      <x:c r="A805" t="n">
        <x:v>790</x:v>
      </x:c>
      <x:c r="B805" s="68" t="n">
        <x:v>56.6</x:v>
      </x:c>
      <x:c r="C805" s="68" t="n">
        <x:v>27.2</x:v>
      </x:c>
      <x:c r="D805" s="68" t="n">
        <x:v>243.9</x:v>
      </x:c>
      <x:c r="E805" s="68" t="n">
        <x:v>22.9</x:v>
      </x:c>
      <x:c r="F805" s="68" t="n">
        <x:v>46.9</x:v>
      </x:c>
      <x:c r="G805" s="68" t="n">
        <x:v>8.4</x:v>
      </x:c>
      <x:c r="H805" s="69" t="n">
        <x:v>1.875</x:v>
      </x:c>
      <x:c r="I805" s="68" t="n">
        <x:v>6844</x:v>
      </x:c>
      <x:c r="J805" s="68" t="n">
        <x:v>9.1</x:v>
      </x:c>
      <x:c r="K805" s="68" t="n">
        <x:v>460</x:v>
      </x:c>
      <x:c r="L805" s="68" t="n">
        <x:v>1.8</x:v>
      </x:c>
      <x:c r="M805" s="70" t="n">
        <x:v>0.084</x:v>
      </x:c>
      <x:c r="N805" s="71" t="n">
        <x:v>128</x:v>
      </x:c>
      <x:c r="O805" s="33" t="n">
        <x:f>ROUND(3*E805+F805+G805*H805,1)</x:f>
        <x:v>131.4</x:v>
      </x:c>
      <x:c r="P805" s="33" t="n">
        <x:f>ROUND('Inputs'!$C$4*'Inputs'!$C$7*'Inputs'!$C$5*C805/3600,1)</x:f>
        <x:v>3928.9</x:v>
      </x:c>
      <x:c r="Q805" s="33" t="n">
        <x:f>ROUND(('Inputs'!$C$4/B805)*'Inputs'!$C$7*'Inputs'!$C$6*D805/3600,1)</x:f>
        <x:v>1244.9</x:v>
      </x:c>
      <x:c r="R805" s="59" t="n">
        <x:f>ROUND((P805-Q805)*O805-('Inputs'!$C$4/B805)*(I805/J805+K805)-'Inputs'!$C$4*L805-('Inputs'!$C$4*'Inputs'!$C$20*'Inputs'!$C$21*'Inputs'!$C$22/1000)*M805*N805,0)</x:f>
        <x:v>96485</x:v>
      </x:c>
      <x:c r="S805" s="59" t="n">
        <x:f>ROUND(R805/'Inputs'!$C$4,2)</x:f>
        <x:v>9.65</x:v>
      </x:c>
      <x:c r="T805" s="33" t="n">
        <x:f>ROUND((P805-Q805)*G805*'Inputs'!$C$25/1000,1)</x:f>
        <x:v>58.2</x:v>
      </x:c>
    </x:row>
    <x:row r="806">
      <x:c r="A806" t="n">
        <x:v>791</x:v>
      </x:c>
      <x:c r="B806" s="68" t="n">
        <x:v>49.9</x:v>
      </x:c>
      <x:c r="C806" s="68" t="n">
        <x:v>28.7</x:v>
      </x:c>
      <x:c r="D806" s="68" t="n">
        <x:v>212.1</x:v>
      </x:c>
      <x:c r="E806" s="68" t="n">
        <x:v>20.5</x:v>
      </x:c>
      <x:c r="F806" s="68" t="n">
        <x:v>46.8</x:v>
      </x:c>
      <x:c r="G806" s="68" t="n">
        <x:v>8.9</x:v>
      </x:c>
      <x:c r="H806" s="69" t="n">
        <x:v>1.787</x:v>
      </x:c>
      <x:c r="I806" s="68" t="n">
        <x:v>4419</x:v>
      </x:c>
      <x:c r="J806" s="68" t="n">
        <x:v>12.6</x:v>
      </x:c>
      <x:c r="K806" s="68" t="n">
        <x:v>544</x:v>
      </x:c>
      <x:c r="L806" s="68" t="n">
        <x:v>4.3</x:v>
      </x:c>
      <x:c r="M806" s="70" t="n">
        <x:v>0.096</x:v>
      </x:c>
      <x:c r="N806" s="71" t="n">
        <x:v>139</x:v>
      </x:c>
      <x:c r="O806" s="33" t="n">
        <x:f>ROUND(3*E806+F806+G806*H806,1)</x:f>
        <x:v>124.2</x:v>
      </x:c>
      <x:c r="P806" s="33" t="n">
        <x:f>ROUND('Inputs'!$C$4*'Inputs'!$C$7*'Inputs'!$C$5*C806/3600,1)</x:f>
        <x:v>4145.6</x:v>
      </x:c>
      <x:c r="Q806" s="33" t="n">
        <x:f>ROUND(('Inputs'!$C$4/B806)*'Inputs'!$C$7*'Inputs'!$C$6*D806/3600,1)</x:f>
        <x:v>1227.9</x:v>
      </x:c>
      <x:c r="R806" s="59" t="n">
        <x:f>ROUND((P806-Q806)*O806-('Inputs'!$C$4/B806)*(I806/J806+K806)-'Inputs'!$C$4*L806-('Inputs'!$C$4*'Inputs'!$C$20*'Inputs'!$C$21*'Inputs'!$C$22/1000)*M806*N806,0)</x:f>
        <x:v>110238</x:v>
      </x:c>
      <x:c r="S806" s="59" t="n">
        <x:f>ROUND(R806/'Inputs'!$C$4,2)</x:f>
        <x:v>11.02</x:v>
      </x:c>
      <x:c r="T806" s="33" t="n">
        <x:f>ROUND((P806-Q806)*G806*'Inputs'!$C$25/1000,1)</x:f>
        <x:v>67.1</x:v>
      </x:c>
    </x:row>
    <x:row r="807">
      <x:c r="A807" t="n">
        <x:v>792</x:v>
      </x:c>
      <x:c r="B807" s="68" t="n">
        <x:v>29.8</x:v>
      </x:c>
      <x:c r="C807" s="68" t="n">
        <x:v>26</x:v>
      </x:c>
      <x:c r="D807" s="68" t="n">
        <x:v>220.2</x:v>
      </x:c>
      <x:c r="E807" s="68" t="n">
        <x:v>26.1</x:v>
      </x:c>
      <x:c r="F807" s="68" t="n">
        <x:v>31.1</x:v>
      </x:c>
      <x:c r="G807" s="68" t="n">
        <x:v>7.7</x:v>
      </x:c>
      <x:c r="H807" s="69" t="n">
        <x:v>1.874</x:v>
      </x:c>
      <x:c r="I807" s="68" t="n">
        <x:v>6332</x:v>
      </x:c>
      <x:c r="J807" s="68" t="n">
        <x:v>12.7</x:v>
      </x:c>
      <x:c r="K807" s="68" t="n">
        <x:v>845</x:v>
      </x:c>
      <x:c r="L807" s="68" t="n">
        <x:v>3.9</x:v>
      </x:c>
      <x:c r="M807" s="70" t="n">
        <x:v>0.031</x:v>
      </x:c>
      <x:c r="N807" s="71" t="n">
        <x:v>105</x:v>
      </x:c>
      <x:c r="O807" s="33" t="n">
        <x:f>ROUND(3*E807+F807+G807*H807,1)</x:f>
        <x:v>123.8</x:v>
      </x:c>
      <x:c r="P807" s="33" t="n">
        <x:f>ROUND('Inputs'!$C$4*'Inputs'!$C$7*'Inputs'!$C$5*C807/3600,1)</x:f>
        <x:v>3755.6</x:v>
      </x:c>
      <x:c r="Q807" s="33" t="n">
        <x:f>ROUND(('Inputs'!$C$4/B807)*'Inputs'!$C$7*'Inputs'!$C$6*D807/3600,1)</x:f>
        <x:v>2134.7</x:v>
      </x:c>
      <x:c r="R807" s="59" t="n">
        <x:f>ROUND((P807-Q807)*O807-('Inputs'!$C$4/B807)*(I807/J807+K807)-'Inputs'!$C$4*L807-('Inputs'!$C$4*'Inputs'!$C$20*'Inputs'!$C$21*'Inputs'!$C$22/1000)*M807*N807,0)</x:f>
        <x:v>-296478</x:v>
      </x:c>
      <x:c r="S807" s="59" t="n">
        <x:f>ROUND(R807/'Inputs'!$C$4,2)</x:f>
        <x:v>-29.65</x:v>
      </x:c>
      <x:c r="T807" s="33" t="n">
        <x:f>ROUND((P807-Q807)*G807*'Inputs'!$C$25/1000,1)</x:f>
        <x:v>32.2</x:v>
      </x:c>
    </x:row>
    <x:row r="808">
      <x:c r="A808" t="n">
        <x:v>793</x:v>
      </x:c>
      <x:c r="B808" s="68" t="n">
        <x:v>27.6</x:v>
      </x:c>
      <x:c r="C808" s="68" t="n">
        <x:v>27.4</x:v>
      </x:c>
      <x:c r="D808" s="68" t="n">
        <x:v>211.6</x:v>
      </x:c>
      <x:c r="E808" s="68" t="n">
        <x:v>21</x:v>
      </x:c>
      <x:c r="F808" s="68" t="n">
        <x:v>33.9</x:v>
      </x:c>
      <x:c r="G808" s="68" t="n">
        <x:v>10.8</x:v>
      </x:c>
      <x:c r="H808" s="69" t="n">
        <x:v>1.913</x:v>
      </x:c>
      <x:c r="I808" s="68" t="n">
        <x:v>7635</x:v>
      </x:c>
      <x:c r="J808" s="68" t="n">
        <x:v>8.5</x:v>
      </x:c>
      <x:c r="K808" s="68" t="n">
        <x:v>496</x:v>
      </x:c>
      <x:c r="L808" s="68" t="n">
        <x:v>4.7</x:v>
      </x:c>
      <x:c r="M808" s="70" t="n">
        <x:v>0.077</x:v>
      </x:c>
      <x:c r="N808" s="71" t="n">
        <x:v>103</x:v>
      </x:c>
      <x:c r="O808" s="33" t="n">
        <x:f>ROUND(3*E808+F808+G808*H808,1)</x:f>
        <x:v>117.6</x:v>
      </x:c>
      <x:c r="P808" s="33" t="n">
        <x:f>ROUND('Inputs'!$C$4*'Inputs'!$C$7*'Inputs'!$C$5*C808/3600,1)</x:f>
        <x:v>3957.8</x:v>
      </x:c>
      <x:c r="Q808" s="33" t="n">
        <x:f>ROUND(('Inputs'!$C$4/B808)*'Inputs'!$C$7*'Inputs'!$C$6*D808/3600,1)</x:f>
        <x:v>2214.8</x:v>
      </x:c>
      <x:c r="R808" s="59" t="n">
        <x:f>ROUND((P808-Q808)*O808-('Inputs'!$C$4/B808)*(I808/J808+K808)-'Inputs'!$C$4*L808-('Inputs'!$C$4*'Inputs'!$C$20*'Inputs'!$C$21*'Inputs'!$C$22/1000)*M808*N808,0)</x:f>
        <x:v>-364916</x:v>
      </x:c>
      <x:c r="S808" s="59" t="n">
        <x:f>ROUND(R808/'Inputs'!$C$4,2)</x:f>
        <x:v>-36.49</x:v>
      </x:c>
      <x:c r="T808" s="33" t="n">
        <x:f>ROUND((P808-Q808)*G808*'Inputs'!$C$25/1000,1)</x:f>
        <x:v>48.6</x:v>
      </x:c>
    </x:row>
    <x:row r="809">
      <x:c r="A809" t="n">
        <x:v>794</x:v>
      </x:c>
      <x:c r="B809" s="68" t="n">
        <x:v>28.8</x:v>
      </x:c>
      <x:c r="C809" s="68" t="n">
        <x:v>27.7</x:v>
      </x:c>
      <x:c r="D809" s="68" t="n">
        <x:v>224.1</x:v>
      </x:c>
      <x:c r="E809" s="68" t="n">
        <x:v>25</x:v>
      </x:c>
      <x:c r="F809" s="68" t="n">
        <x:v>54.1</x:v>
      </x:c>
      <x:c r="G809" s="68" t="n">
        <x:v>9.7</x:v>
      </x:c>
      <x:c r="H809" s="69" t="n">
        <x:v>1.865</x:v>
      </x:c>
      <x:c r="I809" s="68" t="n">
        <x:v>6199</x:v>
      </x:c>
      <x:c r="J809" s="68" t="n">
        <x:v>9.5</x:v>
      </x:c>
      <x:c r="K809" s="68" t="n">
        <x:v>537</x:v>
      </x:c>
      <x:c r="L809" s="68" t="n">
        <x:v>3</x:v>
      </x:c>
      <x:c r="M809" s="70" t="n">
        <x:v>0.067</x:v>
      </x:c>
      <x:c r="N809" s="71" t="n">
        <x:v>108</x:v>
      </x:c>
      <x:c r="O809" s="33" t="n">
        <x:f>ROUND(3*E809+F809+G809*H809,1)</x:f>
        <x:v>147.2</x:v>
      </x:c>
      <x:c r="P809" s="33" t="n">
        <x:f>ROUND('Inputs'!$C$4*'Inputs'!$C$7*'Inputs'!$C$5*C809/3600,1)</x:f>
        <x:v>4001.1</x:v>
      </x:c>
      <x:c r="Q809" s="33" t="n">
        <x:f>ROUND(('Inputs'!$C$4/B809)*'Inputs'!$C$7*'Inputs'!$C$6*D809/3600,1)</x:f>
        <x:v>2247.9</x:v>
      </x:c>
      <x:c r="R809" s="59" t="n">
        <x:f>ROUND((P809-Q809)*O809-('Inputs'!$C$4/B809)*(I809/J809+K809)-'Inputs'!$C$4*L809-('Inputs'!$C$4*'Inputs'!$C$20*'Inputs'!$C$21*'Inputs'!$C$22/1000)*M809*N809,0)</x:f>
        <x:v>-201140</x:v>
      </x:c>
      <x:c r="S809" s="59" t="n">
        <x:f>ROUND(R809/'Inputs'!$C$4,2)</x:f>
        <x:v>-20.11</x:v>
      </x:c>
      <x:c r="T809" s="33" t="n">
        <x:f>ROUND((P809-Q809)*G809*'Inputs'!$C$25/1000,1)</x:f>
        <x:v>43.9</x:v>
      </x:c>
    </x:row>
    <x:row r="810">
      <x:c r="A810" t="n">
        <x:v>795</x:v>
      </x:c>
      <x:c r="B810" s="68" t="n">
        <x:v>52.5</x:v>
      </x:c>
      <x:c r="C810" s="68" t="n">
        <x:v>34.2</x:v>
      </x:c>
      <x:c r="D810" s="68" t="n">
        <x:v>183.3</x:v>
      </x:c>
      <x:c r="E810" s="68" t="n">
        <x:v>27.4</x:v>
      </x:c>
      <x:c r="F810" s="68" t="n">
        <x:v>37.7</x:v>
      </x:c>
      <x:c r="G810" s="68" t="n">
        <x:v>7.8</x:v>
      </x:c>
      <x:c r="H810" s="69" t="n">
        <x:v>1.933</x:v>
      </x:c>
      <x:c r="I810" s="68" t="n">
        <x:v>6288</x:v>
      </x:c>
      <x:c r="J810" s="68" t="n">
        <x:v>12.1</x:v>
      </x:c>
      <x:c r="K810" s="68" t="n">
        <x:v>574</x:v>
      </x:c>
      <x:c r="L810" s="68" t="n">
        <x:v>3.4</x:v>
      </x:c>
      <x:c r="M810" s="70" t="n">
        <x:v>0.042</x:v>
      </x:c>
      <x:c r="N810" s="71" t="n">
        <x:v>95</x:v>
      </x:c>
      <x:c r="O810" s="33" t="n">
        <x:f>ROUND(3*E810+F810+G810*H810,1)</x:f>
        <x:v>135</x:v>
      </x:c>
      <x:c r="P810" s="33" t="n">
        <x:f>ROUND('Inputs'!$C$4*'Inputs'!$C$7*'Inputs'!$C$5*C810/3600,1)</x:f>
        <x:v>4940</x:v>
      </x:c>
      <x:c r="Q810" s="33" t="n">
        <x:f>ROUND(('Inputs'!$C$4/B810)*'Inputs'!$C$7*'Inputs'!$C$6*D810/3600,1)</x:f>
        <x:v>1008.6</x:v>
      </x:c>
      <x:c r="R810" s="59" t="n">
        <x:f>ROUND((P810-Q810)*O810-('Inputs'!$C$4/B810)*(I810/J810+K810)-'Inputs'!$C$4*L810-('Inputs'!$C$4*'Inputs'!$C$20*'Inputs'!$C$21*'Inputs'!$C$22/1000)*M810*N810,0)</x:f>
        <x:v>279499</x:v>
      </x:c>
      <x:c r="S810" s="59" t="n">
        <x:f>ROUND(R810/'Inputs'!$C$4,2)</x:f>
        <x:v>27.95</x:v>
      </x:c>
      <x:c r="T810" s="33" t="n">
        <x:f>ROUND((P810-Q810)*G810*'Inputs'!$C$25/1000,1)</x:f>
        <x:v>79.2</x:v>
      </x:c>
    </x:row>
    <x:row r="811">
      <x:c r="A811" t="n">
        <x:v>796</x:v>
      </x:c>
      <x:c r="B811" s="68" t="n">
        <x:v>31</x:v>
      </x:c>
      <x:c r="C811" s="68" t="n">
        <x:v>26.5</x:v>
      </x:c>
      <x:c r="D811" s="68" t="n">
        <x:v>238.1</x:v>
      </x:c>
      <x:c r="E811" s="68" t="n">
        <x:v>25.3</x:v>
      </x:c>
      <x:c r="F811" s="68" t="n">
        <x:v>32.1</x:v>
      </x:c>
      <x:c r="G811" s="68" t="n">
        <x:v>9.4</x:v>
      </x:c>
      <x:c r="H811" s="69" t="n">
        <x:v>1.863</x:v>
      </x:c>
      <x:c r="I811" s="68" t="n">
        <x:v>4023</x:v>
      </x:c>
      <x:c r="J811" s="68" t="n">
        <x:v>11.2</x:v>
      </x:c>
      <x:c r="K811" s="68" t="n">
        <x:v>624</x:v>
      </x:c>
      <x:c r="L811" s="68" t="n">
        <x:v>5.1</x:v>
      </x:c>
      <x:c r="M811" s="70" t="n">
        <x:v>0.073</x:v>
      </x:c>
      <x:c r="N811" s="71" t="n">
        <x:v>90</x:v>
      </x:c>
      <x:c r="O811" s="33" t="n">
        <x:f>ROUND(3*E811+F811+G811*H811,1)</x:f>
        <x:v>125.5</x:v>
      </x:c>
      <x:c r="P811" s="33" t="n">
        <x:f>ROUND('Inputs'!$C$4*'Inputs'!$C$7*'Inputs'!$C$5*C811/3600,1)</x:f>
        <x:v>3827.8</x:v>
      </x:c>
      <x:c r="Q811" s="33" t="n">
        <x:f>ROUND(('Inputs'!$C$4/B811)*'Inputs'!$C$7*'Inputs'!$C$6*D811/3600,1)</x:f>
        <x:v>2218.9</x:v>
      </x:c>
      <x:c r="R811" s="59" t="n">
        <x:f>ROUND((P811-Q811)*O811-('Inputs'!$C$4/B811)*(I811/J811+K811)-'Inputs'!$C$4*L811-('Inputs'!$C$4*'Inputs'!$C$20*'Inputs'!$C$21*'Inputs'!$C$22/1000)*M811*N811,0)</x:f>
        <x:v>-180935</x:v>
      </x:c>
      <x:c r="S811" s="59" t="n">
        <x:f>ROUND(R811/'Inputs'!$C$4,2)</x:f>
        <x:v>-18.09</x:v>
      </x:c>
      <x:c r="T811" s="33" t="n">
        <x:f>ROUND((P811-Q811)*G811*'Inputs'!$C$25/1000,1)</x:f>
        <x:v>39.1</x:v>
      </x:c>
    </x:row>
    <x:row r="812">
      <x:c r="A812" t="n">
        <x:v>797</x:v>
      </x:c>
      <x:c r="B812" s="68" t="n">
        <x:v>32.1</x:v>
      </x:c>
      <x:c r="C812" s="68" t="n">
        <x:v>32.1</x:v>
      </x:c>
      <x:c r="D812" s="68" t="n">
        <x:v>190.4</x:v>
      </x:c>
      <x:c r="E812" s="68" t="n">
        <x:v>22.6</x:v>
      </x:c>
      <x:c r="F812" s="68" t="n">
        <x:v>49.1</x:v>
      </x:c>
      <x:c r="G812" s="68" t="n">
        <x:v>7.2</x:v>
      </x:c>
      <x:c r="H812" s="69" t="n">
        <x:v>1.921</x:v>
      </x:c>
      <x:c r="I812" s="68" t="n">
        <x:v>5883</x:v>
      </x:c>
      <x:c r="J812" s="68" t="n">
        <x:v>11</x:v>
      </x:c>
      <x:c r="K812" s="68" t="n">
        <x:v>672</x:v>
      </x:c>
      <x:c r="L812" s="68" t="n">
        <x:v>5.7</x:v>
      </x:c>
      <x:c r="M812" s="70" t="n">
        <x:v>0.001</x:v>
      </x:c>
      <x:c r="N812" s="71" t="n">
        <x:v>132</x:v>
      </x:c>
      <x:c r="O812" s="33" t="n">
        <x:f>ROUND(3*E812+F812+G812*H812,1)</x:f>
        <x:v>130.7</x:v>
      </x:c>
      <x:c r="P812" s="33" t="n">
        <x:f>ROUND('Inputs'!$C$4*'Inputs'!$C$7*'Inputs'!$C$5*C812/3600,1)</x:f>
        <x:v>4636.7</x:v>
      </x:c>
      <x:c r="Q812" s="33" t="n">
        <x:f>ROUND(('Inputs'!$C$4/B812)*'Inputs'!$C$7*'Inputs'!$C$6*D812/3600,1)</x:f>
        <x:v>1713.5</x:v>
      </x:c>
      <x:c r="R812" s="59" t="n">
        <x:f>ROUND((P812-Q812)*O812-('Inputs'!$C$4/B812)*(I812/J812+K812)-'Inputs'!$C$4*L812-('Inputs'!$C$4*'Inputs'!$C$20*'Inputs'!$C$21*'Inputs'!$C$22/1000)*M812*N812,0)</x:f>
        <x:v>-51189</x:v>
      </x:c>
      <x:c r="S812" s="59" t="n">
        <x:f>ROUND(R812/'Inputs'!$C$4,2)</x:f>
        <x:v>-5.12</x:v>
      </x:c>
      <x:c r="T812" s="33" t="n">
        <x:f>ROUND((P812-Q812)*G812*'Inputs'!$C$25/1000,1)</x:f>
        <x:v>54.4</x:v>
      </x:c>
    </x:row>
    <x:row r="813">
      <x:c r="A813" t="n">
        <x:v>798</x:v>
      </x:c>
      <x:c r="B813" s="68" t="n">
        <x:v>58.7</x:v>
      </x:c>
      <x:c r="C813" s="68" t="n">
        <x:v>27.4</x:v>
      </x:c>
      <x:c r="D813" s="68" t="n">
        <x:v>260.6</x:v>
      </x:c>
      <x:c r="E813" s="68" t="n">
        <x:v>21.4</x:v>
      </x:c>
      <x:c r="F813" s="68" t="n">
        <x:v>34.6</x:v>
      </x:c>
      <x:c r="G813" s="68" t="n">
        <x:v>9.3</x:v>
      </x:c>
      <x:c r="H813" s="69" t="n">
        <x:v>1.75</x:v>
      </x:c>
      <x:c r="I813" s="68" t="n">
        <x:v>6991</x:v>
      </x:c>
      <x:c r="J813" s="68" t="n">
        <x:v>13.3</x:v>
      </x:c>
      <x:c r="K813" s="68" t="n">
        <x:v>492</x:v>
      </x:c>
      <x:c r="L813" s="68" t="n">
        <x:v>2.5</x:v>
      </x:c>
      <x:c r="M813" s="70" t="n">
        <x:v>0.066</x:v>
      </x:c>
      <x:c r="N813" s="71" t="n">
        <x:v>119</x:v>
      </x:c>
      <x:c r="O813" s="33" t="n">
        <x:f>ROUND(3*E813+F813+G813*H813,1)</x:f>
        <x:v>115.1</x:v>
      </x:c>
      <x:c r="P813" s="33" t="n">
        <x:f>ROUND('Inputs'!$C$4*'Inputs'!$C$7*'Inputs'!$C$5*C813/3600,1)</x:f>
        <x:v>3957.8</x:v>
      </x:c>
      <x:c r="Q813" s="33" t="n">
        <x:f>ROUND(('Inputs'!$C$4/B813)*'Inputs'!$C$7*'Inputs'!$C$6*D813/3600,1)</x:f>
        <x:v>1282.5</x:v>
      </x:c>
      <x:c r="R813" s="59" t="n">
        <x:f>ROUND((P813-Q813)*O813-('Inputs'!$C$4/B813)*(I813/J813+K813)-'Inputs'!$C$4*L813-('Inputs'!$C$4*'Inputs'!$C$20*'Inputs'!$C$21*'Inputs'!$C$22/1000)*M813*N813,0)</x:f>
        <x:v>92002</x:v>
      </x:c>
      <x:c r="S813" s="59" t="n">
        <x:f>ROUND(R813/'Inputs'!$C$4,2)</x:f>
        <x:v>9.2</x:v>
      </x:c>
      <x:c r="T813" s="33" t="n">
        <x:f>ROUND((P813-Q813)*G813*'Inputs'!$C$25/1000,1)</x:f>
        <x:v>64.3</x:v>
      </x:c>
    </x:row>
    <x:row r="814">
      <x:c r="A814" t="n">
        <x:v>799</x:v>
      </x:c>
      <x:c r="B814" s="68" t="n">
        <x:v>46.3</x:v>
      </x:c>
      <x:c r="C814" s="68" t="n">
        <x:v>31.9</x:v>
      </x:c>
      <x:c r="D814" s="68" t="n">
        <x:v>238.8</x:v>
      </x:c>
      <x:c r="E814" s="68" t="n">
        <x:v>22.8</x:v>
      </x:c>
      <x:c r="F814" s="68" t="n">
        <x:v>51</x:v>
      </x:c>
      <x:c r="G814" s="68" t="n">
        <x:v>8.7</x:v>
      </x:c>
      <x:c r="H814" s="69" t="n">
        <x:v>1.826</x:v>
      </x:c>
      <x:c r="I814" s="68" t="n">
        <x:v>8711</x:v>
      </x:c>
      <x:c r="J814" s="68" t="n">
        <x:v>13.9</x:v>
      </x:c>
      <x:c r="K814" s="68" t="n">
        <x:v>665</x:v>
      </x:c>
      <x:c r="L814" s="68" t="n">
        <x:v>2.3</x:v>
      </x:c>
      <x:c r="M814" s="70" t="n">
        <x:v>0.06</x:v>
      </x:c>
      <x:c r="N814" s="71" t="n">
        <x:v>125</x:v>
      </x:c>
      <x:c r="O814" s="33" t="n">
        <x:f>ROUND(3*E814+F814+G814*H814,1)</x:f>
        <x:v>135.3</x:v>
      </x:c>
      <x:c r="P814" s="33" t="n">
        <x:f>ROUND('Inputs'!$C$4*'Inputs'!$C$7*'Inputs'!$C$5*C814/3600,1)</x:f>
        <x:v>4607.8</x:v>
      </x:c>
      <x:c r="Q814" s="33" t="n">
        <x:f>ROUND(('Inputs'!$C$4/B814)*'Inputs'!$C$7*'Inputs'!$C$6*D814/3600,1)</x:f>
        <x:v>1490</x:v>
      </x:c>
      <x:c r="R814" s="59" t="n">
        <x:f>ROUND((P814-Q814)*O814-('Inputs'!$C$4/B814)*(I814/J814+K814)-'Inputs'!$C$4*L814-('Inputs'!$C$4*'Inputs'!$C$20*'Inputs'!$C$21*'Inputs'!$C$22/1000)*M814*N814,0)</x:f>
        <x:v>103084</x:v>
      </x:c>
      <x:c r="S814" s="59" t="n">
        <x:f>ROUND(R814/'Inputs'!$C$4,2)</x:f>
        <x:v>10.31</x:v>
      </x:c>
      <x:c r="T814" s="33" t="n">
        <x:f>ROUND((P814-Q814)*G814*'Inputs'!$C$25/1000,1)</x:f>
        <x:v>70.1</x:v>
      </x:c>
    </x:row>
    <x:row r="815">
      <x:c r="A815" t="n">
        <x:v>800</x:v>
      </x:c>
      <x:c r="B815" s="68" t="n">
        <x:v>32.6</x:v>
      </x:c>
      <x:c r="C815" s="68" t="n">
        <x:v>28.7</x:v>
      </x:c>
      <x:c r="D815" s="68" t="n">
        <x:v>209.3</x:v>
      </x:c>
      <x:c r="E815" s="68" t="n">
        <x:v>24.7</x:v>
      </x:c>
      <x:c r="F815" s="68" t="n">
        <x:v>54.2</x:v>
      </x:c>
      <x:c r="G815" s="68" t="n">
        <x:v>7.2</x:v>
      </x:c>
      <x:c r="H815" s="69" t="n">
        <x:v>1.994</x:v>
      </x:c>
      <x:c r="I815" s="68" t="n">
        <x:v>9349</x:v>
      </x:c>
      <x:c r="J815" s="68" t="n">
        <x:v>12.5</x:v>
      </x:c>
      <x:c r="K815" s="68" t="n">
        <x:v>676</x:v>
      </x:c>
      <x:c r="L815" s="68" t="n">
        <x:v>4.5</x:v>
      </x:c>
      <x:c r="M815" s="70" t="n">
        <x:v>0.084</x:v>
      </x:c>
      <x:c r="N815" s="71" t="n">
        <x:v>77</x:v>
      </x:c>
      <x:c r="O815" s="33" t="n">
        <x:f>ROUND(3*E815+F815+G815*H815,1)</x:f>
        <x:v>142.7</x:v>
      </x:c>
      <x:c r="P815" s="33" t="n">
        <x:f>ROUND('Inputs'!$C$4*'Inputs'!$C$7*'Inputs'!$C$5*C815/3600,1)</x:f>
        <x:v>4145.6</x:v>
      </x:c>
      <x:c r="Q815" s="33" t="n">
        <x:f>ROUND(('Inputs'!$C$4/B815)*'Inputs'!$C$7*'Inputs'!$C$6*D815/3600,1)</x:f>
        <x:v>1854.7</x:v>
      </x:c>
      <x:c r="R815" s="59" t="n">
        <x:f>ROUND((P815-Q815)*O815-('Inputs'!$C$4/B815)*(I815/J815+K815)-'Inputs'!$C$4*L815-('Inputs'!$C$4*'Inputs'!$C$20*'Inputs'!$C$21*'Inputs'!$C$22/1000)*M815*N815,0)</x:f>
        <x:v>-169337</x:v>
      </x:c>
      <x:c r="S815" s="59" t="n">
        <x:f>ROUND(R815/'Inputs'!$C$4,2)</x:f>
        <x:v>-16.93</x:v>
      </x:c>
      <x:c r="T815" s="33" t="n">
        <x:f>ROUND((P815-Q815)*G815*'Inputs'!$C$25/1000,1)</x:f>
        <x:v>42.6</x:v>
      </x:c>
    </x:row>
    <x:row r="816">
      <x:c r="A816" t="n">
        <x:v>801</x:v>
      </x:c>
      <x:c r="B816" s="68" t="n">
        <x:v>44.8</x:v>
      </x:c>
      <x:c r="C816" s="68" t="n">
        <x:v>26.5</x:v>
      </x:c>
      <x:c r="D816" s="68" t="n">
        <x:v>220.1</x:v>
      </x:c>
      <x:c r="E816" s="68" t="n">
        <x:v>25.5</x:v>
      </x:c>
      <x:c r="F816" s="68" t="n">
        <x:v>43.7</x:v>
      </x:c>
      <x:c r="G816" s="68" t="n">
        <x:v>10.2</x:v>
      </x:c>
      <x:c r="H816" s="69" t="n">
        <x:v>1.845</x:v>
      </x:c>
      <x:c r="I816" s="68" t="n">
        <x:v>6263</x:v>
      </x:c>
      <x:c r="J816" s="68" t="n">
        <x:v>14</x:v>
      </x:c>
      <x:c r="K816" s="68" t="n">
        <x:v>658</x:v>
      </x:c>
      <x:c r="L816" s="68" t="n">
        <x:v>5.3</x:v>
      </x:c>
      <x:c r="M816" s="70" t="n">
        <x:v>0.051</x:v>
      </x:c>
      <x:c r="N816" s="71" t="n">
        <x:v>71</x:v>
      </x:c>
      <x:c r="O816" s="33" t="n">
        <x:f>ROUND(3*E816+F816+G816*H816,1)</x:f>
        <x:v>139</x:v>
      </x:c>
      <x:c r="P816" s="33" t="n">
        <x:f>ROUND('Inputs'!$C$4*'Inputs'!$C$7*'Inputs'!$C$5*C816/3600,1)</x:f>
        <x:v>3827.8</x:v>
      </x:c>
      <x:c r="Q816" s="33" t="n">
        <x:f>ROUND(('Inputs'!$C$4/B816)*'Inputs'!$C$7*'Inputs'!$C$6*D816/3600,1)</x:f>
        <x:v>1419.3</x:v>
      </x:c>
      <x:c r="R816" s="59" t="n">
        <x:f>ROUND((P816-Q816)*O816-('Inputs'!$C$4/B816)*(I816/J816+K816)-'Inputs'!$C$4*L816-('Inputs'!$C$4*'Inputs'!$C$20*'Inputs'!$C$21*'Inputs'!$C$22/1000)*M816*N816,0)</x:f>
        <x:v>26953</x:v>
      </x:c>
      <x:c r="S816" s="59" t="n">
        <x:f>ROUND(R816/'Inputs'!$C$4,2)</x:f>
        <x:v>2.7</x:v>
      </x:c>
      <x:c r="T816" s="33" t="n">
        <x:f>ROUND((P816-Q816)*G816*'Inputs'!$C$25/1000,1)</x:f>
        <x:v>63.5</x:v>
      </x:c>
    </x:row>
    <x:row r="817">
      <x:c r="A817" t="n">
        <x:v>802</x:v>
      </x:c>
      <x:c r="B817" s="68" t="n">
        <x:v>36.3</x:v>
      </x:c>
      <x:c r="C817" s="68" t="n">
        <x:v>25.9</x:v>
      </x:c>
      <x:c r="D817" s="68" t="n">
        <x:v>208.3</x:v>
      </x:c>
      <x:c r="E817" s="68" t="n">
        <x:v>24.1</x:v>
      </x:c>
      <x:c r="F817" s="68" t="n">
        <x:v>54.3</x:v>
      </x:c>
      <x:c r="G817" s="68" t="n">
        <x:v>7.2</x:v>
      </x:c>
      <x:c r="H817" s="69" t="n">
        <x:v>1.877</x:v>
      </x:c>
      <x:c r="I817" s="68" t="n">
        <x:v>8724</x:v>
      </x:c>
      <x:c r="J817" s="68" t="n">
        <x:v>12.2</x:v>
      </x:c>
      <x:c r="K817" s="68" t="n">
        <x:v>562</x:v>
      </x:c>
      <x:c r="L817" s="68" t="n">
        <x:v>1.8</x:v>
      </x:c>
      <x:c r="M817" s="70" t="n">
        <x:v>0.049</x:v>
      </x:c>
      <x:c r="N817" s="71" t="n">
        <x:v>124</x:v>
      </x:c>
      <x:c r="O817" s="33" t="n">
        <x:f>ROUND(3*E817+F817+G817*H817,1)</x:f>
        <x:v>140.1</x:v>
      </x:c>
      <x:c r="P817" s="33" t="n">
        <x:f>ROUND('Inputs'!$C$4*'Inputs'!$C$7*'Inputs'!$C$5*C817/3600,1)</x:f>
        <x:v>3741.1</x:v>
      </x:c>
      <x:c r="Q817" s="33" t="n">
        <x:f>ROUND(('Inputs'!$C$4/B817)*'Inputs'!$C$7*'Inputs'!$C$6*D817/3600,1)</x:f>
        <x:v>1657.7</x:v>
      </x:c>
      <x:c r="R817" s="59" t="n">
        <x:f>ROUND((P817-Q817)*O817-('Inputs'!$C$4/B817)*(I817/J817+K817)-'Inputs'!$C$4*L817-('Inputs'!$C$4*'Inputs'!$C$20*'Inputs'!$C$21*'Inputs'!$C$22/1000)*M817*N817,0)</x:f>
        <x:v>-91516</x:v>
      </x:c>
      <x:c r="S817" s="59" t="n">
        <x:f>ROUND(R817/'Inputs'!$C$4,2)</x:f>
        <x:v>-9.15</x:v>
      </x:c>
      <x:c r="T817" s="33" t="n">
        <x:f>ROUND((P817-Q817)*G817*'Inputs'!$C$25/1000,1)</x:f>
        <x:v>38.8</x:v>
      </x:c>
    </x:row>
    <x:row r="818">
      <x:c r="A818" t="n">
        <x:v>803</x:v>
      </x:c>
      <x:c r="B818" s="68" t="n">
        <x:v>40.9</x:v>
      </x:c>
      <x:c r="C818" s="68" t="n">
        <x:v>25.6</x:v>
      </x:c>
      <x:c r="D818" s="68" t="n">
        <x:v>239</x:v>
      </x:c>
      <x:c r="E818" s="68" t="n">
        <x:v>24.8</x:v>
      </x:c>
      <x:c r="F818" s="68" t="n">
        <x:v>49.1</x:v>
      </x:c>
      <x:c r="G818" s="68" t="n">
        <x:v>8.8</x:v>
      </x:c>
      <x:c r="H818" s="69" t="n">
        <x:v>1.884</x:v>
      </x:c>
      <x:c r="I818" s="68" t="n">
        <x:v>5273</x:v>
      </x:c>
      <x:c r="J818" s="68" t="n">
        <x:v>10.1</x:v>
      </x:c>
      <x:c r="K818" s="68" t="n">
        <x:v>680</x:v>
      </x:c>
      <x:c r="L818" s="68" t="n">
        <x:v>3</x:v>
      </x:c>
      <x:c r="M818" s="70" t="n">
        <x:v>0.092</x:v>
      </x:c>
      <x:c r="N818" s="71" t="n">
        <x:v>76</x:v>
      </x:c>
      <x:c r="O818" s="33" t="n">
        <x:f>ROUND(3*E818+F818+G818*H818,1)</x:f>
        <x:v>140.1</x:v>
      </x:c>
      <x:c r="P818" s="33" t="n">
        <x:f>ROUND('Inputs'!$C$4*'Inputs'!$C$7*'Inputs'!$C$5*C818/3600,1)</x:f>
        <x:v>3697.8</x:v>
      </x:c>
      <x:c r="Q818" s="33" t="n">
        <x:f>ROUND(('Inputs'!$C$4/B818)*'Inputs'!$C$7*'Inputs'!$C$6*D818/3600,1)</x:f>
        <x:v>1688.1</x:v>
      </x:c>
      <x:c r="R818" s="59" t="n">
        <x:f>ROUND((P818-Q818)*O818-('Inputs'!$C$4/B818)*(I818/J818+K818)-'Inputs'!$C$4*L818-('Inputs'!$C$4*'Inputs'!$C$20*'Inputs'!$C$21*'Inputs'!$C$22/1000)*M818*N818,0)</x:f>
        <x:v>-57983</x:v>
      </x:c>
      <x:c r="S818" s="59" t="n">
        <x:f>ROUND(R818/'Inputs'!$C$4,2)</x:f>
        <x:v>-5.8</x:v>
      </x:c>
      <x:c r="T818" s="33" t="n">
        <x:f>ROUND((P818-Q818)*G818*'Inputs'!$C$25/1000,1)</x:f>
        <x:v>45.7</x:v>
      </x:c>
    </x:row>
    <x:row r="819">
      <x:c r="A819" t="n">
        <x:v>804</x:v>
      </x:c>
      <x:c r="B819" s="68" t="n">
        <x:v>29.4</x:v>
      </x:c>
      <x:c r="C819" s="68" t="n">
        <x:v>25.8</x:v>
      </x:c>
      <x:c r="D819" s="68" t="n">
        <x:v>237.7</x:v>
      </x:c>
      <x:c r="E819" s="68" t="n">
        <x:v>25.3</x:v>
      </x:c>
      <x:c r="F819" s="68" t="n">
        <x:v>35.6</x:v>
      </x:c>
      <x:c r="G819" s="68" t="n">
        <x:v>8.8</x:v>
      </x:c>
      <x:c r="H819" s="69" t="n">
        <x:v>1.708</x:v>
      </x:c>
      <x:c r="I819" s="68" t="n">
        <x:v>8306</x:v>
      </x:c>
      <x:c r="J819" s="68" t="n">
        <x:v>8.5</x:v>
      </x:c>
      <x:c r="K819" s="68" t="n">
        <x:v>535</x:v>
      </x:c>
      <x:c r="L819" s="68" t="n">
        <x:v>4</x:v>
      </x:c>
      <x:c r="M819" s="70" t="n">
        <x:v>0.023</x:v>
      </x:c>
      <x:c r="N819" s="71" t="n">
        <x:v>111</x:v>
      </x:c>
      <x:c r="O819" s="33" t="n">
        <x:f>ROUND(3*E819+F819+G819*H819,1)</x:f>
        <x:v>126.5</x:v>
      </x:c>
      <x:c r="P819" s="33" t="n">
        <x:f>ROUND('Inputs'!$C$4*'Inputs'!$C$7*'Inputs'!$C$5*C819/3600,1)</x:f>
        <x:v>3726.7</x:v>
      </x:c>
      <x:c r="Q819" s="33" t="n">
        <x:f>ROUND(('Inputs'!$C$4/B819)*'Inputs'!$C$7*'Inputs'!$C$6*D819/3600,1)</x:f>
        <x:v>2335.7</x:v>
      </x:c>
      <x:c r="R819" s="59" t="n">
        <x:f>ROUND((P819-Q819)*O819-('Inputs'!$C$4/B819)*(I819/J819+K819)-'Inputs'!$C$4*L819-('Inputs'!$C$4*'Inputs'!$C$20*'Inputs'!$C$21*'Inputs'!$C$22/1000)*M819*N819,0)</x:f>
        <x:v>-384093</x:v>
      </x:c>
      <x:c r="S819" s="59" t="n">
        <x:f>ROUND(R819/'Inputs'!$C$4,2)</x:f>
        <x:v>-38.41</x:v>
      </x:c>
      <x:c r="T819" s="33" t="n">
        <x:f>ROUND((P819-Q819)*G819*'Inputs'!$C$25/1000,1)</x:f>
        <x:v>31.6</x:v>
      </x:c>
    </x:row>
    <x:row r="820">
      <x:c r="A820" t="n">
        <x:v>805</x:v>
      </x:c>
      <x:c r="B820" s="68" t="n">
        <x:v>52.7</x:v>
      </x:c>
      <x:c r="C820" s="68" t="n">
        <x:v>29.7</x:v>
      </x:c>
      <x:c r="D820" s="68" t="n">
        <x:v>197.9</x:v>
      </x:c>
      <x:c r="E820" s="68" t="n">
        <x:v>22.5</x:v>
      </x:c>
      <x:c r="F820" s="68" t="n">
        <x:v>31.7</x:v>
      </x:c>
      <x:c r="G820" s="68" t="n">
        <x:v>8.9</x:v>
      </x:c>
      <x:c r="H820" s="69" t="n">
        <x:v>1.762</x:v>
      </x:c>
      <x:c r="I820" s="68" t="n">
        <x:v>6980</x:v>
      </x:c>
      <x:c r="J820" s="68" t="n">
        <x:v>13.9</x:v>
      </x:c>
      <x:c r="K820" s="68" t="n">
        <x:v>401</x:v>
      </x:c>
      <x:c r="L820" s="68" t="n">
        <x:v>2.7</x:v>
      </x:c>
      <x:c r="M820" s="70" t="n">
        <x:v>0.016</x:v>
      </x:c>
      <x:c r="N820" s="71" t="n">
        <x:v>134</x:v>
      </x:c>
      <x:c r="O820" s="33" t="n">
        <x:f>ROUND(3*E820+F820+G820*H820,1)</x:f>
        <x:v>114.9</x:v>
      </x:c>
      <x:c r="P820" s="33" t="n">
        <x:f>ROUND('Inputs'!$C$4*'Inputs'!$C$7*'Inputs'!$C$5*C820/3600,1)</x:f>
        <x:v>4290</x:v>
      </x:c>
      <x:c r="Q820" s="33" t="n">
        <x:f>ROUND(('Inputs'!$C$4/B820)*'Inputs'!$C$7*'Inputs'!$C$6*D820/3600,1)</x:f>
        <x:v>1084.8</x:v>
      </x:c>
      <x:c r="R820" s="59" t="n">
        <x:f>ROUND((P820-Q820)*O820-('Inputs'!$C$4/B820)*(I820/J820+K820)-'Inputs'!$C$4*L820-('Inputs'!$C$4*'Inputs'!$C$20*'Inputs'!$C$21*'Inputs'!$C$22/1000)*M820*N820,0)</x:f>
        <x:v>165106</x:v>
      </x:c>
      <x:c r="S820" s="59" t="n">
        <x:f>ROUND(R820/'Inputs'!$C$4,2)</x:f>
        <x:v>16.51</x:v>
      </x:c>
      <x:c r="T820" s="33" t="n">
        <x:f>ROUND((P820-Q820)*G820*'Inputs'!$C$25/1000,1)</x:f>
        <x:v>73.7</x:v>
      </x:c>
    </x:row>
    <x:row r="821">
      <x:c r="A821" t="n">
        <x:v>806</x:v>
      </x:c>
      <x:c r="B821" s="68" t="n">
        <x:v>56.5</x:v>
      </x:c>
      <x:c r="C821" s="68" t="n">
        <x:v>31.2</x:v>
      </x:c>
      <x:c r="D821" s="68" t="n">
        <x:v>178.9</x:v>
      </x:c>
      <x:c r="E821" s="68" t="n">
        <x:v>21.9</x:v>
      </x:c>
      <x:c r="F821" s="68" t="n">
        <x:v>40</x:v>
      </x:c>
      <x:c r="G821" s="68" t="n">
        <x:v>8.7</x:v>
      </x:c>
      <x:c r="H821" s="69" t="n">
        <x:v>1.828</x:v>
      </x:c>
      <x:c r="I821" s="68" t="n">
        <x:v>8033</x:v>
      </x:c>
      <x:c r="J821" s="68" t="n">
        <x:v>13.2</x:v>
      </x:c>
      <x:c r="K821" s="68" t="n">
        <x:v>470</x:v>
      </x:c>
      <x:c r="L821" s="68" t="n">
        <x:v>3.6</x:v>
      </x:c>
      <x:c r="M821" s="70" t="n">
        <x:v>0.06</x:v>
      </x:c>
      <x:c r="N821" s="71" t="n">
        <x:v>155</x:v>
      </x:c>
      <x:c r="O821" s="33" t="n">
        <x:f>ROUND(3*E821+F821+G821*H821,1)</x:f>
        <x:v>121.6</x:v>
      </x:c>
      <x:c r="P821" s="33" t="n">
        <x:f>ROUND('Inputs'!$C$4*'Inputs'!$C$7*'Inputs'!$C$5*C821/3600,1)</x:f>
        <x:v>4506.7</x:v>
      </x:c>
      <x:c r="Q821" s="33" t="n">
        <x:f>ROUND(('Inputs'!$C$4/B821)*'Inputs'!$C$7*'Inputs'!$C$6*D821/3600,1)</x:f>
        <x:v>914.7</x:v>
      </x:c>
      <x:c r="R821" s="59" t="n">
        <x:f>ROUND((P821-Q821)*O821-('Inputs'!$C$4/B821)*(I821/J821+K821)-'Inputs'!$C$4*L821-('Inputs'!$C$4*'Inputs'!$C$20*'Inputs'!$C$21*'Inputs'!$C$22/1000)*M821*N821,0)</x:f>
        <x:v>189095</x:v>
      </x:c>
      <x:c r="S821" s="59" t="n">
        <x:f>ROUND(R821/'Inputs'!$C$4,2)</x:f>
        <x:v>18.91</x:v>
      </x:c>
      <x:c r="T821" s="33" t="n">
        <x:f>ROUND((P821-Q821)*G821*'Inputs'!$C$25/1000,1)</x:f>
        <x:v>80.7</x:v>
      </x:c>
    </x:row>
    <x:row r="822">
      <x:c r="A822" t="n">
        <x:v>807</x:v>
      </x:c>
      <x:c r="B822" s="68" t="n">
        <x:v>45.7</x:v>
      </x:c>
      <x:c r="C822" s="68" t="n">
        <x:v>31</x:v>
      </x:c>
      <x:c r="D822" s="68" t="n">
        <x:v>284.6</x:v>
      </x:c>
      <x:c r="E822" s="68" t="n">
        <x:v>22.9</x:v>
      </x:c>
      <x:c r="F822" s="68" t="n">
        <x:v>51.5</x:v>
      </x:c>
      <x:c r="G822" s="68" t="n">
        <x:v>8</x:v>
      </x:c>
      <x:c r="H822" s="69" t="n">
        <x:v>1.631</x:v>
      </x:c>
      <x:c r="I822" s="68" t="n">
        <x:v>6327</x:v>
      </x:c>
      <x:c r="J822" s="68" t="n">
        <x:v>14</x:v>
      </x:c>
      <x:c r="K822" s="68" t="n">
        <x:v>640</x:v>
      </x:c>
      <x:c r="L822" s="68" t="n">
        <x:v>2.6</x:v>
      </x:c>
      <x:c r="M822" s="70" t="n">
        <x:v>0.086</x:v>
      </x:c>
      <x:c r="N822" s="71" t="n">
        <x:v>76</x:v>
      </x:c>
      <x:c r="O822" s="33" t="n">
        <x:f>ROUND(3*E822+F822+G822*H822,1)</x:f>
        <x:v>133.2</x:v>
      </x:c>
      <x:c r="P822" s="33" t="n">
        <x:f>ROUND('Inputs'!$C$4*'Inputs'!$C$7*'Inputs'!$C$5*C822/3600,1)</x:f>
        <x:v>4477.8</x:v>
      </x:c>
      <x:c r="Q822" s="33" t="n">
        <x:f>ROUND(('Inputs'!$C$4/B822)*'Inputs'!$C$7*'Inputs'!$C$6*D822/3600,1)</x:f>
        <x:v>1799.1</x:v>
      </x:c>
      <x:c r="R822" s="59" t="n">
        <x:f>ROUND((P822-Q822)*O822-('Inputs'!$C$4/B822)*(I822/J822+K822)-'Inputs'!$C$4*L822-('Inputs'!$C$4*'Inputs'!$C$20*'Inputs'!$C$21*'Inputs'!$C$22/1000)*M822*N822,0)</x:f>
        <x:v>77253</x:v>
      </x:c>
      <x:c r="S822" s="59" t="n">
        <x:f>ROUND(R822/'Inputs'!$C$4,2)</x:f>
        <x:v>7.73</x:v>
      </x:c>
      <x:c r="T822" s="33" t="n">
        <x:f>ROUND((P822-Q822)*G822*'Inputs'!$C$25/1000,1)</x:f>
        <x:v>55.4</x:v>
      </x:c>
    </x:row>
    <x:row r="823">
      <x:c r="A823" t="n">
        <x:v>808</x:v>
      </x:c>
      <x:c r="B823" s="68" t="n">
        <x:v>31.1</x:v>
      </x:c>
      <x:c r="C823" s="68" t="n">
        <x:v>26.8</x:v>
      </x:c>
      <x:c r="D823" s="68" t="n">
        <x:v>214.5</x:v>
      </x:c>
      <x:c r="E823" s="68" t="n">
        <x:v>24.2</x:v>
      </x:c>
      <x:c r="F823" s="68" t="n">
        <x:v>48.5</x:v>
      </x:c>
      <x:c r="G823" s="68" t="n">
        <x:v>8.3</x:v>
      </x:c>
      <x:c r="H823" s="69" t="n">
        <x:v>1.915</x:v>
      </x:c>
      <x:c r="I823" s="68" t="n">
        <x:v>6779</x:v>
      </x:c>
      <x:c r="J823" s="68" t="n">
        <x:v>11.9</x:v>
      </x:c>
      <x:c r="K823" s="68" t="n">
        <x:v>646</x:v>
      </x:c>
      <x:c r="L823" s="68" t="n">
        <x:v>4</x:v>
      </x:c>
      <x:c r="M823" s="70" t="n">
        <x:v>0.018</x:v>
      </x:c>
      <x:c r="N823" s="71" t="n">
        <x:v>85</x:v>
      </x:c>
      <x:c r="O823" s="33" t="n">
        <x:f>ROUND(3*E823+F823+G823*H823,1)</x:f>
        <x:v>137</x:v>
      </x:c>
      <x:c r="P823" s="33" t="n">
        <x:f>ROUND('Inputs'!$C$4*'Inputs'!$C$7*'Inputs'!$C$5*C823/3600,1)</x:f>
        <x:v>3871.1</x:v>
      </x:c>
      <x:c r="Q823" s="33" t="n">
        <x:f>ROUND(('Inputs'!$C$4/B823)*'Inputs'!$C$7*'Inputs'!$C$6*D823/3600,1)</x:f>
        <x:v>1992.5</x:v>
      </x:c>
      <x:c r="R823" s="59" t="n">
        <x:f>ROUND((P823-Q823)*O823-('Inputs'!$C$4/B823)*(I823/J823+K823)-'Inputs'!$C$4*L823-('Inputs'!$C$4*'Inputs'!$C$20*'Inputs'!$C$21*'Inputs'!$C$22/1000)*M823*N823,0)</x:f>
        <x:v>-176942</x:v>
      </x:c>
      <x:c r="S823" s="59" t="n">
        <x:f>ROUND(R823/'Inputs'!$C$4,2)</x:f>
        <x:v>-17.69</x:v>
      </x:c>
      <x:c r="T823" s="33" t="n">
        <x:f>ROUND((P823-Q823)*G823*'Inputs'!$C$25/1000,1)</x:f>
        <x:v>40.3</x:v>
      </x:c>
    </x:row>
    <x:row r="824">
      <x:c r="A824" t="n">
        <x:v>809</x:v>
      </x:c>
      <x:c r="B824" s="68" t="n">
        <x:v>28.1</x:v>
      </x:c>
      <x:c r="C824" s="68" t="n">
        <x:v>34.1</x:v>
      </x:c>
      <x:c r="D824" s="68" t="n">
        <x:v>200</x:v>
      </x:c>
      <x:c r="E824" s="68" t="n">
        <x:v>22.8</x:v>
      </x:c>
      <x:c r="F824" s="68" t="n">
        <x:v>36.1</x:v>
      </x:c>
      <x:c r="G824" s="68" t="n">
        <x:v>9</x:v>
      </x:c>
      <x:c r="H824" s="69" t="n">
        <x:v>1.901</x:v>
      </x:c>
      <x:c r="I824" s="68" t="n">
        <x:v>7774</x:v>
      </x:c>
      <x:c r="J824" s="68" t="n">
        <x:v>13.7</x:v>
      </x:c>
      <x:c r="K824" s="68" t="n">
        <x:v>846</x:v>
      </x:c>
      <x:c r="L824" s="68" t="n">
        <x:v>2.4</x:v>
      </x:c>
      <x:c r="M824" s="70" t="n">
        <x:v>0.01</x:v>
      </x:c>
      <x:c r="N824" s="71" t="n">
        <x:v>147</x:v>
      </x:c>
      <x:c r="O824" s="33" t="n">
        <x:f>ROUND(3*E824+F824+G824*H824,1)</x:f>
        <x:v>121.6</x:v>
      </x:c>
      <x:c r="P824" s="33" t="n">
        <x:f>ROUND('Inputs'!$C$4*'Inputs'!$C$7*'Inputs'!$C$5*C824/3600,1)</x:f>
        <x:v>4925.6</x:v>
      </x:c>
      <x:c r="Q824" s="33" t="n">
        <x:f>ROUND(('Inputs'!$C$4/B824)*'Inputs'!$C$7*'Inputs'!$C$6*D824/3600,1)</x:f>
        <x:v>2056.1</x:v>
      </x:c>
      <x:c r="R824" s="59" t="n">
        <x:f>ROUND((P824-Q824)*O824-('Inputs'!$C$4/B824)*(I824/J824+K824)-'Inputs'!$C$4*L824-('Inputs'!$C$4*'Inputs'!$C$20*'Inputs'!$C$21*'Inputs'!$C$22/1000)*M824*N824,0)</x:f>
        <x:v>-181361</x:v>
      </x:c>
      <x:c r="S824" s="59" t="n">
        <x:f>ROUND(R824/'Inputs'!$C$4,2)</x:f>
        <x:v>-18.14</x:v>
      </x:c>
      <x:c r="T824" s="33" t="n">
        <x:f>ROUND((P824-Q824)*G824*'Inputs'!$C$25/1000,1)</x:f>
        <x:v>66.7</x:v>
      </x:c>
    </x:row>
    <x:row r="825">
      <x:c r="A825" t="n">
        <x:v>810</x:v>
      </x:c>
      <x:c r="B825" s="68" t="n">
        <x:v>33.9</x:v>
      </x:c>
      <x:c r="C825" s="68" t="n">
        <x:v>29.9</x:v>
      </x:c>
      <x:c r="D825" s="68" t="n">
        <x:v>247.1</x:v>
      </x:c>
      <x:c r="E825" s="68" t="n">
        <x:v>26.7</x:v>
      </x:c>
      <x:c r="F825" s="68" t="n">
        <x:v>38.1</x:v>
      </x:c>
      <x:c r="G825" s="68" t="n">
        <x:v>9.9</x:v>
      </x:c>
      <x:c r="H825" s="69" t="n">
        <x:v>1.848</x:v>
      </x:c>
      <x:c r="I825" s="68" t="n">
        <x:v>6178</x:v>
      </x:c>
      <x:c r="J825" s="68" t="n">
        <x:v>11.7</x:v>
      </x:c>
      <x:c r="K825" s="68" t="n">
        <x:v>918</x:v>
      </x:c>
      <x:c r="L825" s="68" t="n">
        <x:v>2.1</x:v>
      </x:c>
      <x:c r="M825" s="70" t="n">
        <x:v>0.091</x:v>
      </x:c>
      <x:c r="N825" s="71" t="n">
        <x:v>150</x:v>
      </x:c>
      <x:c r="O825" s="33" t="n">
        <x:f>ROUND(3*E825+F825+G825*H825,1)</x:f>
        <x:v>136.5</x:v>
      </x:c>
      <x:c r="P825" s="33" t="n">
        <x:f>ROUND('Inputs'!$C$4*'Inputs'!$C$7*'Inputs'!$C$5*C825/3600,1)</x:f>
        <x:v>4318.9</x:v>
      </x:c>
      <x:c r="Q825" s="33" t="n">
        <x:f>ROUND(('Inputs'!$C$4/B825)*'Inputs'!$C$7*'Inputs'!$C$6*D825/3600,1)</x:f>
        <x:v>2105.7</x:v>
      </x:c>
      <x:c r="R825" s="59" t="n">
        <x:f>ROUND((P825-Q825)*O825-('Inputs'!$C$4/B825)*(I825/J825+K825)-'Inputs'!$C$4*L825-('Inputs'!$C$4*'Inputs'!$C$20*'Inputs'!$C$21*'Inputs'!$C$22/1000)*M825*N825,0)</x:f>
        <x:v>-175980</x:v>
      </x:c>
      <x:c r="S825" s="59" t="n">
        <x:f>ROUND(R825/'Inputs'!$C$4,2)</x:f>
        <x:v>-17.6</x:v>
      </x:c>
      <x:c r="T825" s="33" t="n">
        <x:f>ROUND((P825-Q825)*G825*'Inputs'!$C$25/1000,1)</x:f>
        <x:v>56.6</x:v>
      </x:c>
    </x:row>
    <x:row r="826">
      <x:c r="A826" t="n">
        <x:v>811</x:v>
      </x:c>
      <x:c r="B826" s="68" t="n">
        <x:v>27.9</x:v>
      </x:c>
      <x:c r="C826" s="68" t="n">
        <x:v>28.2</x:v>
      </x:c>
      <x:c r="D826" s="68" t="n">
        <x:v>269.7</x:v>
      </x:c>
      <x:c r="E826" s="68" t="n">
        <x:v>23.9</x:v>
      </x:c>
      <x:c r="F826" s="68" t="n">
        <x:v>54.5</x:v>
      </x:c>
      <x:c r="G826" s="68" t="n">
        <x:v>10.9</x:v>
      </x:c>
      <x:c r="H826" s="69" t="n">
        <x:v>1.648</x:v>
      </x:c>
      <x:c r="I826" s="68" t="n">
        <x:v>7055</x:v>
      </x:c>
      <x:c r="J826" s="68" t="n">
        <x:v>14.5</x:v>
      </x:c>
      <x:c r="K826" s="68" t="n">
        <x:v>469</x:v>
      </x:c>
      <x:c r="L826" s="68" t="n">
        <x:v>4.8</x:v>
      </x:c>
      <x:c r="M826" s="70" t="n">
        <x:v>0.094</x:v>
      </x:c>
      <x:c r="N826" s="71" t="n">
        <x:v>75</x:v>
      </x:c>
      <x:c r="O826" s="33" t="n">
        <x:f>ROUND(3*E826+F826+G826*H826,1)</x:f>
        <x:v>144.2</x:v>
      </x:c>
      <x:c r="P826" s="33" t="n">
        <x:f>ROUND('Inputs'!$C$4*'Inputs'!$C$7*'Inputs'!$C$5*C826/3600,1)</x:f>
        <x:v>4073.3</x:v>
      </x:c>
      <x:c r="Q826" s="33" t="n">
        <x:f>ROUND(('Inputs'!$C$4/B826)*'Inputs'!$C$7*'Inputs'!$C$6*D826/3600,1)</x:f>
        <x:v>2792.6</x:v>
      </x:c>
      <x:c r="R826" s="59" t="n">
        <x:f>ROUND((P826-Q826)*O826-('Inputs'!$C$4/B826)*(I826/J826+K826)-'Inputs'!$C$4*L826-('Inputs'!$C$4*'Inputs'!$C$20*'Inputs'!$C$21*'Inputs'!$C$22/1000)*M826*N826,0)</x:f>
        <x:v>-221580</x:v>
      </x:c>
      <x:c r="S826" s="59" t="n">
        <x:f>ROUND(R826/'Inputs'!$C$4,2)</x:f>
        <x:v>-22.16</x:v>
      </x:c>
      <x:c r="T826" s="33" t="n">
        <x:f>ROUND((P826-Q826)*G826*'Inputs'!$C$25/1000,1)</x:f>
        <x:v>36.1</x:v>
      </x:c>
    </x:row>
    <x:row r="827">
      <x:c r="A827" t="n">
        <x:v>812</x:v>
      </x:c>
      <x:c r="B827" s="68" t="n">
        <x:v>31.9</x:v>
      </x:c>
      <x:c r="C827" s="68" t="n">
        <x:v>35.1</x:v>
      </x:c>
      <x:c r="D827" s="68" t="n">
        <x:v>209.4</x:v>
      </x:c>
      <x:c r="E827" s="68" t="n">
        <x:v>27.8</x:v>
      </x:c>
      <x:c r="F827" s="68" t="n">
        <x:v>54.3</x:v>
      </x:c>
      <x:c r="G827" s="68" t="n">
        <x:v>9.3</x:v>
      </x:c>
      <x:c r="H827" s="69" t="n">
        <x:v>1.885</x:v>
      </x:c>
      <x:c r="I827" s="68" t="n">
        <x:v>7496</x:v>
      </x:c>
      <x:c r="J827" s="68" t="n">
        <x:v>13.3</x:v>
      </x:c>
      <x:c r="K827" s="68" t="n">
        <x:v>414</x:v>
      </x:c>
      <x:c r="L827" s="68" t="n">
        <x:v>3.6</x:v>
      </x:c>
      <x:c r="M827" s="70" t="n">
        <x:v>0.067</x:v>
      </x:c>
      <x:c r="N827" s="71" t="n">
        <x:v>61</x:v>
      </x:c>
      <x:c r="O827" s="33" t="n">
        <x:f>ROUND(3*E827+F827+G827*H827,1)</x:f>
        <x:v>155.2</x:v>
      </x:c>
      <x:c r="P827" s="33" t="n">
        <x:f>ROUND('Inputs'!$C$4*'Inputs'!$C$7*'Inputs'!$C$5*C827/3600,1)</x:f>
        <x:v>5070</x:v>
      </x:c>
      <x:c r="Q827" s="33" t="n">
        <x:f>ROUND(('Inputs'!$C$4/B827)*'Inputs'!$C$7*'Inputs'!$C$6*D827/3600,1)</x:f>
        <x:v>1896.3</x:v>
      </x:c>
      <x:c r="R827" s="59" t="n">
        <x:f>ROUND((P827-Q827)*O827-('Inputs'!$C$4/B827)*(I827/J827+K827)-'Inputs'!$C$4*L827-('Inputs'!$C$4*'Inputs'!$C$20*'Inputs'!$C$21*'Inputs'!$C$22/1000)*M827*N827,0)</x:f>
        <x:v>140959</x:v>
      </x:c>
      <x:c r="S827" s="59" t="n">
        <x:f>ROUND(R827/'Inputs'!$C$4,2)</x:f>
        <x:v>14.1</x:v>
      </x:c>
      <x:c r="T827" s="33" t="n">
        <x:f>ROUND((P827-Q827)*G827*'Inputs'!$C$25/1000,1)</x:f>
        <x:v>76.3</x:v>
      </x:c>
    </x:row>
    <x:row r="828">
      <x:c r="A828" t="n">
        <x:v>813</x:v>
      </x:c>
      <x:c r="B828" s="68" t="n">
        <x:v>28.4</x:v>
      </x:c>
      <x:c r="C828" s="68" t="n">
        <x:v>27.9</x:v>
      </x:c>
      <x:c r="D828" s="68" t="n">
        <x:v>205.1</x:v>
      </x:c>
      <x:c r="E828" s="68" t="n">
        <x:v>25.6</x:v>
      </x:c>
      <x:c r="F828" s="68" t="n">
        <x:v>52.8</x:v>
      </x:c>
      <x:c r="G828" s="68" t="n">
        <x:v>10.9</x:v>
      </x:c>
      <x:c r="H828" s="69" t="n">
        <x:v>2.017</x:v>
      </x:c>
      <x:c r="I828" s="68" t="n">
        <x:v>6540</x:v>
      </x:c>
      <x:c r="J828" s="68" t="n">
        <x:v>14</x:v>
      </x:c>
      <x:c r="K828" s="68" t="n">
        <x:v>473</x:v>
      </x:c>
      <x:c r="L828" s="68" t="n">
        <x:v>2.3</x:v>
      </x:c>
      <x:c r="M828" s="70" t="n">
        <x:v>0.021</x:v>
      </x:c>
      <x:c r="N828" s="71" t="n">
        <x:v>104</x:v>
      </x:c>
      <x:c r="O828" s="33" t="n">
        <x:f>ROUND(3*E828+F828+G828*H828,1)</x:f>
        <x:v>151.6</x:v>
      </x:c>
      <x:c r="P828" s="33" t="n">
        <x:f>ROUND('Inputs'!$C$4*'Inputs'!$C$7*'Inputs'!$C$5*C828/3600,1)</x:f>
        <x:v>4030</x:v>
      </x:c>
      <x:c r="Q828" s="33" t="n">
        <x:f>ROUND(('Inputs'!$C$4/B828)*'Inputs'!$C$7*'Inputs'!$C$6*D828/3600,1)</x:f>
        <x:v>2086.3</x:v>
      </x:c>
      <x:c r="R828" s="59" t="n">
        <x:f>ROUND((P828-Q828)*O828-('Inputs'!$C$4/B828)*(I828/J828+K828)-'Inputs'!$C$4*L828-('Inputs'!$C$4*'Inputs'!$C$20*'Inputs'!$C$21*'Inputs'!$C$22/1000)*M828*N828,0)</x:f>
        <x:v>-64255</x:v>
      </x:c>
      <x:c r="S828" s="59" t="n">
        <x:f>ROUND(R828/'Inputs'!$C$4,2)</x:f>
        <x:v>-6.43</x:v>
      </x:c>
      <x:c r="T828" s="33" t="n">
        <x:f>ROUND((P828-Q828)*G828*'Inputs'!$C$25/1000,1)</x:f>
        <x:v>54.7</x:v>
      </x:c>
    </x:row>
    <x:row r="829">
      <x:c r="A829" t="n">
        <x:v>814</x:v>
      </x:c>
      <x:c r="B829" s="68" t="n">
        <x:v>33.5</x:v>
      </x:c>
      <x:c r="C829" s="68" t="n">
        <x:v>25.9</x:v>
      </x:c>
      <x:c r="D829" s="68" t="n">
        <x:v>210.6</x:v>
      </x:c>
      <x:c r="E829" s="68" t="n">
        <x:v>20.4</x:v>
      </x:c>
      <x:c r="F829" s="68" t="n">
        <x:v>49.1</x:v>
      </x:c>
      <x:c r="G829" s="68" t="n">
        <x:v>10.7</x:v>
      </x:c>
      <x:c r="H829" s="69" t="n">
        <x:v>1.75</x:v>
      </x:c>
      <x:c r="I829" s="68" t="n">
        <x:v>6780</x:v>
      </x:c>
      <x:c r="J829" s="68" t="n">
        <x:v>11.4</x:v>
      </x:c>
      <x:c r="K829" s="68" t="n">
        <x:v>594</x:v>
      </x:c>
      <x:c r="L829" s="68" t="n">
        <x:v>3.7</x:v>
      </x:c>
      <x:c r="M829" s="70" t="n">
        <x:v>0.064</x:v>
      </x:c>
      <x:c r="N829" s="71" t="n">
        <x:v>101</x:v>
      </x:c>
      <x:c r="O829" s="33" t="n">
        <x:f>ROUND(3*E829+F829+G829*H829,1)</x:f>
        <x:v>129</x:v>
      </x:c>
      <x:c r="P829" s="33" t="n">
        <x:f>ROUND('Inputs'!$C$4*'Inputs'!$C$7*'Inputs'!$C$5*C829/3600,1)</x:f>
        <x:v>3741.1</x:v>
      </x:c>
      <x:c r="Q829" s="33" t="n">
        <x:f>ROUND(('Inputs'!$C$4/B829)*'Inputs'!$C$7*'Inputs'!$C$6*D829/3600,1)</x:f>
        <x:v>1816.1</x:v>
      </x:c>
      <x:c r="R829" s="59" t="n">
        <x:f>ROUND((P829-Q829)*O829-('Inputs'!$C$4/B829)*(I829/J829+K829)-'Inputs'!$C$4*L829-('Inputs'!$C$4*'Inputs'!$C$20*'Inputs'!$C$21*'Inputs'!$C$22/1000)*M829*N829,0)</x:f>
        <x:v>-157976</x:v>
      </x:c>
      <x:c r="S829" s="59" t="n">
        <x:f>ROUND(R829/'Inputs'!$C$4,2)</x:f>
        <x:v>-15.8</x:v>
      </x:c>
      <x:c r="T829" s="33" t="n">
        <x:f>ROUND((P829-Q829)*G829*'Inputs'!$C$25/1000,1)</x:f>
        <x:v>53.2</x:v>
      </x:c>
    </x:row>
    <x:row r="830">
      <x:c r="A830" t="n">
        <x:v>815</x:v>
      </x:c>
      <x:c r="B830" s="68" t="n">
        <x:v>33.5</x:v>
      </x:c>
      <x:c r="C830" s="68" t="n">
        <x:v>27.4</x:v>
      </x:c>
      <x:c r="D830" s="68" t="n">
        <x:v>224.3</x:v>
      </x:c>
      <x:c r="E830" s="68" t="n">
        <x:v>27.5</x:v>
      </x:c>
      <x:c r="F830" s="68" t="n">
        <x:v>48</x:v>
      </x:c>
      <x:c r="G830" s="68" t="n">
        <x:v>10.3</x:v>
      </x:c>
      <x:c r="H830" s="69" t="n">
        <x:v>1.722</x:v>
      </x:c>
      <x:c r="I830" s="68" t="n">
        <x:v>5383</x:v>
      </x:c>
      <x:c r="J830" s="68" t="n">
        <x:v>12</x:v>
      </x:c>
      <x:c r="K830" s="68" t="n">
        <x:v>528</x:v>
      </x:c>
      <x:c r="L830" s="68" t="n">
        <x:v>4.2</x:v>
      </x:c>
      <x:c r="M830" s="70" t="n">
        <x:v>0.025</x:v>
      </x:c>
      <x:c r="N830" s="71" t="n">
        <x:v>109</x:v>
      </x:c>
      <x:c r="O830" s="33" t="n">
        <x:f>ROUND(3*E830+F830+G830*H830,1)</x:f>
        <x:v>148.2</x:v>
      </x:c>
      <x:c r="P830" s="33" t="n">
        <x:f>ROUND('Inputs'!$C$4*'Inputs'!$C$7*'Inputs'!$C$5*C830/3600,1)</x:f>
        <x:v>3957.8</x:v>
      </x:c>
      <x:c r="Q830" s="33" t="n">
        <x:f>ROUND(('Inputs'!$C$4/B830)*'Inputs'!$C$7*'Inputs'!$C$6*D830/3600,1)</x:f>
        <x:v>1934.3</x:v>
      </x:c>
      <x:c r="R830" s="59" t="n">
        <x:f>ROUND((P830-Q830)*O830-('Inputs'!$C$4/B830)*(I830/J830+K830)-'Inputs'!$C$4*L830-('Inputs'!$C$4*'Inputs'!$C$20*'Inputs'!$C$21*'Inputs'!$C$22/1000)*M830*N830,0)</x:f>
        <x:v>-39728</x:v>
      </x:c>
      <x:c r="S830" s="59" t="n">
        <x:f>ROUND(R830/'Inputs'!$C$4,2)</x:f>
        <x:v>-3.97</x:v>
      </x:c>
      <x:c r="T830" s="33" t="n">
        <x:f>ROUND((P830-Q830)*G830*'Inputs'!$C$25/1000,1)</x:f>
        <x:v>53.8</x:v>
      </x:c>
    </x:row>
    <x:row r="831">
      <x:c r="A831" t="n">
        <x:v>816</x:v>
      </x:c>
      <x:c r="B831" s="68" t="n">
        <x:v>53.1</x:v>
      </x:c>
      <x:c r="C831" s="68" t="n">
        <x:v>26.8</x:v>
      </x:c>
      <x:c r="D831" s="68" t="n">
        <x:v>208.4</x:v>
      </x:c>
      <x:c r="E831" s="68" t="n">
        <x:v>26.8</x:v>
      </x:c>
      <x:c r="F831" s="68" t="n">
        <x:v>42</x:v>
      </x:c>
      <x:c r="G831" s="68" t="n">
        <x:v>8.1</x:v>
      </x:c>
      <x:c r="H831" s="69" t="n">
        <x:v>1.704</x:v>
      </x:c>
      <x:c r="I831" s="68" t="n">
        <x:v>7082</x:v>
      </x:c>
      <x:c r="J831" s="68" t="n">
        <x:v>13.5</x:v>
      </x:c>
      <x:c r="K831" s="68" t="n">
        <x:v>757</x:v>
      </x:c>
      <x:c r="L831" s="68" t="n">
        <x:v>4.9</x:v>
      </x:c>
      <x:c r="M831" s="70" t="n">
        <x:v>0.04</x:v>
      </x:c>
      <x:c r="N831" s="71" t="n">
        <x:v>141</x:v>
      </x:c>
      <x:c r="O831" s="33" t="n">
        <x:f>ROUND(3*E831+F831+G831*H831,1)</x:f>
        <x:v>136.2</x:v>
      </x:c>
      <x:c r="P831" s="33" t="n">
        <x:f>ROUND('Inputs'!$C$4*'Inputs'!$C$7*'Inputs'!$C$5*C831/3600,1)</x:f>
        <x:v>3871.1</x:v>
      </x:c>
      <x:c r="Q831" s="33" t="n">
        <x:f>ROUND(('Inputs'!$C$4/B831)*'Inputs'!$C$7*'Inputs'!$C$6*D831/3600,1)</x:f>
        <x:v>1133.8</x:v>
      </x:c>
      <x:c r="R831" s="59" t="n">
        <x:f>ROUND((P831-Q831)*O831-('Inputs'!$C$4/B831)*(I831/J831+K831)-'Inputs'!$C$4*L831-('Inputs'!$C$4*'Inputs'!$C$20*'Inputs'!$C$21*'Inputs'!$C$22/1000)*M831*N831,0)</x:f>
        <x:v>69854</x:v>
      </x:c>
      <x:c r="S831" s="59" t="n">
        <x:f>ROUND(R831/'Inputs'!$C$4,2)</x:f>
        <x:v>6.99</x:v>
      </x:c>
      <x:c r="T831" s="33" t="n">
        <x:f>ROUND((P831-Q831)*G831*'Inputs'!$C$25/1000,1)</x:f>
        <x:v>57.3</x:v>
      </x:c>
    </x:row>
    <x:row r="832">
      <x:c r="A832" t="n">
        <x:v>817</x:v>
      </x:c>
      <x:c r="B832" s="68" t="n">
        <x:v>46.4</x:v>
      </x:c>
      <x:c r="C832" s="68" t="n">
        <x:v>29</x:v>
      </x:c>
      <x:c r="D832" s="68" t="n">
        <x:v>215.1</x:v>
      </x:c>
      <x:c r="E832" s="68" t="n">
        <x:v>27.6</x:v>
      </x:c>
      <x:c r="F832" s="68" t="n">
        <x:v>46</x:v>
      </x:c>
      <x:c r="G832" s="68" t="n">
        <x:v>10.4</x:v>
      </x:c>
      <x:c r="H832" s="69" t="n">
        <x:v>1.929</x:v>
      </x:c>
      <x:c r="I832" s="68" t="n">
        <x:v>3978</x:v>
      </x:c>
      <x:c r="J832" s="68" t="n">
        <x:v>10.4</x:v>
      </x:c>
      <x:c r="K832" s="68" t="n">
        <x:v>608</x:v>
      </x:c>
      <x:c r="L832" s="68" t="n">
        <x:v>4.1</x:v>
      </x:c>
      <x:c r="M832" s="70" t="n">
        <x:v>0.06</x:v>
      </x:c>
      <x:c r="N832" s="71" t="n">
        <x:v>101</x:v>
      </x:c>
      <x:c r="O832" s="33" t="n">
        <x:f>ROUND(3*E832+F832+G832*H832,1)</x:f>
        <x:v>148.9</x:v>
      </x:c>
      <x:c r="P832" s="33" t="n">
        <x:f>ROUND('Inputs'!$C$4*'Inputs'!$C$7*'Inputs'!$C$5*C832/3600,1)</x:f>
        <x:v>4188.9</x:v>
      </x:c>
      <x:c r="Q832" s="33" t="n">
        <x:f>ROUND(('Inputs'!$C$4/B832)*'Inputs'!$C$7*'Inputs'!$C$6*D832/3600,1)</x:f>
        <x:v>1339.2</x:v>
      </x:c>
      <x:c r="R832" s="59" t="n">
        <x:f>ROUND((P832-Q832)*O832-('Inputs'!$C$4/B832)*(I832/J832+K832)-'Inputs'!$C$4*L832-('Inputs'!$C$4*'Inputs'!$C$20*'Inputs'!$C$21*'Inputs'!$C$22/1000)*M832*N832,0)</x:f>
        <x:v>156299</x:v>
      </x:c>
      <x:c r="S832" s="59" t="n">
        <x:f>ROUND(R832/'Inputs'!$C$4,2)</x:f>
        <x:v>15.63</x:v>
      </x:c>
      <x:c r="T832" s="33" t="n">
        <x:f>ROUND((P832-Q832)*G832*'Inputs'!$C$25/1000,1)</x:f>
        <x:v>76.6</x:v>
      </x:c>
    </x:row>
    <x:row r="833">
      <x:c r="A833" t="n">
        <x:v>818</x:v>
      </x:c>
      <x:c r="B833" s="68" t="n">
        <x:v>58.2</x:v>
      </x:c>
      <x:c r="C833" s="68" t="n">
        <x:v>33.3</x:v>
      </x:c>
      <x:c r="D833" s="68" t="n">
        <x:v>192.6</x:v>
      </x:c>
      <x:c r="E833" s="68" t="n">
        <x:v>20.9</x:v>
      </x:c>
      <x:c r="F833" s="68" t="n">
        <x:v>43.9</x:v>
      </x:c>
      <x:c r="G833" s="68" t="n">
        <x:v>8.9</x:v>
      </x:c>
      <x:c r="H833" s="69" t="n">
        <x:v>1.848</x:v>
      </x:c>
      <x:c r="I833" s="68" t="n">
        <x:v>7515</x:v>
      </x:c>
      <x:c r="J833" s="68" t="n">
        <x:v>13.1</x:v>
      </x:c>
      <x:c r="K833" s="68" t="n">
        <x:v>812</x:v>
      </x:c>
      <x:c r="L833" s="68" t="n">
        <x:v>2.7</x:v>
      </x:c>
      <x:c r="M833" s="70" t="n">
        <x:v>0.004</x:v>
      </x:c>
      <x:c r="N833" s="71" t="n">
        <x:v>155</x:v>
      </x:c>
      <x:c r="O833" s="33" t="n">
        <x:f>ROUND(3*E833+F833+G833*H833,1)</x:f>
        <x:v>123</x:v>
      </x:c>
      <x:c r="P833" s="33" t="n">
        <x:f>ROUND('Inputs'!$C$4*'Inputs'!$C$7*'Inputs'!$C$5*C833/3600,1)</x:f>
        <x:v>4810</x:v>
      </x:c>
      <x:c r="Q833" s="33" t="n">
        <x:f>ROUND(('Inputs'!$C$4/B833)*'Inputs'!$C$7*'Inputs'!$C$6*D833/3600,1)</x:f>
        <x:v>956</x:v>
      </x:c>
      <x:c r="R833" s="59" t="n">
        <x:f>ROUND((P833-Q833)*O833-('Inputs'!$C$4/B833)*(I833/J833+K833)-'Inputs'!$C$4*L833-('Inputs'!$C$4*'Inputs'!$C$20*'Inputs'!$C$21*'Inputs'!$C$22/1000)*M833*N833,0)</x:f>
        <x:v>207569</x:v>
      </x:c>
      <x:c r="S833" s="59" t="n">
        <x:f>ROUND(R833/'Inputs'!$C$4,2)</x:f>
        <x:v>20.76</x:v>
      </x:c>
      <x:c r="T833" s="33" t="n">
        <x:f>ROUND((P833-Q833)*G833*'Inputs'!$C$25/1000,1)</x:f>
        <x:v>88.6</x:v>
      </x:c>
    </x:row>
    <x:row r="834">
      <x:c r="A834" t="n">
        <x:v>819</x:v>
      </x:c>
      <x:c r="B834" s="68" t="n">
        <x:v>49.5</x:v>
      </x:c>
      <x:c r="C834" s="68" t="n">
        <x:v>27.3</x:v>
      </x:c>
      <x:c r="D834" s="68" t="n">
        <x:v>201.4</x:v>
      </x:c>
      <x:c r="E834" s="68" t="n">
        <x:v>20.6</x:v>
      </x:c>
      <x:c r="F834" s="68" t="n">
        <x:v>35.3</x:v>
      </x:c>
      <x:c r="G834" s="68" t="n">
        <x:v>7.4</x:v>
      </x:c>
      <x:c r="H834" s="69" t="n">
        <x:v>1.967</x:v>
      </x:c>
      <x:c r="I834" s="68" t="n">
        <x:v>5658</x:v>
      </x:c>
      <x:c r="J834" s="68" t="n">
        <x:v>9.7</x:v>
      </x:c>
      <x:c r="K834" s="68" t="n">
        <x:v>564</x:v>
      </x:c>
      <x:c r="L834" s="68" t="n">
        <x:v>2.9</x:v>
      </x:c>
      <x:c r="M834" s="70" t="n">
        <x:v>0.03</x:v>
      </x:c>
      <x:c r="N834" s="71" t="n">
        <x:v>154</x:v>
      </x:c>
      <x:c r="O834" s="33" t="n">
        <x:f>ROUND(3*E834+F834+G834*H834,1)</x:f>
        <x:v>111.7</x:v>
      </x:c>
      <x:c r="P834" s="33" t="n">
        <x:f>ROUND('Inputs'!$C$4*'Inputs'!$C$7*'Inputs'!$C$5*C834/3600,1)</x:f>
        <x:v>3943.3</x:v>
      </x:c>
      <x:c r="Q834" s="33" t="n">
        <x:f>ROUND(('Inputs'!$C$4/B834)*'Inputs'!$C$7*'Inputs'!$C$6*D834/3600,1)</x:f>
        <x:v>1175.4</x:v>
      </x:c>
      <x:c r="R834" s="59" t="n">
        <x:f>ROUND((P834-Q834)*O834-('Inputs'!$C$4/B834)*(I834/J834+K834)-'Inputs'!$C$4*L834-('Inputs'!$C$4*'Inputs'!$C$20*'Inputs'!$C$21*'Inputs'!$C$22/1000)*M834*N834,0)</x:f>
        <x:v>38066</x:v>
      </x:c>
      <x:c r="S834" s="59" t="n">
        <x:f>ROUND(R834/'Inputs'!$C$4,2)</x:f>
        <x:v>3.81</x:v>
      </x:c>
      <x:c r="T834" s="33" t="n">
        <x:f>ROUND((P834-Q834)*G834*'Inputs'!$C$25/1000,1)</x:f>
        <x:v>52.9</x:v>
      </x:c>
    </x:row>
    <x:row r="835">
      <x:c r="A835" t="n">
        <x:v>820</x:v>
      </x:c>
      <x:c r="B835" s="68" t="n">
        <x:v>51</x:v>
      </x:c>
      <x:c r="C835" s="68" t="n">
        <x:v>31.3</x:v>
      </x:c>
      <x:c r="D835" s="68" t="n">
        <x:v>162.6</x:v>
      </x:c>
      <x:c r="E835" s="68" t="n">
        <x:v>27.9</x:v>
      </x:c>
      <x:c r="F835" s="68" t="n">
        <x:v>31.9</x:v>
      </x:c>
      <x:c r="G835" s="68" t="n">
        <x:v>7.4</x:v>
      </x:c>
      <x:c r="H835" s="69" t="n">
        <x:v>1.841</x:v>
      </x:c>
      <x:c r="I835" s="68" t="n">
        <x:v>8331</x:v>
      </x:c>
      <x:c r="J835" s="68" t="n">
        <x:v>9.1</x:v>
      </x:c>
      <x:c r="K835" s="68" t="n">
        <x:v>620</x:v>
      </x:c>
      <x:c r="L835" s="68" t="n">
        <x:v>2.9</x:v>
      </x:c>
      <x:c r="M835" s="70" t="n">
        <x:v>0.022</x:v>
      </x:c>
      <x:c r="N835" s="71" t="n">
        <x:v>158</x:v>
      </x:c>
      <x:c r="O835" s="33" t="n">
        <x:f>ROUND(3*E835+F835+G835*H835,1)</x:f>
        <x:v>129.2</x:v>
      </x:c>
      <x:c r="P835" s="33" t="n">
        <x:f>ROUND('Inputs'!$C$4*'Inputs'!$C$7*'Inputs'!$C$5*C835/3600,1)</x:f>
        <x:v>4521.1</x:v>
      </x:c>
      <x:c r="Q835" s="33" t="n">
        <x:f>ROUND(('Inputs'!$C$4/B835)*'Inputs'!$C$7*'Inputs'!$C$6*D835/3600,1)</x:f>
        <x:v>921</x:v>
      </x:c>
      <x:c r="R835" s="59" t="n">
        <x:f>ROUND((P835-Q835)*O835-('Inputs'!$C$4/B835)*(I835/J835+K835)-'Inputs'!$C$4*L835-('Inputs'!$C$4*'Inputs'!$C$20*'Inputs'!$C$21*'Inputs'!$C$22/1000)*M835*N835,0)</x:f>
        <x:v>127283</x:v>
      </x:c>
      <x:c r="S835" s="59" t="n">
        <x:f>ROUND(R835/'Inputs'!$C$4,2)</x:f>
        <x:v>12.73</x:v>
      </x:c>
      <x:c r="T835" s="33" t="n">
        <x:f>ROUND((P835-Q835)*G835*'Inputs'!$C$25/1000,1)</x:f>
        <x:v>68.8</x:v>
      </x:c>
    </x:row>
    <x:row r="836">
      <x:c r="A836" t="n">
        <x:v>821</x:v>
      </x:c>
      <x:c r="B836" s="68" t="n">
        <x:v>49.8</x:v>
      </x:c>
      <x:c r="C836" s="68" t="n">
        <x:v>30.2</x:v>
      </x:c>
      <x:c r="D836" s="68" t="n">
        <x:v>266</x:v>
      </x:c>
      <x:c r="E836" s="68" t="n">
        <x:v>27.6</x:v>
      </x:c>
      <x:c r="F836" s="68" t="n">
        <x:v>44</x:v>
      </x:c>
      <x:c r="G836" s="68" t="n">
        <x:v>7.9</x:v>
      </x:c>
      <x:c r="H836" s="69" t="n">
        <x:v>1.703</x:v>
      </x:c>
      <x:c r="I836" s="68" t="n">
        <x:v>7878</x:v>
      </x:c>
      <x:c r="J836" s="68" t="n">
        <x:v>10.8</x:v>
      </x:c>
      <x:c r="K836" s="68" t="n">
        <x:v>467</x:v>
      </x:c>
      <x:c r="L836" s="68" t="n">
        <x:v>2.6</x:v>
      </x:c>
      <x:c r="M836" s="70" t="n">
        <x:v>0.086</x:v>
      </x:c>
      <x:c r="N836" s="71" t="n">
        <x:v>76</x:v>
      </x:c>
      <x:c r="O836" s="33" t="n">
        <x:f>ROUND(3*E836+F836+G836*H836,1)</x:f>
        <x:v>140.3</x:v>
      </x:c>
      <x:c r="P836" s="33" t="n">
        <x:f>ROUND('Inputs'!$C$4*'Inputs'!$C$7*'Inputs'!$C$5*C836/3600,1)</x:f>
        <x:v>4362.2</x:v>
      </x:c>
      <x:c r="Q836" s="33" t="n">
        <x:f>ROUND(('Inputs'!$C$4/B836)*'Inputs'!$C$7*'Inputs'!$C$6*D836/3600,1)</x:f>
        <x:v>1543.1</x:v>
      </x:c>
      <x:c r="R836" s="59" t="n">
        <x:f>ROUND((P836-Q836)*O836-('Inputs'!$C$4/B836)*(I836/J836+K836)-'Inputs'!$C$4*L836-('Inputs'!$C$4*'Inputs'!$C$20*'Inputs'!$C$21*'Inputs'!$C$22/1000)*M836*N836,0)</x:f>
        <x:v>114654</x:v>
      </x:c>
      <x:c r="S836" s="59" t="n">
        <x:f>ROUND(R836/'Inputs'!$C$4,2)</x:f>
        <x:v>11.47</x:v>
      </x:c>
      <x:c r="T836" s="33" t="n">
        <x:f>ROUND((P836-Q836)*G836*'Inputs'!$C$25/1000,1)</x:f>
        <x:v>57.5</x:v>
      </x:c>
    </x:row>
    <x:row r="837">
      <x:c r="A837" t="n">
        <x:v>822</x:v>
      </x:c>
      <x:c r="B837" s="68" t="n">
        <x:v>36.5</x:v>
      </x:c>
      <x:c r="C837" s="68" t="n">
        <x:v>30</x:v>
      </x:c>
      <x:c r="D837" s="68" t="n">
        <x:v>222.2</x:v>
      </x:c>
      <x:c r="E837" s="68" t="n">
        <x:v>24.4</x:v>
      </x:c>
      <x:c r="F837" s="68" t="n">
        <x:v>51.4</x:v>
      </x:c>
      <x:c r="G837" s="68" t="n">
        <x:v>10.7</x:v>
      </x:c>
      <x:c r="H837" s="69" t="n">
        <x:v>1.658</x:v>
      </x:c>
      <x:c r="I837" s="68" t="n">
        <x:v>6983</x:v>
      </x:c>
      <x:c r="J837" s="68" t="n">
        <x:v>10.5</x:v>
      </x:c>
      <x:c r="K837" s="68" t="n">
        <x:v>695</x:v>
      </x:c>
      <x:c r="L837" s="68" t="n">
        <x:v>2.5</x:v>
      </x:c>
      <x:c r="M837" s="70" t="n">
        <x:v>0.022</x:v>
      </x:c>
      <x:c r="N837" s="71" t="n">
        <x:v>100</x:v>
      </x:c>
      <x:c r="O837" s="33" t="n">
        <x:f>ROUND(3*E837+F837+G837*H837,1)</x:f>
        <x:v>142.3</x:v>
      </x:c>
      <x:c r="P837" s="33" t="n">
        <x:f>ROUND('Inputs'!$C$4*'Inputs'!$C$7*'Inputs'!$C$5*C837/3600,1)</x:f>
        <x:v>4333.3</x:v>
      </x:c>
      <x:c r="Q837" s="33" t="n">
        <x:f>ROUND(('Inputs'!$C$4/B837)*'Inputs'!$C$7*'Inputs'!$C$6*D837/3600,1)</x:f>
        <x:v>1758.7</x:v>
      </x:c>
      <x:c r="R837" s="59" t="n">
        <x:f>ROUND((P837-Q837)*O837-('Inputs'!$C$4/B837)*(I837/J837+K837)-'Inputs'!$C$4*L837-('Inputs'!$C$4*'Inputs'!$C$20*'Inputs'!$C$21*'Inputs'!$C$22/1000)*M837*N837,0)</x:f>
        <x:v>-36170</x:v>
      </x:c>
      <x:c r="S837" s="59" t="n">
        <x:f>ROUND(R837/'Inputs'!$C$4,2)</x:f>
        <x:v>-3.62</x:v>
      </x:c>
      <x:c r="T837" s="33" t="n">
        <x:f>ROUND((P837-Q837)*G837*'Inputs'!$C$25/1000,1)</x:f>
        <x:v>71.2</x:v>
      </x:c>
    </x:row>
    <x:row r="838">
      <x:c r="A838" t="n">
        <x:v>823</x:v>
      </x:c>
      <x:c r="B838" s="68" t="n">
        <x:v>33.8</x:v>
      </x:c>
      <x:c r="C838" s="68" t="n">
        <x:v>28.1</x:v>
      </x:c>
      <x:c r="D838" s="68" t="n">
        <x:v>249.6</x:v>
      </x:c>
      <x:c r="E838" s="68" t="n">
        <x:v>23.9</x:v>
      </x:c>
      <x:c r="F838" s="68" t="n">
        <x:v>43.2</x:v>
      </x:c>
      <x:c r="G838" s="68" t="n">
        <x:v>10.4</x:v>
      </x:c>
      <x:c r="H838" s="69" t="n">
        <x:v>1.727</x:v>
      </x:c>
      <x:c r="I838" s="68" t="n">
        <x:v>6067</x:v>
      </x:c>
      <x:c r="J838" s="68" t="n">
        <x:v>10.3</x:v>
      </x:c>
      <x:c r="K838" s="68" t="n">
        <x:v>837</x:v>
      </x:c>
      <x:c r="L838" s="68" t="n">
        <x:v>1.8</x:v>
      </x:c>
      <x:c r="M838" s="70" t="n">
        <x:v>0.072</x:v>
      </x:c>
      <x:c r="N838" s="71" t="n">
        <x:v>64</x:v>
      </x:c>
      <x:c r="O838" s="33" t="n">
        <x:f>ROUND(3*E838+F838+G838*H838,1)</x:f>
        <x:v>132.9</x:v>
      </x:c>
      <x:c r="P838" s="33" t="n">
        <x:f>ROUND('Inputs'!$C$4*'Inputs'!$C$7*'Inputs'!$C$5*C838/3600,1)</x:f>
        <x:v>4058.9</x:v>
      </x:c>
      <x:c r="Q838" s="33" t="n">
        <x:f>ROUND(('Inputs'!$C$4/B838)*'Inputs'!$C$7*'Inputs'!$C$6*D838/3600,1)</x:f>
        <x:v>2133.3</x:v>
      </x:c>
      <x:c r="R838" s="59" t="n">
        <x:f>ROUND((P838-Q838)*O838-('Inputs'!$C$4/B838)*(I838/J838+K838)-'Inputs'!$C$4*L838-('Inputs'!$C$4*'Inputs'!$C$20*'Inputs'!$C$21*'Inputs'!$C$22/1000)*M838*N838,0)</x:f>
        <x:v>-194294</x:v>
      </x:c>
      <x:c r="S838" s="59" t="n">
        <x:f>ROUND(R838/'Inputs'!$C$4,2)</x:f>
        <x:v>-19.43</x:v>
      </x:c>
      <x:c r="T838" s="33" t="n">
        <x:f>ROUND((P838-Q838)*G838*'Inputs'!$C$25/1000,1)</x:f>
        <x:v>51.7</x:v>
      </x:c>
    </x:row>
    <x:row r="839">
      <x:c r="A839" t="n">
        <x:v>824</x:v>
      </x:c>
      <x:c r="B839" s="68" t="n">
        <x:v>56.7</x:v>
      </x:c>
      <x:c r="C839" s="68" t="n">
        <x:v>30.3</x:v>
      </x:c>
      <x:c r="D839" s="68" t="n">
        <x:v>246.9</x:v>
      </x:c>
      <x:c r="E839" s="68" t="n">
        <x:v>25.2</x:v>
      </x:c>
      <x:c r="F839" s="68" t="n">
        <x:v>36.2</x:v>
      </x:c>
      <x:c r="G839" s="68" t="n">
        <x:v>7.4</x:v>
      </x:c>
      <x:c r="H839" s="69" t="n">
        <x:v>1.869</x:v>
      </x:c>
      <x:c r="I839" s="68" t="n">
        <x:v>8550</x:v>
      </x:c>
      <x:c r="J839" s="68" t="n">
        <x:v>13.9</x:v>
      </x:c>
      <x:c r="K839" s="68" t="n">
        <x:v>551</x:v>
      </x:c>
      <x:c r="L839" s="68" t="n">
        <x:v>3.5</x:v>
      </x:c>
      <x:c r="M839" s="70" t="n">
        <x:v>0.078</x:v>
      </x:c>
      <x:c r="N839" s="71" t="n">
        <x:v>121</x:v>
      </x:c>
      <x:c r="O839" s="33" t="n">
        <x:f>ROUND(3*E839+F839+G839*H839,1)</x:f>
        <x:v>125.6</x:v>
      </x:c>
      <x:c r="P839" s="33" t="n">
        <x:f>ROUND('Inputs'!$C$4*'Inputs'!$C$7*'Inputs'!$C$5*C839/3600,1)</x:f>
        <x:v>4376.7</x:v>
      </x:c>
      <x:c r="Q839" s="33" t="n">
        <x:f>ROUND(('Inputs'!$C$4/B839)*'Inputs'!$C$7*'Inputs'!$C$6*D839/3600,1)</x:f>
        <x:v>1258</x:v>
      </x:c>
      <x:c r="R839" s="59" t="n">
        <x:f>ROUND((P839-Q839)*O839-('Inputs'!$C$4/B839)*(I839/J839+K839)-'Inputs'!$C$4*L839-('Inputs'!$C$4*'Inputs'!$C$20*'Inputs'!$C$21*'Inputs'!$C$22/1000)*M839*N839,0)</x:f>
        <x:v>129941</x:v>
      </x:c>
      <x:c r="S839" s="59" t="n">
        <x:f>ROUND(R839/'Inputs'!$C$4,2)</x:f>
        <x:v>12.99</x:v>
      </x:c>
      <x:c r="T839" s="33" t="n">
        <x:f>ROUND((P839-Q839)*G839*'Inputs'!$C$25/1000,1)</x:f>
        <x:v>59.6</x:v>
      </x:c>
    </x:row>
    <x:row r="840">
      <x:c r="A840" t="n">
        <x:v>825</x:v>
      </x:c>
      <x:c r="B840" s="68" t="n">
        <x:v>30.3</x:v>
      </x:c>
      <x:c r="C840" s="68" t="n">
        <x:v>29.2</x:v>
      </x:c>
      <x:c r="D840" s="68" t="n">
        <x:v>217.1</x:v>
      </x:c>
      <x:c r="E840" s="68" t="n">
        <x:v>21.7</x:v>
      </x:c>
      <x:c r="F840" s="68" t="n">
        <x:v>40.1</x:v>
      </x:c>
      <x:c r="G840" s="68" t="n">
        <x:v>7.8</x:v>
      </x:c>
      <x:c r="H840" s="69" t="n">
        <x:v>1.621</x:v>
      </x:c>
      <x:c r="I840" s="68" t="n">
        <x:v>6161</x:v>
      </x:c>
      <x:c r="J840" s="68" t="n">
        <x:v>13.4</x:v>
      </x:c>
      <x:c r="K840" s="68" t="n">
        <x:v>682</x:v>
      </x:c>
      <x:c r="L840" s="68" t="n">
        <x:v>4.9</x:v>
      </x:c>
      <x:c r="M840" s="70" t="n">
        <x:v>0.069</x:v>
      </x:c>
      <x:c r="N840" s="71" t="n">
        <x:v>119</x:v>
      </x:c>
      <x:c r="O840" s="33" t="n">
        <x:f>ROUND(3*E840+F840+G840*H840,1)</x:f>
        <x:v>117.8</x:v>
      </x:c>
      <x:c r="P840" s="33" t="n">
        <x:f>ROUND('Inputs'!$C$4*'Inputs'!$C$7*'Inputs'!$C$5*C840/3600,1)</x:f>
        <x:v>4217.8</x:v>
      </x:c>
      <x:c r="Q840" s="33" t="n">
        <x:f>ROUND(('Inputs'!$C$4/B840)*'Inputs'!$C$7*'Inputs'!$C$6*D840/3600,1)</x:f>
        <x:v>2069.9</x:v>
      </x:c>
      <x:c r="R840" s="59" t="n">
        <x:f>ROUND((P840-Q840)*O840-('Inputs'!$C$4/B840)*(I840/J840+K840)-'Inputs'!$C$4*L840-('Inputs'!$C$4*'Inputs'!$C$20*'Inputs'!$C$21*'Inputs'!$C$22/1000)*M840*N840,0)</x:f>
        <x:v>-191162</x:v>
      </x:c>
      <x:c r="S840" s="59" t="n">
        <x:f>ROUND(R840/'Inputs'!$C$4,2)</x:f>
        <x:v>-19.12</x:v>
      </x:c>
      <x:c r="T840" s="33" t="n">
        <x:f>ROUND((P840-Q840)*G840*'Inputs'!$C$25/1000,1)</x:f>
        <x:v>43.3</x:v>
      </x:c>
    </x:row>
    <x:row r="841">
      <x:c r="A841" t="n">
        <x:v>826</x:v>
      </x:c>
      <x:c r="B841" s="68" t="n">
        <x:v>28.5</x:v>
      </x:c>
      <x:c r="C841" s="68" t="n">
        <x:v>27.8</x:v>
      </x:c>
      <x:c r="D841" s="68" t="n">
        <x:v>217.1</x:v>
      </x:c>
      <x:c r="E841" s="68" t="n">
        <x:v>21.4</x:v>
      </x:c>
      <x:c r="F841" s="68" t="n">
        <x:v>34.4</x:v>
      </x:c>
      <x:c r="G841" s="68" t="n">
        <x:v>8.6</x:v>
      </x:c>
      <x:c r="H841" s="69" t="n">
        <x:v>2.049</x:v>
      </x:c>
      <x:c r="I841" s="68" t="n">
        <x:v>5665</x:v>
      </x:c>
      <x:c r="J841" s="68" t="n">
        <x:v>8.6</x:v>
      </x:c>
      <x:c r="K841" s="68" t="n">
        <x:v>786</x:v>
      </x:c>
      <x:c r="L841" s="68" t="n">
        <x:v>5.5</x:v>
      </x:c>
      <x:c r="M841" s="70" t="n">
        <x:v>0.022</x:v>
      </x:c>
      <x:c r="N841" s="71" t="n">
        <x:v>144</x:v>
      </x:c>
      <x:c r="O841" s="33" t="n">
        <x:f>ROUND(3*E841+F841+G841*H841,1)</x:f>
        <x:v>116.2</x:v>
      </x:c>
      <x:c r="P841" s="33" t="n">
        <x:f>ROUND('Inputs'!$C$4*'Inputs'!$C$7*'Inputs'!$C$5*C841/3600,1)</x:f>
        <x:v>4015.6</x:v>
      </x:c>
      <x:c r="Q841" s="33" t="n">
        <x:f>ROUND(('Inputs'!$C$4/B841)*'Inputs'!$C$7*'Inputs'!$C$6*D841/3600,1)</x:f>
        <x:v>2200.6</x:v>
      </x:c>
      <x:c r="R841" s="59" t="n">
        <x:f>ROUND((P841-Q841)*O841-('Inputs'!$C$4/B841)*(I841/J841+K841)-'Inputs'!$C$4*L841-('Inputs'!$C$4*'Inputs'!$C$20*'Inputs'!$C$21*'Inputs'!$C$22/1000)*M841*N841,0)</x:f>
        <x:v>-358101</x:v>
      </x:c>
      <x:c r="S841" s="59" t="n">
        <x:f>ROUND(R841/'Inputs'!$C$4,2)</x:f>
        <x:v>-35.81</x:v>
      </x:c>
      <x:c r="T841" s="33" t="n">
        <x:f>ROUND((P841-Q841)*G841*'Inputs'!$C$25/1000,1)</x:f>
        <x:v>40.3</x:v>
      </x:c>
    </x:row>
    <x:row r="842">
      <x:c r="A842" t="n">
        <x:v>827</x:v>
      </x:c>
      <x:c r="B842" s="68" t="n">
        <x:v>59.5</x:v>
      </x:c>
      <x:c r="C842" s="68" t="n">
        <x:v>28.5</x:v>
      </x:c>
      <x:c r="D842" s="68" t="n">
        <x:v>264.5</x:v>
      </x:c>
      <x:c r="E842" s="68" t="n">
        <x:v>26.6</x:v>
      </x:c>
      <x:c r="F842" s="68" t="n">
        <x:v>37.7</x:v>
      </x:c>
      <x:c r="G842" s="68" t="n">
        <x:v>10.6</x:v>
      </x:c>
      <x:c r="H842" s="69" t="n">
        <x:v>1.949</x:v>
      </x:c>
      <x:c r="I842" s="68" t="n">
        <x:v>6690</x:v>
      </x:c>
      <x:c r="J842" s="68" t="n">
        <x:v>8.9</x:v>
      </x:c>
      <x:c r="K842" s="68" t="n">
        <x:v>566</x:v>
      </x:c>
      <x:c r="L842" s="68" t="n">
        <x:v>5.5</x:v>
      </x:c>
      <x:c r="M842" s="70" t="n">
        <x:v>0.095</x:v>
      </x:c>
      <x:c r="N842" s="71" t="n">
        <x:v>114</x:v>
      </x:c>
      <x:c r="O842" s="33" t="n">
        <x:f>ROUND(3*E842+F842+G842*H842,1)</x:f>
        <x:v>138.2</x:v>
      </x:c>
      <x:c r="P842" s="33" t="n">
        <x:f>ROUND('Inputs'!$C$4*'Inputs'!$C$7*'Inputs'!$C$5*C842/3600,1)</x:f>
        <x:v>4116.7</x:v>
      </x:c>
      <x:c r="Q842" s="33" t="n">
        <x:f>ROUND(('Inputs'!$C$4/B842)*'Inputs'!$C$7*'Inputs'!$C$6*D842/3600,1)</x:f>
        <x:v>1284.2</x:v>
      </x:c>
      <x:c r="R842" s="59" t="n">
        <x:f>ROUND((P842-Q842)*O842-('Inputs'!$C$4/B842)*(I842/J842+K842)-'Inputs'!$C$4*L842-('Inputs'!$C$4*'Inputs'!$C$20*'Inputs'!$C$21*'Inputs'!$C$22/1000)*M842*N842,0)</x:f>
        <x:v>90774</x:v>
      </x:c>
      <x:c r="S842" s="59" t="n">
        <x:f>ROUND(R842/'Inputs'!$C$4,2)</x:f>
        <x:v>9.08</x:v>
      </x:c>
      <x:c r="T842" s="33" t="n">
        <x:f>ROUND((P842-Q842)*G842*'Inputs'!$C$25/1000,1)</x:f>
        <x:v>77.6</x:v>
      </x:c>
    </x:row>
    <x:row r="843">
      <x:c r="A843" t="n">
        <x:v>828</x:v>
      </x:c>
      <x:c r="B843" s="68" t="n">
        <x:v>42.6</x:v>
      </x:c>
      <x:c r="C843" s="68" t="n">
        <x:v>26.5</x:v>
      </x:c>
      <x:c r="D843" s="68" t="n">
        <x:v>163.9</x:v>
      </x:c>
      <x:c r="E843" s="68" t="n">
        <x:v>25.7</x:v>
      </x:c>
      <x:c r="F843" s="68" t="n">
        <x:v>49.2</x:v>
      </x:c>
      <x:c r="G843" s="68" t="n">
        <x:v>8.4</x:v>
      </x:c>
      <x:c r="H843" s="69" t="n">
        <x:v>1.872</x:v>
      </x:c>
      <x:c r="I843" s="68" t="n">
        <x:v>7419</x:v>
      </x:c>
      <x:c r="J843" s="68" t="n">
        <x:v>14.6</x:v>
      </x:c>
      <x:c r="K843" s="68" t="n">
        <x:v>831</x:v>
      </x:c>
      <x:c r="L843" s="68" t="n">
        <x:v>3.6</x:v>
      </x:c>
      <x:c r="M843" s="70" t="n">
        <x:v>0.024</x:v>
      </x:c>
      <x:c r="N843" s="71" t="n">
        <x:v>138</x:v>
      </x:c>
      <x:c r="O843" s="33" t="n">
        <x:f>ROUND(3*E843+F843+G843*H843,1)</x:f>
        <x:v>142</x:v>
      </x:c>
      <x:c r="P843" s="33" t="n">
        <x:f>ROUND('Inputs'!$C$4*'Inputs'!$C$7*'Inputs'!$C$5*C843/3600,1)</x:f>
        <x:v>3827.8</x:v>
      </x:c>
      <x:c r="Q843" s="33" t="n">
        <x:f>ROUND(('Inputs'!$C$4/B843)*'Inputs'!$C$7*'Inputs'!$C$6*D843/3600,1)</x:f>
        <x:v>1111.5</x:v>
      </x:c>
      <x:c r="R843" s="59" t="n">
        <x:f>ROUND((P843-Q843)*O843-('Inputs'!$C$4/B843)*(I843/J843+K843)-'Inputs'!$C$4*L843-('Inputs'!$C$4*'Inputs'!$C$20*'Inputs'!$C$21*'Inputs'!$C$22/1000)*M843*N843,0)</x:f>
        <x:v>27954</x:v>
      </x:c>
      <x:c r="S843" s="59" t="n">
        <x:f>ROUND(R843/'Inputs'!$C$4,2)</x:f>
        <x:v>2.8</x:v>
      </x:c>
      <x:c r="T843" s="33" t="n">
        <x:f>ROUND((P843-Q843)*G843*'Inputs'!$C$25/1000,1)</x:f>
        <x:v>58.9</x:v>
      </x:c>
    </x:row>
    <x:row r="844">
      <x:c r="A844" t="n">
        <x:v>829</x:v>
      </x:c>
      <x:c r="B844" s="68" t="n">
        <x:v>28.2</x:v>
      </x:c>
      <x:c r="C844" s="68" t="n">
        <x:v>29</x:v>
      </x:c>
      <x:c r="D844" s="68" t="n">
        <x:v>220.2</x:v>
      </x:c>
      <x:c r="E844" s="68" t="n">
        <x:v>26.9</x:v>
      </x:c>
      <x:c r="F844" s="68" t="n">
        <x:v>53.8</x:v>
      </x:c>
      <x:c r="G844" s="68" t="n">
        <x:v>7.4</x:v>
      </x:c>
      <x:c r="H844" s="69" t="n">
        <x:v>1.714</x:v>
      </x:c>
      <x:c r="I844" s="68" t="n">
        <x:v>4628</x:v>
      </x:c>
      <x:c r="J844" s="68" t="n">
        <x:v>11.4</x:v>
      </x:c>
      <x:c r="K844" s="68" t="n">
        <x:v>636</x:v>
      </x:c>
      <x:c r="L844" s="68" t="n">
        <x:v>1.8</x:v>
      </x:c>
      <x:c r="M844" s="70" t="n">
        <x:v>0.042</x:v>
      </x:c>
      <x:c r="N844" s="71" t="n">
        <x:v>129</x:v>
      </x:c>
      <x:c r="O844" s="33" t="n">
        <x:f>ROUND(3*E844+F844+G844*H844,1)</x:f>
        <x:v>147.2</x:v>
      </x:c>
      <x:c r="P844" s="33" t="n">
        <x:f>ROUND('Inputs'!$C$4*'Inputs'!$C$7*'Inputs'!$C$5*C844/3600,1)</x:f>
        <x:v>4188.9</x:v>
      </x:c>
      <x:c r="Q844" s="33" t="n">
        <x:f>ROUND(('Inputs'!$C$4/B844)*'Inputs'!$C$7*'Inputs'!$C$6*D844/3600,1)</x:f>
        <x:v>2255.8</x:v>
      </x:c>
      <x:c r="R844" s="59" t="n">
        <x:f>ROUND((P844-Q844)*O844-('Inputs'!$C$4/B844)*(I844/J844+K844)-'Inputs'!$C$4*L844-('Inputs'!$C$4*'Inputs'!$C$20*'Inputs'!$C$21*'Inputs'!$C$22/1000)*M844*N844,0)</x:f>
        <x:v>-115054</x:v>
      </x:c>
      <x:c r="S844" s="59" t="n">
        <x:f>ROUND(R844/'Inputs'!$C$4,2)</x:f>
        <x:v>-11.51</x:v>
      </x:c>
      <x:c r="T844" s="33" t="n">
        <x:f>ROUND((P844-Q844)*G844*'Inputs'!$C$25/1000,1)</x:f>
        <x:v>37</x:v>
      </x:c>
    </x:row>
    <x:row r="845">
      <x:c r="A845" t="n">
        <x:v>830</x:v>
      </x:c>
      <x:c r="B845" s="68" t="n">
        <x:v>48.3</x:v>
      </x:c>
      <x:c r="C845" s="68" t="n">
        <x:v>28.6</x:v>
      </x:c>
      <x:c r="D845" s="68" t="n">
        <x:v>208.5</x:v>
      </x:c>
      <x:c r="E845" s="68" t="n">
        <x:v>24.8</x:v>
      </x:c>
      <x:c r="F845" s="68" t="n">
        <x:v>30.9</x:v>
      </x:c>
      <x:c r="G845" s="68" t="n">
        <x:v>8.4</x:v>
      </x:c>
      <x:c r="H845" s="69" t="n">
        <x:v>1.681</x:v>
      </x:c>
      <x:c r="I845" s="68" t="n">
        <x:v>6480</x:v>
      </x:c>
      <x:c r="J845" s="68" t="n">
        <x:v>9.7</x:v>
      </x:c>
      <x:c r="K845" s="68" t="n">
        <x:v>757</x:v>
      </x:c>
      <x:c r="L845" s="68" t="n">
        <x:v>1.5</x:v>
      </x:c>
      <x:c r="M845" s="70" t="n">
        <x:v>0.008</x:v>
      </x:c>
      <x:c r="N845" s="71" t="n">
        <x:v>141</x:v>
      </x:c>
      <x:c r="O845" s="33" t="n">
        <x:f>ROUND(3*E845+F845+G845*H845,1)</x:f>
        <x:v>119.4</x:v>
      </x:c>
      <x:c r="P845" s="33" t="n">
        <x:f>ROUND('Inputs'!$C$4*'Inputs'!$C$7*'Inputs'!$C$5*C845/3600,1)</x:f>
        <x:v>4131.1</x:v>
      </x:c>
      <x:c r="Q845" s="33" t="n">
        <x:f>ROUND(('Inputs'!$C$4/B845)*'Inputs'!$C$7*'Inputs'!$C$6*D845/3600,1)</x:f>
        <x:v>1247.1</x:v>
      </x:c>
      <x:c r="R845" s="59" t="n">
        <x:f>ROUND((P845-Q845)*O845-('Inputs'!$C$4/B845)*(I845/J845+K845)-'Inputs'!$C$4*L845-('Inputs'!$C$4*'Inputs'!$C$20*'Inputs'!$C$21*'Inputs'!$C$22/1000)*M845*N845,0)</x:f>
        <x:v>31788</x:v>
      </x:c>
      <x:c r="S845" s="59" t="n">
        <x:f>ROUND(R845/'Inputs'!$C$4,2)</x:f>
        <x:v>3.18</x:v>
      </x:c>
      <x:c r="T845" s="33" t="n">
        <x:f>ROUND((P845-Q845)*G845*'Inputs'!$C$25/1000,1)</x:f>
        <x:v>62.6</x:v>
      </x:c>
    </x:row>
    <x:row r="846">
      <x:c r="A846" t="n">
        <x:v>831</x:v>
      </x:c>
      <x:c r="B846" s="68" t="n">
        <x:v>38</x:v>
      </x:c>
      <x:c r="C846" s="68" t="n">
        <x:v>29.1</x:v>
      </x:c>
      <x:c r="D846" s="68" t="n">
        <x:v>233.3</x:v>
      </x:c>
      <x:c r="E846" s="68" t="n">
        <x:v>24</x:v>
      </x:c>
      <x:c r="F846" s="68" t="n">
        <x:v>46.2</x:v>
      </x:c>
      <x:c r="G846" s="68" t="n">
        <x:v>7.9</x:v>
      </x:c>
      <x:c r="H846" s="69" t="n">
        <x:v>1.839</x:v>
      </x:c>
      <x:c r="I846" s="68" t="n">
        <x:v>7600</x:v>
      </x:c>
      <x:c r="J846" s="68" t="n">
        <x:v>12.4</x:v>
      </x:c>
      <x:c r="K846" s="68" t="n">
        <x:v>695</x:v>
      </x:c>
      <x:c r="L846" s="68" t="n">
        <x:v>4.2</x:v>
      </x:c>
      <x:c r="M846" s="70" t="n">
        <x:v>0.02</x:v>
      </x:c>
      <x:c r="N846" s="71" t="n">
        <x:v>96</x:v>
      </x:c>
      <x:c r="O846" s="33" t="n">
        <x:f>ROUND(3*E846+F846+G846*H846,1)</x:f>
        <x:v>132.7</x:v>
      </x:c>
      <x:c r="P846" s="33" t="n">
        <x:f>ROUND('Inputs'!$C$4*'Inputs'!$C$7*'Inputs'!$C$5*C846/3600,1)</x:f>
        <x:v>4203.3</x:v>
      </x:c>
      <x:c r="Q846" s="33" t="n">
        <x:f>ROUND(('Inputs'!$C$4/B846)*'Inputs'!$C$7*'Inputs'!$C$6*D846/3600,1)</x:f>
        <x:v>1773.6</x:v>
      </x:c>
      <x:c r="R846" s="59" t="n">
        <x:f>ROUND((P846-Q846)*O846-('Inputs'!$C$4/B846)*(I846/J846+K846)-'Inputs'!$C$4*L846-('Inputs'!$C$4*'Inputs'!$C$20*'Inputs'!$C$21*'Inputs'!$C$22/1000)*M846*N846,0)</x:f>
        <x:v>-68057</x:v>
      </x:c>
      <x:c r="S846" s="59" t="n">
        <x:f>ROUND(R846/'Inputs'!$C$4,2)</x:f>
        <x:v>-6.81</x:v>
      </x:c>
      <x:c r="T846" s="33" t="n">
        <x:f>ROUND((P846-Q846)*G846*'Inputs'!$C$25/1000,1)</x:f>
        <x:v>49.6</x:v>
      </x:c>
    </x:row>
    <x:row r="847">
      <x:c r="A847" t="n">
        <x:v>832</x:v>
      </x:c>
      <x:c r="B847" s="68" t="n">
        <x:v>38.7</x:v>
      </x:c>
      <x:c r="C847" s="68" t="n">
        <x:v>29.4</x:v>
      </x:c>
      <x:c r="D847" s="68" t="n">
        <x:v>184.3</x:v>
      </x:c>
      <x:c r="E847" s="68" t="n">
        <x:v>23.2</x:v>
      </x:c>
      <x:c r="F847" s="68" t="n">
        <x:v>46.3</x:v>
      </x:c>
      <x:c r="G847" s="68" t="n">
        <x:v>7.1</x:v>
      </x:c>
      <x:c r="H847" s="69" t="n">
        <x:v>1.58</x:v>
      </x:c>
      <x:c r="I847" s="68" t="n">
        <x:v>5243</x:v>
      </x:c>
      <x:c r="J847" s="68" t="n">
        <x:v>14.4</x:v>
      </x:c>
      <x:c r="K847" s="68" t="n">
        <x:v>391</x:v>
      </x:c>
      <x:c r="L847" s="68" t="n">
        <x:v>2.1</x:v>
      </x:c>
      <x:c r="M847" s="70" t="n">
        <x:v>0.026</x:v>
      </x:c>
      <x:c r="N847" s="71" t="n">
        <x:v>87</x:v>
      </x:c>
      <x:c r="O847" s="33" t="n">
        <x:f>ROUND(3*E847+F847+G847*H847,1)</x:f>
        <x:v>127.1</x:v>
      </x:c>
      <x:c r="P847" s="33" t="n">
        <x:f>ROUND('Inputs'!$C$4*'Inputs'!$C$7*'Inputs'!$C$5*C847/3600,1)</x:f>
        <x:v>4246.7</x:v>
      </x:c>
      <x:c r="Q847" s="33" t="n">
        <x:f>ROUND(('Inputs'!$C$4/B847)*'Inputs'!$C$7*'Inputs'!$C$6*D847/3600,1)</x:f>
        <x:v>1375.8</x:v>
      </x:c>
      <x:c r="R847" s="59" t="n">
        <x:f>ROUND((P847-Q847)*O847-('Inputs'!$C$4/B847)*(I847/J847+K847)-'Inputs'!$C$4*L847-('Inputs'!$C$4*'Inputs'!$C$20*'Inputs'!$C$21*'Inputs'!$C$22/1000)*M847*N847,0)</x:f>
        <x:v>143718</x:v>
      </x:c>
      <x:c r="S847" s="59" t="n">
        <x:f>ROUND(R847/'Inputs'!$C$4,2)</x:f>
        <x:v>14.37</x:v>
      </x:c>
      <x:c r="T847" s="33" t="n">
        <x:f>ROUND((P847-Q847)*G847*'Inputs'!$C$25/1000,1)</x:f>
        <x:v>52.7</x:v>
      </x:c>
    </x:row>
    <x:row r="848">
      <x:c r="A848" t="n">
        <x:v>833</x:v>
      </x:c>
      <x:c r="B848" s="68" t="n">
        <x:v>40.9</x:v>
      </x:c>
      <x:c r="C848" s="68" t="n">
        <x:v>30.1</x:v>
      </x:c>
      <x:c r="D848" s="68" t="n">
        <x:v>264.9</x:v>
      </x:c>
      <x:c r="E848" s="68" t="n">
        <x:v>20.4</x:v>
      </x:c>
      <x:c r="F848" s="68" t="n">
        <x:v>44.1</x:v>
      </x:c>
      <x:c r="G848" s="68" t="n">
        <x:v>7.6</x:v>
      </x:c>
      <x:c r="H848" s="69" t="n">
        <x:v>1.867</x:v>
      </x:c>
      <x:c r="I848" s="68" t="n">
        <x:v>5911</x:v>
      </x:c>
      <x:c r="J848" s="68" t="n">
        <x:v>9.8</x:v>
      </x:c>
      <x:c r="K848" s="68" t="n">
        <x:v>532</x:v>
      </x:c>
      <x:c r="L848" s="68" t="n">
        <x:v>4.6</x:v>
      </x:c>
      <x:c r="M848" s="70" t="n">
        <x:v>0.044</x:v>
      </x:c>
      <x:c r="N848" s="71" t="n">
        <x:v>136</x:v>
      </x:c>
      <x:c r="O848" s="33" t="n">
        <x:f>ROUND(3*E848+F848+G848*H848,1)</x:f>
        <x:v>119.5</x:v>
      </x:c>
      <x:c r="P848" s="33" t="n">
        <x:f>ROUND('Inputs'!$C$4*'Inputs'!$C$7*'Inputs'!$C$5*C848/3600,1)</x:f>
        <x:v>4347.8</x:v>
      </x:c>
      <x:c r="Q848" s="33" t="n">
        <x:f>ROUND(('Inputs'!$C$4/B848)*'Inputs'!$C$7*'Inputs'!$C$6*D848/3600,1)</x:f>
        <x:v>1871.1</x:v>
      </x:c>
      <x:c r="R848" s="59" t="n">
        <x:f>ROUND((P848-Q848)*O848-('Inputs'!$C$4/B848)*(I848/J848+K848)-'Inputs'!$C$4*L848-('Inputs'!$C$4*'Inputs'!$C$20*'Inputs'!$C$21*'Inputs'!$C$22/1000)*M848*N848,0)</x:f>
        <x:v>-40961</x:v>
      </x:c>
      <x:c r="S848" s="59" t="n">
        <x:f>ROUND(R848/'Inputs'!$C$4,2)</x:f>
        <x:v>-4.1</x:v>
      </x:c>
      <x:c r="T848" s="33" t="n">
        <x:f>ROUND((P848-Q848)*G848*'Inputs'!$C$25/1000,1)</x:f>
        <x:v>48.6</x:v>
      </x:c>
    </x:row>
    <x:row r="849">
      <x:c r="A849" t="n">
        <x:v>834</x:v>
      </x:c>
      <x:c r="B849" s="68" t="n">
        <x:v>26.4</x:v>
      </x:c>
      <x:c r="C849" s="68" t="n">
        <x:v>28.2</x:v>
      </x:c>
      <x:c r="D849" s="68" t="n">
        <x:v>208.8</x:v>
      </x:c>
      <x:c r="E849" s="68" t="n">
        <x:v>23.1</x:v>
      </x:c>
      <x:c r="F849" s="68" t="n">
        <x:v>41.6</x:v>
      </x:c>
      <x:c r="G849" s="68" t="n">
        <x:v>10.7</x:v>
      </x:c>
      <x:c r="H849" s="69" t="n">
        <x:v>1.852</x:v>
      </x:c>
      <x:c r="I849" s="68" t="n">
        <x:v>6998</x:v>
      </x:c>
      <x:c r="J849" s="68" t="n">
        <x:v>13</x:v>
      </x:c>
      <x:c r="K849" s="68" t="n">
        <x:v>557</x:v>
      </x:c>
      <x:c r="L849" s="68" t="n">
        <x:v>6</x:v>
      </x:c>
      <x:c r="M849" s="70" t="n">
        <x:v>0.062</x:v>
      </x:c>
      <x:c r="N849" s="71" t="n">
        <x:v>150</x:v>
      </x:c>
      <x:c r="O849" s="33" t="n">
        <x:f>ROUND(3*E849+F849+G849*H849,1)</x:f>
        <x:v>130.7</x:v>
      </x:c>
      <x:c r="P849" s="33" t="n">
        <x:f>ROUND('Inputs'!$C$4*'Inputs'!$C$7*'Inputs'!$C$5*C849/3600,1)</x:f>
        <x:v>4073.3</x:v>
      </x:c>
      <x:c r="Q849" s="33" t="n">
        <x:f>ROUND(('Inputs'!$C$4/B849)*'Inputs'!$C$7*'Inputs'!$C$6*D849/3600,1)</x:f>
        <x:v>2284.8</x:v>
      </x:c>
      <x:c r="R849" s="59" t="n">
        <x:f>ROUND((P849-Q849)*O849-('Inputs'!$C$4/B849)*(I849/J849+K849)-'Inputs'!$C$4*L849-('Inputs'!$C$4*'Inputs'!$C$20*'Inputs'!$C$21*'Inputs'!$C$22/1000)*M849*N849,0)</x:f>
        <x:v>-261928</x:v>
      </x:c>
      <x:c r="S849" s="59" t="n">
        <x:f>ROUND(R849/'Inputs'!$C$4,2)</x:f>
        <x:v>-26.19</x:v>
      </x:c>
      <x:c r="T849" s="33" t="n">
        <x:f>ROUND((P849-Q849)*G849*'Inputs'!$C$25/1000,1)</x:f>
        <x:v>49.4</x:v>
      </x:c>
    </x:row>
    <x:row r="850">
      <x:c r="A850" t="n">
        <x:v>835</x:v>
      </x:c>
      <x:c r="B850" s="68" t="n">
        <x:v>33.6</x:v>
      </x:c>
      <x:c r="C850" s="68" t="n">
        <x:v>35.3</x:v>
      </x:c>
      <x:c r="D850" s="68" t="n">
        <x:v>211.8</x:v>
      </x:c>
      <x:c r="E850" s="68" t="n">
        <x:v>22.1</x:v>
      </x:c>
      <x:c r="F850" s="68" t="n">
        <x:v>40.1</x:v>
      </x:c>
      <x:c r="G850" s="68" t="n">
        <x:v>8.7</x:v>
      </x:c>
      <x:c r="H850" s="69" t="n">
        <x:v>1.773</x:v>
      </x:c>
      <x:c r="I850" s="68" t="n">
        <x:v>4785</x:v>
      </x:c>
      <x:c r="J850" s="68" t="n">
        <x:v>10.8</x:v>
      </x:c>
      <x:c r="K850" s="68" t="n">
        <x:v>502</x:v>
      </x:c>
      <x:c r="L850" s="68" t="n">
        <x:v>4.7</x:v>
      </x:c>
      <x:c r="M850" s="70" t="n">
        <x:v>0.01</x:v>
      </x:c>
      <x:c r="N850" s="71" t="n">
        <x:v>137</x:v>
      </x:c>
      <x:c r="O850" s="33" t="n">
        <x:f>ROUND(3*E850+F850+G850*H850,1)</x:f>
        <x:v>121.8</x:v>
      </x:c>
      <x:c r="P850" s="33" t="n">
        <x:f>ROUND('Inputs'!$C$4*'Inputs'!$C$7*'Inputs'!$C$5*C850/3600,1)</x:f>
        <x:v>5098.9</x:v>
      </x:c>
      <x:c r="Q850" s="33" t="n">
        <x:f>ROUND(('Inputs'!$C$4/B850)*'Inputs'!$C$7*'Inputs'!$C$6*D850/3600,1)</x:f>
        <x:v>1821</x:v>
      </x:c>
      <x:c r="R850" s="59" t="n">
        <x:f>ROUND((P850-Q850)*O850-('Inputs'!$C$4/B850)*(I850/J850+K850)-'Inputs'!$C$4*L850-('Inputs'!$C$4*'Inputs'!$C$20*'Inputs'!$C$21*'Inputs'!$C$22/1000)*M850*N850,0)</x:f>
        <x:v>67918</x:v>
      </x:c>
      <x:c r="S850" s="59" t="n">
        <x:f>ROUND(R850/'Inputs'!$C$4,2)</x:f>
        <x:v>6.79</x:v>
      </x:c>
      <x:c r="T850" s="33" t="n">
        <x:f>ROUND((P850-Q850)*G850*'Inputs'!$C$25/1000,1)</x:f>
        <x:v>73.7</x:v>
      </x:c>
    </x:row>
    <x:row r="851">
      <x:c r="A851" t="n">
        <x:v>836</x:v>
      </x:c>
      <x:c r="B851" s="68" t="n">
        <x:v>47.1</x:v>
      </x:c>
      <x:c r="C851" s="68" t="n">
        <x:v>32.1</x:v>
      </x:c>
      <x:c r="D851" s="68" t="n">
        <x:v>280.8</x:v>
      </x:c>
      <x:c r="E851" s="68" t="n">
        <x:v>23.6</x:v>
      </x:c>
      <x:c r="F851" s="68" t="n">
        <x:v>49.3</x:v>
      </x:c>
      <x:c r="G851" s="68" t="n">
        <x:v>8.9</x:v>
      </x:c>
      <x:c r="H851" s="69" t="n">
        <x:v>1.889</x:v>
      </x:c>
      <x:c r="I851" s="68" t="n">
        <x:v>5403</x:v>
      </x:c>
      <x:c r="J851" s="68" t="n">
        <x:v>10.4</x:v>
      </x:c>
      <x:c r="K851" s="68" t="n">
        <x:v>560</x:v>
      </x:c>
      <x:c r="L851" s="68" t="n">
        <x:v>5.2</x:v>
      </x:c>
      <x:c r="M851" s="70" t="n">
        <x:v>0.08</x:v>
      </x:c>
      <x:c r="N851" s="71" t="n">
        <x:v>122</x:v>
      </x:c>
      <x:c r="O851" s="33" t="n">
        <x:f>ROUND(3*E851+F851+G851*H851,1)</x:f>
        <x:v>136.9</x:v>
      </x:c>
      <x:c r="P851" s="33" t="n">
        <x:f>ROUND('Inputs'!$C$4*'Inputs'!$C$7*'Inputs'!$C$5*C851/3600,1)</x:f>
        <x:v>4636.7</x:v>
      </x:c>
      <x:c r="Q851" s="33" t="n">
        <x:f>ROUND(('Inputs'!$C$4/B851)*'Inputs'!$C$7*'Inputs'!$C$6*D851/3600,1)</x:f>
        <x:v>1722.3</x:v>
      </x:c>
      <x:c r="R851" s="59" t="n">
        <x:f>ROUND((P851-Q851)*O851-('Inputs'!$C$4/B851)*(I851/J851+K851)-'Inputs'!$C$4*L851-('Inputs'!$C$4*'Inputs'!$C$20*'Inputs'!$C$21*'Inputs'!$C$22/1000)*M851*N851,0)</x:f>
        <x:v>95959</x:v>
      </x:c>
      <x:c r="S851" s="59" t="n">
        <x:f>ROUND(R851/'Inputs'!$C$4,2)</x:f>
        <x:v>9.6</x:v>
      </x:c>
      <x:c r="T851" s="33" t="n">
        <x:f>ROUND((P851-Q851)*G851*'Inputs'!$C$25/1000,1)</x:f>
        <x:v>67</x:v>
      </x:c>
    </x:row>
    <x:row r="852">
      <x:c r="A852" t="n">
        <x:v>837</x:v>
      </x:c>
      <x:c r="B852" s="68" t="n">
        <x:v>44</x:v>
      </x:c>
      <x:c r="C852" s="68" t="n">
        <x:v>28.5</x:v>
      </x:c>
      <x:c r="D852" s="68" t="n">
        <x:v>258.7</x:v>
      </x:c>
      <x:c r="E852" s="68" t="n">
        <x:v>26.5</x:v>
      </x:c>
      <x:c r="F852" s="68" t="n">
        <x:v>44.3</x:v>
      </x:c>
      <x:c r="G852" s="68" t="n">
        <x:v>9.9</x:v>
      </x:c>
      <x:c r="H852" s="69" t="n">
        <x:v>1.812</x:v>
      </x:c>
      <x:c r="I852" s="68" t="n">
        <x:v>7702</x:v>
      </x:c>
      <x:c r="J852" s="68" t="n">
        <x:v>11.8</x:v>
      </x:c>
      <x:c r="K852" s="68" t="n">
        <x:v>716</x:v>
      </x:c>
      <x:c r="L852" s="68" t="n">
        <x:v>2.1</x:v>
      </x:c>
      <x:c r="M852" s="70" t="n">
        <x:v>0.05</x:v>
      </x:c>
      <x:c r="N852" s="71" t="n">
        <x:v>102</x:v>
      </x:c>
      <x:c r="O852" s="33" t="n">
        <x:f>ROUND(3*E852+F852+G852*H852,1)</x:f>
        <x:v>141.7</x:v>
      </x:c>
      <x:c r="P852" s="33" t="n">
        <x:f>ROUND('Inputs'!$C$4*'Inputs'!$C$7*'Inputs'!$C$5*C852/3600,1)</x:f>
        <x:v>4116.7</x:v>
      </x:c>
      <x:c r="Q852" s="33" t="n">
        <x:f>ROUND(('Inputs'!$C$4/B852)*'Inputs'!$C$7*'Inputs'!$C$6*D852/3600,1)</x:f>
        <x:v>1698.5</x:v>
      </x:c>
      <x:c r="R852" s="59" t="n">
        <x:f>ROUND((P852-Q852)*O852-('Inputs'!$C$4/B852)*(I852/J852+K852)-'Inputs'!$C$4*L852-('Inputs'!$C$4*'Inputs'!$C$20*'Inputs'!$C$21*'Inputs'!$C$22/1000)*M852*N852,0)</x:f>
        <x:v>-816</x:v>
      </x:c>
      <x:c r="S852" s="59" t="n">
        <x:f>ROUND(R852/'Inputs'!$C$4,2)</x:f>
        <x:v>-0.08</x:v>
      </x:c>
      <x:c r="T852" s="33" t="n">
        <x:f>ROUND((P852-Q852)*G852*'Inputs'!$C$25/1000,1)</x:f>
        <x:v>61.9</x:v>
      </x:c>
    </x:row>
    <x:row r="853">
      <x:c r="A853" t="n">
        <x:v>838</x:v>
      </x:c>
      <x:c r="B853" s="68" t="n">
        <x:v>28</x:v>
      </x:c>
      <x:c r="C853" s="68" t="n">
        <x:v>27.2</x:v>
      </x:c>
      <x:c r="D853" s="68" t="n">
        <x:v>227.6</x:v>
      </x:c>
      <x:c r="E853" s="68" t="n">
        <x:v>24.2</x:v>
      </x:c>
      <x:c r="F853" s="68" t="n">
        <x:v>51.8</x:v>
      </x:c>
      <x:c r="G853" s="68" t="n">
        <x:v>10</x:v>
      </x:c>
      <x:c r="H853" s="69" t="n">
        <x:v>1.802</x:v>
      </x:c>
      <x:c r="I853" s="68" t="n">
        <x:v>3744</x:v>
      </x:c>
      <x:c r="J853" s="68" t="n">
        <x:v>12.6</x:v>
      </x:c>
      <x:c r="K853" s="68" t="n">
        <x:v>373</x:v>
      </x:c>
      <x:c r="L853" s="68" t="n">
        <x:v>4.8</x:v>
      </x:c>
      <x:c r="M853" s="70" t="n">
        <x:v>0.009</x:v>
      </x:c>
      <x:c r="N853" s="71" t="n">
        <x:v>112</x:v>
      </x:c>
      <x:c r="O853" s="33" t="n">
        <x:f>ROUND(3*E853+F853+G853*H853,1)</x:f>
        <x:v>142.4</x:v>
      </x:c>
      <x:c r="P853" s="33" t="n">
        <x:f>ROUND('Inputs'!$C$4*'Inputs'!$C$7*'Inputs'!$C$5*C853/3600,1)</x:f>
        <x:v>3928.9</x:v>
      </x:c>
      <x:c r="Q853" s="33" t="n">
        <x:f>ROUND(('Inputs'!$C$4/B853)*'Inputs'!$C$7*'Inputs'!$C$6*D853/3600,1)</x:f>
        <x:v>2348.3</x:v>
      </x:c>
      <x:c r="R853" s="59" t="n">
        <x:f>ROUND((P853-Q853)*O853-('Inputs'!$C$4/B853)*(I853/J853+K853)-'Inputs'!$C$4*L853-('Inputs'!$C$4*'Inputs'!$C$20*'Inputs'!$C$21*'Inputs'!$C$22/1000)*M853*N853,0)</x:f>
        <x:v>-64513</x:v>
      </x:c>
      <x:c r="S853" s="59" t="n">
        <x:f>ROUND(R853/'Inputs'!$C$4,2)</x:f>
        <x:v>-6.45</x:v>
      </x:c>
      <x:c r="T853" s="33" t="n">
        <x:f>ROUND((P853-Q853)*G853*'Inputs'!$C$25/1000,1)</x:f>
        <x:v>40.8</x:v>
      </x:c>
    </x:row>
    <x:row r="854">
      <x:c r="A854" t="n">
        <x:v>839</x:v>
      </x:c>
      <x:c r="B854" s="68" t="n">
        <x:v>58.1</x:v>
      </x:c>
      <x:c r="C854" s="68" t="n">
        <x:v>28.8</x:v>
      </x:c>
      <x:c r="D854" s="68" t="n">
        <x:v>225.9</x:v>
      </x:c>
      <x:c r="E854" s="68" t="n">
        <x:v>26.3</x:v>
      </x:c>
      <x:c r="F854" s="68" t="n">
        <x:v>39.4</x:v>
      </x:c>
      <x:c r="G854" s="68" t="n">
        <x:v>7.5</x:v>
      </x:c>
      <x:c r="H854" s="69" t="n">
        <x:v>1.657</x:v>
      </x:c>
      <x:c r="I854" s="68" t="n">
        <x:v>4888</x:v>
      </x:c>
      <x:c r="J854" s="68" t="n">
        <x:v>11.6</x:v>
      </x:c>
      <x:c r="K854" s="68" t="n">
        <x:v>573</x:v>
      </x:c>
      <x:c r="L854" s="68" t="n">
        <x:v>3.4</x:v>
      </x:c>
      <x:c r="M854" s="70" t="n">
        <x:v>0.093</x:v>
      </x:c>
      <x:c r="N854" s="71" t="n">
        <x:v>126</x:v>
      </x:c>
      <x:c r="O854" s="33" t="n">
        <x:f>ROUND(3*E854+F854+G854*H854,1)</x:f>
        <x:v>130.7</x:v>
      </x:c>
      <x:c r="P854" s="33" t="n">
        <x:f>ROUND('Inputs'!$C$4*'Inputs'!$C$7*'Inputs'!$C$5*C854/3600,1)</x:f>
        <x:v>4160</x:v>
      </x:c>
      <x:c r="Q854" s="33" t="n">
        <x:f>ROUND(('Inputs'!$C$4/B854)*'Inputs'!$C$7*'Inputs'!$C$6*D854/3600,1)</x:f>
        <x:v>1123.2</x:v>
      </x:c>
      <x:c r="R854" s="59" t="n">
        <x:f>ROUND((P854-Q854)*O854-('Inputs'!$C$4/B854)*(I854/J854+K854)-'Inputs'!$C$4*L854-('Inputs'!$C$4*'Inputs'!$C$20*'Inputs'!$C$21*'Inputs'!$C$22/1000)*M854*N854,0)</x:f>
        <x:v>165557</x:v>
      </x:c>
      <x:c r="S854" s="59" t="n">
        <x:f>ROUND(R854/'Inputs'!$C$4,2)</x:f>
        <x:v>16.56</x:v>
      </x:c>
      <x:c r="T854" s="33" t="n">
        <x:f>ROUND((P854-Q854)*G854*'Inputs'!$C$25/1000,1)</x:f>
        <x:v>58.8</x:v>
      </x:c>
    </x:row>
    <x:row r="855">
      <x:c r="A855" t="n">
        <x:v>840</x:v>
      </x:c>
      <x:c r="B855" s="68" t="n">
        <x:v>49.8</x:v>
      </x:c>
      <x:c r="C855" s="68" t="n">
        <x:v>32.6</x:v>
      </x:c>
      <x:c r="D855" s="68" t="n">
        <x:v>198.7</x:v>
      </x:c>
      <x:c r="E855" s="68" t="n">
        <x:v>20.6</x:v>
      </x:c>
      <x:c r="F855" s="68" t="n">
        <x:v>51.2</x:v>
      </x:c>
      <x:c r="G855" s="68" t="n">
        <x:v>10.7</x:v>
      </x:c>
      <x:c r="H855" s="69" t="n">
        <x:v>1.864</x:v>
      </x:c>
      <x:c r="I855" s="68" t="n">
        <x:v>7476</x:v>
      </x:c>
      <x:c r="J855" s="68" t="n">
        <x:v>14.5</x:v>
      </x:c>
      <x:c r="K855" s="68" t="n">
        <x:v>501</x:v>
      </x:c>
      <x:c r="L855" s="68" t="n">
        <x:v>3.9</x:v>
      </x:c>
      <x:c r="M855" s="70" t="n">
        <x:v>0.036</x:v>
      </x:c>
      <x:c r="N855" s="71" t="n">
        <x:v>135</x:v>
      </x:c>
      <x:c r="O855" s="33" t="n">
        <x:f>ROUND(3*E855+F855+G855*H855,1)</x:f>
        <x:v>132.9</x:v>
      </x:c>
      <x:c r="P855" s="33" t="n">
        <x:f>ROUND('Inputs'!$C$4*'Inputs'!$C$7*'Inputs'!$C$5*C855/3600,1)</x:f>
        <x:v>4708.9</x:v>
      </x:c>
      <x:c r="Q855" s="33" t="n">
        <x:f>ROUND(('Inputs'!$C$4/B855)*'Inputs'!$C$7*'Inputs'!$C$6*D855/3600,1)</x:f>
        <x:v>1152.7</x:v>
      </x:c>
      <x:c r="R855" s="59" t="n">
        <x:f>ROUND((P855-Q855)*O855-('Inputs'!$C$4/B855)*(I855/J855+K855)-'Inputs'!$C$4*L855-('Inputs'!$C$4*'Inputs'!$C$20*'Inputs'!$C$21*'Inputs'!$C$22/1000)*M855*N855,0)</x:f>
        <x:v>218618</x:v>
      </x:c>
      <x:c r="S855" s="59" t="n">
        <x:f>ROUND(R855/'Inputs'!$C$4,2)</x:f>
        <x:v>21.86</x:v>
      </x:c>
      <x:c r="T855" s="33" t="n">
        <x:f>ROUND((P855-Q855)*G855*'Inputs'!$C$25/1000,1)</x:f>
        <x:v>98.3</x:v>
      </x:c>
    </x:row>
    <x:row r="856">
      <x:c r="A856" t="n">
        <x:v>841</x:v>
      </x:c>
      <x:c r="B856" s="68" t="n">
        <x:v>50.1</x:v>
      </x:c>
      <x:c r="C856" s="68" t="n">
        <x:v>30</x:v>
      </x:c>
      <x:c r="D856" s="68" t="n">
        <x:v>222.4</x:v>
      </x:c>
      <x:c r="E856" s="68" t="n">
        <x:v>20.7</x:v>
      </x:c>
      <x:c r="F856" s="68" t="n">
        <x:v>45.6</x:v>
      </x:c>
      <x:c r="G856" s="68" t="n">
        <x:v>9.3</x:v>
      </x:c>
      <x:c r="H856" s="69" t="n">
        <x:v>1.84</x:v>
      </x:c>
      <x:c r="I856" s="68" t="n">
        <x:v>4729</x:v>
      </x:c>
      <x:c r="J856" s="68" t="n">
        <x:v>14.2</x:v>
      </x:c>
      <x:c r="K856" s="68" t="n">
        <x:v>569</x:v>
      </x:c>
      <x:c r="L856" s="68" t="n">
        <x:v>4.2</x:v>
      </x:c>
      <x:c r="M856" s="70" t="n">
        <x:v>0.046</x:v>
      </x:c>
      <x:c r="N856" s="71" t="n">
        <x:v>85</x:v>
      </x:c>
      <x:c r="O856" s="33" t="n">
        <x:f>ROUND(3*E856+F856+G856*H856,1)</x:f>
        <x:v>124.8</x:v>
      </x:c>
      <x:c r="P856" s="33" t="n">
        <x:f>ROUND('Inputs'!$C$4*'Inputs'!$C$7*'Inputs'!$C$5*C856/3600,1)</x:f>
        <x:v>4333.3</x:v>
      </x:c>
      <x:c r="Q856" s="33" t="n">
        <x:f>ROUND(('Inputs'!$C$4/B856)*'Inputs'!$C$7*'Inputs'!$C$6*D856/3600,1)</x:f>
        <x:v>1282.4</x:v>
      </x:c>
      <x:c r="R856" s="59" t="n">
        <x:f>ROUND((P856-Q856)*O856-('Inputs'!$C$4/B856)*(I856/J856+K856)-'Inputs'!$C$4*L856-('Inputs'!$C$4*'Inputs'!$C$20*'Inputs'!$C$21*'Inputs'!$C$22/1000)*M856*N856,0)</x:f>
        <x:v>149963</x:v>
      </x:c>
      <x:c r="S856" s="59" t="n">
        <x:f>ROUND(R856/'Inputs'!$C$4,2)</x:f>
        <x:v>15</x:v>
      </x:c>
      <x:c r="T856" s="33" t="n">
        <x:f>ROUND((P856-Q856)*G856*'Inputs'!$C$25/1000,1)</x:f>
        <x:v>73.3</x:v>
      </x:c>
    </x:row>
    <x:row r="857">
      <x:c r="A857" t="n">
        <x:v>842</x:v>
      </x:c>
      <x:c r="B857" s="68" t="n">
        <x:v>44.4</x:v>
      </x:c>
      <x:c r="C857" s="68" t="n">
        <x:v>30.5</x:v>
      </x:c>
      <x:c r="D857" s="68" t="n">
        <x:v>176.9</x:v>
      </x:c>
      <x:c r="E857" s="68" t="n">
        <x:v>20.4</x:v>
      </x:c>
      <x:c r="F857" s="68" t="n">
        <x:v>31.6</x:v>
      </x:c>
      <x:c r="G857" s="68" t="n">
        <x:v>10</x:v>
      </x:c>
      <x:c r="H857" s="69" t="n">
        <x:v>1.771</x:v>
      </x:c>
      <x:c r="I857" s="68" t="n">
        <x:v>6444</x:v>
      </x:c>
      <x:c r="J857" s="68" t="n">
        <x:v>13.7</x:v>
      </x:c>
      <x:c r="K857" s="68" t="n">
        <x:v>446</x:v>
      </x:c>
      <x:c r="L857" s="68" t="n">
        <x:v>2.8</x:v>
      </x:c>
      <x:c r="M857" s="70" t="n">
        <x:v>0.091</x:v>
      </x:c>
      <x:c r="N857" s="71" t="n">
        <x:v>94</x:v>
      </x:c>
      <x:c r="O857" s="33" t="n">
        <x:f>ROUND(3*E857+F857+G857*H857,1)</x:f>
        <x:v>110.5</x:v>
      </x:c>
      <x:c r="P857" s="33" t="n">
        <x:f>ROUND('Inputs'!$C$4*'Inputs'!$C$7*'Inputs'!$C$5*C857/3600,1)</x:f>
        <x:v>4405.6</x:v>
      </x:c>
      <x:c r="Q857" s="33" t="n">
        <x:f>ROUND(('Inputs'!$C$4/B857)*'Inputs'!$C$7*'Inputs'!$C$6*D857/3600,1)</x:f>
        <x:v>1151</x:v>
      </x:c>
      <x:c r="R857" s="59" t="n">
        <x:f>ROUND((P857-Q857)*O857-('Inputs'!$C$4/B857)*(I857/J857+K857)-'Inputs'!$C$4*L857-('Inputs'!$C$4*'Inputs'!$C$20*'Inputs'!$C$21*'Inputs'!$C$22/1000)*M857*N857,0)</x:f>
        <x:v>106117</x:v>
      </x:c>
      <x:c r="S857" s="59" t="n">
        <x:f>ROUND(R857/'Inputs'!$C$4,2)</x:f>
        <x:v>10.61</x:v>
      </x:c>
      <x:c r="T857" s="33" t="n">
        <x:f>ROUND((P857-Q857)*G857*'Inputs'!$C$25/1000,1)</x:f>
        <x:v>84.1</x:v>
      </x:c>
    </x:row>
    <x:row r="858">
      <x:c r="A858" t="n">
        <x:v>843</x:v>
      </x:c>
      <x:c r="B858" s="68" t="n">
        <x:v>59.4</x:v>
      </x:c>
      <x:c r="C858" s="68" t="n">
        <x:v>30.2</x:v>
      </x:c>
      <x:c r="D858" s="68" t="n">
        <x:v>184.5</x:v>
      </x:c>
      <x:c r="E858" s="68" t="n">
        <x:v>27.8</x:v>
      </x:c>
      <x:c r="F858" s="68" t="n">
        <x:v>32.5</x:v>
      </x:c>
      <x:c r="G858" s="68" t="n">
        <x:v>9.5</x:v>
      </x:c>
      <x:c r="H858" s="69" t="n">
        <x:v>1.775</x:v>
      </x:c>
      <x:c r="I858" s="68" t="n">
        <x:v>5159</x:v>
      </x:c>
      <x:c r="J858" s="68" t="n">
        <x:v>9.1</x:v>
      </x:c>
      <x:c r="K858" s="68" t="n">
        <x:v>721</x:v>
      </x:c>
      <x:c r="L858" s="68" t="n">
        <x:v>4.9</x:v>
      </x:c>
      <x:c r="M858" s="70" t="n">
        <x:v>0.03</x:v>
      </x:c>
      <x:c r="N858" s="71" t="n">
        <x:v>91</x:v>
      </x:c>
      <x:c r="O858" s="33" t="n">
        <x:f>ROUND(3*E858+F858+G858*H858,1)</x:f>
        <x:v>132.8</x:v>
      </x:c>
      <x:c r="P858" s="33" t="n">
        <x:f>ROUND('Inputs'!$C$4*'Inputs'!$C$7*'Inputs'!$C$5*C858/3600,1)</x:f>
        <x:v>4362.2</x:v>
      </x:c>
      <x:c r="Q858" s="33" t="n">
        <x:f>ROUND(('Inputs'!$C$4/B858)*'Inputs'!$C$7*'Inputs'!$C$6*D858/3600,1)</x:f>
        <x:v>897.3</x:v>
      </x:c>
      <x:c r="R858" s="59" t="n">
        <x:f>ROUND((P858-Q858)*O858-('Inputs'!$C$4/B858)*(I858/J858+K858)-'Inputs'!$C$4*L858-('Inputs'!$C$4*'Inputs'!$C$20*'Inputs'!$C$21*'Inputs'!$C$22/1000)*M858*N858,0)</x:f>
        <x:v>188212</x:v>
      </x:c>
      <x:c r="S858" s="59" t="n">
        <x:f>ROUND(R858/'Inputs'!$C$4,2)</x:f>
        <x:v>18.82</x:v>
      </x:c>
      <x:c r="T858" s="33" t="n">
        <x:f>ROUND((P858-Q858)*G858*'Inputs'!$C$25/1000,1)</x:f>
        <x:v>85</x:v>
      </x:c>
    </x:row>
    <x:row r="859">
      <x:c r="A859" t="n">
        <x:v>844</x:v>
      </x:c>
      <x:c r="B859" s="68" t="n">
        <x:v>25.9</x:v>
      </x:c>
      <x:c r="C859" s="68" t="n">
        <x:v>25.1</x:v>
      </x:c>
      <x:c r="D859" s="68" t="n">
        <x:v>207</x:v>
      </x:c>
      <x:c r="E859" s="68" t="n">
        <x:v>27.3</x:v>
      </x:c>
      <x:c r="F859" s="68" t="n">
        <x:v>47.1</x:v>
      </x:c>
      <x:c r="G859" s="68" t="n">
        <x:v>7.8</x:v>
      </x:c>
      <x:c r="H859" s="69" t="n">
        <x:v>1.758</x:v>
      </x:c>
      <x:c r="I859" s="68" t="n">
        <x:v>6535</x:v>
      </x:c>
      <x:c r="J859" s="68" t="n">
        <x:v>8.1</x:v>
      </x:c>
      <x:c r="K859" s="68" t="n">
        <x:v>747</x:v>
      </x:c>
      <x:c r="L859" s="68" t="n">
        <x:v>4.8</x:v>
      </x:c>
      <x:c r="M859" s="70" t="n">
        <x:v>0.062</x:v>
      </x:c>
      <x:c r="N859" s="71" t="n">
        <x:v>102</x:v>
      </x:c>
      <x:c r="O859" s="33" t="n">
        <x:f>ROUND(3*E859+F859+G859*H859,1)</x:f>
        <x:v>142.7</x:v>
      </x:c>
      <x:c r="P859" s="33" t="n">
        <x:f>ROUND('Inputs'!$C$4*'Inputs'!$C$7*'Inputs'!$C$5*C859/3600,1)</x:f>
        <x:v>3625.6</x:v>
      </x:c>
      <x:c r="Q859" s="33" t="n">
        <x:f>ROUND(('Inputs'!$C$4/B859)*'Inputs'!$C$7*'Inputs'!$C$6*D859/3600,1)</x:f>
        <x:v>2308.9</x:v>
      </x:c>
      <x:c r="R859" s="59" t="n">
        <x:f>ROUND((P859-Q859)*O859-('Inputs'!$C$4/B859)*(I859/J859+K859)-'Inputs'!$C$4*L859-('Inputs'!$C$4*'Inputs'!$C$20*'Inputs'!$C$21*'Inputs'!$C$22/1000)*M859*N859,0)</x:f>
        <x:v>-474167</x:v>
      </x:c>
      <x:c r="S859" s="59" t="n">
        <x:f>ROUND(R859/'Inputs'!$C$4,2)</x:f>
        <x:v>-47.42</x:v>
      </x:c>
      <x:c r="T859" s="33" t="n">
        <x:f>ROUND((P859-Q859)*G859*'Inputs'!$C$25/1000,1)</x:f>
        <x:v>26.5</x:v>
      </x:c>
    </x:row>
    <x:row r="860">
      <x:c r="A860" t="n">
        <x:v>845</x:v>
      </x:c>
      <x:c r="B860" s="68" t="n">
        <x:v>32</x:v>
      </x:c>
      <x:c r="C860" s="68" t="n">
        <x:v>30.8</x:v>
      </x:c>
      <x:c r="D860" s="68" t="n">
        <x:v>213.1</x:v>
      </x:c>
      <x:c r="E860" s="68" t="n">
        <x:v>20.9</x:v>
      </x:c>
      <x:c r="F860" s="68" t="n">
        <x:v>38.5</x:v>
      </x:c>
      <x:c r="G860" s="68" t="n">
        <x:v>8.7</x:v>
      </x:c>
      <x:c r="H860" s="69" t="n">
        <x:v>1.782</x:v>
      </x:c>
      <x:c r="I860" s="68" t="n">
        <x:v>8448</x:v>
      </x:c>
      <x:c r="J860" s="68" t="n">
        <x:v>12.9</x:v>
      </x:c>
      <x:c r="K860" s="68" t="n">
        <x:v>848</x:v>
      </x:c>
      <x:c r="L860" s="68" t="n">
        <x:v>2.7</x:v>
      </x:c>
      <x:c r="M860" s="70" t="n">
        <x:v>0.001</x:v>
      </x:c>
      <x:c r="N860" s="71" t="n">
        <x:v>120</x:v>
      </x:c>
      <x:c r="O860" s="33" t="n">
        <x:f>ROUND(3*E860+F860+G860*H860,1)</x:f>
        <x:v>116.7</x:v>
      </x:c>
      <x:c r="P860" s="33" t="n">
        <x:f>ROUND('Inputs'!$C$4*'Inputs'!$C$7*'Inputs'!$C$5*C860/3600,1)</x:f>
        <x:v>4448.9</x:v>
      </x:c>
      <x:c r="Q860" s="33" t="n">
        <x:f>ROUND(('Inputs'!$C$4/B860)*'Inputs'!$C$7*'Inputs'!$C$6*D860/3600,1)</x:f>
        <x:v>1923.8</x:v>
      </x:c>
      <x:c r="R860" s="59" t="n">
        <x:f>ROUND((P860-Q860)*O860-('Inputs'!$C$4/B860)*(I860/J860+K860)-'Inputs'!$C$4*L860-('Inputs'!$C$4*'Inputs'!$C$20*'Inputs'!$C$21*'Inputs'!$C$22/1000)*M860*N860,0)</x:f>
        <x:v>-202240</x:v>
      </x:c>
      <x:c r="S860" s="59" t="n">
        <x:f>ROUND(R860/'Inputs'!$C$4,2)</x:f>
        <x:v>-20.22</x:v>
      </x:c>
      <x:c r="T860" s="33" t="n">
        <x:f>ROUND((P860-Q860)*G860*'Inputs'!$C$25/1000,1)</x:f>
        <x:v>56.8</x:v>
      </x:c>
    </x:row>
    <x:row r="861">
      <x:c r="A861" t="n">
        <x:v>846</x:v>
      </x:c>
      <x:c r="B861" s="68" t="n">
        <x:v>49.9</x:v>
      </x:c>
      <x:c r="C861" s="68" t="n">
        <x:v>34.7</x:v>
      </x:c>
      <x:c r="D861" s="68" t="n">
        <x:v>260.4</x:v>
      </x:c>
      <x:c r="E861" s="68" t="n">
        <x:v>26.5</x:v>
      </x:c>
      <x:c r="F861" s="68" t="n">
        <x:v>39.9</x:v>
      </x:c>
      <x:c r="G861" s="68" t="n">
        <x:v>10</x:v>
      </x:c>
      <x:c r="H861" s="69" t="n">
        <x:v>1.828</x:v>
      </x:c>
      <x:c r="I861" s="68" t="n">
        <x:v>7074</x:v>
      </x:c>
      <x:c r="J861" s="68" t="n">
        <x:v>14.1</x:v>
      </x:c>
      <x:c r="K861" s="68" t="n">
        <x:v>527</x:v>
      </x:c>
      <x:c r="L861" s="68" t="n">
        <x:v>4</x:v>
      </x:c>
      <x:c r="M861" s="70" t="n">
        <x:v>0.024</x:v>
      </x:c>
      <x:c r="N861" s="71" t="n">
        <x:v>128</x:v>
      </x:c>
      <x:c r="O861" s="33" t="n">
        <x:f>ROUND(3*E861+F861+G861*H861,1)</x:f>
        <x:v>137.7</x:v>
      </x:c>
      <x:c r="P861" s="33" t="n">
        <x:f>ROUND('Inputs'!$C$4*'Inputs'!$C$7*'Inputs'!$C$5*C861/3600,1)</x:f>
        <x:v>5012.2</x:v>
      </x:c>
      <x:c r="Q861" s="33" t="n">
        <x:f>ROUND(('Inputs'!$C$4/B861)*'Inputs'!$C$7*'Inputs'!$C$6*D861/3600,1)</x:f>
        <x:v>1507.5</x:v>
      </x:c>
      <x:c r="R861" s="59" t="n">
        <x:f>ROUND((P861-Q861)*O861-('Inputs'!$C$4/B861)*(I861/J861+K861)-'Inputs'!$C$4*L861-('Inputs'!$C$4*'Inputs'!$C$20*'Inputs'!$C$21*'Inputs'!$C$22/1000)*M861*N861,0)</x:f>
        <x:v>229575</x:v>
      </x:c>
      <x:c r="S861" s="59" t="n">
        <x:f>ROUND(R861/'Inputs'!$C$4,2)</x:f>
        <x:v>22.96</x:v>
      </x:c>
      <x:c r="T861" s="33" t="n">
        <x:f>ROUND((P861-Q861)*G861*'Inputs'!$C$25/1000,1)</x:f>
        <x:v>90.5</x:v>
      </x:c>
    </x:row>
    <x:row r="862">
      <x:c r="A862" t="n">
        <x:v>847</x:v>
      </x:c>
      <x:c r="B862" s="68" t="n">
        <x:v>25.2</x:v>
      </x:c>
      <x:c r="C862" s="68" t="n">
        <x:v>28.4</x:v>
      </x:c>
      <x:c r="D862" s="68" t="n">
        <x:v>204.9</x:v>
      </x:c>
      <x:c r="E862" s="68" t="n">
        <x:v>24.9</x:v>
      </x:c>
      <x:c r="F862" s="68" t="n">
        <x:v>34.2</x:v>
      </x:c>
      <x:c r="G862" s="68" t="n">
        <x:v>7.1</x:v>
      </x:c>
      <x:c r="H862" s="69" t="n">
        <x:v>1.769</x:v>
      </x:c>
      <x:c r="I862" s="68" t="n">
        <x:v>6880</x:v>
      </x:c>
      <x:c r="J862" s="68" t="n">
        <x:v>11.2</x:v>
      </x:c>
      <x:c r="K862" s="68" t="n">
        <x:v>372</x:v>
      </x:c>
      <x:c r="L862" s="68" t="n">
        <x:v>1.8</x:v>
      </x:c>
      <x:c r="M862" s="70" t="n">
        <x:v>0.066</x:v>
      </x:c>
      <x:c r="N862" s="71" t="n">
        <x:v>144</x:v>
      </x:c>
      <x:c r="O862" s="33" t="n">
        <x:f>ROUND(3*E862+F862+G862*H862,1)</x:f>
        <x:v>121.5</x:v>
      </x:c>
      <x:c r="P862" s="33" t="n">
        <x:f>ROUND('Inputs'!$C$4*'Inputs'!$C$7*'Inputs'!$C$5*C862/3600,1)</x:f>
        <x:v>4102.2</x:v>
      </x:c>
      <x:c r="Q862" s="33" t="n">
        <x:f>ROUND(('Inputs'!$C$4/B862)*'Inputs'!$C$7*'Inputs'!$C$6*D862/3600,1)</x:f>
        <x:v>2348.9</x:v>
      </x:c>
      <x:c r="R862" s="59" t="n">
        <x:f>ROUND((P862-Q862)*O862-('Inputs'!$C$4/B862)*(I862/J862+K862)-'Inputs'!$C$4*L862-('Inputs'!$C$4*'Inputs'!$C$20*'Inputs'!$C$21*'Inputs'!$C$22/1000)*M862*N862,0)</x:f>
        <x:v>-217610</x:v>
      </x:c>
      <x:c r="S862" s="59" t="n">
        <x:f>ROUND(R862/'Inputs'!$C$4,2)</x:f>
        <x:v>-21.76</x:v>
      </x:c>
      <x:c r="T862" s="33" t="n">
        <x:f>ROUND((P862-Q862)*G862*'Inputs'!$C$25/1000,1)</x:f>
        <x:v>32.2</x:v>
      </x:c>
    </x:row>
    <x:row r="863">
      <x:c r="A863" t="n">
        <x:v>848</x:v>
      </x:c>
      <x:c r="B863" s="68" t="n">
        <x:v>45.3</x:v>
      </x:c>
      <x:c r="C863" s="68" t="n">
        <x:v>29.2</x:v>
      </x:c>
      <x:c r="D863" s="68" t="n">
        <x:v>267.8</x:v>
      </x:c>
      <x:c r="E863" s="68" t="n">
        <x:v>27.4</x:v>
      </x:c>
      <x:c r="F863" s="68" t="n">
        <x:v>49.3</x:v>
      </x:c>
      <x:c r="G863" s="68" t="n">
        <x:v>9.6</x:v>
      </x:c>
      <x:c r="H863" s="69" t="n">
        <x:v>1.897</x:v>
      </x:c>
      <x:c r="I863" s="68" t="n">
        <x:v>5323</x:v>
      </x:c>
      <x:c r="J863" s="68" t="n">
        <x:v>13.8</x:v>
      </x:c>
      <x:c r="K863" s="68" t="n">
        <x:v>702</x:v>
      </x:c>
      <x:c r="L863" s="68" t="n">
        <x:v>5.8</x:v>
      </x:c>
      <x:c r="M863" s="70" t="n">
        <x:v>0.072</x:v>
      </x:c>
      <x:c r="N863" s="71" t="n">
        <x:v>84</x:v>
      </x:c>
      <x:c r="O863" s="33" t="n">
        <x:f>ROUND(3*E863+F863+G863*H863,1)</x:f>
        <x:v>149.7</x:v>
      </x:c>
      <x:c r="P863" s="33" t="n">
        <x:f>ROUND('Inputs'!$C$4*'Inputs'!$C$7*'Inputs'!$C$5*C863/3600,1)</x:f>
        <x:v>4217.8</x:v>
      </x:c>
      <x:c r="Q863" s="33" t="n">
        <x:f>ROUND(('Inputs'!$C$4/B863)*'Inputs'!$C$7*'Inputs'!$C$6*D863/3600,1)</x:f>
        <x:v>1707.8</x:v>
      </x:c>
      <x:c r="R863" s="59" t="n">
        <x:f>ROUND((P863-Q863)*O863-('Inputs'!$C$4/B863)*(I863/J863+K863)-'Inputs'!$C$4*L863-('Inputs'!$C$4*'Inputs'!$C$20*'Inputs'!$C$21*'Inputs'!$C$22/1000)*M863*N863,0)</x:f>
        <x:v>64107</x:v>
      </x:c>
      <x:c r="S863" s="59" t="n">
        <x:f>ROUND(R863/'Inputs'!$C$4,2)</x:f>
        <x:v>6.41</x:v>
      </x:c>
      <x:c r="T863" s="33" t="n">
        <x:f>ROUND((P863-Q863)*G863*'Inputs'!$C$25/1000,1)</x:f>
        <x:v>62.3</x:v>
      </x:c>
    </x:row>
    <x:row r="864">
      <x:c r="A864" t="n">
        <x:v>849</x:v>
      </x:c>
      <x:c r="B864" s="68" t="n">
        <x:v>38.1</x:v>
      </x:c>
      <x:c r="C864" s="68" t="n">
        <x:v>31.1</x:v>
      </x:c>
      <x:c r="D864" s="68" t="n">
        <x:v>194.8</x:v>
      </x:c>
      <x:c r="E864" s="68" t="n">
        <x:v>24.1</x:v>
      </x:c>
      <x:c r="F864" s="68" t="n">
        <x:v>49.4</x:v>
      </x:c>
      <x:c r="G864" s="68" t="n">
        <x:v>10.9</x:v>
      </x:c>
      <x:c r="H864" s="69" t="n">
        <x:v>1.915</x:v>
      </x:c>
      <x:c r="I864" s="68" t="n">
        <x:v>5889</x:v>
      </x:c>
      <x:c r="J864" s="68" t="n">
        <x:v>13.3</x:v>
      </x:c>
      <x:c r="K864" s="68" t="n">
        <x:v>597</x:v>
      </x:c>
      <x:c r="L864" s="68" t="n">
        <x:v>3</x:v>
      </x:c>
      <x:c r="M864" s="70" t="n">
        <x:v>0.029</x:v>
      </x:c>
      <x:c r="N864" s="71" t="n">
        <x:v>148</x:v>
      </x:c>
      <x:c r="O864" s="33" t="n">
        <x:f>ROUND(3*E864+F864+G864*H864,1)</x:f>
        <x:v>142.6</x:v>
      </x:c>
      <x:c r="P864" s="33" t="n">
        <x:f>ROUND('Inputs'!$C$4*'Inputs'!$C$7*'Inputs'!$C$5*C864/3600,1)</x:f>
        <x:v>4492.2</x:v>
      </x:c>
      <x:c r="Q864" s="33" t="n">
        <x:f>ROUND(('Inputs'!$C$4/B864)*'Inputs'!$C$7*'Inputs'!$C$6*D864/3600,1)</x:f>
        <x:v>1477</x:v>
      </x:c>
      <x:c r="R864" s="59" t="n">
        <x:f>ROUND((P864-Q864)*O864-('Inputs'!$C$4/B864)*(I864/J864+K864)-'Inputs'!$C$4*L864-('Inputs'!$C$4*'Inputs'!$C$20*'Inputs'!$C$21*'Inputs'!$C$22/1000)*M864*N864,0)</x:f>
        <x:v>117461</x:v>
      </x:c>
      <x:c r="S864" s="59" t="n">
        <x:f>ROUND(R864/'Inputs'!$C$4,2)</x:f>
        <x:v>11.75</x:v>
      </x:c>
      <x:c r="T864" s="33" t="n">
        <x:f>ROUND((P864-Q864)*G864*'Inputs'!$C$25/1000,1)</x:f>
        <x:v>84.9</x:v>
      </x:c>
    </x:row>
    <x:row r="865">
      <x:c r="A865" t="n">
        <x:v>850</x:v>
      </x:c>
      <x:c r="B865" s="68" t="n">
        <x:v>43.3</x:v>
      </x:c>
      <x:c r="C865" s="68" t="n">
        <x:v>32.2</x:v>
      </x:c>
      <x:c r="D865" s="68" t="n">
        <x:v>193.7</x:v>
      </x:c>
      <x:c r="E865" s="68" t="n">
        <x:v>26.6</x:v>
      </x:c>
      <x:c r="F865" s="68" t="n">
        <x:v>39.4</x:v>
      </x:c>
      <x:c r="G865" s="68" t="n">
        <x:v>10.7</x:v>
      </x:c>
      <x:c r="H865" s="69" t="n">
        <x:v>1.735</x:v>
      </x:c>
      <x:c r="I865" s="68" t="n">
        <x:v>5941</x:v>
      </x:c>
      <x:c r="J865" s="68" t="n">
        <x:v>10.4</x:v>
      </x:c>
      <x:c r="K865" s="68" t="n">
        <x:v>810</x:v>
      </x:c>
      <x:c r="L865" s="68" t="n">
        <x:v>5</x:v>
      </x:c>
      <x:c r="M865" s="70" t="n">
        <x:v>0.002</x:v>
      </x:c>
      <x:c r="N865" s="71" t="n">
        <x:v>137</x:v>
      </x:c>
      <x:c r="O865" s="33" t="n">
        <x:f>ROUND(3*E865+F865+G865*H865,1)</x:f>
        <x:v>137.8</x:v>
      </x:c>
      <x:c r="P865" s="33" t="n">
        <x:f>ROUND('Inputs'!$C$4*'Inputs'!$C$7*'Inputs'!$C$5*C865/3600,1)</x:f>
        <x:v>4651.1</x:v>
      </x:c>
      <x:c r="Q865" s="33" t="n">
        <x:f>ROUND(('Inputs'!$C$4/B865)*'Inputs'!$C$7*'Inputs'!$C$6*D865/3600,1)</x:f>
        <x:v>1292.3</x:v>
      </x:c>
      <x:c r="R865" s="59" t="n">
        <x:f>ROUND((P865-Q865)*O865-('Inputs'!$C$4/B865)*(I865/J865+K865)-'Inputs'!$C$4*L865-('Inputs'!$C$4*'Inputs'!$C$20*'Inputs'!$C$21*'Inputs'!$C$22/1000)*M865*N865,0)</x:f>
        <x:v>93235</x:v>
      </x:c>
      <x:c r="S865" s="59" t="n">
        <x:f>ROUND(R865/'Inputs'!$C$4,2)</x:f>
        <x:v>9.32</x:v>
      </x:c>
      <x:c r="T865" s="33" t="n">
        <x:f>ROUND((P865-Q865)*G865*'Inputs'!$C$25/1000,1)</x:f>
        <x:v>92.9</x:v>
      </x:c>
    </x:row>
    <x:row r="866">
      <x:c r="A866" t="n">
        <x:v>851</x:v>
      </x:c>
      <x:c r="B866" s="68" t="n">
        <x:v>25</x:v>
      </x:c>
      <x:c r="C866" s="68" t="n">
        <x:v>26.5</x:v>
      </x:c>
      <x:c r="D866" s="68" t="n">
        <x:v>177.1</x:v>
      </x:c>
      <x:c r="E866" s="68" t="n">
        <x:v>22.9</x:v>
      </x:c>
      <x:c r="F866" s="68" t="n">
        <x:v>36.7</x:v>
      </x:c>
      <x:c r="G866" s="68" t="n">
        <x:v>8.5</x:v>
      </x:c>
      <x:c r="H866" s="69" t="n">
        <x:v>1.846</x:v>
      </x:c>
      <x:c r="I866" s="68" t="n">
        <x:v>5999</x:v>
      </x:c>
      <x:c r="J866" s="68" t="n">
        <x:v>12.9</x:v>
      </x:c>
      <x:c r="K866" s="68" t="n">
        <x:v>717</x:v>
      </x:c>
      <x:c r="L866" s="68" t="n">
        <x:v>3.2</x:v>
      </x:c>
      <x:c r="M866" s="70" t="n">
        <x:v>0.017</x:v>
      </x:c>
      <x:c r="N866" s="71" t="n">
        <x:v>89</x:v>
      </x:c>
      <x:c r="O866" s="33" t="n">
        <x:f>ROUND(3*E866+F866+G866*H866,1)</x:f>
        <x:v>121.1</x:v>
      </x:c>
      <x:c r="P866" s="33" t="n">
        <x:f>ROUND('Inputs'!$C$4*'Inputs'!$C$7*'Inputs'!$C$5*C866/3600,1)</x:f>
        <x:v>3827.8</x:v>
      </x:c>
      <x:c r="Q866" s="33" t="n">
        <x:f>ROUND(('Inputs'!$C$4/B866)*'Inputs'!$C$7*'Inputs'!$C$6*D866/3600,1)</x:f>
        <x:v>2046.5</x:v>
      </x:c>
      <x:c r="R866" s="59" t="n">
        <x:f>ROUND((P866-Q866)*O866-('Inputs'!$C$4/B866)*(I866/J866+K866)-'Inputs'!$C$4*L866-('Inputs'!$C$4*'Inputs'!$C$20*'Inputs'!$C$21*'Inputs'!$C$22/1000)*M866*N866,0)</x:f>
        <x:v>-292483</x:v>
      </x:c>
      <x:c r="S866" s="59" t="n">
        <x:f>ROUND(R866/'Inputs'!$C$4,2)</x:f>
        <x:v>-29.25</x:v>
      </x:c>
      <x:c r="T866" s="33" t="n">
        <x:f>ROUND((P866-Q866)*G866*'Inputs'!$C$25/1000,1)</x:f>
        <x:v>39.1</x:v>
      </x:c>
    </x:row>
    <x:row r="867">
      <x:c r="A867" t="n">
        <x:v>852</x:v>
      </x:c>
      <x:c r="B867" s="68" t="n">
        <x:v>58.7</x:v>
      </x:c>
      <x:c r="C867" s="68" t="n">
        <x:v>29.2</x:v>
      </x:c>
      <x:c r="D867" s="68" t="n">
        <x:v>191.9</x:v>
      </x:c>
      <x:c r="E867" s="68" t="n">
        <x:v>20.2</x:v>
      </x:c>
      <x:c r="F867" s="68" t="n">
        <x:v>46.4</x:v>
      </x:c>
      <x:c r="G867" s="68" t="n">
        <x:v>9.3</x:v>
      </x:c>
      <x:c r="H867" s="69" t="n">
        <x:v>1.895</x:v>
      </x:c>
      <x:c r="I867" s="68" t="n">
        <x:v>6755</x:v>
      </x:c>
      <x:c r="J867" s="68" t="n">
        <x:v>10.1</x:v>
      </x:c>
      <x:c r="K867" s="68" t="n">
        <x:v>512</x:v>
      </x:c>
      <x:c r="L867" s="68" t="n">
        <x:v>3.8</x:v>
      </x:c>
      <x:c r="M867" s="70" t="n">
        <x:v>0.063</x:v>
      </x:c>
      <x:c r="N867" s="71" t="n">
        <x:v>70</x:v>
      </x:c>
      <x:c r="O867" s="33" t="n">
        <x:f>ROUND(3*E867+F867+G867*H867,1)</x:f>
        <x:v>124.6</x:v>
      </x:c>
      <x:c r="P867" s="33" t="n">
        <x:f>ROUND('Inputs'!$C$4*'Inputs'!$C$7*'Inputs'!$C$5*C867/3600,1)</x:f>
        <x:v>4217.8</x:v>
      </x:c>
      <x:c r="Q867" s="33" t="n">
        <x:f>ROUND(('Inputs'!$C$4/B867)*'Inputs'!$C$7*'Inputs'!$C$6*D867/3600,1)</x:f>
        <x:v>944.4</x:v>
      </x:c>
      <x:c r="R867" s="59" t="n">
        <x:f>ROUND((P867-Q867)*O867-('Inputs'!$C$4/B867)*(I867/J867+K867)-'Inputs'!$C$4*L867-('Inputs'!$C$4*'Inputs'!$C$20*'Inputs'!$C$21*'Inputs'!$C$22/1000)*M867*N867,0)</x:f>
        <x:v>158844</x:v>
      </x:c>
      <x:c r="S867" s="59" t="n">
        <x:f>ROUND(R867/'Inputs'!$C$4,2)</x:f>
        <x:v>15.88</x:v>
      </x:c>
      <x:c r="T867" s="33" t="n">
        <x:f>ROUND((P867-Q867)*G867*'Inputs'!$C$25/1000,1)</x:f>
        <x:v>78.6</x:v>
      </x:c>
    </x:row>
    <x:row r="868">
      <x:c r="A868" t="n">
        <x:v>853</x:v>
      </x:c>
      <x:c r="B868" s="68" t="n">
        <x:v>28.7</x:v>
      </x:c>
      <x:c r="C868" s="68" t="n">
        <x:v>28.4</x:v>
      </x:c>
      <x:c r="D868" s="68" t="n">
        <x:v>239.9</x:v>
      </x:c>
      <x:c r="E868" s="68" t="n">
        <x:v>26.8</x:v>
      </x:c>
      <x:c r="F868" s="68" t="n">
        <x:v>45.5</x:v>
      </x:c>
      <x:c r="G868" s="68" t="n">
        <x:v>8.9</x:v>
      </x:c>
      <x:c r="H868" s="69" t="n">
        <x:v>1.847</x:v>
      </x:c>
      <x:c r="I868" s="68" t="n">
        <x:v>6597</x:v>
      </x:c>
      <x:c r="J868" s="68" t="n">
        <x:v>8.9</x:v>
      </x:c>
      <x:c r="K868" s="68" t="n">
        <x:v>548</x:v>
      </x:c>
      <x:c r="L868" s="68" t="n">
        <x:v>4.8</x:v>
      </x:c>
      <x:c r="M868" s="70" t="n">
        <x:v>0.052</x:v>
      </x:c>
      <x:c r="N868" s="71" t="n">
        <x:v>119</x:v>
      </x:c>
      <x:c r="O868" s="33" t="n">
        <x:f>ROUND(3*E868+F868+G868*H868,1)</x:f>
        <x:v>142.3</x:v>
      </x:c>
      <x:c r="P868" s="33" t="n">
        <x:f>ROUND('Inputs'!$C$4*'Inputs'!$C$7*'Inputs'!$C$5*C868/3600,1)</x:f>
        <x:v>4102.2</x:v>
      </x:c>
      <x:c r="Q868" s="33" t="n">
        <x:f>ROUND(('Inputs'!$C$4/B868)*'Inputs'!$C$7*'Inputs'!$C$6*D868/3600,1)</x:f>
        <x:v>2414.8</x:v>
      </x:c>
      <x:c r="R868" s="59" t="n">
        <x:f>ROUND((P868-Q868)*O868-('Inputs'!$C$4/B868)*(I868/J868+K868)-'Inputs'!$C$4*L868-('Inputs'!$C$4*'Inputs'!$C$20*'Inputs'!$C$21*'Inputs'!$C$22/1000)*M868*N868,0)</x:f>
        <x:v>-270931</x:v>
      </x:c>
      <x:c r="S868" s="59" t="n">
        <x:f>ROUND(R868/'Inputs'!$C$4,2)</x:f>
        <x:v>-27.09</x:v>
      </x:c>
      <x:c r="T868" s="33" t="n">
        <x:f>ROUND((P868-Q868)*G868*'Inputs'!$C$25/1000,1)</x:f>
        <x:v>38.8</x:v>
      </x:c>
    </x:row>
    <x:row r="869">
      <x:c r="A869" t="n">
        <x:v>854</x:v>
      </x:c>
      <x:c r="B869" s="68" t="n">
        <x:v>51.1</x:v>
      </x:c>
      <x:c r="C869" s="68" t="n">
        <x:v>27.3</x:v>
      </x:c>
      <x:c r="D869" s="68" t="n">
        <x:v>181.5</x:v>
      </x:c>
      <x:c r="E869" s="68" t="n">
        <x:v>25.8</x:v>
      </x:c>
      <x:c r="F869" s="68" t="n">
        <x:v>34.2</x:v>
      </x:c>
      <x:c r="G869" s="68" t="n">
        <x:v>10.1</x:v>
      </x:c>
      <x:c r="H869" s="69" t="n">
        <x:v>1.749</x:v>
      </x:c>
      <x:c r="I869" s="68" t="n">
        <x:v>6412</x:v>
      </x:c>
      <x:c r="J869" s="68" t="n">
        <x:v>12.7</x:v>
      </x:c>
      <x:c r="K869" s="68" t="n">
        <x:v>502</x:v>
      </x:c>
      <x:c r="L869" s="68" t="n">
        <x:v>4.7</x:v>
      </x:c>
      <x:c r="M869" s="70" t="n">
        <x:v>0.067</x:v>
      </x:c>
      <x:c r="N869" s="71" t="n">
        <x:v>145</x:v>
      </x:c>
      <x:c r="O869" s="33" t="n">
        <x:f>ROUND(3*E869+F869+G869*H869,1)</x:f>
        <x:v>129.3</x:v>
      </x:c>
      <x:c r="P869" s="33" t="n">
        <x:f>ROUND('Inputs'!$C$4*'Inputs'!$C$7*'Inputs'!$C$5*C869/3600,1)</x:f>
        <x:v>3943.3</x:v>
      </x:c>
      <x:c r="Q869" s="33" t="n">
        <x:f>ROUND(('Inputs'!$C$4/B869)*'Inputs'!$C$7*'Inputs'!$C$6*D869/3600,1)</x:f>
        <x:v>1026.1</x:v>
      </x:c>
      <x:c r="R869" s="59" t="n">
        <x:f>ROUND((P869-Q869)*O869-('Inputs'!$C$4/B869)*(I869/J869+K869)-'Inputs'!$C$4*L869-('Inputs'!$C$4*'Inputs'!$C$20*'Inputs'!$C$21*'Inputs'!$C$22/1000)*M869*N869,0)</x:f>
        <x:v>111428</x:v>
      </x:c>
      <x:c r="S869" s="59" t="n">
        <x:f>ROUND(R869/'Inputs'!$C$4,2)</x:f>
        <x:v>11.14</x:v>
      </x:c>
      <x:c r="T869" s="33" t="n">
        <x:f>ROUND((P869-Q869)*G869*'Inputs'!$C$25/1000,1)</x:f>
        <x:v>76.1</x:v>
      </x:c>
    </x:row>
    <x:row r="870">
      <x:c r="A870" t="n">
        <x:v>855</x:v>
      </x:c>
      <x:c r="B870" s="68" t="n">
        <x:v>56.6</x:v>
      </x:c>
      <x:c r="C870" s="68" t="n">
        <x:v>28.2</x:v>
      </x:c>
      <x:c r="D870" s="68" t="n">
        <x:v>260.5</x:v>
      </x:c>
      <x:c r="E870" s="68" t="n">
        <x:v>24.7</x:v>
      </x:c>
      <x:c r="F870" s="68" t="n">
        <x:v>41.7</x:v>
      </x:c>
      <x:c r="G870" s="68" t="n">
        <x:v>7.8</x:v>
      </x:c>
      <x:c r="H870" s="69" t="n">
        <x:v>1.914</x:v>
      </x:c>
      <x:c r="I870" s="68" t="n">
        <x:v>4833</x:v>
      </x:c>
      <x:c r="J870" s="68" t="n">
        <x:v>13.8</x:v>
      </x:c>
      <x:c r="K870" s="68" t="n">
        <x:v>701</x:v>
      </x:c>
      <x:c r="L870" s="68" t="n">
        <x:v>5</x:v>
      </x:c>
      <x:c r="M870" s="70" t="n">
        <x:v>0.055</x:v>
      </x:c>
      <x:c r="N870" s="71" t="n">
        <x:v>73</x:v>
      </x:c>
      <x:c r="O870" s="33" t="n">
        <x:f>ROUND(3*E870+F870+G870*H870,1)</x:f>
        <x:v>130.7</x:v>
      </x:c>
      <x:c r="P870" s="33" t="n">
        <x:f>ROUND('Inputs'!$C$4*'Inputs'!$C$7*'Inputs'!$C$5*C870/3600,1)</x:f>
        <x:v>4073.3</x:v>
      </x:c>
      <x:c r="Q870" s="33" t="n">
        <x:f>ROUND(('Inputs'!$C$4/B870)*'Inputs'!$C$7*'Inputs'!$C$6*D870/3600,1)</x:f>
        <x:v>1329.6</x:v>
      </x:c>
      <x:c r="R870" s="59" t="n">
        <x:f>ROUND((P870-Q870)*O870-('Inputs'!$C$4/B870)*(I870/J870+K870)-'Inputs'!$C$4*L870-('Inputs'!$C$4*'Inputs'!$C$20*'Inputs'!$C$21*'Inputs'!$C$22/1000)*M870*N870,0)</x:f>
        <x:v>113896</x:v>
      </x:c>
      <x:c r="S870" s="59" t="n">
        <x:f>ROUND(R870/'Inputs'!$C$4,2)</x:f>
        <x:v>11.39</x:v>
      </x:c>
      <x:c r="T870" s="33" t="n">
        <x:f>ROUND((P870-Q870)*G870*'Inputs'!$C$25/1000,1)</x:f>
        <x:v>55.3</x:v>
      </x:c>
    </x:row>
    <x:row r="871">
      <x:c r="A871" t="n">
        <x:v>856</x:v>
      </x:c>
      <x:c r="B871" s="68" t="n">
        <x:v>26.7</x:v>
      </x:c>
      <x:c r="C871" s="68" t="n">
        <x:v>31.1</x:v>
      </x:c>
      <x:c r="D871" s="68" t="n">
        <x:v>277.3</x:v>
      </x:c>
      <x:c r="E871" s="68" t="n">
        <x:v>25.8</x:v>
      </x:c>
      <x:c r="F871" s="68" t="n">
        <x:v>48.5</x:v>
      </x:c>
      <x:c r="G871" s="68" t="n">
        <x:v>9.6</x:v>
      </x:c>
      <x:c r="H871" s="69" t="n">
        <x:v>1.791</x:v>
      </x:c>
      <x:c r="I871" s="68" t="n">
        <x:v>8022</x:v>
      </x:c>
      <x:c r="J871" s="68" t="n">
        <x:v>9.2</x:v>
      </x:c>
      <x:c r="K871" s="68" t="n">
        <x:v>695</x:v>
      </x:c>
      <x:c r="L871" s="68" t="n">
        <x:v>4.4</x:v>
      </x:c>
      <x:c r="M871" s="70" t="n">
        <x:v>0.021</x:v>
      </x:c>
      <x:c r="N871" s="71" t="n">
        <x:v>83</x:v>
      </x:c>
      <x:c r="O871" s="33" t="n">
        <x:f>ROUND(3*E871+F871+G871*H871,1)</x:f>
        <x:v>143.1</x:v>
      </x:c>
      <x:c r="P871" s="33" t="n">
        <x:f>ROUND('Inputs'!$C$4*'Inputs'!$C$7*'Inputs'!$C$5*C871/3600,1)</x:f>
        <x:v>4492.2</x:v>
      </x:c>
      <x:c r="Q871" s="33" t="n">
        <x:f>ROUND(('Inputs'!$C$4/B871)*'Inputs'!$C$7*'Inputs'!$C$6*D871/3600,1)</x:f>
        <x:v>3000.3</x:v>
      </x:c>
      <x:c r="R871" s="59" t="n">
        <x:f>ROUND((P871-Q871)*O871-('Inputs'!$C$4/B871)*(I871/J871+K871)-'Inputs'!$C$4*L871-('Inputs'!$C$4*'Inputs'!$C$20*'Inputs'!$C$21*'Inputs'!$C$22/1000)*M871*N871,0)</x:f>
        <x:v>-421282</x:v>
      </x:c>
      <x:c r="S871" s="59" t="n">
        <x:f>ROUND(R871/'Inputs'!$C$4,2)</x:f>
        <x:v>-42.13</x:v>
      </x:c>
      <x:c r="T871" s="33" t="n">
        <x:f>ROUND((P871-Q871)*G871*'Inputs'!$C$25/1000,1)</x:f>
        <x:v>37</x:v>
      </x:c>
    </x:row>
    <x:row r="872">
      <x:c r="A872" t="n">
        <x:v>857</x:v>
      </x:c>
      <x:c r="B872" s="68" t="n">
        <x:v>58.6</x:v>
      </x:c>
      <x:c r="C872" s="68" t="n">
        <x:v>33</x:v>
      </x:c>
      <x:c r="D872" s="68" t="n">
        <x:v>265.8</x:v>
      </x:c>
      <x:c r="E872" s="68" t="n">
        <x:v>22.2</x:v>
      </x:c>
      <x:c r="F872" s="68" t="n">
        <x:v>33.5</x:v>
      </x:c>
      <x:c r="G872" s="68" t="n">
        <x:v>10.5</x:v>
      </x:c>
      <x:c r="H872" s="69" t="n">
        <x:v>1.752</x:v>
      </x:c>
      <x:c r="I872" s="68" t="n">
        <x:v>8943</x:v>
      </x:c>
      <x:c r="J872" s="68" t="n">
        <x:v>8.9</x:v>
      </x:c>
      <x:c r="K872" s="68" t="n">
        <x:v>672</x:v>
      </x:c>
      <x:c r="L872" s="68" t="n">
        <x:v>3.6</x:v>
      </x:c>
      <x:c r="M872" s="70" t="n">
        <x:v>0.015</x:v>
      </x:c>
      <x:c r="N872" s="71" t="n">
        <x:v>112</x:v>
      </x:c>
      <x:c r="O872" s="33" t="n">
        <x:f>ROUND(3*E872+F872+G872*H872,1)</x:f>
        <x:v>118.5</x:v>
      </x:c>
      <x:c r="P872" s="33" t="n">
        <x:f>ROUND('Inputs'!$C$4*'Inputs'!$C$7*'Inputs'!$C$5*C872/3600,1)</x:f>
        <x:v>4766.7</x:v>
      </x:c>
      <x:c r="Q872" s="33" t="n">
        <x:f>ROUND(('Inputs'!$C$4/B872)*'Inputs'!$C$7*'Inputs'!$C$6*D872/3600,1)</x:f>
        <x:v>1310.4</x:v>
      </x:c>
      <x:c r="R872" s="59" t="n">
        <x:f>ROUND((P872-Q872)*O872-('Inputs'!$C$4/B872)*(I872/J872+K872)-'Inputs'!$C$4*L872-('Inputs'!$C$4*'Inputs'!$C$20*'Inputs'!$C$21*'Inputs'!$C$22/1000)*M872*N872,0)</x:f>
        <x:v>83666</x:v>
      </x:c>
      <x:c r="S872" s="59" t="n">
        <x:f>ROUND(R872/'Inputs'!$C$4,2)</x:f>
        <x:v>8.37</x:v>
      </x:c>
      <x:c r="T872" s="33" t="n">
        <x:f>ROUND((P872-Q872)*G872*'Inputs'!$C$25/1000,1)</x:f>
        <x:v>93.8</x:v>
      </x:c>
    </x:row>
    <x:row r="873">
      <x:c r="A873" t="n">
        <x:v>858</x:v>
      </x:c>
      <x:c r="B873" s="68" t="n">
        <x:v>37</x:v>
      </x:c>
      <x:c r="C873" s="68" t="n">
        <x:v>27.6</x:v>
      </x:c>
      <x:c r="D873" s="68" t="n">
        <x:v>181.9</x:v>
      </x:c>
      <x:c r="E873" s="68" t="n">
        <x:v>21.3</x:v>
      </x:c>
      <x:c r="F873" s="68" t="n">
        <x:v>50.2</x:v>
      </x:c>
      <x:c r="G873" s="68" t="n">
        <x:v>10.6</x:v>
      </x:c>
      <x:c r="H873" s="69" t="n">
        <x:v>1.916</x:v>
      </x:c>
      <x:c r="I873" s="68" t="n">
        <x:v>6173</x:v>
      </x:c>
      <x:c r="J873" s="68" t="n">
        <x:v>12.1</x:v>
      </x:c>
      <x:c r="K873" s="68" t="n">
        <x:v>442</x:v>
      </x:c>
      <x:c r="L873" s="68" t="n">
        <x:v>3.9</x:v>
      </x:c>
      <x:c r="M873" s="70" t="n">
        <x:v>0.086</x:v>
      </x:c>
      <x:c r="N873" s="71" t="n">
        <x:v>101</x:v>
      </x:c>
      <x:c r="O873" s="33" t="n">
        <x:f>ROUND(3*E873+F873+G873*H873,1)</x:f>
        <x:v>134.4</x:v>
      </x:c>
      <x:c r="P873" s="33" t="n">
        <x:f>ROUND('Inputs'!$C$4*'Inputs'!$C$7*'Inputs'!$C$5*C873/3600,1)</x:f>
        <x:v>3986.7</x:v>
      </x:c>
      <x:c r="Q873" s="33" t="n">
        <x:f>ROUND(('Inputs'!$C$4/B873)*'Inputs'!$C$7*'Inputs'!$C$6*D873/3600,1)</x:f>
        <x:v>1420.2</x:v>
      </x:c>
      <x:c r="R873" s="59" t="n">
        <x:f>ROUND((P873-Q873)*O873-('Inputs'!$C$4/B873)*(I873/J873+K873)-'Inputs'!$C$4*L873-('Inputs'!$C$4*'Inputs'!$C$20*'Inputs'!$C$21*'Inputs'!$C$22/1000)*M873*N873,0)</x:f>
        <x:v>29172</x:v>
      </x:c>
      <x:c r="S873" s="59" t="n">
        <x:f>ROUND(R873/'Inputs'!$C$4,2)</x:f>
        <x:v>2.92</x:v>
      </x:c>
      <x:c r="T873" s="33" t="n">
        <x:f>ROUND((P873-Q873)*G873*'Inputs'!$C$25/1000,1)</x:f>
        <x:v>70.3</x:v>
      </x:c>
    </x:row>
    <x:row r="874">
      <x:c r="A874" t="n">
        <x:v>859</x:v>
      </x:c>
      <x:c r="B874" s="68" t="n">
        <x:v>28.6</x:v>
      </x:c>
      <x:c r="C874" s="68" t="n">
        <x:v>27.3</x:v>
      </x:c>
      <x:c r="D874" s="68" t="n">
        <x:v>200.6</x:v>
      </x:c>
      <x:c r="E874" s="68" t="n">
        <x:v>21.2</x:v>
      </x:c>
      <x:c r="F874" s="68" t="n">
        <x:v>39</x:v>
      </x:c>
      <x:c r="G874" s="68" t="n">
        <x:v>10.2</x:v>
      </x:c>
      <x:c r="H874" s="69" t="n">
        <x:v>1.836</x:v>
      </x:c>
      <x:c r="I874" s="68" t="n">
        <x:v>9345</x:v>
      </x:c>
      <x:c r="J874" s="68" t="n">
        <x:v>8.4</x:v>
      </x:c>
      <x:c r="K874" s="68" t="n">
        <x:v>549</x:v>
      </x:c>
      <x:c r="L874" s="68" t="n">
        <x:v>4</x:v>
      </x:c>
      <x:c r="M874" s="70" t="n">
        <x:v>0.011</x:v>
      </x:c>
      <x:c r="N874" s="71" t="n">
        <x:v>104</x:v>
      </x:c>
      <x:c r="O874" s="33" t="n">
        <x:f>ROUND(3*E874+F874+G874*H874,1)</x:f>
        <x:v>121.3</x:v>
      </x:c>
      <x:c r="P874" s="33" t="n">
        <x:f>ROUND('Inputs'!$C$4*'Inputs'!$C$7*'Inputs'!$C$5*C874/3600,1)</x:f>
        <x:v>3943.3</x:v>
      </x:c>
      <x:c r="Q874" s="33" t="n">
        <x:f>ROUND(('Inputs'!$C$4/B874)*'Inputs'!$C$7*'Inputs'!$C$6*D874/3600,1)</x:f>
        <x:v>2026.3</x:v>
      </x:c>
      <x:c r="R874" s="59" t="n">
        <x:f>ROUND((P874-Q874)*O874-('Inputs'!$C$4/B874)*(I874/J874+K874)-'Inputs'!$C$4*L874-('Inputs'!$C$4*'Inputs'!$C$20*'Inputs'!$C$21*'Inputs'!$C$22/1000)*M874*N874,0)</x:f>
        <x:v>-390970</x:v>
      </x:c>
      <x:c r="S874" s="59" t="n">
        <x:f>ROUND(R874/'Inputs'!$C$4,2)</x:f>
        <x:v>-39.1</x:v>
      </x:c>
      <x:c r="T874" s="33" t="n">
        <x:f>ROUND((P874-Q874)*G874*'Inputs'!$C$25/1000,1)</x:f>
        <x:v>50.5</x:v>
      </x:c>
    </x:row>
    <x:row r="875">
      <x:c r="A875" t="n">
        <x:v>860</x:v>
      </x:c>
      <x:c r="B875" s="68" t="n">
        <x:v>27.1</x:v>
      </x:c>
      <x:c r="C875" s="68" t="n">
        <x:v>27.7</x:v>
      </x:c>
      <x:c r="D875" s="68" t="n">
        <x:v>210.5</x:v>
      </x:c>
      <x:c r="E875" s="68" t="n">
        <x:v>21.7</x:v>
      </x:c>
      <x:c r="F875" s="68" t="n">
        <x:v>39.1</x:v>
      </x:c>
      <x:c r="G875" s="68" t="n">
        <x:v>9.7</x:v>
      </x:c>
      <x:c r="H875" s="69" t="n">
        <x:v>1.921</x:v>
      </x:c>
      <x:c r="I875" s="68" t="n">
        <x:v>8966</x:v>
      </x:c>
      <x:c r="J875" s="68" t="n">
        <x:v>12.9</x:v>
      </x:c>
      <x:c r="K875" s="68" t="n">
        <x:v>815</x:v>
      </x:c>
      <x:c r="L875" s="68" t="n">
        <x:v>1.9</x:v>
      </x:c>
      <x:c r="M875" s="70" t="n">
        <x:v>0.012</x:v>
      </x:c>
      <x:c r="N875" s="71" t="n">
        <x:v>70</x:v>
      </x:c>
      <x:c r="O875" s="33" t="n">
        <x:f>ROUND(3*E875+F875+G875*H875,1)</x:f>
        <x:v>122.8</x:v>
      </x:c>
      <x:c r="P875" s="33" t="n">
        <x:f>ROUND('Inputs'!$C$4*'Inputs'!$C$7*'Inputs'!$C$5*C875/3600,1)</x:f>
        <x:v>4001.1</x:v>
      </x:c>
      <x:c r="Q875" s="33" t="n">
        <x:f>ROUND(('Inputs'!$C$4/B875)*'Inputs'!$C$7*'Inputs'!$C$6*D875/3600,1)</x:f>
        <x:v>2244</x:v>
      </x:c>
      <x:c r="R875" s="59" t="n">
        <x:f>ROUND((P875-Q875)*O875-('Inputs'!$C$4/B875)*(I875/J875+K875)-'Inputs'!$C$4*L875-('Inputs'!$C$4*'Inputs'!$C$20*'Inputs'!$C$21*'Inputs'!$C$22/1000)*M875*N875,0)</x:f>
        <x:v>-362316</x:v>
      </x:c>
      <x:c r="S875" s="59" t="n">
        <x:f>ROUND(R875/'Inputs'!$C$4,2)</x:f>
        <x:v>-36.23</x:v>
      </x:c>
      <x:c r="T875" s="33" t="n">
        <x:f>ROUND((P875-Q875)*G875*'Inputs'!$C$25/1000,1)</x:f>
        <x:v>44</x:v>
      </x:c>
    </x:row>
    <x:row r="876">
      <x:c r="A876" t="n">
        <x:v>861</x:v>
      </x:c>
      <x:c r="B876" s="68" t="n">
        <x:v>37.6</x:v>
      </x:c>
      <x:c r="C876" s="68" t="n">
        <x:v>33.1</x:v>
      </x:c>
      <x:c r="D876" s="68" t="n">
        <x:v>169.2</x:v>
      </x:c>
      <x:c r="E876" s="68" t="n">
        <x:v>27.2</x:v>
      </x:c>
      <x:c r="F876" s="68" t="n">
        <x:v>35.8</x:v>
      </x:c>
      <x:c r="G876" s="68" t="n">
        <x:v>9.1</x:v>
      </x:c>
      <x:c r="H876" s="69" t="n">
        <x:v>1.638</x:v>
      </x:c>
      <x:c r="I876" s="68" t="n">
        <x:v>5371</x:v>
      </x:c>
      <x:c r="J876" s="68" t="n">
        <x:v>12.2</x:v>
      </x:c>
      <x:c r="K876" s="68" t="n">
        <x:v>344</x:v>
      </x:c>
      <x:c r="L876" s="68" t="n">
        <x:v>4.8</x:v>
      </x:c>
      <x:c r="M876" s="70" t="n">
        <x:v>0.09</x:v>
      </x:c>
      <x:c r="N876" s="71" t="n">
        <x:v>86</x:v>
      </x:c>
      <x:c r="O876" s="33" t="n">
        <x:f>ROUND(3*E876+F876+G876*H876,1)</x:f>
        <x:v>132.3</x:v>
      </x:c>
      <x:c r="P876" s="33" t="n">
        <x:f>ROUND('Inputs'!$C$4*'Inputs'!$C$7*'Inputs'!$C$5*C876/3600,1)</x:f>
        <x:v>4781.1</x:v>
      </x:c>
      <x:c r="Q876" s="33" t="n">
        <x:f>ROUND(('Inputs'!$C$4/B876)*'Inputs'!$C$7*'Inputs'!$C$6*D876/3600,1)</x:f>
        <x:v>1300</x:v>
      </x:c>
      <x:c r="R876" s="59" t="n">
        <x:f>ROUND((P876-Q876)*O876-('Inputs'!$C$4/B876)*(I876/J876+K876)-'Inputs'!$C$4*L876-('Inputs'!$C$4*'Inputs'!$C$20*'Inputs'!$C$21*'Inputs'!$C$22/1000)*M876*N876,0)</x:f>
        <x:v>186666</x:v>
      </x:c>
      <x:c r="S876" s="59" t="n">
        <x:f>ROUND(R876/'Inputs'!$C$4,2)</x:f>
        <x:v>18.67</x:v>
      </x:c>
      <x:c r="T876" s="33" t="n">
        <x:f>ROUND((P876-Q876)*G876*'Inputs'!$C$25/1000,1)</x:f>
        <x:v>81.8</x:v>
      </x:c>
    </x:row>
    <x:row r="877">
      <x:c r="A877" t="n">
        <x:v>862</x:v>
      </x:c>
      <x:c r="B877" s="68" t="n">
        <x:v>27.3</x:v>
      </x:c>
      <x:c r="C877" s="68" t="n">
        <x:v>30.2</x:v>
      </x:c>
      <x:c r="D877" s="68" t="n">
        <x:v>187.5</x:v>
      </x:c>
      <x:c r="E877" s="68" t="n">
        <x:v>21.2</x:v>
      </x:c>
      <x:c r="F877" s="68" t="n">
        <x:v>33.7</x:v>
      </x:c>
      <x:c r="G877" s="68" t="n">
        <x:v>8.7</x:v>
      </x:c>
      <x:c r="H877" s="69" t="n">
        <x:v>1.683</x:v>
      </x:c>
      <x:c r="I877" s="68" t="n">
        <x:v>6596</x:v>
      </x:c>
      <x:c r="J877" s="68" t="n">
        <x:v>8.5</x:v>
      </x:c>
      <x:c r="K877" s="68" t="n">
        <x:v>711</x:v>
      </x:c>
      <x:c r="L877" s="68" t="n">
        <x:v>5.6</x:v>
      </x:c>
      <x:c r="M877" s="70" t="n">
        <x:v>0.068</x:v>
      </x:c>
      <x:c r="N877" s="71" t="n">
        <x:v>155</x:v>
      </x:c>
      <x:c r="O877" s="33" t="n">
        <x:f>ROUND(3*E877+F877+G877*H877,1)</x:f>
        <x:v>111.9</x:v>
      </x:c>
      <x:c r="P877" s="33" t="n">
        <x:f>ROUND('Inputs'!$C$4*'Inputs'!$C$7*'Inputs'!$C$5*C877/3600,1)</x:f>
        <x:v>4362.2</x:v>
      </x:c>
      <x:c r="Q877" s="33" t="n">
        <x:f>ROUND(('Inputs'!$C$4/B877)*'Inputs'!$C$7*'Inputs'!$C$6*D877/3600,1)</x:f>
        <x:v>1984.1</x:v>
      </x:c>
      <x:c r="R877" s="59" t="n">
        <x:f>ROUND((P877-Q877)*O877-('Inputs'!$C$4/B877)*(I877/J877+K877)-'Inputs'!$C$4*L877-('Inputs'!$C$4*'Inputs'!$C$20*'Inputs'!$C$21*'Inputs'!$C$22/1000)*M877*N877,0)</x:f>
        <x:v>-358148</x:v>
      </x:c>
      <x:c r="S877" s="59" t="n">
        <x:f>ROUND(R877/'Inputs'!$C$4,2)</x:f>
        <x:v>-35.81</x:v>
      </x:c>
      <x:c r="T877" s="33" t="n">
        <x:f>ROUND((P877-Q877)*G877*'Inputs'!$C$25/1000,1)</x:f>
        <x:v>53.5</x:v>
      </x:c>
    </x:row>
    <x:row r="878">
      <x:c r="A878" t="n">
        <x:v>863</x:v>
      </x:c>
      <x:c r="B878" s="68" t="n">
        <x:v>43.8</x:v>
      </x:c>
      <x:c r="C878" s="68" t="n">
        <x:v>26.1</x:v>
      </x:c>
      <x:c r="D878" s="68" t="n">
        <x:v>212.9</x:v>
      </x:c>
      <x:c r="E878" s="68" t="n">
        <x:v>23</x:v>
      </x:c>
      <x:c r="F878" s="68" t="n">
        <x:v>31.7</x:v>
      </x:c>
      <x:c r="G878" s="68" t="n">
        <x:v>9.3</x:v>
      </x:c>
      <x:c r="H878" s="69" t="n">
        <x:v>1.768</x:v>
      </x:c>
      <x:c r="I878" s="68" t="n">
        <x:v>9531</x:v>
      </x:c>
      <x:c r="J878" s="68" t="n">
        <x:v>14.3</x:v>
      </x:c>
      <x:c r="K878" s="68" t="n">
        <x:v>499</x:v>
      </x:c>
      <x:c r="L878" s="68" t="n">
        <x:v>4.4</x:v>
      </x:c>
      <x:c r="M878" s="70" t="n">
        <x:v>0.003</x:v>
      </x:c>
      <x:c r="N878" s="71" t="n">
        <x:v>87</x:v>
      </x:c>
      <x:c r="O878" s="33" t="n">
        <x:f>ROUND(3*E878+F878+G878*H878,1)</x:f>
        <x:v>117.1</x:v>
      </x:c>
      <x:c r="P878" s="33" t="n">
        <x:f>ROUND('Inputs'!$C$4*'Inputs'!$C$7*'Inputs'!$C$5*C878/3600,1)</x:f>
        <x:v>3770</x:v>
      </x:c>
      <x:c r="Q878" s="33" t="n">
        <x:f>ROUND(('Inputs'!$C$4/B878)*'Inputs'!$C$7*'Inputs'!$C$6*D878/3600,1)</x:f>
        <x:v>1404.2</x:v>
      </x:c>
      <x:c r="R878" s="59" t="n">
        <x:f>ROUND((P878-Q878)*O878-('Inputs'!$C$4/B878)*(I878/J878+K878)-'Inputs'!$C$4*L878-('Inputs'!$C$4*'Inputs'!$C$20*'Inputs'!$C$21*'Inputs'!$C$22/1000)*M878*N878,0)</x:f>
        <x:v>-33645</x:v>
      </x:c>
      <x:c r="S878" s="59" t="n">
        <x:f>ROUND(R878/'Inputs'!$C$4,2)</x:f>
        <x:v>-3.36</x:v>
      </x:c>
      <x:c r="T878" s="33" t="n">
        <x:f>ROUND((P878-Q878)*G878*'Inputs'!$C$25/1000,1)</x:f>
        <x:v>56.8</x:v>
      </x:c>
    </x:row>
    <x:row r="879">
      <x:c r="A879" t="n">
        <x:v>864</x:v>
      </x:c>
      <x:c r="B879" s="68" t="n">
        <x:v>54.5</x:v>
      </x:c>
      <x:c r="C879" s="68" t="n">
        <x:v>32.9</x:v>
      </x:c>
      <x:c r="D879" s="68" t="n">
        <x:v>211.2</x:v>
      </x:c>
      <x:c r="E879" s="68" t="n">
        <x:v>24.7</x:v>
      </x:c>
      <x:c r="F879" s="68" t="n">
        <x:v>38.4</x:v>
      </x:c>
      <x:c r="G879" s="68" t="n">
        <x:v>9.3</x:v>
      </x:c>
      <x:c r="H879" s="69" t="n">
        <x:v>1.794</x:v>
      </x:c>
      <x:c r="I879" s="68" t="n">
        <x:v>7361</x:v>
      </x:c>
      <x:c r="J879" s="68" t="n">
        <x:v>8.7</x:v>
      </x:c>
      <x:c r="K879" s="68" t="n">
        <x:v>743</x:v>
      </x:c>
      <x:c r="L879" s="68" t="n">
        <x:v>5.8</x:v>
      </x:c>
      <x:c r="M879" s="70" t="n">
        <x:v>0.055</x:v>
      </x:c>
      <x:c r="N879" s="71" t="n">
        <x:v>62</x:v>
      </x:c>
      <x:c r="O879" s="33" t="n">
        <x:f>ROUND(3*E879+F879+G879*H879,1)</x:f>
        <x:v>129.2</x:v>
      </x:c>
      <x:c r="P879" s="33" t="n">
        <x:f>ROUND('Inputs'!$C$4*'Inputs'!$C$7*'Inputs'!$C$5*C879/3600,1)</x:f>
        <x:v>4752.2</x:v>
      </x:c>
      <x:c r="Q879" s="33" t="n">
        <x:f>ROUND(('Inputs'!$C$4/B879)*'Inputs'!$C$7*'Inputs'!$C$6*D879/3600,1)</x:f>
        <x:v>1119.5</x:v>
      </x:c>
      <x:c r="R879" s="59" t="n">
        <x:f>ROUND((P879-Q879)*O879-('Inputs'!$C$4/B879)*(I879/J879+K879)-'Inputs'!$C$4*L879-('Inputs'!$C$4*'Inputs'!$C$20*'Inputs'!$C$21*'Inputs'!$C$22/1000)*M879*N879,0)</x:f>
        <x:v>112143</x:v>
      </x:c>
      <x:c r="S879" s="59" t="n">
        <x:f>ROUND(R879/'Inputs'!$C$4,2)</x:f>
        <x:v>11.21</x:v>
      </x:c>
      <x:c r="T879" s="33" t="n">
        <x:f>ROUND((P879-Q879)*G879*'Inputs'!$C$25/1000,1)</x:f>
        <x:v>87.3</x:v>
      </x:c>
    </x:row>
    <x:row r="880">
      <x:c r="A880" t="n">
        <x:v>865</x:v>
      </x:c>
      <x:c r="B880" s="68" t="n">
        <x:v>25.9</x:v>
      </x:c>
      <x:c r="C880" s="68" t="n">
        <x:v>28.9</x:v>
      </x:c>
      <x:c r="D880" s="68" t="n">
        <x:v>229.9</x:v>
      </x:c>
      <x:c r="E880" s="68" t="n">
        <x:v>24.4</x:v>
      </x:c>
      <x:c r="F880" s="68" t="n">
        <x:v>32.9</x:v>
      </x:c>
      <x:c r="G880" s="68" t="n">
        <x:v>7.8</x:v>
      </x:c>
      <x:c r="H880" s="69" t="n">
        <x:v>1.804</x:v>
      </x:c>
      <x:c r="I880" s="68" t="n">
        <x:v>8123</x:v>
      </x:c>
      <x:c r="J880" s="68" t="n">
        <x:v>12.7</x:v>
      </x:c>
      <x:c r="K880" s="68" t="n">
        <x:v>676</x:v>
      </x:c>
      <x:c r="L880" s="68" t="n">
        <x:v>1.5</x:v>
      </x:c>
      <x:c r="M880" s="70" t="n">
        <x:v>0.099</x:v>
      </x:c>
      <x:c r="N880" s="71" t="n">
        <x:v>133</x:v>
      </x:c>
      <x:c r="O880" s="33" t="n">
        <x:f>ROUND(3*E880+F880+G880*H880,1)</x:f>
        <x:v>120.2</x:v>
      </x:c>
      <x:c r="P880" s="33" t="n">
        <x:f>ROUND('Inputs'!$C$4*'Inputs'!$C$7*'Inputs'!$C$5*C880/3600,1)</x:f>
        <x:v>4174.4</x:v>
      </x:c>
      <x:c r="Q880" s="33" t="n">
        <x:f>ROUND(('Inputs'!$C$4/B880)*'Inputs'!$C$7*'Inputs'!$C$6*D880/3600,1)</x:f>
        <x:v>2564.3</x:v>
      </x:c>
      <x:c r="R880" s="59" t="n">
        <x:f>ROUND((P880-Q880)*O880-('Inputs'!$C$4/B880)*(I880/J880+K880)-'Inputs'!$C$4*L880-('Inputs'!$C$4*'Inputs'!$C$20*'Inputs'!$C$21*'Inputs'!$C$22/1000)*M880*N880,0)</x:f>
        <x:v>-358865</x:v>
      </x:c>
      <x:c r="S880" s="59" t="n">
        <x:f>ROUND(R880/'Inputs'!$C$4,2)</x:f>
        <x:v>-35.89</x:v>
      </x:c>
      <x:c r="T880" s="33" t="n">
        <x:f>ROUND((P880-Q880)*G880*'Inputs'!$C$25/1000,1)</x:f>
        <x:v>32.4</x:v>
      </x:c>
    </x:row>
    <x:row r="881">
      <x:c r="A881" t="n">
        <x:v>866</x:v>
      </x:c>
      <x:c r="B881" s="68" t="n">
        <x:v>31.5</x:v>
      </x:c>
      <x:c r="C881" s="68" t="n">
        <x:v>28.2</x:v>
      </x:c>
      <x:c r="D881" s="68" t="n">
        <x:v>209.6</x:v>
      </x:c>
      <x:c r="E881" s="68" t="n">
        <x:v>27.1</x:v>
      </x:c>
      <x:c r="F881" s="68" t="n">
        <x:v>49.2</x:v>
      </x:c>
      <x:c r="G881" s="68" t="n">
        <x:v>10.4</x:v>
      </x:c>
      <x:c r="H881" s="69" t="n">
        <x:v>1.821</x:v>
      </x:c>
      <x:c r="I881" s="68" t="n">
        <x:v>6860</x:v>
      </x:c>
      <x:c r="J881" s="68" t="n">
        <x:v>10.6</x:v>
      </x:c>
      <x:c r="K881" s="68" t="n">
        <x:v>329</x:v>
      </x:c>
      <x:c r="L881" s="68" t="n">
        <x:v>5.6</x:v>
      </x:c>
      <x:c r="M881" s="70" t="n">
        <x:v>0.027</x:v>
      </x:c>
      <x:c r="N881" s="71" t="n">
        <x:v>87</x:v>
      </x:c>
      <x:c r="O881" s="33" t="n">
        <x:f>ROUND(3*E881+F881+G881*H881,1)</x:f>
        <x:v>149.4</x:v>
      </x:c>
      <x:c r="P881" s="33" t="n">
        <x:f>ROUND('Inputs'!$C$4*'Inputs'!$C$7*'Inputs'!$C$5*C881/3600,1)</x:f>
        <x:v>4073.3</x:v>
      </x:c>
      <x:c r="Q881" s="33" t="n">
        <x:f>ROUND(('Inputs'!$C$4/B881)*'Inputs'!$C$7*'Inputs'!$C$6*D881/3600,1)</x:f>
        <x:v>1922.3</x:v>
      </x:c>
      <x:c r="R881" s="59" t="n">
        <x:f>ROUND((P881-Q881)*O881-('Inputs'!$C$4/B881)*(I881/J881+K881)-'Inputs'!$C$4*L881-('Inputs'!$C$4*'Inputs'!$C$20*'Inputs'!$C$21*'Inputs'!$C$22/1000)*M881*N881,0)</x:f>
        <x:v>-49788</x:v>
      </x:c>
      <x:c r="S881" s="59" t="n">
        <x:f>ROUND(R881/'Inputs'!$C$4,2)</x:f>
        <x:v>-4.98</x:v>
      </x:c>
      <x:c r="T881" s="33" t="n">
        <x:f>ROUND((P881-Q881)*G881*'Inputs'!$C$25/1000,1)</x:f>
        <x:v>57.8</x:v>
      </x:c>
    </x:row>
    <x:row r="882">
      <x:c r="A882" t="n">
        <x:v>867</x:v>
      </x:c>
      <x:c r="B882" s="68" t="n">
        <x:v>36.3</x:v>
      </x:c>
      <x:c r="C882" s="68" t="n">
        <x:v>31.8</x:v>
      </x:c>
      <x:c r="D882" s="68" t="n">
        <x:v>281.8</x:v>
      </x:c>
      <x:c r="E882" s="68" t="n">
        <x:v>26.4</x:v>
      </x:c>
      <x:c r="F882" s="68" t="n">
        <x:v>38.2</x:v>
      </x:c>
      <x:c r="G882" s="68" t="n">
        <x:v>7.5</x:v>
      </x:c>
      <x:c r="H882" s="69" t="n">
        <x:v>1.88</x:v>
      </x:c>
      <x:c r="I882" s="68" t="n">
        <x:v>9654</x:v>
      </x:c>
      <x:c r="J882" s="68" t="n">
        <x:v>8.1</x:v>
      </x:c>
      <x:c r="K882" s="68" t="n">
        <x:v>748</x:v>
      </x:c>
      <x:c r="L882" s="68" t="n">
        <x:v>4.7</x:v>
      </x:c>
      <x:c r="M882" s="70" t="n">
        <x:v>0.067</x:v>
      </x:c>
      <x:c r="N882" s="71" t="n">
        <x:v>139</x:v>
      </x:c>
      <x:c r="O882" s="33" t="n">
        <x:f>ROUND(3*E882+F882+G882*H882,1)</x:f>
        <x:v>131.5</x:v>
      </x:c>
      <x:c r="P882" s="33" t="n">
        <x:f>ROUND('Inputs'!$C$4*'Inputs'!$C$7*'Inputs'!$C$5*C882/3600,1)</x:f>
        <x:v>4593.3</x:v>
      </x:c>
      <x:c r="Q882" s="33" t="n">
        <x:f>ROUND(('Inputs'!$C$4/B882)*'Inputs'!$C$7*'Inputs'!$C$6*D882/3600,1)</x:f>
        <x:v>2242.7</x:v>
      </x:c>
      <x:c r="R882" s="59" t="n">
        <x:f>ROUND((P882-Q882)*O882-('Inputs'!$C$4/B882)*(I882/J882+K882)-'Inputs'!$C$4*L882-('Inputs'!$C$4*'Inputs'!$C$20*'Inputs'!$C$21*'Inputs'!$C$22/1000)*M882*N882,0)</x:f>
        <x:v>-293116</x:v>
      </x:c>
      <x:c r="S882" s="59" t="n">
        <x:f>ROUND(R882/'Inputs'!$C$4,2)</x:f>
        <x:v>-29.31</x:v>
      </x:c>
      <x:c r="T882" s="33" t="n">
        <x:f>ROUND((P882-Q882)*G882*'Inputs'!$C$25/1000,1)</x:f>
        <x:v>45.5</x:v>
      </x:c>
    </x:row>
    <x:row r="883">
      <x:c r="A883" t="n">
        <x:v>868</x:v>
      </x:c>
      <x:c r="B883" s="68" t="n">
        <x:v>44</x:v>
      </x:c>
      <x:c r="C883" s="68" t="n">
        <x:v>32.4</x:v>
      </x:c>
      <x:c r="D883" s="68" t="n">
        <x:v>175.8</x:v>
      </x:c>
      <x:c r="E883" s="68" t="n">
        <x:v>21.9</x:v>
      </x:c>
      <x:c r="F883" s="68" t="n">
        <x:v>37.7</x:v>
      </x:c>
      <x:c r="G883" s="68" t="n">
        <x:v>9.7</x:v>
      </x:c>
      <x:c r="H883" s="69" t="n">
        <x:v>1.718</x:v>
      </x:c>
      <x:c r="I883" s="68" t="n">
        <x:v>5989</x:v>
      </x:c>
      <x:c r="J883" s="68" t="n">
        <x:v>13.1</x:v>
      </x:c>
      <x:c r="K883" s="68" t="n">
        <x:v>661</x:v>
      </x:c>
      <x:c r="L883" s="68" t="n">
        <x:v>2.3</x:v>
      </x:c>
      <x:c r="M883" s="70" t="n">
        <x:v>0.04</x:v>
      </x:c>
      <x:c r="N883" s="71" t="n">
        <x:v>82</x:v>
      </x:c>
      <x:c r="O883" s="33" t="n">
        <x:f>ROUND(3*E883+F883+G883*H883,1)</x:f>
        <x:v>120.1</x:v>
      </x:c>
      <x:c r="P883" s="33" t="n">
        <x:f>ROUND('Inputs'!$C$4*'Inputs'!$C$7*'Inputs'!$C$5*C883/3600,1)</x:f>
        <x:v>4680</x:v>
      </x:c>
      <x:c r="Q883" s="33" t="n">
        <x:f>ROUND(('Inputs'!$C$4/B883)*'Inputs'!$C$7*'Inputs'!$C$6*D883/3600,1)</x:f>
        <x:v>1154.2</x:v>
      </x:c>
      <x:c r="R883" s="59" t="n">
        <x:f>ROUND((P883-Q883)*O883-('Inputs'!$C$4/B883)*(I883/J883+K883)-'Inputs'!$C$4*L883-('Inputs'!$C$4*'Inputs'!$C$20*'Inputs'!$C$21*'Inputs'!$C$22/1000)*M883*N883,0)</x:f>
        <x:v>138983</x:v>
      </x:c>
      <x:c r="S883" s="59" t="n">
        <x:f>ROUND(R883/'Inputs'!$C$4,2)</x:f>
        <x:v>13.9</x:v>
      </x:c>
      <x:c r="T883" s="33" t="n">
        <x:f>ROUND((P883-Q883)*G883*'Inputs'!$C$25/1000,1)</x:f>
        <x:v>88.4</x:v>
      </x:c>
    </x:row>
    <x:row r="884">
      <x:c r="A884" t="n">
        <x:v>869</x:v>
      </x:c>
      <x:c r="B884" s="68" t="n">
        <x:v>35.4</x:v>
      </x:c>
      <x:c r="C884" s="68" t="n">
        <x:v>30.8</x:v>
      </x:c>
      <x:c r="D884" s="68" t="n">
        <x:v>245.6</x:v>
      </x:c>
      <x:c r="E884" s="68" t="n">
        <x:v>23.2</x:v>
      </x:c>
      <x:c r="F884" s="68" t="n">
        <x:v>44.4</x:v>
      </x:c>
      <x:c r="G884" s="68" t="n">
        <x:v>7.4</x:v>
      </x:c>
      <x:c r="H884" s="69" t="n">
        <x:v>1.82</x:v>
      </x:c>
      <x:c r="I884" s="68" t="n">
        <x:v>4914</x:v>
      </x:c>
      <x:c r="J884" s="68" t="n">
        <x:v>14</x:v>
      </x:c>
      <x:c r="K884" s="68" t="n">
        <x:v>529</x:v>
      </x:c>
      <x:c r="L884" s="68" t="n">
        <x:v>4.1</x:v>
      </x:c>
      <x:c r="M884" s="70" t="n">
        <x:v>0.024</x:v>
      </x:c>
      <x:c r="N884" s="71" t="n">
        <x:v>98</x:v>
      </x:c>
      <x:c r="O884" s="33" t="n">
        <x:f>ROUND(3*E884+F884+G884*H884,1)</x:f>
        <x:v>127.5</x:v>
      </x:c>
      <x:c r="P884" s="33" t="n">
        <x:f>ROUND('Inputs'!$C$4*'Inputs'!$C$7*'Inputs'!$C$5*C884/3600,1)</x:f>
        <x:v>4448.9</x:v>
      </x:c>
      <x:c r="Q884" s="33" t="n">
        <x:f>ROUND(('Inputs'!$C$4/B884)*'Inputs'!$C$7*'Inputs'!$C$6*D884/3600,1)</x:f>
        <x:v>2004.3</x:v>
      </x:c>
      <x:c r="R884" s="59" t="n">
        <x:f>ROUND((P884-Q884)*O884-('Inputs'!$C$4/B884)*(I884/J884+K884)-'Inputs'!$C$4*L884-('Inputs'!$C$4*'Inputs'!$C$20*'Inputs'!$C$21*'Inputs'!$C$22/1000)*M884*N884,0)</x:f>
        <x:v>16840</x:v>
      </x:c>
      <x:c r="S884" s="59" t="n">
        <x:f>ROUND(R884/'Inputs'!$C$4,2)</x:f>
        <x:v>1.68</x:v>
      </x:c>
      <x:c r="T884" s="33" t="n">
        <x:f>ROUND((P884-Q884)*G884*'Inputs'!$C$25/1000,1)</x:f>
        <x:v>46.7</x:v>
      </x:c>
    </x:row>
    <x:row r="885">
      <x:c r="A885" t="n">
        <x:v>870</x:v>
      </x:c>
      <x:c r="B885" s="68" t="n">
        <x:v>47</x:v>
      </x:c>
      <x:c r="C885" s="68" t="n">
        <x:v>29</x:v>
      </x:c>
      <x:c r="D885" s="68" t="n">
        <x:v>251.2</x:v>
      </x:c>
      <x:c r="E885" s="68" t="n">
        <x:v>22.9</x:v>
      </x:c>
      <x:c r="F885" s="68" t="n">
        <x:v>39.8</x:v>
      </x:c>
      <x:c r="G885" s="68" t="n">
        <x:v>9.4</x:v>
      </x:c>
      <x:c r="H885" s="69" t="n">
        <x:v>1.856</x:v>
      </x:c>
      <x:c r="I885" s="68" t="n">
        <x:v>7034</x:v>
      </x:c>
      <x:c r="J885" s="68" t="n">
        <x:v>13.5</x:v>
      </x:c>
      <x:c r="K885" s="68" t="n">
        <x:v>394</x:v>
      </x:c>
      <x:c r="L885" s="68" t="n">
        <x:v>4.6</x:v>
      </x:c>
      <x:c r="M885" s="70" t="n">
        <x:v>0.09</x:v>
      </x:c>
      <x:c r="N885" s="71" t="n">
        <x:v>61</x:v>
      </x:c>
      <x:c r="O885" s="33" t="n">
        <x:f>ROUND(3*E885+F885+G885*H885,1)</x:f>
        <x:v>125.9</x:v>
      </x:c>
      <x:c r="P885" s="33" t="n">
        <x:f>ROUND('Inputs'!$C$4*'Inputs'!$C$7*'Inputs'!$C$5*C885/3600,1)</x:f>
        <x:v>4188.9</x:v>
      </x:c>
      <x:c r="Q885" s="33" t="n">
        <x:f>ROUND(('Inputs'!$C$4/B885)*'Inputs'!$C$7*'Inputs'!$C$6*D885/3600,1)</x:f>
        <x:v>1544</x:v>
      </x:c>
      <x:c r="R885" s="59" t="n">
        <x:f>ROUND((P885-Q885)*O885-('Inputs'!$C$4/B885)*(I885/J885+K885)-'Inputs'!$C$4*L885-('Inputs'!$C$4*'Inputs'!$C$20*'Inputs'!$C$21*'Inputs'!$C$22/1000)*M885*N885,0)</x:f>
        <x:v>80028</x:v>
      </x:c>
      <x:c r="S885" s="59" t="n">
        <x:f>ROUND(R885/'Inputs'!$C$4,2)</x:f>
        <x:v>8</x:v>
      </x:c>
      <x:c r="T885" s="33" t="n">
        <x:f>ROUND((P885-Q885)*G885*'Inputs'!$C$25/1000,1)</x:f>
        <x:v>64.2</x:v>
      </x:c>
    </x:row>
    <x:row r="886">
      <x:c r="A886" t="n">
        <x:v>871</x:v>
      </x:c>
      <x:c r="B886" s="68" t="n">
        <x:v>29.5</x:v>
      </x:c>
      <x:c r="C886" s="68" t="n">
        <x:v>25</x:v>
      </x:c>
      <x:c r="D886" s="68" t="n">
        <x:v>213.4</x:v>
      </x:c>
      <x:c r="E886" s="68" t="n">
        <x:v>22.1</x:v>
      </x:c>
      <x:c r="F886" s="68" t="n">
        <x:v>31</x:v>
      </x:c>
      <x:c r="G886" s="68" t="n">
        <x:v>10.4</x:v>
      </x:c>
      <x:c r="H886" s="69" t="n">
        <x:v>1.862</x:v>
      </x:c>
      <x:c r="I886" s="68" t="n">
        <x:v>4895</x:v>
      </x:c>
      <x:c r="J886" s="68" t="n">
        <x:v>11.5</x:v>
      </x:c>
      <x:c r="K886" s="68" t="n">
        <x:v>600</x:v>
      </x:c>
      <x:c r="L886" s="68" t="n">
        <x:v>1.9</x:v>
      </x:c>
      <x:c r="M886" s="70" t="n">
        <x:v>0.034</x:v>
      </x:c>
      <x:c r="N886" s="71" t="n">
        <x:v>86</x:v>
      </x:c>
      <x:c r="O886" s="33" t="n">
        <x:f>ROUND(3*E886+F886+G886*H886,1)</x:f>
        <x:v>116.7</x:v>
      </x:c>
      <x:c r="P886" s="33" t="n">
        <x:f>ROUND('Inputs'!$C$4*'Inputs'!$C$7*'Inputs'!$C$5*C886/3600,1)</x:f>
        <x:v>3611.1</x:v>
      </x:c>
      <x:c r="Q886" s="33" t="n">
        <x:f>ROUND(('Inputs'!$C$4/B886)*'Inputs'!$C$7*'Inputs'!$C$6*D886/3600,1)</x:f>
        <x:v>2089.8</x:v>
      </x:c>
      <x:c r="R886" s="59" t="n">
        <x:f>ROUND((P886-Q886)*O886-('Inputs'!$C$4/B886)*(I886/J886+K886)-'Inputs'!$C$4*L886-('Inputs'!$C$4*'Inputs'!$C$20*'Inputs'!$C$21*'Inputs'!$C$22/1000)*M886*N886,0)</x:f>
        <x:v>-195681</x:v>
      </x:c>
      <x:c r="S886" s="59" t="n">
        <x:f>ROUND(R886/'Inputs'!$C$4,2)</x:f>
        <x:v>-19.57</x:v>
      </x:c>
      <x:c r="T886" s="33" t="n">
        <x:f>ROUND((P886-Q886)*G886*'Inputs'!$C$25/1000,1)</x:f>
        <x:v>40.9</x:v>
      </x:c>
    </x:row>
    <x:row r="887">
      <x:c r="A887" t="n">
        <x:v>872</x:v>
      </x:c>
      <x:c r="B887" s="68" t="n">
        <x:v>26.5</x:v>
      </x:c>
      <x:c r="C887" s="68" t="n">
        <x:v>27.3</x:v>
      </x:c>
      <x:c r="D887" s="68" t="n">
        <x:v>208.7</x:v>
      </x:c>
      <x:c r="E887" s="68" t="n">
        <x:v>23.2</x:v>
      </x:c>
      <x:c r="F887" s="68" t="n">
        <x:v>45.1</x:v>
      </x:c>
      <x:c r="G887" s="68" t="n">
        <x:v>10.5</x:v>
      </x:c>
      <x:c r="H887" s="69" t="n">
        <x:v>1.991</x:v>
      </x:c>
      <x:c r="I887" s="68" t="n">
        <x:v>5203</x:v>
      </x:c>
      <x:c r="J887" s="68" t="n">
        <x:v>11.6</x:v>
      </x:c>
      <x:c r="K887" s="68" t="n">
        <x:v>392</x:v>
      </x:c>
      <x:c r="L887" s="68" t="n">
        <x:v>2.3</x:v>
      </x:c>
      <x:c r="M887" s="70" t="n">
        <x:v>0.053</x:v>
      </x:c>
      <x:c r="N887" s="71" t="n">
        <x:v>108</x:v>
      </x:c>
      <x:c r="O887" s="33" t="n">
        <x:f>ROUND(3*E887+F887+G887*H887,1)</x:f>
        <x:v>135.6</x:v>
      </x:c>
      <x:c r="P887" s="33" t="n">
        <x:f>ROUND('Inputs'!$C$4*'Inputs'!$C$7*'Inputs'!$C$5*C887/3600,1)</x:f>
        <x:v>3943.3</x:v>
      </x:c>
      <x:c r="Q887" s="33" t="n">
        <x:f>ROUND(('Inputs'!$C$4/B887)*'Inputs'!$C$7*'Inputs'!$C$6*D887/3600,1)</x:f>
        <x:v>2275.1</x:v>
      </x:c>
      <x:c r="R887" s="59" t="n">
        <x:f>ROUND((P887-Q887)*O887-('Inputs'!$C$4/B887)*(I887/J887+K887)-'Inputs'!$C$4*L887-('Inputs'!$C$4*'Inputs'!$C$20*'Inputs'!$C$21*'Inputs'!$C$22/1000)*M887*N887,0)</x:f>
        <x:v>-126775</x:v>
      </x:c>
      <x:c r="S887" s="59" t="n">
        <x:f>ROUND(R887/'Inputs'!$C$4,2)</x:f>
        <x:v>-12.68</x:v>
      </x:c>
      <x:c r="T887" s="33" t="n">
        <x:f>ROUND((P887-Q887)*G887*'Inputs'!$C$25/1000,1)</x:f>
        <x:v>45.3</x:v>
      </x:c>
    </x:row>
    <x:row r="888">
      <x:c r="A888" t="n">
        <x:v>873</x:v>
      </x:c>
      <x:c r="B888" s="68" t="n">
        <x:v>28.8</x:v>
      </x:c>
      <x:c r="C888" s="68" t="n">
        <x:v>25.5</x:v>
      </x:c>
      <x:c r="D888" s="68" t="n">
        <x:v>245.7</x:v>
      </x:c>
      <x:c r="E888" s="68" t="n">
        <x:v>24.4</x:v>
      </x:c>
      <x:c r="F888" s="68" t="n">
        <x:v>48.5</x:v>
      </x:c>
      <x:c r="G888" s="68" t="n">
        <x:v>7</x:v>
      </x:c>
      <x:c r="H888" s="69" t="n">
        <x:v>1.66</x:v>
      </x:c>
      <x:c r="I888" s="68" t="n">
        <x:v>6350</x:v>
      </x:c>
      <x:c r="J888" s="68" t="n">
        <x:v>13.4</x:v>
      </x:c>
      <x:c r="K888" s="68" t="n">
        <x:v>662</x:v>
      </x:c>
      <x:c r="L888" s="68" t="n">
        <x:v>3.4</x:v>
      </x:c>
      <x:c r="M888" s="70" t="n">
        <x:v>0.086</x:v>
      </x:c>
      <x:c r="N888" s="71" t="n">
        <x:v>103</x:v>
      </x:c>
      <x:c r="O888" s="33" t="n">
        <x:f>ROUND(3*E888+F888+G888*H888,1)</x:f>
        <x:v>133.3</x:v>
      </x:c>
      <x:c r="P888" s="33" t="n">
        <x:f>ROUND('Inputs'!$C$4*'Inputs'!$C$7*'Inputs'!$C$5*C888/3600,1)</x:f>
        <x:v>3683.3</x:v>
      </x:c>
      <x:c r="Q888" s="33" t="n">
        <x:f>ROUND(('Inputs'!$C$4/B888)*'Inputs'!$C$7*'Inputs'!$C$6*D888/3600,1)</x:f>
        <x:v>2464.6</x:v>
      </x:c>
      <x:c r="R888" s="59" t="n">
        <x:f>ROUND((P888-Q888)*O888-('Inputs'!$C$4/B888)*(I888/J888+K888)-'Inputs'!$C$4*L888-('Inputs'!$C$4*'Inputs'!$C$20*'Inputs'!$C$21*'Inputs'!$C$22/1000)*M888*N888,0)</x:f>
        <x:v>-285758</x:v>
      </x:c>
      <x:c r="S888" s="59" t="n">
        <x:f>ROUND(R888/'Inputs'!$C$4,2)</x:f>
        <x:v>-28.58</x:v>
      </x:c>
      <x:c r="T888" s="33" t="n">
        <x:f>ROUND((P888-Q888)*G888*'Inputs'!$C$25/1000,1)</x:f>
        <x:v>22</x:v>
      </x:c>
    </x:row>
    <x:row r="889">
      <x:c r="A889" t="n">
        <x:v>874</x:v>
      </x:c>
      <x:c r="B889" s="68" t="n">
        <x:v>27.3</x:v>
      </x:c>
      <x:c r="C889" s="68" t="n">
        <x:v>29</x:v>
      </x:c>
      <x:c r="D889" s="68" t="n">
        <x:v>253.8</x:v>
      </x:c>
      <x:c r="E889" s="68" t="n">
        <x:v>26.4</x:v>
      </x:c>
      <x:c r="F889" s="68" t="n">
        <x:v>43.9</x:v>
      </x:c>
      <x:c r="G889" s="68" t="n">
        <x:v>10</x:v>
      </x:c>
      <x:c r="H889" s="69" t="n">
        <x:v>1.932</x:v>
      </x:c>
      <x:c r="I889" s="68" t="n">
        <x:v>6392</x:v>
      </x:c>
      <x:c r="J889" s="68" t="n">
        <x:v>10.2</x:v>
      </x:c>
      <x:c r="K889" s="68" t="n">
        <x:v>455</x:v>
      </x:c>
      <x:c r="L889" s="68" t="n">
        <x:v>5.7</x:v>
      </x:c>
      <x:c r="M889" s="70" t="n">
        <x:v>0.084</x:v>
      </x:c>
      <x:c r="N889" s="71" t="n">
        <x:v>60</x:v>
      </x:c>
      <x:c r="O889" s="33" t="n">
        <x:f>ROUND(3*E889+F889+G889*H889,1)</x:f>
        <x:v>142.4</x:v>
      </x:c>
      <x:c r="P889" s="33" t="n">
        <x:f>ROUND('Inputs'!$C$4*'Inputs'!$C$7*'Inputs'!$C$5*C889/3600,1)</x:f>
        <x:v>4188.9</x:v>
      </x:c>
      <x:c r="Q889" s="33" t="n">
        <x:f>ROUND(('Inputs'!$C$4/B889)*'Inputs'!$C$7*'Inputs'!$C$6*D889/3600,1)</x:f>
        <x:v>2685.7</x:v>
      </x:c>
      <x:c r="R889" s="59" t="n">
        <x:f>ROUND((P889-Q889)*O889-('Inputs'!$C$4/B889)*(I889/J889+K889)-'Inputs'!$C$4*L889-('Inputs'!$C$4*'Inputs'!$C$20*'Inputs'!$C$21*'Inputs'!$C$22/1000)*M889*N889,0)</x:f>
        <x:v>-250429</x:v>
      </x:c>
      <x:c r="S889" s="59" t="n">
        <x:f>ROUND(R889/'Inputs'!$C$4,2)</x:f>
        <x:v>-25.04</x:v>
      </x:c>
      <x:c r="T889" s="33" t="n">
        <x:f>ROUND((P889-Q889)*G889*'Inputs'!$C$25/1000,1)</x:f>
        <x:v>38.8</x:v>
      </x:c>
    </x:row>
    <x:row r="890">
      <x:c r="A890" t="n">
        <x:v>875</x:v>
      </x:c>
      <x:c r="B890" s="68" t="n">
        <x:v>50.9</x:v>
      </x:c>
      <x:c r="C890" s="68" t="n">
        <x:v>28.9</x:v>
      </x:c>
      <x:c r="D890" s="68" t="n">
        <x:v>270.2</x:v>
      </x:c>
      <x:c r="E890" s="68" t="n">
        <x:v>25.7</x:v>
      </x:c>
      <x:c r="F890" s="68" t="n">
        <x:v>32</x:v>
      </x:c>
      <x:c r="G890" s="68" t="n">
        <x:v>9.2</x:v>
      </x:c>
      <x:c r="H890" s="69" t="n">
        <x:v>1.868</x:v>
      </x:c>
      <x:c r="I890" s="68" t="n">
        <x:v>5356</x:v>
      </x:c>
      <x:c r="J890" s="68" t="n">
        <x:v>13.4</x:v>
      </x:c>
      <x:c r="K890" s="68" t="n">
        <x:v>579</x:v>
      </x:c>
      <x:c r="L890" s="68" t="n">
        <x:v>2.4</x:v>
      </x:c>
      <x:c r="M890" s="70" t="n">
        <x:v>0.086</x:v>
      </x:c>
      <x:c r="N890" s="71" t="n">
        <x:v>156</x:v>
      </x:c>
      <x:c r="O890" s="33" t="n">
        <x:f>ROUND(3*E890+F890+G890*H890,1)</x:f>
        <x:v>126.3</x:v>
      </x:c>
      <x:c r="P890" s="33" t="n">
        <x:f>ROUND('Inputs'!$C$4*'Inputs'!$C$7*'Inputs'!$C$5*C890/3600,1)</x:f>
        <x:v>4174.4</x:v>
      </x:c>
      <x:c r="Q890" s="33" t="n">
        <x:f>ROUND(('Inputs'!$C$4/B890)*'Inputs'!$C$7*'Inputs'!$C$6*D890/3600,1)</x:f>
        <x:v>1533.6</x:v>
      </x:c>
      <x:c r="R890" s="59" t="n">
        <x:f>ROUND((P890-Q890)*O890-('Inputs'!$C$4/B890)*(I890/J890+K890)-'Inputs'!$C$4*L890-('Inputs'!$C$4*'Inputs'!$C$20*'Inputs'!$C$21*'Inputs'!$C$22/1000)*M890*N890,0)</x:f>
        <x:v>87254</x:v>
      </x:c>
      <x:c r="S890" s="59" t="n">
        <x:f>ROUND(R890/'Inputs'!$C$4,2)</x:f>
        <x:v>8.73</x:v>
      </x:c>
      <x:c r="T890" s="33" t="n">
        <x:f>ROUND((P890-Q890)*G890*'Inputs'!$C$25/1000,1)</x:f>
        <x:v>62.8</x:v>
      </x:c>
    </x:row>
    <x:row r="891">
      <x:c r="A891" t="n">
        <x:v>876</x:v>
      </x:c>
      <x:c r="B891" s="68" t="n">
        <x:v>53.7</x:v>
      </x:c>
      <x:c r="C891" s="68" t="n">
        <x:v>34.2</x:v>
      </x:c>
      <x:c r="D891" s="68" t="n">
        <x:v>214.2</x:v>
      </x:c>
      <x:c r="E891" s="68" t="n">
        <x:v>25.4</x:v>
      </x:c>
      <x:c r="F891" s="68" t="n">
        <x:v>40.9</x:v>
      </x:c>
      <x:c r="G891" s="68" t="n">
        <x:v>9.7</x:v>
      </x:c>
      <x:c r="H891" s="69" t="n">
        <x:v>1.966</x:v>
      </x:c>
      <x:c r="I891" s="68" t="n">
        <x:v>8284</x:v>
      </x:c>
      <x:c r="J891" s="68" t="n">
        <x:v>8.5</x:v>
      </x:c>
      <x:c r="K891" s="68" t="n">
        <x:v>416</x:v>
      </x:c>
      <x:c r="L891" s="68" t="n">
        <x:v>3.2</x:v>
      </x:c>
      <x:c r="M891" s="70" t="n">
        <x:v>0.003</x:v>
      </x:c>
      <x:c r="N891" s="71" t="n">
        <x:v>146</x:v>
      </x:c>
      <x:c r="O891" s="33" t="n">
        <x:f>ROUND(3*E891+F891+G891*H891,1)</x:f>
        <x:v>136.2</x:v>
      </x:c>
      <x:c r="P891" s="33" t="n">
        <x:f>ROUND('Inputs'!$C$4*'Inputs'!$C$7*'Inputs'!$C$5*C891/3600,1)</x:f>
        <x:v>4940</x:v>
      </x:c>
      <x:c r="Q891" s="33" t="n">
        <x:f>ROUND(('Inputs'!$C$4/B891)*'Inputs'!$C$7*'Inputs'!$C$6*D891/3600,1)</x:f>
        <x:v>1152.3</x:v>
      </x:c>
      <x:c r="R891" s="59" t="n">
        <x:f>ROUND((P891-Q891)*O891-('Inputs'!$C$4/B891)*(I891/J891+K891)-'Inputs'!$C$4*L891-('Inputs'!$C$4*'Inputs'!$C$20*'Inputs'!$C$21*'Inputs'!$C$22/1000)*M891*N891,0)</x:f>
        <x:v>223950</x:v>
      </x:c>
      <x:c r="S891" s="59" t="n">
        <x:f>ROUND(R891/'Inputs'!$C$4,2)</x:f>
        <x:v>22.4</x:v>
      </x:c>
      <x:c r="T891" s="33" t="n">
        <x:f>ROUND((P891-Q891)*G891*'Inputs'!$C$25/1000,1)</x:f>
        <x:v>94.9</x:v>
      </x:c>
    </x:row>
    <x:row r="892">
      <x:c r="A892" t="n">
        <x:v>877</x:v>
      </x:c>
      <x:c r="B892" s="68" t="n">
        <x:v>51.6</x:v>
      </x:c>
      <x:c r="C892" s="68" t="n">
        <x:v>30.4</x:v>
      </x:c>
      <x:c r="D892" s="68" t="n">
        <x:v>209.5</x:v>
      </x:c>
      <x:c r="E892" s="68" t="n">
        <x:v>23.2</x:v>
      </x:c>
      <x:c r="F892" s="68" t="n">
        <x:v>49.8</x:v>
      </x:c>
      <x:c r="G892" s="68" t="n">
        <x:v>9.3</x:v>
      </x:c>
      <x:c r="H892" s="69" t="n">
        <x:v>1.777</x:v>
      </x:c>
      <x:c r="I892" s="68" t="n">
        <x:v>3657</x:v>
      </x:c>
      <x:c r="J892" s="68" t="n">
        <x:v>10.2</x:v>
      </x:c>
      <x:c r="K892" s="68" t="n">
        <x:v>583</x:v>
      </x:c>
      <x:c r="L892" s="68" t="n">
        <x:v>3.7</x:v>
      </x:c>
      <x:c r="M892" s="70" t="n">
        <x:v>0.016</x:v>
      </x:c>
      <x:c r="N892" s="71" t="n">
        <x:v>68</x:v>
      </x:c>
      <x:c r="O892" s="33" t="n">
        <x:f>ROUND(3*E892+F892+G892*H892,1)</x:f>
        <x:v>135.9</x:v>
      </x:c>
      <x:c r="P892" s="33" t="n">
        <x:f>ROUND('Inputs'!$C$4*'Inputs'!$C$7*'Inputs'!$C$5*C892/3600,1)</x:f>
        <x:v>4391.1</x:v>
      </x:c>
      <x:c r="Q892" s="33" t="n">
        <x:f>ROUND(('Inputs'!$C$4/B892)*'Inputs'!$C$7*'Inputs'!$C$6*D892/3600,1)</x:f>
        <x:v>1172.9</x:v>
      </x:c>
      <x:c r="R892" s="59" t="n">
        <x:f>ROUND((P892-Q892)*O892-('Inputs'!$C$4/B892)*(I892/J892+K892)-'Inputs'!$C$4*L892-('Inputs'!$C$4*'Inputs'!$C$20*'Inputs'!$C$21*'Inputs'!$C$22/1000)*M892*N892,0)</x:f>
        <x:v>215454</x:v>
      </x:c>
      <x:c r="S892" s="59" t="n">
        <x:f>ROUND(R892/'Inputs'!$C$4,2)</x:f>
        <x:v>21.55</x:v>
      </x:c>
      <x:c r="T892" s="33" t="n">
        <x:f>ROUND((P892-Q892)*G892*'Inputs'!$C$25/1000,1)</x:f>
        <x:v>77.3</x:v>
      </x:c>
    </x:row>
    <x:row r="893">
      <x:c r="A893" t="n">
        <x:v>878</x:v>
      </x:c>
      <x:c r="B893" s="68" t="n">
        <x:v>49.2</x:v>
      </x:c>
      <x:c r="C893" s="68" t="n">
        <x:v>28.1</x:v>
      </x:c>
      <x:c r="D893" s="68" t="n">
        <x:v>186.7</x:v>
      </x:c>
      <x:c r="E893" s="68" t="n">
        <x:v>27.3</x:v>
      </x:c>
      <x:c r="F893" s="68" t="n">
        <x:v>44</x:v>
      </x:c>
      <x:c r="G893" s="68" t="n">
        <x:v>10.1</x:v>
      </x:c>
      <x:c r="H893" s="69" t="n">
        <x:v>1.705</x:v>
      </x:c>
      <x:c r="I893" s="68" t="n">
        <x:v>5542</x:v>
      </x:c>
      <x:c r="J893" s="68" t="n">
        <x:v>11.3</x:v>
      </x:c>
      <x:c r="K893" s="68" t="n">
        <x:v>600</x:v>
      </x:c>
      <x:c r="L893" s="68" t="n">
        <x:v>3.7</x:v>
      </x:c>
      <x:c r="M893" s="70" t="n">
        <x:v>0.051</x:v>
      </x:c>
      <x:c r="N893" s="71" t="n">
        <x:v>131</x:v>
      </x:c>
      <x:c r="O893" s="33" t="n">
        <x:f>ROUND(3*E893+F893+G893*H893,1)</x:f>
        <x:v>143.1</x:v>
      </x:c>
      <x:c r="P893" s="33" t="n">
        <x:f>ROUND('Inputs'!$C$4*'Inputs'!$C$7*'Inputs'!$C$5*C893/3600,1)</x:f>
        <x:v>4058.9</x:v>
      </x:c>
      <x:c r="Q893" s="33" t="n">
        <x:f>ROUND(('Inputs'!$C$4/B893)*'Inputs'!$C$7*'Inputs'!$C$6*D893/3600,1)</x:f>
        <x:v>1096.3</x:v>
      </x:c>
      <x:c r="R893" s="59" t="n">
        <x:f>ROUND((P893-Q893)*O893-('Inputs'!$C$4/B893)*(I893/J893+K893)-'Inputs'!$C$4*L893-('Inputs'!$C$4*'Inputs'!$C$20*'Inputs'!$C$21*'Inputs'!$C$22/1000)*M893*N893,0)</x:f>
        <x:v>150374</x:v>
      </x:c>
      <x:c r="S893" s="59" t="n">
        <x:f>ROUND(R893/'Inputs'!$C$4,2)</x:f>
        <x:v>15.04</x:v>
      </x:c>
      <x:c r="T893" s="33" t="n">
        <x:f>ROUND((P893-Q893)*G893*'Inputs'!$C$25/1000,1)</x:f>
        <x:v>77.3</x:v>
      </x:c>
    </x:row>
    <x:row r="894">
      <x:c r="A894" t="n">
        <x:v>879</x:v>
      </x:c>
      <x:c r="B894" s="68" t="n">
        <x:v>44.1</x:v>
      </x:c>
      <x:c r="C894" s="68" t="n">
        <x:v>30.9</x:v>
      </x:c>
      <x:c r="D894" s="68" t="n">
        <x:v>236.6</x:v>
      </x:c>
      <x:c r="E894" s="68" t="n">
        <x:v>23.9</x:v>
      </x:c>
      <x:c r="F894" s="68" t="n">
        <x:v>35.8</x:v>
      </x:c>
      <x:c r="G894" s="68" t="n">
        <x:v>10.3</x:v>
      </x:c>
      <x:c r="H894" s="69" t="n">
        <x:v>1.893</x:v>
      </x:c>
      <x:c r="I894" s="68" t="n">
        <x:v>6032</x:v>
      </x:c>
      <x:c r="J894" s="68" t="n">
        <x:v>8.4</x:v>
      </x:c>
      <x:c r="K894" s="68" t="n">
        <x:v>646</x:v>
      </x:c>
      <x:c r="L894" s="68" t="n">
        <x:v>2.3</x:v>
      </x:c>
      <x:c r="M894" s="70" t="n">
        <x:v>0.096</x:v>
      </x:c>
      <x:c r="N894" s="71" t="n">
        <x:v>124</x:v>
      </x:c>
      <x:c r="O894" s="33" t="n">
        <x:f>ROUND(3*E894+F894+G894*H894,1)</x:f>
        <x:v>127</x:v>
      </x:c>
      <x:c r="P894" s="33" t="n">
        <x:f>ROUND('Inputs'!$C$4*'Inputs'!$C$7*'Inputs'!$C$5*C894/3600,1)</x:f>
        <x:v>4463.3</x:v>
      </x:c>
      <x:c r="Q894" s="33" t="n">
        <x:f>ROUND(('Inputs'!$C$4/B894)*'Inputs'!$C$7*'Inputs'!$C$6*D894/3600,1)</x:f>
        <x:v>1549.9</x:v>
      </x:c>
      <x:c r="R894" s="59" t="n">
        <x:f>ROUND((P894-Q894)*O894-('Inputs'!$C$4/B894)*(I894/J894+K894)-'Inputs'!$C$4*L894-('Inputs'!$C$4*'Inputs'!$C$20*'Inputs'!$C$21*'Inputs'!$C$22/1000)*M894*N894,0)</x:f>
        <x:v>11064</x:v>
      </x:c>
      <x:c r="S894" s="59" t="n">
        <x:f>ROUND(R894/'Inputs'!$C$4,2)</x:f>
        <x:v>1.11</x:v>
      </x:c>
      <x:c r="T894" s="33" t="n">
        <x:f>ROUND((P894-Q894)*G894*'Inputs'!$C$25/1000,1)</x:f>
        <x:v>77.5</x:v>
      </x:c>
    </x:row>
    <x:row r="895">
      <x:c r="A895" t="n">
        <x:v>880</x:v>
      </x:c>
      <x:c r="B895" s="68" t="n">
        <x:v>27.9</x:v>
      </x:c>
      <x:c r="C895" s="68" t="n">
        <x:v>29.9</x:v>
      </x:c>
      <x:c r="D895" s="68" t="n">
        <x:v>237.4</x:v>
      </x:c>
      <x:c r="E895" s="68" t="n">
        <x:v>26.2</x:v>
      </x:c>
      <x:c r="F895" s="68" t="n">
        <x:v>44.9</x:v>
      </x:c>
      <x:c r="G895" s="68" t="n">
        <x:v>9.6</x:v>
      </x:c>
      <x:c r="H895" s="69" t="n">
        <x:v>2.045</x:v>
      </x:c>
      <x:c r="I895" s="68" t="n">
        <x:v>8543</x:v>
      </x:c>
      <x:c r="J895" s="68" t="n">
        <x:v>12.7</x:v>
      </x:c>
      <x:c r="K895" s="68" t="n">
        <x:v>467</x:v>
      </x:c>
      <x:c r="L895" s="68" t="n">
        <x:v>3.5</x:v>
      </x:c>
      <x:c r="M895" s="70" t="n">
        <x:v>0.079</x:v>
      </x:c>
      <x:c r="N895" s="71" t="n">
        <x:v>69</x:v>
      </x:c>
      <x:c r="O895" s="33" t="n">
        <x:f>ROUND(3*E895+F895+G895*H895,1)</x:f>
        <x:v>143.1</x:v>
      </x:c>
      <x:c r="P895" s="33" t="n">
        <x:f>ROUND('Inputs'!$C$4*'Inputs'!$C$7*'Inputs'!$C$5*C895/3600,1)</x:f>
        <x:v>4318.9</x:v>
      </x:c>
      <x:c r="Q895" s="33" t="n">
        <x:f>ROUND(('Inputs'!$C$4/B895)*'Inputs'!$C$7*'Inputs'!$C$6*D895/3600,1)</x:f>
        <x:v>2458.1</x:v>
      </x:c>
      <x:c r="R895" s="59" t="n">
        <x:f>ROUND((P895-Q895)*O895-('Inputs'!$C$4/B895)*(I895/J895+K895)-'Inputs'!$C$4*L895-('Inputs'!$C$4*'Inputs'!$C$20*'Inputs'!$C$21*'Inputs'!$C$22/1000)*M895*N895,0)</x:f>
        <x:v>-189395</x:v>
      </x:c>
      <x:c r="S895" s="59" t="n">
        <x:f>ROUND(R895/'Inputs'!$C$4,2)</x:f>
        <x:v>-18.94</x:v>
      </x:c>
      <x:c r="T895" s="33" t="n">
        <x:f>ROUND((P895-Q895)*G895*'Inputs'!$C$25/1000,1)</x:f>
        <x:v>46.2</x:v>
      </x:c>
    </x:row>
    <x:row r="896">
      <x:c r="A896" t="n">
        <x:v>881</x:v>
      </x:c>
      <x:c r="B896" s="68" t="n">
        <x:v>52.1</x:v>
      </x:c>
      <x:c r="C896" s="68" t="n">
        <x:v>24.5</x:v>
      </x:c>
      <x:c r="D896" s="68" t="n">
        <x:v>171.3</x:v>
      </x:c>
      <x:c r="E896" s="68" t="n">
        <x:v>25</x:v>
      </x:c>
      <x:c r="F896" s="68" t="n">
        <x:v>33.7</x:v>
      </x:c>
      <x:c r="G896" s="68" t="n">
        <x:v>9.1</x:v>
      </x:c>
      <x:c r="H896" s="69" t="n">
        <x:v>1.682</x:v>
      </x:c>
      <x:c r="I896" s="68" t="n">
        <x:v>5859</x:v>
      </x:c>
      <x:c r="J896" s="68" t="n">
        <x:v>13.8</x:v>
      </x:c>
      <x:c r="K896" s="68" t="n">
        <x:v>683</x:v>
      </x:c>
      <x:c r="L896" s="68" t="n">
        <x:v>3.6</x:v>
      </x:c>
      <x:c r="M896" s="70" t="n">
        <x:v>0.055</x:v>
      </x:c>
      <x:c r="N896" s="71" t="n">
        <x:v>131</x:v>
      </x:c>
      <x:c r="O896" s="33" t="n">
        <x:f>ROUND(3*E896+F896+G896*H896,1)</x:f>
        <x:v>124</x:v>
      </x:c>
      <x:c r="P896" s="33" t="n">
        <x:f>ROUND('Inputs'!$C$4*'Inputs'!$C$7*'Inputs'!$C$5*C896/3600,1)</x:f>
        <x:v>3538.9</x:v>
      </x:c>
      <x:c r="Q896" s="33" t="n">
        <x:f>ROUND(('Inputs'!$C$4/B896)*'Inputs'!$C$7*'Inputs'!$C$6*D896/3600,1)</x:f>
        <x:v>949.8</x:v>
      </x:c>
      <x:c r="R896" s="59" t="n">
        <x:f>ROUND((P896-Q896)*O896-('Inputs'!$C$4/B896)*(I896/J896+K896)-'Inputs'!$C$4*L896-('Inputs'!$C$4*'Inputs'!$C$20*'Inputs'!$C$21*'Inputs'!$C$22/1000)*M896*N896,0)</x:f>
        <x:v>56352</x:v>
      </x:c>
      <x:c r="S896" s="59" t="n">
        <x:f>ROUND(R896/'Inputs'!$C$4,2)</x:f>
        <x:v>5.64</x:v>
      </x:c>
      <x:c r="T896" s="33" t="n">
        <x:f>ROUND((P896-Q896)*G896*'Inputs'!$C$25/1000,1)</x:f>
        <x:v>60.9</x:v>
      </x:c>
    </x:row>
    <x:row r="897">
      <x:c r="A897" t="n">
        <x:v>882</x:v>
      </x:c>
      <x:c r="B897" s="68" t="n">
        <x:v>50</x:v>
      </x:c>
      <x:c r="C897" s="68" t="n">
        <x:v>27.5</x:v>
      </x:c>
      <x:c r="D897" s="68" t="n">
        <x:v>228.1</x:v>
      </x:c>
      <x:c r="E897" s="68" t="n">
        <x:v>22.4</x:v>
      </x:c>
      <x:c r="F897" s="68" t="n">
        <x:v>54.5</x:v>
      </x:c>
      <x:c r="G897" s="68" t="n">
        <x:v>10.4</x:v>
      </x:c>
      <x:c r="H897" s="69" t="n">
        <x:v>1.806</x:v>
      </x:c>
      <x:c r="I897" s="68" t="n">
        <x:v>6078</x:v>
      </x:c>
      <x:c r="J897" s="68" t="n">
        <x:v>12.5</x:v>
      </x:c>
      <x:c r="K897" s="68" t="n">
        <x:v>694</x:v>
      </x:c>
      <x:c r="L897" s="68" t="n">
        <x:v>2</x:v>
      </x:c>
      <x:c r="M897" s="70" t="n">
        <x:v>0.095</x:v>
      </x:c>
      <x:c r="N897" s="71" t="n">
        <x:v>125</x:v>
      </x:c>
      <x:c r="O897" s="33" t="n">
        <x:f>ROUND(3*E897+F897+G897*H897,1)</x:f>
        <x:v>140.5</x:v>
      </x:c>
      <x:c r="P897" s="33" t="n">
        <x:f>ROUND('Inputs'!$C$4*'Inputs'!$C$7*'Inputs'!$C$5*C897/3600,1)</x:f>
        <x:v>3972.2</x:v>
      </x:c>
      <x:c r="Q897" s="33" t="n">
        <x:f>ROUND(('Inputs'!$C$4/B897)*'Inputs'!$C$7*'Inputs'!$C$6*D897/3600,1)</x:f>
        <x:v>1317.9</x:v>
      </x:c>
      <x:c r="R897" s="59" t="n">
        <x:f>ROUND((P897-Q897)*O897-('Inputs'!$C$4/B897)*(I897/J897+K897)-'Inputs'!$C$4*L897-('Inputs'!$C$4*'Inputs'!$C$20*'Inputs'!$C$21*'Inputs'!$C$22/1000)*M897*N897,0)</x:f>
        <x:v>90327</x:v>
      </x:c>
      <x:c r="S897" s="59" t="n">
        <x:f>ROUND(R897/'Inputs'!$C$4,2)</x:f>
        <x:v>9.03</x:v>
      </x:c>
      <x:c r="T897" s="33" t="n">
        <x:f>ROUND((P897-Q897)*G897*'Inputs'!$C$25/1000,1)</x:f>
        <x:v>71.3</x:v>
      </x:c>
    </x:row>
    <x:row r="898">
      <x:c r="A898" t="n">
        <x:v>883</x:v>
      </x:c>
      <x:c r="B898" s="68" t="n">
        <x:v>54.5</x:v>
      </x:c>
      <x:c r="C898" s="68" t="n">
        <x:v>27.1</x:v>
      </x:c>
      <x:c r="D898" s="68" t="n">
        <x:v>258.1</x:v>
      </x:c>
      <x:c r="E898" s="68" t="n">
        <x:v>21.5</x:v>
      </x:c>
      <x:c r="F898" s="68" t="n">
        <x:v>42.8</x:v>
      </x:c>
      <x:c r="G898" s="68" t="n">
        <x:v>9.6</x:v>
      </x:c>
      <x:c r="H898" s="69" t="n">
        <x:v>1.836</x:v>
      </x:c>
      <x:c r="I898" s="68" t="n">
        <x:v>9139</x:v>
      </x:c>
      <x:c r="J898" s="68" t="n">
        <x:v>8.4</x:v>
      </x:c>
      <x:c r="K898" s="68" t="n">
        <x:v>450</x:v>
      </x:c>
      <x:c r="L898" s="68" t="n">
        <x:v>6</x:v>
      </x:c>
      <x:c r="M898" s="70" t="n">
        <x:v>0.016</x:v>
      </x:c>
      <x:c r="N898" s="71" t="n">
        <x:v>160</x:v>
      </x:c>
      <x:c r="O898" s="33" t="n">
        <x:f>ROUND(3*E898+F898+G898*H898,1)</x:f>
        <x:v>124.9</x:v>
      </x:c>
      <x:c r="P898" s="33" t="n">
        <x:f>ROUND('Inputs'!$C$4*'Inputs'!$C$7*'Inputs'!$C$5*C898/3600,1)</x:f>
        <x:v>3914.4</x:v>
      </x:c>
      <x:c r="Q898" s="33" t="n">
        <x:f>ROUND(('Inputs'!$C$4/B898)*'Inputs'!$C$7*'Inputs'!$C$6*D898/3600,1)</x:f>
        <x:v>1368.1</x:v>
      </x:c>
      <x:c r="R898" s="59" t="n">
        <x:f>ROUND((P898-Q898)*O898-('Inputs'!$C$4/B898)*(I898/J898+K898)-'Inputs'!$C$4*L898-('Inputs'!$C$4*'Inputs'!$C$20*'Inputs'!$C$21*'Inputs'!$C$22/1000)*M898*N898,0)</x:f>
        <x:v>-29889</x:v>
      </x:c>
      <x:c r="S898" s="59" t="n">
        <x:f>ROUND(R898/'Inputs'!$C$4,2)</x:f>
        <x:v>-2.99</x:v>
      </x:c>
      <x:c r="T898" s="33" t="n">
        <x:f>ROUND((P898-Q898)*G898*'Inputs'!$C$25/1000,1)</x:f>
        <x:v>63.2</x:v>
      </x:c>
    </x:row>
    <x:row r="899">
      <x:c r="A899" t="n">
        <x:v>884</x:v>
      </x:c>
      <x:c r="B899" s="68" t="n">
        <x:v>38.4</x:v>
      </x:c>
      <x:c r="C899" s="68" t="n">
        <x:v>25</x:v>
      </x:c>
      <x:c r="D899" s="68" t="n">
        <x:v>252.1</x:v>
      </x:c>
      <x:c r="E899" s="68" t="n">
        <x:v>27.2</x:v>
      </x:c>
      <x:c r="F899" s="68" t="n">
        <x:v>31.7</x:v>
      </x:c>
      <x:c r="G899" s="68" t="n">
        <x:v>10</x:v>
      </x:c>
      <x:c r="H899" s="69" t="n">
        <x:v>1.731</x:v>
      </x:c>
      <x:c r="I899" s="68" t="n">
        <x:v>6130</x:v>
      </x:c>
      <x:c r="J899" s="68" t="n">
        <x:v>14.7</x:v>
      </x:c>
      <x:c r="K899" s="68" t="n">
        <x:v>560</x:v>
      </x:c>
      <x:c r="L899" s="68" t="n">
        <x:v>2</x:v>
      </x:c>
      <x:c r="M899" s="70" t="n">
        <x:v>0.066</x:v>
      </x:c>
      <x:c r="N899" s="71" t="n">
        <x:v>104</x:v>
      </x:c>
      <x:c r="O899" s="33" t="n">
        <x:f>ROUND(3*E899+F899+G899*H899,1)</x:f>
        <x:v>130.6</x:v>
      </x:c>
      <x:c r="P899" s="33" t="n">
        <x:f>ROUND('Inputs'!$C$4*'Inputs'!$C$7*'Inputs'!$C$5*C899/3600,1)</x:f>
        <x:v>3611.1</x:v>
      </x:c>
      <x:c r="Q899" s="33" t="n">
        <x:f>ROUND(('Inputs'!$C$4/B899)*'Inputs'!$C$7*'Inputs'!$C$6*D899/3600,1)</x:f>
        <x:v>1896.6</x:v>
      </x:c>
      <x:c r="R899" s="59" t="n">
        <x:f>ROUND((P899-Q899)*O899-('Inputs'!$C$4/B899)*(I899/J899+K899)-'Inputs'!$C$4*L899-('Inputs'!$C$4*'Inputs'!$C$20*'Inputs'!$C$21*'Inputs'!$C$22/1000)*M899*N899,0)</x:f>
        <x:v>-65864</x:v>
      </x:c>
      <x:c r="S899" s="59" t="n">
        <x:f>ROUND(R899/'Inputs'!$C$4,2)</x:f>
        <x:v>-6.59</x:v>
      </x:c>
      <x:c r="T899" s="33" t="n">
        <x:f>ROUND((P899-Q899)*G899*'Inputs'!$C$25/1000,1)</x:f>
        <x:v>44.3</x:v>
      </x:c>
    </x:row>
    <x:row r="900">
      <x:c r="A900" t="n">
        <x:v>885</x:v>
      </x:c>
      <x:c r="B900" s="68" t="n">
        <x:v>39.6</x:v>
      </x:c>
      <x:c r="C900" s="68" t="n">
        <x:v>27.2</x:v>
      </x:c>
      <x:c r="D900" s="68" t="n">
        <x:v>249.1</x:v>
      </x:c>
      <x:c r="E900" s="68" t="n">
        <x:v>27</x:v>
      </x:c>
      <x:c r="F900" s="68" t="n">
        <x:v>54.5</x:v>
      </x:c>
      <x:c r="G900" s="68" t="n">
        <x:v>8.4</x:v>
      </x:c>
      <x:c r="H900" s="69" t="n">
        <x:v>1.834</x:v>
      </x:c>
      <x:c r="I900" s="68" t="n">
        <x:v>4877</x:v>
      </x:c>
      <x:c r="J900" s="68" t="n">
        <x:v>12.2</x:v>
      </x:c>
      <x:c r="K900" s="68" t="n">
        <x:v>729</x:v>
      </x:c>
      <x:c r="L900" s="68" t="n">
        <x:v>4.9</x:v>
      </x:c>
      <x:c r="M900" s="70" t="n">
        <x:v>0.037</x:v>
      </x:c>
      <x:c r="N900" s="71" t="n">
        <x:v>104</x:v>
      </x:c>
      <x:c r="O900" s="33" t="n">
        <x:f>ROUND(3*E900+F900+G900*H900,1)</x:f>
        <x:v>150.9</x:v>
      </x:c>
      <x:c r="P900" s="33" t="n">
        <x:f>ROUND('Inputs'!$C$4*'Inputs'!$C$7*'Inputs'!$C$5*C900/3600,1)</x:f>
        <x:v>3928.9</x:v>
      </x:c>
      <x:c r="Q900" s="33" t="n">
        <x:f>ROUND(('Inputs'!$C$4/B900)*'Inputs'!$C$7*'Inputs'!$C$6*D900/3600,1)</x:f>
        <x:v>1817.2</x:v>
      </x:c>
      <x:c r="R900" s="59" t="n">
        <x:f>ROUND((P900-Q900)*O900-('Inputs'!$C$4/B900)*(I900/J900+K900)-'Inputs'!$C$4*L900-('Inputs'!$C$4*'Inputs'!$C$20*'Inputs'!$C$21*'Inputs'!$C$22/1000)*M900*N900,0)</x:f>
        <x:v>-23988</x:v>
      </x:c>
      <x:c r="S900" s="59" t="n">
        <x:f>ROUND(R900/'Inputs'!$C$4,2)</x:f>
        <x:v>-2.4</x:v>
      </x:c>
      <x:c r="T900" s="33" t="n">
        <x:f>ROUND((P900-Q900)*G900*'Inputs'!$C$25/1000,1)</x:f>
        <x:v>45.8</x:v>
      </x:c>
    </x:row>
    <x:row r="901">
      <x:c r="A901" t="n">
        <x:v>886</x:v>
      </x:c>
      <x:c r="B901" s="68" t="n">
        <x:v>54.7</x:v>
      </x:c>
      <x:c r="C901" s="68" t="n">
        <x:v>30.7</x:v>
      </x:c>
      <x:c r="D901" s="68" t="n">
        <x:v>163.7</x:v>
      </x:c>
      <x:c r="E901" s="68" t="n">
        <x:v>24.8</x:v>
      </x:c>
      <x:c r="F901" s="68" t="n">
        <x:v>35.3</x:v>
      </x:c>
      <x:c r="G901" s="68" t="n">
        <x:v>8.5</x:v>
      </x:c>
      <x:c r="H901" s="69" t="n">
        <x:v>1.754</x:v>
      </x:c>
      <x:c r="I901" s="68" t="n">
        <x:v>5342</x:v>
      </x:c>
      <x:c r="J901" s="68" t="n">
        <x:v>14.1</x:v>
      </x:c>
      <x:c r="K901" s="68" t="n">
        <x:v>676</x:v>
      </x:c>
      <x:c r="L901" s="68" t="n">
        <x:v>4.3</x:v>
      </x:c>
      <x:c r="M901" s="70" t="n">
        <x:v>0.044</x:v>
      </x:c>
      <x:c r="N901" s="71" t="n">
        <x:v>139</x:v>
      </x:c>
      <x:c r="O901" s="33" t="n">
        <x:f>ROUND(3*E901+F901+G901*H901,1)</x:f>
        <x:v>124.6</x:v>
      </x:c>
      <x:c r="P901" s="33" t="n">
        <x:f>ROUND('Inputs'!$C$4*'Inputs'!$C$7*'Inputs'!$C$5*C901/3600,1)</x:f>
        <x:v>4434.4</x:v>
      </x:c>
      <x:c r="Q901" s="33" t="n">
        <x:f>ROUND(('Inputs'!$C$4/B901)*'Inputs'!$C$7*'Inputs'!$C$6*D901/3600,1)</x:f>
        <x:v>864.6</x:v>
      </x:c>
      <x:c r="R901" s="59" t="n">
        <x:f>ROUND((P901-Q901)*O901-('Inputs'!$C$4/B901)*(I901/J901+K901)-'Inputs'!$C$4*L901-('Inputs'!$C$4*'Inputs'!$C$20*'Inputs'!$C$21*'Inputs'!$C$22/1000)*M901*N901,0)</x:f>
        <x:v>195275</x:v>
      </x:c>
      <x:c r="S901" s="59" t="n">
        <x:f>ROUND(R901/'Inputs'!$C$4,2)</x:f>
        <x:v>19.53</x:v>
      </x:c>
      <x:c r="T901" s="33" t="n">
        <x:f>ROUND((P901-Q901)*G901*'Inputs'!$C$25/1000,1)</x:f>
        <x:v>78.4</x:v>
      </x:c>
    </x:row>
    <x:row r="902">
      <x:c r="A902" t="n">
        <x:v>887</x:v>
      </x:c>
      <x:c r="B902" s="68" t="n">
        <x:v>32.8</x:v>
      </x:c>
      <x:c r="C902" s="68" t="n">
        <x:v>29.9</x:v>
      </x:c>
      <x:c r="D902" s="68" t="n">
        <x:v>220.8</x:v>
      </x:c>
      <x:c r="E902" s="68" t="n">
        <x:v>22.8</x:v>
      </x:c>
      <x:c r="F902" s="68" t="n">
        <x:v>38</x:v>
      </x:c>
      <x:c r="G902" s="68" t="n">
        <x:v>7.9</x:v>
      </x:c>
      <x:c r="H902" s="69" t="n">
        <x:v>1.824</x:v>
      </x:c>
      <x:c r="I902" s="68" t="n">
        <x:v>5344</x:v>
      </x:c>
      <x:c r="J902" s="68" t="n">
        <x:v>10.8</x:v>
      </x:c>
      <x:c r="K902" s="68" t="n">
        <x:v>409</x:v>
      </x:c>
      <x:c r="L902" s="68" t="n">
        <x:v>2.1</x:v>
      </x:c>
      <x:c r="M902" s="70" t="n">
        <x:v>0.082</x:v>
      </x:c>
      <x:c r="N902" s="71" t="n">
        <x:v>99</x:v>
      </x:c>
      <x:c r="O902" s="33" t="n">
        <x:f>ROUND(3*E902+F902+G902*H902,1)</x:f>
        <x:v>120.8</x:v>
      </x:c>
      <x:c r="P902" s="33" t="n">
        <x:f>ROUND('Inputs'!$C$4*'Inputs'!$C$7*'Inputs'!$C$5*C902/3600,1)</x:f>
        <x:v>4318.9</x:v>
      </x:c>
      <x:c r="Q902" s="33" t="n">
        <x:f>ROUND(('Inputs'!$C$4/B902)*'Inputs'!$C$7*'Inputs'!$C$6*D902/3600,1)</x:f>
        <x:v>1944.7</x:v>
      </x:c>
      <x:c r="R902" s="59" t="n">
        <x:f>ROUND((P902-Q902)*O902-('Inputs'!$C$4/B902)*(I902/J902+K902)-'Inputs'!$C$4*L902-('Inputs'!$C$4*'Inputs'!$C$20*'Inputs'!$C$21*'Inputs'!$C$22/1000)*M902*N902,0)</x:f>
        <x:v>-27903</x:v>
      </x:c>
      <x:c r="S902" s="59" t="n">
        <x:f>ROUND(R902/'Inputs'!$C$4,2)</x:f>
        <x:v>-2.79</x:v>
      </x:c>
      <x:c r="T902" s="33" t="n">
        <x:f>ROUND((P902-Q902)*G902*'Inputs'!$C$25/1000,1)</x:f>
        <x:v>48.5</x:v>
      </x:c>
    </x:row>
    <x:row r="903">
      <x:c r="A903" t="n">
        <x:v>888</x:v>
      </x:c>
      <x:c r="B903" s="68" t="n">
        <x:v>26.1</x:v>
      </x:c>
      <x:c r="C903" s="68" t="n">
        <x:v>29.5</x:v>
      </x:c>
      <x:c r="D903" s="68" t="n">
        <x:v>217.5</x:v>
      </x:c>
      <x:c r="E903" s="68" t="n">
        <x:v>24.5</x:v>
      </x:c>
      <x:c r="F903" s="68" t="n">
        <x:v>34.1</x:v>
      </x:c>
      <x:c r="G903" s="68" t="n">
        <x:v>8.2</x:v>
      </x:c>
      <x:c r="H903" s="69" t="n">
        <x:v>1.888</x:v>
      </x:c>
      <x:c r="I903" s="68" t="n">
        <x:v>7535</x:v>
      </x:c>
      <x:c r="J903" s="68" t="n">
        <x:v>8.1</x:v>
      </x:c>
      <x:c r="K903" s="68" t="n">
        <x:v>651</x:v>
      </x:c>
      <x:c r="L903" s="68" t="n">
        <x:v>2.2</x:v>
      </x:c>
      <x:c r="M903" s="70" t="n">
        <x:v>0.016</x:v>
      </x:c>
      <x:c r="N903" s="71" t="n">
        <x:v>99</x:v>
      </x:c>
      <x:c r="O903" s="33" t="n">
        <x:f>ROUND(3*E903+F903+G903*H903,1)</x:f>
        <x:v>123.1</x:v>
      </x:c>
      <x:c r="P903" s="33" t="n">
        <x:f>ROUND('Inputs'!$C$4*'Inputs'!$C$7*'Inputs'!$C$5*C903/3600,1)</x:f>
        <x:v>4261.1</x:v>
      </x:c>
      <x:c r="Q903" s="33" t="n">
        <x:f>ROUND(('Inputs'!$C$4/B903)*'Inputs'!$C$7*'Inputs'!$C$6*D903/3600,1)</x:f>
        <x:v>2407.4</x:v>
      </x:c>
      <x:c r="R903" s="59" t="n">
        <x:f>ROUND((P903-Q903)*O903-('Inputs'!$C$4/B903)*(I903/J903+K903)-'Inputs'!$C$4*L903-('Inputs'!$C$4*'Inputs'!$C$20*'Inputs'!$C$21*'Inputs'!$C$22/1000)*M903*N903,0)</x:f>
        <x:v>-403193</x:v>
      </x:c>
      <x:c r="S903" s="59" t="n">
        <x:f>ROUND(R903/'Inputs'!$C$4,2)</x:f>
        <x:v>-40.32</x:v>
      </x:c>
      <x:c r="T903" s="33" t="n">
        <x:f>ROUND((P903-Q903)*G903*'Inputs'!$C$25/1000,1)</x:f>
        <x:v>39.3</x:v>
      </x:c>
    </x:row>
    <x:row r="904">
      <x:c r="A904" t="n">
        <x:v>889</x:v>
      </x:c>
      <x:c r="B904" s="68" t="n">
        <x:v>50.6</x:v>
      </x:c>
      <x:c r="C904" s="68" t="n">
        <x:v>31.7</x:v>
      </x:c>
      <x:c r="D904" s="68" t="n">
        <x:v>274.1</x:v>
      </x:c>
      <x:c r="E904" s="68" t="n">
        <x:v>25.5</x:v>
      </x:c>
      <x:c r="F904" s="68" t="n">
        <x:v>32</x:v>
      </x:c>
      <x:c r="G904" s="68" t="n">
        <x:v>9.7</x:v>
      </x:c>
      <x:c r="H904" s="69" t="n">
        <x:v>1.855</x:v>
      </x:c>
      <x:c r="I904" s="68" t="n">
        <x:v>3721</x:v>
      </x:c>
      <x:c r="J904" s="68" t="n">
        <x:v>13.2</x:v>
      </x:c>
      <x:c r="K904" s="68" t="n">
        <x:v>531</x:v>
      </x:c>
      <x:c r="L904" s="68" t="n">
        <x:v>4</x:v>
      </x:c>
      <x:c r="M904" s="70" t="n">
        <x:v>0.062</x:v>
      </x:c>
      <x:c r="N904" s="71" t="n">
        <x:v>122</x:v>
      </x:c>
      <x:c r="O904" s="33" t="n">
        <x:f>ROUND(3*E904+F904+G904*H904,1)</x:f>
        <x:v>126.5</x:v>
      </x:c>
      <x:c r="P904" s="33" t="n">
        <x:f>ROUND('Inputs'!$C$4*'Inputs'!$C$7*'Inputs'!$C$5*C904/3600,1)</x:f>
        <x:v>4578.9</x:v>
      </x:c>
      <x:c r="Q904" s="33" t="n">
        <x:f>ROUND(('Inputs'!$C$4/B904)*'Inputs'!$C$7*'Inputs'!$C$6*D904/3600,1)</x:f>
        <x:v>1564.9</x:v>
      </x:c>
      <x:c r="R904" s="59" t="n">
        <x:f>ROUND((P904-Q904)*O904-('Inputs'!$C$4/B904)*(I904/J904+K904)-'Inputs'!$C$4*L904-('Inputs'!$C$4*'Inputs'!$C$20*'Inputs'!$C$21*'Inputs'!$C$22/1000)*M904*N904,0)</x:f>
        <x:v>163706</x:v>
      </x:c>
      <x:c r="S904" s="59" t="n">
        <x:f>ROUND(R904/'Inputs'!$C$4,2)</x:f>
        <x:v>16.37</x:v>
      </x:c>
      <x:c r="T904" s="33" t="n">
        <x:f>ROUND((P904-Q904)*G904*'Inputs'!$C$25/1000,1)</x:f>
        <x:v>75.5</x:v>
      </x:c>
    </x:row>
    <x:row r="905">
      <x:c r="A905" t="n">
        <x:v>890</x:v>
      </x:c>
      <x:c r="B905" s="68" t="n">
        <x:v>34.5</x:v>
      </x:c>
      <x:c r="C905" s="68" t="n">
        <x:v>29.4</x:v>
      </x:c>
      <x:c r="D905" s="68" t="n">
        <x:v>245.5</x:v>
      </x:c>
      <x:c r="E905" s="68" t="n">
        <x:v>21.4</x:v>
      </x:c>
      <x:c r="F905" s="68" t="n">
        <x:v>51.4</x:v>
      </x:c>
      <x:c r="G905" s="68" t="n">
        <x:v>10.4</x:v>
      </x:c>
      <x:c r="H905" s="69" t="n">
        <x:v>1.902</x:v>
      </x:c>
      <x:c r="I905" s="68" t="n">
        <x:v>6672</x:v>
      </x:c>
      <x:c r="J905" s="68" t="n">
        <x:v>8.2</x:v>
      </x:c>
      <x:c r="K905" s="68" t="n">
        <x:v>519</x:v>
      </x:c>
      <x:c r="L905" s="68" t="n">
        <x:v>3.5</x:v>
      </x:c>
      <x:c r="M905" s="70" t="n">
        <x:v>0.079</x:v>
      </x:c>
      <x:c r="N905" s="71" t="n">
        <x:v>76</x:v>
      </x:c>
      <x:c r="O905" s="33" t="n">
        <x:f>ROUND(3*E905+F905+G905*H905,1)</x:f>
        <x:v>135.4</x:v>
      </x:c>
      <x:c r="P905" s="33" t="n">
        <x:f>ROUND('Inputs'!$C$4*'Inputs'!$C$7*'Inputs'!$C$5*C905/3600,1)</x:f>
        <x:v>4246.7</x:v>
      </x:c>
      <x:c r="Q905" s="33" t="n">
        <x:f>ROUND(('Inputs'!$C$4/B905)*'Inputs'!$C$7*'Inputs'!$C$6*D905/3600,1)</x:f>
        <x:v>2055.7</x:v>
      </x:c>
      <x:c r="R905" s="59" t="n">
        <x:f>ROUND((P905-Q905)*O905-('Inputs'!$C$4/B905)*(I905/J905+K905)-'Inputs'!$C$4*L905-('Inputs'!$C$4*'Inputs'!$C$20*'Inputs'!$C$21*'Inputs'!$C$22/1000)*M905*N905,0)</x:f>
        <x:v>-138042</x:v>
      </x:c>
      <x:c r="S905" s="59" t="n">
        <x:f>ROUND(R905/'Inputs'!$C$4,2)</x:f>
        <x:v>-13.8</x:v>
      </x:c>
      <x:c r="T905" s="33" t="n">
        <x:f>ROUND((P905-Q905)*G905*'Inputs'!$C$25/1000,1)</x:f>
        <x:v>58.9</x:v>
      </x:c>
    </x:row>
    <x:row r="906">
      <x:c r="A906" t="n">
        <x:v>891</x:v>
      </x:c>
      <x:c r="B906" s="68" t="n">
        <x:v>41.1</x:v>
      </x:c>
      <x:c r="C906" s="68" t="n">
        <x:v>29.1</x:v>
      </x:c>
      <x:c r="D906" s="68" t="n">
        <x:v>257.7</x:v>
      </x:c>
      <x:c r="E906" s="68" t="n">
        <x:v>22.4</x:v>
      </x:c>
      <x:c r="F906" s="68" t="n">
        <x:v>32.1</x:v>
      </x:c>
      <x:c r="G906" s="68" t="n">
        <x:v>7.2</x:v>
      </x:c>
      <x:c r="H906" s="69" t="n">
        <x:v>1.767</x:v>
      </x:c>
      <x:c r="I906" s="68" t="n">
        <x:v>7470</x:v>
      </x:c>
      <x:c r="J906" s="68" t="n">
        <x:v>14.6</x:v>
      </x:c>
      <x:c r="K906" s="68" t="n">
        <x:v>815</x:v>
      </x:c>
      <x:c r="L906" s="68" t="n">
        <x:v>4.1</x:v>
      </x:c>
      <x:c r="M906" s="70" t="n">
        <x:v>0.044</x:v>
      </x:c>
      <x:c r="N906" s="71" t="n">
        <x:v>135</x:v>
      </x:c>
      <x:c r="O906" s="33" t="n">
        <x:f>ROUND(3*E906+F906+G906*H906,1)</x:f>
        <x:v>112</x:v>
      </x:c>
      <x:c r="P906" s="33" t="n">
        <x:f>ROUND('Inputs'!$C$4*'Inputs'!$C$7*'Inputs'!$C$5*C906/3600,1)</x:f>
        <x:v>4203.3</x:v>
      </x:c>
      <x:c r="Q906" s="33" t="n">
        <x:f>ROUND(('Inputs'!$C$4/B906)*'Inputs'!$C$7*'Inputs'!$C$6*D906/3600,1)</x:f>
        <x:v>1811.4</x:v>
      </x:c>
      <x:c r="R906" s="59" t="n">
        <x:f>ROUND((P906-Q906)*O906-('Inputs'!$C$4/B906)*(I906/J906+K906)-'Inputs'!$C$4*L906-('Inputs'!$C$4*'Inputs'!$C$20*'Inputs'!$C$21*'Inputs'!$C$22/1000)*M906*N906,0)</x:f>
        <x:v>-109174</x:v>
      </x:c>
      <x:c r="S906" s="59" t="n">
        <x:f>ROUND(R906/'Inputs'!$C$4,2)</x:f>
        <x:v>-10.92</x:v>
      </x:c>
      <x:c r="T906" s="33" t="n">
        <x:f>ROUND((P906-Q906)*G906*'Inputs'!$C$25/1000,1)</x:f>
        <x:v>44.5</x:v>
      </x:c>
    </x:row>
    <x:row r="907">
      <x:c r="A907" t="n">
        <x:v>892</x:v>
      </x:c>
      <x:c r="B907" s="68" t="n">
        <x:v>25.1</x:v>
      </x:c>
      <x:c r="C907" s="68" t="n">
        <x:v>32.7</x:v>
      </x:c>
      <x:c r="D907" s="68" t="n">
        <x:v>188.6</x:v>
      </x:c>
      <x:c r="E907" s="68" t="n">
        <x:v>24.9</x:v>
      </x:c>
      <x:c r="F907" s="68" t="n">
        <x:v>32.7</x:v>
      </x:c>
      <x:c r="G907" s="68" t="n">
        <x:v>10.8</x:v>
      </x:c>
      <x:c r="H907" s="69" t="n">
        <x:v>1.949</x:v>
      </x:c>
      <x:c r="I907" s="68" t="n">
        <x:v>4630</x:v>
      </x:c>
      <x:c r="J907" s="68" t="n">
        <x:v>8.5</x:v>
      </x:c>
      <x:c r="K907" s="68" t="n">
        <x:v>521</x:v>
      </x:c>
      <x:c r="L907" s="68" t="n">
        <x:v>3.1</x:v>
      </x:c>
      <x:c r="M907" s="70" t="n">
        <x:v>0.039</x:v>
      </x:c>
      <x:c r="N907" s="71" t="n">
        <x:v>84</x:v>
      </x:c>
      <x:c r="O907" s="33" t="n">
        <x:f>ROUND(3*E907+F907+G907*H907,1)</x:f>
        <x:v>128.4</x:v>
      </x:c>
      <x:c r="P907" s="33" t="n">
        <x:f>ROUND('Inputs'!$C$4*'Inputs'!$C$7*'Inputs'!$C$5*C907/3600,1)</x:f>
        <x:v>4723.3</x:v>
      </x:c>
      <x:c r="Q907" s="33" t="n">
        <x:f>ROUND(('Inputs'!$C$4/B907)*'Inputs'!$C$7*'Inputs'!$C$6*D907/3600,1)</x:f>
        <x:v>2170.7</x:v>
      </x:c>
      <x:c r="R907" s="59" t="n">
        <x:f>ROUND((P907-Q907)*O907-('Inputs'!$C$4/B907)*(I907/J907+K907)-'Inputs'!$C$4*L907-('Inputs'!$C$4*'Inputs'!$C$20*'Inputs'!$C$21*'Inputs'!$C$22/1000)*M907*N907,0)</x:f>
        <x:v>-135156</x:v>
      </x:c>
      <x:c r="S907" s="59" t="n">
        <x:f>ROUND(R907/'Inputs'!$C$4,2)</x:f>
        <x:v>-13.52</x:v>
      </x:c>
      <x:c r="T907" s="33" t="n">
        <x:f>ROUND((P907-Q907)*G907*'Inputs'!$C$25/1000,1)</x:f>
        <x:v>71.2</x:v>
      </x:c>
    </x:row>
    <x:row r="908">
      <x:c r="A908" t="n">
        <x:v>893</x:v>
      </x:c>
      <x:c r="B908" s="68" t="n">
        <x:v>30</x:v>
      </x:c>
      <x:c r="C908" s="68" t="n">
        <x:v>28</x:v>
      </x:c>
      <x:c r="D908" s="68" t="n">
        <x:v>215.2</x:v>
      </x:c>
      <x:c r="E908" s="68" t="n">
        <x:v>20.8</x:v>
      </x:c>
      <x:c r="F908" s="68" t="n">
        <x:v>42.5</x:v>
      </x:c>
      <x:c r="G908" s="68" t="n">
        <x:v>8.8</x:v>
      </x:c>
      <x:c r="H908" s="69" t="n">
        <x:v>1.843</x:v>
      </x:c>
      <x:c r="I908" s="68" t="n">
        <x:v>6923</x:v>
      </x:c>
      <x:c r="J908" s="68" t="n">
        <x:v>10.2</x:v>
      </x:c>
      <x:c r="K908" s="68" t="n">
        <x:v>707</x:v>
      </x:c>
      <x:c r="L908" s="68" t="n">
        <x:v>4.2</x:v>
      </x:c>
      <x:c r="M908" s="70" t="n">
        <x:v>0.056</x:v>
      </x:c>
      <x:c r="N908" s="71" t="n">
        <x:v>66</x:v>
      </x:c>
      <x:c r="O908" s="33" t="n">
        <x:f>ROUND(3*E908+F908+G908*H908,1)</x:f>
        <x:v>121.1</x:v>
      </x:c>
      <x:c r="P908" s="33" t="n">
        <x:f>ROUND('Inputs'!$C$4*'Inputs'!$C$7*'Inputs'!$C$5*C908/3600,1)</x:f>
        <x:v>4044.4</x:v>
      </x:c>
      <x:c r="Q908" s="33" t="n">
        <x:f>ROUND(('Inputs'!$C$4/B908)*'Inputs'!$C$7*'Inputs'!$C$6*D908/3600,1)</x:f>
        <x:v>2072.3</x:v>
      </x:c>
      <x:c r="R908" s="59" t="n">
        <x:f>ROUND((P908-Q908)*O908-('Inputs'!$C$4/B908)*(I908/J908+K908)-'Inputs'!$C$4*L908-('Inputs'!$C$4*'Inputs'!$C$20*'Inputs'!$C$21*'Inputs'!$C$22/1000)*M908*N908,0)</x:f>
        <x:v>-273352</x:v>
      </x:c>
      <x:c r="S908" s="59" t="n">
        <x:f>ROUND(R908/'Inputs'!$C$4,2)</x:f>
        <x:v>-27.34</x:v>
      </x:c>
      <x:c r="T908" s="33" t="n">
        <x:f>ROUND((P908-Q908)*G908*'Inputs'!$C$25/1000,1)</x:f>
        <x:v>44.8</x:v>
      </x:c>
    </x:row>
    <x:row r="909">
      <x:c r="A909" t="n">
        <x:v>894</x:v>
      </x:c>
      <x:c r="B909" s="68" t="n">
        <x:v>55.7</x:v>
      </x:c>
      <x:c r="C909" s="68" t="n">
        <x:v>32</x:v>
      </x:c>
      <x:c r="D909" s="68" t="n">
        <x:v>179.1</x:v>
      </x:c>
      <x:c r="E909" s="68" t="n">
        <x:v>23.7</x:v>
      </x:c>
      <x:c r="F909" s="68" t="n">
        <x:v>53.7</x:v>
      </x:c>
      <x:c r="G909" s="68" t="n">
        <x:v>7.7</x:v>
      </x:c>
      <x:c r="H909" s="69" t="n">
        <x:v>2.015</x:v>
      </x:c>
      <x:c r="I909" s="68" t="n">
        <x:v>7420</x:v>
      </x:c>
      <x:c r="J909" s="68" t="n">
        <x:v>12.8</x:v>
      </x:c>
      <x:c r="K909" s="68" t="n">
        <x:v>525</x:v>
      </x:c>
      <x:c r="L909" s="68" t="n">
        <x:v>5.6</x:v>
      </x:c>
      <x:c r="M909" s="70" t="n">
        <x:v>0.076</x:v>
      </x:c>
      <x:c r="N909" s="71" t="n">
        <x:v>82</x:v>
      </x:c>
      <x:c r="O909" s="33" t="n">
        <x:f>ROUND(3*E909+F909+G909*H909,1)</x:f>
        <x:v>140.3</x:v>
      </x:c>
      <x:c r="P909" s="33" t="n">
        <x:f>ROUND('Inputs'!$C$4*'Inputs'!$C$7*'Inputs'!$C$5*C909/3600,1)</x:f>
        <x:v>4622.2</x:v>
      </x:c>
      <x:c r="Q909" s="33" t="n">
        <x:f>ROUND(('Inputs'!$C$4/B909)*'Inputs'!$C$7*'Inputs'!$C$6*D909/3600,1)</x:f>
        <x:v>928.9</x:v>
      </x:c>
      <x:c r="R909" s="59" t="n">
        <x:f>ROUND((P909-Q909)*O909-('Inputs'!$C$4/B909)*(I909/J909+K909)-'Inputs'!$C$4*L909-('Inputs'!$C$4*'Inputs'!$C$20*'Inputs'!$C$21*'Inputs'!$C$22/1000)*M909*N909,0)</x:f>
        <x:v>249906</x:v>
      </x:c>
      <x:c r="S909" s="59" t="n">
        <x:f>ROUND(R909/'Inputs'!$C$4,2)</x:f>
        <x:v>24.99</x:v>
      </x:c>
      <x:c r="T909" s="33" t="n">
        <x:f>ROUND((P909-Q909)*G909*'Inputs'!$C$25/1000,1)</x:f>
        <x:v>73.5</x:v>
      </x:c>
    </x:row>
    <x:row r="910">
      <x:c r="A910" t="n">
        <x:v>895</x:v>
      </x:c>
      <x:c r="B910" s="68" t="n">
        <x:v>46.3</x:v>
      </x:c>
      <x:c r="C910" s="68" t="n">
        <x:v>33.7</x:v>
      </x:c>
      <x:c r="D910" s="68" t="n">
        <x:v>161.1</x:v>
      </x:c>
      <x:c r="E910" s="68" t="n">
        <x:v>22.1</x:v>
      </x:c>
      <x:c r="F910" s="68" t="n">
        <x:v>40.7</x:v>
      </x:c>
      <x:c r="G910" s="68" t="n">
        <x:v>10</x:v>
      </x:c>
      <x:c r="H910" s="69" t="n">
        <x:v>1.793</x:v>
      </x:c>
      <x:c r="I910" s="68" t="n">
        <x:v>7214</x:v>
      </x:c>
      <x:c r="J910" s="68" t="n">
        <x:v>8</x:v>
      </x:c>
      <x:c r="K910" s="68" t="n">
        <x:v>562</x:v>
      </x:c>
      <x:c r="L910" s="68" t="n">
        <x:v>5.5</x:v>
      </x:c>
      <x:c r="M910" s="70" t="n">
        <x:v>0.037</x:v>
      </x:c>
      <x:c r="N910" s="71" t="n">
        <x:v>94</x:v>
      </x:c>
      <x:c r="O910" s="33" t="n">
        <x:f>ROUND(3*E910+F910+G910*H910,1)</x:f>
        <x:v>124.9</x:v>
      </x:c>
      <x:c r="P910" s="33" t="n">
        <x:f>ROUND('Inputs'!$C$4*'Inputs'!$C$7*'Inputs'!$C$5*C910/3600,1)</x:f>
        <x:v>4867.8</x:v>
      </x:c>
      <x:c r="Q910" s="33" t="n">
        <x:f>ROUND(('Inputs'!$C$4/B910)*'Inputs'!$C$7*'Inputs'!$C$6*D910/3600,1)</x:f>
        <x:v>1005.2</x:v>
      </x:c>
      <x:c r="R910" s="59" t="n">
        <x:f>ROUND((P910-Q910)*O910-('Inputs'!$C$4/B910)*(I910/J910+K910)-'Inputs'!$C$4*L910-('Inputs'!$C$4*'Inputs'!$C$20*'Inputs'!$C$21*'Inputs'!$C$22/1000)*M910*N910,0)</x:f>
        <x:v>103517</x:v>
      </x:c>
      <x:c r="S910" s="59" t="n">
        <x:f>ROUND(R910/'Inputs'!$C$4,2)</x:f>
        <x:v>10.35</x:v>
      </x:c>
      <x:c r="T910" s="33" t="n">
        <x:f>ROUND((P910-Q910)*G910*'Inputs'!$C$25/1000,1)</x:f>
        <x:v>99.8</x:v>
      </x:c>
    </x:row>
    <x:row r="911">
      <x:c r="A911" t="n">
        <x:v>896</x:v>
      </x:c>
      <x:c r="B911" s="68" t="n">
        <x:v>32.3</x:v>
      </x:c>
      <x:c r="C911" s="68" t="n">
        <x:v>25.5</x:v>
      </x:c>
      <x:c r="D911" s="68" t="n">
        <x:v>210.7</x:v>
      </x:c>
      <x:c r="E911" s="68" t="n">
        <x:v>27.6</x:v>
      </x:c>
      <x:c r="F911" s="68" t="n">
        <x:v>33.5</x:v>
      </x:c>
      <x:c r="G911" s="68" t="n">
        <x:v>8.9</x:v>
      </x:c>
      <x:c r="H911" s="69" t="n">
        <x:v>1.806</x:v>
      </x:c>
      <x:c r="I911" s="68" t="n">
        <x:v>8133</x:v>
      </x:c>
      <x:c r="J911" s="68" t="n">
        <x:v>10.5</x:v>
      </x:c>
      <x:c r="K911" s="68" t="n">
        <x:v>895</x:v>
      </x:c>
      <x:c r="L911" s="68" t="n">
        <x:v>3.5</x:v>
      </x:c>
      <x:c r="M911" s="70" t="n">
        <x:v>0.057</x:v>
      </x:c>
      <x:c r="N911" s="71" t="n">
        <x:v>123</x:v>
      </x:c>
      <x:c r="O911" s="33" t="n">
        <x:f>ROUND(3*E911+F911+G911*H911,1)</x:f>
        <x:v>132.4</x:v>
      </x:c>
      <x:c r="P911" s="33" t="n">
        <x:f>ROUND('Inputs'!$C$4*'Inputs'!$C$7*'Inputs'!$C$5*C911/3600,1)</x:f>
        <x:v>3683.3</x:v>
      </x:c>
      <x:c r="Q911" s="33" t="n">
        <x:f>ROUND(('Inputs'!$C$4/B911)*'Inputs'!$C$7*'Inputs'!$C$6*D911/3600,1)</x:f>
        <x:v>1884.5</x:v>
      </x:c>
      <x:c r="R911" s="59" t="n">
        <x:f>ROUND((P911-Q911)*O911-('Inputs'!$C$4/B911)*(I911/J911+K911)-'Inputs'!$C$4*L911-('Inputs'!$C$4*'Inputs'!$C$20*'Inputs'!$C$21*'Inputs'!$C$22/1000)*M911*N911,0)</x:f>
        <x:v>-329412</x:v>
      </x:c>
      <x:c r="S911" s="59" t="n">
        <x:f>ROUND(R911/'Inputs'!$C$4,2)</x:f>
        <x:v>-32.94</x:v>
      </x:c>
      <x:c r="T911" s="33" t="n">
        <x:f>ROUND((P911-Q911)*G911*'Inputs'!$C$25/1000,1)</x:f>
        <x:v>41.4</x:v>
      </x:c>
    </x:row>
    <x:row r="912">
      <x:c r="A912" t="n">
        <x:v>897</x:v>
      </x:c>
      <x:c r="B912" s="68" t="n">
        <x:v>59.4</x:v>
      </x:c>
      <x:c r="C912" s="68" t="n">
        <x:v>27</x:v>
      </x:c>
      <x:c r="D912" s="68" t="n">
        <x:v>255.2</x:v>
      </x:c>
      <x:c r="E912" s="68" t="n">
        <x:v>27.8</x:v>
      </x:c>
      <x:c r="F912" s="68" t="n">
        <x:v>41.3</x:v>
      </x:c>
      <x:c r="G912" s="68" t="n">
        <x:v>9</x:v>
      </x:c>
      <x:c r="H912" s="69" t="n">
        <x:v>1.826</x:v>
      </x:c>
      <x:c r="I912" s="68" t="n">
        <x:v>5945</x:v>
      </x:c>
      <x:c r="J912" s="68" t="n">
        <x:v>10.3</x:v>
      </x:c>
      <x:c r="K912" s="68" t="n">
        <x:v>658</x:v>
      </x:c>
      <x:c r="L912" s="68" t="n">
        <x:v>3.6</x:v>
      </x:c>
      <x:c r="M912" s="70" t="n">
        <x:v>0.068</x:v>
      </x:c>
      <x:c r="N912" s="71" t="n">
        <x:v>67</x:v>
      </x:c>
      <x:c r="O912" s="33" t="n">
        <x:f>ROUND(3*E912+F912+G912*H912,1)</x:f>
        <x:v>141.1</x:v>
      </x:c>
      <x:c r="P912" s="33" t="n">
        <x:f>ROUND('Inputs'!$C$4*'Inputs'!$C$7*'Inputs'!$C$5*C912/3600,1)</x:f>
        <x:v>3900</x:v>
      </x:c>
      <x:c r="Q912" s="33" t="n">
        <x:f>ROUND(('Inputs'!$C$4/B912)*'Inputs'!$C$7*'Inputs'!$C$6*D912/3600,1)</x:f>
        <x:v>1241.2</x:v>
      </x:c>
      <x:c r="R912" s="59" t="n">
        <x:f>ROUND((P912-Q912)*O912-('Inputs'!$C$4/B912)*(I912/J912+K912)-'Inputs'!$C$4*L912-('Inputs'!$C$4*'Inputs'!$C$20*'Inputs'!$C$21*'Inputs'!$C$22/1000)*M912*N912,0)</x:f>
        <x:v>121025</x:v>
      </x:c>
      <x:c r="S912" s="59" t="n">
        <x:f>ROUND(R912/'Inputs'!$C$4,2)</x:f>
        <x:v>12.1</x:v>
      </x:c>
      <x:c r="T912" s="33" t="n">
        <x:f>ROUND((P912-Q912)*G912*'Inputs'!$C$25/1000,1)</x:f>
        <x:v>61.8</x:v>
      </x:c>
    </x:row>
    <x:row r="913">
      <x:c r="A913" t="n">
        <x:v>898</x:v>
      </x:c>
      <x:c r="B913" s="68" t="n">
        <x:v>52.3</x:v>
      </x:c>
      <x:c r="C913" s="68" t="n">
        <x:v>24.1</x:v>
      </x:c>
      <x:c r="D913" s="68" t="n">
        <x:v>181.8</x:v>
      </x:c>
      <x:c r="E913" s="68" t="n">
        <x:v>22.7</x:v>
      </x:c>
      <x:c r="F913" s="68" t="n">
        <x:v>37</x:v>
      </x:c>
      <x:c r="G913" s="68" t="n">
        <x:v>9.4</x:v>
      </x:c>
      <x:c r="H913" s="69" t="n">
        <x:v>1.908</x:v>
      </x:c>
      <x:c r="I913" s="68" t="n">
        <x:v>5742</x:v>
      </x:c>
      <x:c r="J913" s="68" t="n">
        <x:v>8.8</x:v>
      </x:c>
      <x:c r="K913" s="68" t="n">
        <x:v>455</x:v>
      </x:c>
      <x:c r="L913" s="68" t="n">
        <x:v>5.9</x:v>
      </x:c>
      <x:c r="M913" s="70" t="n">
        <x:v>0.048</x:v>
      </x:c>
      <x:c r="N913" s="71" t="n">
        <x:v>134</x:v>
      </x:c>
      <x:c r="O913" s="33" t="n">
        <x:f>ROUND(3*E913+F913+G913*H913,1)</x:f>
        <x:v>123</x:v>
      </x:c>
      <x:c r="P913" s="33" t="n">
        <x:f>ROUND('Inputs'!$C$4*'Inputs'!$C$7*'Inputs'!$C$5*C913/3600,1)</x:f>
        <x:v>3481.1</x:v>
      </x:c>
      <x:c r="Q913" s="33" t="n">
        <x:f>ROUND(('Inputs'!$C$4/B913)*'Inputs'!$C$7*'Inputs'!$C$6*D913/3600,1)</x:f>
        <x:v>1004.2</x:v>
      </x:c>
      <x:c r="R913" s="59" t="n">
        <x:f>ROUND((P913-Q913)*O913-('Inputs'!$C$4/B913)*(I913/J913+K913)-'Inputs'!$C$4*L913-('Inputs'!$C$4*'Inputs'!$C$20*'Inputs'!$C$21*'Inputs'!$C$22/1000)*M913*N913,0)</x:f>
        <x:v>19517</x:v>
      </x:c>
      <x:c r="S913" s="59" t="n">
        <x:f>ROUND(R913/'Inputs'!$C$4,2)</x:f>
        <x:v>1.95</x:v>
      </x:c>
      <x:c r="T913" s="33" t="n">
        <x:f>ROUND((P913-Q913)*G913*'Inputs'!$C$25/1000,1)</x:f>
        <x:v>60.2</x:v>
      </x:c>
    </x:row>
    <x:row r="914">
      <x:c r="A914" t="n">
        <x:v>899</x:v>
      </x:c>
      <x:c r="B914" s="68" t="n">
        <x:v>34.2</x:v>
      </x:c>
      <x:c r="C914" s="68" t="n">
        <x:v>33.5</x:v>
      </x:c>
      <x:c r="D914" s="68" t="n">
        <x:v>263.1</x:v>
      </x:c>
      <x:c r="E914" s="68" t="n">
        <x:v>23.5</x:v>
      </x:c>
      <x:c r="F914" s="68" t="n">
        <x:v>54.5</x:v>
      </x:c>
      <x:c r="G914" s="68" t="n">
        <x:v>8.2</x:v>
      </x:c>
      <x:c r="H914" s="69" t="n">
        <x:v>1.704</x:v>
      </x:c>
      <x:c r="I914" s="68" t="n">
        <x:v>6731</x:v>
      </x:c>
      <x:c r="J914" s="68" t="n">
        <x:v>8.8</x:v>
      </x:c>
      <x:c r="K914" s="68" t="n">
        <x:v>829</x:v>
      </x:c>
      <x:c r="L914" s="68" t="n">
        <x:v>4.2</x:v>
      </x:c>
      <x:c r="M914" s="70" t="n">
        <x:v>0.062</x:v>
      </x:c>
      <x:c r="N914" s="71" t="n">
        <x:v>148</x:v>
      </x:c>
      <x:c r="O914" s="33" t="n">
        <x:f>ROUND(3*E914+F914+G914*H914,1)</x:f>
        <x:v>139</x:v>
      </x:c>
      <x:c r="P914" s="33" t="n">
        <x:f>ROUND('Inputs'!$C$4*'Inputs'!$C$7*'Inputs'!$C$5*C914/3600,1)</x:f>
        <x:v>4838.9</x:v>
      </x:c>
      <x:c r="Q914" s="33" t="n">
        <x:f>ROUND(('Inputs'!$C$4/B914)*'Inputs'!$C$7*'Inputs'!$C$6*D914/3600,1)</x:f>
        <x:v>2222.4</x:v>
      </x:c>
      <x:c r="R914" s="59" t="n">
        <x:f>ROUND((P914-Q914)*O914-('Inputs'!$C$4/B914)*(I914/J914+K914)-'Inputs'!$C$4*L914-('Inputs'!$C$4*'Inputs'!$C$20*'Inputs'!$C$21*'Inputs'!$C$22/1000)*M914*N914,0)</x:f>
        <x:v>-164874</x:v>
      </x:c>
      <x:c r="S914" s="59" t="n">
        <x:f>ROUND(R914/'Inputs'!$C$4,2)</x:f>
        <x:v>-16.49</x:v>
      </x:c>
      <x:c r="T914" s="33" t="n">
        <x:f>ROUND((P914-Q914)*G914*'Inputs'!$C$25/1000,1)</x:f>
        <x:v>55.4</x:v>
      </x:c>
    </x:row>
    <x:row r="915">
      <x:c r="A915" t="n">
        <x:v>900</x:v>
      </x:c>
      <x:c r="B915" s="68" t="n">
        <x:v>34</x:v>
      </x:c>
      <x:c r="C915" s="68" t="n">
        <x:v>29.4</x:v>
      </x:c>
      <x:c r="D915" s="68" t="n">
        <x:v>224.6</x:v>
      </x:c>
      <x:c r="E915" s="68" t="n">
        <x:v>20</x:v>
      </x:c>
      <x:c r="F915" s="68" t="n">
        <x:v>45.6</x:v>
      </x:c>
      <x:c r="G915" s="68" t="n">
        <x:v>9.4</x:v>
      </x:c>
      <x:c r="H915" s="69" t="n">
        <x:v>1.832</x:v>
      </x:c>
      <x:c r="I915" s="68" t="n">
        <x:v>8010</x:v>
      </x:c>
      <x:c r="J915" s="68" t="n">
        <x:v>11.3</x:v>
      </x:c>
      <x:c r="K915" s="68" t="n">
        <x:v>412</x:v>
      </x:c>
      <x:c r="L915" s="68" t="n">
        <x:v>2.1</x:v>
      </x:c>
      <x:c r="M915" s="70" t="n">
        <x:v>0.066</x:v>
      </x:c>
      <x:c r="N915" s="71" t="n">
        <x:v>109</x:v>
      </x:c>
      <x:c r="O915" s="33" t="n">
        <x:f>ROUND(3*E915+F915+G915*H915,1)</x:f>
        <x:v>122.8</x:v>
      </x:c>
      <x:c r="P915" s="33" t="n">
        <x:f>ROUND('Inputs'!$C$4*'Inputs'!$C$7*'Inputs'!$C$5*C915/3600,1)</x:f>
        <x:v>4246.7</x:v>
      </x:c>
      <x:c r="Q915" s="33" t="n">
        <x:f>ROUND(('Inputs'!$C$4/B915)*'Inputs'!$C$7*'Inputs'!$C$6*D915/3600,1)</x:f>
        <x:v>1908.4</x:v>
      </x:c>
      <x:c r="R915" s="59" t="n">
        <x:f>ROUND((P915-Q915)*O915-('Inputs'!$C$4/B915)*(I915/J915+K915)-'Inputs'!$C$4*L915-('Inputs'!$C$4*'Inputs'!$C$20*'Inputs'!$C$21*'Inputs'!$C$22/1000)*M915*N915,0)</x:f>
        <x:v>-79605</x:v>
      </x:c>
      <x:c r="S915" s="59" t="n">
        <x:f>ROUND(R915/'Inputs'!$C$4,2)</x:f>
        <x:v>-7.96</x:v>
      </x:c>
      <x:c r="T915" s="33" t="n">
        <x:f>ROUND((P915-Q915)*G915*'Inputs'!$C$25/1000,1)</x:f>
        <x:v>56.8</x:v>
      </x:c>
    </x:row>
    <x:row r="916">
      <x:c r="A916" t="n">
        <x:v>901</x:v>
      </x:c>
      <x:c r="B916" s="68" t="n">
        <x:v>41.6</x:v>
      </x:c>
      <x:c r="C916" s="68" t="n">
        <x:v>28.7</x:v>
      </x:c>
      <x:c r="D916" s="68" t="n">
        <x:v>266.5</x:v>
      </x:c>
      <x:c r="E916" s="68" t="n">
        <x:v>21.8</x:v>
      </x:c>
      <x:c r="F916" s="68" t="n">
        <x:v>38.4</x:v>
      </x:c>
      <x:c r="G916" s="68" t="n">
        <x:v>7.9</x:v>
      </x:c>
      <x:c r="H916" s="69" t="n">
        <x:v>1.757</x:v>
      </x:c>
      <x:c r="I916" s="68" t="n">
        <x:v>5719</x:v>
      </x:c>
      <x:c r="J916" s="68" t="n">
        <x:v>13.2</x:v>
      </x:c>
      <x:c r="K916" s="68" t="n">
        <x:v>769</x:v>
      </x:c>
      <x:c r="L916" s="68" t="n">
        <x:v>4.4</x:v>
      </x:c>
      <x:c r="M916" s="70" t="n">
        <x:v>0.061</x:v>
      </x:c>
      <x:c r="N916" s="71" t="n">
        <x:v>131</x:v>
      </x:c>
      <x:c r="O916" s="33" t="n">
        <x:f>ROUND(3*E916+F916+G916*H916,1)</x:f>
        <x:v>117.7</x:v>
      </x:c>
      <x:c r="P916" s="33" t="n">
        <x:f>ROUND('Inputs'!$C$4*'Inputs'!$C$7*'Inputs'!$C$5*C916/3600,1)</x:f>
        <x:v>4145.6</x:v>
      </x:c>
      <x:c r="Q916" s="33" t="n">
        <x:f>ROUND(('Inputs'!$C$4/B916)*'Inputs'!$C$7*'Inputs'!$C$6*D916/3600,1)</x:f>
        <x:v>1850.7</x:v>
      </x:c>
      <x:c r="R916" s="59" t="n">
        <x:f>ROUND((P916-Q916)*O916-('Inputs'!$C$4/B916)*(I916/J916+K916)-'Inputs'!$C$4*L916-('Inputs'!$C$4*'Inputs'!$C$20*'Inputs'!$C$21*'Inputs'!$C$22/1000)*M916*N916,0)</x:f>
        <x:v>-80764</x:v>
      </x:c>
      <x:c r="S916" s="59" t="n">
        <x:f>ROUND(R916/'Inputs'!$C$4,2)</x:f>
        <x:v>-8.08</x:v>
      </x:c>
      <x:c r="T916" s="33" t="n">
        <x:f>ROUND((P916-Q916)*G916*'Inputs'!$C$25/1000,1)</x:f>
        <x:v>46.8</x:v>
      </x:c>
    </x:row>
    <x:row r="917">
      <x:c r="A917" t="n">
        <x:v>902</x:v>
      </x:c>
      <x:c r="B917" s="68" t="n">
        <x:v>38.6</x:v>
      </x:c>
      <x:c r="C917" s="68" t="n">
        <x:v>28.3</x:v>
      </x:c>
      <x:c r="D917" s="68" t="n">
        <x:v>167.4</x:v>
      </x:c>
      <x:c r="E917" s="68" t="n">
        <x:v>27.1</x:v>
      </x:c>
      <x:c r="F917" s="68" t="n">
        <x:v>38.8</x:v>
      </x:c>
      <x:c r="G917" s="68" t="n">
        <x:v>9.6</x:v>
      </x:c>
      <x:c r="H917" s="69" t="n">
        <x:v>1.82</x:v>
      </x:c>
      <x:c r="I917" s="68" t="n">
        <x:v>6124</x:v>
      </x:c>
      <x:c r="J917" s="68" t="n">
        <x:v>10.1</x:v>
      </x:c>
      <x:c r="K917" s="68" t="n">
        <x:v>620</x:v>
      </x:c>
      <x:c r="L917" s="68" t="n">
        <x:v>3.4</x:v>
      </x:c>
      <x:c r="M917" s="70" t="n">
        <x:v>0</x:v>
      </x:c>
      <x:c r="N917" s="71" t="n">
        <x:v>81</x:v>
      </x:c>
      <x:c r="O917" s="33" t="n">
        <x:f>ROUND(3*E917+F917+G917*H917,1)</x:f>
        <x:v>137.6</x:v>
      </x:c>
      <x:c r="P917" s="33" t="n">
        <x:f>ROUND('Inputs'!$C$4*'Inputs'!$C$7*'Inputs'!$C$5*C917/3600,1)</x:f>
        <x:v>4087.8</x:v>
      </x:c>
      <x:c r="Q917" s="33" t="n">
        <x:f>ROUND(('Inputs'!$C$4/B917)*'Inputs'!$C$7*'Inputs'!$C$6*D917/3600,1)</x:f>
        <x:v>1252.8</x:v>
      </x:c>
      <x:c r="R917" s="59" t="n">
        <x:f>ROUND((P917-Q917)*O917-('Inputs'!$C$4/B917)*(I917/J917+K917)-'Inputs'!$C$4*L917-('Inputs'!$C$4*'Inputs'!$C$20*'Inputs'!$C$21*'Inputs'!$C$22/1000)*M917*N917,0)</x:f>
        <x:v>38392</x:v>
      </x:c>
      <x:c r="S917" s="59" t="n">
        <x:f>ROUND(R917/'Inputs'!$C$4,2)</x:f>
        <x:v>3.84</x:v>
      </x:c>
      <x:c r="T917" s="33" t="n">
        <x:f>ROUND((P917-Q917)*G917*'Inputs'!$C$25/1000,1)</x:f>
        <x:v>70.3</x:v>
      </x:c>
    </x:row>
    <x:row r="918">
      <x:c r="A918" t="n">
        <x:v>903</x:v>
      </x:c>
      <x:c r="B918" s="68" t="n">
        <x:v>31.9</x:v>
      </x:c>
      <x:c r="C918" s="68" t="n">
        <x:v>26.6</x:v>
      </x:c>
      <x:c r="D918" s="68" t="n">
        <x:v>197.1</x:v>
      </x:c>
      <x:c r="E918" s="68" t="n">
        <x:v>23.9</x:v>
      </x:c>
      <x:c r="F918" s="68" t="n">
        <x:v>38.1</x:v>
      </x:c>
      <x:c r="G918" s="68" t="n">
        <x:v>8.4</x:v>
      </x:c>
      <x:c r="H918" s="69" t="n">
        <x:v>1.649</x:v>
      </x:c>
      <x:c r="I918" s="68" t="n">
        <x:v>7822</x:v>
      </x:c>
      <x:c r="J918" s="68" t="n">
        <x:v>13.8</x:v>
      </x:c>
      <x:c r="K918" s="68" t="n">
        <x:v>907</x:v>
      </x:c>
      <x:c r="L918" s="68" t="n">
        <x:v>4.8</x:v>
      </x:c>
      <x:c r="M918" s="70" t="n">
        <x:v>0.036</x:v>
      </x:c>
      <x:c r="N918" s="71" t="n">
        <x:v>78</x:v>
      </x:c>
      <x:c r="O918" s="33" t="n">
        <x:f>ROUND(3*E918+F918+G918*H918,1)</x:f>
        <x:v>123.7</x:v>
      </x:c>
      <x:c r="P918" s="33" t="n">
        <x:f>ROUND('Inputs'!$C$4*'Inputs'!$C$7*'Inputs'!$C$5*C918/3600,1)</x:f>
        <x:v>3842.2</x:v>
      </x:c>
      <x:c r="Q918" s="33" t="n">
        <x:f>ROUND(('Inputs'!$C$4/B918)*'Inputs'!$C$7*'Inputs'!$C$6*D918/3600,1)</x:f>
        <x:v>1785</x:v>
      </x:c>
      <x:c r="R918" s="59" t="n">
        <x:f>ROUND((P918-Q918)*O918-('Inputs'!$C$4/B918)*(I918/J918+K918)-'Inputs'!$C$4*L918-('Inputs'!$C$4*'Inputs'!$C$20*'Inputs'!$C$21*'Inputs'!$C$22/1000)*M918*N918,0)</x:f>
        <x:v>-261813</x:v>
      </x:c>
      <x:c r="S918" s="59" t="n">
        <x:f>ROUND(R918/'Inputs'!$C$4,2)</x:f>
        <x:v>-26.18</x:v>
      </x:c>
      <x:c r="T918" s="33" t="n">
        <x:f>ROUND((P918-Q918)*G918*'Inputs'!$C$25/1000,1)</x:f>
        <x:v>44.6</x:v>
      </x:c>
    </x:row>
    <x:row r="919">
      <x:c r="A919" t="n">
        <x:v>904</x:v>
      </x:c>
      <x:c r="B919" s="68" t="n">
        <x:v>29.2</x:v>
      </x:c>
      <x:c r="C919" s="68" t="n">
        <x:v>29.9</x:v>
      </x:c>
      <x:c r="D919" s="68" t="n">
        <x:v>249.2</x:v>
      </x:c>
      <x:c r="E919" s="68" t="n">
        <x:v>21</x:v>
      </x:c>
      <x:c r="F919" s="68" t="n">
        <x:v>48.8</x:v>
      </x:c>
      <x:c r="G919" s="68" t="n">
        <x:v>10.9</x:v>
      </x:c>
      <x:c r="H919" s="69" t="n">
        <x:v>1.871</x:v>
      </x:c>
      <x:c r="I919" s="68" t="n">
        <x:v>6383</x:v>
      </x:c>
      <x:c r="J919" s="68" t="n">
        <x:v>10.7</x:v>
      </x:c>
      <x:c r="K919" s="68" t="n">
        <x:v>465</x:v>
      </x:c>
      <x:c r="L919" s="68" t="n">
        <x:v>2.8</x:v>
      </x:c>
      <x:c r="M919" s="70" t="n">
        <x:v>0.049</x:v>
      </x:c>
      <x:c r="N919" s="71" t="n">
        <x:v>145</x:v>
      </x:c>
      <x:c r="O919" s="33" t="n">
        <x:f>ROUND(3*E919+F919+G919*H919,1)</x:f>
        <x:v>132.2</x:v>
      </x:c>
      <x:c r="P919" s="33" t="n">
        <x:f>ROUND('Inputs'!$C$4*'Inputs'!$C$7*'Inputs'!$C$5*C919/3600,1)</x:f>
        <x:v>4318.9</x:v>
      </x:c>
      <x:c r="Q919" s="33" t="n">
        <x:f>ROUND(('Inputs'!$C$4/B919)*'Inputs'!$C$7*'Inputs'!$C$6*D919/3600,1)</x:f>
        <x:v>2465.4</x:v>
      </x:c>
      <x:c r="R919" s="59" t="n">
        <x:f>ROUND((P919-Q919)*O919-('Inputs'!$C$4/B919)*(I919/J919+K919)-'Inputs'!$C$4*L919-('Inputs'!$C$4*'Inputs'!$C$20*'Inputs'!$C$21*'Inputs'!$C$22/1000)*M919*N919,0)</x:f>
        <x:v>-162397</x:v>
      </x:c>
      <x:c r="S919" s="59" t="n">
        <x:f>ROUND(R919/'Inputs'!$C$4,2)</x:f>
        <x:v>-16.24</x:v>
      </x:c>
      <x:c r="T919" s="33" t="n">
        <x:f>ROUND((P919-Q919)*G919*'Inputs'!$C$25/1000,1)</x:f>
        <x:v>52.2</x:v>
      </x:c>
    </x:row>
    <x:row r="920">
      <x:c r="A920" t="n">
        <x:v>905</x:v>
      </x:c>
      <x:c r="B920" s="68" t="n">
        <x:v>27.3</x:v>
      </x:c>
      <x:c r="C920" s="68" t="n">
        <x:v>26.1</x:v>
      </x:c>
      <x:c r="D920" s="68" t="n">
        <x:v>226.9</x:v>
      </x:c>
      <x:c r="E920" s="68" t="n">
        <x:v>20.6</x:v>
      </x:c>
      <x:c r="F920" s="68" t="n">
        <x:v>54.9</x:v>
      </x:c>
      <x:c r="G920" s="68" t="n">
        <x:v>8.8</x:v>
      </x:c>
      <x:c r="H920" s="69" t="n">
        <x:v>2.029</x:v>
      </x:c>
      <x:c r="I920" s="68" t="n">
        <x:v>5480</x:v>
      </x:c>
      <x:c r="J920" s="68" t="n">
        <x:v>14.2</x:v>
      </x:c>
      <x:c r="K920" s="68" t="n">
        <x:v>573</x:v>
      </x:c>
      <x:c r="L920" s="68" t="n">
        <x:v>5.8</x:v>
      </x:c>
      <x:c r="M920" s="70" t="n">
        <x:v>0.098</x:v>
      </x:c>
      <x:c r="N920" s="71" t="n">
        <x:v>134</x:v>
      </x:c>
      <x:c r="O920" s="33" t="n">
        <x:f>ROUND(3*E920+F920+G920*H920,1)</x:f>
        <x:v>134.6</x:v>
      </x:c>
      <x:c r="P920" s="33" t="n">
        <x:f>ROUND('Inputs'!$C$4*'Inputs'!$C$7*'Inputs'!$C$5*C920/3600,1)</x:f>
        <x:v>3770</x:v>
      </x:c>
      <x:c r="Q920" s="33" t="n">
        <x:f>ROUND(('Inputs'!$C$4/B920)*'Inputs'!$C$7*'Inputs'!$C$6*D920/3600,1)</x:f>
        <x:v>2401.1</x:v>
      </x:c>
      <x:c r="R920" s="59" t="n">
        <x:f>ROUND((P920-Q920)*O920-('Inputs'!$C$4/B920)*(I920/J920+K920)-'Inputs'!$C$4*L920-('Inputs'!$C$4*'Inputs'!$C$20*'Inputs'!$C$21*'Inputs'!$C$22/1000)*M920*N920,0)</x:f>
        <x:v>-254362</x:v>
      </x:c>
      <x:c r="S920" s="59" t="n">
        <x:f>ROUND(R920/'Inputs'!$C$4,2)</x:f>
        <x:v>-25.44</x:v>
      </x:c>
      <x:c r="T920" s="33" t="n">
        <x:f>ROUND((P920-Q920)*G920*'Inputs'!$C$25/1000,1)</x:f>
        <x:v>31.1</x:v>
      </x:c>
    </x:row>
    <x:row r="921">
      <x:c r="A921" t="n">
        <x:v>906</x:v>
      </x:c>
      <x:c r="B921" s="68" t="n">
        <x:v>42.8</x:v>
      </x:c>
      <x:c r="C921" s="68" t="n">
        <x:v>26.8</x:v>
      </x:c>
      <x:c r="D921" s="68" t="n">
        <x:v>199</x:v>
      </x:c>
      <x:c r="E921" s="68" t="n">
        <x:v>25.8</x:v>
      </x:c>
      <x:c r="F921" s="68" t="n">
        <x:v>47.9</x:v>
      </x:c>
      <x:c r="G921" s="68" t="n">
        <x:v>8</x:v>
      </x:c>
      <x:c r="H921" s="69" t="n">
        <x:v>1.75</x:v>
      </x:c>
      <x:c r="I921" s="68" t="n">
        <x:v>5617</x:v>
      </x:c>
      <x:c r="J921" s="68" t="n">
        <x:v>14.3</x:v>
      </x:c>
      <x:c r="K921" s="68" t="n">
        <x:v>489</x:v>
      </x:c>
      <x:c r="L921" s="68" t="n">
        <x:v>2.9</x:v>
      </x:c>
      <x:c r="M921" s="70" t="n">
        <x:v>0.02</x:v>
      </x:c>
      <x:c r="N921" s="71" t="n">
        <x:v>62</x:v>
      </x:c>
      <x:c r="O921" s="33" t="n">
        <x:f>ROUND(3*E921+F921+G921*H921,1)</x:f>
        <x:v>139.3</x:v>
      </x:c>
      <x:c r="P921" s="33" t="n">
        <x:f>ROUND('Inputs'!$C$4*'Inputs'!$C$7*'Inputs'!$C$5*C921/3600,1)</x:f>
        <x:v>3871.1</x:v>
      </x:c>
      <x:c r="Q921" s="33" t="n">
        <x:f>ROUND(('Inputs'!$C$4/B921)*'Inputs'!$C$7*'Inputs'!$C$6*D921/3600,1)</x:f>
        <x:v>1343.2</x:v>
      </x:c>
      <x:c r="R921" s="59" t="n">
        <x:f>ROUND((P921-Q921)*O921-('Inputs'!$C$4/B921)*(I921/J921+K921)-'Inputs'!$C$4*L921-('Inputs'!$C$4*'Inputs'!$C$20*'Inputs'!$C$21*'Inputs'!$C$22/1000)*M921*N921,0)</x:f>
        <x:v>114336</x:v>
      </x:c>
      <x:c r="S921" s="59" t="n">
        <x:f>ROUND(R921/'Inputs'!$C$4,2)</x:f>
        <x:v>11.43</x:v>
      </x:c>
      <x:c r="T921" s="33" t="n">
        <x:f>ROUND((P921-Q921)*G921*'Inputs'!$C$25/1000,1)</x:f>
        <x:v>52.2</x:v>
      </x:c>
    </x:row>
    <x:row r="922">
      <x:c r="A922" t="n">
        <x:v>907</x:v>
      </x:c>
      <x:c r="B922" s="68" t="n">
        <x:v>53.4</x:v>
      </x:c>
      <x:c r="C922" s="68" t="n">
        <x:v>30.7</x:v>
      </x:c>
      <x:c r="D922" s="68" t="n">
        <x:v>209.5</x:v>
      </x:c>
      <x:c r="E922" s="68" t="n">
        <x:v>26.8</x:v>
      </x:c>
      <x:c r="F922" s="68" t="n">
        <x:v>50.2</x:v>
      </x:c>
      <x:c r="G922" s="68" t="n">
        <x:v>7.6</x:v>
      </x:c>
      <x:c r="H922" s="69" t="n">
        <x:v>2.065</x:v>
      </x:c>
      <x:c r="I922" s="68" t="n">
        <x:v>5625</x:v>
      </x:c>
      <x:c r="J922" s="68" t="n">
        <x:v>13.1</x:v>
      </x:c>
      <x:c r="K922" s="68" t="n">
        <x:v>757</x:v>
      </x:c>
      <x:c r="L922" s="68" t="n">
        <x:v>5.5</x:v>
      </x:c>
      <x:c r="M922" s="70" t="n">
        <x:v>0.02</x:v>
      </x:c>
      <x:c r="N922" s="71" t="n">
        <x:v>94</x:v>
      </x:c>
      <x:c r="O922" s="33" t="n">
        <x:f>ROUND(3*E922+F922+G922*H922,1)</x:f>
        <x:v>146.3</x:v>
      </x:c>
      <x:c r="P922" s="33" t="n">
        <x:f>ROUND('Inputs'!$C$4*'Inputs'!$C$7*'Inputs'!$C$5*C922/3600,1)</x:f>
        <x:v>4434.4</x:v>
      </x:c>
      <x:c r="Q922" s="33" t="n">
        <x:f>ROUND(('Inputs'!$C$4/B922)*'Inputs'!$C$7*'Inputs'!$C$6*D922/3600,1)</x:f>
        <x:v>1133.4</x:v>
      </x:c>
      <x:c r="R922" s="59" t="n">
        <x:f>ROUND((P922-Q922)*O922-('Inputs'!$C$4/B922)*(I922/J922+K922)-'Inputs'!$C$4*L922-('Inputs'!$C$4*'Inputs'!$C$20*'Inputs'!$C$21*'Inputs'!$C$22/1000)*M922*N922,0)</x:f>
        <x:v>201562</x:v>
      </x:c>
      <x:c r="S922" s="59" t="n">
        <x:f>ROUND(R922/'Inputs'!$C$4,2)</x:f>
        <x:v>20.16</x:v>
      </x:c>
      <x:c r="T922" s="33" t="n">
        <x:f>ROUND((P922-Q922)*G922*'Inputs'!$C$25/1000,1)</x:f>
        <x:v>64.8</x:v>
      </x:c>
    </x:row>
    <x:row r="923">
      <x:c r="A923" t="n">
        <x:v>908</x:v>
      </x:c>
      <x:c r="B923" s="68" t="n">
        <x:v>37.2</x:v>
      </x:c>
      <x:c r="C923" s="68" t="n">
        <x:v>33.4</x:v>
      </x:c>
      <x:c r="D923" s="68" t="n">
        <x:v>229</x:v>
      </x:c>
      <x:c r="E923" s="68" t="n">
        <x:v>23.1</x:v>
      </x:c>
      <x:c r="F923" s="68" t="n">
        <x:v>47.4</x:v>
      </x:c>
      <x:c r="G923" s="68" t="n">
        <x:v>8.2</x:v>
      </x:c>
      <x:c r="H923" s="69" t="n">
        <x:v>1.856</x:v>
      </x:c>
      <x:c r="I923" s="68" t="n">
        <x:v>9265</x:v>
      </x:c>
      <x:c r="J923" s="68" t="n">
        <x:v>8.8</x:v>
      </x:c>
      <x:c r="K923" s="68" t="n">
        <x:v>733</x:v>
      </x:c>
      <x:c r="L923" s="68" t="n">
        <x:v>5.7</x:v>
      </x:c>
      <x:c r="M923" s="70" t="n">
        <x:v>0.08</x:v>
      </x:c>
      <x:c r="N923" s="71" t="n">
        <x:v>140</x:v>
      </x:c>
      <x:c r="O923" s="33" t="n">
        <x:f>ROUND(3*E923+F923+G923*H923,1)</x:f>
        <x:v>131.9</x:v>
      </x:c>
      <x:c r="P923" s="33" t="n">
        <x:f>ROUND('Inputs'!$C$4*'Inputs'!$C$7*'Inputs'!$C$5*C923/3600,1)</x:f>
        <x:v>4824.4</x:v>
      </x:c>
      <x:c r="Q923" s="33" t="n">
        <x:f>ROUND(('Inputs'!$C$4/B923)*'Inputs'!$C$7*'Inputs'!$C$6*D923/3600,1)</x:f>
        <x:v>1778.4</x:v>
      </x:c>
      <x:c r="R923" s="59" t="n">
        <x:f>ROUND((P923-Q923)*O923-('Inputs'!$C$4/B923)*(I923/J923+K923)-'Inputs'!$C$4*L923-('Inputs'!$C$4*'Inputs'!$C$20*'Inputs'!$C$21*'Inputs'!$C$22/1000)*M923*N923,0)</x:f>
        <x:v>-160342</x:v>
      </x:c>
      <x:c r="S923" s="59" t="n">
        <x:f>ROUND(R923/'Inputs'!$C$4,2)</x:f>
        <x:v>-16.03</x:v>
      </x:c>
      <x:c r="T923" s="33" t="n">
        <x:f>ROUND((P923-Q923)*G923*'Inputs'!$C$25/1000,1)</x:f>
        <x:v>64.5</x:v>
      </x:c>
    </x:row>
    <x:row r="924">
      <x:c r="A924" t="n">
        <x:v>909</x:v>
      </x:c>
      <x:c r="B924" s="68" t="n">
        <x:v>29.1</x:v>
      </x:c>
      <x:c r="C924" s="68" t="n">
        <x:v>34.3</x:v>
      </x:c>
      <x:c r="D924" s="68" t="n">
        <x:v>274.8</x:v>
      </x:c>
      <x:c r="E924" s="68" t="n">
        <x:v>22.5</x:v>
      </x:c>
      <x:c r="F924" s="68" t="n">
        <x:v>42.1</x:v>
      </x:c>
      <x:c r="G924" s="68" t="n">
        <x:v>9.9</x:v>
      </x:c>
      <x:c r="H924" s="69" t="n">
        <x:v>1.72</x:v>
      </x:c>
      <x:c r="I924" s="68" t="n">
        <x:v>6130</x:v>
      </x:c>
      <x:c r="J924" s="68" t="n">
        <x:v>13</x:v>
      </x:c>
      <x:c r="K924" s="68" t="n">
        <x:v>526</x:v>
      </x:c>
      <x:c r="L924" s="68" t="n">
        <x:v>5.1</x:v>
      </x:c>
      <x:c r="M924" s="70" t="n">
        <x:v>0.013</x:v>
      </x:c>
      <x:c r="N924" s="71" t="n">
        <x:v>70</x:v>
      </x:c>
      <x:c r="O924" s="33" t="n">
        <x:f>ROUND(3*E924+F924+G924*H924,1)</x:f>
        <x:v>126.6</x:v>
      </x:c>
      <x:c r="P924" s="33" t="n">
        <x:f>ROUND('Inputs'!$C$4*'Inputs'!$C$7*'Inputs'!$C$5*C924/3600,1)</x:f>
        <x:v>4954.4</x:v>
      </x:c>
      <x:c r="Q924" s="33" t="n">
        <x:f>ROUND(('Inputs'!$C$4/B924)*'Inputs'!$C$7*'Inputs'!$C$6*D924/3600,1)</x:f>
        <x:v>2728.1</x:v>
      </x:c>
      <x:c r="R924" s="59" t="n">
        <x:f>ROUND((P924-Q924)*O924-('Inputs'!$C$4/B924)*(I924/J924+K924)-'Inputs'!$C$4*L924-('Inputs'!$C$4*'Inputs'!$C$20*'Inputs'!$C$21*'Inputs'!$C$22/1000)*M924*N924,0)</x:f>
        <x:v>-113982</x:v>
      </x:c>
      <x:c r="S924" s="59" t="n">
        <x:f>ROUND(R924/'Inputs'!$C$4,2)</x:f>
        <x:v>-11.4</x:v>
      </x:c>
      <x:c r="T924" s="33" t="n">
        <x:f>ROUND((P924-Q924)*G924*'Inputs'!$C$25/1000,1)</x:f>
        <x:v>56.9</x:v>
      </x:c>
    </x:row>
    <x:row r="925">
      <x:c r="A925" t="n">
        <x:v>910</x:v>
      </x:c>
      <x:c r="B925" s="68" t="n">
        <x:v>35.8</x:v>
      </x:c>
      <x:c r="C925" s="68" t="n">
        <x:v>29</x:v>
      </x:c>
      <x:c r="D925" s="68" t="n">
        <x:v>173.4</x:v>
      </x:c>
      <x:c r="E925" s="68" t="n">
        <x:v>25.2</x:v>
      </x:c>
      <x:c r="F925" s="68" t="n">
        <x:v>48.1</x:v>
      </x:c>
      <x:c r="G925" s="68" t="n">
        <x:v>10.1</x:v>
      </x:c>
      <x:c r="H925" s="69" t="n">
        <x:v>1.824</x:v>
      </x:c>
      <x:c r="I925" s="68" t="n">
        <x:v>5206</x:v>
      </x:c>
      <x:c r="J925" s="68" t="n">
        <x:v>10.6</x:v>
      </x:c>
      <x:c r="K925" s="68" t="n">
        <x:v>354</x:v>
      </x:c>
      <x:c r="L925" s="68" t="n">
        <x:v>3.9</x:v>
      </x:c>
      <x:c r="M925" s="70" t="n">
        <x:v>0.067</x:v>
      </x:c>
      <x:c r="N925" s="71" t="n">
        <x:v>60</x:v>
      </x:c>
      <x:c r="O925" s="33" t="n">
        <x:f>ROUND(3*E925+F925+G925*H925,1)</x:f>
        <x:v>142.1</x:v>
      </x:c>
      <x:c r="P925" s="33" t="n">
        <x:f>ROUND('Inputs'!$C$4*'Inputs'!$C$7*'Inputs'!$C$5*C925/3600,1)</x:f>
        <x:v>4188.9</x:v>
      </x:c>
      <x:c r="Q925" s="33" t="n">
        <x:f>ROUND(('Inputs'!$C$4/B925)*'Inputs'!$C$7*'Inputs'!$C$6*D925/3600,1)</x:f>
        <x:v>1399.3</x:v>
      </x:c>
      <x:c r="R925" s="59" t="n">
        <x:f>ROUND((P925-Q925)*O925-('Inputs'!$C$4/B925)*(I925/J925+K925)-'Inputs'!$C$4*L925-('Inputs'!$C$4*'Inputs'!$C$20*'Inputs'!$C$21*'Inputs'!$C$22/1000)*M925*N925,0)</x:f>
        <x:v>112342</x:v>
      </x:c>
      <x:c r="S925" s="59" t="n">
        <x:f>ROUND(R925/'Inputs'!$C$4,2)</x:f>
        <x:v>11.23</x:v>
      </x:c>
      <x:c r="T925" s="33" t="n">
        <x:f>ROUND((P925-Q925)*G925*'Inputs'!$C$25/1000,1)</x:f>
        <x:v>72.8</x:v>
      </x:c>
    </x:row>
    <x:row r="926">
      <x:c r="A926" t="n">
        <x:v>911</x:v>
      </x:c>
      <x:c r="B926" s="68" t="n">
        <x:v>29.1</x:v>
      </x:c>
      <x:c r="C926" s="68" t="n">
        <x:v>28.8</x:v>
      </x:c>
      <x:c r="D926" s="68" t="n">
        <x:v>240.3</x:v>
      </x:c>
      <x:c r="E926" s="68" t="n">
        <x:v>26</x:v>
      </x:c>
      <x:c r="F926" s="68" t="n">
        <x:v>33.3</x:v>
      </x:c>
      <x:c r="G926" s="68" t="n">
        <x:v>7</x:v>
      </x:c>
      <x:c r="H926" s="69" t="n">
        <x:v>1.715</x:v>
      </x:c>
      <x:c r="I926" s="68" t="n">
        <x:v>5258</x:v>
      </x:c>
      <x:c r="J926" s="68" t="n">
        <x:v>12.9</x:v>
      </x:c>
      <x:c r="K926" s="68" t="n">
        <x:v>530</x:v>
      </x:c>
      <x:c r="L926" s="68" t="n">
        <x:v>5.3</x:v>
      </x:c>
      <x:c r="M926" s="70" t="n">
        <x:v>0.056</x:v>
      </x:c>
      <x:c r="N926" s="71" t="n">
        <x:v>61</x:v>
      </x:c>
      <x:c r="O926" s="33" t="n">
        <x:f>ROUND(3*E926+F926+G926*H926,1)</x:f>
        <x:v>123.3</x:v>
      </x:c>
      <x:c r="P926" s="33" t="n">
        <x:f>ROUND('Inputs'!$C$4*'Inputs'!$C$7*'Inputs'!$C$5*C926/3600,1)</x:f>
        <x:v>4160</x:v>
      </x:c>
      <x:c r="Q926" s="33" t="n">
        <x:f>ROUND(('Inputs'!$C$4/B926)*'Inputs'!$C$7*'Inputs'!$C$6*D926/3600,1)</x:f>
        <x:v>2385.6</x:v>
      </x:c>
      <x:c r="R926" s="59" t="n">
        <x:f>ROUND((P926-Q926)*O926-('Inputs'!$C$4/B926)*(I926/J926+K926)-'Inputs'!$C$4*L926-('Inputs'!$C$4*'Inputs'!$C$20*'Inputs'!$C$21*'Inputs'!$C$22/1000)*M926*N926,0)</x:f>
        <x:v>-164053</x:v>
      </x:c>
      <x:c r="S926" s="59" t="n">
        <x:f>ROUND(R926/'Inputs'!$C$4,2)</x:f>
        <x:v>-16.41</x:v>
      </x:c>
      <x:c r="T926" s="33" t="n">
        <x:f>ROUND((P926-Q926)*G926*'Inputs'!$C$25/1000,1)</x:f>
        <x:v>32.1</x:v>
      </x:c>
    </x:row>
    <x:row r="927">
      <x:c r="A927" t="n">
        <x:v>912</x:v>
      </x:c>
      <x:c r="B927" s="68" t="n">
        <x:v>48.9</x:v>
      </x:c>
      <x:c r="C927" s="68" t="n">
        <x:v>28.3</x:v>
      </x:c>
      <x:c r="D927" s="68" t="n">
        <x:v>235.1</x:v>
      </x:c>
      <x:c r="E927" s="68" t="n">
        <x:v>23.6</x:v>
      </x:c>
      <x:c r="F927" s="68" t="n">
        <x:v>40.8</x:v>
      </x:c>
      <x:c r="G927" s="68" t="n">
        <x:v>9.8</x:v>
      </x:c>
      <x:c r="H927" s="69" t="n">
        <x:v>1.884</x:v>
      </x:c>
      <x:c r="I927" s="68" t="n">
        <x:v>6198</x:v>
      </x:c>
      <x:c r="J927" s="68" t="n">
        <x:v>11.1</x:v>
      </x:c>
      <x:c r="K927" s="68" t="n">
        <x:v>823</x:v>
      </x:c>
      <x:c r="L927" s="68" t="n">
        <x:v>4.3</x:v>
      </x:c>
      <x:c r="M927" s="70" t="n">
        <x:v>0.096</x:v>
      </x:c>
      <x:c r="N927" s="71" t="n">
        <x:v>75</x:v>
      </x:c>
      <x:c r="O927" s="33" t="n">
        <x:f>ROUND(3*E927+F927+G927*H927,1)</x:f>
        <x:v>130.1</x:v>
      </x:c>
      <x:c r="P927" s="33" t="n">
        <x:f>ROUND('Inputs'!$C$4*'Inputs'!$C$7*'Inputs'!$C$5*C927/3600,1)</x:f>
        <x:v>4087.8</x:v>
      </x:c>
      <x:c r="Q927" s="33" t="n">
        <x:f>ROUND(('Inputs'!$C$4/B927)*'Inputs'!$C$7*'Inputs'!$C$6*D927/3600,1)</x:f>
        <x:v>1388.9</x:v>
      </x:c>
      <x:c r="R927" s="59" t="n">
        <x:f>ROUND((P927-Q927)*O927-('Inputs'!$C$4/B927)*(I927/J927+K927)-'Inputs'!$C$4*L927-('Inputs'!$C$4*'Inputs'!$C$20*'Inputs'!$C$21*'Inputs'!$C$22/1000)*M927*N927,0)</x:f>
        <x:v>9536</x:v>
      </x:c>
      <x:c r="S927" s="59" t="n">
        <x:f>ROUND(R927/'Inputs'!$C$4,2)</x:f>
        <x:v>0.95</x:v>
      </x:c>
      <x:c r="T927" s="33" t="n">
        <x:f>ROUND((P927-Q927)*G927*'Inputs'!$C$25/1000,1)</x:f>
        <x:v>68.3</x:v>
      </x:c>
    </x:row>
    <x:row r="928">
      <x:c r="A928" t="n">
        <x:v>913</x:v>
      </x:c>
      <x:c r="B928" s="68" t="n">
        <x:v>36.8</x:v>
      </x:c>
      <x:c r="C928" s="68" t="n">
        <x:v>29.1</x:v>
      </x:c>
      <x:c r="D928" s="68" t="n">
        <x:v>238.8</x:v>
      </x:c>
      <x:c r="E928" s="68" t="n">
        <x:v>22.1</x:v>
      </x:c>
      <x:c r="F928" s="68" t="n">
        <x:v>53.7</x:v>
      </x:c>
      <x:c r="G928" s="68" t="n">
        <x:v>8.9</x:v>
      </x:c>
      <x:c r="H928" s="69" t="n">
        <x:v>1.709</x:v>
      </x:c>
      <x:c r="I928" s="68" t="n">
        <x:v>5408</x:v>
      </x:c>
      <x:c r="J928" s="68" t="n">
        <x:v>13.9</x:v>
      </x:c>
      <x:c r="K928" s="68" t="n">
        <x:v>863</x:v>
      </x:c>
      <x:c r="L928" s="68" t="n">
        <x:v>4.1</x:v>
      </x:c>
      <x:c r="M928" s="70" t="n">
        <x:v>0.037</x:v>
      </x:c>
      <x:c r="N928" s="71" t="n">
        <x:v>74</x:v>
      </x:c>
      <x:c r="O928" s="33" t="n">
        <x:f>ROUND(3*E928+F928+G928*H928,1)</x:f>
        <x:v>135.2</x:v>
      </x:c>
      <x:c r="P928" s="33" t="n">
        <x:f>ROUND('Inputs'!$C$4*'Inputs'!$C$7*'Inputs'!$C$5*C928/3600,1)</x:f>
        <x:v>4203.3</x:v>
      </x:c>
      <x:c r="Q928" s="33" t="n">
        <x:f>ROUND(('Inputs'!$C$4/B928)*'Inputs'!$C$7*'Inputs'!$C$6*D928/3600,1)</x:f>
        <x:v>1874.6</x:v>
      </x:c>
      <x:c r="R928" s="59" t="n">
        <x:f>ROUND((P928-Q928)*O928-('Inputs'!$C$4/B928)*(I928/J928+K928)-'Inputs'!$C$4*L928-('Inputs'!$C$4*'Inputs'!$C$20*'Inputs'!$C$21*'Inputs'!$C$22/1000)*M928*N928,0)</x:f>
        <x:v>-72517</x:v>
      </x:c>
      <x:c r="S928" s="59" t="n">
        <x:f>ROUND(R928/'Inputs'!$C$4,2)</x:f>
        <x:v>-7.25</x:v>
      </x:c>
      <x:c r="T928" s="33" t="n">
        <x:f>ROUND((P928-Q928)*G928*'Inputs'!$C$25/1000,1)</x:f>
        <x:v>53.5</x:v>
      </x:c>
    </x:row>
    <x:row r="929">
      <x:c r="A929" t="n">
        <x:v>914</x:v>
      </x:c>
      <x:c r="B929" s="68" t="n">
        <x:v>27.8</x:v>
      </x:c>
      <x:c r="C929" s="68" t="n">
        <x:v>25.6</x:v>
      </x:c>
      <x:c r="D929" s="68" t="n">
        <x:v>194.3</x:v>
      </x:c>
      <x:c r="E929" s="68" t="n">
        <x:v>21.3</x:v>
      </x:c>
      <x:c r="F929" s="68" t="n">
        <x:v>53.1</x:v>
      </x:c>
      <x:c r="G929" s="68" t="n">
        <x:v>7.7</x:v>
      </x:c>
      <x:c r="H929" s="69" t="n">
        <x:v>1.772</x:v>
      </x:c>
      <x:c r="I929" s="68" t="n">
        <x:v>7738</x:v>
      </x:c>
      <x:c r="J929" s="68" t="n">
        <x:v>14.6</x:v>
      </x:c>
      <x:c r="K929" s="68" t="n">
        <x:v>589</x:v>
      </x:c>
      <x:c r="L929" s="68" t="n">
        <x:v>4.7</x:v>
      </x:c>
      <x:c r="M929" s="70" t="n">
        <x:v>0.045</x:v>
      </x:c>
      <x:c r="N929" s="71" t="n">
        <x:v>61</x:v>
      </x:c>
      <x:c r="O929" s="33" t="n">
        <x:f>ROUND(3*E929+F929+G929*H929,1)</x:f>
        <x:v>130.6</x:v>
      </x:c>
      <x:c r="P929" s="33" t="n">
        <x:f>ROUND('Inputs'!$C$4*'Inputs'!$C$7*'Inputs'!$C$5*C929/3600,1)</x:f>
        <x:v>3697.8</x:v>
      </x:c>
      <x:c r="Q929" s="33" t="n">
        <x:f>ROUND(('Inputs'!$C$4/B929)*'Inputs'!$C$7*'Inputs'!$C$6*D929/3600,1)</x:f>
        <x:v>2019.1</x:v>
      </x:c>
      <x:c r="R929" s="59" t="n">
        <x:f>ROUND((P929-Q929)*O929-('Inputs'!$C$4/B929)*(I929/J929+K929)-'Inputs'!$C$4*L929-('Inputs'!$C$4*'Inputs'!$C$20*'Inputs'!$C$21*'Inputs'!$C$22/1000)*M929*N929,0)</x:f>
        <x:v>-236418</x:v>
      </x:c>
      <x:c r="S929" s="59" t="n">
        <x:f>ROUND(R929/'Inputs'!$C$4,2)</x:f>
        <x:v>-23.64</x:v>
      </x:c>
      <x:c r="T929" s="33" t="n">
        <x:f>ROUND((P929-Q929)*G929*'Inputs'!$C$25/1000,1)</x:f>
        <x:v>33.4</x:v>
      </x:c>
    </x:row>
    <x:row r="930">
      <x:c r="A930" t="n">
        <x:v>915</x:v>
      </x:c>
      <x:c r="B930" s="68" t="n">
        <x:v>31.4</x:v>
      </x:c>
      <x:c r="C930" s="68" t="n">
        <x:v>31.7</x:v>
      </x:c>
      <x:c r="D930" s="68" t="n">
        <x:v>259</x:v>
      </x:c>
      <x:c r="E930" s="68" t="n">
        <x:v>26.5</x:v>
      </x:c>
      <x:c r="F930" s="68" t="n">
        <x:v>52.6</x:v>
      </x:c>
      <x:c r="G930" s="68" t="n">
        <x:v>8.1</x:v>
      </x:c>
      <x:c r="H930" s="69" t="n">
        <x:v>1.573</x:v>
      </x:c>
      <x:c r="I930" s="68" t="n">
        <x:v>6136</x:v>
      </x:c>
      <x:c r="J930" s="68" t="n">
        <x:v>14.4</x:v>
      </x:c>
      <x:c r="K930" s="68" t="n">
        <x:v>531</x:v>
      </x:c>
      <x:c r="L930" s="68" t="n">
        <x:v>3.1</x:v>
      </x:c>
      <x:c r="M930" s="70" t="n">
        <x:v>0.055</x:v>
      </x:c>
      <x:c r="N930" s="71" t="n">
        <x:v>108</x:v>
      </x:c>
      <x:c r="O930" s="33" t="n">
        <x:f>ROUND(3*E930+F930+G930*H930,1)</x:f>
        <x:v>144.8</x:v>
      </x:c>
      <x:c r="P930" s="33" t="n">
        <x:f>ROUND('Inputs'!$C$4*'Inputs'!$C$7*'Inputs'!$C$5*C930/3600,1)</x:f>
        <x:v>4578.9</x:v>
      </x:c>
      <x:c r="Q930" s="33" t="n">
        <x:f>ROUND(('Inputs'!$C$4/B930)*'Inputs'!$C$7*'Inputs'!$C$6*D930/3600,1)</x:f>
        <x:v>2382.9</x:v>
      </x:c>
      <x:c r="R930" s="59" t="n">
        <x:f>ROUND((P930-Q930)*O930-('Inputs'!$C$4/B930)*(I930/J930+K930)-'Inputs'!$C$4*L930-('Inputs'!$C$4*'Inputs'!$C$20*'Inputs'!$C$21*'Inputs'!$C$22/1000)*M930*N930,0)</x:f>
        <x:v>-31114</x:v>
      </x:c>
      <x:c r="S930" s="59" t="n">
        <x:f>ROUND(R930/'Inputs'!$C$4,2)</x:f>
        <x:v>-3.11</x:v>
      </x:c>
      <x:c r="T930" s="33" t="n">
        <x:f>ROUND((P930-Q930)*G930*'Inputs'!$C$25/1000,1)</x:f>
        <x:v>46</x:v>
      </x:c>
    </x:row>
    <x:row r="931">
      <x:c r="A931" t="n">
        <x:v>916</x:v>
      </x:c>
      <x:c r="B931" s="68" t="n">
        <x:v>34.1</x:v>
      </x:c>
      <x:c r="C931" s="68" t="n">
        <x:v>31</x:v>
      </x:c>
      <x:c r="D931" s="68" t="n">
        <x:v>209.7</x:v>
      </x:c>
      <x:c r="E931" s="68" t="n">
        <x:v>23.8</x:v>
      </x:c>
      <x:c r="F931" s="68" t="n">
        <x:v>44.4</x:v>
      </x:c>
      <x:c r="G931" s="68" t="n">
        <x:v>8.3</x:v>
      </x:c>
      <x:c r="H931" s="69" t="n">
        <x:v>1.821</x:v>
      </x:c>
      <x:c r="I931" s="68" t="n">
        <x:v>8170</x:v>
      </x:c>
      <x:c r="J931" s="68" t="n">
        <x:v>11.3</x:v>
      </x:c>
      <x:c r="K931" s="68" t="n">
        <x:v>513</x:v>
      </x:c>
      <x:c r="L931" s="68" t="n">
        <x:v>4.9</x:v>
      </x:c>
      <x:c r="M931" s="70" t="n">
        <x:v>0.009</x:v>
      </x:c>
      <x:c r="N931" s="71" t="n">
        <x:v>149</x:v>
      </x:c>
      <x:c r="O931" s="33" t="n">
        <x:f>ROUND(3*E931+F931+G931*H931,1)</x:f>
        <x:v>130.9</x:v>
      </x:c>
      <x:c r="P931" s="33" t="n">
        <x:f>ROUND('Inputs'!$C$4*'Inputs'!$C$7*'Inputs'!$C$5*C931/3600,1)</x:f>
        <x:v>4477.8</x:v>
      </x:c>
      <x:c r="Q931" s="33" t="n">
        <x:f>ROUND(('Inputs'!$C$4/B931)*'Inputs'!$C$7*'Inputs'!$C$6*D931/3600,1)</x:f>
        <x:v>1776.5</x:v>
      </x:c>
      <x:c r="R931" s="59" t="n">
        <x:f>ROUND((P931-Q931)*O931-('Inputs'!$C$4/B931)*(I931/J931+K931)-'Inputs'!$C$4*L931-('Inputs'!$C$4*'Inputs'!$C$20*'Inputs'!$C$21*'Inputs'!$C$22/1000)*M931*N931,0)</x:f>
        <x:v>-60864</x:v>
      </x:c>
      <x:c r="S931" s="59" t="n">
        <x:f>ROUND(R931/'Inputs'!$C$4,2)</x:f>
        <x:v>-6.09</x:v>
      </x:c>
      <x:c r="T931" s="33" t="n">
        <x:f>ROUND((P931-Q931)*G931*'Inputs'!$C$25/1000,1)</x:f>
        <x:v>57.9</x:v>
      </x:c>
    </x:row>
    <x:row r="932">
      <x:c r="A932" t="n">
        <x:v>917</x:v>
      </x:c>
      <x:c r="B932" s="68" t="n">
        <x:v>42.8</x:v>
      </x:c>
      <x:c r="C932" s="68" t="n">
        <x:v>31.7</x:v>
      </x:c>
      <x:c r="D932" s="68" t="n">
        <x:v>205.1</x:v>
      </x:c>
      <x:c r="E932" s="68" t="n">
        <x:v>24.4</x:v>
      </x:c>
      <x:c r="F932" s="68" t="n">
        <x:v>41.3</x:v>
      </x:c>
      <x:c r="G932" s="68" t="n">
        <x:v>10.7</x:v>
      </x:c>
      <x:c r="H932" s="69" t="n">
        <x:v>1.768</x:v>
      </x:c>
      <x:c r="I932" s="68" t="n">
        <x:v>5141</x:v>
      </x:c>
      <x:c r="J932" s="68" t="n">
        <x:v>11.3</x:v>
      </x:c>
      <x:c r="K932" s="68" t="n">
        <x:v>623</x:v>
      </x:c>
      <x:c r="L932" s="68" t="n">
        <x:v>5.3</x:v>
      </x:c>
      <x:c r="M932" s="70" t="n">
        <x:v>0.022</x:v>
      </x:c>
      <x:c r="N932" s="71" t="n">
        <x:v>126</x:v>
      </x:c>
      <x:c r="O932" s="33" t="n">
        <x:f>ROUND(3*E932+F932+G932*H932,1)</x:f>
        <x:v>133.4</x:v>
      </x:c>
      <x:c r="P932" s="33" t="n">
        <x:f>ROUND('Inputs'!$C$4*'Inputs'!$C$7*'Inputs'!$C$5*C932/3600,1)</x:f>
        <x:v>4578.9</x:v>
      </x:c>
      <x:c r="Q932" s="33" t="n">
        <x:f>ROUND(('Inputs'!$C$4/B932)*'Inputs'!$C$7*'Inputs'!$C$6*D932/3600,1)</x:f>
        <x:v>1384.4</x:v>
      </x:c>
      <x:c r="R932" s="59" t="n">
        <x:f>ROUND((P932-Q932)*O932-('Inputs'!$C$4/B932)*(I932/J932+K932)-'Inputs'!$C$4*L932-('Inputs'!$C$4*'Inputs'!$C$20*'Inputs'!$C$21*'Inputs'!$C$22/1000)*M932*N932,0)</x:f>
        <x:v>115089</x:v>
      </x:c>
      <x:c r="S932" s="59" t="n">
        <x:f>ROUND(R932/'Inputs'!$C$4,2)</x:f>
        <x:v>11.51</x:v>
      </x:c>
      <x:c r="T932" s="33" t="n">
        <x:f>ROUND((P932-Q932)*G932*'Inputs'!$C$25/1000,1)</x:f>
        <x:v>88.3</x:v>
      </x:c>
    </x:row>
    <x:row r="933">
      <x:c r="A933" t="n">
        <x:v>918</x:v>
      </x:c>
      <x:c r="B933" s="68" t="n">
        <x:v>30.4</x:v>
      </x:c>
      <x:c r="C933" s="68" t="n">
        <x:v>29.1</x:v>
      </x:c>
      <x:c r="D933" s="68" t="n">
        <x:v>249.9</x:v>
      </x:c>
      <x:c r="E933" s="68" t="n">
        <x:v>22</x:v>
      </x:c>
      <x:c r="F933" s="68" t="n">
        <x:v>46.7</x:v>
      </x:c>
      <x:c r="G933" s="68" t="n">
        <x:v>7.8</x:v>
      </x:c>
      <x:c r="H933" s="69" t="n">
        <x:v>1.792</x:v>
      </x:c>
      <x:c r="I933" s="68" t="n">
        <x:v>6148</x:v>
      </x:c>
      <x:c r="J933" s="68" t="n">
        <x:v>8.5</x:v>
      </x:c>
      <x:c r="K933" s="68" t="n">
        <x:v>490</x:v>
      </x:c>
      <x:c r="L933" s="68" t="n">
        <x:v>3.8</x:v>
      </x:c>
      <x:c r="M933" s="70" t="n">
        <x:v>0.068</x:v>
      </x:c>
      <x:c r="N933" s="71" t="n">
        <x:v>115</x:v>
      </x:c>
      <x:c r="O933" s="33" t="n">
        <x:f>ROUND(3*E933+F933+G933*H933,1)</x:f>
        <x:v>126.7</x:v>
      </x:c>
      <x:c r="P933" s="33" t="n">
        <x:f>ROUND('Inputs'!$C$4*'Inputs'!$C$7*'Inputs'!$C$5*C933/3600,1)</x:f>
        <x:v>4203.3</x:v>
      </x:c>
      <x:c r="Q933" s="33" t="n">
        <x:f>ROUND(('Inputs'!$C$4/B933)*'Inputs'!$C$7*'Inputs'!$C$6*D933/3600,1)</x:f>
        <x:v>2374.8</x:v>
      </x:c>
      <x:c r="R933" s="59" t="n">
        <x:f>ROUND((P933-Q933)*O933-('Inputs'!$C$4/B933)*(I933/J933+K933)-'Inputs'!$C$4*L933-('Inputs'!$C$4*'Inputs'!$C$20*'Inputs'!$C$21*'Inputs'!$C$22/1000)*M933*N933,0)</x:f>
        <x:v>-222926</x:v>
      </x:c>
      <x:c r="S933" s="59" t="n">
        <x:f>ROUND(R933/'Inputs'!$C$4,2)</x:f>
        <x:v>-22.29</x:v>
      </x:c>
      <x:c r="T933" s="33" t="n">
        <x:f>ROUND((P933-Q933)*G933*'Inputs'!$C$25/1000,1)</x:f>
        <x:v>36.8</x:v>
      </x:c>
    </x:row>
    <x:row r="934">
      <x:c r="A934" t="n">
        <x:v>919</x:v>
      </x:c>
      <x:c r="B934" s="68" t="n">
        <x:v>34.8</x:v>
      </x:c>
      <x:c r="C934" s="68" t="n">
        <x:v>33.5</x:v>
      </x:c>
      <x:c r="D934" s="68" t="n">
        <x:v>247.5</x:v>
      </x:c>
      <x:c r="E934" s="68" t="n">
        <x:v>24.9</x:v>
      </x:c>
      <x:c r="F934" s="68" t="n">
        <x:v>47</x:v>
      </x:c>
      <x:c r="G934" s="68" t="n">
        <x:v>9.6</x:v>
      </x:c>
      <x:c r="H934" s="69" t="n">
        <x:v>1.72</x:v>
      </x:c>
      <x:c r="I934" s="68" t="n">
        <x:v>7878</x:v>
      </x:c>
      <x:c r="J934" s="68" t="n">
        <x:v>10.3</x:v>
      </x:c>
      <x:c r="K934" s="68" t="n">
        <x:v>600</x:v>
      </x:c>
      <x:c r="L934" s="68" t="n">
        <x:v>2.2</x:v>
      </x:c>
      <x:c r="M934" s="70" t="n">
        <x:v>0.021</x:v>
      </x:c>
      <x:c r="N934" s="71" t="n">
        <x:v>105</x:v>
      </x:c>
      <x:c r="O934" s="33" t="n">
        <x:f>ROUND(3*E934+F934+G934*H934,1)</x:f>
        <x:v>138.2</x:v>
      </x:c>
      <x:c r="P934" s="33" t="n">
        <x:f>ROUND('Inputs'!$C$4*'Inputs'!$C$7*'Inputs'!$C$5*C934/3600,1)</x:f>
        <x:v>4838.9</x:v>
      </x:c>
      <x:c r="Q934" s="33" t="n">
        <x:f>ROUND(('Inputs'!$C$4/B934)*'Inputs'!$C$7*'Inputs'!$C$6*D934/3600,1)</x:f>
        <x:v>2054.6</x:v>
      </x:c>
      <x:c r="R934" s="59" t="n">
        <x:f>ROUND((P934-Q934)*O934-('Inputs'!$C$4/B934)*(I934/J934+K934)-'Inputs'!$C$4*L934-('Inputs'!$C$4*'Inputs'!$C$20*'Inputs'!$C$21*'Inputs'!$C$22/1000)*M934*N934,0)</x:f>
        <x:v>-34340</x:v>
      </x:c>
      <x:c r="S934" s="59" t="n">
        <x:f>ROUND(R934/'Inputs'!$C$4,2)</x:f>
        <x:v>-3.43</x:v>
      </x:c>
      <x:c r="T934" s="33" t="n">
        <x:f>ROUND((P934-Q934)*G934*'Inputs'!$C$25/1000,1)</x:f>
        <x:v>69.1</x:v>
      </x:c>
    </x:row>
    <x:row r="935">
      <x:c r="A935" t="n">
        <x:v>920</x:v>
      </x:c>
      <x:c r="B935" s="68" t="n">
        <x:v>51.9</x:v>
      </x:c>
      <x:c r="C935" s="68" t="n">
        <x:v>27.2</x:v>
      </x:c>
      <x:c r="D935" s="68" t="n">
        <x:v>212</x:v>
      </x:c>
      <x:c r="E935" s="68" t="n">
        <x:v>22.3</x:v>
      </x:c>
      <x:c r="F935" s="68" t="n">
        <x:v>51.6</x:v>
      </x:c>
      <x:c r="G935" s="68" t="n">
        <x:v>9.7</x:v>
      </x:c>
      <x:c r="H935" s="69" t="n">
        <x:v>1.749</x:v>
      </x:c>
      <x:c r="I935" s="68" t="n">
        <x:v>8630</x:v>
      </x:c>
      <x:c r="J935" s="68" t="n">
        <x:v>12.5</x:v>
      </x:c>
      <x:c r="K935" s="68" t="n">
        <x:v>454</x:v>
      </x:c>
      <x:c r="L935" s="68" t="n">
        <x:v>1.7</x:v>
      </x:c>
      <x:c r="M935" s="70" t="n">
        <x:v>0.019</x:v>
      </x:c>
      <x:c r="N935" s="71" t="n">
        <x:v>96</x:v>
      </x:c>
      <x:c r="O935" s="33" t="n">
        <x:f>ROUND(3*E935+F935+G935*H935,1)</x:f>
        <x:v>135.5</x:v>
      </x:c>
      <x:c r="P935" s="33" t="n">
        <x:f>ROUND('Inputs'!$C$4*'Inputs'!$C$7*'Inputs'!$C$5*C935/3600,1)</x:f>
        <x:v>3928.9</x:v>
      </x:c>
      <x:c r="Q935" s="33" t="n">
        <x:f>ROUND(('Inputs'!$C$4/B935)*'Inputs'!$C$7*'Inputs'!$C$6*D935/3600,1)</x:f>
        <x:v>1180</x:v>
      </x:c>
      <x:c r="R935" s="59" t="n">
        <x:f>ROUND((P935-Q935)*O935-('Inputs'!$C$4/B935)*(I935/J935+K935)-'Inputs'!$C$4*L935-('Inputs'!$C$4*'Inputs'!$C$20*'Inputs'!$C$21*'Inputs'!$C$22/1000)*M935*N935,0)</x:f>
        <x:v>130896</x:v>
      </x:c>
      <x:c r="S935" s="59" t="n">
        <x:f>ROUND(R935/'Inputs'!$C$4,2)</x:f>
        <x:v>13.09</x:v>
      </x:c>
      <x:c r="T935" s="33" t="n">
        <x:f>ROUND((P935-Q935)*G935*'Inputs'!$C$25/1000,1)</x:f>
        <x:v>68.9</x:v>
      </x:c>
    </x:row>
    <x:row r="936">
      <x:c r="A936" t="n">
        <x:v>921</x:v>
      </x:c>
      <x:c r="B936" s="68" t="n">
        <x:v>36.6</x:v>
      </x:c>
      <x:c r="C936" s="68" t="n">
        <x:v>35.4</x:v>
      </x:c>
      <x:c r="D936" s="68" t="n">
        <x:v>184.2</x:v>
      </x:c>
      <x:c r="E936" s="68" t="n">
        <x:v>21.9</x:v>
      </x:c>
      <x:c r="F936" s="68" t="n">
        <x:v>50.4</x:v>
      </x:c>
      <x:c r="G936" s="68" t="n">
        <x:v>10.2</x:v>
      </x:c>
      <x:c r="H936" s="69" t="n">
        <x:v>1.879</x:v>
      </x:c>
      <x:c r="I936" s="68" t="n">
        <x:v>8566</x:v>
      </x:c>
      <x:c r="J936" s="68" t="n">
        <x:v>10.4</x:v>
      </x:c>
      <x:c r="K936" s="68" t="n">
        <x:v>646</x:v>
      </x:c>
      <x:c r="L936" s="68" t="n">
        <x:v>3.3</x:v>
      </x:c>
      <x:c r="M936" s="70" t="n">
        <x:v>0.053</x:v>
      </x:c>
      <x:c r="N936" s="71" t="n">
        <x:v>126</x:v>
      </x:c>
      <x:c r="O936" s="33" t="n">
        <x:f>ROUND(3*E936+F936+G936*H936,1)</x:f>
        <x:v>135.3</x:v>
      </x:c>
      <x:c r="P936" s="33" t="n">
        <x:f>ROUND('Inputs'!$C$4*'Inputs'!$C$7*'Inputs'!$C$5*C936/3600,1)</x:f>
        <x:v>5113.3</x:v>
      </x:c>
      <x:c r="Q936" s="33" t="n">
        <x:f>ROUND(('Inputs'!$C$4/B936)*'Inputs'!$C$7*'Inputs'!$C$6*D936/3600,1)</x:f>
        <x:v>1453.9</x:v>
      </x:c>
      <x:c r="R936" s="59" t="n">
        <x:f>ROUND((P936-Q936)*O936-('Inputs'!$C$4/B936)*(I936/J936+K936)-'Inputs'!$C$4*L936-('Inputs'!$C$4*'Inputs'!$C$20*'Inputs'!$C$21*'Inputs'!$C$22/1000)*M936*N936,0)</x:f>
        <x:v>45639</x:v>
      </x:c>
      <x:c r="S936" s="59" t="n">
        <x:f>ROUND(R936/'Inputs'!$C$4,2)</x:f>
        <x:v>4.56</x:v>
      </x:c>
      <x:c r="T936" s="33" t="n">
        <x:f>ROUND((P936-Q936)*G936*'Inputs'!$C$25/1000,1)</x:f>
        <x:v>96.4</x:v>
      </x:c>
    </x:row>
    <x:row r="937">
      <x:c r="A937" t="n">
        <x:v>922</x:v>
      </x:c>
      <x:c r="B937" s="68" t="n">
        <x:v>39</x:v>
      </x:c>
      <x:c r="C937" s="68" t="n">
        <x:v>28.8</x:v>
      </x:c>
      <x:c r="D937" s="68" t="n">
        <x:v>166.8</x:v>
      </x:c>
      <x:c r="E937" s="68" t="n">
        <x:v>23.4</x:v>
      </x:c>
      <x:c r="F937" s="68" t="n">
        <x:v>46.4</x:v>
      </x:c>
      <x:c r="G937" s="68" t="n">
        <x:v>7.9</x:v>
      </x:c>
      <x:c r="H937" s="69" t="n">
        <x:v>1.644</x:v>
      </x:c>
      <x:c r="I937" s="68" t="n">
        <x:v>5618</x:v>
      </x:c>
      <x:c r="J937" s="68" t="n">
        <x:v>10.4</x:v>
      </x:c>
      <x:c r="K937" s="68" t="n">
        <x:v>353</x:v>
      </x:c>
      <x:c r="L937" s="68" t="n">
        <x:v>3.7</x:v>
      </x:c>
      <x:c r="M937" s="70" t="n">
        <x:v>0.035</x:v>
      </x:c>
      <x:c r="N937" s="71" t="n">
        <x:v>150</x:v>
      </x:c>
      <x:c r="O937" s="33" t="n">
        <x:f>ROUND(3*E937+F937+G937*H937,1)</x:f>
        <x:v>129.6</x:v>
      </x:c>
      <x:c r="P937" s="33" t="n">
        <x:f>ROUND('Inputs'!$C$4*'Inputs'!$C$7*'Inputs'!$C$5*C937/3600,1)</x:f>
        <x:v>4160</x:v>
      </x:c>
      <x:c r="Q937" s="33" t="n">
        <x:f>ROUND(('Inputs'!$C$4/B937)*'Inputs'!$C$7*'Inputs'!$C$6*D937/3600,1)</x:f>
        <x:v>1235.6</x:v>
      </x:c>
      <x:c r="R937" s="59" t="n">
        <x:f>ROUND((P937-Q937)*O937-('Inputs'!$C$4/B937)*(I937/J937+K937)-'Inputs'!$C$4*L937-('Inputs'!$C$4*'Inputs'!$C$20*'Inputs'!$C$21*'Inputs'!$C$22/1000)*M937*N937,0)</x:f>
        <x:v>101239</x:v>
      </x:c>
      <x:c r="S937" s="59" t="n">
        <x:f>ROUND(R937/'Inputs'!$C$4,2)</x:f>
        <x:v>10.12</x:v>
      </x:c>
      <x:c r="T937" s="33" t="n">
        <x:f>ROUND((P937-Q937)*G937*'Inputs'!$C$25/1000,1)</x:f>
        <x:v>59.7</x:v>
      </x:c>
    </x:row>
    <x:row r="938">
      <x:c r="A938" t="n">
        <x:v>923</x:v>
      </x:c>
      <x:c r="B938" s="68" t="n">
        <x:v>30</x:v>
      </x:c>
      <x:c r="C938" s="68" t="n">
        <x:v>28</x:v>
      </x:c>
      <x:c r="D938" s="68" t="n">
        <x:v>232.1</x:v>
      </x:c>
      <x:c r="E938" s="68" t="n">
        <x:v>25.7</x:v>
      </x:c>
      <x:c r="F938" s="68" t="n">
        <x:v>33.3</x:v>
      </x:c>
      <x:c r="G938" s="68" t="n">
        <x:v>10.7</x:v>
      </x:c>
      <x:c r="H938" s="69" t="n">
        <x:v>1.743</x:v>
      </x:c>
      <x:c r="I938" s="68" t="n">
        <x:v>5660</x:v>
      </x:c>
      <x:c r="J938" s="68" t="n">
        <x:v>12.5</x:v>
      </x:c>
      <x:c r="K938" s="68" t="n">
        <x:v>419</x:v>
      </x:c>
      <x:c r="L938" s="68" t="n">
        <x:v>5.9</x:v>
      </x:c>
      <x:c r="M938" s="70" t="n">
        <x:v>0.005</x:v>
      </x:c>
      <x:c r="N938" s="71" t="n">
        <x:v>132</x:v>
      </x:c>
      <x:c r="O938" s="33" t="n">
        <x:f>ROUND(3*E938+F938+G938*H938,1)</x:f>
        <x:v>129.1</x:v>
      </x:c>
      <x:c r="P938" s="33" t="n">
        <x:f>ROUND('Inputs'!$C$4*'Inputs'!$C$7*'Inputs'!$C$5*C938/3600,1)</x:f>
        <x:v>4044.4</x:v>
      </x:c>
      <x:c r="Q938" s="33" t="n">
        <x:f>ROUND(('Inputs'!$C$4/B938)*'Inputs'!$C$7*'Inputs'!$C$6*D938/3600,1)</x:f>
        <x:v>2235</x:v>
      </x:c>
      <x:c r="R938" s="59" t="n">
        <x:f>ROUND((P938-Q938)*O938-('Inputs'!$C$4/B938)*(I938/J938+K938)-'Inputs'!$C$4*L938-('Inputs'!$C$4*'Inputs'!$C$20*'Inputs'!$C$21*'Inputs'!$C$22/1000)*M938*N938,0)</x:f>
        <x:v>-117482</x:v>
      </x:c>
      <x:c r="S938" s="59" t="n">
        <x:f>ROUND(R938/'Inputs'!$C$4,2)</x:f>
        <x:v>-11.75</x:v>
      </x:c>
      <x:c r="T938" s="33" t="n">
        <x:f>ROUND((P938-Q938)*G938*'Inputs'!$C$25/1000,1)</x:f>
        <x:v>50</x:v>
      </x:c>
    </x:row>
    <x:row r="939">
      <x:c r="A939" t="n">
        <x:v>924</x:v>
      </x:c>
      <x:c r="B939" s="68" t="n">
        <x:v>32</x:v>
      </x:c>
      <x:c r="C939" s="68" t="n">
        <x:v>28.3</x:v>
      </x:c>
      <x:c r="D939" s="68" t="n">
        <x:v>211.2</x:v>
      </x:c>
      <x:c r="E939" s="68" t="n">
        <x:v>21.6</x:v>
      </x:c>
      <x:c r="F939" s="68" t="n">
        <x:v>35</x:v>
      </x:c>
      <x:c r="G939" s="68" t="n">
        <x:v>10.6</x:v>
      </x:c>
      <x:c r="H939" s="69" t="n">
        <x:v>1.904</x:v>
      </x:c>
      <x:c r="I939" s="68" t="n">
        <x:v>6523</x:v>
      </x:c>
      <x:c r="J939" s="68" t="n">
        <x:v>12.3</x:v>
      </x:c>
      <x:c r="K939" s="68" t="n">
        <x:v>603</x:v>
      </x:c>
      <x:c r="L939" s="68" t="n">
        <x:v>2.3</x:v>
      </x:c>
      <x:c r="M939" s="70" t="n">
        <x:v>0.03</x:v>
      </x:c>
      <x:c r="N939" s="71" t="n">
        <x:v>127</x:v>
      </x:c>
      <x:c r="O939" s="33" t="n">
        <x:f>ROUND(3*E939+F939+G939*H939,1)</x:f>
        <x:v>120</x:v>
      </x:c>
      <x:c r="P939" s="33" t="n">
        <x:f>ROUND('Inputs'!$C$4*'Inputs'!$C$7*'Inputs'!$C$5*C939/3600,1)</x:f>
        <x:v>4087.8</x:v>
      </x:c>
      <x:c r="Q939" s="33" t="n">
        <x:f>ROUND(('Inputs'!$C$4/B939)*'Inputs'!$C$7*'Inputs'!$C$6*D939/3600,1)</x:f>
        <x:v>1906.7</x:v>
      </x:c>
      <x:c r="R939" s="59" t="n">
        <x:f>ROUND((P939-Q939)*O939-('Inputs'!$C$4/B939)*(I939/J939+K939)-'Inputs'!$C$4*L939-('Inputs'!$C$4*'Inputs'!$C$20*'Inputs'!$C$21*'Inputs'!$C$22/1000)*M939*N939,0)</x:f>
        <x:v>-123952</x:v>
      </x:c>
      <x:c r="S939" s="59" t="n">
        <x:f>ROUND(R939/'Inputs'!$C$4,2)</x:f>
        <x:v>-12.4</x:v>
      </x:c>
      <x:c r="T939" s="33" t="n">
        <x:f>ROUND((P939-Q939)*G939*'Inputs'!$C$25/1000,1)</x:f>
        <x:v>59.7</x:v>
      </x:c>
    </x:row>
    <x:row r="940">
      <x:c r="A940" t="n">
        <x:v>925</x:v>
      </x:c>
      <x:c r="B940" s="68" t="n">
        <x:v>41.5</x:v>
      </x:c>
      <x:c r="C940" s="68" t="n">
        <x:v>29.5</x:v>
      </x:c>
      <x:c r="D940" s="68" t="n">
        <x:v>175.5</x:v>
      </x:c>
      <x:c r="E940" s="68" t="n">
        <x:v>26.6</x:v>
      </x:c>
      <x:c r="F940" s="68" t="n">
        <x:v>50</x:v>
      </x:c>
      <x:c r="G940" s="68" t="n">
        <x:v>10.2</x:v>
      </x:c>
      <x:c r="H940" s="69" t="n">
        <x:v>1.86</x:v>
      </x:c>
      <x:c r="I940" s="68" t="n">
        <x:v>5152</x:v>
      </x:c>
      <x:c r="J940" s="68" t="n">
        <x:v>12.2</x:v>
      </x:c>
      <x:c r="K940" s="68" t="n">
        <x:v>635</x:v>
      </x:c>
      <x:c r="L940" s="68" t="n">
        <x:v>3.5</x:v>
      </x:c>
      <x:c r="M940" s="70" t="n">
        <x:v>0.072</x:v>
      </x:c>
      <x:c r="N940" s="71" t="n">
        <x:v>96</x:v>
      </x:c>
      <x:c r="O940" s="33" t="n">
        <x:f>ROUND(3*E940+F940+G940*H940,1)</x:f>
        <x:v>148.8</x:v>
      </x:c>
      <x:c r="P940" s="33" t="n">
        <x:f>ROUND('Inputs'!$C$4*'Inputs'!$C$7*'Inputs'!$C$5*C940/3600,1)</x:f>
        <x:v>4261.1</x:v>
      </x:c>
      <x:c r="Q940" s="33" t="n">
        <x:f>ROUND(('Inputs'!$C$4/B940)*'Inputs'!$C$7*'Inputs'!$C$6*D940/3600,1)</x:f>
        <x:v>1221.7</x:v>
      </x:c>
      <x:c r="R940" s="59" t="n">
        <x:f>ROUND((P940-Q940)*O940-('Inputs'!$C$4/B940)*(I940/J940+K940)-'Inputs'!$C$4*L940-('Inputs'!$C$4*'Inputs'!$C$20*'Inputs'!$C$21*'Inputs'!$C$22/1000)*M940*N940,0)</x:f>
        <x:v>147037</x:v>
      </x:c>
      <x:c r="S940" s="59" t="n">
        <x:f>ROUND(R940/'Inputs'!$C$4,2)</x:f>
        <x:v>14.7</x:v>
      </x:c>
      <x:c r="T940" s="33" t="n">
        <x:f>ROUND((P940-Q940)*G940*'Inputs'!$C$25/1000,1)</x:f>
        <x:v>80.1</x:v>
      </x:c>
    </x:row>
    <x:row r="941">
      <x:c r="A941" t="n">
        <x:v>926</x:v>
      </x:c>
      <x:c r="B941" s="68" t="n">
        <x:v>29.6</x:v>
      </x:c>
      <x:c r="C941" s="68" t="n">
        <x:v>26.8</x:v>
      </x:c>
      <x:c r="D941" s="68" t="n">
        <x:v>219.9</x:v>
      </x:c>
      <x:c r="E941" s="68" t="n">
        <x:v>20.3</x:v>
      </x:c>
      <x:c r="F941" s="68" t="n">
        <x:v>41.3</x:v>
      </x:c>
      <x:c r="G941" s="68" t="n">
        <x:v>8.3</x:v>
      </x:c>
      <x:c r="H941" s="69" t="n">
        <x:v>1.555</x:v>
      </x:c>
      <x:c r="I941" s="68" t="n">
        <x:v>5446</x:v>
      </x:c>
      <x:c r="J941" s="68" t="n">
        <x:v>10.3</x:v>
      </x:c>
      <x:c r="K941" s="68" t="n">
        <x:v>625</x:v>
      </x:c>
      <x:c r="L941" s="68" t="n">
        <x:v>1.6</x:v>
      </x:c>
      <x:c r="M941" s="70" t="n">
        <x:v>0.1</x:v>
      </x:c>
      <x:c r="N941" s="71" t="n">
        <x:v>151</x:v>
      </x:c>
      <x:c r="O941" s="33" t="n">
        <x:f>ROUND(3*E941+F941+G941*H941,1)</x:f>
        <x:v>115.1</x:v>
      </x:c>
      <x:c r="P941" s="33" t="n">
        <x:f>ROUND('Inputs'!$C$4*'Inputs'!$C$7*'Inputs'!$C$5*C941/3600,1)</x:f>
        <x:v>3871.1</x:v>
      </x:c>
      <x:c r="Q941" s="33" t="n">
        <x:f>ROUND(('Inputs'!$C$4/B941)*'Inputs'!$C$7*'Inputs'!$C$6*D941/3600,1)</x:f>
        <x:v>2146.2</x:v>
      </x:c>
      <x:c r="R941" s="59" t="n">
        <x:f>ROUND((P941-Q941)*O941-('Inputs'!$C$4/B941)*(I941/J941+K941)-'Inputs'!$C$4*L941-('Inputs'!$C$4*'Inputs'!$C$20*'Inputs'!$C$21*'Inputs'!$C$22/1000)*M941*N941,0)</x:f>
        <x:v>-241006</x:v>
      </x:c>
      <x:c r="S941" s="59" t="n">
        <x:f>ROUND(R941/'Inputs'!$C$4,2)</x:f>
        <x:v>-24.1</x:v>
      </x:c>
      <x:c r="T941" s="33" t="n">
        <x:f>ROUND((P941-Q941)*G941*'Inputs'!$C$25/1000,1)</x:f>
        <x:v>37</x:v>
      </x:c>
    </x:row>
    <x:row r="942">
      <x:c r="A942" t="n">
        <x:v>927</x:v>
      </x:c>
      <x:c r="B942" s="68" t="n">
        <x:v>28.2</x:v>
      </x:c>
      <x:c r="C942" s="68" t="n">
        <x:v>30.1</x:v>
      </x:c>
      <x:c r="D942" s="68" t="n">
        <x:v>165</x:v>
      </x:c>
      <x:c r="E942" s="68" t="n">
        <x:v>26.1</x:v>
      </x:c>
      <x:c r="F942" s="68" t="n">
        <x:v>38.3</x:v>
      </x:c>
      <x:c r="G942" s="68" t="n">
        <x:v>8.9</x:v>
      </x:c>
      <x:c r="H942" s="69" t="n">
        <x:v>1.746</x:v>
      </x:c>
      <x:c r="I942" s="68" t="n">
        <x:v>6825</x:v>
      </x:c>
      <x:c r="J942" s="68" t="n">
        <x:v>13.4</x:v>
      </x:c>
      <x:c r="K942" s="68" t="n">
        <x:v>428</x:v>
      </x:c>
      <x:c r="L942" s="68" t="n">
        <x:v>1.9</x:v>
      </x:c>
      <x:c r="M942" s="70" t="n">
        <x:v>0.027</x:v>
      </x:c>
      <x:c r="N942" s="71" t="n">
        <x:v>93</x:v>
      </x:c>
      <x:c r="O942" s="33" t="n">
        <x:f>ROUND(3*E942+F942+G942*H942,1)</x:f>
        <x:v>132.1</x:v>
      </x:c>
      <x:c r="P942" s="33" t="n">
        <x:f>ROUND('Inputs'!$C$4*'Inputs'!$C$7*'Inputs'!$C$5*C942/3600,1)</x:f>
        <x:v>4347.8</x:v>
      </x:c>
      <x:c r="Q942" s="33" t="n">
        <x:f>ROUND(('Inputs'!$C$4/B942)*'Inputs'!$C$7*'Inputs'!$C$6*D942/3600,1)</x:f>
        <x:v>1690.3</x:v>
      </x:c>
      <x:c r="R942" s="59" t="n">
        <x:f>ROUND((P942-Q942)*O942-('Inputs'!$C$4/B942)*(I942/J942+K942)-'Inputs'!$C$4*L942-('Inputs'!$C$4*'Inputs'!$C$20*'Inputs'!$C$21*'Inputs'!$C$22/1000)*M942*N942,0)</x:f>
        <x:v>-5945</x:v>
      </x:c>
      <x:c r="S942" s="59" t="n">
        <x:f>ROUND(R942/'Inputs'!$C$4,2)</x:f>
        <x:v>-0.59</x:v>
      </x:c>
      <x:c r="T942" s="33" t="n">
        <x:f>ROUND((P942-Q942)*G942*'Inputs'!$C$25/1000,1)</x:f>
        <x:v>61.1</x:v>
      </x:c>
    </x:row>
    <x:row r="943">
      <x:c r="A943" t="n">
        <x:v>928</x:v>
      </x:c>
      <x:c r="B943" s="68" t="n">
        <x:v>28.1</x:v>
      </x:c>
      <x:c r="C943" s="68" t="n">
        <x:v>32.7</x:v>
      </x:c>
      <x:c r="D943" s="68" t="n">
        <x:v>206.1</x:v>
      </x:c>
      <x:c r="E943" s="68" t="n">
        <x:v>22.3</x:v>
      </x:c>
      <x:c r="F943" s="68" t="n">
        <x:v>39.9</x:v>
      </x:c>
      <x:c r="G943" s="68" t="n">
        <x:v>8.1</x:v>
      </x:c>
      <x:c r="H943" s="69" t="n">
        <x:v>1.926</x:v>
      </x:c>
      <x:c r="I943" s="68" t="n">
        <x:v>4779</x:v>
      </x:c>
      <x:c r="J943" s="68" t="n">
        <x:v>9.9</x:v>
      </x:c>
      <x:c r="K943" s="68" t="n">
        <x:v>615</x:v>
      </x:c>
      <x:c r="L943" s="68" t="n">
        <x:v>3.7</x:v>
      </x:c>
      <x:c r="M943" s="70" t="n">
        <x:v>0.071</x:v>
      </x:c>
      <x:c r="N943" s="71" t="n">
        <x:v>160</x:v>
      </x:c>
      <x:c r="O943" s="33" t="n">
        <x:f>ROUND(3*E943+F943+G943*H943,1)</x:f>
        <x:v>122.4</x:v>
      </x:c>
      <x:c r="P943" s="33" t="n">
        <x:f>ROUND('Inputs'!$C$4*'Inputs'!$C$7*'Inputs'!$C$5*C943/3600,1)</x:f>
        <x:v>4723.3</x:v>
      </x:c>
      <x:c r="Q943" s="33" t="n">
        <x:f>ROUND(('Inputs'!$C$4/B943)*'Inputs'!$C$7*'Inputs'!$C$6*D943/3600,1)</x:f>
        <x:v>2118.9</x:v>
      </x:c>
      <x:c r="R943" s="59" t="n">
        <x:f>ROUND((P943-Q943)*O943-('Inputs'!$C$4/B943)*(I943/J943+K943)-'Inputs'!$C$4*L943-('Inputs'!$C$4*'Inputs'!$C$20*'Inputs'!$C$21*'Inputs'!$C$22/1000)*M943*N943,0)</x:f>
        <x:v>-134274</x:v>
      </x:c>
      <x:c r="S943" s="59" t="n">
        <x:f>ROUND(R943/'Inputs'!$C$4,2)</x:f>
        <x:v>-13.43</x:v>
      </x:c>
      <x:c r="T943" s="33" t="n">
        <x:f>ROUND((P943-Q943)*G943*'Inputs'!$C$25/1000,1)</x:f>
        <x:v>54.5</x:v>
      </x:c>
    </x:row>
    <x:row r="944">
      <x:c r="A944" t="n">
        <x:v>929</x:v>
      </x:c>
      <x:c r="B944" s="68" t="n">
        <x:v>30.7</x:v>
      </x:c>
      <x:c r="C944" s="68" t="n">
        <x:v>27</x:v>
      </x:c>
      <x:c r="D944" s="68" t="n">
        <x:v>214.6</x:v>
      </x:c>
      <x:c r="E944" s="68" t="n">
        <x:v>20.4</x:v>
      </x:c>
      <x:c r="F944" s="68" t="n">
        <x:v>35.1</x:v>
      </x:c>
      <x:c r="G944" s="68" t="n">
        <x:v>10.1</x:v>
      </x:c>
      <x:c r="H944" s="69" t="n">
        <x:v>1.813</x:v>
      </x:c>
      <x:c r="I944" s="68" t="n">
        <x:v>6240</x:v>
      </x:c>
      <x:c r="J944" s="68" t="n">
        <x:v>8.2</x:v>
      </x:c>
      <x:c r="K944" s="68" t="n">
        <x:v>581</x:v>
      </x:c>
      <x:c r="L944" s="68" t="n">
        <x:v>1.5</x:v>
      </x:c>
      <x:c r="M944" s="70" t="n">
        <x:v>0.048</x:v>
      </x:c>
      <x:c r="N944" s="71" t="n">
        <x:v>131</x:v>
      </x:c>
      <x:c r="O944" s="33" t="n">
        <x:f>ROUND(3*E944+F944+G944*H944,1)</x:f>
        <x:v>114.6</x:v>
      </x:c>
      <x:c r="P944" s="33" t="n">
        <x:f>ROUND('Inputs'!$C$4*'Inputs'!$C$7*'Inputs'!$C$5*C944/3600,1)</x:f>
        <x:v>3900</x:v>
      </x:c>
      <x:c r="Q944" s="33" t="n">
        <x:f>ROUND(('Inputs'!$C$4/B944)*'Inputs'!$C$7*'Inputs'!$C$6*D944/3600,1)</x:f>
        <x:v>2019.4</x:v>
      </x:c>
      <x:c r="R944" s="59" t="n">
        <x:f>ROUND((P944-Q944)*O944-('Inputs'!$C$4/B944)*(I944/J944+K944)-'Inputs'!$C$4*L944-('Inputs'!$C$4*'Inputs'!$C$20*'Inputs'!$C$21*'Inputs'!$C$22/1000)*M944*N944,0)</x:f>
        <x:v>-250670</x:v>
      </x:c>
      <x:c r="S944" s="59" t="n">
        <x:f>ROUND(R944/'Inputs'!$C$4,2)</x:f>
        <x:v>-25.07</x:v>
      </x:c>
      <x:c r="T944" s="33" t="n">
        <x:f>ROUND((P944-Q944)*G944*'Inputs'!$C$25/1000,1)</x:f>
        <x:v>49.1</x:v>
      </x:c>
    </x:row>
    <x:row r="945">
      <x:c r="A945" t="n">
        <x:v>930</x:v>
      </x:c>
      <x:c r="B945" s="68" t="n">
        <x:v>39.6</x:v>
      </x:c>
      <x:c r="C945" s="68" t="n">
        <x:v>30.4</x:v>
      </x:c>
      <x:c r="D945" s="68" t="n">
        <x:v>272</x:v>
      </x:c>
      <x:c r="E945" s="68" t="n">
        <x:v>21.3</x:v>
      </x:c>
      <x:c r="F945" s="68" t="n">
        <x:v>35.4</x:v>
      </x:c>
      <x:c r="G945" s="68" t="n">
        <x:v>10.1</x:v>
      </x:c>
      <x:c r="H945" s="69" t="n">
        <x:v>1.911</x:v>
      </x:c>
      <x:c r="I945" s="68" t="n">
        <x:v>6698</x:v>
      </x:c>
      <x:c r="J945" s="68" t="n">
        <x:v>12</x:v>
      </x:c>
      <x:c r="K945" s="68" t="n">
        <x:v>670</x:v>
      </x:c>
      <x:c r="L945" s="68" t="n">
        <x:v>3.9</x:v>
      </x:c>
      <x:c r="M945" s="70" t="n">
        <x:v>0.094</x:v>
      </x:c>
      <x:c r="N945" s="71" t="n">
        <x:v>123</x:v>
      </x:c>
      <x:c r="O945" s="33" t="n">
        <x:f>ROUND(3*E945+F945+G945*H945,1)</x:f>
        <x:v>118.6</x:v>
      </x:c>
      <x:c r="P945" s="33" t="n">
        <x:f>ROUND('Inputs'!$C$4*'Inputs'!$C$7*'Inputs'!$C$5*C945/3600,1)</x:f>
        <x:v>4391.1</x:v>
      </x:c>
      <x:c r="Q945" s="33" t="n">
        <x:f>ROUND(('Inputs'!$C$4/B945)*'Inputs'!$C$7*'Inputs'!$C$6*D945/3600,1)</x:f>
        <x:v>1984.3</x:v>
      </x:c>
      <x:c r="R945" s="59" t="n">
        <x:f>ROUND((P945-Q945)*O945-('Inputs'!$C$4/B945)*(I945/J945+K945)-'Inputs'!$C$4*L945-('Inputs'!$C$4*'Inputs'!$C$20*'Inputs'!$C$21*'Inputs'!$C$22/1000)*M945*N945,0)</x:f>
        <x:v>-89551</x:v>
      </x:c>
      <x:c r="S945" s="59" t="n">
        <x:f>ROUND(R945/'Inputs'!$C$4,2)</x:f>
        <x:v>-8.96</x:v>
      </x:c>
      <x:c r="T945" s="33" t="n">
        <x:f>ROUND((P945-Q945)*G945*'Inputs'!$C$25/1000,1)</x:f>
        <x:v>62.8</x:v>
      </x:c>
    </x:row>
    <x:row r="946">
      <x:c r="A946" t="n">
        <x:v>931</x:v>
      </x:c>
      <x:c r="B946" s="68" t="n">
        <x:v>56.6</x:v>
      </x:c>
      <x:c r="C946" s="68" t="n">
        <x:v>27.2</x:v>
      </x:c>
      <x:c r="D946" s="68" t="n">
        <x:v>227.1</x:v>
      </x:c>
      <x:c r="E946" s="68" t="n">
        <x:v>27.7</x:v>
      </x:c>
      <x:c r="F946" s="68" t="n">
        <x:v>37.9</x:v>
      </x:c>
      <x:c r="G946" s="68" t="n">
        <x:v>8.3</x:v>
      </x:c>
      <x:c r="H946" s="69" t="n">
        <x:v>1.765</x:v>
      </x:c>
      <x:c r="I946" s="68" t="n">
        <x:v>6131</x:v>
      </x:c>
      <x:c r="J946" s="68" t="n">
        <x:v>10.9</x:v>
      </x:c>
      <x:c r="K946" s="68" t="n">
        <x:v>397</x:v>
      </x:c>
      <x:c r="L946" s="68" t="n">
        <x:v>5.6</x:v>
      </x:c>
      <x:c r="M946" s="70" t="n">
        <x:v>0.002</x:v>
      </x:c>
      <x:c r="N946" s="71" t="n">
        <x:v>131</x:v>
      </x:c>
      <x:c r="O946" s="33" t="n">
        <x:f>ROUND(3*E946+F946+G946*H946,1)</x:f>
        <x:v>135.6</x:v>
      </x:c>
      <x:c r="P946" s="33" t="n">
        <x:f>ROUND('Inputs'!$C$4*'Inputs'!$C$7*'Inputs'!$C$5*C946/3600,1)</x:f>
        <x:v>3928.9</x:v>
      </x:c>
      <x:c r="Q946" s="33" t="n">
        <x:f>ROUND(('Inputs'!$C$4/B946)*'Inputs'!$C$7*'Inputs'!$C$6*D946/3600,1)</x:f>
        <x:v>1159.1</x:v>
      </x:c>
      <x:c r="R946" s="59" t="n">
        <x:f>ROUND((P946-Q946)*O946-('Inputs'!$C$4/B946)*(I946/J946+K946)-'Inputs'!$C$4*L946-('Inputs'!$C$4*'Inputs'!$C$20*'Inputs'!$C$21*'Inputs'!$C$22/1000)*M946*N946,0)</x:f>
        <x:v>149480</x:v>
      </x:c>
      <x:c r="S946" s="59" t="n">
        <x:f>ROUND(R946/'Inputs'!$C$4,2)</x:f>
        <x:v>14.95</x:v>
      </x:c>
      <x:c r="T946" s="33" t="n">
        <x:f>ROUND((P946-Q946)*G946*'Inputs'!$C$25/1000,1)</x:f>
        <x:v>59.4</x:v>
      </x:c>
    </x:row>
    <x:row r="947">
      <x:c r="A947" t="n">
        <x:v>932</x:v>
      </x:c>
      <x:c r="B947" s="68" t="n">
        <x:v>38.2</x:v>
      </x:c>
      <x:c r="C947" s="68" t="n">
        <x:v>33.3</x:v>
      </x:c>
      <x:c r="D947" s="68" t="n">
        <x:v>208.2</x:v>
      </x:c>
      <x:c r="E947" s="68" t="n">
        <x:v>20.2</x:v>
      </x:c>
      <x:c r="F947" s="68" t="n">
        <x:v>54.4</x:v>
      </x:c>
      <x:c r="G947" s="68" t="n">
        <x:v>9.3</x:v>
      </x:c>
      <x:c r="H947" s="69" t="n">
        <x:v>1.721</x:v>
      </x:c>
      <x:c r="I947" s="68" t="n">
        <x:v>6860</x:v>
      </x:c>
      <x:c r="J947" s="68" t="n">
        <x:v>11.3</x:v>
      </x:c>
      <x:c r="K947" s="68" t="n">
        <x:v>778</x:v>
      </x:c>
      <x:c r="L947" s="68" t="n">
        <x:v>1.9</x:v>
      </x:c>
      <x:c r="M947" s="70" t="n">
        <x:v>0.097</x:v>
      </x:c>
      <x:c r="N947" s="71" t="n">
        <x:v>116</x:v>
      </x:c>
      <x:c r="O947" s="33" t="n">
        <x:f>ROUND(3*E947+F947+G947*H947,1)</x:f>
        <x:v>131</x:v>
      </x:c>
      <x:c r="P947" s="33" t="n">
        <x:f>ROUND('Inputs'!$C$4*'Inputs'!$C$7*'Inputs'!$C$5*C947/3600,1)</x:f>
        <x:v>4810</x:v>
      </x:c>
      <x:c r="Q947" s="33" t="n">
        <x:f>ROUND(('Inputs'!$C$4/B947)*'Inputs'!$C$7*'Inputs'!$C$6*D947/3600,1)</x:f>
        <x:v>1574.5</x:v>
      </x:c>
      <x:c r="R947" s="59" t="n">
        <x:f>ROUND((P947-Q947)*O947-('Inputs'!$C$4/B947)*(I947/J947+K947)-'Inputs'!$C$4*L947-('Inputs'!$C$4*'Inputs'!$C$20*'Inputs'!$C$21*'Inputs'!$C$22/1000)*M947*N947,0)</x:f>
        <x:v>17103</x:v>
      </x:c>
      <x:c r="S947" s="59" t="n">
        <x:f>ROUND(R947/'Inputs'!$C$4,2)</x:f>
        <x:v>1.71</x:v>
      </x:c>
      <x:c r="T947" s="33" t="n">
        <x:f>ROUND((P947-Q947)*G947*'Inputs'!$C$25/1000,1)</x:f>
        <x:v>77.7</x:v>
      </x:c>
    </x:row>
    <x:row r="948">
      <x:c r="A948" t="n">
        <x:v>933</x:v>
      </x:c>
      <x:c r="B948" s="68" t="n">
        <x:v>56.2</x:v>
      </x:c>
      <x:c r="C948" s="68" t="n">
        <x:v>29.7</x:v>
      </x:c>
      <x:c r="D948" s="68" t="n">
        <x:v>196.2</x:v>
      </x:c>
      <x:c r="E948" s="68" t="n">
        <x:v>25.2</x:v>
      </x:c>
      <x:c r="F948" s="68" t="n">
        <x:v>48.3</x:v>
      </x:c>
      <x:c r="G948" s="68" t="n">
        <x:v>7.2</x:v>
      </x:c>
      <x:c r="H948" s="69" t="n">
        <x:v>1.612</x:v>
      </x:c>
      <x:c r="I948" s="68" t="n">
        <x:v>6275</x:v>
      </x:c>
      <x:c r="J948" s="68" t="n">
        <x:v>8.5</x:v>
      </x:c>
      <x:c r="K948" s="68" t="n">
        <x:v>350</x:v>
      </x:c>
      <x:c r="L948" s="68" t="n">
        <x:v>5.4</x:v>
      </x:c>
      <x:c r="M948" s="70" t="n">
        <x:v>0.055</x:v>
      </x:c>
      <x:c r="N948" s="71" t="n">
        <x:v>127</x:v>
      </x:c>
      <x:c r="O948" s="33" t="n">
        <x:f>ROUND(3*E948+F948+G948*H948,1)</x:f>
        <x:v>135.5</x:v>
      </x:c>
      <x:c r="P948" s="33" t="n">
        <x:f>ROUND('Inputs'!$C$4*'Inputs'!$C$7*'Inputs'!$C$5*C948/3600,1)</x:f>
        <x:v>4290</x:v>
      </x:c>
      <x:c r="Q948" s="33" t="n">
        <x:f>ROUND(('Inputs'!$C$4/B948)*'Inputs'!$C$7*'Inputs'!$C$6*D948/3600,1)</x:f>
        <x:v>1008.5</x:v>
      </x:c>
      <x:c r="R948" s="59" t="n">
        <x:f>ROUND((P948-Q948)*O948-('Inputs'!$C$4/B948)*(I948/J948+K948)-'Inputs'!$C$4*L948-('Inputs'!$C$4*'Inputs'!$C$20*'Inputs'!$C$21*'Inputs'!$C$22/1000)*M948*N948,0)</x:f>
        <x:v>181388</x:v>
      </x:c>
      <x:c r="S948" s="59" t="n">
        <x:f>ROUND(R948/'Inputs'!$C$4,2)</x:f>
        <x:v>18.14</x:v>
      </x:c>
      <x:c r="T948" s="33" t="n">
        <x:f>ROUND((P948-Q948)*G948*'Inputs'!$C$25/1000,1)</x:f>
        <x:v>61</x:v>
      </x:c>
    </x:row>
    <x:row r="949">
      <x:c r="A949" t="n">
        <x:v>934</x:v>
      </x:c>
      <x:c r="B949" s="68" t="n">
        <x:v>26.5</x:v>
      </x:c>
      <x:c r="C949" s="68" t="n">
        <x:v>28.8</x:v>
      </x:c>
      <x:c r="D949" s="68" t="n">
        <x:v>217.8</x:v>
      </x:c>
      <x:c r="E949" s="68" t="n">
        <x:v>25.1</x:v>
      </x:c>
      <x:c r="F949" s="68" t="n">
        <x:v>35.2</x:v>
      </x:c>
      <x:c r="G949" s="68" t="n">
        <x:v>9.8</x:v>
      </x:c>
      <x:c r="H949" s="69" t="n">
        <x:v>1.875</x:v>
      </x:c>
      <x:c r="I949" s="68" t="n">
        <x:v>6480</x:v>
      </x:c>
      <x:c r="J949" s="68" t="n">
        <x:v>13.4</x:v>
      </x:c>
      <x:c r="K949" s="68" t="n">
        <x:v>423</x:v>
      </x:c>
      <x:c r="L949" s="68" t="n">
        <x:v>3.3</x:v>
      </x:c>
      <x:c r="M949" s="70" t="n">
        <x:v>0.023</x:v>
      </x:c>
      <x:c r="N949" s="71" t="n">
        <x:v>109</x:v>
      </x:c>
      <x:c r="O949" s="33" t="n">
        <x:f>ROUND(3*E949+F949+G949*H949,1)</x:f>
        <x:v>128.9</x:v>
      </x:c>
      <x:c r="P949" s="33" t="n">
        <x:f>ROUND('Inputs'!$C$4*'Inputs'!$C$7*'Inputs'!$C$5*C949/3600,1)</x:f>
        <x:v>4160</x:v>
      </x:c>
      <x:c r="Q949" s="33" t="n">
        <x:f>ROUND(('Inputs'!$C$4/B949)*'Inputs'!$C$7*'Inputs'!$C$6*D949/3600,1)</x:f>
        <x:v>2374.3</x:v>
      </x:c>
      <x:c r="R949" s="59" t="n">
        <x:f>ROUND((P949-Q949)*O949-('Inputs'!$C$4/B949)*(I949/J949+K949)-'Inputs'!$C$4*L949-('Inputs'!$C$4*'Inputs'!$C$20*'Inputs'!$C$21*'Inputs'!$C$22/1000)*M949*N949,0)</x:f>
        <x:v>-150536</x:v>
      </x:c>
      <x:c r="S949" s="59" t="n">
        <x:f>ROUND(R949/'Inputs'!$C$4,2)</x:f>
        <x:v>-15.05</x:v>
      </x:c>
      <x:c r="T949" s="33" t="n">
        <x:f>ROUND((P949-Q949)*G949*'Inputs'!$C$25/1000,1)</x:f>
        <x:v>45.2</x:v>
      </x:c>
    </x:row>
    <x:row r="950">
      <x:c r="A950" t="n">
        <x:v>935</x:v>
      </x:c>
      <x:c r="B950" s="68" t="n">
        <x:v>50.5</x:v>
      </x:c>
      <x:c r="C950" s="68" t="n">
        <x:v>27.5</x:v>
      </x:c>
      <x:c r="D950" s="68" t="n">
        <x:v>255.2</x:v>
      </x:c>
      <x:c r="E950" s="68" t="n">
        <x:v>27.6</x:v>
      </x:c>
      <x:c r="F950" s="68" t="n">
        <x:v>41.1</x:v>
      </x:c>
      <x:c r="G950" s="68" t="n">
        <x:v>9.2</x:v>
      </x:c>
      <x:c r="H950" s="69" t="n">
        <x:v>1.71</x:v>
      </x:c>
      <x:c r="I950" s="68" t="n">
        <x:v>6872</x:v>
      </x:c>
      <x:c r="J950" s="68" t="n">
        <x:v>11.7</x:v>
      </x:c>
      <x:c r="K950" s="68" t="n">
        <x:v>506</x:v>
      </x:c>
      <x:c r="L950" s="68" t="n">
        <x:v>3.3</x:v>
      </x:c>
      <x:c r="M950" s="70" t="n">
        <x:v>0.059</x:v>
      </x:c>
      <x:c r="N950" s="71" t="n">
        <x:v>154</x:v>
      </x:c>
      <x:c r="O950" s="33" t="n">
        <x:f>ROUND(3*E950+F950+G950*H950,1)</x:f>
        <x:v>139.6</x:v>
      </x:c>
      <x:c r="P950" s="33" t="n">
        <x:f>ROUND('Inputs'!$C$4*'Inputs'!$C$7*'Inputs'!$C$5*C950/3600,1)</x:f>
        <x:v>3972.2</x:v>
      </x:c>
      <x:c r="Q950" s="33" t="n">
        <x:f>ROUND(('Inputs'!$C$4/B950)*'Inputs'!$C$7*'Inputs'!$C$6*D950/3600,1)</x:f>
        <x:v>1459.9</x:v>
      </x:c>
      <x:c r="R950" s="59" t="n">
        <x:f>ROUND((P950-Q950)*O950-('Inputs'!$C$4/B950)*(I950/J950+K950)-'Inputs'!$C$4*L950-('Inputs'!$C$4*'Inputs'!$C$20*'Inputs'!$C$21*'Inputs'!$C$22/1000)*M950*N950,0)</x:f>
        <x:v>80894</x:v>
      </x:c>
      <x:c r="S950" s="59" t="n">
        <x:f>ROUND(R950/'Inputs'!$C$4,2)</x:f>
        <x:v>8.09</x:v>
      </x:c>
      <x:c r="T950" s="33" t="n">
        <x:f>ROUND((P950-Q950)*G950*'Inputs'!$C$25/1000,1)</x:f>
        <x:v>59.7</x:v>
      </x:c>
    </x:row>
    <x:row r="951">
      <x:c r="A951" t="n">
        <x:v>936</x:v>
      </x:c>
      <x:c r="B951" s="68" t="n">
        <x:v>36.7</x:v>
      </x:c>
      <x:c r="C951" s="68" t="n">
        <x:v>28.3</x:v>
      </x:c>
      <x:c r="D951" s="68" t="n">
        <x:v>181.9</x:v>
      </x:c>
      <x:c r="E951" s="68" t="n">
        <x:v>22.8</x:v>
      </x:c>
      <x:c r="F951" s="68" t="n">
        <x:v>48.3</x:v>
      </x:c>
      <x:c r="G951" s="68" t="n">
        <x:v>7.8</x:v>
      </x:c>
      <x:c r="H951" s="69" t="n">
        <x:v>1.865</x:v>
      </x:c>
      <x:c r="I951" s="68" t="n">
        <x:v>4784</x:v>
      </x:c>
      <x:c r="J951" s="68" t="n">
        <x:v>11.9</x:v>
      </x:c>
      <x:c r="K951" s="68" t="n">
        <x:v>390</x:v>
      </x:c>
      <x:c r="L951" s="68" t="n">
        <x:v>4.6</x:v>
      </x:c>
      <x:c r="M951" s="70" t="n">
        <x:v>0.008</x:v>
      </x:c>
      <x:c r="N951" s="71" t="n">
        <x:v>112</x:v>
      </x:c>
      <x:c r="O951" s="33" t="n">
        <x:f>ROUND(3*E951+F951+G951*H951,1)</x:f>
        <x:v>131.2</x:v>
      </x:c>
      <x:c r="P951" s="33" t="n">
        <x:f>ROUND('Inputs'!$C$4*'Inputs'!$C$7*'Inputs'!$C$5*C951/3600,1)</x:f>
        <x:v>4087.8</x:v>
      </x:c>
      <x:c r="Q951" s="33" t="n">
        <x:f>ROUND(('Inputs'!$C$4/B951)*'Inputs'!$C$7*'Inputs'!$C$6*D951/3600,1)</x:f>
        <x:v>1431.8</x:v>
      </x:c>
      <x:c r="R951" s="59" t="n">
        <x:f>ROUND((P951-Q951)*O951-('Inputs'!$C$4/B951)*(I951/J951+K951)-'Inputs'!$C$4*L951-('Inputs'!$C$4*'Inputs'!$C$20*'Inputs'!$C$21*'Inputs'!$C$22/1000)*M951*N951,0)</x:f>
        <x:v>84655</x:v>
      </x:c>
      <x:c r="S951" s="59" t="n">
        <x:f>ROUND(R951/'Inputs'!$C$4,2)</x:f>
        <x:v>8.47</x:v>
      </x:c>
      <x:c r="T951" s="33" t="n">
        <x:f>ROUND((P951-Q951)*G951*'Inputs'!$C$25/1000,1)</x:f>
        <x:v>53.5</x:v>
      </x:c>
    </x:row>
    <x:row r="952">
      <x:c r="A952" t="n">
        <x:v>937</x:v>
      </x:c>
      <x:c r="B952" s="68" t="n">
        <x:v>26.1</x:v>
      </x:c>
      <x:c r="C952" s="68" t="n">
        <x:v>33.1</x:v>
      </x:c>
      <x:c r="D952" s="68" t="n">
        <x:v>269.8</x:v>
      </x:c>
      <x:c r="E952" s="68" t="n">
        <x:v>23.5</x:v>
      </x:c>
      <x:c r="F952" s="68" t="n">
        <x:v>47</x:v>
      </x:c>
      <x:c r="G952" s="68" t="n">
        <x:v>7.7</x:v>
      </x:c>
      <x:c r="H952" s="69" t="n">
        <x:v>1.787</x:v>
      </x:c>
      <x:c r="I952" s="68" t="n">
        <x:v>5727</x:v>
      </x:c>
      <x:c r="J952" s="68" t="n">
        <x:v>13.6</x:v>
      </x:c>
      <x:c r="K952" s="68" t="n">
        <x:v>566</x:v>
      </x:c>
      <x:c r="L952" s="68" t="n">
        <x:v>2.6</x:v>
      </x:c>
      <x:c r="M952" s="70" t="n">
        <x:v>0.049</x:v>
      </x:c>
      <x:c r="N952" s="71" t="n">
        <x:v>149</x:v>
      </x:c>
      <x:c r="O952" s="33" t="n">
        <x:f>ROUND(3*E952+F952+G952*H952,1)</x:f>
        <x:v>131.3</x:v>
      </x:c>
      <x:c r="P952" s="33" t="n">
        <x:f>ROUND('Inputs'!$C$4*'Inputs'!$C$7*'Inputs'!$C$5*C952/3600,1)</x:f>
        <x:v>4781.1</x:v>
      </x:c>
      <x:c r="Q952" s="33" t="n">
        <x:f>ROUND(('Inputs'!$C$4/B952)*'Inputs'!$C$7*'Inputs'!$C$6*D952/3600,1)</x:f>
        <x:v>2986.3</x:v>
      </x:c>
      <x:c r="R952" s="59" t="n">
        <x:f>ROUND((P952-Q952)*O952-('Inputs'!$C$4/B952)*(I952/J952+K952)-'Inputs'!$C$4*L952-('Inputs'!$C$4*'Inputs'!$C$20*'Inputs'!$C$21*'Inputs'!$C$22/1000)*M952*N952,0)</x:f>
        <x:v>-184869</x:v>
      </x:c>
      <x:c r="S952" s="59" t="n">
        <x:f>ROUND(R952/'Inputs'!$C$4,2)</x:f>
        <x:v>-18.49</x:v>
      </x:c>
      <x:c r="T952" s="33" t="n">
        <x:f>ROUND((P952-Q952)*G952*'Inputs'!$C$25/1000,1)</x:f>
        <x:v>35.7</x:v>
      </x:c>
    </x:row>
    <x:row r="953">
      <x:c r="A953" t="n">
        <x:v>938</x:v>
      </x:c>
      <x:c r="B953" s="68" t="n">
        <x:v>49.1</x:v>
      </x:c>
      <x:c r="C953" s="68" t="n">
        <x:v>31.4</x:v>
      </x:c>
      <x:c r="D953" s="68" t="n">
        <x:v>241.9</x:v>
      </x:c>
      <x:c r="E953" s="68" t="n">
        <x:v>20.9</x:v>
      </x:c>
      <x:c r="F953" s="68" t="n">
        <x:v>49.7</x:v>
      </x:c>
      <x:c r="G953" s="68" t="n">
        <x:v>7.5</x:v>
      </x:c>
      <x:c r="H953" s="69" t="n">
        <x:v>1.774</x:v>
      </x:c>
      <x:c r="I953" s="68" t="n">
        <x:v>6833</x:v>
      </x:c>
      <x:c r="J953" s="68" t="n">
        <x:v>8.4</x:v>
      </x:c>
      <x:c r="K953" s="68" t="n">
        <x:v>353</x:v>
      </x:c>
      <x:c r="L953" s="68" t="n">
        <x:v>3.1</x:v>
      </x:c>
      <x:c r="M953" s="70" t="n">
        <x:v>0.066</x:v>
      </x:c>
      <x:c r="N953" s="71" t="n">
        <x:v>95</x:v>
      </x:c>
      <x:c r="O953" s="33" t="n">
        <x:f>ROUND(3*E953+F953+G953*H953,1)</x:f>
        <x:v>125.7</x:v>
      </x:c>
      <x:c r="P953" s="33" t="n">
        <x:f>ROUND('Inputs'!$C$4*'Inputs'!$C$7*'Inputs'!$C$5*C953/3600,1)</x:f>
        <x:v>4535.6</x:v>
      </x:c>
      <x:c r="Q953" s="33" t="n">
        <x:f>ROUND(('Inputs'!$C$4/B953)*'Inputs'!$C$7*'Inputs'!$C$6*D953/3600,1)</x:f>
        <x:v>1423.3</x:v>
      </x:c>
      <x:c r="R953" s="59" t="n">
        <x:f>ROUND((P953-Q953)*O953-('Inputs'!$C$4/B953)*(I953/J953+K953)-'Inputs'!$C$4*L953-('Inputs'!$C$4*'Inputs'!$C$20*'Inputs'!$C$21*'Inputs'!$C$22/1000)*M953*N953,0)</x:f>
        <x:v>108629</x:v>
      </x:c>
      <x:c r="S953" s="59" t="n">
        <x:f>ROUND(R953/'Inputs'!$C$4,2)</x:f>
        <x:v>10.86</x:v>
      </x:c>
      <x:c r="T953" s="33" t="n">
        <x:f>ROUND((P953-Q953)*G953*'Inputs'!$C$25/1000,1)</x:f>
        <x:v>60.3</x:v>
      </x:c>
    </x:row>
    <x:row r="954">
      <x:c r="A954" t="n">
        <x:v>939</x:v>
      </x:c>
      <x:c r="B954" s="68" t="n">
        <x:v>39.5</x:v>
      </x:c>
      <x:c r="C954" s="68" t="n">
        <x:v>26.3</x:v>
      </x:c>
      <x:c r="D954" s="68" t="n">
        <x:v>276</x:v>
      </x:c>
      <x:c r="E954" s="68" t="n">
        <x:v>25.2</x:v>
      </x:c>
      <x:c r="F954" s="68" t="n">
        <x:v>34.6</x:v>
      </x:c>
      <x:c r="G954" s="68" t="n">
        <x:v>7.5</x:v>
      </x:c>
      <x:c r="H954" s="69" t="n">
        <x:v>1.621</x:v>
      </x:c>
      <x:c r="I954" s="68" t="n">
        <x:v>5204</x:v>
      </x:c>
      <x:c r="J954" s="68" t="n">
        <x:v>10.1</x:v>
      </x:c>
      <x:c r="K954" s="68" t="n">
        <x:v>838</x:v>
      </x:c>
      <x:c r="L954" s="68" t="n">
        <x:v>4.2</x:v>
      </x:c>
      <x:c r="M954" s="70" t="n">
        <x:v>0.048</x:v>
      </x:c>
      <x:c r="N954" s="71" t="n">
        <x:v>77</x:v>
      </x:c>
      <x:c r="O954" s="33" t="n">
        <x:f>ROUND(3*E954+F954+G954*H954,1)</x:f>
        <x:v>122.4</x:v>
      </x:c>
      <x:c r="P954" s="33" t="n">
        <x:f>ROUND('Inputs'!$C$4*'Inputs'!$C$7*'Inputs'!$C$5*C954/3600,1)</x:f>
        <x:v>3798.9</x:v>
      </x:c>
      <x:c r="Q954" s="33" t="n">
        <x:f>ROUND(('Inputs'!$C$4/B954)*'Inputs'!$C$7*'Inputs'!$C$6*D954/3600,1)</x:f>
        <x:v>2018.6</x:v>
      </x:c>
      <x:c r="R954" s="59" t="n">
        <x:f>ROUND((P954-Q954)*O954-('Inputs'!$C$4/B954)*(I954/J954+K954)-'Inputs'!$C$4*L954-('Inputs'!$C$4*'Inputs'!$C$20*'Inputs'!$C$21*'Inputs'!$C$22/1000)*M954*N954,0)</x:f>
        <x:v>-174950</x:v>
      </x:c>
      <x:c r="S954" s="59" t="n">
        <x:f>ROUND(R954/'Inputs'!$C$4,2)</x:f>
        <x:v>-17.49</x:v>
      </x:c>
      <x:c r="T954" s="33" t="n">
        <x:f>ROUND((P954-Q954)*G954*'Inputs'!$C$25/1000,1)</x:f>
        <x:v>34.5</x:v>
      </x:c>
    </x:row>
    <x:row r="955">
      <x:c r="A955" t="n">
        <x:v>940</x:v>
      </x:c>
      <x:c r="B955" s="68" t="n">
        <x:v>27.7</x:v>
      </x:c>
      <x:c r="C955" s="68" t="n">
        <x:v>27</x:v>
      </x:c>
      <x:c r="D955" s="68" t="n">
        <x:v>232.5</x:v>
      </x:c>
      <x:c r="E955" s="68" t="n">
        <x:v>27.4</x:v>
      </x:c>
      <x:c r="F955" s="68" t="n">
        <x:v>52</x:v>
      </x:c>
      <x:c r="G955" s="68" t="n">
        <x:v>9.8</x:v>
      </x:c>
      <x:c r="H955" s="69" t="n">
        <x:v>1.866</x:v>
      </x:c>
      <x:c r="I955" s="68" t="n">
        <x:v>3798</x:v>
      </x:c>
      <x:c r="J955" s="68" t="n">
        <x:v>11.9</x:v>
      </x:c>
      <x:c r="K955" s="68" t="n">
        <x:v>558</x:v>
      </x:c>
      <x:c r="L955" s="68" t="n">
        <x:v>2.9</x:v>
      </x:c>
      <x:c r="M955" s="70" t="n">
        <x:v>0.009</x:v>
      </x:c>
      <x:c r="N955" s="71" t="n">
        <x:v>76</x:v>
      </x:c>
      <x:c r="O955" s="33" t="n">
        <x:f>ROUND(3*E955+F955+G955*H955,1)</x:f>
        <x:v>152.5</x:v>
      </x:c>
      <x:c r="P955" s="33" t="n">
        <x:f>ROUND('Inputs'!$C$4*'Inputs'!$C$7*'Inputs'!$C$5*C955/3600,1)</x:f>
        <x:v>3900</x:v>
      </x:c>
      <x:c r="Q955" s="33" t="n">
        <x:f>ROUND(('Inputs'!$C$4/B955)*'Inputs'!$C$7*'Inputs'!$C$6*D955/3600,1)</x:f>
        <x:v>2424.8</x:v>
      </x:c>
      <x:c r="R955" s="59" t="n">
        <x:f>ROUND((P955-Q955)*O955-('Inputs'!$C$4/B955)*(I955/J955+K955)-'Inputs'!$C$4*L955-('Inputs'!$C$4*'Inputs'!$C$20*'Inputs'!$C$21*'Inputs'!$C$22/1000)*M955*N955,0)</x:f>
        <x:v>-122226</x:v>
      </x:c>
      <x:c r="S955" s="59" t="n">
        <x:f>ROUND(R955/'Inputs'!$C$4,2)</x:f>
        <x:v>-12.22</x:v>
      </x:c>
      <x:c r="T955" s="33" t="n">
        <x:f>ROUND((P955-Q955)*G955*'Inputs'!$C$25/1000,1)</x:f>
        <x:v>37.4</x:v>
      </x:c>
    </x:row>
    <x:row r="956">
      <x:c r="A956" t="n">
        <x:v>941</x:v>
      </x:c>
      <x:c r="B956" s="68" t="n">
        <x:v>42.2</x:v>
      </x:c>
      <x:c r="C956" s="68" t="n">
        <x:v>33.8</x:v>
      </x:c>
      <x:c r="D956" s="68" t="n">
        <x:v>209.4</x:v>
      </x:c>
      <x:c r="E956" s="68" t="n">
        <x:v>22.8</x:v>
      </x:c>
      <x:c r="F956" s="68" t="n">
        <x:v>49.4</x:v>
      </x:c>
      <x:c r="G956" s="68" t="n">
        <x:v>10.8</x:v>
      </x:c>
      <x:c r="H956" s="69" t="n">
        <x:v>2.024</x:v>
      </x:c>
      <x:c r="I956" s="68" t="n">
        <x:v>7348</x:v>
      </x:c>
      <x:c r="J956" s="68" t="n">
        <x:v>10.2</x:v>
      </x:c>
      <x:c r="K956" s="68" t="n">
        <x:v>430</x:v>
      </x:c>
      <x:c r="L956" s="68" t="n">
        <x:v>2.4</x:v>
      </x:c>
      <x:c r="M956" s="70" t="n">
        <x:v>0.057</x:v>
      </x:c>
      <x:c r="N956" s="71" t="n">
        <x:v>111</x:v>
      </x:c>
      <x:c r="O956" s="33" t="n">
        <x:f>ROUND(3*E956+F956+G956*H956,1)</x:f>
        <x:v>139.7</x:v>
      </x:c>
      <x:c r="P956" s="33" t="n">
        <x:f>ROUND('Inputs'!$C$4*'Inputs'!$C$7*'Inputs'!$C$5*C956/3600,1)</x:f>
        <x:v>4882.2</x:v>
      </x:c>
      <x:c r="Q956" s="33" t="n">
        <x:f>ROUND(('Inputs'!$C$4/B956)*'Inputs'!$C$7*'Inputs'!$C$6*D956/3600,1)</x:f>
        <x:v>1433.5</x:v>
      </x:c>
      <x:c r="R956" s="59" t="n">
        <x:f>ROUND((P956-Q956)*O956-('Inputs'!$C$4/B956)*(I956/J956+K956)-'Inputs'!$C$4*L956-('Inputs'!$C$4*'Inputs'!$C$20*'Inputs'!$C$21*'Inputs'!$C$22/1000)*M956*N956,0)</x:f>
        <x:v>171031</x:v>
      </x:c>
      <x:c r="S956" s="59" t="n">
        <x:f>ROUND(R956/'Inputs'!$C$4,2)</x:f>
        <x:v>17.1</x:v>
      </x:c>
      <x:c r="T956" s="33" t="n">
        <x:f>ROUND((P956-Q956)*G956*'Inputs'!$C$25/1000,1)</x:f>
        <x:v>96.2</x:v>
      </x:c>
    </x:row>
    <x:row r="957">
      <x:c r="A957" t="n">
        <x:v>942</x:v>
      </x:c>
      <x:c r="B957" s="68" t="n">
        <x:v>25.4</x:v>
      </x:c>
      <x:c r="C957" s="68" t="n">
        <x:v>34</x:v>
      </x:c>
      <x:c r="D957" s="68" t="n">
        <x:v>268.4</x:v>
      </x:c>
      <x:c r="E957" s="68" t="n">
        <x:v>22</x:v>
      </x:c>
      <x:c r="F957" s="68" t="n">
        <x:v>53.3</x:v>
      </x:c>
      <x:c r="G957" s="68" t="n">
        <x:v>7.1</x:v>
      </x:c>
      <x:c r="H957" s="69" t="n">
        <x:v>1.825</x:v>
      </x:c>
      <x:c r="I957" s="68" t="n">
        <x:v>6046</x:v>
      </x:c>
      <x:c r="J957" s="68" t="n">
        <x:v>11.5</x:v>
      </x:c>
      <x:c r="K957" s="68" t="n">
        <x:v>636</x:v>
      </x:c>
      <x:c r="L957" s="68" t="n">
        <x:v>5.5</x:v>
      </x:c>
      <x:c r="M957" s="70" t="n">
        <x:v>0.034</x:v>
      </x:c>
      <x:c r="N957" s="71" t="n">
        <x:v>75</x:v>
      </x:c>
      <x:c r="O957" s="33" t="n">
        <x:f>ROUND(3*E957+F957+G957*H957,1)</x:f>
        <x:v>132.3</x:v>
      </x:c>
      <x:c r="P957" s="33" t="n">
        <x:f>ROUND('Inputs'!$C$4*'Inputs'!$C$7*'Inputs'!$C$5*C957/3600,1)</x:f>
        <x:v>4911.1</x:v>
      </x:c>
      <x:c r="Q957" s="33" t="n">
        <x:f>ROUND(('Inputs'!$C$4/B957)*'Inputs'!$C$7*'Inputs'!$C$6*D957/3600,1)</x:f>
        <x:v>3052.7</x:v>
      </x:c>
      <x:c r="R957" s="59" t="n">
        <x:f>ROUND((P957-Q957)*O957-('Inputs'!$C$4/B957)*(I957/J957+K957)-'Inputs'!$C$4*L957-('Inputs'!$C$4*'Inputs'!$C$20*'Inputs'!$C$21*'Inputs'!$C$22/1000)*M957*N957,0)</x:f>
        <x:v>-272213</x:v>
      </x:c>
      <x:c r="S957" s="59" t="n">
        <x:f>ROUND(R957/'Inputs'!$C$4,2)</x:f>
        <x:v>-27.22</x:v>
      </x:c>
      <x:c r="T957" s="33" t="n">
        <x:f>ROUND((P957-Q957)*G957*'Inputs'!$C$25/1000,1)</x:f>
        <x:v>34.1</x:v>
      </x:c>
    </x:row>
    <x:row r="958">
      <x:c r="A958" t="n">
        <x:v>943</x:v>
      </x:c>
      <x:c r="B958" s="68" t="n">
        <x:v>59.5</x:v>
      </x:c>
      <x:c r="C958" s="68" t="n">
        <x:v>25.1</x:v>
      </x:c>
      <x:c r="D958" s="68" t="n">
        <x:v>185</x:v>
      </x:c>
      <x:c r="E958" s="68" t="n">
        <x:v>27.4</x:v>
      </x:c>
      <x:c r="F958" s="68" t="n">
        <x:v>38.7</x:v>
      </x:c>
      <x:c r="G958" s="68" t="n">
        <x:v>10</x:v>
      </x:c>
      <x:c r="H958" s="69" t="n">
        <x:v>1.792</x:v>
      </x:c>
      <x:c r="I958" s="68" t="n">
        <x:v>5539</x:v>
      </x:c>
      <x:c r="J958" s="68" t="n">
        <x:v>9.8</x:v>
      </x:c>
      <x:c r="K958" s="68" t="n">
        <x:v>446</x:v>
      </x:c>
      <x:c r="L958" s="68" t="n">
        <x:v>2.1</x:v>
      </x:c>
      <x:c r="M958" s="70" t="n">
        <x:v>0.072</x:v>
      </x:c>
      <x:c r="N958" s="71" t="n">
        <x:v>143</x:v>
      </x:c>
      <x:c r="O958" s="33" t="n">
        <x:f>ROUND(3*E958+F958+G958*H958,1)</x:f>
        <x:v>138.8</x:v>
      </x:c>
      <x:c r="P958" s="33" t="n">
        <x:f>ROUND('Inputs'!$C$4*'Inputs'!$C$7*'Inputs'!$C$5*C958/3600,1)</x:f>
        <x:v>3625.6</x:v>
      </x:c>
      <x:c r="Q958" s="33" t="n">
        <x:f>ROUND(('Inputs'!$C$4/B958)*'Inputs'!$C$7*'Inputs'!$C$6*D958/3600,1)</x:f>
        <x:v>898.2</x:v>
      </x:c>
      <x:c r="R958" s="59" t="n">
        <x:f>ROUND((P958-Q958)*O958-('Inputs'!$C$4/B958)*(I958/J958+K958)-'Inputs'!$C$4*L958-('Inputs'!$C$4*'Inputs'!$C$20*'Inputs'!$C$21*'Inputs'!$C$22/1000)*M958*N958,0)</x:f>
        <x:v>164589</x:v>
      </x:c>
      <x:c r="S958" s="59" t="n">
        <x:f>ROUND(R958/'Inputs'!$C$4,2)</x:f>
        <x:v>16.46</x:v>
      </x:c>
      <x:c r="T958" s="33" t="n">
        <x:f>ROUND((P958-Q958)*G958*'Inputs'!$C$25/1000,1)</x:f>
        <x:v>70.5</x:v>
      </x:c>
    </x:row>
    <x:row r="959">
      <x:c r="A959" t="n">
        <x:v>944</x:v>
      </x:c>
      <x:c r="B959" s="68" t="n">
        <x:v>49.3</x:v>
      </x:c>
      <x:c r="C959" s="68" t="n">
        <x:v>27.1</x:v>
      </x:c>
      <x:c r="D959" s="68" t="n">
        <x:v>261.1</x:v>
      </x:c>
      <x:c r="E959" s="68" t="n">
        <x:v>20</x:v>
      </x:c>
      <x:c r="F959" s="68" t="n">
        <x:v>54</x:v>
      </x:c>
      <x:c r="G959" s="68" t="n">
        <x:v>10.4</x:v>
      </x:c>
      <x:c r="H959" s="69" t="n">
        <x:v>2.006</x:v>
      </x:c>
      <x:c r="I959" s="68" t="n">
        <x:v>7098</x:v>
      </x:c>
      <x:c r="J959" s="68" t="n">
        <x:v>13.1</x:v>
      </x:c>
      <x:c r="K959" s="68" t="n">
        <x:v>642</x:v>
      </x:c>
      <x:c r="L959" s="68" t="n">
        <x:v>3.2</x:v>
      </x:c>
      <x:c r="M959" s="70" t="n">
        <x:v>0.013</x:v>
      </x:c>
      <x:c r="N959" s="71" t="n">
        <x:v>153</x:v>
      </x:c>
      <x:c r="O959" s="33" t="n">
        <x:f>ROUND(3*E959+F959+G959*H959,1)</x:f>
        <x:v>134.9</x:v>
      </x:c>
      <x:c r="P959" s="33" t="n">
        <x:f>ROUND('Inputs'!$C$4*'Inputs'!$C$7*'Inputs'!$C$5*C959/3600,1)</x:f>
        <x:v>3914.4</x:v>
      </x:c>
      <x:c r="Q959" s="33" t="n">
        <x:f>ROUND(('Inputs'!$C$4/B959)*'Inputs'!$C$7*'Inputs'!$C$6*D959/3600,1)</x:f>
        <x:v>1530</x:v>
      </x:c>
      <x:c r="R959" s="59" t="n">
        <x:f>ROUND((P959-Q959)*O959-('Inputs'!$C$4/B959)*(I959/J959+K959)-'Inputs'!$C$4*L959-('Inputs'!$C$4*'Inputs'!$C$20*'Inputs'!$C$21*'Inputs'!$C$22/1000)*M959*N959,0)</x:f>
        <x:v>45080</x:v>
      </x:c>
      <x:c r="S959" s="59" t="n">
        <x:f>ROUND(R959/'Inputs'!$C$4,2)</x:f>
        <x:v>4.51</x:v>
      </x:c>
      <x:c r="T959" s="33" t="n">
        <x:f>ROUND((P959-Q959)*G959*'Inputs'!$C$25/1000,1)</x:f>
        <x:v>64.1</x:v>
      </x:c>
    </x:row>
    <x:row r="960">
      <x:c r="A960" t="n">
        <x:v>945</x:v>
      </x:c>
      <x:c r="B960" s="68" t="n">
        <x:v>50.5</x:v>
      </x:c>
      <x:c r="C960" s="68" t="n">
        <x:v>27.7</x:v>
      </x:c>
      <x:c r="D960" s="68" t="n">
        <x:v>245.5</x:v>
      </x:c>
      <x:c r="E960" s="68" t="n">
        <x:v>23.2</x:v>
      </x:c>
      <x:c r="F960" s="68" t="n">
        <x:v>48.8</x:v>
      </x:c>
      <x:c r="G960" s="68" t="n">
        <x:v>9.9</x:v>
      </x:c>
      <x:c r="H960" s="69" t="n">
        <x:v>1.753</x:v>
      </x:c>
      <x:c r="I960" s="68" t="n">
        <x:v>6169</x:v>
      </x:c>
      <x:c r="J960" s="68" t="n">
        <x:v>12.9</x:v>
      </x:c>
      <x:c r="K960" s="68" t="n">
        <x:v>574</x:v>
      </x:c>
      <x:c r="L960" s="68" t="n">
        <x:v>3.5</x:v>
      </x:c>
      <x:c r="M960" s="70" t="n">
        <x:v>0.023</x:v>
      </x:c>
      <x:c r="N960" s="71" t="n">
        <x:v>90</x:v>
      </x:c>
      <x:c r="O960" s="33" t="n">
        <x:f>ROUND(3*E960+F960+G960*H960,1)</x:f>
        <x:v>135.8</x:v>
      </x:c>
      <x:c r="P960" s="33" t="n">
        <x:f>ROUND('Inputs'!$C$4*'Inputs'!$C$7*'Inputs'!$C$5*C960/3600,1)</x:f>
        <x:v>4001.1</x:v>
      </x:c>
      <x:c r="Q960" s="33" t="n">
        <x:f>ROUND(('Inputs'!$C$4/B960)*'Inputs'!$C$7*'Inputs'!$C$6*D960/3600,1)</x:f>
        <x:v>1404.4</x:v>
      </x:c>
      <x:c r="R960" s="59" t="n">
        <x:f>ROUND((P960-Q960)*O960-('Inputs'!$C$4/B960)*(I960/J960+K960)-'Inputs'!$C$4*L960-('Inputs'!$C$4*'Inputs'!$C$20*'Inputs'!$C$21*'Inputs'!$C$22/1000)*M960*N960,0)</x:f>
        <x:v>104643</x:v>
      </x:c>
      <x:c r="S960" s="59" t="n">
        <x:f>ROUND(R960/'Inputs'!$C$4,2)</x:f>
        <x:v>10.46</x:v>
      </x:c>
      <x:c r="T960" s="33" t="n">
        <x:f>ROUND((P960-Q960)*G960*'Inputs'!$C$25/1000,1)</x:f>
        <x:v>66.4</x:v>
      </x:c>
    </x:row>
    <x:row r="961">
      <x:c r="A961" t="n">
        <x:v>946</x:v>
      </x:c>
      <x:c r="B961" s="68" t="n">
        <x:v>51.3</x:v>
      </x:c>
      <x:c r="C961" s="68" t="n">
        <x:v>30.4</x:v>
      </x:c>
      <x:c r="D961" s="68" t="n">
        <x:v>219.6</x:v>
      </x:c>
      <x:c r="E961" s="68" t="n">
        <x:v>21.6</x:v>
      </x:c>
      <x:c r="F961" s="68" t="n">
        <x:v>44.7</x:v>
      </x:c>
      <x:c r="G961" s="68" t="n">
        <x:v>9.4</x:v>
      </x:c>
      <x:c r="H961" s="69" t="n">
        <x:v>2.067</x:v>
      </x:c>
      <x:c r="I961" s="68" t="n">
        <x:v>8075</x:v>
      </x:c>
      <x:c r="J961" s="68" t="n">
        <x:v>12.8</x:v>
      </x:c>
      <x:c r="K961" s="68" t="n">
        <x:v>530</x:v>
      </x:c>
      <x:c r="L961" s="68" t="n">
        <x:v>2.9</x:v>
      </x:c>
      <x:c r="M961" s="70" t="n">
        <x:v>0.079</x:v>
      </x:c>
      <x:c r="N961" s="71" t="n">
        <x:v>117</x:v>
      </x:c>
      <x:c r="O961" s="33" t="n">
        <x:f>ROUND(3*E961+F961+G961*H961,1)</x:f>
        <x:v>128.9</x:v>
      </x:c>
      <x:c r="P961" s="33" t="n">
        <x:f>ROUND('Inputs'!$C$4*'Inputs'!$C$7*'Inputs'!$C$5*C961/3600,1)</x:f>
        <x:v>4391.1</x:v>
      </x:c>
      <x:c r="Q961" s="33" t="n">
        <x:f>ROUND(('Inputs'!$C$4/B961)*'Inputs'!$C$7*'Inputs'!$C$6*D961/3600,1)</x:f>
        <x:v>1236.6</x:v>
      </x:c>
      <x:c r="R961" s="59" t="n">
        <x:f>ROUND((P961-Q961)*O961-('Inputs'!$C$4/B961)*(I961/J961+K961)-'Inputs'!$C$4*L961-('Inputs'!$C$4*'Inputs'!$C$20*'Inputs'!$C$21*'Inputs'!$C$22/1000)*M961*N961,0)</x:f>
        <x:v>130658</x:v>
      </x:c>
      <x:c r="S961" s="59" t="n">
        <x:f>ROUND(R961/'Inputs'!$C$4,2)</x:f>
        <x:v>13.07</x:v>
      </x:c>
      <x:c r="T961" s="33" t="n">
        <x:f>ROUND((P961-Q961)*G961*'Inputs'!$C$25/1000,1)</x:f>
        <x:v>76.6</x:v>
      </x:c>
    </x:row>
    <x:row r="962">
      <x:c r="A962" t="n">
        <x:v>947</x:v>
      </x:c>
      <x:c r="B962" s="68" t="n">
        <x:v>33.5</x:v>
      </x:c>
      <x:c r="C962" s="68" t="n">
        <x:v>31.6</x:v>
      </x:c>
      <x:c r="D962" s="68" t="n">
        <x:v>192.9</x:v>
      </x:c>
      <x:c r="E962" s="68" t="n">
        <x:v>20.3</x:v>
      </x:c>
      <x:c r="F962" s="68" t="n">
        <x:v>52.6</x:v>
      </x:c>
      <x:c r="G962" s="68" t="n">
        <x:v>7.9</x:v>
      </x:c>
      <x:c r="H962" s="69" t="n">
        <x:v>1.78</x:v>
      </x:c>
      <x:c r="I962" s="68" t="n">
        <x:v>8901</x:v>
      </x:c>
      <x:c r="J962" s="68" t="n">
        <x:v>12.5</x:v>
      </x:c>
      <x:c r="K962" s="68" t="n">
        <x:v>994</x:v>
      </x:c>
      <x:c r="L962" s="68" t="n">
        <x:v>5.8</x:v>
      </x:c>
      <x:c r="M962" s="70" t="n">
        <x:v>0.072</x:v>
      </x:c>
      <x:c r="N962" s="71" t="n">
        <x:v>77</x:v>
      </x:c>
      <x:c r="O962" s="33" t="n">
        <x:f>ROUND(3*E962+F962+G962*H962,1)</x:f>
        <x:v>127.6</x:v>
      </x:c>
      <x:c r="P962" s="33" t="n">
        <x:f>ROUND('Inputs'!$C$4*'Inputs'!$C$7*'Inputs'!$C$5*C962/3600,1)</x:f>
        <x:v>4564.4</x:v>
      </x:c>
      <x:c r="Q962" s="33" t="n">
        <x:f>ROUND(('Inputs'!$C$4/B962)*'Inputs'!$C$7*'Inputs'!$C$6*D962/3600,1)</x:f>
        <x:v>1663.5</x:v>
      </x:c>
      <x:c r="R962" s="59" t="n">
        <x:f>ROUND((P962-Q962)*O962-('Inputs'!$C$4/B962)*(I962/J962+K962)-'Inputs'!$C$4*L962-('Inputs'!$C$4*'Inputs'!$C$20*'Inputs'!$C$21*'Inputs'!$C$22/1000)*M962*N962,0)</x:f>
        <x:v>-209520</x:v>
      </x:c>
      <x:c r="S962" s="59" t="n">
        <x:f>ROUND(R962/'Inputs'!$C$4,2)</x:f>
        <x:v>-20.95</x:v>
      </x:c>
      <x:c r="T962" s="33" t="n">
        <x:f>ROUND((P962-Q962)*G962*'Inputs'!$C$25/1000,1)</x:f>
        <x:v>59.2</x:v>
      </x:c>
    </x:row>
    <x:row r="963">
      <x:c r="A963" t="n">
        <x:v>948</x:v>
      </x:c>
      <x:c r="B963" s="68" t="n">
        <x:v>26.7</x:v>
      </x:c>
      <x:c r="C963" s="68" t="n">
        <x:v>31.4</x:v>
      </x:c>
      <x:c r="D963" s="68" t="n">
        <x:v>236.2</x:v>
      </x:c>
      <x:c r="E963" s="68" t="n">
        <x:v>27.2</x:v>
      </x:c>
      <x:c r="F963" s="68" t="n">
        <x:v>52.7</x:v>
      </x:c>
      <x:c r="G963" s="68" t="n">
        <x:v>10.5</x:v>
      </x:c>
      <x:c r="H963" s="69" t="n">
        <x:v>1.838</x:v>
      </x:c>
      <x:c r="I963" s="68" t="n">
        <x:v>8779</x:v>
      </x:c>
      <x:c r="J963" s="68" t="n">
        <x:v>13.9</x:v>
      </x:c>
      <x:c r="K963" s="68" t="n">
        <x:v>546</x:v>
      </x:c>
      <x:c r="L963" s="68" t="n">
        <x:v>1.6</x:v>
      </x:c>
      <x:c r="M963" s="70" t="n">
        <x:v>0.043</x:v>
      </x:c>
      <x:c r="N963" s="71" t="n">
        <x:v>91</x:v>
      </x:c>
      <x:c r="O963" s="33" t="n">
        <x:f>ROUND(3*E963+F963+G963*H963,1)</x:f>
        <x:v>153.6</x:v>
      </x:c>
      <x:c r="P963" s="33" t="n">
        <x:f>ROUND('Inputs'!$C$4*'Inputs'!$C$7*'Inputs'!$C$5*C963/3600,1)</x:f>
        <x:v>4535.6</x:v>
      </x:c>
      <x:c r="Q963" s="33" t="n">
        <x:f>ROUND(('Inputs'!$C$4/B963)*'Inputs'!$C$7*'Inputs'!$C$6*D963/3600,1)</x:f>
        <x:v>2555.6</x:v>
      </x:c>
      <x:c r="R963" s="59" t="n">
        <x:f>ROUND((P963-Q963)*O963-('Inputs'!$C$4/B963)*(I963/J963+K963)-'Inputs'!$C$4*L963-('Inputs'!$C$4*'Inputs'!$C$20*'Inputs'!$C$21*'Inputs'!$C$22/1000)*M963*N963,0)</x:f>
        <x:v>-161664</x:v>
      </x:c>
      <x:c r="S963" s="59" t="n">
        <x:f>ROUND(R963/'Inputs'!$C$4,2)</x:f>
        <x:v>-16.17</x:v>
      </x:c>
      <x:c r="T963" s="33" t="n">
        <x:f>ROUND((P963-Q963)*G963*'Inputs'!$C$25/1000,1)</x:f>
        <x:v>53.7</x:v>
      </x:c>
    </x:row>
    <x:row r="964">
      <x:c r="A964" t="n">
        <x:v>949</x:v>
      </x:c>
      <x:c r="B964" s="68" t="n">
        <x:v>47.6</x:v>
      </x:c>
      <x:c r="C964" s="68" t="n">
        <x:v>24.5</x:v>
      </x:c>
      <x:c r="D964" s="68" t="n">
        <x:v>220.8</x:v>
      </x:c>
      <x:c r="E964" s="68" t="n">
        <x:v>24.6</x:v>
      </x:c>
      <x:c r="F964" s="68" t="n">
        <x:v>42.5</x:v>
      </x:c>
      <x:c r="G964" s="68" t="n">
        <x:v>9.3</x:v>
      </x:c>
      <x:c r="H964" s="69" t="n">
        <x:v>1.818</x:v>
      </x:c>
      <x:c r="I964" s="68" t="n">
        <x:v>7763</x:v>
      </x:c>
      <x:c r="J964" s="68" t="n">
        <x:v>10.1</x:v>
      </x:c>
      <x:c r="K964" s="68" t="n">
        <x:v>572</x:v>
      </x:c>
      <x:c r="L964" s="68" t="n">
        <x:v>1.7</x:v>
      </x:c>
      <x:c r="M964" s="70" t="n">
        <x:v>0.062</x:v>
      </x:c>
      <x:c r="N964" s="71" t="n">
        <x:v>91</x:v>
      </x:c>
      <x:c r="O964" s="33" t="n">
        <x:f>ROUND(3*E964+F964+G964*H964,1)</x:f>
        <x:v>133.2</x:v>
      </x:c>
      <x:c r="P964" s="33" t="n">
        <x:f>ROUND('Inputs'!$C$4*'Inputs'!$C$7*'Inputs'!$C$5*C964/3600,1)</x:f>
        <x:v>3538.9</x:v>
      </x:c>
      <x:c r="Q964" s="33" t="n">
        <x:f>ROUND(('Inputs'!$C$4/B964)*'Inputs'!$C$7*'Inputs'!$C$6*D964/3600,1)</x:f>
        <x:v>1340.1</x:v>
      </x:c>
      <x:c r="R964" s="59" t="n">
        <x:f>ROUND((P964-Q964)*O964-('Inputs'!$C$4/B964)*(I964/J964+K964)-'Inputs'!$C$4*L964-('Inputs'!$C$4*'Inputs'!$C$20*'Inputs'!$C$21*'Inputs'!$C$22/1000)*M964*N964,0)</x:f>
        <x:v>-18378</x:v>
      </x:c>
      <x:c r="S964" s="59" t="n">
        <x:f>ROUND(R964/'Inputs'!$C$4,2)</x:f>
        <x:v>-1.84</x:v>
      </x:c>
      <x:c r="T964" s="33" t="n">
        <x:f>ROUND((P964-Q964)*G964*'Inputs'!$C$25/1000,1)</x:f>
        <x:v>52.8</x:v>
      </x:c>
    </x:row>
    <x:row r="965">
      <x:c r="A965" t="n">
        <x:v>950</x:v>
      </x:c>
      <x:c r="B965" s="68" t="n">
        <x:v>25.3</x:v>
      </x:c>
      <x:c r="C965" s="68" t="n">
        <x:v>31.5</x:v>
      </x:c>
      <x:c r="D965" s="68" t="n">
        <x:v>281.7</x:v>
      </x:c>
      <x:c r="E965" s="68" t="n">
        <x:v>21.4</x:v>
      </x:c>
      <x:c r="F965" s="68" t="n">
        <x:v>37.1</x:v>
      </x:c>
      <x:c r="G965" s="68" t="n">
        <x:v>10</x:v>
      </x:c>
      <x:c r="H965" s="69" t="n">
        <x:v>1.649</x:v>
      </x:c>
      <x:c r="I965" s="68" t="n">
        <x:v>6305</x:v>
      </x:c>
      <x:c r="J965" s="68" t="n">
        <x:v>13.1</x:v>
      </x:c>
      <x:c r="K965" s="68" t="n">
        <x:v>534</x:v>
      </x:c>
      <x:c r="L965" s="68" t="n">
        <x:v>2.9</x:v>
      </x:c>
      <x:c r="M965" s="70" t="n">
        <x:v>0.042</x:v>
      </x:c>
      <x:c r="N965" s="71" t="n">
        <x:v>66</x:v>
      </x:c>
      <x:c r="O965" s="33" t="n">
        <x:f>ROUND(3*E965+F965+G965*H965,1)</x:f>
        <x:v>117.8</x:v>
      </x:c>
      <x:c r="P965" s="33" t="n">
        <x:f>ROUND('Inputs'!$C$4*'Inputs'!$C$7*'Inputs'!$C$5*C965/3600,1)</x:f>
        <x:v>4550</x:v>
      </x:c>
      <x:c r="Q965" s="33" t="n">
        <x:f>ROUND(('Inputs'!$C$4/B965)*'Inputs'!$C$7*'Inputs'!$C$6*D965/3600,1)</x:f>
        <x:v>3216.6</x:v>
      </x:c>
      <x:c r="R965" s="59" t="n">
        <x:f>ROUND((P965-Q965)*O965-('Inputs'!$C$4/B965)*(I965/J965+K965)-'Inputs'!$C$4*L965-('Inputs'!$C$4*'Inputs'!$C$20*'Inputs'!$C$21*'Inputs'!$C$22/1000)*M965*N965,0)</x:f>
        <x:v>-279428</x:v>
      </x:c>
      <x:c r="S965" s="59" t="n">
        <x:f>ROUND(R965/'Inputs'!$C$4,2)</x:f>
        <x:v>-27.94</x:v>
      </x:c>
      <x:c r="T965" s="33" t="n">
        <x:f>ROUND((P965-Q965)*G965*'Inputs'!$C$25/1000,1)</x:f>
        <x:v>34.4</x:v>
      </x:c>
    </x:row>
    <x:row r="966">
      <x:c r="A966" t="n">
        <x:v>951</x:v>
      </x:c>
      <x:c r="B966" s="68" t="n">
        <x:v>47.9</x:v>
      </x:c>
      <x:c r="C966" s="68" t="n">
        <x:v>32.3</x:v>
      </x:c>
      <x:c r="D966" s="68" t="n">
        <x:v>253.1</x:v>
      </x:c>
      <x:c r="E966" s="68" t="n">
        <x:v>20.5</x:v>
      </x:c>
      <x:c r="F966" s="68" t="n">
        <x:v>52.6</x:v>
      </x:c>
      <x:c r="G966" s="68" t="n">
        <x:v>7.1</x:v>
      </x:c>
      <x:c r="H966" s="69" t="n">
        <x:v>1.659</x:v>
      </x:c>
      <x:c r="I966" s="68" t="n">
        <x:v>5124</x:v>
      </x:c>
      <x:c r="J966" s="68" t="n">
        <x:v>14.4</x:v>
      </x:c>
      <x:c r="K966" s="68" t="n">
        <x:v>704</x:v>
      </x:c>
      <x:c r="L966" s="68" t="n">
        <x:v>3.8</x:v>
      </x:c>
      <x:c r="M966" s="70" t="n">
        <x:v>0.073</x:v>
      </x:c>
      <x:c r="N966" s="71" t="n">
        <x:v>78</x:v>
      </x:c>
      <x:c r="O966" s="33" t="n">
        <x:f>ROUND(3*E966+F966+G966*H966,1)</x:f>
        <x:v>125.9</x:v>
      </x:c>
      <x:c r="P966" s="33" t="n">
        <x:f>ROUND('Inputs'!$C$4*'Inputs'!$C$7*'Inputs'!$C$5*C966/3600,1)</x:f>
        <x:v>4665.6</x:v>
      </x:c>
      <x:c r="Q966" s="33" t="n">
        <x:f>ROUND(('Inputs'!$C$4/B966)*'Inputs'!$C$7*'Inputs'!$C$6*D966/3600,1)</x:f>
        <x:v>1526.5</x:v>
      </x:c>
      <x:c r="R966" s="59" t="n">
        <x:f>ROUND((P966-Q966)*O966-('Inputs'!$C$4/B966)*(I966/J966+K966)-'Inputs'!$C$4*L966-('Inputs'!$C$4*'Inputs'!$C$20*'Inputs'!$C$21*'Inputs'!$C$22/1000)*M966*N966,0)</x:f>
        <x:v>123220</x:v>
      </x:c>
      <x:c r="S966" s="59" t="n">
        <x:f>ROUND(R966/'Inputs'!$C$4,2)</x:f>
        <x:v>12.32</x:v>
      </x:c>
      <x:c r="T966" s="33" t="n">
        <x:f>ROUND((P966-Q966)*G966*'Inputs'!$C$25/1000,1)</x:f>
        <x:v>57.6</x:v>
      </x:c>
    </x:row>
    <x:row r="967">
      <x:c r="A967" t="n">
        <x:v>952</x:v>
      </x:c>
      <x:c r="B967" s="68" t="n">
        <x:v>47.3</x:v>
      </x:c>
      <x:c r="C967" s="68" t="n">
        <x:v>30.9</x:v>
      </x:c>
      <x:c r="D967" s="68" t="n">
        <x:v>207</x:v>
      </x:c>
      <x:c r="E967" s="68" t="n">
        <x:v>24.1</x:v>
      </x:c>
      <x:c r="F967" s="68" t="n">
        <x:v>52</x:v>
      </x:c>
      <x:c r="G967" s="68" t="n">
        <x:v>9.3</x:v>
      </x:c>
      <x:c r="H967" s="69" t="n">
        <x:v>1.84</x:v>
      </x:c>
      <x:c r="I967" s="68" t="n">
        <x:v>5913</x:v>
      </x:c>
      <x:c r="J967" s="68" t="n">
        <x:v>10.2</x:v>
      </x:c>
      <x:c r="K967" s="68" t="n">
        <x:v>698</x:v>
      </x:c>
      <x:c r="L967" s="68" t="n">
        <x:v>3.4</x:v>
      </x:c>
      <x:c r="M967" s="70" t="n">
        <x:v>0.089</x:v>
      </x:c>
      <x:c r="N967" s="71" t="n">
        <x:v>124</x:v>
      </x:c>
      <x:c r="O967" s="33" t="n">
        <x:f>ROUND(3*E967+F967+G967*H967,1)</x:f>
        <x:v>141.4</x:v>
      </x:c>
      <x:c r="P967" s="33" t="n">
        <x:f>ROUND('Inputs'!$C$4*'Inputs'!$C$7*'Inputs'!$C$5*C967/3600,1)</x:f>
        <x:v>4463.3</x:v>
      </x:c>
      <x:c r="Q967" s="33" t="n">
        <x:f>ROUND(('Inputs'!$C$4/B967)*'Inputs'!$C$7*'Inputs'!$C$6*D967/3600,1)</x:f>
        <x:v>1264.3</x:v>
      </x:c>
      <x:c r="R967" s="59" t="n">
        <x:f>ROUND((P967-Q967)*O967-('Inputs'!$C$4/B967)*(I967/J967+K967)-'Inputs'!$C$4*L967-('Inputs'!$C$4*'Inputs'!$C$20*'Inputs'!$C$21*'Inputs'!$C$22/1000)*M967*N967,0)</x:f>
        <x:v>123532</x:v>
      </x:c>
      <x:c r="S967" s="59" t="n">
        <x:f>ROUND(R967/'Inputs'!$C$4,2)</x:f>
        <x:v>12.35</x:v>
      </x:c>
      <x:c r="T967" s="33" t="n">
        <x:f>ROUND((P967-Q967)*G967*'Inputs'!$C$25/1000,1)</x:f>
        <x:v>76.9</x:v>
      </x:c>
    </x:row>
    <x:row r="968">
      <x:c r="A968" t="n">
        <x:v>953</x:v>
      </x:c>
      <x:c r="B968" s="68" t="n">
        <x:v>34.6</x:v>
      </x:c>
      <x:c r="C968" s="68" t="n">
        <x:v>29.4</x:v>
      </x:c>
      <x:c r="D968" s="68" t="n">
        <x:v>197</x:v>
      </x:c>
      <x:c r="E968" s="68" t="n">
        <x:v>21.5</x:v>
      </x:c>
      <x:c r="F968" s="68" t="n">
        <x:v>51.1</x:v>
      </x:c>
      <x:c r="G968" s="68" t="n">
        <x:v>7.3</x:v>
      </x:c>
      <x:c r="H968" s="69" t="n">
        <x:v>1.874</x:v>
      </x:c>
      <x:c r="I968" s="68" t="n">
        <x:v>7520</x:v>
      </x:c>
      <x:c r="J968" s="68" t="n">
        <x:v>13.7</x:v>
      </x:c>
      <x:c r="K968" s="68" t="n">
        <x:v>550</x:v>
      </x:c>
      <x:c r="L968" s="68" t="n">
        <x:v>2.4</x:v>
      </x:c>
      <x:c r="M968" s="70" t="n">
        <x:v>0.026</x:v>
      </x:c>
      <x:c r="N968" s="71" t="n">
        <x:v>141</x:v>
      </x:c>
      <x:c r="O968" s="33" t="n">
        <x:f>ROUND(3*E968+F968+G968*H968,1)</x:f>
        <x:v>129.3</x:v>
      </x:c>
      <x:c r="P968" s="33" t="n">
        <x:f>ROUND('Inputs'!$C$4*'Inputs'!$C$7*'Inputs'!$C$5*C968/3600,1)</x:f>
        <x:v>4246.7</x:v>
      </x:c>
      <x:c r="Q968" s="33" t="n">
        <x:f>ROUND(('Inputs'!$C$4/B968)*'Inputs'!$C$7*'Inputs'!$C$6*D968/3600,1)</x:f>
        <x:v>1644.8</x:v>
      </x:c>
      <x:c r="R968" s="59" t="n">
        <x:f>ROUND((P968-Q968)*O968-('Inputs'!$C$4/B968)*(I968/J968+K968)-'Inputs'!$C$4*L968-('Inputs'!$C$4*'Inputs'!$C$20*'Inputs'!$C$21*'Inputs'!$C$22/1000)*M968*N968,0)</x:f>
        <x:v>-13375</x:v>
      </x:c>
      <x:c r="S968" s="59" t="n">
        <x:f>ROUND(R968/'Inputs'!$C$4,2)</x:f>
        <x:v>-1.34</x:v>
      </x:c>
      <x:c r="T968" s="33" t="n">
        <x:f>ROUND((P968-Q968)*G968*'Inputs'!$C$25/1000,1)</x:f>
        <x:v>49.1</x:v>
      </x:c>
    </x:row>
    <x:row r="969">
      <x:c r="A969" t="n">
        <x:v>954</x:v>
      </x:c>
      <x:c r="B969" s="68" t="n">
        <x:v>36.1</x:v>
      </x:c>
      <x:c r="C969" s="68" t="n">
        <x:v>28.5</x:v>
      </x:c>
      <x:c r="D969" s="68" t="n">
        <x:v>227.6</x:v>
      </x:c>
      <x:c r="E969" s="68" t="n">
        <x:v>26.3</x:v>
      </x:c>
      <x:c r="F969" s="68" t="n">
        <x:v>51.5</x:v>
      </x:c>
      <x:c r="G969" s="68" t="n">
        <x:v>7.8</x:v>
      </x:c>
      <x:c r="H969" s="69" t="n">
        <x:v>1.788</x:v>
      </x:c>
      <x:c r="I969" s="68" t="n">
        <x:v>3900</x:v>
      </x:c>
      <x:c r="J969" s="68" t="n">
        <x:v>8.3</x:v>
      </x:c>
      <x:c r="K969" s="68" t="n">
        <x:v>621</x:v>
      </x:c>
      <x:c r="L969" s="68" t="n">
        <x:v>2.3</x:v>
      </x:c>
      <x:c r="M969" s="70" t="n">
        <x:v>0</x:v>
      </x:c>
      <x:c r="N969" s="71" t="n">
        <x:v>84</x:v>
      </x:c>
      <x:c r="O969" s="33" t="n">
        <x:f>ROUND(3*E969+F969+G969*H969,1)</x:f>
        <x:v>144.3</x:v>
      </x:c>
      <x:c r="P969" s="33" t="n">
        <x:f>ROUND('Inputs'!$C$4*'Inputs'!$C$7*'Inputs'!$C$5*C969/3600,1)</x:f>
        <x:v>4116.7</x:v>
      </x:c>
      <x:c r="Q969" s="33" t="n">
        <x:f>ROUND(('Inputs'!$C$4/B969)*'Inputs'!$C$7*'Inputs'!$C$6*D969/3600,1)</x:f>
        <x:v>1821.4</x:v>
      </x:c>
      <x:c r="R969" s="59" t="n">
        <x:f>ROUND((P969-Q969)*O969-('Inputs'!$C$4/B969)*(I969/J969+K969)-'Inputs'!$C$4*L969-('Inputs'!$C$4*'Inputs'!$C$20*'Inputs'!$C$21*'Inputs'!$C$22/1000)*M969*N969,0)</x:f>
        <x:v>6029</x:v>
      </x:c>
      <x:c r="S969" s="59" t="n">
        <x:f>ROUND(R969/'Inputs'!$C$4,2)</x:f>
        <x:v>0.6</x:v>
      </x:c>
      <x:c r="T969" s="33" t="n">
        <x:f>ROUND((P969-Q969)*G969*'Inputs'!$C$25/1000,1)</x:f>
        <x:v>46.3</x:v>
      </x:c>
    </x:row>
    <x:row r="970">
      <x:c r="A970" t="n">
        <x:v>955</x:v>
      </x:c>
      <x:c r="B970" s="68" t="n">
        <x:v>25.2</x:v>
      </x:c>
      <x:c r="C970" s="68" t="n">
        <x:v>30.9</x:v>
      </x:c>
      <x:c r="D970" s="68" t="n">
        <x:v>170.8</x:v>
      </x:c>
      <x:c r="E970" s="68" t="n">
        <x:v>27.5</x:v>
      </x:c>
      <x:c r="F970" s="68" t="n">
        <x:v>34</x:v>
      </x:c>
      <x:c r="G970" s="68" t="n">
        <x:v>10.6</x:v>
      </x:c>
      <x:c r="H970" s="69" t="n">
        <x:v>1.642</x:v>
      </x:c>
      <x:c r="I970" s="68" t="n">
        <x:v>5741</x:v>
      </x:c>
      <x:c r="J970" s="68" t="n">
        <x:v>10.1</x:v>
      </x:c>
      <x:c r="K970" s="68" t="n">
        <x:v>581</x:v>
      </x:c>
      <x:c r="L970" s="68" t="n">
        <x:v>4.8</x:v>
      </x:c>
      <x:c r="M970" s="70" t="n">
        <x:v>0.065</x:v>
      </x:c>
      <x:c r="N970" s="71" t="n">
        <x:v>66</x:v>
      </x:c>
      <x:c r="O970" s="33" t="n">
        <x:f>ROUND(3*E970+F970+G970*H970,1)</x:f>
        <x:v>133.9</x:v>
      </x:c>
      <x:c r="P970" s="33" t="n">
        <x:f>ROUND('Inputs'!$C$4*'Inputs'!$C$7*'Inputs'!$C$5*C970/3600,1)</x:f>
        <x:v>4463.3</x:v>
      </x:c>
      <x:c r="Q970" s="33" t="n">
        <x:f>ROUND(('Inputs'!$C$4/B970)*'Inputs'!$C$7*'Inputs'!$C$6*D970/3600,1)</x:f>
        <x:v>1958</x:v>
      </x:c>
      <x:c r="R970" s="59" t="n">
        <x:f>ROUND((P970-Q970)*O970-('Inputs'!$C$4/B970)*(I970/J970+K970)-'Inputs'!$C$4*L970-('Inputs'!$C$4*'Inputs'!$C$20*'Inputs'!$C$21*'Inputs'!$C$22/1000)*M970*N970,0)</x:f>
        <x:v>-178251</x:v>
      </x:c>
      <x:c r="S970" s="59" t="n">
        <x:f>ROUND(R970/'Inputs'!$C$4,2)</x:f>
        <x:v>-17.83</x:v>
      </x:c>
      <x:c r="T970" s="33" t="n">
        <x:f>ROUND((P970-Q970)*G970*'Inputs'!$C$25/1000,1)</x:f>
        <x:v>68.6</x:v>
      </x:c>
    </x:row>
    <x:row r="971">
      <x:c r="A971" t="n">
        <x:v>956</x:v>
      </x:c>
      <x:c r="B971" s="68" t="n">
        <x:v>32.7</x:v>
      </x:c>
      <x:c r="C971" s="68" t="n">
        <x:v>28</x:v>
      </x:c>
      <x:c r="D971" s="68" t="n">
        <x:v>181.3</x:v>
      </x:c>
      <x:c r="E971" s="68" t="n">
        <x:v>27.7</x:v>
      </x:c>
      <x:c r="F971" s="68" t="n">
        <x:v>49.8</x:v>
      </x:c>
      <x:c r="G971" s="68" t="n">
        <x:v>9.5</x:v>
      </x:c>
      <x:c r="H971" s="69" t="n">
        <x:v>1.813</x:v>
      </x:c>
      <x:c r="I971" s="68" t="n">
        <x:v>7588</x:v>
      </x:c>
      <x:c r="J971" s="68" t="n">
        <x:v>8.6</x:v>
      </x:c>
      <x:c r="K971" s="68" t="n">
        <x:v>654</x:v>
      </x:c>
      <x:c r="L971" s="68" t="n">
        <x:v>5.5</x:v>
      </x:c>
      <x:c r="M971" s="70" t="n">
        <x:v>0.04</x:v>
      </x:c>
      <x:c r="N971" s="71" t="n">
        <x:v>89</x:v>
      </x:c>
      <x:c r="O971" s="33" t="n">
        <x:f>ROUND(3*E971+F971+G971*H971,1)</x:f>
        <x:v>150.1</x:v>
      </x:c>
      <x:c r="P971" s="33" t="n">
        <x:f>ROUND('Inputs'!$C$4*'Inputs'!$C$7*'Inputs'!$C$5*C971/3600,1)</x:f>
        <x:v>4044.4</x:v>
      </x:c>
      <x:c r="Q971" s="33" t="n">
        <x:f>ROUND(('Inputs'!$C$4/B971)*'Inputs'!$C$7*'Inputs'!$C$6*D971/3600,1)</x:f>
        <x:v>1601.7</x:v>
      </x:c>
      <x:c r="R971" s="59" t="n">
        <x:f>ROUND((P971-Q971)*O971-('Inputs'!$C$4/B971)*(I971/J971+K971)-'Inputs'!$C$4*L971-('Inputs'!$C$4*'Inputs'!$C$20*'Inputs'!$C$21*'Inputs'!$C$22/1000)*M971*N971,0)</x:f>
        <x:v>-166136</x:v>
      </x:c>
      <x:c r="S971" s="59" t="n">
        <x:f>ROUND(R971/'Inputs'!$C$4,2)</x:f>
        <x:v>-16.61</x:v>
      </x:c>
      <x:c r="T971" s="33" t="n">
        <x:f>ROUND((P971-Q971)*G971*'Inputs'!$C$25/1000,1)</x:f>
        <x:v>60</x:v>
      </x:c>
    </x:row>
    <x:row r="972">
      <x:c r="A972" t="n">
        <x:v>957</x:v>
      </x:c>
      <x:c r="B972" s="68" t="n">
        <x:v>34.3</x:v>
      </x:c>
      <x:c r="C972" s="68" t="n">
        <x:v>34.9</x:v>
      </x:c>
      <x:c r="D972" s="68" t="n">
        <x:v>229.9</x:v>
      </x:c>
      <x:c r="E972" s="68" t="n">
        <x:v>21.3</x:v>
      </x:c>
      <x:c r="F972" s="68" t="n">
        <x:v>37.6</x:v>
      </x:c>
      <x:c r="G972" s="68" t="n">
        <x:v>8.4</x:v>
      </x:c>
      <x:c r="H972" s="69" t="n">
        <x:v>1.978</x:v>
      </x:c>
      <x:c r="I972" s="68" t="n">
        <x:v>6746</x:v>
      </x:c>
      <x:c r="J972" s="68" t="n">
        <x:v>13.6</x:v>
      </x:c>
      <x:c r="K972" s="68" t="n">
        <x:v>598</x:v>
      </x:c>
      <x:c r="L972" s="68" t="n">
        <x:v>5.8</x:v>
      </x:c>
      <x:c r="M972" s="70" t="n">
        <x:v>0.089</x:v>
      </x:c>
      <x:c r="N972" s="71" t="n">
        <x:v>69</x:v>
      </x:c>
      <x:c r="O972" s="33" t="n">
        <x:f>ROUND(3*E972+F972+G972*H972,1)</x:f>
        <x:v>118.1</x:v>
      </x:c>
      <x:c r="P972" s="33" t="n">
        <x:f>ROUND('Inputs'!$C$4*'Inputs'!$C$7*'Inputs'!$C$5*C972/3600,1)</x:f>
        <x:v>5041.1</x:v>
      </x:c>
      <x:c r="Q972" s="33" t="n">
        <x:f>ROUND(('Inputs'!$C$4/B972)*'Inputs'!$C$7*'Inputs'!$C$6*D972/3600,1)</x:f>
        <x:v>1936.3</x:v>
      </x:c>
      <x:c r="R972" s="59" t="n">
        <x:f>ROUND((P972-Q972)*O972-('Inputs'!$C$4/B972)*(I972/J972+K972)-'Inputs'!$C$4*L972-('Inputs'!$C$4*'Inputs'!$C$20*'Inputs'!$C$21*'Inputs'!$C$22/1000)*M972*N972,0)</x:f>
        <x:v>-24014</x:v>
      </x:c>
      <x:c r="S972" s="59" t="n">
        <x:f>ROUND(R972/'Inputs'!$C$4,2)</x:f>
        <x:v>-2.4</x:v>
      </x:c>
      <x:c r="T972" s="33" t="n">
        <x:f>ROUND((P972-Q972)*G972*'Inputs'!$C$25/1000,1)</x:f>
        <x:v>67.4</x:v>
      </x:c>
    </x:row>
    <x:row r="973">
      <x:c r="A973" t="n">
        <x:v>958</x:v>
      </x:c>
      <x:c r="B973" s="68" t="n">
        <x:v>32</x:v>
      </x:c>
      <x:c r="C973" s="68" t="n">
        <x:v>25.9</x:v>
      </x:c>
      <x:c r="D973" s="68" t="n">
        <x:v>195.8</x:v>
      </x:c>
      <x:c r="E973" s="68" t="n">
        <x:v>22.2</x:v>
      </x:c>
      <x:c r="F973" s="68" t="n">
        <x:v>36.1</x:v>
      </x:c>
      <x:c r="G973" s="68" t="n">
        <x:v>8</x:v>
      </x:c>
      <x:c r="H973" s="69" t="n">
        <x:v>1.78</x:v>
      </x:c>
      <x:c r="I973" s="68" t="n">
        <x:v>5716</x:v>
      </x:c>
      <x:c r="J973" s="68" t="n">
        <x:v>8.7</x:v>
      </x:c>
      <x:c r="K973" s="68" t="n">
        <x:v>557</x:v>
      </x:c>
      <x:c r="L973" s="68" t="n">
        <x:v>2</x:v>
      </x:c>
      <x:c r="M973" s="70" t="n">
        <x:v>0.046</x:v>
      </x:c>
      <x:c r="N973" s="71" t="n">
        <x:v>99</x:v>
      </x:c>
      <x:c r="O973" s="33" t="n">
        <x:f>ROUND(3*E973+F973+G973*H973,1)</x:f>
        <x:v>116.9</x:v>
      </x:c>
      <x:c r="P973" s="33" t="n">
        <x:f>ROUND('Inputs'!$C$4*'Inputs'!$C$7*'Inputs'!$C$5*C973/3600,1)</x:f>
        <x:v>3741.1</x:v>
      </x:c>
      <x:c r="Q973" s="33" t="n">
        <x:f>ROUND(('Inputs'!$C$4/B973)*'Inputs'!$C$7*'Inputs'!$C$6*D973/3600,1)</x:f>
        <x:v>1767.6</x:v>
      </x:c>
      <x:c r="R973" s="59" t="n">
        <x:f>ROUND((P973-Q973)*O973-('Inputs'!$C$4/B973)*(I973/J973+K973)-'Inputs'!$C$4*L973-('Inputs'!$C$4*'Inputs'!$C$20*'Inputs'!$C$21*'Inputs'!$C$22/1000)*M973*N973,0)</x:f>
        <x:v>-178860</x:v>
      </x:c>
      <x:c r="S973" s="59" t="n">
        <x:f>ROUND(R973/'Inputs'!$C$4,2)</x:f>
        <x:v>-17.89</x:v>
      </x:c>
      <x:c r="T973" s="33" t="n">
        <x:f>ROUND((P973-Q973)*G973*'Inputs'!$C$25/1000,1)</x:f>
        <x:v>40.8</x:v>
      </x:c>
    </x:row>
    <x:row r="974">
      <x:c r="A974" t="n">
        <x:v>959</x:v>
      </x:c>
      <x:c r="B974" s="68" t="n">
        <x:v>42.9</x:v>
      </x:c>
      <x:c r="C974" s="68" t="n">
        <x:v>33.7</x:v>
      </x:c>
      <x:c r="D974" s="68" t="n">
        <x:v>240.9</x:v>
      </x:c>
      <x:c r="E974" s="68" t="n">
        <x:v>26.4</x:v>
      </x:c>
      <x:c r="F974" s="68" t="n">
        <x:v>46</x:v>
      </x:c>
      <x:c r="G974" s="68" t="n">
        <x:v>10.5</x:v>
      </x:c>
      <x:c r="H974" s="69" t="n">
        <x:v>1.758</x:v>
      </x:c>
      <x:c r="I974" s="68" t="n">
        <x:v>3830</x:v>
      </x:c>
      <x:c r="J974" s="68" t="n">
        <x:v>11.8</x:v>
      </x:c>
      <x:c r="K974" s="68" t="n">
        <x:v>842</x:v>
      </x:c>
      <x:c r="L974" s="68" t="n">
        <x:v>2</x:v>
      </x:c>
      <x:c r="M974" s="70" t="n">
        <x:v>0.067</x:v>
      </x:c>
      <x:c r="N974" s="71" t="n">
        <x:v>133</x:v>
      </x:c>
      <x:c r="O974" s="33" t="n">
        <x:f>ROUND(3*E974+F974+G974*H974,1)</x:f>
        <x:v>143.7</x:v>
      </x:c>
      <x:c r="P974" s="33" t="n">
        <x:f>ROUND('Inputs'!$C$4*'Inputs'!$C$7*'Inputs'!$C$5*C974/3600,1)</x:f>
        <x:v>4867.8</x:v>
      </x:c>
      <x:c r="Q974" s="33" t="n">
        <x:f>ROUND(('Inputs'!$C$4/B974)*'Inputs'!$C$7*'Inputs'!$C$6*D974/3600,1)</x:f>
        <x:v>1622.2</x:v>
      </x:c>
      <x:c r="R974" s="59" t="n">
        <x:f>ROUND((P974-Q974)*O974-('Inputs'!$C$4/B974)*(I974/J974+K974)-'Inputs'!$C$4*L974-('Inputs'!$C$4*'Inputs'!$C$20*'Inputs'!$C$21*'Inputs'!$C$22/1000)*M974*N974,0)</x:f>
        <x:v>154537</x:v>
      </x:c>
      <x:c r="S974" s="59" t="n">
        <x:f>ROUND(R974/'Inputs'!$C$4,2)</x:f>
        <x:v>15.45</x:v>
      </x:c>
      <x:c r="T974" s="33" t="n">
        <x:f>ROUND((P974-Q974)*G974*'Inputs'!$C$25/1000,1)</x:f>
        <x:v>88</x:v>
      </x:c>
    </x:row>
    <x:row r="975">
      <x:c r="A975" t="n">
        <x:v>960</x:v>
      </x:c>
      <x:c r="B975" s="68" t="n">
        <x:v>25.8</x:v>
      </x:c>
      <x:c r="C975" s="68" t="n">
        <x:v>30.7</x:v>
      </x:c>
      <x:c r="D975" s="68" t="n">
        <x:v>222.4</x:v>
      </x:c>
      <x:c r="E975" s="68" t="n">
        <x:v>23.3</x:v>
      </x:c>
      <x:c r="F975" s="68" t="n">
        <x:v>46</x:v>
      </x:c>
      <x:c r="G975" s="68" t="n">
        <x:v>7.2</x:v>
      </x:c>
      <x:c r="H975" s="69" t="n">
        <x:v>1.829</x:v>
      </x:c>
      <x:c r="I975" s="68" t="n">
        <x:v>5366</x:v>
      </x:c>
      <x:c r="J975" s="68" t="n">
        <x:v>14.3</x:v>
      </x:c>
      <x:c r="K975" s="68" t="n">
        <x:v>541</x:v>
      </x:c>
      <x:c r="L975" s="68" t="n">
        <x:v>4.1</x:v>
      </x:c>
      <x:c r="M975" s="70" t="n">
        <x:v>0.087</x:v>
      </x:c>
      <x:c r="N975" s="71" t="n">
        <x:v>131</x:v>
      </x:c>
      <x:c r="O975" s="33" t="n">
        <x:f>ROUND(3*E975+F975+G975*H975,1)</x:f>
        <x:v>129.1</x:v>
      </x:c>
      <x:c r="P975" s="33" t="n">
        <x:f>ROUND('Inputs'!$C$4*'Inputs'!$C$7*'Inputs'!$C$5*C975/3600,1)</x:f>
        <x:v>4434.4</x:v>
      </x:c>
      <x:c r="Q975" s="33" t="n">
        <x:f>ROUND(('Inputs'!$C$4/B975)*'Inputs'!$C$7*'Inputs'!$C$6*D975/3600,1)</x:f>
        <x:v>2490.3</x:v>
      </x:c>
      <x:c r="R975" s="59" t="n">
        <x:f>ROUND((P975-Q975)*O975-('Inputs'!$C$4/B975)*(I975/J975+K975)-'Inputs'!$C$4*L975-('Inputs'!$C$4*'Inputs'!$C$20*'Inputs'!$C$21*'Inputs'!$C$22/1000)*M975*N975,0)</x:f>
        <x:v>-170636</x:v>
      </x:c>
      <x:c r="S975" s="59" t="n">
        <x:f>ROUND(R975/'Inputs'!$C$4,2)</x:f>
        <x:v>-17.06</x:v>
      </x:c>
      <x:c r="T975" s="33" t="n">
        <x:f>ROUND((P975-Q975)*G975*'Inputs'!$C$25/1000,1)</x:f>
        <x:v>36.2</x:v>
      </x:c>
    </x:row>
    <x:row r="976">
      <x:c r="A976" t="n">
        <x:v>961</x:v>
      </x:c>
      <x:c r="B976" s="68" t="n">
        <x:v>44.5</x:v>
      </x:c>
      <x:c r="C976" s="68" t="n">
        <x:v>30.7</x:v>
      </x:c>
      <x:c r="D976" s="68" t="n">
        <x:v>184.9</x:v>
      </x:c>
      <x:c r="E976" s="68" t="n">
        <x:v>23.6</x:v>
      </x:c>
      <x:c r="F976" s="68" t="n">
        <x:v>39.9</x:v>
      </x:c>
      <x:c r="G976" s="68" t="n">
        <x:v>10</x:v>
      </x:c>
      <x:c r="H976" s="69" t="n">
        <x:v>1.972</x:v>
      </x:c>
      <x:c r="I976" s="68" t="n">
        <x:v>8563</x:v>
      </x:c>
      <x:c r="J976" s="68" t="n">
        <x:v>9.8</x:v>
      </x:c>
      <x:c r="K976" s="68" t="n">
        <x:v>686</x:v>
      </x:c>
      <x:c r="L976" s="68" t="n">
        <x:v>5.1</x:v>
      </x:c>
      <x:c r="M976" s="70" t="n">
        <x:v>0.084</x:v>
      </x:c>
      <x:c r="N976" s="71" t="n">
        <x:v>108</x:v>
      </x:c>
      <x:c r="O976" s="33" t="n">
        <x:f>ROUND(3*E976+F976+G976*H976,1)</x:f>
        <x:v>130.4</x:v>
      </x:c>
      <x:c r="P976" s="33" t="n">
        <x:f>ROUND('Inputs'!$C$4*'Inputs'!$C$7*'Inputs'!$C$5*C976/3600,1)</x:f>
        <x:v>4434.4</x:v>
      </x:c>
      <x:c r="Q976" s="33" t="n">
        <x:f>ROUND(('Inputs'!$C$4/B976)*'Inputs'!$C$7*'Inputs'!$C$6*D976/3600,1)</x:f>
        <x:v>1200.3</x:v>
      </x:c>
      <x:c r="R976" s="59" t="n">
        <x:f>ROUND((P976-Q976)*O976-('Inputs'!$C$4/B976)*(I976/J976+K976)-'Inputs'!$C$4*L976-('Inputs'!$C$4*'Inputs'!$C$20*'Inputs'!$C$21*'Inputs'!$C$22/1000)*M976*N976,0)</x:f>
        <x:v>-71</x:v>
      </x:c>
      <x:c r="S976" s="59" t="n">
        <x:f>ROUND(R976/'Inputs'!$C$4,2)</x:f>
        <x:v>-0.01</x:v>
      </x:c>
      <x:c r="T976" s="33" t="n">
        <x:f>ROUND((P976-Q976)*G976*'Inputs'!$C$25/1000,1)</x:f>
        <x:v>83.6</x:v>
      </x:c>
    </x:row>
    <x:row r="977">
      <x:c r="A977" t="n">
        <x:v>962</x:v>
      </x:c>
      <x:c r="B977" s="68" t="n">
        <x:v>34.4</x:v>
      </x:c>
      <x:c r="C977" s="68" t="n">
        <x:v>27.9</x:v>
      </x:c>
      <x:c r="D977" s="68" t="n">
        <x:v>288.5</x:v>
      </x:c>
      <x:c r="E977" s="68" t="n">
        <x:v>27.7</x:v>
      </x:c>
      <x:c r="F977" s="68" t="n">
        <x:v>45.8</x:v>
      </x:c>
      <x:c r="G977" s="68" t="n">
        <x:v>9.8</x:v>
      </x:c>
      <x:c r="H977" s="69" t="n">
        <x:v>1.936</x:v>
      </x:c>
      <x:c r="I977" s="68" t="n">
        <x:v>7143</x:v>
      </x:c>
      <x:c r="J977" s="68" t="n">
        <x:v>11.1</x:v>
      </x:c>
      <x:c r="K977" s="68" t="n">
        <x:v>582</x:v>
      </x:c>
      <x:c r="L977" s="68" t="n">
        <x:v>2</x:v>
      </x:c>
      <x:c r="M977" s="70" t="n">
        <x:v>0.097</x:v>
      </x:c>
      <x:c r="N977" s="71" t="n">
        <x:v>120</x:v>
      </x:c>
      <x:c r="O977" s="33" t="n">
        <x:f>ROUND(3*E977+F977+G977*H977,1)</x:f>
        <x:v>147.9</x:v>
      </x:c>
      <x:c r="P977" s="33" t="n">
        <x:f>ROUND('Inputs'!$C$4*'Inputs'!$C$7*'Inputs'!$C$5*C977/3600,1)</x:f>
        <x:v>4030</x:v>
      </x:c>
      <x:c r="Q977" s="33" t="n">
        <x:f>ROUND(('Inputs'!$C$4/B977)*'Inputs'!$C$7*'Inputs'!$C$6*D977/3600,1)</x:f>
        <x:v>2422.8</x:v>
      </x:c>
      <x:c r="R977" s="59" t="n">
        <x:f>ROUND((P977-Q977)*O977-('Inputs'!$C$4/B977)*(I977/J977+K977)-'Inputs'!$C$4*L977-('Inputs'!$C$4*'Inputs'!$C$20*'Inputs'!$C$21*'Inputs'!$C$22/1000)*M977*N977,0)</x:f>
        <x:v>-164578</x:v>
      </x:c>
      <x:c r="S977" s="59" t="n">
        <x:f>ROUND(R977/'Inputs'!$C$4,2)</x:f>
        <x:v>-16.46</x:v>
      </x:c>
      <x:c r="T977" s="33" t="n">
        <x:f>ROUND((P977-Q977)*G977*'Inputs'!$C$25/1000,1)</x:f>
        <x:v>40.7</x:v>
      </x:c>
    </x:row>
    <x:row r="978">
      <x:c r="A978" t="n">
        <x:v>963</x:v>
      </x:c>
      <x:c r="B978" s="68" t="n">
        <x:v>37.3</x:v>
      </x:c>
      <x:c r="C978" s="68" t="n">
        <x:v>34.2</x:v>
      </x:c>
      <x:c r="D978" s="68" t="n">
        <x:v>210.1</x:v>
      </x:c>
      <x:c r="E978" s="68" t="n">
        <x:v>25.9</x:v>
      </x:c>
      <x:c r="F978" s="68" t="n">
        <x:v>50.5</x:v>
      </x:c>
      <x:c r="G978" s="68" t="n">
        <x:v>8.3</x:v>
      </x:c>
      <x:c r="H978" s="69" t="n">
        <x:v>1.93</x:v>
      </x:c>
      <x:c r="I978" s="68" t="n">
        <x:v>8174</x:v>
      </x:c>
      <x:c r="J978" s="68" t="n">
        <x:v>11.1</x:v>
      </x:c>
      <x:c r="K978" s="68" t="n">
        <x:v>683</x:v>
      </x:c>
      <x:c r="L978" s="68" t="n">
        <x:v>4.4</x:v>
      </x:c>
      <x:c r="M978" s="70" t="n">
        <x:v>0.003</x:v>
      </x:c>
      <x:c r="N978" s="71" t="n">
        <x:v>155</x:v>
      </x:c>
      <x:c r="O978" s="33" t="n">
        <x:f>ROUND(3*E978+F978+G978*H978,1)</x:f>
        <x:v>144.2</x:v>
      </x:c>
      <x:c r="P978" s="33" t="n">
        <x:f>ROUND('Inputs'!$C$4*'Inputs'!$C$7*'Inputs'!$C$5*C978/3600,1)</x:f>
        <x:v>4940</x:v>
      </x:c>
      <x:c r="Q978" s="33" t="n">
        <x:f>ROUND(('Inputs'!$C$4/B978)*'Inputs'!$C$7*'Inputs'!$C$6*D978/3600,1)</x:f>
        <x:v>1627.2</x:v>
      </x:c>
      <x:c r="R978" s="59" t="n">
        <x:f>ROUND((P978-Q978)*O978-('Inputs'!$C$4/B978)*(I978/J978+K978)-'Inputs'!$C$4*L978-('Inputs'!$C$4*'Inputs'!$C$20*'Inputs'!$C$21*'Inputs'!$C$22/1000)*M978*N978,0)</x:f>
        <x:v>52131</x:v>
      </x:c>
      <x:c r="S978" s="59" t="n">
        <x:f>ROUND(R978/'Inputs'!$C$4,2)</x:f>
        <x:v>5.21</x:v>
      </x:c>
      <x:c r="T978" s="33" t="n">
        <x:f>ROUND((P978-Q978)*G978*'Inputs'!$C$25/1000,1)</x:f>
        <x:v>71</x:v>
      </x:c>
    </x:row>
    <x:row r="979">
      <x:c r="A979" t="n">
        <x:v>964</x:v>
      </x:c>
      <x:c r="B979" s="68" t="n">
        <x:v>50</x:v>
      </x:c>
      <x:c r="C979" s="68" t="n">
        <x:v>30.3</x:v>
      </x:c>
      <x:c r="D979" s="68" t="n">
        <x:v>234.8</x:v>
      </x:c>
      <x:c r="E979" s="68" t="n">
        <x:v>26.4</x:v>
      </x:c>
      <x:c r="F979" s="68" t="n">
        <x:v>31.3</x:v>
      </x:c>
      <x:c r="G979" s="68" t="n">
        <x:v>10.7</x:v>
      </x:c>
      <x:c r="H979" s="69" t="n">
        <x:v>1.75</x:v>
      </x:c>
      <x:c r="I979" s="68" t="n">
        <x:v>5369</x:v>
      </x:c>
      <x:c r="J979" s="68" t="n">
        <x:v>10.6</x:v>
      </x:c>
      <x:c r="K979" s="68" t="n">
        <x:v>505</x:v>
      </x:c>
      <x:c r="L979" s="68" t="n">
        <x:v>2.5</x:v>
      </x:c>
      <x:c r="M979" s="70" t="n">
        <x:v>0.05</x:v>
      </x:c>
      <x:c r="N979" s="71" t="n">
        <x:v>109</x:v>
      </x:c>
      <x:c r="O979" s="33" t="n">
        <x:f>ROUND(3*E979+F979+G979*H979,1)</x:f>
        <x:v>129.2</x:v>
      </x:c>
      <x:c r="P979" s="33" t="n">
        <x:f>ROUND('Inputs'!$C$4*'Inputs'!$C$7*'Inputs'!$C$5*C979/3600,1)</x:f>
        <x:v>4376.7</x:v>
      </x:c>
      <x:c r="Q979" s="33" t="n">
        <x:f>ROUND(('Inputs'!$C$4/B979)*'Inputs'!$C$7*'Inputs'!$C$6*D979/3600,1)</x:f>
        <x:v>1356.6</x:v>
      </x:c>
      <x:c r="R979" s="59" t="n">
        <x:f>ROUND((P979-Q979)*O979-('Inputs'!$C$4/B979)*(I979/J979+K979)-'Inputs'!$C$4*L979-('Inputs'!$C$4*'Inputs'!$C$20*'Inputs'!$C$21*'Inputs'!$C$22/1000)*M979*N979,0)</x:f>
        <x:v>150708</x:v>
      </x:c>
      <x:c r="S979" s="59" t="n">
        <x:f>ROUND(R979/'Inputs'!$C$4,2)</x:f>
        <x:v>15.07</x:v>
      </x:c>
      <x:c r="T979" s="33" t="n">
        <x:f>ROUND((P979-Q979)*G979*'Inputs'!$C$25/1000,1)</x:f>
        <x:v>83.5</x:v>
      </x:c>
    </x:row>
    <x:row r="980">
      <x:c r="A980" t="n">
        <x:v>965</x:v>
      </x:c>
      <x:c r="B980" s="68" t="n">
        <x:v>51.4</x:v>
      </x:c>
      <x:c r="C980" s="68" t="n">
        <x:v>27.6</x:v>
      </x:c>
      <x:c r="D980" s="68" t="n">
        <x:v>237.9</x:v>
      </x:c>
      <x:c r="E980" s="68" t="n">
        <x:v>21.9</x:v>
      </x:c>
      <x:c r="F980" s="68" t="n">
        <x:v>37.4</x:v>
      </x:c>
      <x:c r="G980" s="68" t="n">
        <x:v>10.6</x:v>
      </x:c>
      <x:c r="H980" s="69" t="n">
        <x:v>1.7</x:v>
      </x:c>
      <x:c r="I980" s="68" t="n">
        <x:v>5280</x:v>
      </x:c>
      <x:c r="J980" s="68" t="n">
        <x:v>12.3</x:v>
      </x:c>
      <x:c r="K980" s="68" t="n">
        <x:v>440</x:v>
      </x:c>
      <x:c r="L980" s="68" t="n">
        <x:v>2.8</x:v>
      </x:c>
      <x:c r="M980" s="70" t="n">
        <x:v>0.068</x:v>
      </x:c>
      <x:c r="N980" s="71" t="n">
        <x:v>126</x:v>
      </x:c>
      <x:c r="O980" s="33" t="n">
        <x:f>ROUND(3*E980+F980+G980*H980,1)</x:f>
        <x:v>121.1</x:v>
      </x:c>
      <x:c r="P980" s="33" t="n">
        <x:f>ROUND('Inputs'!$C$4*'Inputs'!$C$7*'Inputs'!$C$5*C980/3600,1)</x:f>
        <x:v>3986.7</x:v>
      </x:c>
      <x:c r="Q980" s="33" t="n">
        <x:f>ROUND(('Inputs'!$C$4/B980)*'Inputs'!$C$7*'Inputs'!$C$6*D980/3600,1)</x:f>
        <x:v>1337.1</x:v>
      </x:c>
      <x:c r="R980" s="59" t="n">
        <x:f>ROUND((P980-Q980)*O980-('Inputs'!$C$4/B980)*(I980/J980+K980)-'Inputs'!$C$4*L980-('Inputs'!$C$4*'Inputs'!$C$20*'Inputs'!$C$21*'Inputs'!$C$22/1000)*M980*N980,0)</x:f>
        <x:v>104589</x:v>
      </x:c>
      <x:c r="S980" s="59" t="n">
        <x:f>ROUND(R980/'Inputs'!$C$4,2)</x:f>
        <x:v>10.46</x:v>
      </x:c>
      <x:c r="T980" s="33" t="n">
        <x:f>ROUND((P980-Q980)*G980*'Inputs'!$C$25/1000,1)</x:f>
        <x:v>72.6</x:v>
      </x:c>
    </x:row>
    <x:row r="981">
      <x:c r="A981" t="n">
        <x:v>966</x:v>
      </x:c>
      <x:c r="B981" s="68" t="n">
        <x:v>28.8</x:v>
      </x:c>
      <x:c r="C981" s="68" t="n">
        <x:v>25.4</x:v>
      </x:c>
      <x:c r="D981" s="68" t="n">
        <x:v>212.6</x:v>
      </x:c>
      <x:c r="E981" s="68" t="n">
        <x:v>24.3</x:v>
      </x:c>
      <x:c r="F981" s="68" t="n">
        <x:v>42.9</x:v>
      </x:c>
      <x:c r="G981" s="68" t="n">
        <x:v>9</x:v>
      </x:c>
      <x:c r="H981" s="69" t="n">
        <x:v>2.042</x:v>
      </x:c>
      <x:c r="I981" s="68" t="n">
        <x:v>7985</x:v>
      </x:c>
      <x:c r="J981" s="68" t="n">
        <x:v>8.2</x:v>
      </x:c>
      <x:c r="K981" s="68" t="n">
        <x:v>616</x:v>
      </x:c>
      <x:c r="L981" s="68" t="n">
        <x:v>4.3</x:v>
      </x:c>
      <x:c r="M981" s="70" t="n">
        <x:v>0.031</x:v>
      </x:c>
      <x:c r="N981" s="71" t="n">
        <x:v>140</x:v>
      </x:c>
      <x:c r="O981" s="33" t="n">
        <x:f>ROUND(3*E981+F981+G981*H981,1)</x:f>
        <x:v>134.2</x:v>
      </x:c>
      <x:c r="P981" s="33" t="n">
        <x:f>ROUND('Inputs'!$C$4*'Inputs'!$C$7*'Inputs'!$C$5*C981/3600,1)</x:f>
        <x:v>3668.9</x:v>
      </x:c>
      <x:c r="Q981" s="33" t="n">
        <x:f>ROUND(('Inputs'!$C$4/B981)*'Inputs'!$C$7*'Inputs'!$C$6*D981/3600,1)</x:f>
        <x:v>2132.6</x:v>
      </x:c>
      <x:c r="R981" s="59" t="n">
        <x:f>ROUND((P981-Q981)*O981-('Inputs'!$C$4/B981)*(I981/J981+K981)-'Inputs'!$C$4*L981-('Inputs'!$C$4*'Inputs'!$C$20*'Inputs'!$C$21*'Inputs'!$C$22/1000)*M981*N981,0)</x:f>
        <x:v>-398541</x:v>
      </x:c>
      <x:c r="S981" s="59" t="n">
        <x:f>ROUND(R981/'Inputs'!$C$4,2)</x:f>
        <x:v>-39.85</x:v>
      </x:c>
      <x:c r="T981" s="33" t="n">
        <x:f>ROUND((P981-Q981)*G981*'Inputs'!$C$25/1000,1)</x:f>
        <x:v>35.7</x:v>
      </x:c>
    </x:row>
    <x:row r="982">
      <x:c r="A982" t="n">
        <x:v>967</x:v>
      </x:c>
      <x:c r="B982" s="68" t="n">
        <x:v>53.7</x:v>
      </x:c>
      <x:c r="C982" s="68" t="n">
        <x:v>29.2</x:v>
      </x:c>
      <x:c r="D982" s="68" t="n">
        <x:v>197.5</x:v>
      </x:c>
      <x:c r="E982" s="68" t="n">
        <x:v>27.8</x:v>
      </x:c>
      <x:c r="F982" s="68" t="n">
        <x:v>40</x:v>
      </x:c>
      <x:c r="G982" s="68" t="n">
        <x:v>8</x:v>
      </x:c>
      <x:c r="H982" s="69" t="n">
        <x:v>1.666</x:v>
      </x:c>
      <x:c r="I982" s="68" t="n">
        <x:v>4162</x:v>
      </x:c>
      <x:c r="J982" s="68" t="n">
        <x:v>12.6</x:v>
      </x:c>
      <x:c r="K982" s="68" t="n">
        <x:v>807</x:v>
      </x:c>
      <x:c r="L982" s="68" t="n">
        <x:v>5.4</x:v>
      </x:c>
      <x:c r="M982" s="70" t="n">
        <x:v>0.095</x:v>
      </x:c>
      <x:c r="N982" s="71" t="n">
        <x:v>87</x:v>
      </x:c>
      <x:c r="O982" s="33" t="n">
        <x:f>ROUND(3*E982+F982+G982*H982,1)</x:f>
        <x:v>136.7</x:v>
      </x:c>
      <x:c r="P982" s="33" t="n">
        <x:f>ROUND('Inputs'!$C$4*'Inputs'!$C$7*'Inputs'!$C$5*C982/3600,1)</x:f>
        <x:v>4217.8</x:v>
      </x:c>
      <x:c r="Q982" s="33" t="n">
        <x:f>ROUND(('Inputs'!$C$4/B982)*'Inputs'!$C$7*'Inputs'!$C$6*D982/3600,1)</x:f>
        <x:v>1062.5</x:v>
      </x:c>
      <x:c r="R982" s="59" t="n">
        <x:f>ROUND((P982-Q982)*O982-('Inputs'!$C$4/B982)*(I982/J982+K982)-'Inputs'!$C$4*L982-('Inputs'!$C$4*'Inputs'!$C$20*'Inputs'!$C$21*'Inputs'!$C$22/1000)*M982*N982,0)</x:f>
        <x:v>147057</x:v>
      </x:c>
      <x:c r="S982" s="59" t="n">
        <x:f>ROUND(R982/'Inputs'!$C$4,2)</x:f>
        <x:v>14.71</x:v>
      </x:c>
      <x:c r="T982" s="33" t="n">
        <x:f>ROUND((P982-Q982)*G982*'Inputs'!$C$25/1000,1)</x:f>
        <x:v>65.2</x:v>
      </x:c>
    </x:row>
    <x:row r="983">
      <x:c r="A983" t="n">
        <x:v>968</x:v>
      </x:c>
      <x:c r="B983" s="68" t="n">
        <x:v>43.6</x:v>
      </x:c>
      <x:c r="C983" s="68" t="n">
        <x:v>30.9</x:v>
      </x:c>
      <x:c r="D983" s="68" t="n">
        <x:v>213.5</x:v>
      </x:c>
      <x:c r="E983" s="68" t="n">
        <x:v>25.6</x:v>
      </x:c>
      <x:c r="F983" s="68" t="n">
        <x:v>47.3</x:v>
      </x:c>
      <x:c r="G983" s="68" t="n">
        <x:v>9.4</x:v>
      </x:c>
      <x:c r="H983" s="69" t="n">
        <x:v>1.833</x:v>
      </x:c>
      <x:c r="I983" s="68" t="n">
        <x:v>5057</x:v>
      </x:c>
      <x:c r="J983" s="68" t="n">
        <x:v>8.1</x:v>
      </x:c>
      <x:c r="K983" s="68" t="n">
        <x:v>647</x:v>
      </x:c>
      <x:c r="L983" s="68" t="n">
        <x:v>3</x:v>
      </x:c>
      <x:c r="M983" s="70" t="n">
        <x:v>0.012</x:v>
      </x:c>
      <x:c r="N983" s="71" t="n">
        <x:v>91</x:v>
      </x:c>
      <x:c r="O983" s="33" t="n">
        <x:f>ROUND(3*E983+F983+G983*H983,1)</x:f>
        <x:v>141.3</x:v>
      </x:c>
      <x:c r="P983" s="33" t="n">
        <x:f>ROUND('Inputs'!$C$4*'Inputs'!$C$7*'Inputs'!$C$5*C983/3600,1)</x:f>
        <x:v>4463.3</x:v>
      </x:c>
      <x:c r="Q983" s="33" t="n">
        <x:f>ROUND(('Inputs'!$C$4/B983)*'Inputs'!$C$7*'Inputs'!$C$6*D983/3600,1)</x:f>
        <x:v>1414.6</x:v>
      </x:c>
      <x:c r="R983" s="59" t="n">
        <x:f>ROUND((P983-Q983)*O983-('Inputs'!$C$4/B983)*(I983/J983+K983)-'Inputs'!$C$4*L983-('Inputs'!$C$4*'Inputs'!$C$20*'Inputs'!$C$21*'Inputs'!$C$22/1000)*M983*N983,0)</x:f>
        <x:v>106752</x:v>
      </x:c>
      <x:c r="S983" s="59" t="n">
        <x:f>ROUND(R983/'Inputs'!$C$4,2)</x:f>
        <x:v>10.68</x:v>
      </x:c>
      <x:c r="T983" s="33" t="n">
        <x:f>ROUND((P983-Q983)*G983*'Inputs'!$C$25/1000,1)</x:f>
        <x:v>74</x:v>
      </x:c>
    </x:row>
    <x:row r="984">
      <x:c r="A984" t="n">
        <x:v>969</x:v>
      </x:c>
      <x:c r="B984" s="68" t="n">
        <x:v>27.9</x:v>
      </x:c>
      <x:c r="C984" s="68" t="n">
        <x:v>25</x:v>
      </x:c>
      <x:c r="D984" s="68" t="n">
        <x:v>272.4</x:v>
      </x:c>
      <x:c r="E984" s="68" t="n">
        <x:v>26.9</x:v>
      </x:c>
      <x:c r="F984" s="68" t="n">
        <x:v>54.7</x:v>
      </x:c>
      <x:c r="G984" s="68" t="n">
        <x:v>7.2</x:v>
      </x:c>
      <x:c r="H984" s="69" t="n">
        <x:v>2.012</x:v>
      </x:c>
      <x:c r="I984" s="68" t="n">
        <x:v>5830</x:v>
      </x:c>
      <x:c r="J984" s="68" t="n">
        <x:v>9.3</x:v>
      </x:c>
      <x:c r="K984" s="68" t="n">
        <x:v>400</x:v>
      </x:c>
      <x:c r="L984" s="68" t="n">
        <x:v>2.1</x:v>
      </x:c>
      <x:c r="M984" s="70" t="n">
        <x:v>0.1</x:v>
      </x:c>
      <x:c r="N984" s="71" t="n">
        <x:v>61</x:v>
      </x:c>
      <x:c r="O984" s="33" t="n">
        <x:f>ROUND(3*E984+F984+G984*H984,1)</x:f>
        <x:v>149.9</x:v>
      </x:c>
      <x:c r="P984" s="33" t="n">
        <x:f>ROUND('Inputs'!$C$4*'Inputs'!$C$7*'Inputs'!$C$5*C984/3600,1)</x:f>
        <x:v>3611.1</x:v>
      </x:c>
      <x:c r="Q984" s="33" t="n">
        <x:f>ROUND(('Inputs'!$C$4/B984)*'Inputs'!$C$7*'Inputs'!$C$6*D984/3600,1)</x:f>
        <x:v>2820.5</x:v>
      </x:c>
      <x:c r="R984" s="59" t="n">
        <x:f>ROUND((P984-Q984)*O984-('Inputs'!$C$4/B984)*(I984/J984+K984)-'Inputs'!$C$4*L984-('Inputs'!$C$4*'Inputs'!$C$20*'Inputs'!$C$21*'Inputs'!$C$22/1000)*M984*N984,0)</x:f>
        <x:v>-284188</x:v>
      </x:c>
      <x:c r="S984" s="59" t="n">
        <x:f>ROUND(R984/'Inputs'!$C$4,2)</x:f>
        <x:v>-28.42</x:v>
      </x:c>
      <x:c r="T984" s="33" t="n">
        <x:f>ROUND((P984-Q984)*G984*'Inputs'!$C$25/1000,1)</x:f>
        <x:v>14.7</x:v>
      </x:c>
    </x:row>
    <x:row r="985">
      <x:c r="A985" t="n">
        <x:v>970</x:v>
      </x:c>
      <x:c r="B985" s="68" t="n">
        <x:v>41.8</x:v>
      </x:c>
      <x:c r="C985" s="68" t="n">
        <x:v>29</x:v>
      </x:c>
      <x:c r="D985" s="68" t="n">
        <x:v>260.5</x:v>
      </x:c>
      <x:c r="E985" s="68" t="n">
        <x:v>27.3</x:v>
      </x:c>
      <x:c r="F985" s="68" t="n">
        <x:v>38.4</x:v>
      </x:c>
      <x:c r="G985" s="68" t="n">
        <x:v>8.7</x:v>
      </x:c>
      <x:c r="H985" s="69" t="n">
        <x:v>1.689</x:v>
      </x:c>
      <x:c r="I985" s="68" t="n">
        <x:v>5192</x:v>
      </x:c>
      <x:c r="J985" s="68" t="n">
        <x:v>13.6</x:v>
      </x:c>
      <x:c r="K985" s="68" t="n">
        <x:v>738</x:v>
      </x:c>
      <x:c r="L985" s="68" t="n">
        <x:v>4.8</x:v>
      </x:c>
      <x:c r="M985" s="70" t="n">
        <x:v>0.001</x:v>
      </x:c>
      <x:c r="N985" s="71" t="n">
        <x:v>139</x:v>
      </x:c>
      <x:c r="O985" s="33" t="n">
        <x:f>ROUND(3*E985+F985+G985*H985,1)</x:f>
        <x:v>135</x:v>
      </x:c>
      <x:c r="P985" s="33" t="n">
        <x:f>ROUND('Inputs'!$C$4*'Inputs'!$C$7*'Inputs'!$C$5*C985/3600,1)</x:f>
        <x:v>4188.9</x:v>
      </x:c>
      <x:c r="Q985" s="33" t="n">
        <x:f>ROUND(('Inputs'!$C$4/B985)*'Inputs'!$C$7*'Inputs'!$C$6*D985/3600,1)</x:f>
        <x:v>1800.4</x:v>
      </x:c>
      <x:c r="R985" s="59" t="n">
        <x:f>ROUND((P985-Q985)*O985-('Inputs'!$C$4/B985)*(I985/J985+K985)-'Inputs'!$C$4*L985-('Inputs'!$C$4*'Inputs'!$C$20*'Inputs'!$C$21*'Inputs'!$C$22/1000)*M985*N985,0)</x:f>
        <x:v>6250</x:v>
      </x:c>
      <x:c r="S985" s="59" t="n">
        <x:f>ROUND(R985/'Inputs'!$C$4,2)</x:f>
        <x:v>0.63</x:v>
      </x:c>
      <x:c r="T985" s="33" t="n">
        <x:f>ROUND((P985-Q985)*G985*'Inputs'!$C$25/1000,1)</x:f>
        <x:v>53.7</x:v>
      </x:c>
    </x:row>
    <x:row r="986">
      <x:c r="A986" t="n">
        <x:v>971</x:v>
      </x:c>
      <x:c r="B986" s="68" t="n">
        <x:v>43.7</x:v>
      </x:c>
      <x:c r="C986" s="68" t="n">
        <x:v>28.7</x:v>
      </x:c>
      <x:c r="D986" s="68" t="n">
        <x:v>214.8</x:v>
      </x:c>
      <x:c r="E986" s="68" t="n">
        <x:v>23.4</x:v>
      </x:c>
      <x:c r="F986" s="68" t="n">
        <x:v>33.2</x:v>
      </x:c>
      <x:c r="G986" s="68" t="n">
        <x:v>8.1</x:v>
      </x:c>
      <x:c r="H986" s="69" t="n">
        <x:v>1.635</x:v>
      </x:c>
      <x:c r="I986" s="68" t="n">
        <x:v>4439</x:v>
      </x:c>
      <x:c r="J986" s="68" t="n">
        <x:v>14.8</x:v>
      </x:c>
      <x:c r="K986" s="68" t="n">
        <x:v>508</x:v>
      </x:c>
      <x:c r="L986" s="68" t="n">
        <x:v>5.7</x:v>
      </x:c>
      <x:c r="M986" s="70" t="n">
        <x:v>0.044</x:v>
      </x:c>
      <x:c r="N986" s="71" t="n">
        <x:v>129</x:v>
      </x:c>
      <x:c r="O986" s="33" t="n">
        <x:f>ROUND(3*E986+F986+G986*H986,1)</x:f>
        <x:v>116.6</x:v>
      </x:c>
      <x:c r="P986" s="33" t="n">
        <x:f>ROUND('Inputs'!$C$4*'Inputs'!$C$7*'Inputs'!$C$5*C986/3600,1)</x:f>
        <x:v>4145.6</x:v>
      </x:c>
      <x:c r="Q986" s="33" t="n">
        <x:f>ROUND(('Inputs'!$C$4/B986)*'Inputs'!$C$7*'Inputs'!$C$6*D986/3600,1)</x:f>
        <x:v>1420</x:v>
      </x:c>
      <x:c r="R986" s="59" t="n">
        <x:f>ROUND((P986-Q986)*O986-('Inputs'!$C$4/B986)*(I986/J986+K986)-'Inputs'!$C$4*L986-('Inputs'!$C$4*'Inputs'!$C$20*'Inputs'!$C$21*'Inputs'!$C$22/1000)*M986*N986,0)</x:f>
        <x:v>63231</x:v>
      </x:c>
      <x:c r="S986" s="59" t="n">
        <x:f>ROUND(R986/'Inputs'!$C$4,2)</x:f>
        <x:v>6.32</x:v>
      </x:c>
      <x:c r="T986" s="33" t="n">
        <x:f>ROUND((P986-Q986)*G986*'Inputs'!$C$25/1000,1)</x:f>
        <x:v>57</x:v>
      </x:c>
    </x:row>
    <x:row r="987">
      <x:c r="A987" t="n">
        <x:v>972</x:v>
      </x:c>
      <x:c r="B987" s="68" t="n">
        <x:v>31.1</x:v>
      </x:c>
      <x:c r="C987" s="68" t="n">
        <x:v>26.3</x:v>
      </x:c>
      <x:c r="D987" s="68" t="n">
        <x:v>189.6</x:v>
      </x:c>
      <x:c r="E987" s="68" t="n">
        <x:v>27.6</x:v>
      </x:c>
      <x:c r="F987" s="68" t="n">
        <x:v>39.2</x:v>
      </x:c>
      <x:c r="G987" s="68" t="n">
        <x:v>10.9</x:v>
      </x:c>
      <x:c r="H987" s="69" t="n">
        <x:v>1.748</x:v>
      </x:c>
      <x:c r="I987" s="68" t="n">
        <x:v>5168</x:v>
      </x:c>
      <x:c r="J987" s="68" t="n">
        <x:v>8.2</x:v>
      </x:c>
      <x:c r="K987" s="68" t="n">
        <x:v>375</x:v>
      </x:c>
      <x:c r="L987" s="68" t="n">
        <x:v>4.8</x:v>
      </x:c>
      <x:c r="M987" s="70" t="n">
        <x:v>0.03</x:v>
      </x:c>
      <x:c r="N987" s="71" t="n">
        <x:v>93</x:v>
      </x:c>
      <x:c r="O987" s="33" t="n">
        <x:f>ROUND(3*E987+F987+G987*H987,1)</x:f>
        <x:v>141.1</x:v>
      </x:c>
      <x:c r="P987" s="33" t="n">
        <x:f>ROUND('Inputs'!$C$4*'Inputs'!$C$7*'Inputs'!$C$5*C987/3600,1)</x:f>
        <x:v>3798.9</x:v>
      </x:c>
      <x:c r="Q987" s="33" t="n">
        <x:f>ROUND(('Inputs'!$C$4/B987)*'Inputs'!$C$7*'Inputs'!$C$6*D987/3600,1)</x:f>
        <x:v>1761.2</x:v>
      </x:c>
      <x:c r="R987" s="59" t="n">
        <x:f>ROUND((P987-Q987)*O987-('Inputs'!$C$4/B987)*(I987/J987+K987)-'Inputs'!$C$4*L987-('Inputs'!$C$4*'Inputs'!$C$20*'Inputs'!$C$21*'Inputs'!$C$22/1000)*M987*N987,0)</x:f>
        <x:v>-89949</x:v>
      </x:c>
      <x:c r="S987" s="59" t="n">
        <x:f>ROUND(R987/'Inputs'!$C$4,2)</x:f>
        <x:v>-8.99</x:v>
      </x:c>
      <x:c r="T987" s="33" t="n">
        <x:f>ROUND((P987-Q987)*G987*'Inputs'!$C$25/1000,1)</x:f>
        <x:v>57.4</x:v>
      </x:c>
    </x:row>
    <x:row r="988">
      <x:c r="A988" t="n">
        <x:v>973</x:v>
      </x:c>
      <x:c r="B988" s="68" t="n">
        <x:v>25</x:v>
      </x:c>
      <x:c r="C988" s="68" t="n">
        <x:v>29.4</x:v>
      </x:c>
      <x:c r="D988" s="68" t="n">
        <x:v>217.6</x:v>
      </x:c>
      <x:c r="E988" s="68" t="n">
        <x:v>25.3</x:v>
      </x:c>
      <x:c r="F988" s="68" t="n">
        <x:v>34.2</x:v>
      </x:c>
      <x:c r="G988" s="68" t="n">
        <x:v>7.7</x:v>
      </x:c>
      <x:c r="H988" s="69" t="n">
        <x:v>1.816</x:v>
      </x:c>
      <x:c r="I988" s="68" t="n">
        <x:v>6137</x:v>
      </x:c>
      <x:c r="J988" s="68" t="n">
        <x:v>14.2</x:v>
      </x:c>
      <x:c r="K988" s="68" t="n">
        <x:v>636</x:v>
      </x:c>
      <x:c r="L988" s="68" t="n">
        <x:v>4.3</x:v>
      </x:c>
      <x:c r="M988" s="70" t="n">
        <x:v>0.037</x:v>
      </x:c>
      <x:c r="N988" s="71" t="n">
        <x:v>140</x:v>
      </x:c>
      <x:c r="O988" s="33" t="n">
        <x:f>ROUND(3*E988+F988+G988*H988,1)</x:f>
        <x:v>124.1</x:v>
      </x:c>
      <x:c r="P988" s="33" t="n">
        <x:f>ROUND('Inputs'!$C$4*'Inputs'!$C$7*'Inputs'!$C$5*C988/3600,1)</x:f>
        <x:v>4246.7</x:v>
      </x:c>
      <x:c r="Q988" s="33" t="n">
        <x:f>ROUND(('Inputs'!$C$4/B988)*'Inputs'!$C$7*'Inputs'!$C$6*D988/3600,1)</x:f>
        <x:v>2514.5</x:v>
      </x:c>
      <x:c r="R988" s="59" t="n">
        <x:f>ROUND((P988-Q988)*O988-('Inputs'!$C$4/B988)*(I988/J988+K988)-'Inputs'!$C$4*L988-('Inputs'!$C$4*'Inputs'!$C$20*'Inputs'!$C$21*'Inputs'!$C$22/1000)*M988*N988,0)</x:f>
        <x:v>-266890</x:v>
      </x:c>
      <x:c r="S988" s="59" t="n">
        <x:f>ROUND(R988/'Inputs'!$C$4,2)</x:f>
        <x:v>-26.69</x:v>
      </x:c>
      <x:c r="T988" s="33" t="n">
        <x:f>ROUND((P988-Q988)*G988*'Inputs'!$C$25/1000,1)</x:f>
        <x:v>34.5</x:v>
      </x:c>
    </x:row>
    <x:row r="989">
      <x:c r="A989" t="n">
        <x:v>974</x:v>
      </x:c>
      <x:c r="B989" s="68" t="n">
        <x:v>45.5</x:v>
      </x:c>
      <x:c r="C989" s="68" t="n">
        <x:v>29.8</x:v>
      </x:c>
      <x:c r="D989" s="68" t="n">
        <x:v>218.4</x:v>
      </x:c>
      <x:c r="E989" s="68" t="n">
        <x:v>26.2</x:v>
      </x:c>
      <x:c r="F989" s="68" t="n">
        <x:v>50.3</x:v>
      </x:c>
      <x:c r="G989" s="68" t="n">
        <x:v>8.6</x:v>
      </x:c>
      <x:c r="H989" s="69" t="n">
        <x:v>1.95</x:v>
      </x:c>
      <x:c r="I989" s="68" t="n">
        <x:v>4017</x:v>
      </x:c>
      <x:c r="J989" s="68" t="n">
        <x:v>12.4</x:v>
      </x:c>
      <x:c r="K989" s="68" t="n">
        <x:v>671</x:v>
      </x:c>
      <x:c r="L989" s="68" t="n">
        <x:v>4.5</x:v>
      </x:c>
      <x:c r="M989" s="70" t="n">
        <x:v>0.056</x:v>
      </x:c>
      <x:c r="N989" s="71" t="n">
        <x:v>140</x:v>
      </x:c>
      <x:c r="O989" s="33" t="n">
        <x:f>ROUND(3*E989+F989+G989*H989,1)</x:f>
        <x:v>145.7</x:v>
      </x:c>
      <x:c r="P989" s="33" t="n">
        <x:f>ROUND('Inputs'!$C$4*'Inputs'!$C$7*'Inputs'!$C$5*C989/3600,1)</x:f>
        <x:v>4304.4</x:v>
      </x:c>
      <x:c r="Q989" s="33" t="n">
        <x:f>ROUND(('Inputs'!$C$4/B989)*'Inputs'!$C$7*'Inputs'!$C$6*D989/3600,1)</x:f>
        <x:v>1386.7</x:v>
      </x:c>
      <x:c r="R989" s="59" t="n">
        <x:f>ROUND((P989-Q989)*O989-('Inputs'!$C$4/B989)*(I989/J989+K989)-'Inputs'!$C$4*L989-('Inputs'!$C$4*'Inputs'!$C$20*'Inputs'!$C$21*'Inputs'!$C$22/1000)*M989*N989,0)</x:f>
        <x:v>143907</x:v>
      </x:c>
      <x:c r="S989" s="59" t="n">
        <x:f>ROUND(R989/'Inputs'!$C$4,2)</x:f>
        <x:v>14.39</x:v>
      </x:c>
      <x:c r="T989" s="33" t="n">
        <x:f>ROUND((P989-Q989)*G989*'Inputs'!$C$25/1000,1)</x:f>
        <x:v>64.8</x:v>
      </x:c>
    </x:row>
    <x:row r="990">
      <x:c r="A990" t="n">
        <x:v>975</x:v>
      </x:c>
      <x:c r="B990" s="68" t="n">
        <x:v>40.3</x:v>
      </x:c>
      <x:c r="C990" s="68" t="n">
        <x:v>25.4</x:v>
      </x:c>
      <x:c r="D990" s="68" t="n">
        <x:v>196.5</x:v>
      </x:c>
      <x:c r="E990" s="68" t="n">
        <x:v>27</x:v>
      </x:c>
      <x:c r="F990" s="68" t="n">
        <x:v>45.6</x:v>
      </x:c>
      <x:c r="G990" s="68" t="n">
        <x:v>9.9</x:v>
      </x:c>
      <x:c r="H990" s="69" t="n">
        <x:v>1.978</x:v>
      </x:c>
      <x:c r="I990" s="68" t="n">
        <x:v>6092</x:v>
      </x:c>
      <x:c r="J990" s="68" t="n">
        <x:v>8.6</x:v>
      </x:c>
      <x:c r="K990" s="68" t="n">
        <x:v>720</x:v>
      </x:c>
      <x:c r="L990" s="68" t="n">
        <x:v>2.6</x:v>
      </x:c>
      <x:c r="M990" s="70" t="n">
        <x:v>0.05</x:v>
      </x:c>
      <x:c r="N990" s="71" t="n">
        <x:v>133</x:v>
      </x:c>
      <x:c r="O990" s="33" t="n">
        <x:f>ROUND(3*E990+F990+G990*H990,1)</x:f>
        <x:v>146.2</x:v>
      </x:c>
      <x:c r="P990" s="33" t="n">
        <x:f>ROUND('Inputs'!$C$4*'Inputs'!$C$7*'Inputs'!$C$5*C990/3600,1)</x:f>
        <x:v>3668.9</x:v>
      </x:c>
      <x:c r="Q990" s="33" t="n">
        <x:f>ROUND(('Inputs'!$C$4/B990)*'Inputs'!$C$7*'Inputs'!$C$6*D990/3600,1)</x:f>
        <x:v>1408.6</x:v>
      </x:c>
      <x:c r="R990" s="59" t="n">
        <x:f>ROUND((P990-Q990)*O990-('Inputs'!$C$4/B990)*(I990/J990+K990)-'Inputs'!$C$4*L990-('Inputs'!$C$4*'Inputs'!$C$20*'Inputs'!$C$21*'Inputs'!$C$22/1000)*M990*N990,0)</x:f>
        <x:v>-64849</x:v>
      </x:c>
      <x:c r="S990" s="59" t="n">
        <x:f>ROUND(R990/'Inputs'!$C$4,2)</x:f>
        <x:v>-6.48</x:v>
      </x:c>
      <x:c r="T990" s="33" t="n">
        <x:f>ROUND((P990-Q990)*G990*'Inputs'!$C$25/1000,1)</x:f>
        <x:v>57.8</x:v>
      </x:c>
    </x:row>
    <x:row r="991">
      <x:c r="A991" t="n">
        <x:v>976</x:v>
      </x:c>
      <x:c r="B991" s="68" t="n">
        <x:v>38.9</x:v>
      </x:c>
      <x:c r="C991" s="68" t="n">
        <x:v>31.7</x:v>
      </x:c>
      <x:c r="D991" s="68" t="n">
        <x:v>211.2</x:v>
      </x:c>
      <x:c r="E991" s="68" t="n">
        <x:v>24</x:v>
      </x:c>
      <x:c r="F991" s="68" t="n">
        <x:v>31.8</x:v>
      </x:c>
      <x:c r="G991" s="68" t="n">
        <x:v>10.1</x:v>
      </x:c>
      <x:c r="H991" s="69" t="n">
        <x:v>1.707</x:v>
      </x:c>
      <x:c r="I991" s="68" t="n">
        <x:v>7586</x:v>
      </x:c>
      <x:c r="J991" s="68" t="n">
        <x:v>11.8</x:v>
      </x:c>
      <x:c r="K991" s="68" t="n">
        <x:v>739</x:v>
      </x:c>
      <x:c r="L991" s="68" t="n">
        <x:v>2.8</x:v>
      </x:c>
      <x:c r="M991" s="70" t="n">
        <x:v>0.071</x:v>
      </x:c>
      <x:c r="N991" s="71" t="n">
        <x:v>122</x:v>
      </x:c>
      <x:c r="O991" s="33" t="n">
        <x:f>ROUND(3*E991+F991+G991*H991,1)</x:f>
        <x:v>121</x:v>
      </x:c>
      <x:c r="P991" s="33" t="n">
        <x:f>ROUND('Inputs'!$C$4*'Inputs'!$C$7*'Inputs'!$C$5*C991/3600,1)</x:f>
        <x:v>4578.9</x:v>
      </x:c>
      <x:c r="Q991" s="33" t="n">
        <x:f>ROUND(('Inputs'!$C$4/B991)*'Inputs'!$C$7*'Inputs'!$C$6*D991/3600,1)</x:f>
        <x:v>1568.5</x:v>
      </x:c>
      <x:c r="R991" s="59" t="n">
        <x:f>ROUND((P991-Q991)*O991-('Inputs'!$C$4/B991)*(I991/J991+K991)-'Inputs'!$C$4*L991-('Inputs'!$C$4*'Inputs'!$C$20*'Inputs'!$C$21*'Inputs'!$C$22/1000)*M991*N991,0)</x:f>
        <x:v>-38351</x:v>
      </x:c>
      <x:c r="S991" s="59" t="n">
        <x:f>ROUND(R991/'Inputs'!$C$4,2)</x:f>
        <x:v>-3.84</x:v>
      </x:c>
      <x:c r="T991" s="33" t="n">
        <x:f>ROUND((P991-Q991)*G991*'Inputs'!$C$25/1000,1)</x:f>
        <x:v>78.6</x:v>
      </x:c>
    </x:row>
    <x:row r="992">
      <x:c r="A992" t="n">
        <x:v>977</x:v>
      </x:c>
      <x:c r="B992" s="68" t="n">
        <x:v>51.2</x:v>
      </x:c>
      <x:c r="C992" s="68" t="n">
        <x:v>27.6</x:v>
      </x:c>
      <x:c r="D992" s="68" t="n">
        <x:v>220.1</x:v>
      </x:c>
      <x:c r="E992" s="68" t="n">
        <x:v>27.5</x:v>
      </x:c>
      <x:c r="F992" s="68" t="n">
        <x:v>43.3</x:v>
      </x:c>
      <x:c r="G992" s="68" t="n">
        <x:v>8.5</x:v>
      </x:c>
      <x:c r="H992" s="69" t="n">
        <x:v>1.922</x:v>
      </x:c>
      <x:c r="I992" s="68" t="n">
        <x:v>6856</x:v>
      </x:c>
      <x:c r="J992" s="68" t="n">
        <x:v>14.5</x:v>
      </x:c>
      <x:c r="K992" s="68" t="n">
        <x:v>655</x:v>
      </x:c>
      <x:c r="L992" s="68" t="n">
        <x:v>2.1</x:v>
      </x:c>
      <x:c r="M992" s="70" t="n">
        <x:v>0.003</x:v>
      </x:c>
      <x:c r="N992" s="71" t="n">
        <x:v>81</x:v>
      </x:c>
      <x:c r="O992" s="33" t="n">
        <x:f>ROUND(3*E992+F992+G992*H992,1)</x:f>
        <x:v>142.1</x:v>
      </x:c>
      <x:c r="P992" s="33" t="n">
        <x:f>ROUND('Inputs'!$C$4*'Inputs'!$C$7*'Inputs'!$C$5*C992/3600,1)</x:f>
        <x:v>3986.7</x:v>
      </x:c>
      <x:c r="Q992" s="33" t="n">
        <x:f>ROUND(('Inputs'!$C$4/B992)*'Inputs'!$C$7*'Inputs'!$C$6*D992/3600,1)</x:f>
        <x:v>1241.9</x:v>
      </x:c>
      <x:c r="R992" s="59" t="n">
        <x:f>ROUND((P992-Q992)*O992-('Inputs'!$C$4/B992)*(I992/J992+K992)-'Inputs'!$C$4*L992-('Inputs'!$C$4*'Inputs'!$C$20*'Inputs'!$C$21*'Inputs'!$C$22/1000)*M992*N992,0)</x:f>
        <x:v>148214</x:v>
      </x:c>
      <x:c r="S992" s="59" t="n">
        <x:f>ROUND(R992/'Inputs'!$C$4,2)</x:f>
        <x:v>14.82</x:v>
      </x:c>
      <x:c r="T992" s="33" t="n">
        <x:f>ROUND((P992-Q992)*G992*'Inputs'!$C$25/1000,1)</x:f>
        <x:v>60.3</x:v>
      </x:c>
    </x:row>
    <x:row r="993">
      <x:c r="A993" t="n">
        <x:v>978</x:v>
      </x:c>
      <x:c r="B993" s="68" t="n">
        <x:v>40.4</x:v>
      </x:c>
      <x:c r="C993" s="68" t="n">
        <x:v>25.5</x:v>
      </x:c>
      <x:c r="D993" s="68" t="n">
        <x:v>240.3</x:v>
      </x:c>
      <x:c r="E993" s="68" t="n">
        <x:v>22.3</x:v>
      </x:c>
      <x:c r="F993" s="68" t="n">
        <x:v>34.8</x:v>
      </x:c>
      <x:c r="G993" s="68" t="n">
        <x:v>9.5</x:v>
      </x:c>
      <x:c r="H993" s="69" t="n">
        <x:v>1.82</x:v>
      </x:c>
      <x:c r="I993" s="68" t="n">
        <x:v>5587</x:v>
      </x:c>
      <x:c r="J993" s="68" t="n">
        <x:v>10.5</x:v>
      </x:c>
      <x:c r="K993" s="68" t="n">
        <x:v>554</x:v>
      </x:c>
      <x:c r="L993" s="68" t="n">
        <x:v>5</x:v>
      </x:c>
      <x:c r="M993" s="70" t="n">
        <x:v>0.084</x:v>
      </x:c>
      <x:c r="N993" s="71" t="n">
        <x:v>100</x:v>
      </x:c>
      <x:c r="O993" s="33" t="n">
        <x:f>ROUND(3*E993+F993+G993*H993,1)</x:f>
        <x:v>119</x:v>
      </x:c>
      <x:c r="P993" s="33" t="n">
        <x:f>ROUND('Inputs'!$C$4*'Inputs'!$C$7*'Inputs'!$C$5*C993/3600,1)</x:f>
        <x:v>3683.3</x:v>
      </x:c>
      <x:c r="Q993" s="33" t="n">
        <x:f>ROUND(('Inputs'!$C$4/B993)*'Inputs'!$C$7*'Inputs'!$C$6*D993/3600,1)</x:f>
        <x:v>1718.3</x:v>
      </x:c>
      <x:c r="R993" s="59" t="n">
        <x:f>ROUND((P993-Q993)*O993-('Inputs'!$C$4/B993)*(I993/J993+K993)-'Inputs'!$C$4*L993-('Inputs'!$C$4*'Inputs'!$C$20*'Inputs'!$C$21*'Inputs'!$C$22/1000)*M993*N993,0)</x:f>
        <x:v>-103784</x:v>
      </x:c>
      <x:c r="S993" s="59" t="n">
        <x:f>ROUND(R993/'Inputs'!$C$4,2)</x:f>
        <x:v>-10.38</x:v>
      </x:c>
      <x:c r="T993" s="33" t="n">
        <x:f>ROUND((P993-Q993)*G993*'Inputs'!$C$25/1000,1)</x:f>
        <x:v>48.2</x:v>
      </x:c>
    </x:row>
    <x:row r="994">
      <x:c r="A994" t="n">
        <x:v>979</x:v>
      </x:c>
      <x:c r="B994" s="68" t="n">
        <x:v>43.1</x:v>
      </x:c>
      <x:c r="C994" s="68" t="n">
        <x:v>28.9</x:v>
      </x:c>
      <x:c r="D994" s="68" t="n">
        <x:v>255.9</x:v>
      </x:c>
      <x:c r="E994" s="68" t="n">
        <x:v>22.4</x:v>
      </x:c>
      <x:c r="F994" s="68" t="n">
        <x:v>42.4</x:v>
      </x:c>
      <x:c r="G994" s="68" t="n">
        <x:v>7.8</x:v>
      </x:c>
      <x:c r="H994" s="69" t="n">
        <x:v>1.65</x:v>
      </x:c>
      <x:c r="I994" s="68" t="n">
        <x:v>6731</x:v>
      </x:c>
      <x:c r="J994" s="68" t="n">
        <x:v>10.7</x:v>
      </x:c>
      <x:c r="K994" s="68" t="n">
        <x:v>806</x:v>
      </x:c>
      <x:c r="L994" s="68" t="n">
        <x:v>4.9</x:v>
      </x:c>
      <x:c r="M994" s="70" t="n">
        <x:v>0.01</x:v>
      </x:c>
      <x:c r="N994" s="71" t="n">
        <x:v>109</x:v>
      </x:c>
      <x:c r="O994" s="33" t="n">
        <x:f>ROUND(3*E994+F994+G994*H994,1)</x:f>
        <x:v>122.5</x:v>
      </x:c>
      <x:c r="P994" s="33" t="n">
        <x:f>ROUND('Inputs'!$C$4*'Inputs'!$C$7*'Inputs'!$C$5*C994/3600,1)</x:f>
        <x:v>4174.4</x:v>
      </x:c>
      <x:c r="Q994" s="33" t="n">
        <x:f>ROUND(('Inputs'!$C$4/B994)*'Inputs'!$C$7*'Inputs'!$C$6*D994/3600,1)</x:f>
        <x:v>1715.2</x:v>
      </x:c>
      <x:c r="R994" s="59" t="n">
        <x:f>ROUND((P994-Q994)*O994-('Inputs'!$C$4/B994)*(I994/J994+K994)-'Inputs'!$C$4*L994-('Inputs'!$C$4*'Inputs'!$C$20*'Inputs'!$C$21*'Inputs'!$C$22/1000)*M994*N994,0)</x:f>
        <x:v>-83147</x:v>
      </x:c>
      <x:c r="S994" s="59" t="n">
        <x:f>ROUND(R994/'Inputs'!$C$4,2)</x:f>
        <x:v>-8.31</x:v>
      </x:c>
      <x:c r="T994" s="33" t="n">
        <x:f>ROUND((P994-Q994)*G994*'Inputs'!$C$25/1000,1)</x:f>
        <x:v>49.6</x:v>
      </x:c>
    </x:row>
    <x:row r="995">
      <x:c r="A995" t="n">
        <x:v>980</x:v>
      </x:c>
      <x:c r="B995" s="68" t="n">
        <x:v>39.1</x:v>
      </x:c>
      <x:c r="C995" s="68" t="n">
        <x:v>32.7</x:v>
      </x:c>
      <x:c r="D995" s="68" t="n">
        <x:v>257.9</x:v>
      </x:c>
      <x:c r="E995" s="68" t="n">
        <x:v>24.6</x:v>
      </x:c>
      <x:c r="F995" s="68" t="n">
        <x:v>36</x:v>
      </x:c>
      <x:c r="G995" s="68" t="n">
        <x:v>10.6</x:v>
      </x:c>
      <x:c r="H995" s="69" t="n">
        <x:v>1.563</x:v>
      </x:c>
      <x:c r="I995" s="68" t="n">
        <x:v>5116</x:v>
      </x:c>
      <x:c r="J995" s="68" t="n">
        <x:v>13.7</x:v>
      </x:c>
      <x:c r="K995" s="68" t="n">
        <x:v>511</x:v>
      </x:c>
      <x:c r="L995" s="68" t="n">
        <x:v>2.5</x:v>
      </x:c>
      <x:c r="M995" s="70" t="n">
        <x:v>0.098</x:v>
      </x:c>
      <x:c r="N995" s="71" t="n">
        <x:v>109</x:v>
      </x:c>
      <x:c r="O995" s="33" t="n">
        <x:f>ROUND(3*E995+F995+G995*H995,1)</x:f>
        <x:v>126.4</x:v>
      </x:c>
      <x:c r="P995" s="33" t="n">
        <x:f>ROUND('Inputs'!$C$4*'Inputs'!$C$7*'Inputs'!$C$5*C995/3600,1)</x:f>
        <x:v>4723.3</x:v>
      </x:c>
      <x:c r="Q995" s="33" t="n">
        <x:f>ROUND(('Inputs'!$C$4/B995)*'Inputs'!$C$7*'Inputs'!$C$6*D995/3600,1)</x:f>
        <x:v>1905.5</x:v>
      </x:c>
      <x:c r="R995" s="59" t="n">
        <x:f>ROUND((P995-Q995)*O995-('Inputs'!$C$4/B995)*(I995/J995+K995)-'Inputs'!$C$4*L995-('Inputs'!$C$4*'Inputs'!$C$20*'Inputs'!$C$21*'Inputs'!$C$22/1000)*M995*N995,0)</x:f>
        <x:v>81086</x:v>
      </x:c>
      <x:c r="S995" s="59" t="n">
        <x:f>ROUND(R995/'Inputs'!$C$4,2)</x:f>
        <x:v>8.11</x:v>
      </x:c>
      <x:c r="T995" s="33" t="n">
        <x:f>ROUND((P995-Q995)*G995*'Inputs'!$C$25/1000,1)</x:f>
        <x:v>77.2</x:v>
      </x:c>
    </x:row>
    <x:row r="996">
      <x:c r="A996" t="n">
        <x:v>981</x:v>
      </x:c>
      <x:c r="B996" s="68" t="n">
        <x:v>41.6</x:v>
      </x:c>
      <x:c r="C996" s="68" t="n">
        <x:v>30.6</x:v>
      </x:c>
      <x:c r="D996" s="68" t="n">
        <x:v>229.4</x:v>
      </x:c>
      <x:c r="E996" s="68" t="n">
        <x:v>27.1</x:v>
      </x:c>
      <x:c r="F996" s="68" t="n">
        <x:v>35.3</x:v>
      </x:c>
      <x:c r="G996" s="68" t="n">
        <x:v>11</x:v>
      </x:c>
      <x:c r="H996" s="69" t="n">
        <x:v>1.938</x:v>
      </x:c>
      <x:c r="I996" s="68" t="n">
        <x:v>6777</x:v>
      </x:c>
      <x:c r="J996" s="68" t="n">
        <x:v>11.8</x:v>
      </x:c>
      <x:c r="K996" s="68" t="n">
        <x:v>678</x:v>
      </x:c>
      <x:c r="L996" s="68" t="n">
        <x:v>5.6</x:v>
      </x:c>
      <x:c r="M996" s="70" t="n">
        <x:v>0.078</x:v>
      </x:c>
      <x:c r="N996" s="71" t="n">
        <x:v>120</x:v>
      </x:c>
      <x:c r="O996" s="33" t="n">
        <x:f>ROUND(3*E996+F996+G996*H996,1)</x:f>
        <x:v>137.9</x:v>
      </x:c>
      <x:c r="P996" s="33" t="n">
        <x:f>ROUND('Inputs'!$C$4*'Inputs'!$C$7*'Inputs'!$C$5*C996/3600,1)</x:f>
        <x:v>4420</x:v>
      </x:c>
      <x:c r="Q996" s="33" t="n">
        <x:f>ROUND(('Inputs'!$C$4/B996)*'Inputs'!$C$7*'Inputs'!$C$6*D996/3600,1)</x:f>
        <x:v>1593.1</x:v>
      </x:c>
      <x:c r="R996" s="59" t="n">
        <x:f>ROUND((P996-Q996)*O996-('Inputs'!$C$4/B996)*(I996/J996+K996)-'Inputs'!$C$4*L996-('Inputs'!$C$4*'Inputs'!$C$20*'Inputs'!$C$21*'Inputs'!$C$22/1000)*M996*N996,0)</x:f>
        <x:v>11860</x:v>
      </x:c>
      <x:c r="S996" s="59" t="n">
        <x:f>ROUND(R996/'Inputs'!$C$4,2)</x:f>
        <x:v>1.19</x:v>
      </x:c>
      <x:c r="T996" s="33" t="n">
        <x:f>ROUND((P996-Q996)*G996*'Inputs'!$C$25/1000,1)</x:f>
        <x:v>80.3</x:v>
      </x:c>
    </x:row>
    <x:row r="997">
      <x:c r="A997" t="n">
        <x:v>982</x:v>
      </x:c>
      <x:c r="B997" s="68" t="n">
        <x:v>45.6</x:v>
      </x:c>
      <x:c r="C997" s="68" t="n">
        <x:v>29.3</x:v>
      </x:c>
      <x:c r="D997" s="68" t="n">
        <x:v>271.9</x:v>
      </x:c>
      <x:c r="E997" s="68" t="n">
        <x:v>22</x:v>
      </x:c>
      <x:c r="F997" s="68" t="n">
        <x:v>52.5</x:v>
      </x:c>
      <x:c r="G997" s="68" t="n">
        <x:v>9.3</x:v>
      </x:c>
      <x:c r="H997" s="69" t="n">
        <x:v>2.06</x:v>
      </x:c>
      <x:c r="I997" s="68" t="n">
        <x:v>5685</x:v>
      </x:c>
      <x:c r="J997" s="68" t="n">
        <x:v>12.2</x:v>
      </x:c>
      <x:c r="K997" s="68" t="n">
        <x:v>704</x:v>
      </x:c>
      <x:c r="L997" s="68" t="n">
        <x:v>3.8</x:v>
      </x:c>
      <x:c r="M997" s="70" t="n">
        <x:v>0.059</x:v>
      </x:c>
      <x:c r="N997" s="71" t="n">
        <x:v>139</x:v>
      </x:c>
      <x:c r="O997" s="33" t="n">
        <x:f>ROUND(3*E997+F997+G997*H997,1)</x:f>
        <x:v>137.7</x:v>
      </x:c>
      <x:c r="P997" s="33" t="n">
        <x:f>ROUND('Inputs'!$C$4*'Inputs'!$C$7*'Inputs'!$C$5*C997/3600,1)</x:f>
        <x:v>4232.2</x:v>
      </x:c>
      <x:c r="Q997" s="33" t="n">
        <x:f>ROUND(('Inputs'!$C$4/B997)*'Inputs'!$C$7*'Inputs'!$C$6*D997/3600,1)</x:f>
        <x:v>1722.6</x:v>
      </x:c>
      <x:c r="R997" s="59" t="n">
        <x:f>ROUND((P997-Q997)*O997-('Inputs'!$C$4/B997)*(I997/J997+K997)-'Inputs'!$C$4*L997-('Inputs'!$C$4*'Inputs'!$C$20*'Inputs'!$C$21*'Inputs'!$C$22/1000)*M997*N997,0)</x:f>
        <x:v>32658</x:v>
      </x:c>
      <x:c r="S997" s="59" t="n">
        <x:f>ROUND(R997/'Inputs'!$C$4,2)</x:f>
        <x:v>3.27</x:v>
      </x:c>
      <x:c r="T997" s="33" t="n">
        <x:f>ROUND((P997-Q997)*G997*'Inputs'!$C$25/1000,1)</x:f>
        <x:v>60.3</x:v>
      </x:c>
    </x:row>
    <x:row r="998">
      <x:c r="A998" t="n">
        <x:v>983</x:v>
      </x:c>
      <x:c r="B998" s="68" t="n">
        <x:v>40.9</x:v>
      </x:c>
      <x:c r="C998" s="68" t="n">
        <x:v>30.1</x:v>
      </x:c>
      <x:c r="D998" s="68" t="n">
        <x:v>280.5</x:v>
      </x:c>
      <x:c r="E998" s="68" t="n">
        <x:v>21.5</x:v>
      </x:c>
      <x:c r="F998" s="68" t="n">
        <x:v>33.1</x:v>
      </x:c>
      <x:c r="G998" s="68" t="n">
        <x:v>10.9</x:v>
      </x:c>
      <x:c r="H998" s="69" t="n">
        <x:v>1.911</x:v>
      </x:c>
      <x:c r="I998" s="68" t="n">
        <x:v>6374</x:v>
      </x:c>
      <x:c r="J998" s="68" t="n">
        <x:v>11.2</x:v>
      </x:c>
      <x:c r="K998" s="68" t="n">
        <x:v>685</x:v>
      </x:c>
      <x:c r="L998" s="68" t="n">
        <x:v>3.8</x:v>
      </x:c>
      <x:c r="M998" s="70" t="n">
        <x:v>0.073</x:v>
      </x:c>
      <x:c r="N998" s="71" t="n">
        <x:v>133</x:v>
      </x:c>
      <x:c r="O998" s="33" t="n">
        <x:f>ROUND(3*E998+F998+G998*H998,1)</x:f>
        <x:v>118.4</x:v>
      </x:c>
      <x:c r="P998" s="33" t="n">
        <x:f>ROUND('Inputs'!$C$4*'Inputs'!$C$7*'Inputs'!$C$5*C998/3600,1)</x:f>
        <x:v>4347.8</x:v>
      </x:c>
      <x:c r="Q998" s="33" t="n">
        <x:f>ROUND(('Inputs'!$C$4/B998)*'Inputs'!$C$7*'Inputs'!$C$6*D998/3600,1)</x:f>
        <x:v>1981.3</x:v>
      </x:c>
      <x:c r="R998" s="59" t="n">
        <x:f>ROUND((P998-Q998)*O998-('Inputs'!$C$4/B998)*(I998/J998+K998)-'Inputs'!$C$4*L998-('Inputs'!$C$4*'Inputs'!$C$20*'Inputs'!$C$21*'Inputs'!$C$22/1000)*M998*N998,0)</x:f>
        <x:v>-86145</x:v>
      </x:c>
      <x:c r="S998" s="59" t="n">
        <x:f>ROUND(R998/'Inputs'!$C$4,2)</x:f>
        <x:v>-8.61</x:v>
      </x:c>
      <x:c r="T998" s="33" t="n">
        <x:f>ROUND((P998-Q998)*G998*'Inputs'!$C$25/1000,1)</x:f>
        <x:v>66.6</x:v>
      </x:c>
    </x:row>
    <x:row r="999">
      <x:c r="A999" t="n">
        <x:v>984</x:v>
      </x:c>
      <x:c r="B999" s="68" t="n">
        <x:v>41</x:v>
      </x:c>
      <x:c r="C999" s="68" t="n">
        <x:v>25</x:v>
      </x:c>
      <x:c r="D999" s="68" t="n">
        <x:v>217.2</x:v>
      </x:c>
      <x:c r="E999" s="68" t="n">
        <x:v>23</x:v>
      </x:c>
      <x:c r="F999" s="68" t="n">
        <x:v>54.1</x:v>
      </x:c>
      <x:c r="G999" s="68" t="n">
        <x:v>10.6</x:v>
      </x:c>
      <x:c r="H999" s="69" t="n">
        <x:v>1.967</x:v>
      </x:c>
      <x:c r="I999" s="68" t="n">
        <x:v>8008</x:v>
      </x:c>
      <x:c r="J999" s="68" t="n">
        <x:v>9.7</x:v>
      </x:c>
      <x:c r="K999" s="68" t="n">
        <x:v>471</x:v>
      </x:c>
      <x:c r="L999" s="68" t="n">
        <x:v>3.9</x:v>
      </x:c>
      <x:c r="M999" s="70" t="n">
        <x:v>0.084</x:v>
      </x:c>
      <x:c r="N999" s="71" t="n">
        <x:v>152</x:v>
      </x:c>
      <x:c r="O999" s="33" t="n">
        <x:f>ROUND(3*E999+F999+G999*H999,1)</x:f>
        <x:v>144</x:v>
      </x:c>
      <x:c r="P999" s="33" t="n">
        <x:f>ROUND('Inputs'!$C$4*'Inputs'!$C$7*'Inputs'!$C$5*C999/3600,1)</x:f>
        <x:v>3611.1</x:v>
      </x:c>
      <x:c r="Q999" s="33" t="n">
        <x:f>ROUND(('Inputs'!$C$4/B999)*'Inputs'!$C$7*'Inputs'!$C$6*D999/3600,1)</x:f>
        <x:v>1530.4</x:v>
      </x:c>
      <x:c r="R999" s="59" t="n">
        <x:f>ROUND((P999-Q999)*O999-('Inputs'!$C$4/B999)*(I999/J999+K999)-'Inputs'!$C$4*L999-('Inputs'!$C$4*'Inputs'!$C$20*'Inputs'!$C$21*'Inputs'!$C$22/1000)*M999*N999,0)</x:f>
        <x:v>-84166</x:v>
      </x:c>
      <x:c r="S999" s="59" t="n">
        <x:f>ROUND(R999/'Inputs'!$C$4,2)</x:f>
        <x:v>-8.42</x:v>
      </x:c>
      <x:c r="T999" s="33" t="n">
        <x:f>ROUND((P999-Q999)*G999*'Inputs'!$C$25/1000,1)</x:f>
        <x:v>57</x:v>
      </x:c>
    </x:row>
    <x:row r="1000">
      <x:c r="A1000" t="n">
        <x:v>985</x:v>
      </x:c>
      <x:c r="B1000" s="68" t="n">
        <x:v>49.9</x:v>
      </x:c>
      <x:c r="C1000" s="68" t="n">
        <x:v>32.8</x:v>
      </x:c>
      <x:c r="D1000" s="68" t="n">
        <x:v>206.6</x:v>
      </x:c>
      <x:c r="E1000" s="68" t="n">
        <x:v>21.8</x:v>
      </x:c>
      <x:c r="F1000" s="68" t="n">
        <x:v>43.5</x:v>
      </x:c>
      <x:c r="G1000" s="68" t="n">
        <x:v>10.4</x:v>
      </x:c>
      <x:c r="H1000" s="69" t="n">
        <x:v>1.737</x:v>
      </x:c>
      <x:c r="I1000" s="68" t="n">
        <x:v>5659</x:v>
      </x:c>
      <x:c r="J1000" s="68" t="n">
        <x:v>9.2</x:v>
      </x:c>
      <x:c r="K1000" s="68" t="n">
        <x:v>490</x:v>
      </x:c>
      <x:c r="L1000" s="68" t="n">
        <x:v>5.6</x:v>
      </x:c>
      <x:c r="M1000" s="70" t="n">
        <x:v>0.016</x:v>
      </x:c>
      <x:c r="N1000" s="71" t="n">
        <x:v>121</x:v>
      </x:c>
      <x:c r="O1000" s="33" t="n">
        <x:f>ROUND(3*E1000+F1000+G1000*H1000,1)</x:f>
        <x:v>127</x:v>
      </x:c>
      <x:c r="P1000" s="33" t="n">
        <x:f>ROUND('Inputs'!$C$4*'Inputs'!$C$7*'Inputs'!$C$5*C1000/3600,1)</x:f>
        <x:v>4737.8</x:v>
      </x:c>
      <x:c r="Q1000" s="33" t="n">
        <x:f>ROUND(('Inputs'!$C$4/B1000)*'Inputs'!$C$7*'Inputs'!$C$6*D1000/3600,1)</x:f>
        <x:v>1196.1</x:v>
      </x:c>
      <x:c r="R1000" s="59" t="n">
        <x:f>ROUND((P1000-Q1000)*O1000-('Inputs'!$C$4/B1000)*(I1000/J1000+K1000)-'Inputs'!$C$4*L1000-('Inputs'!$C$4*'Inputs'!$C$20*'Inputs'!$C$21*'Inputs'!$C$22/1000)*M1000*N1000,0)</x:f>
        <x:v>168002</x:v>
      </x:c>
      <x:c r="S1000" s="59" t="n">
        <x:f>ROUND(R1000/'Inputs'!$C$4,2)</x:f>
        <x:v>16.8</x:v>
      </x:c>
      <x:c r="T1000" s="33" t="n">
        <x:f>ROUND((P1000-Q1000)*G1000*'Inputs'!$C$25/1000,1)</x:f>
        <x:v>95.2</x:v>
      </x:c>
    </x:row>
    <x:row r="1001">
      <x:c r="A1001" t="n">
        <x:v>986</x:v>
      </x:c>
      <x:c r="B1001" s="68" t="n">
        <x:v>49.2</x:v>
      </x:c>
      <x:c r="C1001" s="68" t="n">
        <x:v>31.3</x:v>
      </x:c>
      <x:c r="D1001" s="68" t="n">
        <x:v>215.4</x:v>
      </x:c>
      <x:c r="E1001" s="68" t="n">
        <x:v>26</x:v>
      </x:c>
      <x:c r="F1001" s="68" t="n">
        <x:v>41.2</x:v>
      </x:c>
      <x:c r="G1001" s="68" t="n">
        <x:v>8</x:v>
      </x:c>
      <x:c r="H1001" s="69" t="n">
        <x:v>1.912</x:v>
      </x:c>
      <x:c r="I1001" s="68" t="n">
        <x:v>4965</x:v>
      </x:c>
      <x:c r="J1001" s="68" t="n">
        <x:v>9.5</x:v>
      </x:c>
      <x:c r="K1001" s="68" t="n">
        <x:v>634</x:v>
      </x:c>
      <x:c r="L1001" s="68" t="n">
        <x:v>5.2</x:v>
      </x:c>
      <x:c r="M1001" s="70" t="n">
        <x:v>0.037</x:v>
      </x:c>
      <x:c r="N1001" s="71" t="n">
        <x:v>126</x:v>
      </x:c>
      <x:c r="O1001" s="33" t="n">
        <x:f>ROUND(3*E1001+F1001+G1001*H1001,1)</x:f>
        <x:v>134.5</x:v>
      </x:c>
      <x:c r="P1001" s="33" t="n">
        <x:f>ROUND('Inputs'!$C$4*'Inputs'!$C$7*'Inputs'!$C$5*C1001/3600,1)</x:f>
        <x:v>4521.1</x:v>
      </x:c>
      <x:c r="Q1001" s="33" t="n">
        <x:f>ROUND(('Inputs'!$C$4/B1001)*'Inputs'!$C$7*'Inputs'!$C$6*D1001/3600,1)</x:f>
        <x:v>1264.8</x:v>
      </x:c>
      <x:c r="R1001" s="59" t="n">
        <x:f>ROUND((P1001-Q1001)*O1001-('Inputs'!$C$4/B1001)*(I1001/J1001+K1001)-'Inputs'!$C$4*L1001-('Inputs'!$C$4*'Inputs'!$C$20*'Inputs'!$C$21*'Inputs'!$C$22/1000)*M1001*N1001,0)</x:f>
        <x:v>140460</x:v>
      </x:c>
      <x:c r="S1001" s="59" t="n">
        <x:f>ROUND(R1001/'Inputs'!$C$4,2)</x:f>
        <x:v>14.05</x:v>
      </x:c>
      <x:c r="T1001" s="33" t="n">
        <x:f>ROUND((P1001-Q1001)*G1001*'Inputs'!$C$25/1000,1)</x:f>
        <x:v>67.3</x:v>
      </x:c>
    </x:row>
    <x:row r="1002">
      <x:c r="A1002" t="n">
        <x:v>987</x:v>
      </x:c>
      <x:c r="B1002" s="68" t="n">
        <x:v>48.2</x:v>
      </x:c>
      <x:c r="C1002" s="68" t="n">
        <x:v>30.1</x:v>
      </x:c>
      <x:c r="D1002" s="68" t="n">
        <x:v>250.7</x:v>
      </x:c>
      <x:c r="E1002" s="68" t="n">
        <x:v>24.6</x:v>
      </x:c>
      <x:c r="F1002" s="68" t="n">
        <x:v>51</x:v>
      </x:c>
      <x:c r="G1002" s="68" t="n">
        <x:v>9.8</x:v>
      </x:c>
      <x:c r="H1002" s="69" t="n">
        <x:v>1.672</x:v>
      </x:c>
      <x:c r="I1002" s="68" t="n">
        <x:v>8188</x:v>
      </x:c>
      <x:c r="J1002" s="68" t="n">
        <x:v>9.9</x:v>
      </x:c>
      <x:c r="K1002" s="68" t="n">
        <x:v>874</x:v>
      </x:c>
      <x:c r="L1002" s="68" t="n">
        <x:v>4.4</x:v>
      </x:c>
      <x:c r="M1002" s="70" t="n">
        <x:v>0.052</x:v>
      </x:c>
      <x:c r="N1002" s="71" t="n">
        <x:v>65</x:v>
      </x:c>
      <x:c r="O1002" s="33" t="n">
        <x:f>ROUND(3*E1002+F1002+G1002*H1002,1)</x:f>
        <x:v>141.2</x:v>
      </x:c>
      <x:c r="P1002" s="33" t="n">
        <x:f>ROUND('Inputs'!$C$4*'Inputs'!$C$7*'Inputs'!$C$5*C1002/3600,1)</x:f>
        <x:v>4347.8</x:v>
      </x:c>
      <x:c r="Q1002" s="33" t="n">
        <x:f>ROUND(('Inputs'!$C$4/B1002)*'Inputs'!$C$7*'Inputs'!$C$6*D1002/3600,1)</x:f>
        <x:v>1502.6</x:v>
      </x:c>
      <x:c r="R1002" s="59" t="n">
        <x:f>ROUND((P1002-Q1002)*O1002-('Inputs'!$C$4/B1002)*(I1002/J1002+K1002)-'Inputs'!$C$4*L1002-('Inputs'!$C$4*'Inputs'!$C$20*'Inputs'!$C$21*'Inputs'!$C$22/1000)*M1002*N1002,0)</x:f>
        <x:v>-2735</x:v>
      </x:c>
      <x:c r="S1002" s="59" t="n">
        <x:f>ROUND(R1002/'Inputs'!$C$4,2)</x:f>
        <x:v>-0.27</x:v>
      </x:c>
      <x:c r="T1002" s="33" t="n">
        <x:f>ROUND((P1002-Q1002)*G1002*'Inputs'!$C$25/1000,1)</x:f>
        <x:v>72</x:v>
      </x:c>
    </x:row>
    <x:row r="1003">
      <x:c r="A1003" t="n">
        <x:v>988</x:v>
      </x:c>
      <x:c r="B1003" s="68" t="n">
        <x:v>36.7</x:v>
      </x:c>
      <x:c r="C1003" s="68" t="n">
        <x:v>28.8</x:v>
      </x:c>
      <x:c r="D1003" s="68" t="n">
        <x:v>163.1</x:v>
      </x:c>
      <x:c r="E1003" s="68" t="n">
        <x:v>25.5</x:v>
      </x:c>
      <x:c r="F1003" s="68" t="n">
        <x:v>54.5</x:v>
      </x:c>
      <x:c r="G1003" s="68" t="n">
        <x:v>9.6</x:v>
      </x:c>
      <x:c r="H1003" s="69" t="n">
        <x:v>1.627</x:v>
      </x:c>
      <x:c r="I1003" s="68" t="n">
        <x:v>5577</x:v>
      </x:c>
      <x:c r="J1003" s="68" t="n">
        <x:v>11.2</x:v>
      </x:c>
      <x:c r="K1003" s="68" t="n">
        <x:v>545</x:v>
      </x:c>
      <x:c r="L1003" s="68" t="n">
        <x:v>1.9</x:v>
      </x:c>
      <x:c r="M1003" s="70" t="n">
        <x:v>0.049</x:v>
      </x:c>
      <x:c r="N1003" s="71" t="n">
        <x:v>104</x:v>
      </x:c>
      <x:c r="O1003" s="33" t="n">
        <x:f>ROUND(3*E1003+F1003+G1003*H1003,1)</x:f>
        <x:v>146.6</x:v>
      </x:c>
      <x:c r="P1003" s="33" t="n">
        <x:f>ROUND('Inputs'!$C$4*'Inputs'!$C$7*'Inputs'!$C$5*C1003/3600,1)</x:f>
        <x:v>4160</x:v>
      </x:c>
      <x:c r="Q1003" s="33" t="n">
        <x:f>ROUND(('Inputs'!$C$4/B1003)*'Inputs'!$C$7*'Inputs'!$C$6*D1003/3600,1)</x:f>
        <x:v>1283.9</x:v>
      </x:c>
      <x:c r="R1003" s="59" t="n">
        <x:f>ROUND((P1003-Q1003)*O1003-('Inputs'!$C$4/B1003)*(I1003/J1003+K1003)-'Inputs'!$C$4*L1003-('Inputs'!$C$4*'Inputs'!$C$20*'Inputs'!$C$21*'Inputs'!$C$22/1000)*M1003*N1003,0)</x:f>
        <x:v>107059</x:v>
      </x:c>
      <x:c r="S1003" s="59" t="n">
        <x:f>ROUND(R1003/'Inputs'!$C$4,2)</x:f>
        <x:v>10.71</x:v>
      </x:c>
      <x:c r="T1003" s="33" t="n">
        <x:f>ROUND((P1003-Q1003)*G1003*'Inputs'!$C$25/1000,1)</x:f>
        <x:v>71.3</x:v>
      </x:c>
    </x:row>
    <x:row r="1004">
      <x:c r="A1004" t="n">
        <x:v>989</x:v>
      </x:c>
      <x:c r="B1004" s="68" t="n">
        <x:v>36.7</x:v>
      </x:c>
      <x:c r="C1004" s="68" t="n">
        <x:v>29.8</x:v>
      </x:c>
      <x:c r="D1004" s="68" t="n">
        <x:v>214</x:v>
      </x:c>
      <x:c r="E1004" s="68" t="n">
        <x:v>27.2</x:v>
      </x:c>
      <x:c r="F1004" s="68" t="n">
        <x:v>38.5</x:v>
      </x:c>
      <x:c r="G1004" s="68" t="n">
        <x:v>9.7</x:v>
      </x:c>
      <x:c r="H1004" s="69" t="n">
        <x:v>1.954</x:v>
      </x:c>
      <x:c r="I1004" s="68" t="n">
        <x:v>6962</x:v>
      </x:c>
      <x:c r="J1004" s="68" t="n">
        <x:v>12.5</x:v>
      </x:c>
      <x:c r="K1004" s="68" t="n">
        <x:v>588</x:v>
      </x:c>
      <x:c r="L1004" s="68" t="n">
        <x:v>5.6</x:v>
      </x:c>
      <x:c r="M1004" s="70" t="n">
        <x:v>0.08</x:v>
      </x:c>
      <x:c r="N1004" s="71" t="n">
        <x:v>141</x:v>
      </x:c>
      <x:c r="O1004" s="33" t="n">
        <x:f>ROUND(3*E1004+F1004+G1004*H1004,1)</x:f>
        <x:v>139.1</x:v>
      </x:c>
      <x:c r="P1004" s="33" t="n">
        <x:f>ROUND('Inputs'!$C$4*'Inputs'!$C$7*'Inputs'!$C$5*C1004/3600,1)</x:f>
        <x:v>4304.4</x:v>
      </x:c>
      <x:c r="Q1004" s="33" t="n">
        <x:f>ROUND(('Inputs'!$C$4/B1004)*'Inputs'!$C$7*'Inputs'!$C$6*D1004/3600,1)</x:f>
        <x:v>1684.5</x:v>
      </x:c>
      <x:c r="R1004" s="59" t="n">
        <x:f>ROUND((P1004-Q1004)*O1004-('Inputs'!$C$4/B1004)*(I1004/J1004+K1004)-'Inputs'!$C$4*L1004-('Inputs'!$C$4*'Inputs'!$C$20*'Inputs'!$C$21*'Inputs'!$C$22/1000)*M1004*N1004,0)</x:f>
        <x:v>-28774</x:v>
      </x:c>
      <x:c r="S1004" s="59" t="n">
        <x:f>ROUND(R1004/'Inputs'!$C$4,2)</x:f>
        <x:v>-2.88</x:v>
      </x:c>
      <x:c r="T1004" s="33" t="n">
        <x:f>ROUND((P1004-Q1004)*G1004*'Inputs'!$C$25/1000,1)</x:f>
        <x:v>65.7</x:v>
      </x:c>
    </x:row>
    <x:row r="1005">
      <x:c r="A1005" t="n">
        <x:v>990</x:v>
      </x:c>
      <x:c r="B1005" s="68" t="n">
        <x:v>52.1</x:v>
      </x:c>
      <x:c r="C1005" s="68" t="n">
        <x:v>27.8</x:v>
      </x:c>
      <x:c r="D1005" s="68" t="n">
        <x:v>214.5</x:v>
      </x:c>
      <x:c r="E1005" s="68" t="n">
        <x:v>23.5</x:v>
      </x:c>
      <x:c r="F1005" s="68" t="n">
        <x:v>42.1</x:v>
      </x:c>
      <x:c r="G1005" s="68" t="n">
        <x:v>10</x:v>
      </x:c>
      <x:c r="H1005" s="69" t="n">
        <x:v>1.917</x:v>
      </x:c>
      <x:c r="I1005" s="68" t="n">
        <x:v>5962</x:v>
      </x:c>
      <x:c r="J1005" s="68" t="n">
        <x:v>14.5</x:v>
      </x:c>
      <x:c r="K1005" s="68" t="n">
        <x:v>552</x:v>
      </x:c>
      <x:c r="L1005" s="68" t="n">
        <x:v>1.9</x:v>
      </x:c>
      <x:c r="M1005" s="70" t="n">
        <x:v>0.062</x:v>
      </x:c>
      <x:c r="N1005" s="71" t="n">
        <x:v>71</x:v>
      </x:c>
      <x:c r="O1005" s="33" t="n">
        <x:f>ROUND(3*E1005+F1005+G1005*H1005,1)</x:f>
        <x:v>131.8</x:v>
      </x:c>
      <x:c r="P1005" s="33" t="n">
        <x:f>ROUND('Inputs'!$C$4*'Inputs'!$C$7*'Inputs'!$C$5*C1005/3600,1)</x:f>
        <x:v>4015.6</x:v>
      </x:c>
      <x:c r="Q1005" s="33" t="n">
        <x:f>ROUND(('Inputs'!$C$4/B1005)*'Inputs'!$C$7*'Inputs'!$C$6*D1005/3600,1)</x:f>
        <x:v>1189.4</x:v>
      </x:c>
      <x:c r="R1005" s="59" t="n">
        <x:f>ROUND((P1005-Q1005)*O1005-('Inputs'!$C$4/B1005)*(I1005/J1005+K1005)-'Inputs'!$C$4*L1005-('Inputs'!$C$4*'Inputs'!$C$20*'Inputs'!$C$21*'Inputs'!$C$22/1000)*M1005*N1005,0)</x:f>
        <x:v>158780</x:v>
      </x:c>
      <x:c r="S1005" s="59" t="n">
        <x:f>ROUND(R1005/'Inputs'!$C$4,2)</x:f>
        <x:v>15.88</x:v>
      </x:c>
      <x:c r="T1005" s="33" t="n">
        <x:f>ROUND((P1005-Q1005)*G1005*'Inputs'!$C$25/1000,1)</x:f>
        <x:v>73</x:v>
      </x:c>
    </x:row>
    <x:row r="1006">
      <x:c r="A1006" t="n">
        <x:v>991</x:v>
      </x:c>
      <x:c r="B1006" s="68" t="n">
        <x:v>39.4</x:v>
      </x:c>
      <x:c r="C1006" s="68" t="n">
        <x:v>32.2</x:v>
      </x:c>
      <x:c r="D1006" s="68" t="n">
        <x:v>175.5</x:v>
      </x:c>
      <x:c r="E1006" s="68" t="n">
        <x:v>25.3</x:v>
      </x:c>
      <x:c r="F1006" s="68" t="n">
        <x:v>42</x:v>
      </x:c>
      <x:c r="G1006" s="68" t="n">
        <x:v>9.5</x:v>
      </x:c>
      <x:c r="H1006" s="69" t="n">
        <x:v>1.903</x:v>
      </x:c>
      <x:c r="I1006" s="68" t="n">
        <x:v>7425</x:v>
      </x:c>
      <x:c r="J1006" s="68" t="n">
        <x:v>9.6</x:v>
      </x:c>
      <x:c r="K1006" s="68" t="n">
        <x:v>472</x:v>
      </x:c>
      <x:c r="L1006" s="68" t="n">
        <x:v>1.5</x:v>
      </x:c>
      <x:c r="M1006" s="70" t="n">
        <x:v>0.029</x:v>
      </x:c>
      <x:c r="N1006" s="71" t="n">
        <x:v>142</x:v>
      </x:c>
      <x:c r="O1006" s="33" t="n">
        <x:f>ROUND(3*E1006+F1006+G1006*H1006,1)</x:f>
        <x:v>136</x:v>
      </x:c>
      <x:c r="P1006" s="33" t="n">
        <x:f>ROUND('Inputs'!$C$4*'Inputs'!$C$7*'Inputs'!$C$5*C1006/3600,1)</x:f>
        <x:v>4651.1</x:v>
      </x:c>
      <x:c r="Q1006" s="33" t="n">
        <x:f>ROUND(('Inputs'!$C$4/B1006)*'Inputs'!$C$7*'Inputs'!$C$6*D1006/3600,1)</x:f>
        <x:v>1286.8</x:v>
      </x:c>
      <x:c r="R1006" s="59" t="n">
        <x:f>ROUND((P1006-Q1006)*O1006-('Inputs'!$C$4/B1006)*(I1006/J1006+K1006)-'Inputs'!$C$4*L1006-('Inputs'!$C$4*'Inputs'!$C$20*'Inputs'!$C$21*'Inputs'!$C$22/1000)*M1006*N1006,0)</x:f>
        <x:v>117235</x:v>
      </x:c>
      <x:c r="S1006" s="59" t="n">
        <x:f>ROUND(R1006/'Inputs'!$C$4,2)</x:f>
        <x:v>11.72</x:v>
      </x:c>
      <x:c r="T1006" s="33" t="n">
        <x:f>ROUND((P1006-Q1006)*G1006*'Inputs'!$C$25/1000,1)</x:f>
        <x:v>82.6</x:v>
      </x:c>
    </x:row>
    <x:row r="1007">
      <x:c r="A1007" t="n">
        <x:v>992</x:v>
      </x:c>
      <x:c r="B1007" s="68" t="n">
        <x:v>43.1</x:v>
      </x:c>
      <x:c r="C1007" s="68" t="n">
        <x:v>27.2</x:v>
      </x:c>
      <x:c r="D1007" s="68" t="n">
        <x:v>211.5</x:v>
      </x:c>
      <x:c r="E1007" s="68" t="n">
        <x:v>21.3</x:v>
      </x:c>
      <x:c r="F1007" s="68" t="n">
        <x:v>45.1</x:v>
      </x:c>
      <x:c r="G1007" s="68" t="n">
        <x:v>9.3</x:v>
      </x:c>
      <x:c r="H1007" s="69" t="n">
        <x:v>1.974</x:v>
      </x:c>
      <x:c r="I1007" s="68" t="n">
        <x:v>5518</x:v>
      </x:c>
      <x:c r="J1007" s="68" t="n">
        <x:v>13.1</x:v>
      </x:c>
      <x:c r="K1007" s="68" t="n">
        <x:v>440</x:v>
      </x:c>
      <x:c r="L1007" s="68" t="n">
        <x:v>5</x:v>
      </x:c>
      <x:c r="M1007" s="70" t="n">
        <x:v>0.044</x:v>
      </x:c>
      <x:c r="N1007" s="71" t="n">
        <x:v>67</x:v>
      </x:c>
      <x:c r="O1007" s="33" t="n">
        <x:f>ROUND(3*E1007+F1007+G1007*H1007,1)</x:f>
        <x:v>127.4</x:v>
      </x:c>
      <x:c r="P1007" s="33" t="n">
        <x:f>ROUND('Inputs'!$C$4*'Inputs'!$C$7*'Inputs'!$C$5*C1007/3600,1)</x:f>
        <x:v>3928.9</x:v>
      </x:c>
      <x:c r="Q1007" s="33" t="n">
        <x:f>ROUND(('Inputs'!$C$4/B1007)*'Inputs'!$C$7*'Inputs'!$C$6*D1007/3600,1)</x:f>
        <x:v>1417.6</x:v>
      </x:c>
      <x:c r="R1007" s="59" t="n">
        <x:f>ROUND((P1007-Q1007)*O1007-('Inputs'!$C$4/B1007)*(I1007/J1007+K1007)-'Inputs'!$C$4*L1007-('Inputs'!$C$4*'Inputs'!$C$20*'Inputs'!$C$21*'Inputs'!$C$22/1000)*M1007*N1007,0)</x:f>
        <x:v>63528</x:v>
      </x:c>
      <x:c r="S1007" s="59" t="n">
        <x:f>ROUND(R1007/'Inputs'!$C$4,2)</x:f>
        <x:v>6.35</x:v>
      </x:c>
      <x:c r="T1007" s="33" t="n">
        <x:f>ROUND((P1007-Q1007)*G1007*'Inputs'!$C$25/1000,1)</x:f>
        <x:v>60.3</x:v>
      </x:c>
    </x:row>
    <x:row r="1008">
      <x:c r="A1008" t="n">
        <x:v>993</x:v>
      </x:c>
      <x:c r="B1008" s="68" t="n">
        <x:v>35</x:v>
      </x:c>
      <x:c r="C1008" s="68" t="n">
        <x:v>31.7</x:v>
      </x:c>
      <x:c r="D1008" s="68" t="n">
        <x:v>203.3</x:v>
      </x:c>
      <x:c r="E1008" s="68" t="n">
        <x:v>26.4</x:v>
      </x:c>
      <x:c r="F1008" s="68" t="n">
        <x:v>41.1</x:v>
      </x:c>
      <x:c r="G1008" s="68" t="n">
        <x:v>8.3</x:v>
      </x:c>
      <x:c r="H1008" s="69" t="n">
        <x:v>1.806</x:v>
      </x:c>
      <x:c r="I1008" s="68" t="n">
        <x:v>7476</x:v>
      </x:c>
      <x:c r="J1008" s="68" t="n">
        <x:v>8.9</x:v>
      </x:c>
      <x:c r="K1008" s="68" t="n">
        <x:v>516</x:v>
      </x:c>
      <x:c r="L1008" s="68" t="n">
        <x:v>3</x:v>
      </x:c>
      <x:c r="M1008" s="70" t="n">
        <x:v>0.063</x:v>
      </x:c>
      <x:c r="N1008" s="71" t="n">
        <x:v>70</x:v>
      </x:c>
      <x:c r="O1008" s="33" t="n">
        <x:f>ROUND(3*E1008+F1008+G1008*H1008,1)</x:f>
        <x:v>135.3</x:v>
      </x:c>
      <x:c r="P1008" s="33" t="n">
        <x:f>ROUND('Inputs'!$C$4*'Inputs'!$C$7*'Inputs'!$C$5*C1008/3600,1)</x:f>
        <x:v>4578.9</x:v>
      </x:c>
      <x:c r="Q1008" s="33" t="n">
        <x:f>ROUND(('Inputs'!$C$4/B1008)*'Inputs'!$C$7*'Inputs'!$C$6*D1008/3600,1)</x:f>
        <x:v>1678</x:v>
      </x:c>
      <x:c r="R1008" s="59" t="n">
        <x:f>ROUND((P1008-Q1008)*O1008-('Inputs'!$C$4/B1008)*(I1008/J1008+K1008)-'Inputs'!$C$4*L1008-('Inputs'!$C$4*'Inputs'!$C$20*'Inputs'!$C$21*'Inputs'!$C$22/1000)*M1008*N1008,0)</x:f>
        <x:v>-34798</x:v>
      </x:c>
      <x:c r="S1008" s="59" t="n">
        <x:f>ROUND(R1008/'Inputs'!$C$4,2)</x:f>
        <x:v>-3.48</x:v>
      </x:c>
      <x:c r="T1008" s="33" t="n">
        <x:f>ROUND((P1008-Q1008)*G1008*'Inputs'!$C$25/1000,1)</x:f>
        <x:v>62.2</x:v>
      </x:c>
    </x:row>
    <x:row r="1009">
      <x:c r="A1009" t="n">
        <x:v>994</x:v>
      </x:c>
      <x:c r="B1009" s="68" t="n">
        <x:v>28.1</x:v>
      </x:c>
      <x:c r="C1009" s="68" t="n">
        <x:v>28.3</x:v>
      </x:c>
      <x:c r="D1009" s="68" t="n">
        <x:v>174.7</x:v>
      </x:c>
      <x:c r="E1009" s="68" t="n">
        <x:v>23.7</x:v>
      </x:c>
      <x:c r="F1009" s="68" t="n">
        <x:v>40.1</x:v>
      </x:c>
      <x:c r="G1009" s="68" t="n">
        <x:v>8.8</x:v>
      </x:c>
      <x:c r="H1009" s="69" t="n">
        <x:v>1.722</x:v>
      </x:c>
      <x:c r="I1009" s="68" t="n">
        <x:v>5585</x:v>
      </x:c>
      <x:c r="J1009" s="68" t="n">
        <x:v>11.7</x:v>
      </x:c>
      <x:c r="K1009" s="68" t="n">
        <x:v>573</x:v>
      </x:c>
      <x:c r="L1009" s="68" t="n">
        <x:v>3.7</x:v>
      </x:c>
      <x:c r="M1009" s="70" t="n">
        <x:v>0.053</x:v>
      </x:c>
      <x:c r="N1009" s="71" t="n">
        <x:v>121</x:v>
      </x:c>
      <x:c r="O1009" s="33" t="n">
        <x:f>ROUND(3*E1009+F1009+G1009*H1009,1)</x:f>
        <x:v>126.4</x:v>
      </x:c>
      <x:c r="P1009" s="33" t="n">
        <x:f>ROUND('Inputs'!$C$4*'Inputs'!$C$7*'Inputs'!$C$5*C1009/3600,1)</x:f>
        <x:v>4087.8</x:v>
      </x:c>
      <x:c r="Q1009" s="33" t="n">
        <x:f>ROUND(('Inputs'!$C$4/B1009)*'Inputs'!$C$7*'Inputs'!$C$6*D1009/3600,1)</x:f>
        <x:v>1796</x:v>
      </x:c>
      <x:c r="R1009" s="59" t="n">
        <x:f>ROUND((P1009-Q1009)*O1009-('Inputs'!$C$4/B1009)*(I1009/J1009+K1009)-'Inputs'!$C$4*L1009-('Inputs'!$C$4*'Inputs'!$C$20*'Inputs'!$C$21*'Inputs'!$C$22/1000)*M1009*N1009,0)</x:f>
        <x:v>-135447</x:v>
      </x:c>
      <x:c r="S1009" s="59" t="n">
        <x:f>ROUND(R1009/'Inputs'!$C$4,2)</x:f>
        <x:v>-13.54</x:v>
      </x:c>
      <x:c r="T1009" s="33" t="n">
        <x:f>ROUND((P1009-Q1009)*G1009*'Inputs'!$C$25/1000,1)</x:f>
        <x:v>52.1</x:v>
      </x:c>
    </x:row>
    <x:row r="1010">
      <x:c r="A1010" t="n">
        <x:v>995</x:v>
      </x:c>
      <x:c r="B1010" s="68" t="n">
        <x:v>59.3</x:v>
      </x:c>
      <x:c r="C1010" s="68" t="n">
        <x:v>34.1</x:v>
      </x:c>
      <x:c r="D1010" s="68" t="n">
        <x:v>215.8</x:v>
      </x:c>
      <x:c r="E1010" s="68" t="n">
        <x:v>25.6</x:v>
      </x:c>
      <x:c r="F1010" s="68" t="n">
        <x:v>41.8</x:v>
      </x:c>
      <x:c r="G1010" s="68" t="n">
        <x:v>7.6</x:v>
      </x:c>
      <x:c r="H1010" s="69" t="n">
        <x:v>1.826</x:v>
      </x:c>
      <x:c r="I1010" s="68" t="n">
        <x:v>4951</x:v>
      </x:c>
      <x:c r="J1010" s="68" t="n">
        <x:v>11.2</x:v>
      </x:c>
      <x:c r="K1010" s="68" t="n">
        <x:v>483</x:v>
      </x:c>
      <x:c r="L1010" s="68" t="n">
        <x:v>2.2</x:v>
      </x:c>
      <x:c r="M1010" s="70" t="n">
        <x:v>0.089</x:v>
      </x:c>
      <x:c r="N1010" s="71" t="n">
        <x:v>91</x:v>
      </x:c>
      <x:c r="O1010" s="33" t="n">
        <x:f>ROUND(3*E1010+F1010+G1010*H1010,1)</x:f>
        <x:v>132.5</x:v>
      </x:c>
      <x:c r="P1010" s="33" t="n">
        <x:f>ROUND('Inputs'!$C$4*'Inputs'!$C$7*'Inputs'!$C$5*C1010/3600,1)</x:f>
        <x:v>4925.6</x:v>
      </x:c>
      <x:c r="Q1010" s="33" t="n">
        <x:f>ROUND(('Inputs'!$C$4/B1010)*'Inputs'!$C$7*'Inputs'!$C$6*D1010/3600,1)</x:f>
        <x:v>1051.3</x:v>
      </x:c>
      <x:c r="R1010" s="59" t="n">
        <x:f>ROUND((P1010-Q1010)*O1010-('Inputs'!$C$4/B1010)*(I1010/J1010+K1010)-'Inputs'!$C$4*L1010-('Inputs'!$C$4*'Inputs'!$C$20*'Inputs'!$C$21*'Inputs'!$C$22/1000)*M1010*N1010,0)</x:f>
        <x:v>317239</x:v>
      </x:c>
      <x:c r="S1010" s="59" t="n">
        <x:f>ROUND(R1010/'Inputs'!$C$4,2)</x:f>
        <x:v>31.72</x:v>
      </x:c>
      <x:c r="T1010" s="33" t="n">
        <x:f>ROUND((P1010-Q1010)*G1010*'Inputs'!$C$25/1000,1)</x:f>
        <x:v>76.1</x:v>
      </x:c>
    </x:row>
    <x:row r="1011">
      <x:c r="A1011" t="n">
        <x:v>996</x:v>
      </x:c>
      <x:c r="B1011" s="68" t="n">
        <x:v>34.7</x:v>
      </x:c>
      <x:c r="C1011" s="68" t="n">
        <x:v>26</x:v>
      </x:c>
      <x:c r="D1011" s="68" t="n">
        <x:v>171.5</x:v>
      </x:c>
      <x:c r="E1011" s="68" t="n">
        <x:v>21</x:v>
      </x:c>
      <x:c r="F1011" s="68" t="n">
        <x:v>30.3</x:v>
      </x:c>
      <x:c r="G1011" s="68" t="n">
        <x:v>10.2</x:v>
      </x:c>
      <x:c r="H1011" s="69" t="n">
        <x:v>1.79</x:v>
      </x:c>
      <x:c r="I1011" s="68" t="n">
        <x:v>7027</x:v>
      </x:c>
      <x:c r="J1011" s="68" t="n">
        <x:v>11.4</x:v>
      </x:c>
      <x:c r="K1011" s="68" t="n">
        <x:v>688</x:v>
      </x:c>
      <x:c r="L1011" s="68" t="n">
        <x:v>3.9</x:v>
      </x:c>
      <x:c r="M1011" s="70" t="n">
        <x:v>0.019</x:v>
      </x:c>
      <x:c r="N1011" s="71" t="n">
        <x:v>93</x:v>
      </x:c>
      <x:c r="O1011" s="33" t="n">
        <x:f>ROUND(3*E1011+F1011+G1011*H1011,1)</x:f>
        <x:v>111.6</x:v>
      </x:c>
      <x:c r="P1011" s="33" t="n">
        <x:f>ROUND('Inputs'!$C$4*'Inputs'!$C$7*'Inputs'!$C$5*C1011/3600,1)</x:f>
        <x:v>3755.6</x:v>
      </x:c>
      <x:c r="Q1011" s="33" t="n">
        <x:f>ROUND(('Inputs'!$C$4/B1011)*'Inputs'!$C$7*'Inputs'!$C$6*D1011/3600,1)</x:f>
        <x:v>1427.8</x:v>
      </x:c>
      <x:c r="R1011" s="59" t="n">
        <x:f>ROUND((P1011-Q1011)*O1011-('Inputs'!$C$4/B1011)*(I1011/J1011+K1011)-'Inputs'!$C$4*L1011-('Inputs'!$C$4*'Inputs'!$C$20*'Inputs'!$C$21*'Inputs'!$C$22/1000)*M1011*N1011,0)</x:f>
        <x:v>-159078</x:v>
      </x:c>
      <x:c r="S1011" s="59" t="n">
        <x:f>ROUND(R1011/'Inputs'!$C$4,2)</x:f>
        <x:v>-15.91</x:v>
      </x:c>
      <x:c r="T1011" s="33" t="n">
        <x:f>ROUND((P1011-Q1011)*G1011*'Inputs'!$C$25/1000,1)</x:f>
        <x:v>61.3</x:v>
      </x:c>
    </x:row>
    <x:row r="1012">
      <x:c r="A1012" t="n">
        <x:v>997</x:v>
      </x:c>
      <x:c r="B1012" s="68" t="n">
        <x:v>47.8</x:v>
      </x:c>
      <x:c r="C1012" s="68" t="n">
        <x:v>30.4</x:v>
      </x:c>
      <x:c r="D1012" s="68" t="n">
        <x:v>204.7</x:v>
      </x:c>
      <x:c r="E1012" s="68" t="n">
        <x:v>26</x:v>
      </x:c>
      <x:c r="F1012" s="68" t="n">
        <x:v>34.8</x:v>
      </x:c>
      <x:c r="G1012" s="68" t="n">
        <x:v>8.5</x:v>
      </x:c>
      <x:c r="H1012" s="69" t="n">
        <x:v>1.78</x:v>
      </x:c>
      <x:c r="I1012" s="68" t="n">
        <x:v>6482</x:v>
      </x:c>
      <x:c r="J1012" s="68" t="n">
        <x:v>14.9</x:v>
      </x:c>
      <x:c r="K1012" s="68" t="n">
        <x:v>886</x:v>
      </x:c>
      <x:c r="L1012" s="68" t="n">
        <x:v>3.6</x:v>
      </x:c>
      <x:c r="M1012" s="70" t="n">
        <x:v>0.033</x:v>
      </x:c>
      <x:c r="N1012" s="71" t="n">
        <x:v>79</x:v>
      </x:c>
      <x:c r="O1012" s="33" t="n">
        <x:f>ROUND(3*E1012+F1012+G1012*H1012,1)</x:f>
        <x:v>127.9</x:v>
      </x:c>
      <x:c r="P1012" s="33" t="n">
        <x:f>ROUND('Inputs'!$C$4*'Inputs'!$C$7*'Inputs'!$C$5*C1012/3600,1)</x:f>
        <x:v>4391.1</x:v>
      </x:c>
      <x:c r="Q1012" s="33" t="n">
        <x:f>ROUND(('Inputs'!$C$4/B1012)*'Inputs'!$C$7*'Inputs'!$C$6*D1012/3600,1)</x:f>
        <x:v>1237.1</x:v>
      </x:c>
      <x:c r="R1012" s="59" t="n">
        <x:f>ROUND((P1012-Q1012)*O1012-('Inputs'!$C$4/B1012)*(I1012/J1012+K1012)-'Inputs'!$C$4*L1012-('Inputs'!$C$4*'Inputs'!$C$20*'Inputs'!$C$21*'Inputs'!$C$22/1000)*M1012*N1012,0)</x:f>
        <x:v>85200</x:v>
      </x:c>
      <x:c r="S1012" s="59" t="n">
        <x:f>ROUND(R1012/'Inputs'!$C$4,2)</x:f>
        <x:v>8.52</x:v>
      </x:c>
      <x:c r="T1012" s="33" t="n">
        <x:f>ROUND((P1012-Q1012)*G1012*'Inputs'!$C$25/1000,1)</x:f>
        <x:v>69.3</x:v>
      </x:c>
    </x:row>
    <x:row r="1013">
      <x:c r="A1013" t="n">
        <x:v>998</x:v>
      </x:c>
      <x:c r="B1013" s="68" t="n">
        <x:v>57.3</x:v>
      </x:c>
      <x:c r="C1013" s="68" t="n">
        <x:v>27.3</x:v>
      </x:c>
      <x:c r="D1013" s="68" t="n">
        <x:v>296.3</x:v>
      </x:c>
      <x:c r="E1013" s="68" t="n">
        <x:v>27.5</x:v>
      </x:c>
      <x:c r="F1013" s="68" t="n">
        <x:v>52.2</x:v>
      </x:c>
      <x:c r="G1013" s="68" t="n">
        <x:v>10.3</x:v>
      </x:c>
      <x:c r="H1013" s="69" t="n">
        <x:v>1.812</x:v>
      </x:c>
      <x:c r="I1013" s="68" t="n">
        <x:v>8408</x:v>
      </x:c>
      <x:c r="J1013" s="68" t="n">
        <x:v>9.9</x:v>
      </x:c>
      <x:c r="K1013" s="68" t="n">
        <x:v>965</x:v>
      </x:c>
      <x:c r="L1013" s="68" t="n">
        <x:v>3.7</x:v>
      </x:c>
      <x:c r="M1013" s="70" t="n">
        <x:v>0.087</x:v>
      </x:c>
      <x:c r="N1013" s="71" t="n">
        <x:v>129</x:v>
      </x:c>
      <x:c r="O1013" s="33" t="n">
        <x:f>ROUND(3*E1013+F1013+G1013*H1013,1)</x:f>
        <x:v>153.4</x:v>
      </x:c>
      <x:c r="P1013" s="33" t="n">
        <x:f>ROUND('Inputs'!$C$4*'Inputs'!$C$7*'Inputs'!$C$5*C1013/3600,1)</x:f>
        <x:v>3943.3</x:v>
      </x:c>
      <x:c r="Q1013" s="33" t="n">
        <x:f>ROUND(('Inputs'!$C$4/B1013)*'Inputs'!$C$7*'Inputs'!$C$6*D1013/3600,1)</x:f>
        <x:v>1493.9</x:v>
      </x:c>
      <x:c r="R1013" s="59" t="n">
        <x:f>ROUND((P1013-Q1013)*O1013-('Inputs'!$C$4/B1013)*(I1013/J1013+K1013)-'Inputs'!$C$4*L1013-('Inputs'!$C$4*'Inputs'!$C$20*'Inputs'!$C$21*'Inputs'!$C$22/1000)*M1013*N1013,0)</x:f>
        <x:v>-2989</x:v>
      </x:c>
      <x:c r="S1013" s="59" t="n">
        <x:f>ROUND(R1013/'Inputs'!$C$4,2)</x:f>
        <x:v>-0.3</x:v>
      </x:c>
      <x:c r="T1013" s="33" t="n">
        <x:f>ROUND((P1013-Q1013)*G1013*'Inputs'!$C$25/1000,1)</x:f>
        <x:v>65.2</x:v>
      </x:c>
    </x:row>
    <x:row r="1014">
      <x:c r="A1014" t="n">
        <x:v>999</x:v>
      </x:c>
      <x:c r="B1014" s="68" t="n">
        <x:v>27.6</x:v>
      </x:c>
      <x:c r="C1014" s="68" t="n">
        <x:v>31.2</x:v>
      </x:c>
      <x:c r="D1014" s="68" t="n">
        <x:v>224.4</x:v>
      </x:c>
      <x:c r="E1014" s="68" t="n">
        <x:v>25.9</x:v>
      </x:c>
      <x:c r="F1014" s="68" t="n">
        <x:v>53.7</x:v>
      </x:c>
      <x:c r="G1014" s="68" t="n">
        <x:v>8.1</x:v>
      </x:c>
      <x:c r="H1014" s="69" t="n">
        <x:v>1.79</x:v>
      </x:c>
      <x:c r="I1014" s="68" t="n">
        <x:v>6756</x:v>
      </x:c>
      <x:c r="J1014" s="68" t="n">
        <x:v>10</x:v>
      </x:c>
      <x:c r="K1014" s="68" t="n">
        <x:v>678</x:v>
      </x:c>
      <x:c r="L1014" s="68" t="n">
        <x:v>3.6</x:v>
      </x:c>
      <x:c r="M1014" s="70" t="n">
        <x:v>0.072</x:v>
      </x:c>
      <x:c r="N1014" s="71" t="n">
        <x:v>83</x:v>
      </x:c>
      <x:c r="O1014" s="33" t="n">
        <x:f>ROUND(3*E1014+F1014+G1014*H1014,1)</x:f>
        <x:v>145.9</x:v>
      </x:c>
      <x:c r="P1014" s="33" t="n">
        <x:f>ROUND('Inputs'!$C$4*'Inputs'!$C$7*'Inputs'!$C$5*C1014/3600,1)</x:f>
        <x:v>4506.7</x:v>
      </x:c>
      <x:c r="Q1014" s="33" t="n">
        <x:f>ROUND(('Inputs'!$C$4/B1014)*'Inputs'!$C$7*'Inputs'!$C$6*D1014/3600,1)</x:f>
        <x:v>2348.8</x:v>
      </x:c>
      <x:c r="R1014" s="59" t="n">
        <x:f>ROUND((P1014-Q1014)*O1014-('Inputs'!$C$4/B1014)*(I1014/J1014+K1014)-'Inputs'!$C$4*L1014-('Inputs'!$C$4*'Inputs'!$C$20*'Inputs'!$C$21*'Inputs'!$C$22/1000)*M1014*N1014,0)</x:f>
        <x:v>-224960</x:v>
      </x:c>
      <x:c r="S1014" s="59" t="n">
        <x:f>ROUND(R1014/'Inputs'!$C$4,2)</x:f>
        <x:v>-22.5</x:v>
      </x:c>
      <x:c r="T1014" s="33" t="n">
        <x:f>ROUND((P1014-Q1014)*G1014*'Inputs'!$C$25/1000,1)</x:f>
        <x:v>45.2</x:v>
      </x:c>
    </x:row>
    <x:row r="1015">
      <x:c r="A1015" t="n">
        <x:v>1000</x:v>
      </x:c>
      <x:c r="B1015" s="68" t="n">
        <x:v>25.4</x:v>
      </x:c>
      <x:c r="C1015" s="68" t="n">
        <x:v>31.1</x:v>
      </x:c>
      <x:c r="D1015" s="68" t="n">
        <x:v>220.7</x:v>
      </x:c>
      <x:c r="E1015" s="68" t="n">
        <x:v>22.7</x:v>
      </x:c>
      <x:c r="F1015" s="68" t="n">
        <x:v>42</x:v>
      </x:c>
      <x:c r="G1015" s="68" t="n">
        <x:v>8.7</x:v>
      </x:c>
      <x:c r="H1015" s="69" t="n">
        <x:v>1.929</x:v>
      </x:c>
      <x:c r="I1015" s="68" t="n">
        <x:v>6626</x:v>
      </x:c>
      <x:c r="J1015" s="68" t="n">
        <x:v>12.7</x:v>
      </x:c>
      <x:c r="K1015" s="68" t="n">
        <x:v>438</x:v>
      </x:c>
      <x:c r="L1015" s="68" t="n">
        <x:v>2.5</x:v>
      </x:c>
      <x:c r="M1015" s="70" t="n">
        <x:v>0.047</x:v>
      </x:c>
      <x:c r="N1015" s="71" t="n">
        <x:v>87</x:v>
      </x:c>
      <x:c r="O1015" s="33" t="n">
        <x:f>ROUND(3*E1015+F1015+G1015*H1015,1)</x:f>
        <x:v>126.9</x:v>
      </x:c>
      <x:c r="P1015" s="33" t="n">
        <x:f>ROUND('Inputs'!$C$4*'Inputs'!$C$7*'Inputs'!$C$5*C1015/3600,1)</x:f>
        <x:v>4492.2</x:v>
      </x:c>
      <x:c r="Q1015" s="33" t="n">
        <x:f>ROUND(('Inputs'!$C$4/B1015)*'Inputs'!$C$7*'Inputs'!$C$6*D1015/3600,1)</x:f>
        <x:v>2510.1</x:v>
      </x:c>
      <x:c r="R1015" s="59" t="n">
        <x:f>ROUND((P1015-Q1015)*O1015-('Inputs'!$C$4/B1015)*(I1015/J1015+K1015)-'Inputs'!$C$4*L1015-('Inputs'!$C$4*'Inputs'!$C$20*'Inputs'!$C$21*'Inputs'!$C$22/1000)*M1015*N1015,0)</x:f>
        <x:v>-160462</x:v>
      </x:c>
      <x:c r="S1015" s="59" t="n">
        <x:f>ROUND(R1015/'Inputs'!$C$4,2)</x:f>
        <x:v>-16.05</x:v>
      </x:c>
      <x:c r="T1015" s="33" t="n">
        <x:f>ROUND((P1015-Q1015)*G1015*'Inputs'!$C$25/1000,1)</x:f>
        <x:v>44.6</x:v>
      </x:c>
    </x:row>
    <x:row r="1016">
      <x:c r="A1016" t="n">
        <x:v>1001</x:v>
      </x:c>
      <x:c r="B1016" s="68" t="n">
        <x:v>58.1</x:v>
      </x:c>
      <x:c r="C1016" s="68" t="n">
        <x:v>27.4</x:v>
      </x:c>
      <x:c r="D1016" s="68" t="n">
        <x:v>176.7</x:v>
      </x:c>
      <x:c r="E1016" s="68" t="n">
        <x:v>20.3</x:v>
      </x:c>
      <x:c r="F1016" s="68" t="n">
        <x:v>54.6</x:v>
      </x:c>
      <x:c r="G1016" s="68" t="n">
        <x:v>8.8</x:v>
      </x:c>
      <x:c r="H1016" s="69" t="n">
        <x:v>1.977</x:v>
      </x:c>
      <x:c r="I1016" s="68" t="n">
        <x:v>7140</x:v>
      </x:c>
      <x:c r="J1016" s="68" t="n">
        <x:v>14.2</x:v>
      </x:c>
      <x:c r="K1016" s="68" t="n">
        <x:v>684</x:v>
      </x:c>
      <x:c r="L1016" s="68" t="n">
        <x:v>2.3</x:v>
      </x:c>
      <x:c r="M1016" s="70" t="n">
        <x:v>0.007</x:v>
      </x:c>
      <x:c r="N1016" s="71" t="n">
        <x:v>118</x:v>
      </x:c>
      <x:c r="O1016" s="33" t="n">
        <x:f>ROUND(3*E1016+F1016+G1016*H1016,1)</x:f>
        <x:v>132.9</x:v>
      </x:c>
      <x:c r="P1016" s="33" t="n">
        <x:f>ROUND('Inputs'!$C$4*'Inputs'!$C$7*'Inputs'!$C$5*C1016/3600,1)</x:f>
        <x:v>3957.8</x:v>
      </x:c>
      <x:c r="Q1016" s="33" t="n">
        <x:f>ROUND(('Inputs'!$C$4/B1016)*'Inputs'!$C$7*'Inputs'!$C$6*D1016/3600,1)</x:f>
        <x:v>878.6</x:v>
      </x:c>
      <x:c r="R1016" s="59" t="n">
        <x:f>ROUND((P1016-Q1016)*O1016-('Inputs'!$C$4/B1016)*(I1016/J1016+K1016)-'Inputs'!$C$4*L1016-('Inputs'!$C$4*'Inputs'!$C$20*'Inputs'!$C$21*'Inputs'!$C$22/1000)*M1016*N1016,0)</x:f>
        <x:v>180107</x:v>
      </x:c>
      <x:c r="S1016" s="59" t="n">
        <x:f>ROUND(R1016/'Inputs'!$C$4,2)</x:f>
        <x:v>18.01</x:v>
      </x:c>
      <x:c r="T1016" s="33" t="n">
        <x:f>ROUND((P1016-Q1016)*G1016*'Inputs'!$C$25/1000,1)</x:f>
        <x:v>70</x:v>
      </x:c>
    </x:row>
    <x:row r="1017">
      <x:c r="A1017" t="n">
        <x:v>1002</x:v>
      </x:c>
      <x:c r="B1017" s="68" t="n">
        <x:v>54.6</x:v>
      </x:c>
      <x:c r="C1017" s="68" t="n">
        <x:v>28.6</x:v>
      </x:c>
      <x:c r="D1017" s="68" t="n">
        <x:v>215.5</x:v>
      </x:c>
      <x:c r="E1017" s="68" t="n">
        <x:v>25.5</x:v>
      </x:c>
      <x:c r="F1017" s="68" t="n">
        <x:v>36.5</x:v>
      </x:c>
      <x:c r="G1017" s="68" t="n">
        <x:v>9.1</x:v>
      </x:c>
      <x:c r="H1017" s="69" t="n">
        <x:v>1.734</x:v>
      </x:c>
      <x:c r="I1017" s="68" t="n">
        <x:v>6446</x:v>
      </x:c>
      <x:c r="J1017" s="68" t="n">
        <x:v>13.3</x:v>
      </x:c>
      <x:c r="K1017" s="68" t="n">
        <x:v>500</x:v>
      </x:c>
      <x:c r="L1017" s="68" t="n">
        <x:v>5.3</x:v>
      </x:c>
      <x:c r="M1017" s="70" t="n">
        <x:v>0.018</x:v>
      </x:c>
      <x:c r="N1017" s="71" t="n">
        <x:v>157</x:v>
      </x:c>
      <x:c r="O1017" s="33" t="n">
        <x:f>ROUND(3*E1017+F1017+G1017*H1017,1)</x:f>
        <x:v>128.8</x:v>
      </x:c>
      <x:c r="P1017" s="33" t="n">
        <x:f>ROUND('Inputs'!$C$4*'Inputs'!$C$7*'Inputs'!$C$5*C1017/3600,1)</x:f>
        <x:v>4131.1</x:v>
      </x:c>
      <x:c r="Q1017" s="33" t="n">
        <x:f>ROUND(('Inputs'!$C$4/B1017)*'Inputs'!$C$7*'Inputs'!$C$6*D1017/3600,1)</x:f>
        <x:v>1140.2</x:v>
      </x:c>
      <x:c r="R1017" s="59" t="n">
        <x:f>ROUND((P1017-Q1017)*O1017-('Inputs'!$C$4/B1017)*(I1017/J1017+K1017)-'Inputs'!$C$4*L1017-('Inputs'!$C$4*'Inputs'!$C$20*'Inputs'!$C$21*'Inputs'!$C$22/1000)*M1017*N1017,0)</x:f>
        <x:v>145568</x:v>
      </x:c>
      <x:c r="S1017" s="59" t="n">
        <x:f>ROUND(R1017/'Inputs'!$C$4,2)</x:f>
        <x:v>14.56</x:v>
      </x:c>
      <x:c r="T1017" s="33" t="n">
        <x:f>ROUND((P1017-Q1017)*G1017*'Inputs'!$C$25/1000,1)</x:f>
        <x:v>70.3</x:v>
      </x:c>
    </x:row>
    <x:row r="1018">
      <x:c r="A1018" t="n">
        <x:v>1003</x:v>
      </x:c>
      <x:c r="B1018" s="68" t="n">
        <x:v>57.2</x:v>
      </x:c>
      <x:c r="C1018" s="68" t="n">
        <x:v>28.3</x:v>
      </x:c>
      <x:c r="D1018" s="68" t="n">
        <x:v>185.3</x:v>
      </x:c>
      <x:c r="E1018" s="68" t="n">
        <x:v>24.6</x:v>
      </x:c>
      <x:c r="F1018" s="68" t="n">
        <x:v>44.1</x:v>
      </x:c>
      <x:c r="G1018" s="68" t="n">
        <x:v>9.7</x:v>
      </x:c>
      <x:c r="H1018" s="69" t="n">
        <x:v>2.023</x:v>
      </x:c>
      <x:c r="I1018" s="68" t="n">
        <x:v>5959</x:v>
      </x:c>
      <x:c r="J1018" s="68" t="n">
        <x:v>11.7</x:v>
      </x:c>
      <x:c r="K1018" s="68" t="n">
        <x:v>723</x:v>
      </x:c>
      <x:c r="L1018" s="68" t="n">
        <x:v>3.5</x:v>
      </x:c>
      <x:c r="M1018" s="70" t="n">
        <x:v>0.039</x:v>
      </x:c>
      <x:c r="N1018" s="71" t="n">
        <x:v>128</x:v>
      </x:c>
      <x:c r="O1018" s="33" t="n">
        <x:f>ROUND(3*E1018+F1018+G1018*H1018,1)</x:f>
        <x:v>137.5</x:v>
      </x:c>
      <x:c r="P1018" s="33" t="n">
        <x:f>ROUND('Inputs'!$C$4*'Inputs'!$C$7*'Inputs'!$C$5*C1018/3600,1)</x:f>
        <x:v>4087.8</x:v>
      </x:c>
      <x:c r="Q1018" s="33" t="n">
        <x:f>ROUND(('Inputs'!$C$4/B1018)*'Inputs'!$C$7*'Inputs'!$C$6*D1018/3600,1)</x:f>
        <x:v>935.9</x:v>
      </x:c>
      <x:c r="R1018" s="59" t="n">
        <x:f>ROUND((P1018-Q1018)*O1018-('Inputs'!$C$4/B1018)*(I1018/J1018+K1018)-'Inputs'!$C$4*L1018-('Inputs'!$C$4*'Inputs'!$C$20*'Inputs'!$C$21*'Inputs'!$C$22/1000)*M1018*N1018,0)</x:f>
        <x:v>171784</x:v>
      </x:c>
      <x:c r="S1018" s="59" t="n">
        <x:f>ROUND(R1018/'Inputs'!$C$4,2)</x:f>
        <x:v>17.18</x:v>
      </x:c>
      <x:c r="T1018" s="33" t="n">
        <x:f>ROUND((P1018-Q1018)*G1018*'Inputs'!$C$25/1000,1)</x:f>
        <x:v>79</x:v>
      </x:c>
    </x:row>
    <x:row r="1019">
      <x:c r="A1019" t="n">
        <x:v>1004</x:v>
      </x:c>
      <x:c r="B1019" s="68" t="n">
        <x:v>43</x:v>
      </x:c>
      <x:c r="C1019" s="68" t="n">
        <x:v>27.6</x:v>
      </x:c>
      <x:c r="D1019" s="68" t="n">
        <x:v>226.8</x:v>
      </x:c>
      <x:c r="E1019" s="68" t="n">
        <x:v>27</x:v>
      </x:c>
      <x:c r="F1019" s="68" t="n">
        <x:v>42.2</x:v>
      </x:c>
      <x:c r="G1019" s="68" t="n">
        <x:v>9.2</x:v>
      </x:c>
      <x:c r="H1019" s="69" t="n">
        <x:v>1.931</x:v>
      </x:c>
      <x:c r="I1019" s="68" t="n">
        <x:v>7197</x:v>
      </x:c>
      <x:c r="J1019" s="68" t="n">
        <x:v>10.2</x:v>
      </x:c>
      <x:c r="K1019" s="68" t="n">
        <x:v>606</x:v>
      </x:c>
      <x:c r="L1019" s="68" t="n">
        <x:v>4.6</x:v>
      </x:c>
      <x:c r="M1019" s="70" t="n">
        <x:v>0.013</x:v>
      </x:c>
      <x:c r="N1019" s="71" t="n">
        <x:v>74</x:v>
      </x:c>
      <x:c r="O1019" s="33" t="n">
        <x:f>ROUND(3*E1019+F1019+G1019*H1019,1)</x:f>
        <x:v>141</x:v>
      </x:c>
      <x:c r="P1019" s="33" t="n">
        <x:f>ROUND('Inputs'!$C$4*'Inputs'!$C$7*'Inputs'!$C$5*C1019/3600,1)</x:f>
        <x:v>3986.7</x:v>
      </x:c>
      <x:c r="Q1019" s="33" t="n">
        <x:f>ROUND(('Inputs'!$C$4/B1019)*'Inputs'!$C$7*'Inputs'!$C$6*D1019/3600,1)</x:f>
        <x:v>1523.7</x:v>
      </x:c>
      <x:c r="R1019" s="59" t="n">
        <x:f>ROUND((P1019-Q1019)*O1019-('Inputs'!$C$4/B1019)*(I1019/J1019+K1019)-'Inputs'!$C$4*L1019-('Inputs'!$C$4*'Inputs'!$C$20*'Inputs'!$C$21*'Inputs'!$C$22/1000)*M1019*N1019,0)</x:f>
        <x:v>-5889</x:v>
      </x:c>
      <x:c r="S1019" s="59" t="n">
        <x:f>ROUND(R1019/'Inputs'!$C$4,2)</x:f>
        <x:v>-0.59</x:v>
      </x:c>
      <x:c r="T1019" s="33" t="n">
        <x:f>ROUND((P1019-Q1019)*G1019*'Inputs'!$C$25/1000,1)</x:f>
        <x:v>58.5</x:v>
      </x:c>
    </x:row>
    <x:row r="1020">
      <x:c r="A1020" t="n">
        <x:v>1005</x:v>
      </x:c>
      <x:c r="B1020" s="68" t="n">
        <x:v>47.7</x:v>
      </x:c>
      <x:c r="C1020" s="68" t="n">
        <x:v>27.6</x:v>
      </x:c>
      <x:c r="D1020" s="68" t="n">
        <x:v>224</x:v>
      </x:c>
      <x:c r="E1020" s="68" t="n">
        <x:v>21.2</x:v>
      </x:c>
      <x:c r="F1020" s="68" t="n">
        <x:v>37.6</x:v>
      </x:c>
      <x:c r="G1020" s="68" t="n">
        <x:v>7.8</x:v>
      </x:c>
      <x:c r="H1020" s="69" t="n">
        <x:v>1.755</x:v>
      </x:c>
      <x:c r="I1020" s="68" t="n">
        <x:v>9190</x:v>
      </x:c>
      <x:c r="J1020" s="68" t="n">
        <x:v>12.4</x:v>
      </x:c>
      <x:c r="K1020" s="68" t="n">
        <x:v>618</x:v>
      </x:c>
      <x:c r="L1020" s="68" t="n">
        <x:v>2.2</x:v>
      </x:c>
      <x:c r="M1020" s="70" t="n">
        <x:v>0.059</x:v>
      </x:c>
      <x:c r="N1020" s="71" t="n">
        <x:v>68</x:v>
      </x:c>
      <x:c r="O1020" s="33" t="n">
        <x:f>ROUND(3*E1020+F1020+G1020*H1020,1)</x:f>
        <x:v>114.9</x:v>
      </x:c>
      <x:c r="P1020" s="33" t="n">
        <x:f>ROUND('Inputs'!$C$4*'Inputs'!$C$7*'Inputs'!$C$5*C1020/3600,1)</x:f>
        <x:v>3986.7</x:v>
      </x:c>
      <x:c r="Q1020" s="33" t="n">
        <x:f>ROUND(('Inputs'!$C$4/B1020)*'Inputs'!$C$7*'Inputs'!$C$6*D1020/3600,1)</x:f>
        <x:v>1356.6</x:v>
      </x:c>
      <x:c r="R1020" s="59" t="n">
        <x:f>ROUND((P1020-Q1020)*O1020-('Inputs'!$C$4/B1020)*(I1020/J1020+K1020)-'Inputs'!$C$4*L1020-('Inputs'!$C$4*'Inputs'!$C$20*'Inputs'!$C$21*'Inputs'!$C$22/1000)*M1020*N1020,0)</x:f>
        <x:v>-13706</x:v>
      </x:c>
      <x:c r="S1020" s="59" t="n">
        <x:f>ROUND(R1020/'Inputs'!$C$4,2)</x:f>
        <x:v>-1.37</x:v>
      </x:c>
      <x:c r="T1020" s="33" t="n">
        <x:f>ROUND((P1020-Q1020)*G1020*'Inputs'!$C$25/1000,1)</x:f>
        <x:v>53</x:v>
      </x:c>
    </x:row>
    <x:row r="1021">
      <x:c r="A1021" t="n">
        <x:v>1006</x:v>
      </x:c>
      <x:c r="B1021" s="68" t="n">
        <x:v>29.8</x:v>
      </x:c>
      <x:c r="C1021" s="68" t="n">
        <x:v>29</x:v>
      </x:c>
      <x:c r="D1021" s="68" t="n">
        <x:v>163</x:v>
      </x:c>
      <x:c r="E1021" s="68" t="n">
        <x:v>21.8</x:v>
      </x:c>
      <x:c r="F1021" s="68" t="n">
        <x:v>44.3</x:v>
      </x:c>
      <x:c r="G1021" s="68" t="n">
        <x:v>7.9</x:v>
      </x:c>
      <x:c r="H1021" s="69" t="n">
        <x:v>2.009</x:v>
      </x:c>
      <x:c r="I1021" s="68" t="n">
        <x:v>5611</x:v>
      </x:c>
      <x:c r="J1021" s="68" t="n">
        <x:v>10.1</x:v>
      </x:c>
      <x:c r="K1021" s="68" t="n">
        <x:v>600</x:v>
      </x:c>
      <x:c r="L1021" s="68" t="n">
        <x:v>5.9</x:v>
      </x:c>
      <x:c r="M1021" s="70" t="n">
        <x:v>0.072</x:v>
      </x:c>
      <x:c r="N1021" s="71" t="n">
        <x:v>129</x:v>
      </x:c>
      <x:c r="O1021" s="33" t="n">
        <x:f>ROUND(3*E1021+F1021+G1021*H1021,1)</x:f>
        <x:v>125.6</x:v>
      </x:c>
      <x:c r="P1021" s="33" t="n">
        <x:f>ROUND('Inputs'!$C$4*'Inputs'!$C$7*'Inputs'!$C$5*C1021/3600,1)</x:f>
        <x:v>4188.9</x:v>
      </x:c>
      <x:c r="Q1021" s="33" t="n">
        <x:f>ROUND(('Inputs'!$C$4/B1021)*'Inputs'!$C$7*'Inputs'!$C$6*D1021/3600,1)</x:f>
        <x:v>1580.2</x:v>
      </x:c>
      <x:c r="R1021" s="59" t="n">
        <x:f>ROUND((P1021-Q1021)*O1021-('Inputs'!$C$4/B1021)*(I1021/J1021+K1021)-'Inputs'!$C$4*L1021-('Inputs'!$C$4*'Inputs'!$C$20*'Inputs'!$C$21*'Inputs'!$C$22/1000)*M1021*N1021,0)</x:f>
        <x:v>-139883</x:v>
      </x:c>
      <x:c r="S1021" s="59" t="n">
        <x:f>ROUND(R1021/'Inputs'!$C$4,2)</x:f>
        <x:v>-13.99</x:v>
      </x:c>
      <x:c r="T1021" s="33" t="n">
        <x:f>ROUND((P1021-Q1021)*G1021*'Inputs'!$C$25/1000,1)</x:f>
        <x:v>53.2</x:v>
      </x:c>
    </x:row>
    <x:row r="1022">
      <x:c r="A1022" t="n">
        <x:v>1007</x:v>
      </x:c>
      <x:c r="B1022" s="68" t="n">
        <x:v>51.9</x:v>
      </x:c>
      <x:c r="C1022" s="68" t="n">
        <x:v>28.1</x:v>
      </x:c>
      <x:c r="D1022" s="68" t="n">
        <x:v>166.4</x:v>
      </x:c>
      <x:c r="E1022" s="68" t="n">
        <x:v>26.2</x:v>
      </x:c>
      <x:c r="F1022" s="68" t="n">
        <x:v>54.3</x:v>
      </x:c>
      <x:c r="G1022" s="68" t="n">
        <x:v>10.9</x:v>
      </x:c>
      <x:c r="H1022" s="69" t="n">
        <x:v>1.718</x:v>
      </x:c>
      <x:c r="I1022" s="68" t="n">
        <x:v>4492</x:v>
      </x:c>
      <x:c r="J1022" s="68" t="n">
        <x:v>8.4</x:v>
      </x:c>
      <x:c r="K1022" s="68" t="n">
        <x:v>640</x:v>
      </x:c>
      <x:c r="L1022" s="68" t="n">
        <x:v>3.9</x:v>
      </x:c>
      <x:c r="M1022" s="70" t="n">
        <x:v>0.081</x:v>
      </x:c>
      <x:c r="N1022" s="71" t="n">
        <x:v>72</x:v>
      </x:c>
      <x:c r="O1022" s="33" t="n">
        <x:f>ROUND(3*E1022+F1022+G1022*H1022,1)</x:f>
        <x:v>151.6</x:v>
      </x:c>
      <x:c r="P1022" s="33" t="n">
        <x:f>ROUND('Inputs'!$C$4*'Inputs'!$C$7*'Inputs'!$C$5*C1022/3600,1)</x:f>
        <x:v>4058.9</x:v>
      </x:c>
      <x:c r="Q1022" s="33" t="n">
        <x:f>ROUND(('Inputs'!$C$4/B1022)*'Inputs'!$C$7*'Inputs'!$C$6*D1022/3600,1)</x:f>
        <x:v>926.2</x:v>
      </x:c>
      <x:c r="R1022" s="59" t="n">
        <x:f>ROUND((P1022-Q1022)*O1022-('Inputs'!$C$4/B1022)*(I1022/J1022+K1022)-'Inputs'!$C$4*L1022-('Inputs'!$C$4*'Inputs'!$C$20*'Inputs'!$C$21*'Inputs'!$C$22/1000)*M1022*N1022,0)</x:f>
        <x:v>196525</x:v>
      </x:c>
      <x:c r="S1022" s="59" t="n">
        <x:f>ROUND(R1022/'Inputs'!$C$4,2)</x:f>
        <x:v>19.65</x:v>
      </x:c>
      <x:c r="T1022" s="33" t="n">
        <x:f>ROUND((P1022-Q1022)*G1022*'Inputs'!$C$25/1000,1)</x:f>
        <x:v>88.2</x:v>
      </x:c>
    </x:row>
    <x:row r="1023">
      <x:c r="A1023" t="n">
        <x:v>1008</x:v>
      </x:c>
      <x:c r="B1023" s="68" t="n">
        <x:v>25.5</x:v>
      </x:c>
      <x:c r="C1023" s="68" t="n">
        <x:v>28</x:v>
      </x:c>
      <x:c r="D1023" s="68" t="n">
        <x:v>214.2</x:v>
      </x:c>
      <x:c r="E1023" s="68" t="n">
        <x:v>20.3</x:v>
      </x:c>
      <x:c r="F1023" s="68" t="n">
        <x:v>51.2</x:v>
      </x:c>
      <x:c r="G1023" s="68" t="n">
        <x:v>10.4</x:v>
      </x:c>
      <x:c r="H1023" s="69" t="n">
        <x:v>1.671</x:v>
      </x:c>
      <x:c r="I1023" s="68" t="n">
        <x:v>5160</x:v>
      </x:c>
      <x:c r="J1023" s="68" t="n">
        <x:v>10.6</x:v>
      </x:c>
      <x:c r="K1023" s="68" t="n">
        <x:v>829</x:v>
      </x:c>
      <x:c r="L1023" s="68" t="n">
        <x:v>3.3</x:v>
      </x:c>
      <x:c r="M1023" s="70" t="n">
        <x:v>0.062</x:v>
      </x:c>
      <x:c r="N1023" s="71" t="n">
        <x:v>73</x:v>
      </x:c>
      <x:c r="O1023" s="33" t="n">
        <x:f>ROUND(3*E1023+F1023+G1023*H1023,1)</x:f>
        <x:v>129.5</x:v>
      </x:c>
      <x:c r="P1023" s="33" t="n">
        <x:f>ROUND('Inputs'!$C$4*'Inputs'!$C$7*'Inputs'!$C$5*C1023/3600,1)</x:f>
        <x:v>4044.4</x:v>
      </x:c>
      <x:c r="Q1023" s="33" t="n">
        <x:f>ROUND(('Inputs'!$C$4/B1023)*'Inputs'!$C$7*'Inputs'!$C$6*D1023/3600,1)</x:f>
        <x:v>2426.7</x:v>
      </x:c>
      <x:c r="R1023" s="59" t="n">
        <x:f>ROUND((P1023-Q1023)*O1023-('Inputs'!$C$4/B1023)*(I1023/J1023+K1023)-'Inputs'!$C$4*L1023-('Inputs'!$C$4*'Inputs'!$C$20*'Inputs'!$C$21*'Inputs'!$C$22/1000)*M1023*N1023,0)</x:f>
        <x:v>-349626</x:v>
      </x:c>
      <x:c r="S1023" s="59" t="n">
        <x:f>ROUND(R1023/'Inputs'!$C$4,2)</x:f>
        <x:v>-34.96</x:v>
      </x:c>
      <x:c r="T1023" s="33" t="n">
        <x:f>ROUND((P1023-Q1023)*G1023*'Inputs'!$C$25/1000,1)</x:f>
        <x:v>43.5</x:v>
      </x:c>
    </x:row>
    <x:row r="1024">
      <x:c r="A1024" t="n">
        <x:v>1009</x:v>
      </x:c>
      <x:c r="B1024" s="68" t="n">
        <x:v>37.1</x:v>
      </x:c>
      <x:c r="C1024" s="68" t="n">
        <x:v>26.9</x:v>
      </x:c>
      <x:c r="D1024" s="68" t="n">
        <x:v>167.9</x:v>
      </x:c>
      <x:c r="E1024" s="68" t="n">
        <x:v>25.8</x:v>
      </x:c>
      <x:c r="F1024" s="68" t="n">
        <x:v>46.2</x:v>
      </x:c>
      <x:c r="G1024" s="68" t="n">
        <x:v>9.2</x:v>
      </x:c>
      <x:c r="H1024" s="69" t="n">
        <x:v>1.673</x:v>
      </x:c>
      <x:c r="I1024" s="68" t="n">
        <x:v>6868</x:v>
      </x:c>
      <x:c r="J1024" s="68" t="n">
        <x:v>13.1</x:v>
      </x:c>
      <x:c r="K1024" s="68" t="n">
        <x:v>550</x:v>
      </x:c>
      <x:c r="L1024" s="68" t="n">
        <x:v>6</x:v>
      </x:c>
      <x:c r="M1024" s="70" t="n">
        <x:v>0.013</x:v>
      </x:c>
      <x:c r="N1024" s="71" t="n">
        <x:v>138</x:v>
      </x:c>
      <x:c r="O1024" s="33" t="n">
        <x:f>ROUND(3*E1024+F1024+G1024*H1024,1)</x:f>
        <x:v>139</x:v>
      </x:c>
      <x:c r="P1024" s="33" t="n">
        <x:f>ROUND('Inputs'!$C$4*'Inputs'!$C$7*'Inputs'!$C$5*C1024/3600,1)</x:f>
        <x:v>3885.6</x:v>
      </x:c>
      <x:c r="Q1024" s="33" t="n">
        <x:f>ROUND(('Inputs'!$C$4/B1024)*'Inputs'!$C$7*'Inputs'!$C$6*D1024/3600,1)</x:f>
        <x:v>1307.4</x:v>
      </x:c>
      <x:c r="R1024" s="59" t="n">
        <x:f>ROUND((P1024-Q1024)*O1024-('Inputs'!$C$4/B1024)*(I1024/J1024+K1024)-'Inputs'!$C$4*L1024-('Inputs'!$C$4*'Inputs'!$C$20*'Inputs'!$C$21*'Inputs'!$C$22/1000)*M1024*N1024,0)</x:f>
        <x:v>4796</x:v>
      </x:c>
      <x:c r="S1024" s="59" t="n">
        <x:f>ROUND(R1024/'Inputs'!$C$4,2)</x:f>
        <x:v>0.48</x:v>
      </x:c>
      <x:c r="T1024" s="33" t="n">
        <x:f>ROUND((P1024-Q1024)*G1024*'Inputs'!$C$25/1000,1)</x:f>
        <x:v>61.3</x:v>
      </x:c>
    </x:row>
    <x:row r="1025">
      <x:c r="A1025" t="n">
        <x:v>1010</x:v>
      </x:c>
      <x:c r="B1025" s="68" t="n">
        <x:v>40.4</x:v>
      </x:c>
      <x:c r="C1025" s="68" t="n">
        <x:v>30.2</x:v>
      </x:c>
      <x:c r="D1025" s="68" t="n">
        <x:v>244.8</x:v>
      </x:c>
      <x:c r="E1025" s="68" t="n">
        <x:v>24</x:v>
      </x:c>
      <x:c r="F1025" s="68" t="n">
        <x:v>49.4</x:v>
      </x:c>
      <x:c r="G1025" s="68" t="n">
        <x:v>8.8</x:v>
      </x:c>
      <x:c r="H1025" s="69" t="n">
        <x:v>1.913</x:v>
      </x:c>
      <x:c r="I1025" s="68" t="n">
        <x:v>4912</x:v>
      </x:c>
      <x:c r="J1025" s="68" t="n">
        <x:v>11.8</x:v>
      </x:c>
      <x:c r="K1025" s="68" t="n">
        <x:v>768</x:v>
      </x:c>
      <x:c r="L1025" s="68" t="n">
        <x:v>2.6</x:v>
      </x:c>
      <x:c r="M1025" s="70" t="n">
        <x:v>0.016</x:v>
      </x:c>
      <x:c r="N1025" s="71" t="n">
        <x:v>148</x:v>
      </x:c>
      <x:c r="O1025" s="33" t="n">
        <x:f>ROUND(3*E1025+F1025+G1025*H1025,1)</x:f>
        <x:v>138.2</x:v>
      </x:c>
      <x:c r="P1025" s="33" t="n">
        <x:f>ROUND('Inputs'!$C$4*'Inputs'!$C$7*'Inputs'!$C$5*C1025/3600,1)</x:f>
        <x:v>4362.2</x:v>
      </x:c>
      <x:c r="Q1025" s="33" t="n">
        <x:f>ROUND(('Inputs'!$C$4/B1025)*'Inputs'!$C$7*'Inputs'!$C$6*D1025/3600,1)</x:f>
        <x:v>1750.5</x:v>
      </x:c>
      <x:c r="R1025" s="59" t="n">
        <x:f>ROUND((P1025-Q1025)*O1025-('Inputs'!$C$4/B1025)*(I1025/J1025+K1025)-'Inputs'!$C$4*L1025-('Inputs'!$C$4*'Inputs'!$C$20*'Inputs'!$C$21*'Inputs'!$C$22/1000)*M1025*N1025,0)</x:f>
        <x:v>36505</x:v>
      </x:c>
      <x:c r="S1025" s="59" t="n">
        <x:f>ROUND(R1025/'Inputs'!$C$4,2)</x:f>
        <x:v>3.65</x:v>
      </x:c>
      <x:c r="T1025" s="33" t="n">
        <x:f>ROUND((P1025-Q1025)*G1025*'Inputs'!$C$25/1000,1)</x:f>
        <x:v>59.4</x:v>
      </x:c>
    </x:row>
    <x:row r="1026">
      <x:c r="A1026" t="n">
        <x:v>1011</x:v>
      </x:c>
      <x:c r="B1026" s="68" t="n">
        <x:v>51.3</x:v>
      </x:c>
      <x:c r="C1026" s="68" t="n">
        <x:v>29.5</x:v>
      </x:c>
      <x:c r="D1026" s="68" t="n">
        <x:v>238.2</x:v>
      </x:c>
      <x:c r="E1026" s="68" t="n">
        <x:v>24.7</x:v>
      </x:c>
      <x:c r="F1026" s="68" t="n">
        <x:v>34.6</x:v>
      </x:c>
      <x:c r="G1026" s="68" t="n">
        <x:v>9.7</x:v>
      </x:c>
      <x:c r="H1026" s="69" t="n">
        <x:v>1.932</x:v>
      </x:c>
      <x:c r="I1026" s="68" t="n">
        <x:v>5278</x:v>
      </x:c>
      <x:c r="J1026" s="68" t="n">
        <x:v>8.1</x:v>
      </x:c>
      <x:c r="K1026" s="68" t="n">
        <x:v>634</x:v>
      </x:c>
      <x:c r="L1026" s="68" t="n">
        <x:v>1.6</x:v>
      </x:c>
      <x:c r="M1026" s="70" t="n">
        <x:v>0.022</x:v>
      </x:c>
      <x:c r="N1026" s="71" t="n">
        <x:v>151</x:v>
      </x:c>
      <x:c r="O1026" s="33" t="n">
        <x:f>ROUND(3*E1026+F1026+G1026*H1026,1)</x:f>
        <x:v>127.4</x:v>
      </x:c>
      <x:c r="P1026" s="33" t="n">
        <x:f>ROUND('Inputs'!$C$4*'Inputs'!$C$7*'Inputs'!$C$5*C1026/3600,1)</x:f>
        <x:v>4261.1</x:v>
      </x:c>
      <x:c r="Q1026" s="33" t="n">
        <x:f>ROUND(('Inputs'!$C$4/B1026)*'Inputs'!$C$7*'Inputs'!$C$6*D1026/3600,1)</x:f>
        <x:v>1341.4</x:v>
      </x:c>
      <x:c r="R1026" s="59" t="n">
        <x:f>ROUND((P1026-Q1026)*O1026-('Inputs'!$C$4/B1026)*(I1026/J1026+K1026)-'Inputs'!$C$4*L1026-('Inputs'!$C$4*'Inputs'!$C$20*'Inputs'!$C$21*'Inputs'!$C$22/1000)*M1026*N1026,0)</x:f>
        <x:v>97936</x:v>
      </x:c>
      <x:c r="S1026" s="59" t="n">
        <x:f>ROUND(R1026/'Inputs'!$C$4,2)</x:f>
        <x:v>9.79</x:v>
      </x:c>
      <x:c r="T1026" s="33" t="n">
        <x:f>ROUND((P1026-Q1026)*G1026*'Inputs'!$C$25/1000,1)</x:f>
        <x:v>73.2</x:v>
      </x:c>
    </x:row>
    <x:row r="1027">
      <x:c r="A1027" t="n">
        <x:v>1012</x:v>
      </x:c>
      <x:c r="B1027" s="68" t="n">
        <x:v>31.7</x:v>
      </x:c>
      <x:c r="C1027" s="68" t="n">
        <x:v>28.8</x:v>
      </x:c>
      <x:c r="D1027" s="68" t="n">
        <x:v>207.5</x:v>
      </x:c>
      <x:c r="E1027" s="68" t="n">
        <x:v>21.3</x:v>
      </x:c>
      <x:c r="F1027" s="68" t="n">
        <x:v>34.9</x:v>
      </x:c>
      <x:c r="G1027" s="68" t="n">
        <x:v>10</x:v>
      </x:c>
      <x:c r="H1027" s="69" t="n">
        <x:v>1.63</x:v>
      </x:c>
      <x:c r="I1027" s="68" t="n">
        <x:v>6629</x:v>
      </x:c>
      <x:c r="J1027" s="68" t="n">
        <x:v>13.6</x:v>
      </x:c>
      <x:c r="K1027" s="68" t="n">
        <x:v>711</x:v>
      </x:c>
      <x:c r="L1027" s="68" t="n">
        <x:v>4.1</x:v>
      </x:c>
      <x:c r="M1027" s="70" t="n">
        <x:v>0.082</x:v>
      </x:c>
      <x:c r="N1027" s="71" t="n">
        <x:v>80</x:v>
      </x:c>
      <x:c r="O1027" s="33" t="n">
        <x:f>ROUND(3*E1027+F1027+G1027*H1027,1)</x:f>
        <x:v>115.1</x:v>
      </x:c>
      <x:c r="P1027" s="33" t="n">
        <x:f>ROUND('Inputs'!$C$4*'Inputs'!$C$7*'Inputs'!$C$5*C1027/3600,1)</x:f>
        <x:v>4160</x:v>
      </x:c>
      <x:c r="Q1027" s="33" t="n">
        <x:f>ROUND(('Inputs'!$C$4/B1027)*'Inputs'!$C$7*'Inputs'!$C$6*D1027/3600,1)</x:f>
        <x:v>1891</x:v>
      </x:c>
      <x:c r="R1027" s="59" t="n">
        <x:f>ROUND((P1027-Q1027)*O1027-('Inputs'!$C$4/B1027)*(I1027/J1027+K1027)-'Inputs'!$C$4*L1027-('Inputs'!$C$4*'Inputs'!$C$20*'Inputs'!$C$21*'Inputs'!$C$22/1000)*M1027*N1027,0)</x:f>
        <x:v>-172560</x:v>
      </x:c>
      <x:c r="S1027" s="59" t="n">
        <x:f>ROUND(R1027/'Inputs'!$C$4,2)</x:f>
        <x:v>-17.26</x:v>
      </x:c>
      <x:c r="T1027" s="33" t="n">
        <x:f>ROUND((P1027-Q1027)*G1027*'Inputs'!$C$25/1000,1)</x:f>
        <x:v>58.6</x:v>
      </x:c>
    </x:row>
    <x:row r="1028">
      <x:c r="A1028" t="n">
        <x:v>1013</x:v>
      </x:c>
      <x:c r="B1028" s="68" t="n">
        <x:v>26.2</x:v>
      </x:c>
      <x:c r="C1028" s="68" t="n">
        <x:v>32</x:v>
      </x:c>
      <x:c r="D1028" s="68" t="n">
        <x:v>257.8</x:v>
      </x:c>
      <x:c r="E1028" s="68" t="n">
        <x:v>24.6</x:v>
      </x:c>
      <x:c r="F1028" s="68" t="n">
        <x:v>38.4</x:v>
      </x:c>
      <x:c r="G1028" s="68" t="n">
        <x:v>7.8</x:v>
      </x:c>
      <x:c r="H1028" s="69" t="n">
        <x:v>1.814</x:v>
      </x:c>
      <x:c r="I1028" s="68" t="n">
        <x:v>6605</x:v>
      </x:c>
      <x:c r="J1028" s="68" t="n">
        <x:v>11.7</x:v>
      </x:c>
      <x:c r="K1028" s="68" t="n">
        <x:v>480</x:v>
      </x:c>
      <x:c r="L1028" s="68" t="n">
        <x:v>3.9</x:v>
      </x:c>
      <x:c r="M1028" s="70" t="n">
        <x:v>0.065</x:v>
      </x:c>
      <x:c r="N1028" s="71" t="n">
        <x:v>149</x:v>
      </x:c>
      <x:c r="O1028" s="33" t="n">
        <x:f>ROUND(3*E1028+F1028+G1028*H1028,1)</x:f>
        <x:v>126.3</x:v>
      </x:c>
      <x:c r="P1028" s="33" t="n">
        <x:f>ROUND('Inputs'!$C$4*'Inputs'!$C$7*'Inputs'!$C$5*C1028/3600,1)</x:f>
        <x:v>4622.2</x:v>
      </x:c>
      <x:c r="Q1028" s="33" t="n">
        <x:f>ROUND(('Inputs'!$C$4/B1028)*'Inputs'!$C$7*'Inputs'!$C$6*D1028/3600,1)</x:f>
        <x:v>2842.6</x:v>
      </x:c>
      <x:c r="R1028" s="59" t="n">
        <x:f>ROUND((P1028-Q1028)*O1028-('Inputs'!$C$4/B1028)*(I1028/J1028+K1028)-'Inputs'!$C$4*L1028-('Inputs'!$C$4*'Inputs'!$C$20*'Inputs'!$C$21*'Inputs'!$C$22/1000)*M1028*N1028,0)</x:f>
        <x:v>-234569</x:v>
      </x:c>
      <x:c r="S1028" s="59" t="n">
        <x:f>ROUND(R1028/'Inputs'!$C$4,2)</x:f>
        <x:v>-23.46</x:v>
      </x:c>
      <x:c r="T1028" s="33" t="n">
        <x:f>ROUND((P1028-Q1028)*G1028*'Inputs'!$C$25/1000,1)</x:f>
        <x:v>35.9</x:v>
      </x:c>
    </x:row>
    <x:row r="1029">
      <x:c r="A1029" t="n">
        <x:v>1014</x:v>
      </x:c>
      <x:c r="B1029" s="68" t="n">
        <x:v>56.3</x:v>
      </x:c>
      <x:c r="C1029" s="68" t="n">
        <x:v>28.9</x:v>
      </x:c>
      <x:c r="D1029" s="68" t="n">
        <x:v>180.6</x:v>
      </x:c>
      <x:c r="E1029" s="68" t="n">
        <x:v>25.8</x:v>
      </x:c>
      <x:c r="F1029" s="68" t="n">
        <x:v>40.7</x:v>
      </x:c>
      <x:c r="G1029" s="68" t="n">
        <x:v>7.7</x:v>
      </x:c>
      <x:c r="H1029" s="69" t="n">
        <x:v>1.623</x:v>
      </x:c>
      <x:c r="I1029" s="68" t="n">
        <x:v>6308</x:v>
      </x:c>
      <x:c r="J1029" s="68" t="n">
        <x:v>13.6</x:v>
      </x:c>
      <x:c r="K1029" s="68" t="n">
        <x:v>575</x:v>
      </x:c>
      <x:c r="L1029" s="68" t="n">
        <x:v>6</x:v>
      </x:c>
      <x:c r="M1029" s="70" t="n">
        <x:v>0.001</x:v>
      </x:c>
      <x:c r="N1029" s="71" t="n">
        <x:v>143</x:v>
      </x:c>
      <x:c r="O1029" s="33" t="n">
        <x:f>ROUND(3*E1029+F1029+G1029*H1029,1)</x:f>
        <x:v>130.6</x:v>
      </x:c>
      <x:c r="P1029" s="33" t="n">
        <x:f>ROUND('Inputs'!$C$4*'Inputs'!$C$7*'Inputs'!$C$5*C1029/3600,1)</x:f>
        <x:v>4174.4</x:v>
      </x:c>
      <x:c r="Q1029" s="33" t="n">
        <x:f>ROUND(('Inputs'!$C$4/B1029)*'Inputs'!$C$7*'Inputs'!$C$6*D1029/3600,1)</x:f>
        <x:v>926.7</x:v>
      </x:c>
      <x:c r="R1029" s="59" t="n">
        <x:f>ROUND((P1029-Q1029)*O1029-('Inputs'!$C$4/B1029)*(I1029/J1029+K1029)-'Inputs'!$C$4*L1029-('Inputs'!$C$4*'Inputs'!$C$20*'Inputs'!$C$21*'Inputs'!$C$22/1000)*M1029*N1029,0)</x:f>
        <x:v>179314</x:v>
      </x:c>
      <x:c r="S1029" s="59" t="n">
        <x:f>ROUND(R1029/'Inputs'!$C$4,2)</x:f>
        <x:v>17.93</x:v>
      </x:c>
      <x:c r="T1029" s="33" t="n">
        <x:f>ROUND((P1029-Q1029)*G1029*'Inputs'!$C$25/1000,1)</x:f>
        <x:v>64.6</x:v>
      </x:c>
    </x:row>
    <x:row r="1030">
      <x:c r="A1030" t="n">
        <x:v>1015</x:v>
      </x:c>
      <x:c r="B1030" s="68" t="n">
        <x:v>35.1</x:v>
      </x:c>
      <x:c r="C1030" s="68" t="n">
        <x:v>27</x:v>
      </x:c>
      <x:c r="D1030" s="68" t="n">
        <x:v>231.4</x:v>
      </x:c>
      <x:c r="E1030" s="68" t="n">
        <x:v>22.4</x:v>
      </x:c>
      <x:c r="F1030" s="68" t="n">
        <x:v>35.7</x:v>
      </x:c>
      <x:c r="G1030" s="68" t="n">
        <x:v>10.9</x:v>
      </x:c>
      <x:c r="H1030" s="69" t="n">
        <x:v>1.739</x:v>
      </x:c>
      <x:c r="I1030" s="68" t="n">
        <x:v>5206</x:v>
      </x:c>
      <x:c r="J1030" s="68" t="n">
        <x:v>9.9</x:v>
      </x:c>
      <x:c r="K1030" s="68" t="n">
        <x:v>610</x:v>
      </x:c>
      <x:c r="L1030" s="68" t="n">
        <x:v>1.9</x:v>
      </x:c>
      <x:c r="M1030" s="70" t="n">
        <x:v>0.087</x:v>
      </x:c>
      <x:c r="N1030" s="71" t="n">
        <x:v>110</x:v>
      </x:c>
      <x:c r="O1030" s="33" t="n">
        <x:f>ROUND(3*E1030+F1030+G1030*H1030,1)</x:f>
        <x:v>121.9</x:v>
      </x:c>
      <x:c r="P1030" s="33" t="n">
        <x:f>ROUND('Inputs'!$C$4*'Inputs'!$C$7*'Inputs'!$C$5*C1030/3600,1)</x:f>
        <x:v>3900</x:v>
      </x:c>
      <x:c r="Q1030" s="33" t="n">
        <x:f>ROUND(('Inputs'!$C$4/B1030)*'Inputs'!$C$7*'Inputs'!$C$6*D1030/3600,1)</x:f>
        <x:v>1904.5</x:v>
      </x:c>
      <x:c r="R1030" s="59" t="n">
        <x:f>ROUND((P1030-Q1030)*O1030-('Inputs'!$C$4/B1030)*(I1030/J1030+K1030)-'Inputs'!$C$4*L1030-('Inputs'!$C$4*'Inputs'!$C$20*'Inputs'!$C$21*'Inputs'!$C$22/1000)*M1030*N1030,0)</x:f>
        <x:v>-120755</x:v>
      </x:c>
      <x:c r="S1030" s="59" t="n">
        <x:f>ROUND(R1030/'Inputs'!$C$4,2)</x:f>
        <x:v>-12.08</x:v>
      </x:c>
      <x:c r="T1030" s="33" t="n">
        <x:f>ROUND((P1030-Q1030)*G1030*'Inputs'!$C$25/1000,1)</x:f>
        <x:v>56.2</x:v>
      </x:c>
    </x:row>
    <x:row r="1031">
      <x:c r="A1031" t="n">
        <x:v>1016</x:v>
      </x:c>
      <x:c r="B1031" s="68" t="n">
        <x:v>42.8</x:v>
      </x:c>
      <x:c r="C1031" s="68" t="n">
        <x:v>32.5</x:v>
      </x:c>
      <x:c r="D1031" s="68" t="n">
        <x:v>225</x:v>
      </x:c>
      <x:c r="E1031" s="68" t="n">
        <x:v>24.3</x:v>
      </x:c>
      <x:c r="F1031" s="68" t="n">
        <x:v>44.1</x:v>
      </x:c>
      <x:c r="G1031" s="68" t="n">
        <x:v>9.8</x:v>
      </x:c>
      <x:c r="H1031" s="69" t="n">
        <x:v>1.798</x:v>
      </x:c>
      <x:c r="I1031" s="68" t="n">
        <x:v>8864</x:v>
      </x:c>
      <x:c r="J1031" s="68" t="n">
        <x:v>12.1</x:v>
      </x:c>
      <x:c r="K1031" s="68" t="n">
        <x:v>706</x:v>
      </x:c>
      <x:c r="L1031" s="68" t="n">
        <x:v>4.6</x:v>
      </x:c>
      <x:c r="M1031" s="70" t="n">
        <x:v>0.066</x:v>
      </x:c>
      <x:c r="N1031" s="71" t="n">
        <x:v>69</x:v>
      </x:c>
      <x:c r="O1031" s="33" t="n">
        <x:f>ROUND(3*E1031+F1031+G1031*H1031,1)</x:f>
        <x:v>134.6</x:v>
      </x:c>
      <x:c r="P1031" s="33" t="n">
        <x:f>ROUND('Inputs'!$C$4*'Inputs'!$C$7*'Inputs'!$C$5*C1031/3600,1)</x:f>
        <x:v>4694.4</x:v>
      </x:c>
      <x:c r="Q1031" s="33" t="n">
        <x:f>ROUND(('Inputs'!$C$4/B1031)*'Inputs'!$C$7*'Inputs'!$C$6*D1031/3600,1)</x:f>
        <x:v>1518.7</x:v>
      </x:c>
      <x:c r="R1031" s="59" t="n">
        <x:f>ROUND((P1031-Q1031)*O1031-('Inputs'!$C$4/B1031)*(I1031/J1031+K1031)-'Inputs'!$C$4*L1031-('Inputs'!$C$4*'Inputs'!$C$20*'Inputs'!$C$21*'Inputs'!$C$22/1000)*M1031*N1031,0)</x:f>
        <x:v>35153</x:v>
      </x:c>
      <x:c r="S1031" s="59" t="n">
        <x:f>ROUND(R1031/'Inputs'!$C$4,2)</x:f>
        <x:v>3.52</x:v>
      </x:c>
      <x:c r="T1031" s="33" t="n">
        <x:f>ROUND((P1031-Q1031)*G1031*'Inputs'!$C$25/1000,1)</x:f>
        <x:v>80.4</x:v>
      </x:c>
    </x:row>
    <x:row r="1032">
      <x:c r="A1032" t="n">
        <x:v>1017</x:v>
      </x:c>
      <x:c r="B1032" s="68" t="n">
        <x:v>40.2</x:v>
      </x:c>
      <x:c r="C1032" s="68" t="n">
        <x:v>31.1</x:v>
      </x:c>
      <x:c r="D1032" s="68" t="n">
        <x:v>246.4</x:v>
      </x:c>
      <x:c r="E1032" s="68" t="n">
        <x:v>24.3</x:v>
      </x:c>
      <x:c r="F1032" s="68" t="n">
        <x:v>34.4</x:v>
      </x:c>
      <x:c r="G1032" s="68" t="n">
        <x:v>7.4</x:v>
      </x:c>
      <x:c r="H1032" s="69" t="n">
        <x:v>1.849</x:v>
      </x:c>
      <x:c r="I1032" s="68" t="n">
        <x:v>8861</x:v>
      </x:c>
      <x:c r="J1032" s="68" t="n">
        <x:v>11.9</x:v>
      </x:c>
      <x:c r="K1032" s="68" t="n">
        <x:v>650</x:v>
      </x:c>
      <x:c r="L1032" s="68" t="n">
        <x:v>2.6</x:v>
      </x:c>
      <x:c r="M1032" s="70" t="n">
        <x:v>0.05</x:v>
      </x:c>
      <x:c r="N1032" s="71" t="n">
        <x:v>63</x:v>
      </x:c>
      <x:c r="O1032" s="33" t="n">
        <x:f>ROUND(3*E1032+F1032+G1032*H1032,1)</x:f>
        <x:v>121</x:v>
      </x:c>
      <x:c r="P1032" s="33" t="n">
        <x:f>ROUND('Inputs'!$C$4*'Inputs'!$C$7*'Inputs'!$C$5*C1032/3600,1)</x:f>
        <x:v>4492.2</x:v>
      </x:c>
      <x:c r="Q1032" s="33" t="n">
        <x:f>ROUND(('Inputs'!$C$4/B1032)*'Inputs'!$C$7*'Inputs'!$C$6*D1032/3600,1)</x:f>
        <x:v>1770.7</x:v>
      </x:c>
      <x:c r="R1032" s="59" t="n">
        <x:f>ROUND((P1032-Q1032)*O1032-('Inputs'!$C$4/B1032)*(I1032/J1032+K1032)-'Inputs'!$C$4*L1032-('Inputs'!$C$4*'Inputs'!$C$20*'Inputs'!$C$21*'Inputs'!$C$22/1000)*M1032*N1032,0)</x:f>
        <x:v>-50663</x:v>
      </x:c>
      <x:c r="S1032" s="59" t="n">
        <x:f>ROUND(R1032/'Inputs'!$C$4,2)</x:f>
        <x:v>-5.07</x:v>
      </x:c>
      <x:c r="T1032" s="33" t="n">
        <x:f>ROUND((P1032-Q1032)*G1032*'Inputs'!$C$25/1000,1)</x:f>
        <x:v>52</x:v>
      </x:c>
    </x:row>
    <x:row r="1033">
      <x:c r="A1033" t="n">
        <x:v>1018</x:v>
      </x:c>
      <x:c r="B1033" s="68" t="n">
        <x:v>34.6</x:v>
      </x:c>
      <x:c r="C1033" s="68" t="n">
        <x:v>33.4</x:v>
      </x:c>
      <x:c r="D1033" s="68" t="n">
        <x:v>242.3</x:v>
      </x:c>
      <x:c r="E1033" s="68" t="n">
        <x:v>23.8</x:v>
      </x:c>
      <x:c r="F1033" s="68" t="n">
        <x:v>48.3</x:v>
      </x:c>
      <x:c r="G1033" s="68" t="n">
        <x:v>7.6</x:v>
      </x:c>
      <x:c r="H1033" s="69" t="n">
        <x:v>1.919</x:v>
      </x:c>
      <x:c r="I1033" s="68" t="n">
        <x:v>8311</x:v>
      </x:c>
      <x:c r="J1033" s="68" t="n">
        <x:v>11.4</x:v>
      </x:c>
      <x:c r="K1033" s="68" t="n">
        <x:v>544</x:v>
      </x:c>
      <x:c r="L1033" s="68" t="n">
        <x:v>3.2</x:v>
      </x:c>
      <x:c r="M1033" s="70" t="n">
        <x:v>0.022</x:v>
      </x:c>
      <x:c r="N1033" s="71" t="n">
        <x:v>102</x:v>
      </x:c>
      <x:c r="O1033" s="33" t="n">
        <x:f>ROUND(3*E1033+F1033+G1033*H1033,1)</x:f>
        <x:v>134.3</x:v>
      </x:c>
      <x:c r="P1033" s="33" t="n">
        <x:f>ROUND('Inputs'!$C$4*'Inputs'!$C$7*'Inputs'!$C$5*C1033/3600,1)</x:f>
        <x:v>4824.4</x:v>
      </x:c>
      <x:c r="Q1033" s="33" t="n">
        <x:f>ROUND(('Inputs'!$C$4/B1033)*'Inputs'!$C$7*'Inputs'!$C$6*D1033/3600,1)</x:f>
        <x:v>2023.1</x:v>
      </x:c>
      <x:c r="R1033" s="59" t="n">
        <x:f>ROUND((P1033-Q1033)*O1033-('Inputs'!$C$4/B1033)*(I1033/J1033+K1033)-'Inputs'!$C$4*L1033-('Inputs'!$C$4*'Inputs'!$C$20*'Inputs'!$C$21*'Inputs'!$C$22/1000)*M1033*N1033,0)</x:f>
        <x:v>-28733</x:v>
      </x:c>
      <x:c r="S1033" s="59" t="n">
        <x:f>ROUND(R1033/'Inputs'!$C$4,2)</x:f>
        <x:v>-2.87</x:v>
      </x:c>
      <x:c r="T1033" s="33" t="n">
        <x:f>ROUND((P1033-Q1033)*G1033*'Inputs'!$C$25/1000,1)</x:f>
        <x:v>55</x:v>
      </x:c>
    </x:row>
    <x:row r="1034">
      <x:c r="A1034" t="n">
        <x:v>1019</x:v>
      </x:c>
      <x:c r="B1034" s="68" t="n">
        <x:v>42.5</x:v>
      </x:c>
      <x:c r="C1034" s="68" t="n">
        <x:v>35.3</x:v>
      </x:c>
      <x:c r="D1034" s="68" t="n">
        <x:v>186.5</x:v>
      </x:c>
      <x:c r="E1034" s="68" t="n">
        <x:v>22.7</x:v>
      </x:c>
      <x:c r="F1034" s="68" t="n">
        <x:v>51.7</x:v>
      </x:c>
      <x:c r="G1034" s="68" t="n">
        <x:v>8</x:v>
      </x:c>
      <x:c r="H1034" s="69" t="n">
        <x:v>1.787</x:v>
      </x:c>
      <x:c r="I1034" s="68" t="n">
        <x:v>5928</x:v>
      </x:c>
      <x:c r="J1034" s="68" t="n">
        <x:v>9.7</x:v>
      </x:c>
      <x:c r="K1034" s="68" t="n">
        <x:v>370</x:v>
      </x:c>
      <x:c r="L1034" s="68" t="n">
        <x:v>3.6</x:v>
      </x:c>
      <x:c r="M1034" s="70" t="n">
        <x:v>0.049</x:v>
      </x:c>
      <x:c r="N1034" s="71" t="n">
        <x:v>106</x:v>
      </x:c>
      <x:c r="O1034" s="33" t="n">
        <x:f>ROUND(3*E1034+F1034+G1034*H1034,1)</x:f>
        <x:v>134.1</x:v>
      </x:c>
      <x:c r="P1034" s="33" t="n">
        <x:f>ROUND('Inputs'!$C$4*'Inputs'!$C$7*'Inputs'!$C$5*C1034/3600,1)</x:f>
        <x:v>5098.9</x:v>
      </x:c>
      <x:c r="Q1034" s="33" t="n">
        <x:f>ROUND(('Inputs'!$C$4/B1034)*'Inputs'!$C$7*'Inputs'!$C$6*D1034/3600,1)</x:f>
        <x:v>1267.7</x:v>
      </x:c>
      <x:c r="R1034" s="59" t="n">
        <x:f>ROUND((P1034-Q1034)*O1034-('Inputs'!$C$4/B1034)*(I1034/J1034+K1034)-'Inputs'!$C$4*L1034-('Inputs'!$C$4*'Inputs'!$C$20*'Inputs'!$C$21*'Inputs'!$C$22/1000)*M1034*N1034,0)</x:f>
        <x:v>235294</x:v>
      </x:c>
      <x:c r="S1034" s="59" t="n">
        <x:f>ROUND(R1034/'Inputs'!$C$4,2)</x:f>
        <x:v>23.53</x:v>
      </x:c>
      <x:c r="T1034" s="33" t="n">
        <x:f>ROUND((P1034-Q1034)*G1034*'Inputs'!$C$25/1000,1)</x:f>
        <x:v>79.2</x:v>
      </x:c>
    </x:row>
    <x:row r="1035">
      <x:c r="A1035" t="n">
        <x:v>1020</x:v>
      </x:c>
      <x:c r="B1035" s="68" t="n">
        <x:v>43</x:v>
      </x:c>
      <x:c r="C1035" s="68" t="n">
        <x:v>30.2</x:v>
      </x:c>
      <x:c r="D1035" s="68" t="n">
        <x:v>242.1</x:v>
      </x:c>
      <x:c r="E1035" s="68" t="n">
        <x:v>27.5</x:v>
      </x:c>
      <x:c r="F1035" s="68" t="n">
        <x:v>50.5</x:v>
      </x:c>
      <x:c r="G1035" s="68" t="n">
        <x:v>10.4</x:v>
      </x:c>
      <x:c r="H1035" s="69" t="n">
        <x:v>1.867</x:v>
      </x:c>
      <x:c r="I1035" s="68" t="n">
        <x:v>6331</x:v>
      </x:c>
      <x:c r="J1035" s="68" t="n">
        <x:v>14.3</x:v>
      </x:c>
      <x:c r="K1035" s="68" t="n">
        <x:v>359</x:v>
      </x:c>
      <x:c r="L1035" s="68" t="n">
        <x:v>4.9</x:v>
      </x:c>
      <x:c r="M1035" s="70" t="n">
        <x:v>0.063</x:v>
      </x:c>
      <x:c r="N1035" s="71" t="n">
        <x:v>154</x:v>
      </x:c>
      <x:c r="O1035" s="33" t="n">
        <x:f>ROUND(3*E1035+F1035+G1035*H1035,1)</x:f>
        <x:v>152.4</x:v>
      </x:c>
      <x:c r="P1035" s="33" t="n">
        <x:f>ROUND('Inputs'!$C$4*'Inputs'!$C$7*'Inputs'!$C$5*C1035/3600,1)</x:f>
        <x:v>4362.2</x:v>
      </x:c>
      <x:c r="Q1035" s="33" t="n">
        <x:f>ROUND(('Inputs'!$C$4/B1035)*'Inputs'!$C$7*'Inputs'!$C$6*D1035/3600,1)</x:f>
        <x:v>1626.5</x:v>
      </x:c>
      <x:c r="R1035" s="59" t="n">
        <x:f>ROUND((P1035-Q1035)*O1035-('Inputs'!$C$4/B1035)*(I1035/J1035+K1035)-'Inputs'!$C$4*L1035-('Inputs'!$C$4*'Inputs'!$C$20*'Inputs'!$C$21*'Inputs'!$C$22/1000)*M1035*N1035,0)</x:f>
        <x:v>159777</x:v>
      </x:c>
      <x:c r="S1035" s="59" t="n">
        <x:f>ROUND(R1035/'Inputs'!$C$4,2)</x:f>
        <x:v>15.98</x:v>
      </x:c>
      <x:c r="T1035" s="33" t="n">
        <x:f>ROUND((P1035-Q1035)*G1035*'Inputs'!$C$25/1000,1)</x:f>
        <x:v>73.5</x:v>
      </x:c>
    </x:row>
    <x:row r="1036">
      <x:c r="A1036" t="n">
        <x:v>1021</x:v>
      </x:c>
      <x:c r="B1036" s="68" t="n">
        <x:v>38.3</x:v>
      </x:c>
      <x:c r="C1036" s="68" t="n">
        <x:v>33.3</x:v>
      </x:c>
      <x:c r="D1036" s="68" t="n">
        <x:v>204.9</x:v>
      </x:c>
      <x:c r="E1036" s="68" t="n">
        <x:v>24.1</x:v>
      </x:c>
      <x:c r="F1036" s="68" t="n">
        <x:v>39.1</x:v>
      </x:c>
      <x:c r="G1036" s="68" t="n">
        <x:v>7.9</x:v>
      </x:c>
      <x:c r="H1036" s="69" t="n">
        <x:v>1.889</x:v>
      </x:c>
      <x:c r="I1036" s="68" t="n">
        <x:v>3948</x:v>
      </x:c>
      <x:c r="J1036" s="68" t="n">
        <x:v>9.8</x:v>
      </x:c>
      <x:c r="K1036" s="68" t="n">
        <x:v>638</x:v>
      </x:c>
      <x:c r="L1036" s="68" t="n">
        <x:v>1.9</x:v>
      </x:c>
      <x:c r="M1036" s="70" t="n">
        <x:v>0.037</x:v>
      </x:c>
      <x:c r="N1036" s="71" t="n">
        <x:v>130</x:v>
      </x:c>
      <x:c r="O1036" s="33" t="n">
        <x:f>ROUND(3*E1036+F1036+G1036*H1036,1)</x:f>
        <x:v>126.3</x:v>
      </x:c>
      <x:c r="P1036" s="33" t="n">
        <x:f>ROUND('Inputs'!$C$4*'Inputs'!$C$7*'Inputs'!$C$5*C1036/3600,1)</x:f>
        <x:v>4810</x:v>
      </x:c>
      <x:c r="Q1036" s="33" t="n">
        <x:f>ROUND(('Inputs'!$C$4/B1036)*'Inputs'!$C$7*'Inputs'!$C$6*D1036/3600,1)</x:f>
        <x:v>1545.5</x:v>
      </x:c>
      <x:c r="R1036" s="59" t="n">
        <x:f>ROUND((P1036-Q1036)*O1036-('Inputs'!$C$4/B1036)*(I1036/J1036+K1036)-'Inputs'!$C$4*L1036-('Inputs'!$C$4*'Inputs'!$C$20*'Inputs'!$C$21*'Inputs'!$C$22/1000)*M1036*N1036,0)</x:f>
        <x:v>110786</x:v>
      </x:c>
      <x:c r="S1036" s="59" t="n">
        <x:f>ROUND(R1036/'Inputs'!$C$4,2)</x:f>
        <x:v>11.08</x:v>
      </x:c>
      <x:c r="T1036" s="33" t="n">
        <x:f>ROUND((P1036-Q1036)*G1036*'Inputs'!$C$25/1000,1)</x:f>
        <x:v>66.6</x:v>
      </x:c>
    </x:row>
    <x:row r="1037">
      <x:c r="A1037" t="n">
        <x:v>1022</x:v>
      </x:c>
      <x:c r="B1037" s="68" t="n">
        <x:v>55.8</x:v>
      </x:c>
      <x:c r="C1037" s="68" t="n">
        <x:v>31.7</x:v>
      </x:c>
      <x:c r="D1037" s="68" t="n">
        <x:v>262</x:v>
      </x:c>
      <x:c r="E1037" s="68" t="n">
        <x:v>25.9</x:v>
      </x:c>
      <x:c r="F1037" s="68" t="n">
        <x:v>53.1</x:v>
      </x:c>
      <x:c r="G1037" s="68" t="n">
        <x:v>7.8</x:v>
      </x:c>
      <x:c r="H1037" s="69" t="n">
        <x:v>1.919</x:v>
      </x:c>
      <x:c r="I1037" s="68" t="n">
        <x:v>3844</x:v>
      </x:c>
      <x:c r="J1037" s="68" t="n">
        <x:v>11.8</x:v>
      </x:c>
      <x:c r="K1037" s="68" t="n">
        <x:v>816</x:v>
      </x:c>
      <x:c r="L1037" s="68" t="n">
        <x:v>4.8</x:v>
      </x:c>
      <x:c r="M1037" s="70" t="n">
        <x:v>0.033</x:v>
      </x:c>
      <x:c r="N1037" s="71" t="n">
        <x:v>121</x:v>
      </x:c>
      <x:c r="O1037" s="33" t="n">
        <x:f>ROUND(3*E1037+F1037+G1037*H1037,1)</x:f>
        <x:v>145.8</x:v>
      </x:c>
      <x:c r="P1037" s="33" t="n">
        <x:f>ROUND('Inputs'!$C$4*'Inputs'!$C$7*'Inputs'!$C$5*C1037/3600,1)</x:f>
        <x:v>4578.9</x:v>
      </x:c>
      <x:c r="Q1037" s="33" t="n">
        <x:f>ROUND(('Inputs'!$C$4/B1037)*'Inputs'!$C$7*'Inputs'!$C$6*D1037/3600,1)</x:f>
        <x:v>1356.4</x:v>
      </x:c>
      <x:c r="R1037" s="59" t="n">
        <x:f>ROUND((P1037-Q1037)*O1037-('Inputs'!$C$4/B1037)*(I1037/J1037+K1037)-'Inputs'!$C$4*L1037-('Inputs'!$C$4*'Inputs'!$C$20*'Inputs'!$C$21*'Inputs'!$C$22/1000)*M1037*N1037,0)</x:f>
        <x:v>208295</x:v>
      </x:c>
      <x:c r="S1037" s="59" t="n">
        <x:f>ROUND(R1037/'Inputs'!$C$4,2)</x:f>
        <x:v>20.83</x:v>
      </x:c>
      <x:c r="T1037" s="33" t="n">
        <x:f>ROUND((P1037-Q1037)*G1037*'Inputs'!$C$25/1000,1)</x:f>
        <x:v>64.9</x:v>
      </x:c>
    </x:row>
    <x:row r="1038">
      <x:c r="A1038" t="n">
        <x:v>1023</x:v>
      </x:c>
      <x:c r="B1038" s="68" t="n">
        <x:v>37.2</x:v>
      </x:c>
      <x:c r="C1038" s="68" t="n">
        <x:v>29.2</x:v>
      </x:c>
      <x:c r="D1038" s="68" t="n">
        <x:v>223.7</x:v>
      </x:c>
      <x:c r="E1038" s="68" t="n">
        <x:v>27.5</x:v>
      </x:c>
      <x:c r="F1038" s="68" t="n">
        <x:v>36.3</x:v>
      </x:c>
      <x:c r="G1038" s="68" t="n">
        <x:v>10</x:v>
      </x:c>
      <x:c r="H1038" s="69" t="n">
        <x:v>1.92</x:v>
      </x:c>
      <x:c r="I1038" s="68" t="n">
        <x:v>5577</x:v>
      </x:c>
      <x:c r="J1038" s="68" t="n">
        <x:v>9.4</x:v>
      </x:c>
      <x:c r="K1038" s="68" t="n">
        <x:v>775</x:v>
      </x:c>
      <x:c r="L1038" s="68" t="n">
        <x:v>5.6</x:v>
      </x:c>
      <x:c r="M1038" s="70" t="n">
        <x:v>0.069</x:v>
      </x:c>
      <x:c r="N1038" s="71" t="n">
        <x:v>125</x:v>
      </x:c>
      <x:c r="O1038" s="33" t="n">
        <x:f>ROUND(3*E1038+F1038+G1038*H1038,1)</x:f>
        <x:v>138</x:v>
      </x:c>
      <x:c r="P1038" s="33" t="n">
        <x:f>ROUND('Inputs'!$C$4*'Inputs'!$C$7*'Inputs'!$C$5*C1038/3600,1)</x:f>
        <x:v>4217.8</x:v>
      </x:c>
      <x:c r="Q1038" s="33" t="n">
        <x:f>ROUND(('Inputs'!$C$4/B1038)*'Inputs'!$C$7*'Inputs'!$C$6*D1038/3600,1)</x:f>
        <x:v>1737.2</x:v>
      </x:c>
      <x:c r="R1038" s="59" t="n">
        <x:f>ROUND((P1038-Q1038)*O1038-('Inputs'!$C$4/B1038)*(I1038/J1038+K1038)-'Inputs'!$C$4*L1038-('Inputs'!$C$4*'Inputs'!$C$20*'Inputs'!$C$21*'Inputs'!$C$22/1000)*M1038*N1038,0)</x:f>
        <x:v>-100786</x:v>
      </x:c>
      <x:c r="S1038" s="59" t="n">
        <x:f>ROUND(R1038/'Inputs'!$C$4,2)</x:f>
        <x:v>-10.08</x:v>
      </x:c>
      <x:c r="T1038" s="33" t="n">
        <x:f>ROUND((P1038-Q1038)*G1038*'Inputs'!$C$25/1000,1)</x:f>
        <x:v>64.1</x:v>
      </x:c>
    </x:row>
    <x:row r="1039">
      <x:c r="A1039" t="n">
        <x:v>1024</x:v>
      </x:c>
      <x:c r="B1039" s="68" t="n">
        <x:v>25.7</x:v>
      </x:c>
      <x:c r="C1039" s="68" t="n">
        <x:v>29</x:v>
      </x:c>
      <x:c r="D1039" s="68" t="n">
        <x:v>211.4</x:v>
      </x:c>
      <x:c r="E1039" s="68" t="n">
        <x:v>22.9</x:v>
      </x:c>
      <x:c r="F1039" s="68" t="n">
        <x:v>35.8</x:v>
      </x:c>
      <x:c r="G1039" s="68" t="n">
        <x:v>8</x:v>
      </x:c>
      <x:c r="H1039" s="69" t="n">
        <x:v>1.86</x:v>
      </x:c>
      <x:c r="I1039" s="68" t="n">
        <x:v>6461</x:v>
      </x:c>
      <x:c r="J1039" s="68" t="n">
        <x:v>13.3</x:v>
      </x:c>
      <x:c r="K1039" s="68" t="n">
        <x:v>604</x:v>
      </x:c>
      <x:c r="L1039" s="68" t="n">
        <x:v>4.6</x:v>
      </x:c>
      <x:c r="M1039" s="70" t="n">
        <x:v>0.038</x:v>
      </x:c>
      <x:c r="N1039" s="71" t="n">
        <x:v>70</x:v>
      </x:c>
      <x:c r="O1039" s="33" t="n">
        <x:f>ROUND(3*E1039+F1039+G1039*H1039,1)</x:f>
        <x:v>119.4</x:v>
      </x:c>
      <x:c r="P1039" s="33" t="n">
        <x:f>ROUND('Inputs'!$C$4*'Inputs'!$C$7*'Inputs'!$C$5*C1039/3600,1)</x:f>
        <x:v>4188.9</x:v>
      </x:c>
      <x:c r="Q1039" s="33" t="n">
        <x:f>ROUND(('Inputs'!$C$4/B1039)*'Inputs'!$C$7*'Inputs'!$C$6*D1039/3600,1)</x:f>
        <x:v>2376.3</x:v>
      </x:c>
      <x:c r="R1039" s="59" t="n">
        <x:f>ROUND((P1039-Q1039)*O1039-('Inputs'!$C$4/B1039)*(I1039/J1039+K1039)-'Inputs'!$C$4*L1039-('Inputs'!$C$4*'Inputs'!$C$20*'Inputs'!$C$21*'Inputs'!$C$22/1000)*M1039*N1039,0)</x:f>
        <x:v>-259566</x:v>
      </x:c>
      <x:c r="S1039" s="59" t="n">
        <x:f>ROUND(R1039/'Inputs'!$C$4,2)</x:f>
        <x:v>-25.96</x:v>
      </x:c>
      <x:c r="T1039" s="33" t="n">
        <x:f>ROUND((P1039-Q1039)*G1039*'Inputs'!$C$25/1000,1)</x:f>
        <x:v>37.5</x:v>
      </x:c>
    </x:row>
    <x:row r="1040">
      <x:c r="A1040" t="n">
        <x:v>1025</x:v>
      </x:c>
      <x:c r="B1040" s="68" t="n">
        <x:v>46.6</x:v>
      </x:c>
      <x:c r="C1040" s="68" t="n">
        <x:v>28.2</x:v>
      </x:c>
      <x:c r="D1040" s="68" t="n">
        <x:v>193</x:v>
      </x:c>
      <x:c r="E1040" s="68" t="n">
        <x:v>25.6</x:v>
      </x:c>
      <x:c r="F1040" s="68" t="n">
        <x:v>34</x:v>
      </x:c>
      <x:c r="G1040" s="68" t="n">
        <x:v>8.4</x:v>
      </x:c>
      <x:c r="H1040" s="69" t="n">
        <x:v>1.89</x:v>
      </x:c>
      <x:c r="I1040" s="68" t="n">
        <x:v>5098</x:v>
      </x:c>
      <x:c r="J1040" s="68" t="n">
        <x:v>10.7</x:v>
      </x:c>
      <x:c r="K1040" s="68" t="n">
        <x:v>570</x:v>
      </x:c>
      <x:c r="L1040" s="68" t="n">
        <x:v>2.8</x:v>
      </x:c>
      <x:c r="M1040" s="70" t="n">
        <x:v>0.021</x:v>
      </x:c>
      <x:c r="N1040" s="71" t="n">
        <x:v>77</x:v>
      </x:c>
      <x:c r="O1040" s="33" t="n">
        <x:f>ROUND(3*E1040+F1040+G1040*H1040,1)</x:f>
        <x:v>126.7</x:v>
      </x:c>
      <x:c r="P1040" s="33" t="n">
        <x:f>ROUND('Inputs'!$C$4*'Inputs'!$C$7*'Inputs'!$C$5*C1040/3600,1)</x:f>
        <x:v>4073.3</x:v>
      </x:c>
      <x:c r="Q1040" s="33" t="n">
        <x:f>ROUND(('Inputs'!$C$4/B1040)*'Inputs'!$C$7*'Inputs'!$C$6*D1040/3600,1)</x:f>
        <x:v>1196.5</x:v>
      </x:c>
      <x:c r="R1040" s="59" t="n">
        <x:f>ROUND((P1040-Q1040)*O1040-('Inputs'!$C$4/B1040)*(I1040/J1040+K1040)-'Inputs'!$C$4*L1040-('Inputs'!$C$4*'Inputs'!$C$20*'Inputs'!$C$21*'Inputs'!$C$22/1000)*M1040*N1040,0)</x:f>
        <x:v>108315</x:v>
      </x:c>
      <x:c r="S1040" s="59" t="n">
        <x:f>ROUND(R1040/'Inputs'!$C$4,2)</x:f>
        <x:v>10.83</x:v>
      </x:c>
      <x:c r="T1040" s="33" t="n">
        <x:f>ROUND((P1040-Q1040)*G1040*'Inputs'!$C$25/1000,1)</x:f>
        <x:v>62.4</x:v>
      </x:c>
    </x:row>
    <x:row r="1041">
      <x:c r="A1041" t="n">
        <x:v>1026</x:v>
      </x:c>
      <x:c r="B1041" s="68" t="n">
        <x:v>32.1</x:v>
      </x:c>
      <x:c r="C1041" s="68" t="n">
        <x:v>32.2</x:v>
      </x:c>
      <x:c r="D1041" s="68" t="n">
        <x:v>235.2</x:v>
      </x:c>
      <x:c r="E1041" s="68" t="n">
        <x:v>24.1</x:v>
      </x:c>
      <x:c r="F1041" s="68" t="n">
        <x:v>35.9</x:v>
      </x:c>
      <x:c r="G1041" s="68" t="n">
        <x:v>10.8</x:v>
      </x:c>
      <x:c r="H1041" s="69" t="n">
        <x:v>1.676</x:v>
      </x:c>
      <x:c r="I1041" s="68" t="n">
        <x:v>5913</x:v>
      </x:c>
      <x:c r="J1041" s="68" t="n">
        <x:v>12.8</x:v>
      </x:c>
      <x:c r="K1041" s="68" t="n">
        <x:v>605</x:v>
      </x:c>
      <x:c r="L1041" s="68" t="n">
        <x:v>4.2</x:v>
      </x:c>
      <x:c r="M1041" s="70" t="n">
        <x:v>0.023</x:v>
      </x:c>
      <x:c r="N1041" s="71" t="n">
        <x:v>156</x:v>
      </x:c>
      <x:c r="O1041" s="33" t="n">
        <x:f>ROUND(3*E1041+F1041+G1041*H1041,1)</x:f>
        <x:v>126.3</x:v>
      </x:c>
      <x:c r="P1041" s="33" t="n">
        <x:f>ROUND('Inputs'!$C$4*'Inputs'!$C$7*'Inputs'!$C$5*C1041/3600,1)</x:f>
        <x:v>4651.1</x:v>
      </x:c>
      <x:c r="Q1041" s="33" t="n">
        <x:f>ROUND(('Inputs'!$C$4/B1041)*'Inputs'!$C$7*'Inputs'!$C$6*D1041/3600,1)</x:f>
        <x:v>2116.7</x:v>
      </x:c>
      <x:c r="R1041" s="59" t="n">
        <x:f>ROUND((P1041-Q1041)*O1041-('Inputs'!$C$4/B1041)*(I1041/J1041+K1041)-'Inputs'!$C$4*L1041-('Inputs'!$C$4*'Inputs'!$C$20*'Inputs'!$C$21*'Inputs'!$C$22/1000)*M1041*N1041,0)</x:f>
        <x:v>-62313</x:v>
      </x:c>
      <x:c r="S1041" s="59" t="n">
        <x:f>ROUND(R1041/'Inputs'!$C$4,2)</x:f>
        <x:v>-6.23</x:v>
      </x:c>
      <x:c r="T1041" s="33" t="n">
        <x:f>ROUND((P1041-Q1041)*G1041*'Inputs'!$C$25/1000,1)</x:f>
        <x:v>70.7</x:v>
      </x:c>
    </x:row>
    <x:row r="1042">
      <x:c r="A1042" t="n">
        <x:v>1027</x:v>
      </x:c>
      <x:c r="B1042" s="68" t="n">
        <x:v>39.8</x:v>
      </x:c>
      <x:c r="C1042" s="68" t="n">
        <x:v>28.6</x:v>
      </x:c>
      <x:c r="D1042" s="68" t="n">
        <x:v>265.4</x:v>
      </x:c>
      <x:c r="E1042" s="68" t="n">
        <x:v>23.2</x:v>
      </x:c>
      <x:c r="F1042" s="68" t="n">
        <x:v>49.6</x:v>
      </x:c>
      <x:c r="G1042" s="68" t="n">
        <x:v>8.1</x:v>
      </x:c>
      <x:c r="H1042" s="69" t="n">
        <x:v>1.779</x:v>
      </x:c>
      <x:c r="I1042" s="68" t="n">
        <x:v>5410</x:v>
      </x:c>
      <x:c r="J1042" s="68" t="n">
        <x:v>11.4</x:v>
      </x:c>
      <x:c r="K1042" s="68" t="n">
        <x:v>854</x:v>
      </x:c>
      <x:c r="L1042" s="68" t="n">
        <x:v>2.5</x:v>
      </x:c>
      <x:c r="M1042" s="70" t="n">
        <x:v>0.089</x:v>
      </x:c>
      <x:c r="N1042" s="71" t="n">
        <x:v>110</x:v>
      </x:c>
      <x:c r="O1042" s="33" t="n">
        <x:f>ROUND(3*E1042+F1042+G1042*H1042,1)</x:f>
        <x:v>133.6</x:v>
      </x:c>
      <x:c r="P1042" s="33" t="n">
        <x:f>ROUND('Inputs'!$C$4*'Inputs'!$C$7*'Inputs'!$C$5*C1042/3600,1)</x:f>
        <x:v>4131.1</x:v>
      </x:c>
      <x:c r="Q1042" s="33" t="n">
        <x:f>ROUND(('Inputs'!$C$4/B1042)*'Inputs'!$C$7*'Inputs'!$C$6*D1042/3600,1)</x:f>
        <x:v>1926.4</x:v>
      </x:c>
      <x:c r="R1042" s="59" t="n">
        <x:f>ROUND((P1042-Q1042)*O1042-('Inputs'!$C$4/B1042)*(I1042/J1042+K1042)-'Inputs'!$C$4*L1042-('Inputs'!$C$4*'Inputs'!$C$20*'Inputs'!$C$21*'Inputs'!$C$22/1000)*M1042*N1042,0)</x:f>
        <x:v>-86153</x:v>
      </x:c>
      <x:c r="S1042" s="59" t="n">
        <x:f>ROUND(R1042/'Inputs'!$C$4,2)</x:f>
        <x:v>-8.62</x:v>
      </x:c>
      <x:c r="T1042" s="33" t="n">
        <x:f>ROUND((P1042-Q1042)*G1042*'Inputs'!$C$25/1000,1)</x:f>
        <x:v>46.1</x:v>
      </x:c>
    </x:row>
    <x:row r="1043">
      <x:c r="A1043" t="n">
        <x:v>1028</x:v>
      </x:c>
      <x:c r="B1043" s="68" t="n">
        <x:v>34.6</x:v>
      </x:c>
      <x:c r="C1043" s="68" t="n">
        <x:v>26.6</x:v>
      </x:c>
      <x:c r="D1043" s="68" t="n">
        <x:v>206</x:v>
      </x:c>
      <x:c r="E1043" s="68" t="n">
        <x:v>20.4</x:v>
      </x:c>
      <x:c r="F1043" s="68" t="n">
        <x:v>41.5</x:v>
      </x:c>
      <x:c r="G1043" s="68" t="n">
        <x:v>8.1</x:v>
      </x:c>
      <x:c r="H1043" s="69" t="n">
        <x:v>1.908</x:v>
      </x:c>
      <x:c r="I1043" s="68" t="n">
        <x:v>6400</x:v>
      </x:c>
      <x:c r="J1043" s="68" t="n">
        <x:v>13.9</x:v>
      </x:c>
      <x:c r="K1043" s="68" t="n">
        <x:v>728</x:v>
      </x:c>
      <x:c r="L1043" s="68" t="n">
        <x:v>5.5</x:v>
      </x:c>
      <x:c r="M1043" s="70" t="n">
        <x:v>0.072</x:v>
      </x:c>
      <x:c r="N1043" s="71" t="n">
        <x:v>65</x:v>
      </x:c>
      <x:c r="O1043" s="33" t="n">
        <x:f>ROUND(3*E1043+F1043+G1043*H1043,1)</x:f>
        <x:v>118.2</x:v>
      </x:c>
      <x:c r="P1043" s="33" t="n">
        <x:f>ROUND('Inputs'!$C$4*'Inputs'!$C$7*'Inputs'!$C$5*C1043/3600,1)</x:f>
        <x:v>3842.2</x:v>
      </x:c>
      <x:c r="Q1043" s="33" t="n">
        <x:f>ROUND(('Inputs'!$C$4/B1043)*'Inputs'!$C$7*'Inputs'!$C$6*D1043/3600,1)</x:f>
        <x:v>1720</x:v>
      </x:c>
      <x:c r="R1043" s="59" t="n">
        <x:f>ROUND((P1043-Q1043)*O1043-('Inputs'!$C$4/B1043)*(I1043/J1043+K1043)-'Inputs'!$C$4*L1043-('Inputs'!$C$4*'Inputs'!$C$20*'Inputs'!$C$21*'Inputs'!$C$22/1000)*M1043*N1043,0)</x:f>
        <x:v>-158098</x:v>
      </x:c>
      <x:c r="S1043" s="59" t="n">
        <x:f>ROUND(R1043/'Inputs'!$C$4,2)</x:f>
        <x:v>-15.81</x:v>
      </x:c>
      <x:c r="T1043" s="33" t="n">
        <x:f>ROUND((P1043-Q1043)*G1043*'Inputs'!$C$25/1000,1)</x:f>
        <x:v>44.4</x:v>
      </x:c>
    </x:row>
    <x:row r="1044">
      <x:c r="A1044" t="n">
        <x:v>1029</x:v>
      </x:c>
      <x:c r="B1044" s="68" t="n">
        <x:v>45.2</x:v>
      </x:c>
      <x:c r="C1044" s="68" t="n">
        <x:v>25.3</x:v>
      </x:c>
      <x:c r="D1044" s="68" t="n">
        <x:v>179.6</x:v>
      </x:c>
      <x:c r="E1044" s="68" t="n">
        <x:v>21.3</x:v>
      </x:c>
      <x:c r="F1044" s="68" t="n">
        <x:v>35.7</x:v>
      </x:c>
      <x:c r="G1044" s="68" t="n">
        <x:v>8.6</x:v>
      </x:c>
      <x:c r="H1044" s="69" t="n">
        <x:v>1.852</x:v>
      </x:c>
      <x:c r="I1044" s="68" t="n">
        <x:v>8774</x:v>
      </x:c>
      <x:c r="J1044" s="68" t="n">
        <x:v>13.2</x:v>
      </x:c>
      <x:c r="K1044" s="68" t="n">
        <x:v>905</x:v>
      </x:c>
      <x:c r="L1044" s="68" t="n">
        <x:v>3.8</x:v>
      </x:c>
      <x:c r="M1044" s="70" t="n">
        <x:v>0.055</x:v>
      </x:c>
      <x:c r="N1044" s="71" t="n">
        <x:v>155</x:v>
      </x:c>
      <x:c r="O1044" s="33" t="n">
        <x:f>ROUND(3*E1044+F1044+G1044*H1044,1)</x:f>
        <x:v>115.5</x:v>
      </x:c>
      <x:c r="P1044" s="33" t="n">
        <x:f>ROUND('Inputs'!$C$4*'Inputs'!$C$7*'Inputs'!$C$5*C1044/3600,1)</x:f>
        <x:v>3654.4</x:v>
      </x:c>
      <x:c r="Q1044" s="33" t="n">
        <x:f>ROUND(('Inputs'!$C$4/B1044)*'Inputs'!$C$7*'Inputs'!$C$6*D1044/3600,1)</x:f>
        <x:v>1147.9</x:v>
      </x:c>
      <x:c r="R1044" s="59" t="n">
        <x:f>ROUND((P1044-Q1044)*O1044-('Inputs'!$C$4/B1044)*(I1044/J1044+K1044)-'Inputs'!$C$4*L1044-('Inputs'!$C$4*'Inputs'!$C$20*'Inputs'!$C$21*'Inputs'!$C$22/1000)*M1044*N1044,0)</x:f>
        <x:v>-114840</x:v>
      </x:c>
      <x:c r="S1044" s="59" t="n">
        <x:f>ROUND(R1044/'Inputs'!$C$4,2)</x:f>
        <x:v>-11.48</x:v>
      </x:c>
      <x:c r="T1044" s="33" t="n">
        <x:f>ROUND((P1044-Q1044)*G1044*'Inputs'!$C$25/1000,1)</x:f>
        <x:v>55.7</x:v>
      </x:c>
    </x:row>
    <x:row r="1045">
      <x:c r="A1045" t="n">
        <x:v>1030</x:v>
      </x:c>
      <x:c r="B1045" s="68" t="n">
        <x:v>47.7</x:v>
      </x:c>
      <x:c r="C1045" s="68" t="n">
        <x:v>32.7</x:v>
      </x:c>
      <x:c r="D1045" s="68" t="n">
        <x:v>203.1</x:v>
      </x:c>
      <x:c r="E1045" s="68" t="n">
        <x:v>24.2</x:v>
      </x:c>
      <x:c r="F1045" s="68" t="n">
        <x:v>30.8</x:v>
      </x:c>
      <x:c r="G1045" s="68" t="n">
        <x:v>8.8</x:v>
      </x:c>
      <x:c r="H1045" s="69" t="n">
        <x:v>1.767</x:v>
      </x:c>
      <x:c r="I1045" s="68" t="n">
        <x:v>8088</x:v>
      </x:c>
      <x:c r="J1045" s="68" t="n">
        <x:v>8.1</x:v>
      </x:c>
      <x:c r="K1045" s="68" t="n">
        <x:v>786</x:v>
      </x:c>
      <x:c r="L1045" s="68" t="n">
        <x:v>5.5</x:v>
      </x:c>
      <x:c r="M1045" s="70" t="n">
        <x:v>0.042</x:v>
      </x:c>
      <x:c r="N1045" s="71" t="n">
        <x:v>87</x:v>
      </x:c>
      <x:c r="O1045" s="33" t="n">
        <x:f>ROUND(3*E1045+F1045+G1045*H1045,1)</x:f>
        <x:v>118.9</x:v>
      </x:c>
      <x:c r="P1045" s="33" t="n">
        <x:f>ROUND('Inputs'!$C$4*'Inputs'!$C$7*'Inputs'!$C$5*C1045/3600,1)</x:f>
        <x:v>4723.3</x:v>
      </x:c>
      <x:c r="Q1045" s="33" t="n">
        <x:f>ROUND(('Inputs'!$C$4/B1045)*'Inputs'!$C$7*'Inputs'!$C$6*D1045/3600,1)</x:f>
        <x:v>1230</x:v>
      </x:c>
      <x:c r="R1045" s="59" t="n">
        <x:f>ROUND((P1045-Q1045)*O1045-('Inputs'!$C$4/B1045)*(I1045/J1045+K1045)-'Inputs'!$C$4*L1045-('Inputs'!$C$4*'Inputs'!$C$20*'Inputs'!$C$21*'Inputs'!$C$22/1000)*M1045*N1045,0)</x:f>
        <x:v>-21930</x:v>
      </x:c>
      <x:c r="S1045" s="59" t="n">
        <x:f>ROUND(R1045/'Inputs'!$C$4,2)</x:f>
        <x:v>-2.19</x:v>
      </x:c>
      <x:c r="T1045" s="33" t="n">
        <x:f>ROUND((P1045-Q1045)*G1045*'Inputs'!$C$25/1000,1)</x:f>
        <x:v>79.4</x:v>
      </x:c>
    </x:row>
    <x:row r="1046">
      <x:c r="A1046" t="n">
        <x:v>1031</x:v>
      </x:c>
      <x:c r="B1046" s="68" t="n">
        <x:v>46.5</x:v>
      </x:c>
      <x:c r="C1046" s="68" t="n">
        <x:v>29.2</x:v>
      </x:c>
      <x:c r="D1046" s="68" t="n">
        <x:v>180.5</x:v>
      </x:c>
      <x:c r="E1046" s="68" t="n">
        <x:v>21.7</x:v>
      </x:c>
      <x:c r="F1046" s="68" t="n">
        <x:v>45.4</x:v>
      </x:c>
      <x:c r="G1046" s="68" t="n">
        <x:v>8.4</x:v>
      </x:c>
      <x:c r="H1046" s="69" t="n">
        <x:v>2.034</x:v>
      </x:c>
      <x:c r="I1046" s="68" t="n">
        <x:v>9182</x:v>
      </x:c>
      <x:c r="J1046" s="68" t="n">
        <x:v>11.4</x:v>
      </x:c>
      <x:c r="K1046" s="68" t="n">
        <x:v>645</x:v>
      </x:c>
      <x:c r="L1046" s="68" t="n">
        <x:v>2.6</x:v>
      </x:c>
      <x:c r="M1046" s="70" t="n">
        <x:v>0.046</x:v>
      </x:c>
      <x:c r="N1046" s="71" t="n">
        <x:v>69</x:v>
      </x:c>
      <x:c r="O1046" s="33" t="n">
        <x:f>ROUND(3*E1046+F1046+G1046*H1046,1)</x:f>
        <x:v>127.6</x:v>
      </x:c>
      <x:c r="P1046" s="33" t="n">
        <x:f>ROUND('Inputs'!$C$4*'Inputs'!$C$7*'Inputs'!$C$5*C1046/3600,1)</x:f>
        <x:v>4217.8</x:v>
      </x:c>
      <x:c r="Q1046" s="33" t="n">
        <x:f>ROUND(('Inputs'!$C$4/B1046)*'Inputs'!$C$7*'Inputs'!$C$6*D1046/3600,1)</x:f>
        <x:v>1121.4</x:v>
      </x:c>
      <x:c r="R1046" s="59" t="n">
        <x:f>ROUND((P1046-Q1046)*O1046-('Inputs'!$C$4/B1046)*(I1046/J1046+K1046)-'Inputs'!$C$4*L1046-('Inputs'!$C$4*'Inputs'!$C$20*'Inputs'!$C$21*'Inputs'!$C$22/1000)*M1046*N1046,0)</x:f>
        <x:v>50081</x:v>
      </x:c>
      <x:c r="S1046" s="59" t="n">
        <x:f>ROUND(R1046/'Inputs'!$C$4,2)</x:f>
        <x:v>5.01</x:v>
      </x:c>
      <x:c r="T1046" s="33" t="n">
        <x:f>ROUND((P1046-Q1046)*G1046*'Inputs'!$C$25/1000,1)</x:f>
        <x:v>67.2</x:v>
      </x:c>
    </x:row>
    <x:row r="1047">
      <x:c r="A1047" t="n">
        <x:v>1032</x:v>
      </x:c>
      <x:c r="B1047" s="68" t="n">
        <x:v>43.7</x:v>
      </x:c>
      <x:c r="C1047" s="68" t="n">
        <x:v>28.7</x:v>
      </x:c>
      <x:c r="D1047" s="68" t="n">
        <x:v>234.7</x:v>
      </x:c>
      <x:c r="E1047" s="68" t="n">
        <x:v>27.3</x:v>
      </x:c>
      <x:c r="F1047" s="68" t="n">
        <x:v>46.2</x:v>
      </x:c>
      <x:c r="G1047" s="68" t="n">
        <x:v>7.3</x:v>
      </x:c>
      <x:c r="H1047" s="69" t="n">
        <x:v>1.918</x:v>
      </x:c>
      <x:c r="I1047" s="68" t="n">
        <x:v>4187</x:v>
      </x:c>
      <x:c r="J1047" s="68" t="n">
        <x:v>11</x:v>
      </x:c>
      <x:c r="K1047" s="68" t="n">
        <x:v>496</x:v>
      </x:c>
      <x:c r="L1047" s="68" t="n">
        <x:v>3.5</x:v>
      </x:c>
      <x:c r="M1047" s="70" t="n">
        <x:v>0.001</x:v>
      </x:c>
      <x:c r="N1047" s="71" t="n">
        <x:v>124</x:v>
      </x:c>
      <x:c r="O1047" s="33" t="n">
        <x:f>ROUND(3*E1047+F1047+G1047*H1047,1)</x:f>
        <x:v>142.1</x:v>
      </x:c>
      <x:c r="P1047" s="33" t="n">
        <x:f>ROUND('Inputs'!$C$4*'Inputs'!$C$7*'Inputs'!$C$5*C1047/3600,1)</x:f>
        <x:v>4145.6</x:v>
      </x:c>
      <x:c r="Q1047" s="33" t="n">
        <x:f>ROUND(('Inputs'!$C$4/B1047)*'Inputs'!$C$7*'Inputs'!$C$6*D1047/3600,1)</x:f>
        <x:v>1551.5</x:v>
      </x:c>
      <x:c r="R1047" s="59" t="n">
        <x:f>ROUND((P1047-Q1047)*O1047-('Inputs'!$C$4/B1047)*(I1047/J1047+K1047)-'Inputs'!$C$4*L1047-('Inputs'!$C$4*'Inputs'!$C$20*'Inputs'!$C$21*'Inputs'!$C$22/1000)*M1047*N1047,0)</x:f>
        <x:v>132741</x:v>
      </x:c>
      <x:c r="S1047" s="59" t="n">
        <x:f>ROUND(R1047/'Inputs'!$C$4,2)</x:f>
        <x:v>13.27</x:v>
      </x:c>
      <x:c r="T1047" s="33" t="n">
        <x:f>ROUND((P1047-Q1047)*G1047*'Inputs'!$C$25/1000,1)</x:f>
        <x:v>48.9</x:v>
      </x:c>
    </x:row>
    <x:row r="1048">
      <x:c r="A1048" t="n">
        <x:v>1033</x:v>
      </x:c>
      <x:c r="B1048" s="68" t="n">
        <x:v>59.4</x:v>
      </x:c>
      <x:c r="C1048" s="68" t="n">
        <x:v>30.9</x:v>
      </x:c>
      <x:c r="D1048" s="68" t="n">
        <x:v>170.6</x:v>
      </x:c>
      <x:c r="E1048" s="68" t="n">
        <x:v>20.7</x:v>
      </x:c>
      <x:c r="F1048" s="68" t="n">
        <x:v>46.1</x:v>
      </x:c>
      <x:c r="G1048" s="68" t="n">
        <x:v>8.7</x:v>
      </x:c>
      <x:c r="H1048" s="69" t="n">
        <x:v>1.991</x:v>
      </x:c>
      <x:c r="I1048" s="68" t="n">
        <x:v>6116</x:v>
      </x:c>
      <x:c r="J1048" s="68" t="n">
        <x:v>14.1</x:v>
      </x:c>
      <x:c r="K1048" s="68" t="n">
        <x:v>569</x:v>
      </x:c>
      <x:c r="L1048" s="68" t="n">
        <x:v>5</x:v>
      </x:c>
      <x:c r="M1048" s="70" t="n">
        <x:v>0.021</x:v>
      </x:c>
      <x:c r="N1048" s="71" t="n">
        <x:v>111</x:v>
      </x:c>
      <x:c r="O1048" s="33" t="n">
        <x:f>ROUND(3*E1048+F1048+G1048*H1048,1)</x:f>
        <x:v>125.5</x:v>
      </x:c>
      <x:c r="P1048" s="33" t="n">
        <x:f>ROUND('Inputs'!$C$4*'Inputs'!$C$7*'Inputs'!$C$5*C1048/3600,1)</x:f>
        <x:v>4463.3</x:v>
      </x:c>
      <x:c r="Q1048" s="33" t="n">
        <x:f>ROUND(('Inputs'!$C$4/B1048)*'Inputs'!$C$7*'Inputs'!$C$6*D1048/3600,1)</x:f>
        <x:v>829.7</x:v>
      </x:c>
      <x:c r="R1048" s="59" t="n">
        <x:f>ROUND((P1048-Q1048)*O1048-('Inputs'!$C$4/B1048)*(I1048/J1048+K1048)-'Inputs'!$C$4*L1048-('Inputs'!$C$4*'Inputs'!$C$20*'Inputs'!$C$21*'Inputs'!$C$22/1000)*M1048*N1048,0)</x:f>
        <x:v>231990</x:v>
      </x:c>
      <x:c r="S1048" s="59" t="n">
        <x:f>ROUND(R1048/'Inputs'!$C$4,2)</x:f>
        <x:v>23.2</x:v>
      </x:c>
      <x:c r="T1048" s="33" t="n">
        <x:f>ROUND((P1048-Q1048)*G1048*'Inputs'!$C$25/1000,1)</x:f>
        <x:v>81.7</x:v>
      </x:c>
    </x:row>
    <x:row r="1049">
      <x:c r="A1049" t="n">
        <x:v>1034</x:v>
      </x:c>
      <x:c r="B1049" s="68" t="n">
        <x:v>53.7</x:v>
      </x:c>
      <x:c r="C1049" s="68" t="n">
        <x:v>31.2</x:v>
      </x:c>
      <x:c r="D1049" s="68" t="n">
        <x:v>218.7</x:v>
      </x:c>
      <x:c r="E1049" s="68" t="n">
        <x:v>25.2</x:v>
      </x:c>
      <x:c r="F1049" s="68" t="n">
        <x:v>49.7</x:v>
      </x:c>
      <x:c r="G1049" s="68" t="n">
        <x:v>7.1</x:v>
      </x:c>
      <x:c r="H1049" s="69" t="n">
        <x:v>1.865</x:v>
      </x:c>
      <x:c r="I1049" s="68" t="n">
        <x:v>4575</x:v>
      </x:c>
      <x:c r="J1049" s="68" t="n">
        <x:v>8.9</x:v>
      </x:c>
      <x:c r="K1049" s="68" t="n">
        <x:v>643</x:v>
      </x:c>
      <x:c r="L1049" s="68" t="n">
        <x:v>4.8</x:v>
      </x:c>
      <x:c r="M1049" s="70" t="n">
        <x:v>0.027</x:v>
      </x:c>
      <x:c r="N1049" s="71" t="n">
        <x:v>92</x:v>
      </x:c>
      <x:c r="O1049" s="33" t="n">
        <x:f>ROUND(3*E1049+F1049+G1049*H1049,1)</x:f>
        <x:v>138.5</x:v>
      </x:c>
      <x:c r="P1049" s="33" t="n">
        <x:f>ROUND('Inputs'!$C$4*'Inputs'!$C$7*'Inputs'!$C$5*C1049/3600,1)</x:f>
        <x:v>4506.7</x:v>
      </x:c>
      <x:c r="Q1049" s="33" t="n">
        <x:f>ROUND(('Inputs'!$C$4/B1049)*'Inputs'!$C$7*'Inputs'!$C$6*D1049/3600,1)</x:f>
        <x:v>1176.5</x:v>
      </x:c>
      <x:c r="R1049" s="59" t="n">
        <x:f>ROUND((P1049-Q1049)*O1049-('Inputs'!$C$4/B1049)*(I1049/J1049+K1049)-'Inputs'!$C$4*L1049-('Inputs'!$C$4*'Inputs'!$C$20*'Inputs'!$C$21*'Inputs'!$C$22/1000)*M1049*N1049,0)</x:f>
        <x:v>192214</x:v>
      </x:c>
      <x:c r="S1049" s="59" t="n">
        <x:f>ROUND(R1049/'Inputs'!$C$4,2)</x:f>
        <x:v>19.22</x:v>
      </x:c>
      <x:c r="T1049" s="33" t="n">
        <x:f>ROUND((P1049-Q1049)*G1049*'Inputs'!$C$25/1000,1)</x:f>
        <x:v>61.1</x:v>
      </x:c>
    </x:row>
    <x:row r="1050">
      <x:c r="A1050" t="n">
        <x:v>1035</x:v>
      </x:c>
      <x:c r="B1050" s="68" t="n">
        <x:v>28.1</x:v>
      </x:c>
      <x:c r="C1050" s="68" t="n">
        <x:v>29.8</x:v>
      </x:c>
      <x:c r="D1050" s="68" t="n">
        <x:v>226.8</x:v>
      </x:c>
      <x:c r="E1050" s="68" t="n">
        <x:v>24.8</x:v>
      </x:c>
      <x:c r="F1050" s="68" t="n">
        <x:v>41.2</x:v>
      </x:c>
      <x:c r="G1050" s="68" t="n">
        <x:v>9.4</x:v>
      </x:c>
      <x:c r="H1050" s="69" t="n">
        <x:v>1.778</x:v>
      </x:c>
      <x:c r="I1050" s="68" t="n">
        <x:v>8640</x:v>
      </x:c>
      <x:c r="J1050" s="68" t="n">
        <x:v>14.8</x:v>
      </x:c>
      <x:c r="K1050" s="68" t="n">
        <x:v>777</x:v>
      </x:c>
      <x:c r="L1050" s="68" t="n">
        <x:v>4.1</x:v>
      </x:c>
      <x:c r="M1050" s="70" t="n">
        <x:v>0.022</x:v>
      </x:c>
      <x:c r="N1050" s="71" t="n">
        <x:v>102</x:v>
      </x:c>
      <x:c r="O1050" s="33" t="n">
        <x:f>ROUND(3*E1050+F1050+G1050*H1050,1)</x:f>
        <x:v>132.3</x:v>
      </x:c>
      <x:c r="P1050" s="33" t="n">
        <x:f>ROUND('Inputs'!$C$4*'Inputs'!$C$7*'Inputs'!$C$5*C1050/3600,1)</x:f>
        <x:v>4304.4</x:v>
      </x:c>
      <x:c r="Q1050" s="33" t="n">
        <x:f>ROUND(('Inputs'!$C$4/B1050)*'Inputs'!$C$7*'Inputs'!$C$6*D1050/3600,1)</x:f>
        <x:v>2331.7</x:v>
      </x:c>
      <x:c r="R1050" s="59" t="n">
        <x:f>ROUND((P1050-Q1050)*O1050-('Inputs'!$C$4/B1050)*(I1050/J1050+K1050)-'Inputs'!$C$4*L1050-('Inputs'!$C$4*'Inputs'!$C$20*'Inputs'!$C$21*'Inputs'!$C$22/1000)*M1050*N1050,0)</x:f>
        <x:v>-269294</x:v>
      </x:c>
      <x:c r="S1050" s="59" t="n">
        <x:f>ROUND(R1050/'Inputs'!$C$4,2)</x:f>
        <x:v>-26.93</x:v>
      </x:c>
      <x:c r="T1050" s="33" t="n">
        <x:f>ROUND((P1050-Q1050)*G1050*'Inputs'!$C$25/1000,1)</x:f>
        <x:v>47.9</x:v>
      </x:c>
    </x:row>
    <x:row r="1051">
      <x:c r="A1051" t="n">
        <x:v>1036</x:v>
      </x:c>
      <x:c r="B1051" s="68" t="n">
        <x:v>48.6</x:v>
      </x:c>
      <x:c r="C1051" s="68" t="n">
        <x:v>27.9</x:v>
      </x:c>
      <x:c r="D1051" s="68" t="n">
        <x:v>194.2</x:v>
      </x:c>
      <x:c r="E1051" s="68" t="n">
        <x:v>27</x:v>
      </x:c>
      <x:c r="F1051" s="68" t="n">
        <x:v>43</x:v>
      </x:c>
      <x:c r="G1051" s="68" t="n">
        <x:v>8.3</x:v>
      </x:c>
      <x:c r="H1051" s="69" t="n">
        <x:v>1.896</x:v>
      </x:c>
      <x:c r="I1051" s="68" t="n">
        <x:v>7850</x:v>
      </x:c>
      <x:c r="J1051" s="68" t="n">
        <x:v>11.2</x:v>
      </x:c>
      <x:c r="K1051" s="68" t="n">
        <x:v>499</x:v>
      </x:c>
      <x:c r="L1051" s="68" t="n">
        <x:v>1.9</x:v>
      </x:c>
      <x:c r="M1051" s="70" t="n">
        <x:v>0.052</x:v>
      </x:c>
      <x:c r="N1051" s="71" t="n">
        <x:v>147</x:v>
      </x:c>
      <x:c r="O1051" s="33" t="n">
        <x:f>ROUND(3*E1051+F1051+G1051*H1051,1)</x:f>
        <x:v>139.7</x:v>
      </x:c>
      <x:c r="P1051" s="33" t="n">
        <x:f>ROUND('Inputs'!$C$4*'Inputs'!$C$7*'Inputs'!$C$5*C1051/3600,1)</x:f>
        <x:v>4030</x:v>
      </x:c>
      <x:c r="Q1051" s="33" t="n">
        <x:f>ROUND(('Inputs'!$C$4/B1051)*'Inputs'!$C$7*'Inputs'!$C$6*D1051/3600,1)</x:f>
        <x:v>1154.4</x:v>
      </x:c>
      <x:c r="R1051" s="59" t="n">
        <x:f>ROUND((P1051-Q1051)*O1051-('Inputs'!$C$4/B1051)*(I1051/J1051+K1051)-'Inputs'!$C$4*L1051-('Inputs'!$C$4*'Inputs'!$C$20*'Inputs'!$C$21*'Inputs'!$C$22/1000)*M1051*N1051,0)</x:f>
        <x:v>118737</x:v>
      </x:c>
      <x:c r="S1051" s="59" t="n">
        <x:f>ROUND(R1051/'Inputs'!$C$4,2)</x:f>
        <x:v>11.87</x:v>
      </x:c>
      <x:c r="T1051" s="33" t="n">
        <x:f>ROUND((P1051-Q1051)*G1051*'Inputs'!$C$25/1000,1)</x:f>
        <x:v>61.7</x:v>
      </x:c>
    </x:row>
    <x:row r="1052">
      <x:c r="A1052" t="n">
        <x:v>1037</x:v>
      </x:c>
      <x:c r="B1052" s="68" t="n">
        <x:v>36.7</x:v>
      </x:c>
      <x:c r="C1052" s="68" t="n">
        <x:v>27.1</x:v>
      </x:c>
      <x:c r="D1052" s="68" t="n">
        <x:v>212.8</x:v>
      </x:c>
      <x:c r="E1052" s="68" t="n">
        <x:v>23.2</x:v>
      </x:c>
      <x:c r="F1052" s="68" t="n">
        <x:v>53.9</x:v>
      </x:c>
      <x:c r="G1052" s="68" t="n">
        <x:v>9.3</x:v>
      </x:c>
      <x:c r="H1052" s="69" t="n">
        <x:v>1.903</x:v>
      </x:c>
      <x:c r="I1052" s="68" t="n">
        <x:v>7661</x:v>
      </x:c>
      <x:c r="J1052" s="68" t="n">
        <x:v>8.7</x:v>
      </x:c>
      <x:c r="K1052" s="68" t="n">
        <x:v>772</x:v>
      </x:c>
      <x:c r="L1052" s="68" t="n">
        <x:v>4.9</x:v>
      </x:c>
      <x:c r="M1052" s="70" t="n">
        <x:v>0.051</x:v>
      </x:c>
      <x:c r="N1052" s="71" t="n">
        <x:v>74</x:v>
      </x:c>
      <x:c r="O1052" s="33" t="n">
        <x:f>ROUND(3*E1052+F1052+G1052*H1052,1)</x:f>
        <x:v>141.2</x:v>
      </x:c>
      <x:c r="P1052" s="33" t="n">
        <x:f>ROUND('Inputs'!$C$4*'Inputs'!$C$7*'Inputs'!$C$5*C1052/3600,1)</x:f>
        <x:v>3914.4</x:v>
      </x:c>
      <x:c r="Q1052" s="33" t="n">
        <x:f>ROUND(('Inputs'!$C$4/B1052)*'Inputs'!$C$7*'Inputs'!$C$6*D1052/3600,1)</x:f>
        <x:v>1675.1</x:v>
      </x:c>
      <x:c r="R1052" s="59" t="n">
        <x:f>ROUND((P1052-Q1052)*O1052-('Inputs'!$C$4/B1052)*(I1052/J1052+K1052)-'Inputs'!$C$4*L1052-('Inputs'!$C$4*'Inputs'!$C$20*'Inputs'!$C$21*'Inputs'!$C$22/1000)*M1052*N1052,0)</x:f>
        <x:v>-191543</x:v>
      </x:c>
      <x:c r="S1052" s="59" t="n">
        <x:f>ROUND(R1052/'Inputs'!$C$4,2)</x:f>
        <x:v>-19.15</x:v>
      </x:c>
      <x:c r="T1052" s="33" t="n">
        <x:f>ROUND((P1052-Q1052)*G1052*'Inputs'!$C$25/1000,1)</x:f>
        <x:v>53.8</x:v>
      </x:c>
    </x:row>
    <x:row r="1053">
      <x:c r="A1053" t="n">
        <x:v>1038</x:v>
      </x:c>
      <x:c r="B1053" s="68" t="n">
        <x:v>28.6</x:v>
      </x:c>
      <x:c r="C1053" s="68" t="n">
        <x:v>24.9</x:v>
      </x:c>
      <x:c r="D1053" s="68" t="n">
        <x:v>184.1</x:v>
      </x:c>
      <x:c r="E1053" s="68" t="n">
        <x:v>23.8</x:v>
      </x:c>
      <x:c r="F1053" s="68" t="n">
        <x:v>54.7</x:v>
      </x:c>
      <x:c r="G1053" s="68" t="n">
        <x:v>8.4</x:v>
      </x:c>
      <x:c r="H1053" s="69" t="n">
        <x:v>1.963</x:v>
      </x:c>
      <x:c r="I1053" s="68" t="n">
        <x:v>6597</x:v>
      </x:c>
      <x:c r="J1053" s="68" t="n">
        <x:v>14.7</x:v>
      </x:c>
      <x:c r="K1053" s="68" t="n">
        <x:v>428</x:v>
      </x:c>
      <x:c r="L1053" s="68" t="n">
        <x:v>5.4</x:v>
      </x:c>
      <x:c r="M1053" s="70" t="n">
        <x:v>0.063</x:v>
      </x:c>
      <x:c r="N1053" s="71" t="n">
        <x:v>126</x:v>
      </x:c>
      <x:c r="O1053" s="33" t="n">
        <x:f>ROUND(3*E1053+F1053+G1053*H1053,1)</x:f>
        <x:v>142.6</x:v>
      </x:c>
      <x:c r="P1053" s="33" t="n">
        <x:f>ROUND('Inputs'!$C$4*'Inputs'!$C$7*'Inputs'!$C$5*C1053/3600,1)</x:f>
        <x:v>3596.7</x:v>
      </x:c>
      <x:c r="Q1053" s="33" t="n">
        <x:f>ROUND(('Inputs'!$C$4/B1053)*'Inputs'!$C$7*'Inputs'!$C$6*D1053/3600,1)</x:f>
        <x:v>1859.6</x:v>
      </x:c>
      <x:c r="R1053" s="59" t="n">
        <x:f>ROUND((P1053-Q1053)*O1053-('Inputs'!$C$4/B1053)*(I1053/J1053+K1053)-'Inputs'!$C$4*L1053-('Inputs'!$C$4*'Inputs'!$C$20*'Inputs'!$C$21*'Inputs'!$C$22/1000)*M1053*N1053,0)</x:f>
        <x:v>-130605</x:v>
      </x:c>
      <x:c r="S1053" s="59" t="n">
        <x:f>ROUND(R1053/'Inputs'!$C$4,2)</x:f>
        <x:v>-13.06</x:v>
      </x:c>
      <x:c r="T1053" s="33" t="n">
        <x:f>ROUND((P1053-Q1053)*G1053*'Inputs'!$C$25/1000,1)</x:f>
        <x:v>37.7</x:v>
      </x:c>
    </x:row>
    <x:row r="1054">
      <x:c r="A1054" t="n">
        <x:v>1039</x:v>
      </x:c>
      <x:c r="B1054" s="68" t="n">
        <x:v>35.4</x:v>
      </x:c>
      <x:c r="C1054" s="68" t="n">
        <x:v>34.1</x:v>
      </x:c>
      <x:c r="D1054" s="68" t="n">
        <x:v>183.5</x:v>
      </x:c>
      <x:c r="E1054" s="68" t="n">
        <x:v>21</x:v>
      </x:c>
      <x:c r="F1054" s="68" t="n">
        <x:v>46.8</x:v>
      </x:c>
      <x:c r="G1054" s="68" t="n">
        <x:v>7.4</x:v>
      </x:c>
      <x:c r="H1054" s="69" t="n">
        <x:v>1.851</x:v>
      </x:c>
      <x:c r="I1054" s="68" t="n">
        <x:v>5196</x:v>
      </x:c>
      <x:c r="J1054" s="68" t="n">
        <x:v>12.1</x:v>
      </x:c>
      <x:c r="K1054" s="68" t="n">
        <x:v>710</x:v>
      </x:c>
      <x:c r="L1054" s="68" t="n">
        <x:v>3.6</x:v>
      </x:c>
      <x:c r="M1054" s="70" t="n">
        <x:v>0.038</x:v>
      </x:c>
      <x:c r="N1054" s="71" t="n">
        <x:v>78</x:v>
      </x:c>
      <x:c r="O1054" s="33" t="n">
        <x:f>ROUND(3*E1054+F1054+G1054*H1054,1)</x:f>
        <x:v>123.5</x:v>
      </x:c>
      <x:c r="P1054" s="33" t="n">
        <x:f>ROUND('Inputs'!$C$4*'Inputs'!$C$7*'Inputs'!$C$5*C1054/3600,1)</x:f>
        <x:v>4925.6</x:v>
      </x:c>
      <x:c r="Q1054" s="33" t="n">
        <x:f>ROUND(('Inputs'!$C$4/B1054)*'Inputs'!$C$7*'Inputs'!$C$6*D1054/3600,1)</x:f>
        <x:v>1497.5</x:v>
      </x:c>
      <x:c r="R1054" s="59" t="n">
        <x:f>ROUND((P1054-Q1054)*O1054-('Inputs'!$C$4/B1054)*(I1054/J1054+K1054)-'Inputs'!$C$4*L1054-('Inputs'!$C$4*'Inputs'!$C$20*'Inputs'!$C$21*'Inputs'!$C$22/1000)*M1054*N1054,0)</x:f>
        <x:v>58872</x:v>
      </x:c>
      <x:c r="S1054" s="59" t="n">
        <x:f>ROUND(R1054/'Inputs'!$C$4,2)</x:f>
        <x:v>5.89</x:v>
      </x:c>
      <x:c r="T1054" s="33" t="n">
        <x:f>ROUND((P1054-Q1054)*G1054*'Inputs'!$C$25/1000,1)</x:f>
        <x:v>65.5</x:v>
      </x:c>
    </x:row>
    <x:row r="1055">
      <x:c r="A1055" t="n">
        <x:v>1040</x:v>
      </x:c>
      <x:c r="B1055" s="68" t="n">
        <x:v>50.4</x:v>
      </x:c>
      <x:c r="C1055" s="68" t="n">
        <x:v>27.8</x:v>
      </x:c>
      <x:c r="D1055" s="68" t="n">
        <x:v>199.3</x:v>
      </x:c>
      <x:c r="E1055" s="68" t="n">
        <x:v>25.7</x:v>
      </x:c>
      <x:c r="F1055" s="68" t="n">
        <x:v>44.5</x:v>
      </x:c>
      <x:c r="G1055" s="68" t="n">
        <x:v>11</x:v>
      </x:c>
      <x:c r="H1055" s="69" t="n">
        <x:v>1.937</x:v>
      </x:c>
      <x:c r="I1055" s="68" t="n">
        <x:v>6576</x:v>
      </x:c>
      <x:c r="J1055" s="68" t="n">
        <x:v>9</x:v>
      </x:c>
      <x:c r="K1055" s="68" t="n">
        <x:v>525</x:v>
      </x:c>
      <x:c r="L1055" s="68" t="n">
        <x:v>3.3</x:v>
      </x:c>
      <x:c r="M1055" s="70" t="n">
        <x:v>0.028</x:v>
      </x:c>
      <x:c r="N1055" s="71" t="n">
        <x:v>67</x:v>
      </x:c>
      <x:c r="O1055" s="33" t="n">
        <x:f>ROUND(3*E1055+F1055+G1055*H1055,1)</x:f>
        <x:v>142.9</x:v>
      </x:c>
      <x:c r="P1055" s="33" t="n">
        <x:f>ROUND('Inputs'!$C$4*'Inputs'!$C$7*'Inputs'!$C$5*C1055/3600,1)</x:f>
        <x:v>4015.6</x:v>
      </x:c>
      <x:c r="Q1055" s="33" t="n">
        <x:f>ROUND(('Inputs'!$C$4/B1055)*'Inputs'!$C$7*'Inputs'!$C$6*D1055/3600,1)</x:f>
        <x:v>1142.4</x:v>
      </x:c>
      <x:c r="R1055" s="59" t="n">
        <x:f>ROUND((P1055-Q1055)*O1055-('Inputs'!$C$4/B1055)*(I1055/J1055+K1055)-'Inputs'!$C$4*L1055-('Inputs'!$C$4*'Inputs'!$C$20*'Inputs'!$C$21*'Inputs'!$C$22/1000)*M1055*N1055,0)</x:f>
        <x:v>124245</x:v>
      </x:c>
      <x:c r="S1055" s="59" t="n">
        <x:f>ROUND(R1055/'Inputs'!$C$4,2)</x:f>
        <x:v>12.42</x:v>
      </x:c>
      <x:c r="T1055" s="33" t="n">
        <x:f>ROUND((P1055-Q1055)*G1055*'Inputs'!$C$25/1000,1)</x:f>
        <x:v>81.7</x:v>
      </x:c>
    </x:row>
    <x:row r="1056">
      <x:c r="A1056" t="n">
        <x:v>1041</x:v>
      </x:c>
      <x:c r="B1056" s="68" t="n">
        <x:v>46.2</x:v>
      </x:c>
      <x:c r="C1056" s="68" t="n">
        <x:v>29.4</x:v>
      </x:c>
      <x:c r="D1056" s="68" t="n">
        <x:v>185.7</x:v>
      </x:c>
      <x:c r="E1056" s="68" t="n">
        <x:v>24.7</x:v>
      </x:c>
      <x:c r="F1056" s="68" t="n">
        <x:v>51.2</x:v>
      </x:c>
      <x:c r="G1056" s="68" t="n">
        <x:v>8.7</x:v>
      </x:c>
      <x:c r="H1056" s="69" t="n">
        <x:v>1.854</x:v>
      </x:c>
      <x:c r="I1056" s="68" t="n">
        <x:v>6369</x:v>
      </x:c>
      <x:c r="J1056" s="68" t="n">
        <x:v>14.3</x:v>
      </x:c>
      <x:c r="K1056" s="68" t="n">
        <x:v>734</x:v>
      </x:c>
      <x:c r="L1056" s="68" t="n">
        <x:v>4.4</x:v>
      </x:c>
      <x:c r="M1056" s="70" t="n">
        <x:v>0.035</x:v>
      </x:c>
      <x:c r="N1056" s="71" t="n">
        <x:v>142</x:v>
      </x:c>
      <x:c r="O1056" s="33" t="n">
        <x:f>ROUND(3*E1056+F1056+G1056*H1056,1)</x:f>
        <x:v>141.4</x:v>
      </x:c>
      <x:c r="P1056" s="33" t="n">
        <x:f>ROUND('Inputs'!$C$4*'Inputs'!$C$7*'Inputs'!$C$5*C1056/3600,1)</x:f>
        <x:v>4246.7</x:v>
      </x:c>
      <x:c r="Q1056" s="33" t="n">
        <x:f>ROUND(('Inputs'!$C$4/B1056)*'Inputs'!$C$7*'Inputs'!$C$6*D1056/3600,1)</x:f>
        <x:v>1161.2</x:v>
      </x:c>
      <x:c r="R1056" s="59" t="n">
        <x:f>ROUND((P1056-Q1056)*O1056-('Inputs'!$C$4/B1056)*(I1056/J1056+K1056)-'Inputs'!$C$4*L1056-('Inputs'!$C$4*'Inputs'!$C$20*'Inputs'!$C$21*'Inputs'!$C$22/1000)*M1056*N1056,0)</x:f>
        <x:v>125898</x:v>
      </x:c>
      <x:c r="S1056" s="59" t="n">
        <x:f>ROUND(R1056/'Inputs'!$C$4,2)</x:f>
        <x:v>12.59</x:v>
      </x:c>
      <x:c r="T1056" s="33" t="n">
        <x:f>ROUND((P1056-Q1056)*G1056*'Inputs'!$C$25/1000,1)</x:f>
        <x:v>69.4</x:v>
      </x:c>
    </x:row>
    <x:row r="1057">
      <x:c r="A1057" t="n">
        <x:v>1042</x:v>
      </x:c>
      <x:c r="B1057" s="68" t="n">
        <x:v>46.5</x:v>
      </x:c>
      <x:c r="C1057" s="68" t="n">
        <x:v>28.7</x:v>
      </x:c>
      <x:c r="D1057" s="68" t="n">
        <x:v>197.6</x:v>
      </x:c>
      <x:c r="E1057" s="68" t="n">
        <x:v>20</x:v>
      </x:c>
      <x:c r="F1057" s="68" t="n">
        <x:v>35.2</x:v>
      </x:c>
      <x:c r="G1057" s="68" t="n">
        <x:v>7.4</x:v>
      </x:c>
      <x:c r="H1057" s="69" t="n">
        <x:v>1.93</x:v>
      </x:c>
      <x:c r="I1057" s="68" t="n">
        <x:v>8381</x:v>
      </x:c>
      <x:c r="J1057" s="68" t="n">
        <x:v>14.2</x:v>
      </x:c>
      <x:c r="K1057" s="68" t="n">
        <x:v>795</x:v>
      </x:c>
      <x:c r="L1057" s="68" t="n">
        <x:v>1.6</x:v>
      </x:c>
      <x:c r="M1057" s="70" t="n">
        <x:v>0.09</x:v>
      </x:c>
      <x:c r="N1057" s="71" t="n">
        <x:v>134</x:v>
      </x:c>
      <x:c r="O1057" s="33" t="n">
        <x:f>ROUND(3*E1057+F1057+G1057*H1057,1)</x:f>
        <x:v>109.5</x:v>
      </x:c>
      <x:c r="P1057" s="33" t="n">
        <x:f>ROUND('Inputs'!$C$4*'Inputs'!$C$7*'Inputs'!$C$5*C1057/3600,1)</x:f>
        <x:v>4145.6</x:v>
      </x:c>
      <x:c r="Q1057" s="33" t="n">
        <x:f>ROUND(('Inputs'!$C$4/B1057)*'Inputs'!$C$7*'Inputs'!$C$6*D1057/3600,1)</x:f>
        <x:v>1227.6</x:v>
      </x:c>
      <x:c r="R1057" s="59" t="n">
        <x:f>ROUND((P1057-Q1057)*O1057-('Inputs'!$C$4/B1057)*(I1057/J1057+K1057)-'Inputs'!$C$4*L1057-('Inputs'!$C$4*'Inputs'!$C$20*'Inputs'!$C$21*'Inputs'!$C$22/1000)*M1057*N1057,0)</x:f>
        <x:v>-21342</x:v>
      </x:c>
      <x:c r="S1057" s="59" t="n">
        <x:f>ROUND(R1057/'Inputs'!$C$4,2)</x:f>
        <x:v>-2.13</x:v>
      </x:c>
      <x:c r="T1057" s="33" t="n">
        <x:f>ROUND((P1057-Q1057)*G1057*'Inputs'!$C$25/1000,1)</x:f>
        <x:v>55.8</x:v>
      </x:c>
    </x:row>
    <x:row r="1058">
      <x:c r="A1058" t="n">
        <x:v>1043</x:v>
      </x:c>
      <x:c r="B1058" s="68" t="n">
        <x:v>59.1</x:v>
      </x:c>
      <x:c r="C1058" s="68" t="n">
        <x:v>27.7</x:v>
      </x:c>
      <x:c r="D1058" s="68" t="n">
        <x:v>223.5</x:v>
      </x:c>
      <x:c r="E1058" s="68" t="n">
        <x:v>23.5</x:v>
      </x:c>
      <x:c r="F1058" s="68" t="n">
        <x:v>54.3</x:v>
      </x:c>
      <x:c r="G1058" s="68" t="n">
        <x:v>10</x:v>
      </x:c>
      <x:c r="H1058" s="69" t="n">
        <x:v>1.79</x:v>
      </x:c>
      <x:c r="I1058" s="68" t="n">
        <x:v>6256</x:v>
      </x:c>
      <x:c r="J1058" s="68" t="n">
        <x:v>9.6</x:v>
      </x:c>
      <x:c r="K1058" s="68" t="n">
        <x:v>673</x:v>
      </x:c>
      <x:c r="L1058" s="68" t="n">
        <x:v>3.8</x:v>
      </x:c>
      <x:c r="M1058" s="70" t="n">
        <x:v>0.067</x:v>
      </x:c>
      <x:c r="N1058" s="71" t="n">
        <x:v>149</x:v>
      </x:c>
      <x:c r="O1058" s="33" t="n">
        <x:f>ROUND(3*E1058+F1058+G1058*H1058,1)</x:f>
        <x:v>142.7</x:v>
      </x:c>
      <x:c r="P1058" s="33" t="n">
        <x:f>ROUND('Inputs'!$C$4*'Inputs'!$C$7*'Inputs'!$C$5*C1058/3600,1)</x:f>
        <x:v>4001.1</x:v>
      </x:c>
      <x:c r="Q1058" s="33" t="n">
        <x:f>ROUND(('Inputs'!$C$4/B1058)*'Inputs'!$C$7*'Inputs'!$C$6*D1058/3600,1)</x:f>
        <x:v>1092.5</x:v>
      </x:c>
      <x:c r="R1058" s="59" t="n">
        <x:f>ROUND((P1058-Q1058)*O1058-('Inputs'!$C$4/B1058)*(I1058/J1058+K1058)-'Inputs'!$C$4*L1058-('Inputs'!$C$4*'Inputs'!$C$20*'Inputs'!$C$21*'Inputs'!$C$22/1000)*M1058*N1058,0)</x:f>
        <x:v>130594</x:v>
      </x:c>
      <x:c r="S1058" s="59" t="n">
        <x:f>ROUND(R1058/'Inputs'!$C$4,2)</x:f>
        <x:v>13.06</x:v>
      </x:c>
      <x:c r="T1058" s="33" t="n">
        <x:f>ROUND((P1058-Q1058)*G1058*'Inputs'!$C$25/1000,1)</x:f>
        <x:v>75.1</x:v>
      </x:c>
    </x:row>
    <x:row r="1059">
      <x:c r="A1059" t="n">
        <x:v>1044</x:v>
      </x:c>
      <x:c r="B1059" s="68" t="n">
        <x:v>41.6</x:v>
      </x:c>
      <x:c r="C1059" s="68" t="n">
        <x:v>29.1</x:v>
      </x:c>
      <x:c r="D1059" s="68" t="n">
        <x:v>284.3</x:v>
      </x:c>
      <x:c r="E1059" s="68" t="n">
        <x:v>24.8</x:v>
      </x:c>
      <x:c r="F1059" s="68" t="n">
        <x:v>51.6</x:v>
      </x:c>
      <x:c r="G1059" s="68" t="n">
        <x:v>9.6</x:v>
      </x:c>
      <x:c r="H1059" s="69" t="n">
        <x:v>1.804</x:v>
      </x:c>
      <x:c r="I1059" s="68" t="n">
        <x:v>7220</x:v>
      </x:c>
      <x:c r="J1059" s="68" t="n">
        <x:v>14.5</x:v>
      </x:c>
      <x:c r="K1059" s="68" t="n">
        <x:v>680</x:v>
      </x:c>
      <x:c r="L1059" s="68" t="n">
        <x:v>1.8</x:v>
      </x:c>
      <x:c r="M1059" s="70" t="n">
        <x:v>0.076</x:v>
      </x:c>
      <x:c r="N1059" s="71" t="n">
        <x:v>74</x:v>
      </x:c>
      <x:c r="O1059" s="33" t="n">
        <x:f>ROUND(3*E1059+F1059+G1059*H1059,1)</x:f>
        <x:v>143.3</x:v>
      </x:c>
      <x:c r="P1059" s="33" t="n">
        <x:f>ROUND('Inputs'!$C$4*'Inputs'!$C$7*'Inputs'!$C$5*C1059/3600,1)</x:f>
        <x:v>4203.3</x:v>
      </x:c>
      <x:c r="Q1059" s="33" t="n">
        <x:f>ROUND(('Inputs'!$C$4/B1059)*'Inputs'!$C$7*'Inputs'!$C$6*D1059/3600,1)</x:f>
        <x:v>1974.3</x:v>
      </x:c>
      <x:c r="R1059" s="59" t="n">
        <x:f>ROUND((P1059-Q1059)*O1059-('Inputs'!$C$4/B1059)*(I1059/J1059+K1059)-'Inputs'!$C$4*L1059-('Inputs'!$C$4*'Inputs'!$C$20*'Inputs'!$C$21*'Inputs'!$C$22/1000)*M1059*N1059,0)</x:f>
        <x:v>5683</x:v>
      </x:c>
      <x:c r="S1059" s="59" t="n">
        <x:f>ROUND(R1059/'Inputs'!$C$4,2)</x:f>
        <x:v>0.57</x:v>
      </x:c>
      <x:c r="T1059" s="33" t="n">
        <x:f>ROUND((P1059-Q1059)*G1059*'Inputs'!$C$25/1000,1)</x:f>
        <x:v>55.3</x:v>
      </x:c>
    </x:row>
    <x:row r="1060">
      <x:c r="A1060" t="n">
        <x:v>1045</x:v>
      </x:c>
      <x:c r="B1060" s="68" t="n">
        <x:v>51.6</x:v>
      </x:c>
      <x:c r="C1060" s="68" t="n">
        <x:v>28.8</x:v>
      </x:c>
      <x:c r="D1060" s="68" t="n">
        <x:v>218.5</x:v>
      </x:c>
      <x:c r="E1060" s="68" t="n">
        <x:v>27.8</x:v>
      </x:c>
      <x:c r="F1060" s="68" t="n">
        <x:v>36.1</x:v>
      </x:c>
      <x:c r="G1060" s="68" t="n">
        <x:v>9.3</x:v>
      </x:c>
      <x:c r="H1060" s="69" t="n">
        <x:v>1.891</x:v>
      </x:c>
      <x:c r="I1060" s="68" t="n">
        <x:v>5013</x:v>
      </x:c>
      <x:c r="J1060" s="68" t="n">
        <x:v>11.6</x:v>
      </x:c>
      <x:c r="K1060" s="68" t="n">
        <x:v>570</x:v>
      </x:c>
      <x:c r="L1060" s="68" t="n">
        <x:v>3.7</x:v>
      </x:c>
      <x:c r="M1060" s="70" t="n">
        <x:v>0.087</x:v>
      </x:c>
      <x:c r="N1060" s="71" t="n">
        <x:v>126</x:v>
      </x:c>
      <x:c r="O1060" s="33" t="n">
        <x:f>ROUND(3*E1060+F1060+G1060*H1060,1)</x:f>
        <x:v>137.1</x:v>
      </x:c>
      <x:c r="P1060" s="33" t="n">
        <x:f>ROUND('Inputs'!$C$4*'Inputs'!$C$7*'Inputs'!$C$5*C1060/3600,1)</x:f>
        <x:v>4160</x:v>
      </x:c>
      <x:c r="Q1060" s="33" t="n">
        <x:f>ROUND(('Inputs'!$C$4/B1060)*'Inputs'!$C$7*'Inputs'!$C$6*D1060/3600,1)</x:f>
        <x:v>1223.3</x:v>
      </x:c>
      <x:c r="R1060" s="59" t="n">
        <x:f>ROUND((P1060-Q1060)*O1060-('Inputs'!$C$4/B1060)*(I1060/J1060+K1060)-'Inputs'!$C$4*L1060-('Inputs'!$C$4*'Inputs'!$C$20*'Inputs'!$C$21*'Inputs'!$C$22/1000)*M1060*N1060,0)</x:f>
        <x:v>146893</x:v>
      </x:c>
      <x:c r="S1060" s="59" t="n">
        <x:f>ROUND(R1060/'Inputs'!$C$4,2)</x:f>
        <x:v>14.69</x:v>
      </x:c>
      <x:c r="T1060" s="33" t="n">
        <x:f>ROUND((P1060-Q1060)*G1060*'Inputs'!$C$25/1000,1)</x:f>
        <x:v>70.6</x:v>
      </x:c>
    </x:row>
    <x:row r="1061">
      <x:c r="A1061" t="n">
        <x:v>1046</x:v>
      </x:c>
      <x:c r="B1061" s="68" t="n">
        <x:v>51.6</x:v>
      </x:c>
      <x:c r="C1061" s="68" t="n">
        <x:v>26.2</x:v>
      </x:c>
      <x:c r="D1061" s="68" t="n">
        <x:v>248.8</x:v>
      </x:c>
      <x:c r="E1061" s="68" t="n">
        <x:v>22.3</x:v>
      </x:c>
      <x:c r="F1061" s="68" t="n">
        <x:v>51.3</x:v>
      </x:c>
      <x:c r="G1061" s="68" t="n">
        <x:v>7.5</x:v>
      </x:c>
      <x:c r="H1061" s="69" t="n">
        <x:v>1.757</x:v>
      </x:c>
      <x:c r="I1061" s="68" t="n">
        <x:v>5520</x:v>
      </x:c>
      <x:c r="J1061" s="68" t="n">
        <x:v>13.3</x:v>
      </x:c>
      <x:c r="K1061" s="68" t="n">
        <x:v>689</x:v>
      </x:c>
      <x:c r="L1061" s="68" t="n">
        <x:v>2</x:v>
      </x:c>
      <x:c r="M1061" s="70" t="n">
        <x:v>0.039</x:v>
      </x:c>
      <x:c r="N1061" s="71" t="n">
        <x:v>143</x:v>
      </x:c>
      <x:c r="O1061" s="33" t="n">
        <x:f>ROUND(3*E1061+F1061+G1061*H1061,1)</x:f>
        <x:v>131.4</x:v>
      </x:c>
      <x:c r="P1061" s="33" t="n">
        <x:f>ROUND('Inputs'!$C$4*'Inputs'!$C$7*'Inputs'!$C$5*C1061/3600,1)</x:f>
        <x:v>3784.4</x:v>
      </x:c>
      <x:c r="Q1061" s="33" t="n">
        <x:f>ROUND(('Inputs'!$C$4/B1061)*'Inputs'!$C$7*'Inputs'!$C$6*D1061/3600,1)</x:f>
        <x:v>1392.9</x:v>
      </x:c>
      <x:c r="R1061" s="59" t="n">
        <x:f>ROUND((P1061-Q1061)*O1061-('Inputs'!$C$4/B1061)*(I1061/J1061+K1061)-'Inputs'!$C$4*L1061-('Inputs'!$C$4*'Inputs'!$C$20*'Inputs'!$C$21*'Inputs'!$C$22/1000)*M1061*N1061,0)</x:f>
        <x:v>67811</x:v>
      </x:c>
      <x:c r="S1061" s="59" t="n">
        <x:f>ROUND(R1061/'Inputs'!$C$4,2)</x:f>
        <x:v>6.78</x:v>
      </x:c>
      <x:c r="T1061" s="33" t="n">
        <x:f>ROUND((P1061-Q1061)*G1061*'Inputs'!$C$25/1000,1)</x:f>
        <x:v>46.3</x:v>
      </x:c>
    </x:row>
    <x:row r="1062">
      <x:c r="A1062" t="n">
        <x:v>1047</x:v>
      </x:c>
      <x:c r="B1062" s="68" t="n">
        <x:v>35.2</x:v>
      </x:c>
      <x:c r="C1062" s="68" t="n">
        <x:v>27</x:v>
      </x:c>
      <x:c r="D1062" s="68" t="n">
        <x:v>215.5</x:v>
      </x:c>
      <x:c r="E1062" s="68" t="n">
        <x:v>24.5</x:v>
      </x:c>
      <x:c r="F1062" s="68" t="n">
        <x:v>51.8</x:v>
      </x:c>
      <x:c r="G1062" s="68" t="n">
        <x:v>9.2</x:v>
      </x:c>
      <x:c r="H1062" s="69" t="n">
        <x:v>1.965</x:v>
      </x:c>
      <x:c r="I1062" s="68" t="n">
        <x:v>6991</x:v>
      </x:c>
      <x:c r="J1062" s="68" t="n">
        <x:v>13</x:v>
      </x:c>
      <x:c r="K1062" s="68" t="n">
        <x:v>627</x:v>
      </x:c>
      <x:c r="L1062" s="68" t="n">
        <x:v>5.1</x:v>
      </x:c>
      <x:c r="M1062" s="70" t="n">
        <x:v>0.016</x:v>
      </x:c>
      <x:c r="N1062" s="71" t="n">
        <x:v>78</x:v>
      </x:c>
      <x:c r="O1062" s="33" t="n">
        <x:f>ROUND(3*E1062+F1062+G1062*H1062,1)</x:f>
        <x:v>143.4</x:v>
      </x:c>
      <x:c r="P1062" s="33" t="n">
        <x:f>ROUND('Inputs'!$C$4*'Inputs'!$C$7*'Inputs'!$C$5*C1062/3600,1)</x:f>
        <x:v>3900</x:v>
      </x:c>
      <x:c r="Q1062" s="33" t="n">
        <x:f>ROUND(('Inputs'!$C$4/B1062)*'Inputs'!$C$7*'Inputs'!$C$6*D1062/3600,1)</x:f>
        <x:v>1768.6</x:v>
      </x:c>
      <x:c r="R1062" s="59" t="n">
        <x:f>ROUND((P1062-Q1062)*O1062-('Inputs'!$C$4/B1062)*(I1062/J1062+K1062)-'Inputs'!$C$4*L1062-('Inputs'!$C$4*'Inputs'!$C$20*'Inputs'!$C$21*'Inputs'!$C$22/1000)*M1062*N1062,0)</x:f>
        <x:v>-79048</x:v>
      </x:c>
      <x:c r="S1062" s="59" t="n">
        <x:f>ROUND(R1062/'Inputs'!$C$4,2)</x:f>
        <x:v>-7.9</x:v>
      </x:c>
      <x:c r="T1062" s="33" t="n">
        <x:f>ROUND((P1062-Q1062)*G1062*'Inputs'!$C$25/1000,1)</x:f>
        <x:v>50.7</x:v>
      </x:c>
    </x:row>
    <x:row r="1063">
      <x:c r="A1063" t="n">
        <x:v>1048</x:v>
      </x:c>
      <x:c r="B1063" s="68" t="n">
        <x:v>43.2</x:v>
      </x:c>
      <x:c r="C1063" s="68" t="n">
        <x:v>34.3</x:v>
      </x:c>
      <x:c r="D1063" s="68" t="n">
        <x:v>284</x:v>
      </x:c>
      <x:c r="E1063" s="68" t="n">
        <x:v>21.4</x:v>
      </x:c>
      <x:c r="F1063" s="68" t="n">
        <x:v>50.9</x:v>
      </x:c>
      <x:c r="G1063" s="68" t="n">
        <x:v>7.6</x:v>
      </x:c>
      <x:c r="H1063" s="69" t="n">
        <x:v>1.664</x:v>
      </x:c>
      <x:c r="I1063" s="68" t="n">
        <x:v>9445</x:v>
      </x:c>
      <x:c r="J1063" s="68" t="n">
        <x:v>11.1</x:v>
      </x:c>
      <x:c r="K1063" s="68" t="n">
        <x:v>978</x:v>
      </x:c>
      <x:c r="L1063" s="68" t="n">
        <x:v>2.6</x:v>
      </x:c>
      <x:c r="M1063" s="70" t="n">
        <x:v>0.098</x:v>
      </x:c>
      <x:c r="N1063" s="71" t="n">
        <x:v>84</x:v>
      </x:c>
      <x:c r="O1063" s="33" t="n">
        <x:f>ROUND(3*E1063+F1063+G1063*H1063,1)</x:f>
        <x:v>127.7</x:v>
      </x:c>
      <x:c r="P1063" s="33" t="n">
        <x:f>ROUND('Inputs'!$C$4*'Inputs'!$C$7*'Inputs'!$C$5*C1063/3600,1)</x:f>
        <x:v>4954.4</x:v>
      </x:c>
      <x:c r="Q1063" s="33" t="n">
        <x:f>ROUND(('Inputs'!$C$4/B1063)*'Inputs'!$C$7*'Inputs'!$C$6*D1063/3600,1)</x:f>
        <x:v>1899.2</x:v>
      </x:c>
      <x:c r="R1063" s="59" t="n">
        <x:f>ROUND((P1063-Q1063)*O1063-('Inputs'!$C$4/B1063)*(I1063/J1063+K1063)-'Inputs'!$C$4*L1063-('Inputs'!$C$4*'Inputs'!$C$20*'Inputs'!$C$21*'Inputs'!$C$22/1000)*M1063*N1063,0)</x:f>
        <x:v>-77616</x:v>
      </x:c>
      <x:c r="S1063" s="59" t="n">
        <x:f>ROUND(R1063/'Inputs'!$C$4,2)</x:f>
        <x:v>-7.76</x:v>
      </x:c>
      <x:c r="T1063" s="33" t="n">
        <x:f>ROUND((P1063-Q1063)*G1063*'Inputs'!$C$25/1000,1)</x:f>
        <x:v>60</x:v>
      </x:c>
    </x:row>
    <x:row r="1064">
      <x:c r="A1064" t="n">
        <x:v>1049</x:v>
      </x:c>
      <x:c r="B1064" s="68" t="n">
        <x:v>55.8</x:v>
      </x:c>
      <x:c r="C1064" s="68" t="n">
        <x:v>27.1</x:v>
      </x:c>
      <x:c r="D1064" s="68" t="n">
        <x:v>184.1</x:v>
      </x:c>
      <x:c r="E1064" s="68" t="n">
        <x:v>25.7</x:v>
      </x:c>
      <x:c r="F1064" s="68" t="n">
        <x:v>52.9</x:v>
      </x:c>
      <x:c r="G1064" s="68" t="n">
        <x:v>8.6</x:v>
      </x:c>
      <x:c r="H1064" s="69" t="n">
        <x:v>1.804</x:v>
      </x:c>
      <x:c r="I1064" s="68" t="n">
        <x:v>8516</x:v>
      </x:c>
      <x:c r="J1064" s="68" t="n">
        <x:v>9.9</x:v>
      </x:c>
      <x:c r="K1064" s="68" t="n">
        <x:v>794</x:v>
      </x:c>
      <x:c r="L1064" s="68" t="n">
        <x:v>4.6</x:v>
      </x:c>
      <x:c r="M1064" s="70" t="n">
        <x:v>0.053</x:v>
      </x:c>
      <x:c r="N1064" s="71" t="n">
        <x:v>99</x:v>
      </x:c>
      <x:c r="O1064" s="33" t="n">
        <x:f>ROUND(3*E1064+F1064+G1064*H1064,1)</x:f>
        <x:v>145.5</x:v>
      </x:c>
      <x:c r="P1064" s="33" t="n">
        <x:f>ROUND('Inputs'!$C$4*'Inputs'!$C$7*'Inputs'!$C$5*C1064/3600,1)</x:f>
        <x:v>3914.4</x:v>
      </x:c>
      <x:c r="Q1064" s="33" t="n">
        <x:f>ROUND(('Inputs'!$C$4/B1064)*'Inputs'!$C$7*'Inputs'!$C$6*D1064/3600,1)</x:f>
        <x:v>953.1</x:v>
      </x:c>
      <x:c r="R1064" s="59" t="n">
        <x:f>ROUND((P1064-Q1064)*O1064-('Inputs'!$C$4/B1064)*(I1064/J1064+K1064)-'Inputs'!$C$4*L1064-('Inputs'!$C$4*'Inputs'!$C$20*'Inputs'!$C$21*'Inputs'!$C$22/1000)*M1064*N1064,0)</x:f>
        <x:v>76684</x:v>
      </x:c>
      <x:c r="S1064" s="59" t="n">
        <x:f>ROUND(R1064/'Inputs'!$C$4,2)</x:f>
        <x:v>7.67</x:v>
      </x:c>
      <x:c r="T1064" s="33" t="n">
        <x:f>ROUND((P1064-Q1064)*G1064*'Inputs'!$C$25/1000,1)</x:f>
        <x:v>65.8</x:v>
      </x:c>
    </x:row>
    <x:row r="1065">
      <x:c r="A1065" t="n">
        <x:v>1050</x:v>
      </x:c>
      <x:c r="B1065" s="68" t="n">
        <x:v>56.1</x:v>
      </x:c>
      <x:c r="C1065" s="68" t="n">
        <x:v>27.9</x:v>
      </x:c>
      <x:c r="D1065" s="68" t="n">
        <x:v>250.5</x:v>
      </x:c>
      <x:c r="E1065" s="68" t="n">
        <x:v>26</x:v>
      </x:c>
      <x:c r="F1065" s="68" t="n">
        <x:v>39</x:v>
      </x:c>
      <x:c r="G1065" s="68" t="n">
        <x:v>10.4</x:v>
      </x:c>
      <x:c r="H1065" s="69" t="n">
        <x:v>1.804</x:v>
      </x:c>
      <x:c r="I1065" s="68" t="n">
        <x:v>6127</x:v>
      </x:c>
      <x:c r="J1065" s="68" t="n">
        <x:v>8.8</x:v>
      </x:c>
      <x:c r="K1065" s="68" t="n">
        <x:v>641</x:v>
      </x:c>
      <x:c r="L1065" s="68" t="n">
        <x:v>3.8</x:v>
      </x:c>
      <x:c r="M1065" s="70" t="n">
        <x:v>0.044</x:v>
      </x:c>
      <x:c r="N1065" s="71" t="n">
        <x:v>125</x:v>
      </x:c>
      <x:c r="O1065" s="33" t="n">
        <x:f>ROUND(3*E1065+F1065+G1065*H1065,1)</x:f>
        <x:v>135.8</x:v>
      </x:c>
      <x:c r="P1065" s="33" t="n">
        <x:f>ROUND('Inputs'!$C$4*'Inputs'!$C$7*'Inputs'!$C$5*C1065/3600,1)</x:f>
        <x:v>4030</x:v>
      </x:c>
      <x:c r="Q1065" s="33" t="n">
        <x:f>ROUND(('Inputs'!$C$4/B1065)*'Inputs'!$C$7*'Inputs'!$C$6*D1065/3600,1)</x:f>
        <x:v>1290</x:v>
      </x:c>
      <x:c r="R1065" s="59" t="n">
        <x:f>ROUND((P1065-Q1065)*O1065-('Inputs'!$C$4/B1065)*(I1065/J1065+K1065)-'Inputs'!$C$4*L1065-('Inputs'!$C$4*'Inputs'!$C$20*'Inputs'!$C$21*'Inputs'!$C$22/1000)*M1065*N1065,0)</x:f>
        <x:v>83424</x:v>
      </x:c>
      <x:c r="S1065" s="59" t="n">
        <x:f>ROUND(R1065/'Inputs'!$C$4,2)</x:f>
        <x:v>8.34</x:v>
      </x:c>
      <x:c r="T1065" s="33" t="n">
        <x:f>ROUND((P1065-Q1065)*G1065*'Inputs'!$C$25/1000,1)</x:f>
        <x:v>73.6</x:v>
      </x:c>
    </x:row>
    <x:row r="1066">
      <x:c r="A1066" t="n">
        <x:v>1051</x:v>
      </x:c>
      <x:c r="B1066" s="68" t="n">
        <x:v>48.3</x:v>
      </x:c>
      <x:c r="C1066" s="68" t="n">
        <x:v>30.4</x:v>
      </x:c>
      <x:c r="D1066" s="68" t="n">
        <x:v>226.1</x:v>
      </x:c>
      <x:c r="E1066" s="68" t="n">
        <x:v>27.9</x:v>
      </x:c>
      <x:c r="F1066" s="68" t="n">
        <x:v>53.5</x:v>
      </x:c>
      <x:c r="G1066" s="68" t="n">
        <x:v>9.6</x:v>
      </x:c>
      <x:c r="H1066" s="69" t="n">
        <x:v>1.826</x:v>
      </x:c>
      <x:c r="I1066" s="68" t="n">
        <x:v>6347</x:v>
      </x:c>
      <x:c r="J1066" s="68" t="n">
        <x:v>8.8</x:v>
      </x:c>
      <x:c r="K1066" s="68" t="n">
        <x:v>626</x:v>
      </x:c>
      <x:c r="L1066" s="68" t="n">
        <x:v>5.1</x:v>
      </x:c>
      <x:c r="M1066" s="70" t="n">
        <x:v>0.001</x:v>
      </x:c>
      <x:c r="N1066" s="71" t="n">
        <x:v>116</x:v>
      </x:c>
      <x:c r="O1066" s="33" t="n">
        <x:f>ROUND(3*E1066+F1066+G1066*H1066,1)</x:f>
        <x:v>154.7</x:v>
      </x:c>
      <x:c r="P1066" s="33" t="n">
        <x:f>ROUND('Inputs'!$C$4*'Inputs'!$C$7*'Inputs'!$C$5*C1066/3600,1)</x:f>
        <x:v>4391.1</x:v>
      </x:c>
      <x:c r="Q1066" s="33" t="n">
        <x:f>ROUND(('Inputs'!$C$4/B1066)*'Inputs'!$C$7*'Inputs'!$C$6*D1066/3600,1)</x:f>
        <x:v>1352.3</x:v>
      </x:c>
      <x:c r="R1066" s="59" t="n">
        <x:f>ROUND((P1066-Q1066)*O1066-('Inputs'!$C$4/B1066)*(I1066/J1066+K1066)-'Inputs'!$C$4*L1066-('Inputs'!$C$4*'Inputs'!$C$20*'Inputs'!$C$21*'Inputs'!$C$22/1000)*M1066*N1066,0)</x:f>
        <x:v>139909</x:v>
      </x:c>
      <x:c r="S1066" s="59" t="n">
        <x:f>ROUND(R1066/'Inputs'!$C$4,2)</x:f>
        <x:v>13.99</x:v>
      </x:c>
      <x:c r="T1066" s="33" t="n">
        <x:f>ROUND((P1066-Q1066)*G1066*'Inputs'!$C$25/1000,1)</x:f>
        <x:v>75.4</x:v>
      </x:c>
    </x:row>
    <x:row r="1067">
      <x:c r="A1067" t="n">
        <x:v>1052</x:v>
      </x:c>
      <x:c r="B1067" s="68" t="n">
        <x:v>40.4</x:v>
      </x:c>
      <x:c r="C1067" s="68" t="n">
        <x:v>32.4</x:v>
      </x:c>
      <x:c r="D1067" s="68" t="n">
        <x:v>240.7</x:v>
      </x:c>
      <x:c r="E1067" s="68" t="n">
        <x:v>20.1</x:v>
      </x:c>
      <x:c r="F1067" s="68" t="n">
        <x:v>38</x:v>
      </x:c>
      <x:c r="G1067" s="68" t="n">
        <x:v>9.3</x:v>
      </x:c>
      <x:c r="H1067" s="69" t="n">
        <x:v>1.816</x:v>
      </x:c>
      <x:c r="I1067" s="68" t="n">
        <x:v>8569</x:v>
      </x:c>
      <x:c r="J1067" s="68" t="n">
        <x:v>13.4</x:v>
      </x:c>
      <x:c r="K1067" s="68" t="n">
        <x:v>662</x:v>
      </x:c>
      <x:c r="L1067" s="68" t="n">
        <x:v>2.1</x:v>
      </x:c>
      <x:c r="M1067" s="70" t="n">
        <x:v>0.017</x:v>
      </x:c>
      <x:c r="N1067" s="71" t="n">
        <x:v>65</x:v>
      </x:c>
      <x:c r="O1067" s="33" t="n">
        <x:f>ROUND(3*E1067+F1067+G1067*H1067,1)</x:f>
        <x:v>115.2</x:v>
      </x:c>
      <x:c r="P1067" s="33" t="n">
        <x:f>ROUND('Inputs'!$C$4*'Inputs'!$C$7*'Inputs'!$C$5*C1067/3600,1)</x:f>
        <x:v>4680</x:v>
      </x:c>
      <x:c r="Q1067" s="33" t="n">
        <x:f>ROUND(('Inputs'!$C$4/B1067)*'Inputs'!$C$7*'Inputs'!$C$6*D1067/3600,1)</x:f>
        <x:v>1721.2</x:v>
      </x:c>
      <x:c r="R1067" s="59" t="n">
        <x:f>ROUND((P1067-Q1067)*O1067-('Inputs'!$C$4/B1067)*(I1067/J1067+K1067)-'Inputs'!$C$4*L1067-('Inputs'!$C$4*'Inputs'!$C$20*'Inputs'!$C$21*'Inputs'!$C$22/1000)*M1067*N1067,0)</x:f>
        <x:v>-4765</x:v>
      </x:c>
      <x:c r="S1067" s="59" t="n">
        <x:f>ROUND(R1067/'Inputs'!$C$4,2)</x:f>
        <x:v>-0.48</x:v>
      </x:c>
      <x:c r="T1067" s="33" t="n">
        <x:f>ROUND((P1067-Q1067)*G1067*'Inputs'!$C$25/1000,1)</x:f>
        <x:v>71.1</x:v>
      </x:c>
    </x:row>
    <x:row r="1068">
      <x:c r="A1068" t="n">
        <x:v>1053</x:v>
      </x:c>
      <x:c r="B1068" s="68" t="n">
        <x:v>59.8</x:v>
      </x:c>
      <x:c r="C1068" s="68" t="n">
        <x:v>26.2</x:v>
      </x:c>
      <x:c r="D1068" s="68" t="n">
        <x:v>227.3</x:v>
      </x:c>
      <x:c r="E1068" s="68" t="n">
        <x:v>21.4</x:v>
      </x:c>
      <x:c r="F1068" s="68" t="n">
        <x:v>54.4</x:v>
      </x:c>
      <x:c r="G1068" s="68" t="n">
        <x:v>8</x:v>
      </x:c>
      <x:c r="H1068" s="69" t="n">
        <x:v>1.8</x:v>
      </x:c>
      <x:c r="I1068" s="68" t="n">
        <x:v>5835</x:v>
      </x:c>
      <x:c r="J1068" s="68" t="n">
        <x:v>9.2</x:v>
      </x:c>
      <x:c r="K1068" s="68" t="n">
        <x:v>353</x:v>
      </x:c>
      <x:c r="L1068" s="68" t="n">
        <x:v>2.6</x:v>
      </x:c>
      <x:c r="M1068" s="70" t="n">
        <x:v>0.072</x:v>
      </x:c>
      <x:c r="N1068" s="71" t="n">
        <x:v>122</x:v>
      </x:c>
      <x:c r="O1068" s="33" t="n">
        <x:f>ROUND(3*E1068+F1068+G1068*H1068,1)</x:f>
        <x:v>133</x:v>
      </x:c>
      <x:c r="P1068" s="33" t="n">
        <x:f>ROUND('Inputs'!$C$4*'Inputs'!$C$7*'Inputs'!$C$5*C1068/3600,1)</x:f>
        <x:v>3784.4</x:v>
      </x:c>
      <x:c r="Q1068" s="33" t="n">
        <x:f>ROUND(('Inputs'!$C$4/B1068)*'Inputs'!$C$7*'Inputs'!$C$6*D1068/3600,1)</x:f>
        <x:v>1098.1</x:v>
      </x:c>
      <x:c r="R1068" s="59" t="n">
        <x:f>ROUND((P1068-Q1068)*O1068-('Inputs'!$C$4/B1068)*(I1068/J1068+K1068)-'Inputs'!$C$4*L1068-('Inputs'!$C$4*'Inputs'!$C$20*'Inputs'!$C$21*'Inputs'!$C$22/1000)*M1068*N1068,0)</x:f>
        <x:v>146545</x:v>
      </x:c>
      <x:c r="S1068" s="59" t="n">
        <x:f>ROUND(R1068/'Inputs'!$C$4,2)</x:f>
        <x:v>14.65</x:v>
      </x:c>
      <x:c r="T1068" s="33" t="n">
        <x:f>ROUND((P1068-Q1068)*G1068*'Inputs'!$C$25/1000,1)</x:f>
        <x:v>55.5</x:v>
      </x:c>
    </x:row>
    <x:row r="1069">
      <x:c r="A1069" t="n">
        <x:v>1054</x:v>
      </x:c>
      <x:c r="B1069" s="68" t="n">
        <x:v>55.3</x:v>
      </x:c>
      <x:c r="C1069" s="68" t="n">
        <x:v>32.2</x:v>
      </x:c>
      <x:c r="D1069" s="68" t="n">
        <x:v>234.2</x:v>
      </x:c>
      <x:c r="E1069" s="68" t="n">
        <x:v>21.7</x:v>
      </x:c>
      <x:c r="F1069" s="68" t="n">
        <x:v>52</x:v>
      </x:c>
      <x:c r="G1069" s="68" t="n">
        <x:v>8.8</x:v>
      </x:c>
      <x:c r="H1069" s="69" t="n">
        <x:v>1.842</x:v>
      </x:c>
      <x:c r="I1069" s="68" t="n">
        <x:v>8455</x:v>
      </x:c>
      <x:c r="J1069" s="68" t="n">
        <x:v>11.6</x:v>
      </x:c>
      <x:c r="K1069" s="68" t="n">
        <x:v>435</x:v>
      </x:c>
      <x:c r="L1069" s="68" t="n">
        <x:v>5.2</x:v>
      </x:c>
      <x:c r="M1069" s="70" t="n">
        <x:v>0.083</x:v>
      </x:c>
      <x:c r="N1069" s="71" t="n">
        <x:v>108</x:v>
      </x:c>
      <x:c r="O1069" s="33" t="n">
        <x:f>ROUND(3*E1069+F1069+G1069*H1069,1)</x:f>
        <x:v>133.3</x:v>
      </x:c>
      <x:c r="P1069" s="33" t="n">
        <x:f>ROUND('Inputs'!$C$4*'Inputs'!$C$7*'Inputs'!$C$5*C1069/3600,1)</x:f>
        <x:v>4651.1</x:v>
      </x:c>
      <x:c r="Q1069" s="33" t="n">
        <x:f>ROUND(('Inputs'!$C$4/B1069)*'Inputs'!$C$7*'Inputs'!$C$6*D1069/3600,1)</x:f>
        <x:v>1223.5</x:v>
      </x:c>
      <x:c r="R1069" s="59" t="n">
        <x:f>ROUND((P1069-Q1069)*O1069-('Inputs'!$C$4/B1069)*(I1069/J1069+K1069)-'Inputs'!$C$4*L1069-('Inputs'!$C$4*'Inputs'!$C$20*'Inputs'!$C$21*'Inputs'!$C$22/1000)*M1069*N1069,0)</x:f>
        <x:v>174388</x:v>
      </x:c>
      <x:c r="S1069" s="59" t="n">
        <x:f>ROUND(R1069/'Inputs'!$C$4,2)</x:f>
        <x:v>17.44</x:v>
      </x:c>
      <x:c r="T1069" s="33" t="n">
        <x:f>ROUND((P1069-Q1069)*G1069*'Inputs'!$C$25/1000,1)</x:f>
        <x:v>77.9</x:v>
      </x:c>
    </x:row>
    <x:row r="1070">
      <x:c r="A1070" t="n">
        <x:v>1055</x:v>
      </x:c>
      <x:c r="B1070" s="68" t="n">
        <x:v>56.3</x:v>
      </x:c>
      <x:c r="C1070" s="68" t="n">
        <x:v>28.2</x:v>
      </x:c>
      <x:c r="D1070" s="68" t="n">
        <x:v>211.7</x:v>
      </x:c>
      <x:c r="E1070" s="68" t="n">
        <x:v>24.3</x:v>
      </x:c>
      <x:c r="F1070" s="68" t="n">
        <x:v>45.3</x:v>
      </x:c>
      <x:c r="G1070" s="68" t="n">
        <x:v>10.3</x:v>
      </x:c>
      <x:c r="H1070" s="69" t="n">
        <x:v>1.812</x:v>
      </x:c>
      <x:c r="I1070" s="68" t="n">
        <x:v>6717</x:v>
      </x:c>
      <x:c r="J1070" s="68" t="n">
        <x:v>10.4</x:v>
      </x:c>
      <x:c r="K1070" s="68" t="n">
        <x:v>658</x:v>
      </x:c>
      <x:c r="L1070" s="68" t="n">
        <x:v>2.1</x:v>
      </x:c>
      <x:c r="M1070" s="70" t="n">
        <x:v>0.028</x:v>
      </x:c>
      <x:c r="N1070" s="71" t="n">
        <x:v>61</x:v>
      </x:c>
      <x:c r="O1070" s="33" t="n">
        <x:f>ROUND(3*E1070+F1070+G1070*H1070,1)</x:f>
        <x:v>136.9</x:v>
      </x:c>
      <x:c r="P1070" s="33" t="n">
        <x:f>ROUND('Inputs'!$C$4*'Inputs'!$C$7*'Inputs'!$C$5*C1070/3600,1)</x:f>
        <x:v>4073.3</x:v>
      </x:c>
      <x:c r="Q1070" s="33" t="n">
        <x:f>ROUND(('Inputs'!$C$4/B1070)*'Inputs'!$C$7*'Inputs'!$C$6*D1070/3600,1)</x:f>
        <x:v>1086.3</x:v>
      </x:c>
      <x:c r="R1070" s="59" t="n">
        <x:f>ROUND((P1070-Q1070)*O1070-('Inputs'!$C$4/B1070)*(I1070/J1070+K1070)-'Inputs'!$C$4*L1070-('Inputs'!$C$4*'Inputs'!$C$20*'Inputs'!$C$21*'Inputs'!$C$22/1000)*M1070*N1070,0)</x:f>
        <x:v>152509</x:v>
      </x:c>
      <x:c r="S1070" s="59" t="n">
        <x:f>ROUND(R1070/'Inputs'!$C$4,2)</x:f>
        <x:v>15.25</x:v>
      </x:c>
      <x:c r="T1070" s="33" t="n">
        <x:f>ROUND((P1070-Q1070)*G1070*'Inputs'!$C$25/1000,1)</x:f>
        <x:v>79.5</x:v>
      </x:c>
    </x:row>
    <x:row r="1071">
      <x:c r="A1071" t="n">
        <x:v>1056</x:v>
      </x:c>
      <x:c r="B1071" s="68" t="n">
        <x:v>58</x:v>
      </x:c>
      <x:c r="C1071" s="68" t="n">
        <x:v>34.6</x:v>
      </x:c>
      <x:c r="D1071" s="68" t="n">
        <x:v>180.4</x:v>
      </x:c>
      <x:c r="E1071" s="68" t="n">
        <x:v>27.1</x:v>
      </x:c>
      <x:c r="F1071" s="68" t="n">
        <x:v>46.6</x:v>
      </x:c>
      <x:c r="G1071" s="68" t="n">
        <x:v>7.5</x:v>
      </x:c>
      <x:c r="H1071" s="69" t="n">
        <x:v>1.877</x:v>
      </x:c>
      <x:c r="I1071" s="68" t="n">
        <x:v>6746</x:v>
      </x:c>
      <x:c r="J1071" s="68" t="n">
        <x:v>10.4</x:v>
      </x:c>
      <x:c r="K1071" s="68" t="n">
        <x:v>364</x:v>
      </x:c>
      <x:c r="L1071" s="68" t="n">
        <x:v>4</x:v>
      </x:c>
      <x:c r="M1071" s="70" t="n">
        <x:v>0.011</x:v>
      </x:c>
      <x:c r="N1071" s="71" t="n">
        <x:v>109</x:v>
      </x:c>
      <x:c r="O1071" s="33" t="n">
        <x:f>ROUND(3*E1071+F1071+G1071*H1071,1)</x:f>
        <x:v>142</x:v>
      </x:c>
      <x:c r="P1071" s="33" t="n">
        <x:f>ROUND('Inputs'!$C$4*'Inputs'!$C$7*'Inputs'!$C$5*C1071/3600,1)</x:f>
        <x:v>4997.8</x:v>
      </x:c>
      <x:c r="Q1071" s="33" t="n">
        <x:f>ROUND(('Inputs'!$C$4/B1071)*'Inputs'!$C$7*'Inputs'!$C$6*D1071/3600,1)</x:f>
        <x:v>898.5</x:v>
      </x:c>
      <x:c r="R1071" s="59" t="n">
        <x:f>ROUND((P1071-Q1071)*O1071-('Inputs'!$C$4/B1071)*(I1071/J1071+K1071)-'Inputs'!$C$4*L1071-('Inputs'!$C$4*'Inputs'!$C$20*'Inputs'!$C$21*'Inputs'!$C$22/1000)*M1071*N1071,0)</x:f>
        <x:v>364824</x:v>
      </x:c>
      <x:c r="S1071" s="59" t="n">
        <x:f>ROUND(R1071/'Inputs'!$C$4,2)</x:f>
        <x:v>36.48</x:v>
      </x:c>
      <x:c r="T1071" s="33" t="n">
        <x:f>ROUND((P1071-Q1071)*G1071*'Inputs'!$C$25/1000,1)</x:f>
        <x:v>79.4</x:v>
      </x:c>
    </x:row>
    <x:row r="1072">
      <x:c r="A1072" t="n">
        <x:v>1057</x:v>
      </x:c>
      <x:c r="B1072" s="68" t="n">
        <x:v>58.4</x:v>
      </x:c>
      <x:c r="C1072" s="68" t="n">
        <x:v>26.3</x:v>
      </x:c>
      <x:c r="D1072" s="68" t="n">
        <x:v>244.5</x:v>
      </x:c>
      <x:c r="E1072" s="68" t="n">
        <x:v>25.5</x:v>
      </x:c>
      <x:c r="F1072" s="68" t="n">
        <x:v>48.3</x:v>
      </x:c>
      <x:c r="G1072" s="68" t="n">
        <x:v>10.5</x:v>
      </x:c>
      <x:c r="H1072" s="69" t="n">
        <x:v>1.788</x:v>
      </x:c>
      <x:c r="I1072" s="68" t="n">
        <x:v>6495</x:v>
      </x:c>
      <x:c r="J1072" s="68" t="n">
        <x:v>11.1</x:v>
      </x:c>
      <x:c r="K1072" s="68" t="n">
        <x:v>687</x:v>
      </x:c>
      <x:c r="L1072" s="68" t="n">
        <x:v>4.6</x:v>
      </x:c>
      <x:c r="M1072" s="70" t="n">
        <x:v>0.036</x:v>
      </x:c>
      <x:c r="N1072" s="71" t="n">
        <x:v>79</x:v>
      </x:c>
      <x:c r="O1072" s="33" t="n">
        <x:f>ROUND(3*E1072+F1072+G1072*H1072,1)</x:f>
        <x:v>143.6</x:v>
      </x:c>
      <x:c r="P1072" s="33" t="n">
        <x:f>ROUND('Inputs'!$C$4*'Inputs'!$C$7*'Inputs'!$C$5*C1072/3600,1)</x:f>
        <x:v>3798.9</x:v>
      </x:c>
      <x:c r="Q1072" s="33" t="n">
        <x:f>ROUND(('Inputs'!$C$4/B1072)*'Inputs'!$C$7*'Inputs'!$C$6*D1072/3600,1)</x:f>
        <x:v>1209.5</x:v>
      </x:c>
      <x:c r="R1072" s="59" t="n">
        <x:f>ROUND((P1072-Q1072)*O1072-('Inputs'!$C$4/B1072)*(I1072/J1072+K1072)-'Inputs'!$C$4*L1072-('Inputs'!$C$4*'Inputs'!$C$20*'Inputs'!$C$21*'Inputs'!$C$22/1000)*M1072*N1072,0)</x:f>
        <x:v>101647</x:v>
      </x:c>
      <x:c r="S1072" s="59" t="n">
        <x:f>ROUND(R1072/'Inputs'!$C$4,2)</x:f>
        <x:v>10.16</x:v>
      </x:c>
      <x:c r="T1072" s="33" t="n">
        <x:f>ROUND((P1072-Q1072)*G1072*'Inputs'!$C$25/1000,1)</x:f>
        <x:v>70.2</x:v>
      </x:c>
    </x:row>
    <x:row r="1073">
      <x:c r="A1073" t="n">
        <x:v>1058</x:v>
      </x:c>
      <x:c r="B1073" s="68" t="n">
        <x:v>43.2</x:v>
      </x:c>
      <x:c r="C1073" s="68" t="n">
        <x:v>27.1</x:v>
      </x:c>
      <x:c r="D1073" s="68" t="n">
        <x:v>175.2</x:v>
      </x:c>
      <x:c r="E1073" s="68" t="n">
        <x:v>21.2</x:v>
      </x:c>
      <x:c r="F1073" s="68" t="n">
        <x:v>46.6</x:v>
      </x:c>
      <x:c r="G1073" s="68" t="n">
        <x:v>10.2</x:v>
      </x:c>
      <x:c r="H1073" s="69" t="n">
        <x:v>1.896</x:v>
      </x:c>
      <x:c r="I1073" s="68" t="n">
        <x:v>5990</x:v>
      </x:c>
      <x:c r="J1073" s="68" t="n">
        <x:v>14</x:v>
      </x:c>
      <x:c r="K1073" s="68" t="n">
        <x:v>663</x:v>
      </x:c>
      <x:c r="L1073" s="68" t="n">
        <x:v>4.2</x:v>
      </x:c>
      <x:c r="M1073" s="70" t="n">
        <x:v>0.031</x:v>
      </x:c>
      <x:c r="N1073" s="71" t="n">
        <x:v>90</x:v>
      </x:c>
      <x:c r="O1073" s="33" t="n">
        <x:f>ROUND(3*E1073+F1073+G1073*H1073,1)</x:f>
        <x:v>129.5</x:v>
      </x:c>
      <x:c r="P1073" s="33" t="n">
        <x:f>ROUND('Inputs'!$C$4*'Inputs'!$C$7*'Inputs'!$C$5*C1073/3600,1)</x:f>
        <x:v>3914.4</x:v>
      </x:c>
      <x:c r="Q1073" s="33" t="n">
        <x:f>ROUND(('Inputs'!$C$4/B1073)*'Inputs'!$C$7*'Inputs'!$C$6*D1073/3600,1)</x:f>
        <x:v>1171.6</x:v>
      </x:c>
      <x:c r="R1073" s="59" t="n">
        <x:f>ROUND((P1073-Q1073)*O1073-('Inputs'!$C$4/B1073)*(I1073/J1073+K1073)-'Inputs'!$C$4*L1073-('Inputs'!$C$4*'Inputs'!$C$20*'Inputs'!$C$21*'Inputs'!$C$22/1000)*M1073*N1073,0)</x:f>
        <x:v>54441</x:v>
      </x:c>
      <x:c r="S1073" s="59" t="n">
        <x:f>ROUND(R1073/'Inputs'!$C$4,2)</x:f>
        <x:v>5.44</x:v>
      </x:c>
      <x:c r="T1073" s="33" t="n">
        <x:f>ROUND((P1073-Q1073)*G1073*'Inputs'!$C$25/1000,1)</x:f>
        <x:v>72.3</x:v>
      </x:c>
    </x:row>
    <x:row r="1074">
      <x:c r="A1074" t="n">
        <x:v>1059</x:v>
      </x:c>
      <x:c r="B1074" s="68" t="n">
        <x:v>45.6</x:v>
      </x:c>
      <x:c r="C1074" s="68" t="n">
        <x:v>25.2</x:v>
      </x:c>
      <x:c r="D1074" s="68" t="n">
        <x:v>234.9</x:v>
      </x:c>
      <x:c r="E1074" s="68" t="n">
        <x:v>27.3</x:v>
      </x:c>
      <x:c r="F1074" s="68" t="n">
        <x:v>49.5</x:v>
      </x:c>
      <x:c r="G1074" s="68" t="n">
        <x:v>10.8</x:v>
      </x:c>
      <x:c r="H1074" s="69" t="n">
        <x:v>1.813</x:v>
      </x:c>
      <x:c r="I1074" s="68" t="n">
        <x:v>3917</x:v>
      </x:c>
      <x:c r="J1074" s="68" t="n">
        <x:v>10.3</x:v>
      </x:c>
      <x:c r="K1074" s="68" t="n">
        <x:v>492</x:v>
      </x:c>
      <x:c r="L1074" s="68" t="n">
        <x:v>5.9</x:v>
      </x:c>
      <x:c r="M1074" s="70" t="n">
        <x:v>0.043</x:v>
      </x:c>
      <x:c r="N1074" s="71" t="n">
        <x:v>84</x:v>
      </x:c>
      <x:c r="O1074" s="33" t="n">
        <x:f>ROUND(3*E1074+F1074+G1074*H1074,1)</x:f>
        <x:v>151</x:v>
      </x:c>
      <x:c r="P1074" s="33" t="n">
        <x:f>ROUND('Inputs'!$C$4*'Inputs'!$C$7*'Inputs'!$C$5*C1074/3600,1)</x:f>
        <x:v>3640</x:v>
      </x:c>
      <x:c r="Q1074" s="33" t="n">
        <x:f>ROUND(('Inputs'!$C$4/B1074)*'Inputs'!$C$7*'Inputs'!$C$6*D1074/3600,1)</x:f>
        <x:v>1488.2</x:v>
      </x:c>
      <x:c r="R1074" s="59" t="n">
        <x:f>ROUND((P1074-Q1074)*O1074-('Inputs'!$C$4/B1074)*(I1074/J1074+K1074)-'Inputs'!$C$4*L1074-('Inputs'!$C$4*'Inputs'!$C$20*'Inputs'!$C$21*'Inputs'!$C$22/1000)*M1074*N1074,0)</x:f>
        <x:v>66553</x:v>
      </x:c>
      <x:c r="S1074" s="59" t="n">
        <x:f>ROUND(R1074/'Inputs'!$C$4,2)</x:f>
        <x:v>6.66</x:v>
      </x:c>
      <x:c r="T1074" s="33" t="n">
        <x:f>ROUND((P1074-Q1074)*G1074*'Inputs'!$C$25/1000,1)</x:f>
        <x:v>60</x:v>
      </x:c>
    </x:row>
    <x:row r="1075">
      <x:c r="A1075" t="n">
        <x:v>1060</x:v>
      </x:c>
      <x:c r="B1075" s="68" t="n">
        <x:v>29.4</x:v>
      </x:c>
      <x:c r="C1075" s="68" t="n">
        <x:v>28.6</x:v>
      </x:c>
      <x:c r="D1075" s="68" t="n">
        <x:v>245.3</x:v>
      </x:c>
      <x:c r="E1075" s="68" t="n">
        <x:v>27.1</x:v>
      </x:c>
      <x:c r="F1075" s="68" t="n">
        <x:v>41.3</x:v>
      </x:c>
      <x:c r="G1075" s="68" t="n">
        <x:v>8.1</x:v>
      </x:c>
      <x:c r="H1075" s="69" t="n">
        <x:v>1.72</x:v>
      </x:c>
      <x:c r="I1075" s="68" t="n">
        <x:v>7723</x:v>
      </x:c>
      <x:c r="J1075" s="68" t="n">
        <x:v>9.2</x:v>
      </x:c>
      <x:c r="K1075" s="68" t="n">
        <x:v>474</x:v>
      </x:c>
      <x:c r="L1075" s="68" t="n">
        <x:v>5.7</x:v>
      </x:c>
      <x:c r="M1075" s="70" t="n">
        <x:v>0.057</x:v>
      </x:c>
      <x:c r="N1075" s="71" t="n">
        <x:v>120</x:v>
      </x:c>
      <x:c r="O1075" s="33" t="n">
        <x:f>ROUND(3*E1075+F1075+G1075*H1075,1)</x:f>
        <x:v>136.5</x:v>
      </x:c>
      <x:c r="P1075" s="33" t="n">
        <x:f>ROUND('Inputs'!$C$4*'Inputs'!$C$7*'Inputs'!$C$5*C1075/3600,1)</x:f>
        <x:v>4131.1</x:v>
      </x:c>
      <x:c r="Q1075" s="33" t="n">
        <x:f>ROUND(('Inputs'!$C$4/B1075)*'Inputs'!$C$7*'Inputs'!$C$6*D1075/3600,1)</x:f>
        <x:v>2410.4</x:v>
      </x:c>
      <x:c r="R1075" s="59" t="n">
        <x:f>ROUND((P1075-Q1075)*O1075-('Inputs'!$C$4/B1075)*(I1075/J1075+K1075)-'Inputs'!$C$4*L1075-('Inputs'!$C$4*'Inputs'!$C$20*'Inputs'!$C$21*'Inputs'!$C$22/1000)*M1075*N1075,0)</x:f>
        <x:v>-284174</x:v>
      </x:c>
      <x:c r="S1075" s="59" t="n">
        <x:f>ROUND(R1075/'Inputs'!$C$4,2)</x:f>
        <x:v>-28.42</x:v>
      </x:c>
      <x:c r="T1075" s="33" t="n">
        <x:f>ROUND((P1075-Q1075)*G1075*'Inputs'!$C$25/1000,1)</x:f>
        <x:v>36</x:v>
      </x:c>
    </x:row>
    <x:row r="1076">
      <x:c r="A1076" t="n">
        <x:v>1061</x:v>
      </x:c>
      <x:c r="B1076" s="68" t="n">
        <x:v>56.6</x:v>
      </x:c>
      <x:c r="C1076" s="68" t="n">
        <x:v>30.6</x:v>
      </x:c>
      <x:c r="D1076" s="68" t="n">
        <x:v>165</x:v>
      </x:c>
      <x:c r="E1076" s="68" t="n">
        <x:v>25.3</x:v>
      </x:c>
      <x:c r="F1076" s="68" t="n">
        <x:v>51.4</x:v>
      </x:c>
      <x:c r="G1076" s="68" t="n">
        <x:v>8</x:v>
      </x:c>
      <x:c r="H1076" s="69" t="n">
        <x:v>1.676</x:v>
      </x:c>
      <x:c r="I1076" s="68" t="n">
        <x:v>6020</x:v>
      </x:c>
      <x:c r="J1076" s="68" t="n">
        <x:v>10.2</x:v>
      </x:c>
      <x:c r="K1076" s="68" t="n">
        <x:v>458</x:v>
      </x:c>
      <x:c r="L1076" s="68" t="n">
        <x:v>1.6</x:v>
      </x:c>
      <x:c r="M1076" s="70" t="n">
        <x:v>0.007</x:v>
      </x:c>
      <x:c r="N1076" s="71" t="n">
        <x:v>134</x:v>
      </x:c>
      <x:c r="O1076" s="33" t="n">
        <x:f>ROUND(3*E1076+F1076+G1076*H1076,1)</x:f>
        <x:v>140.7</x:v>
      </x:c>
      <x:c r="P1076" s="33" t="n">
        <x:f>ROUND('Inputs'!$C$4*'Inputs'!$C$7*'Inputs'!$C$5*C1076/3600,1)</x:f>
        <x:v>4420</x:v>
      </x:c>
      <x:c r="Q1076" s="33" t="n">
        <x:f>ROUND(('Inputs'!$C$4/B1076)*'Inputs'!$C$7*'Inputs'!$C$6*D1076/3600,1)</x:f>
        <x:v>842.2</x:v>
      </x:c>
      <x:c r="R1076" s="59" t="n">
        <x:f>ROUND((P1076-Q1076)*O1076-('Inputs'!$C$4/B1076)*(I1076/J1076+K1076)-'Inputs'!$C$4*L1076-('Inputs'!$C$4*'Inputs'!$C$20*'Inputs'!$C$21*'Inputs'!$C$22/1000)*M1076*N1076,0)</x:f>
        <x:v>300105</x:v>
      </x:c>
      <x:c r="S1076" s="59" t="n">
        <x:f>ROUND(R1076/'Inputs'!$C$4,2)</x:f>
        <x:v>30.01</x:v>
      </x:c>
      <x:c r="T1076" s="33" t="n">
        <x:f>ROUND((P1076-Q1076)*G1076*'Inputs'!$C$25/1000,1)</x:f>
        <x:v>73.9</x:v>
      </x:c>
    </x:row>
    <x:row r="1077">
      <x:c r="A1077" t="n">
        <x:v>1062</x:v>
      </x:c>
      <x:c r="B1077" s="68" t="n">
        <x:v>35</x:v>
      </x:c>
      <x:c r="C1077" s="68" t="n">
        <x:v>30</x:v>
      </x:c>
      <x:c r="D1077" s="68" t="n">
        <x:v>213.5</x:v>
      </x:c>
      <x:c r="E1077" s="68" t="n">
        <x:v>23.3</x:v>
      </x:c>
      <x:c r="F1077" s="68" t="n">
        <x:v>48</x:v>
      </x:c>
      <x:c r="G1077" s="68" t="n">
        <x:v>7.7</x:v>
      </x:c>
      <x:c r="H1077" s="69" t="n">
        <x:v>2.047</x:v>
      </x:c>
      <x:c r="I1077" s="68" t="n">
        <x:v>6448</x:v>
      </x:c>
      <x:c r="J1077" s="68" t="n">
        <x:v>8.6</x:v>
      </x:c>
      <x:c r="K1077" s="68" t="n">
        <x:v>722</x:v>
      </x:c>
      <x:c r="L1077" s="68" t="n">
        <x:v>2.1</x:v>
      </x:c>
      <x:c r="M1077" s="70" t="n">
        <x:v>0.037</x:v>
      </x:c>
      <x:c r="N1077" s="71" t="n">
        <x:v>81</x:v>
      </x:c>
      <x:c r="O1077" s="33" t="n">
        <x:f>ROUND(3*E1077+F1077+G1077*H1077,1)</x:f>
        <x:v>133.7</x:v>
      </x:c>
      <x:c r="P1077" s="33" t="n">
        <x:f>ROUND('Inputs'!$C$4*'Inputs'!$C$7*'Inputs'!$C$5*C1077/3600,1)</x:f>
        <x:v>4333.3</x:v>
      </x:c>
      <x:c r="Q1077" s="33" t="n">
        <x:f>ROUND(('Inputs'!$C$4/B1077)*'Inputs'!$C$7*'Inputs'!$C$6*D1077/3600,1)</x:f>
        <x:v>1762.2</x:v>
      </x:c>
      <x:c r="R1077" s="59" t="n">
        <x:f>ROUND((P1077-Q1077)*O1077-('Inputs'!$C$4/B1077)*(I1077/J1077+K1077)-'Inputs'!$C$4*L1077-('Inputs'!$C$4*'Inputs'!$C$20*'Inputs'!$C$21*'Inputs'!$C$22/1000)*M1077*N1077,0)</x:f>
        <x:v>-104451</x:v>
      </x:c>
      <x:c r="S1077" s="59" t="n">
        <x:f>ROUND(R1077/'Inputs'!$C$4,2)</x:f>
        <x:v>-10.45</x:v>
      </x:c>
      <x:c r="T1077" s="33" t="n">
        <x:f>ROUND((P1077-Q1077)*G1077*'Inputs'!$C$25/1000,1)</x:f>
        <x:v>51.1</x:v>
      </x:c>
    </x:row>
    <x:row r="1078">
      <x:c r="A1078" t="n">
        <x:v>1063</x:v>
      </x:c>
      <x:c r="B1078" s="68" t="n">
        <x:v>28</x:v>
      </x:c>
      <x:c r="C1078" s="68" t="n">
        <x:v>25.7</x:v>
      </x:c>
      <x:c r="D1078" s="68" t="n">
        <x:v>196.7</x:v>
      </x:c>
      <x:c r="E1078" s="68" t="n">
        <x:v>21.8</x:v>
      </x:c>
      <x:c r="F1078" s="68" t="n">
        <x:v>47.2</x:v>
      </x:c>
      <x:c r="G1078" s="68" t="n">
        <x:v>7.9</x:v>
      </x:c>
      <x:c r="H1078" s="69" t="n">
        <x:v>1.726</x:v>
      </x:c>
      <x:c r="I1078" s="68" t="n">
        <x:v>8290</x:v>
      </x:c>
      <x:c r="J1078" s="68" t="n">
        <x:v>10.4</x:v>
      </x:c>
      <x:c r="K1078" s="68" t="n">
        <x:v>789</x:v>
      </x:c>
      <x:c r="L1078" s="68" t="n">
        <x:v>5.2</x:v>
      </x:c>
      <x:c r="M1078" s="70" t="n">
        <x:v>0.01</x:v>
      </x:c>
      <x:c r="N1078" s="71" t="n">
        <x:v>102</x:v>
      </x:c>
      <x:c r="O1078" s="33" t="n">
        <x:f>ROUND(3*E1078+F1078+G1078*H1078,1)</x:f>
        <x:v>126.2</x:v>
      </x:c>
      <x:c r="P1078" s="33" t="n">
        <x:f>ROUND('Inputs'!$C$4*'Inputs'!$C$7*'Inputs'!$C$5*C1078/3600,1)</x:f>
        <x:v>3712.2</x:v>
      </x:c>
      <x:c r="Q1078" s="33" t="n">
        <x:f>ROUND(('Inputs'!$C$4/B1078)*'Inputs'!$C$7*'Inputs'!$C$6*D1078/3600,1)</x:f>
        <x:v>2029.4</x:v>
      </x:c>
      <x:c r="R1078" s="59" t="n">
        <x:f>ROUND((P1078-Q1078)*O1078-('Inputs'!$C$4/B1078)*(I1078/J1078+K1078)-'Inputs'!$C$4*L1078-('Inputs'!$C$4*'Inputs'!$C$20*'Inputs'!$C$21*'Inputs'!$C$22/1000)*M1078*N1078,0)</x:f>
        <x:v>-408381</x:v>
      </x:c>
      <x:c r="S1078" s="59" t="n">
        <x:f>ROUND(R1078/'Inputs'!$C$4,2)</x:f>
        <x:v>-40.84</x:v>
      </x:c>
      <x:c r="T1078" s="33" t="n">
        <x:f>ROUND((P1078-Q1078)*G1078*'Inputs'!$C$25/1000,1)</x:f>
        <x:v>34.3</x:v>
      </x:c>
    </x:row>
    <x:row r="1079">
      <x:c r="A1079" t="n">
        <x:v>1064</x:v>
      </x:c>
      <x:c r="B1079" s="68" t="n">
        <x:v>35.5</x:v>
      </x:c>
      <x:c r="C1079" s="68" t="n">
        <x:v>30.5</x:v>
      </x:c>
      <x:c r="D1079" s="68" t="n">
        <x:v>245.4</x:v>
      </x:c>
      <x:c r="E1079" s="68" t="n">
        <x:v>24.9</x:v>
      </x:c>
      <x:c r="F1079" s="68" t="n">
        <x:v>41.4</x:v>
      </x:c>
      <x:c r="G1079" s="68" t="n">
        <x:v>7.2</x:v>
      </x:c>
      <x:c r="H1079" s="69" t="n">
        <x:v>1.851</x:v>
      </x:c>
      <x:c r="I1079" s="68" t="n">
        <x:v>3726</x:v>
      </x:c>
      <x:c r="J1079" s="68" t="n">
        <x:v>8.8</x:v>
      </x:c>
      <x:c r="K1079" s="68" t="n">
        <x:v>968</x:v>
      </x:c>
      <x:c r="L1079" s="68" t="n">
        <x:v>2.3</x:v>
      </x:c>
      <x:c r="M1079" s="70" t="n">
        <x:v>0.062</x:v>
      </x:c>
      <x:c r="N1079" s="71" t="n">
        <x:v>147</x:v>
      </x:c>
      <x:c r="O1079" s="33" t="n">
        <x:f>ROUND(3*E1079+F1079+G1079*H1079,1)</x:f>
        <x:v>129.4</x:v>
      </x:c>
      <x:c r="P1079" s="33" t="n">
        <x:f>ROUND('Inputs'!$C$4*'Inputs'!$C$7*'Inputs'!$C$5*C1079/3600,1)</x:f>
        <x:v>4405.6</x:v>
      </x:c>
      <x:c r="Q1079" s="33" t="n">
        <x:f>ROUND(('Inputs'!$C$4/B1079)*'Inputs'!$C$7*'Inputs'!$C$6*D1079/3600,1)</x:f>
        <x:v>1997</x:v>
      </x:c>
      <x:c r="R1079" s="59" t="n">
        <x:f>ROUND((P1079-Q1079)*O1079-('Inputs'!$C$4/B1079)*(I1079/J1079+K1079)-'Inputs'!$C$4*L1079-('Inputs'!$C$4*'Inputs'!$C$20*'Inputs'!$C$21*'Inputs'!$C$22/1000)*M1079*N1079,0)</x:f>
        <x:v>-123654</x:v>
      </x:c>
      <x:c r="S1079" s="59" t="n">
        <x:f>ROUND(R1079/'Inputs'!$C$4,2)</x:f>
        <x:v>-12.37</x:v>
      </x:c>
      <x:c r="T1079" s="33" t="n">
        <x:f>ROUND((P1079-Q1079)*G1079*'Inputs'!$C$25/1000,1)</x:f>
        <x:v>44.8</x:v>
      </x:c>
    </x:row>
    <x:row r="1080">
      <x:c r="A1080" t="n">
        <x:v>1065</x:v>
      </x:c>
      <x:c r="B1080" s="68" t="n">
        <x:v>31.9</x:v>
      </x:c>
      <x:c r="C1080" s="68" t="n">
        <x:v>34.2</x:v>
      </x:c>
      <x:c r="D1080" s="68" t="n">
        <x:v>250.8</x:v>
      </x:c>
      <x:c r="E1080" s="68" t="n">
        <x:v>25.1</x:v>
      </x:c>
      <x:c r="F1080" s="68" t="n">
        <x:v>50.5</x:v>
      </x:c>
      <x:c r="G1080" s="68" t="n">
        <x:v>9.1</x:v>
      </x:c>
      <x:c r="H1080" s="69" t="n">
        <x:v>1.738</x:v>
      </x:c>
      <x:c r="I1080" s="68" t="n">
        <x:v>5712</x:v>
      </x:c>
      <x:c r="J1080" s="68" t="n">
        <x:v>9.9</x:v>
      </x:c>
      <x:c r="K1080" s="68" t="n">
        <x:v>483</x:v>
      </x:c>
      <x:c r="L1080" s="68" t="n">
        <x:v>1.5</x:v>
      </x:c>
      <x:c r="M1080" s="70" t="n">
        <x:v>0.09</x:v>
      </x:c>
      <x:c r="N1080" s="71" t="n">
        <x:v>68</x:v>
      </x:c>
      <x:c r="O1080" s="33" t="n">
        <x:f>ROUND(3*E1080+F1080+G1080*H1080,1)</x:f>
        <x:v>141.6</x:v>
      </x:c>
      <x:c r="P1080" s="33" t="n">
        <x:f>ROUND('Inputs'!$C$4*'Inputs'!$C$7*'Inputs'!$C$5*C1080/3600,1)</x:f>
        <x:v>4940</x:v>
      </x:c>
      <x:c r="Q1080" s="33" t="n">
        <x:f>ROUND(('Inputs'!$C$4/B1080)*'Inputs'!$C$7*'Inputs'!$C$6*D1080/3600,1)</x:f>
        <x:v>2271.3</x:v>
      </x:c>
      <x:c r="R1080" s="59" t="n">
        <x:f>ROUND((P1080-Q1080)*O1080-('Inputs'!$C$4/B1080)*(I1080/J1080+K1080)-'Inputs'!$C$4*L1080-('Inputs'!$C$4*'Inputs'!$C$20*'Inputs'!$C$21*'Inputs'!$C$22/1000)*M1080*N1080,0)</x:f>
        <x:v>16924</x:v>
      </x:c>
      <x:c r="S1080" s="59" t="n">
        <x:f>ROUND(R1080/'Inputs'!$C$4,2)</x:f>
        <x:v>1.69</x:v>
      </x:c>
      <x:c r="T1080" s="33" t="n">
        <x:f>ROUND((P1080-Q1080)*G1080*'Inputs'!$C$25/1000,1)</x:f>
        <x:v>62.7</x:v>
      </x:c>
    </x:row>
    <x:row r="1081">
      <x:c r="A1081" t="n">
        <x:v>1066</x:v>
      </x:c>
      <x:c r="B1081" s="68" t="n">
        <x:v>43.2</x:v>
      </x:c>
      <x:c r="C1081" s="68" t="n">
        <x:v>30.3</x:v>
      </x:c>
      <x:c r="D1081" s="68" t="n">
        <x:v>193.3</x:v>
      </x:c>
      <x:c r="E1081" s="68" t="n">
        <x:v>25.3</x:v>
      </x:c>
      <x:c r="F1081" s="68" t="n">
        <x:v>41.7</x:v>
      </x:c>
      <x:c r="G1081" s="68" t="n">
        <x:v>10.4</x:v>
      </x:c>
      <x:c r="H1081" s="69" t="n">
        <x:v>1.942</x:v>
      </x:c>
      <x:c r="I1081" s="68" t="n">
        <x:v>5214</x:v>
      </x:c>
      <x:c r="J1081" s="68" t="n">
        <x:v>12.7</x:v>
      </x:c>
      <x:c r="K1081" s="68" t="n">
        <x:v>663</x:v>
      </x:c>
      <x:c r="L1081" s="68" t="n">
        <x:v>2.2</x:v>
      </x:c>
      <x:c r="M1081" s="70" t="n">
        <x:v>0.048</x:v>
      </x:c>
      <x:c r="N1081" s="71" t="n">
        <x:v>73</x:v>
      </x:c>
      <x:c r="O1081" s="33" t="n">
        <x:f>ROUND(3*E1081+F1081+G1081*H1081,1)</x:f>
        <x:v>137.8</x:v>
      </x:c>
      <x:c r="P1081" s="33" t="n">
        <x:f>ROUND('Inputs'!$C$4*'Inputs'!$C$7*'Inputs'!$C$5*C1081/3600,1)</x:f>
        <x:v>4376.7</x:v>
      </x:c>
      <x:c r="Q1081" s="33" t="n">
        <x:f>ROUND(('Inputs'!$C$4/B1081)*'Inputs'!$C$7*'Inputs'!$C$6*D1081/3600,1)</x:f>
        <x:v>1292.6</x:v>
      </x:c>
      <x:c r="R1081" s="59" t="n">
        <x:f>ROUND((P1081-Q1081)*O1081-('Inputs'!$C$4/B1081)*(I1081/J1081+K1081)-'Inputs'!$C$4*L1081-('Inputs'!$C$4*'Inputs'!$C$20*'Inputs'!$C$21*'Inputs'!$C$22/1000)*M1081*N1081,0)</x:f>
        <x:v>146646</x:v>
      </x:c>
      <x:c r="S1081" s="59" t="n">
        <x:f>ROUND(R1081/'Inputs'!$C$4,2)</x:f>
        <x:v>14.66</x:v>
      </x:c>
      <x:c r="T1081" s="33" t="n">
        <x:f>ROUND((P1081-Q1081)*G1081*'Inputs'!$C$25/1000,1)</x:f>
        <x:v>82.9</x:v>
      </x:c>
    </x:row>
    <x:row r="1082">
      <x:c r="A1082" t="n">
        <x:v>1067</x:v>
      </x:c>
      <x:c r="B1082" s="68" t="n">
        <x:v>36.3</x:v>
      </x:c>
      <x:c r="C1082" s="68" t="n">
        <x:v>30.4</x:v>
      </x:c>
      <x:c r="D1082" s="68" t="n">
        <x:v>257.4</x:v>
      </x:c>
      <x:c r="E1082" s="68" t="n">
        <x:v>20.5</x:v>
      </x:c>
      <x:c r="F1082" s="68" t="n">
        <x:v>48.5</x:v>
      </x:c>
      <x:c r="G1082" s="68" t="n">
        <x:v>9.1</x:v>
      </x:c>
      <x:c r="H1082" s="69" t="n">
        <x:v>1.794</x:v>
      </x:c>
      <x:c r="I1082" s="68" t="n">
        <x:v>8013</x:v>
      </x:c>
      <x:c r="J1082" s="68" t="n">
        <x:v>12.5</x:v>
      </x:c>
      <x:c r="K1082" s="68" t="n">
        <x:v>552</x:v>
      </x:c>
      <x:c r="L1082" s="68" t="n">
        <x:v>4.1</x:v>
      </x:c>
      <x:c r="M1082" s="70" t="n">
        <x:v>0.039</x:v>
      </x:c>
      <x:c r="N1082" s="71" t="n">
        <x:v>129</x:v>
      </x:c>
      <x:c r="O1082" s="33" t="n">
        <x:f>ROUND(3*E1082+F1082+G1082*H1082,1)</x:f>
        <x:v>126.3</x:v>
      </x:c>
      <x:c r="P1082" s="33" t="n">
        <x:f>ROUND('Inputs'!$C$4*'Inputs'!$C$7*'Inputs'!$C$5*C1082/3600,1)</x:f>
        <x:v>4391.1</x:v>
      </x:c>
      <x:c r="Q1082" s="33" t="n">
        <x:f>ROUND(('Inputs'!$C$4/B1082)*'Inputs'!$C$7*'Inputs'!$C$6*D1082/3600,1)</x:f>
        <x:v>2048.5</x:v>
      </x:c>
      <x:c r="R1082" s="59" t="n">
        <x:f>ROUND((P1082-Q1082)*O1082-('Inputs'!$C$4/B1082)*(I1082/J1082+K1082)-'Inputs'!$C$4*L1082-('Inputs'!$C$4*'Inputs'!$C$20*'Inputs'!$C$21*'Inputs'!$C$22/1000)*M1082*N1082,0)</x:f>
        <x:v>-85041</x:v>
      </x:c>
      <x:c r="S1082" s="59" t="n">
        <x:f>ROUND(R1082/'Inputs'!$C$4,2)</x:f>
        <x:v>-8.5</x:v>
      </x:c>
      <x:c r="T1082" s="33" t="n">
        <x:f>ROUND((P1082-Q1082)*G1082*'Inputs'!$C$25/1000,1)</x:f>
        <x:v>55.1</x:v>
      </x:c>
    </x:row>
    <x:row r="1083">
      <x:c r="A1083" t="n">
        <x:v>1068</x:v>
      </x:c>
      <x:c r="B1083" s="68" t="n">
        <x:v>57.6</x:v>
      </x:c>
      <x:c r="C1083" s="68" t="n">
        <x:v>26</x:v>
      </x:c>
      <x:c r="D1083" s="68" t="n">
        <x:v>181.8</x:v>
      </x:c>
      <x:c r="E1083" s="68" t="n">
        <x:v>27.1</x:v>
      </x:c>
      <x:c r="F1083" s="68" t="n">
        <x:v>47.4</x:v>
      </x:c>
      <x:c r="G1083" s="68" t="n">
        <x:v>8.9</x:v>
      </x:c>
      <x:c r="H1083" s="69" t="n">
        <x:v>1.827</x:v>
      </x:c>
      <x:c r="I1083" s="68" t="n">
        <x:v>7702</x:v>
      </x:c>
      <x:c r="J1083" s="68" t="n">
        <x:v>12.7</x:v>
      </x:c>
      <x:c r="K1083" s="68" t="n">
        <x:v>506</x:v>
      </x:c>
      <x:c r="L1083" s="68" t="n">
        <x:v>1.9</x:v>
      </x:c>
      <x:c r="M1083" s="70" t="n">
        <x:v>0.068</x:v>
      </x:c>
      <x:c r="N1083" s="71" t="n">
        <x:v>86</x:v>
      </x:c>
      <x:c r="O1083" s="33" t="n">
        <x:f>ROUND(3*E1083+F1083+G1083*H1083,1)</x:f>
        <x:v>145</x:v>
      </x:c>
      <x:c r="P1083" s="33" t="n">
        <x:f>ROUND('Inputs'!$C$4*'Inputs'!$C$7*'Inputs'!$C$5*C1083/3600,1)</x:f>
        <x:v>3755.6</x:v>
      </x:c>
      <x:c r="Q1083" s="33" t="n">
        <x:f>ROUND(('Inputs'!$C$4/B1083)*'Inputs'!$C$7*'Inputs'!$C$6*D1083/3600,1)</x:f>
        <x:v>911.8</x:v>
      </x:c>
      <x:c r="R1083" s="59" t="n">
        <x:f>ROUND((P1083-Q1083)*O1083-('Inputs'!$C$4/B1083)*(I1083/J1083+K1083)-'Inputs'!$C$4*L1083-('Inputs'!$C$4*'Inputs'!$C$20*'Inputs'!$C$21*'Inputs'!$C$22/1000)*M1083*N1083,0)</x:f>
        <x:v>187139</x:v>
      </x:c>
      <x:c r="S1083" s="59" t="n">
        <x:f>ROUND(R1083/'Inputs'!$C$4,2)</x:f>
        <x:v>18.71</x:v>
      </x:c>
      <x:c r="T1083" s="33" t="n">
        <x:f>ROUND((P1083-Q1083)*G1083*'Inputs'!$C$25/1000,1)</x:f>
        <x:v>65.4</x:v>
      </x:c>
    </x:row>
    <x:row r="1084">
      <x:c r="A1084" t="n">
        <x:v>1069</x:v>
      </x:c>
      <x:c r="B1084" s="68" t="n">
        <x:v>54.4</x:v>
      </x:c>
      <x:c r="C1084" s="68" t="n">
        <x:v>24.9</x:v>
      </x:c>
      <x:c r="D1084" s="68" t="n">
        <x:v>211.9</x:v>
      </x:c>
      <x:c r="E1084" s="68" t="n">
        <x:v>25.5</x:v>
      </x:c>
      <x:c r="F1084" s="68" t="n">
        <x:v>31.4</x:v>
      </x:c>
      <x:c r="G1084" s="68" t="n">
        <x:v>9.9</x:v>
      </x:c>
      <x:c r="H1084" s="69" t="n">
        <x:v>2.03</x:v>
      </x:c>
      <x:c r="I1084" s="68" t="n">
        <x:v>5467</x:v>
      </x:c>
      <x:c r="J1084" s="68" t="n">
        <x:v>9.9</x:v>
      </x:c>
      <x:c r="K1084" s="68" t="n">
        <x:v>575</x:v>
      </x:c>
      <x:c r="L1084" s="68" t="n">
        <x:v>3.8</x:v>
      </x:c>
      <x:c r="M1084" s="70" t="n">
        <x:v>0.06</x:v>
      </x:c>
      <x:c r="N1084" s="71" t="n">
        <x:v>98</x:v>
      </x:c>
      <x:c r="O1084" s="33" t="n">
        <x:f>ROUND(3*E1084+F1084+G1084*H1084,1)</x:f>
        <x:v>128</x:v>
      </x:c>
      <x:c r="P1084" s="33" t="n">
        <x:f>ROUND('Inputs'!$C$4*'Inputs'!$C$7*'Inputs'!$C$5*C1084/3600,1)</x:f>
        <x:v>3596.7</x:v>
      </x:c>
      <x:c r="Q1084" s="33" t="n">
        <x:f>ROUND(('Inputs'!$C$4/B1084)*'Inputs'!$C$7*'Inputs'!$C$6*D1084/3600,1)</x:f>
        <x:v>1125.3</x:v>
      </x:c>
      <x:c r="R1084" s="59" t="n">
        <x:f>ROUND((P1084-Q1084)*O1084-('Inputs'!$C$4/B1084)*(I1084/J1084+K1084)-'Inputs'!$C$4*L1084-('Inputs'!$C$4*'Inputs'!$C$20*'Inputs'!$C$21*'Inputs'!$C$22/1000)*M1084*N1084,0)</x:f>
        <x:v>57981</x:v>
      </x:c>
      <x:c r="S1084" s="59" t="n">
        <x:f>ROUND(R1084/'Inputs'!$C$4,2)</x:f>
        <x:v>5.8</x:v>
      </x:c>
      <x:c r="T1084" s="33" t="n">
        <x:f>ROUND((P1084-Q1084)*G1084*'Inputs'!$C$25/1000,1)</x:f>
        <x:v>63.2</x:v>
      </x:c>
    </x:row>
    <x:row r="1085">
      <x:c r="A1085" t="n">
        <x:v>1070</x:v>
      </x:c>
      <x:c r="B1085" s="68" t="n">
        <x:v>33.6</x:v>
      </x:c>
      <x:c r="C1085" s="68" t="n">
        <x:v>31.6</x:v>
      </x:c>
      <x:c r="D1085" s="68" t="n">
        <x:v>276.9</x:v>
      </x:c>
      <x:c r="E1085" s="68" t="n">
        <x:v>22.2</x:v>
      </x:c>
      <x:c r="F1085" s="68" t="n">
        <x:v>40.6</x:v>
      </x:c>
      <x:c r="G1085" s="68" t="n">
        <x:v>7.7</x:v>
      </x:c>
      <x:c r="H1085" s="69" t="n">
        <x:v>1.808</x:v>
      </x:c>
      <x:c r="I1085" s="68" t="n">
        <x:v>5987</x:v>
      </x:c>
      <x:c r="J1085" s="68" t="n">
        <x:v>13.8</x:v>
      </x:c>
      <x:c r="K1085" s="68" t="n">
        <x:v>503</x:v>
      </x:c>
      <x:c r="L1085" s="68" t="n">
        <x:v>3</x:v>
      </x:c>
      <x:c r="M1085" s="70" t="n">
        <x:v>0.047</x:v>
      </x:c>
      <x:c r="N1085" s="71" t="n">
        <x:v>118</x:v>
      </x:c>
      <x:c r="O1085" s="33" t="n">
        <x:f>ROUND(3*E1085+F1085+G1085*H1085,1)</x:f>
        <x:v>121.1</x:v>
      </x:c>
      <x:c r="P1085" s="33" t="n">
        <x:f>ROUND('Inputs'!$C$4*'Inputs'!$C$7*'Inputs'!$C$5*C1085/3600,1)</x:f>
        <x:v>4564.4</x:v>
      </x:c>
      <x:c r="Q1085" s="33" t="n">
        <x:f>ROUND(('Inputs'!$C$4/B1085)*'Inputs'!$C$7*'Inputs'!$C$6*D1085/3600,1)</x:f>
        <x:v>2380.8</x:v>
      </x:c>
      <x:c r="R1085" s="59" t="n">
        <x:f>ROUND((P1085-Q1085)*O1085-('Inputs'!$C$4/B1085)*(I1085/J1085+K1085)-'Inputs'!$C$4*L1085-('Inputs'!$C$4*'Inputs'!$C$20*'Inputs'!$C$21*'Inputs'!$C$22/1000)*M1085*N1085,0)</x:f>
        <x:v>-56789</x:v>
      </x:c>
      <x:c r="S1085" s="59" t="n">
        <x:f>ROUND(R1085/'Inputs'!$C$4,2)</x:f>
        <x:v>-5.68</x:v>
      </x:c>
      <x:c r="T1085" s="33" t="n">
        <x:f>ROUND((P1085-Q1085)*G1085*'Inputs'!$C$25/1000,1)</x:f>
        <x:v>43.4</x:v>
      </x:c>
    </x:row>
    <x:row r="1086">
      <x:c r="A1086" t="n">
        <x:v>1071</x:v>
      </x:c>
      <x:c r="B1086" s="68" t="n">
        <x:v>37.4</x:v>
      </x:c>
      <x:c r="C1086" s="68" t="n">
        <x:v>26.6</x:v>
      </x:c>
      <x:c r="D1086" s="68" t="n">
        <x:v>246.4</x:v>
      </x:c>
      <x:c r="E1086" s="68" t="n">
        <x:v>26.1</x:v>
      </x:c>
      <x:c r="F1086" s="68" t="n">
        <x:v>36.7</x:v>
      </x:c>
      <x:c r="G1086" s="68" t="n">
        <x:v>7.3</x:v>
      </x:c>
      <x:c r="H1086" s="69" t="n">
        <x:v>1.78</x:v>
      </x:c>
      <x:c r="I1086" s="68" t="n">
        <x:v>5772</x:v>
      </x:c>
      <x:c r="J1086" s="68" t="n">
        <x:v>12</x:v>
      </x:c>
      <x:c r="K1086" s="68" t="n">
        <x:v>939</x:v>
      </x:c>
      <x:c r="L1086" s="68" t="n">
        <x:v>4.6</x:v>
      </x:c>
      <x:c r="M1086" s="70" t="n">
        <x:v>0.077</x:v>
      </x:c>
      <x:c r="N1086" s="71" t="n">
        <x:v>144</x:v>
      </x:c>
      <x:c r="O1086" s="33" t="n">
        <x:f>ROUND(3*E1086+F1086+G1086*H1086,1)</x:f>
        <x:v>128</x:v>
      </x:c>
      <x:c r="P1086" s="33" t="n">
        <x:f>ROUND('Inputs'!$C$4*'Inputs'!$C$7*'Inputs'!$C$5*C1086/3600,1)</x:f>
        <x:v>3842.2</x:v>
      </x:c>
      <x:c r="Q1086" s="33" t="n">
        <x:f>ROUND(('Inputs'!$C$4/B1086)*'Inputs'!$C$7*'Inputs'!$C$6*D1086/3600,1)</x:f>
        <x:v>1903.3</x:v>
      </x:c>
      <x:c r="R1086" s="59" t="n">
        <x:f>ROUND((P1086-Q1086)*O1086-('Inputs'!$C$4/B1086)*(I1086/J1086+K1086)-'Inputs'!$C$4*L1086-('Inputs'!$C$4*'Inputs'!$C$20*'Inputs'!$C$21*'Inputs'!$C$22/1000)*M1086*N1086,0)</x:f>
        <x:v>-202294</x:v>
      </x:c>
      <x:c r="S1086" s="59" t="n">
        <x:f>ROUND(R1086/'Inputs'!$C$4,2)</x:f>
        <x:v>-20.23</x:v>
      </x:c>
      <x:c r="T1086" s="33" t="n">
        <x:f>ROUND((P1086-Q1086)*G1086*'Inputs'!$C$25/1000,1)</x:f>
        <x:v>36.6</x:v>
      </x:c>
    </x:row>
    <x:row r="1087">
      <x:c r="A1087" t="n">
        <x:v>1072</x:v>
      </x:c>
      <x:c r="B1087" s="68" t="n">
        <x:v>48.3</x:v>
      </x:c>
      <x:c r="C1087" s="68" t="n">
        <x:v>30</x:v>
      </x:c>
      <x:c r="D1087" s="68" t="n">
        <x:v>192.5</x:v>
      </x:c>
      <x:c r="E1087" s="68" t="n">
        <x:v>25.3</x:v>
      </x:c>
      <x:c r="F1087" s="68" t="n">
        <x:v>49.1</x:v>
      </x:c>
      <x:c r="G1087" s="68" t="n">
        <x:v>10.4</x:v>
      </x:c>
      <x:c r="H1087" s="69" t="n">
        <x:v>1.906</x:v>
      </x:c>
      <x:c r="I1087" s="68" t="n">
        <x:v>8177</x:v>
      </x:c>
      <x:c r="J1087" s="68" t="n">
        <x:v>9.8</x:v>
      </x:c>
      <x:c r="K1087" s="68" t="n">
        <x:v>459</x:v>
      </x:c>
      <x:c r="L1087" s="68" t="n">
        <x:v>4</x:v>
      </x:c>
      <x:c r="M1087" s="70" t="n">
        <x:v>0.066</x:v>
      </x:c>
      <x:c r="N1087" s="71" t="n">
        <x:v>134</x:v>
      </x:c>
      <x:c r="O1087" s="33" t="n">
        <x:f>ROUND(3*E1087+F1087+G1087*H1087,1)</x:f>
        <x:v>144.8</x:v>
      </x:c>
      <x:c r="P1087" s="33" t="n">
        <x:f>ROUND('Inputs'!$C$4*'Inputs'!$C$7*'Inputs'!$C$5*C1087/3600,1)</x:f>
        <x:v>4333.3</x:v>
      </x:c>
      <x:c r="Q1087" s="33" t="n">
        <x:f>ROUND(('Inputs'!$C$4/B1087)*'Inputs'!$C$7*'Inputs'!$C$6*D1087/3600,1)</x:f>
        <x:v>1151.4</x:v>
      </x:c>
      <x:c r="R1087" s="59" t="n">
        <x:f>ROUND((P1087-Q1087)*O1087-('Inputs'!$C$4/B1087)*(I1087/J1087+K1087)-'Inputs'!$C$4*L1087-('Inputs'!$C$4*'Inputs'!$C$20*'Inputs'!$C$21*'Inputs'!$C$22/1000)*M1087*N1087,0)</x:f>
        <x:v>133180</x:v>
      </x:c>
      <x:c r="S1087" s="59" t="n">
        <x:f>ROUND(R1087/'Inputs'!$C$4,2)</x:f>
        <x:v>13.32</x:v>
      </x:c>
      <x:c r="T1087" s="33" t="n">
        <x:f>ROUND((P1087-Q1087)*G1087*'Inputs'!$C$25/1000,1)</x:f>
        <x:v>85.5</x:v>
      </x:c>
    </x:row>
    <x:row r="1088">
      <x:c r="A1088" t="n">
        <x:v>1073</x:v>
      </x:c>
      <x:c r="B1088" s="68" t="n">
        <x:v>51.3</x:v>
      </x:c>
      <x:c r="C1088" s="68" t="n">
        <x:v>31.2</x:v>
      </x:c>
      <x:c r="D1088" s="68" t="n">
        <x:v>213.6</x:v>
      </x:c>
      <x:c r="E1088" s="68" t="n">
        <x:v>22.3</x:v>
      </x:c>
      <x:c r="F1088" s="68" t="n">
        <x:v>37.1</x:v>
      </x:c>
      <x:c r="G1088" s="68" t="n">
        <x:v>8.3</x:v>
      </x:c>
      <x:c r="H1088" s="69" t="n">
        <x:v>1.884</x:v>
      </x:c>
      <x:c r="I1088" s="68" t="n">
        <x:v>6333</x:v>
      </x:c>
      <x:c r="J1088" s="68" t="n">
        <x:v>14.5</x:v>
      </x:c>
      <x:c r="K1088" s="68" t="n">
        <x:v>548</x:v>
      </x:c>
      <x:c r="L1088" s="68" t="n">
        <x:v>5.8</x:v>
      </x:c>
      <x:c r="M1088" s="70" t="n">
        <x:v>0.095</x:v>
      </x:c>
      <x:c r="N1088" s="71" t="n">
        <x:v>61</x:v>
      </x:c>
      <x:c r="O1088" s="33" t="n">
        <x:f>ROUND(3*E1088+F1088+G1088*H1088,1)</x:f>
        <x:v>119.6</x:v>
      </x:c>
      <x:c r="P1088" s="33" t="n">
        <x:f>ROUND('Inputs'!$C$4*'Inputs'!$C$7*'Inputs'!$C$5*C1088/3600,1)</x:f>
        <x:v>4506.7</x:v>
      </x:c>
      <x:c r="Q1088" s="33" t="n">
        <x:f>ROUND(('Inputs'!$C$4/B1088)*'Inputs'!$C$7*'Inputs'!$C$6*D1088/3600,1)</x:f>
        <x:v>1202.9</x:v>
      </x:c>
      <x:c r="R1088" s="59" t="n">
        <x:f>ROUND((P1088-Q1088)*O1088-('Inputs'!$C$4/B1088)*(I1088/J1088+K1088)-'Inputs'!$C$4*L1088-('Inputs'!$C$4*'Inputs'!$C$20*'Inputs'!$C$21*'Inputs'!$C$22/1000)*M1088*N1088,0)</x:f>
        <x:v>132215</x:v>
      </x:c>
      <x:c r="S1088" s="59" t="n">
        <x:f>ROUND(R1088/'Inputs'!$C$4,2)</x:f>
        <x:v>13.22</x:v>
      </x:c>
      <x:c r="T1088" s="33" t="n">
        <x:f>ROUND((P1088-Q1088)*G1088*'Inputs'!$C$25/1000,1)</x:f>
        <x:v>70.8</x:v>
      </x:c>
    </x:row>
    <x:row r="1089">
      <x:c r="A1089" t="n">
        <x:v>1074</x:v>
      </x:c>
      <x:c r="B1089" s="68" t="n">
        <x:v>39.5</x:v>
      </x:c>
      <x:c r="C1089" s="68" t="n">
        <x:v>33.5</x:v>
      </x:c>
      <x:c r="D1089" s="68" t="n">
        <x:v>216.7</x:v>
      </x:c>
      <x:c r="E1089" s="68" t="n">
        <x:v>21.1</x:v>
      </x:c>
      <x:c r="F1089" s="68" t="n">
        <x:v>34.8</x:v>
      </x:c>
      <x:c r="G1089" s="68" t="n">
        <x:v>8.4</x:v>
      </x:c>
      <x:c r="H1089" s="69" t="n">
        <x:v>1.826</x:v>
      </x:c>
      <x:c r="I1089" s="68" t="n">
        <x:v>6275</x:v>
      </x:c>
      <x:c r="J1089" s="68" t="n">
        <x:v>8.8</x:v>
      </x:c>
      <x:c r="K1089" s="68" t="n">
        <x:v>682</x:v>
      </x:c>
      <x:c r="L1089" s="68" t="n">
        <x:v>4.2</x:v>
      </x:c>
      <x:c r="M1089" s="70" t="n">
        <x:v>0.089</x:v>
      </x:c>
      <x:c r="N1089" s="71" t="n">
        <x:v>62</x:v>
      </x:c>
      <x:c r="O1089" s="33" t="n">
        <x:f>ROUND(3*E1089+F1089+G1089*H1089,1)</x:f>
        <x:v>113.4</x:v>
      </x:c>
      <x:c r="P1089" s="33" t="n">
        <x:f>ROUND('Inputs'!$C$4*'Inputs'!$C$7*'Inputs'!$C$5*C1089/3600,1)</x:f>
        <x:v>4838.9</x:v>
      </x:c>
      <x:c r="Q1089" s="33" t="n">
        <x:f>ROUND(('Inputs'!$C$4/B1089)*'Inputs'!$C$7*'Inputs'!$C$6*D1089/3600,1)</x:f>
        <x:v>1584.9</x:v>
      </x:c>
      <x:c r="R1089" s="59" t="n">
        <x:f>ROUND((P1089-Q1089)*O1089-('Inputs'!$C$4/B1089)*(I1089/J1089+K1089)-'Inputs'!$C$4*L1089-('Inputs'!$C$4*'Inputs'!$C$20*'Inputs'!$C$21*'Inputs'!$C$22/1000)*M1089*N1089,0)</x:f>
        <x:v>-38517</x:v>
      </x:c>
      <x:c r="S1089" s="59" t="n">
        <x:f>ROUND(R1089/'Inputs'!$C$4,2)</x:f>
        <x:v>-3.85</x:v>
      </x:c>
      <x:c r="T1089" s="33" t="n">
        <x:f>ROUND((P1089-Q1089)*G1089*'Inputs'!$C$25/1000,1)</x:f>
        <x:v>70.6</x:v>
      </x:c>
    </x:row>
    <x:row r="1090">
      <x:c r="A1090" t="n">
        <x:v>1075</x:v>
      </x:c>
      <x:c r="B1090" s="68" t="n">
        <x:v>41.3</x:v>
      </x:c>
      <x:c r="C1090" s="68" t="n">
        <x:v>27.7</x:v>
      </x:c>
      <x:c r="D1090" s="68" t="n">
        <x:v>176.1</x:v>
      </x:c>
      <x:c r="E1090" s="68" t="n">
        <x:v>20</x:v>
      </x:c>
      <x:c r="F1090" s="68" t="n">
        <x:v>40</x:v>
      </x:c>
      <x:c r="G1090" s="68" t="n">
        <x:v>8</x:v>
      </x:c>
      <x:c r="H1090" s="69" t="n">
        <x:v>1.882</x:v>
      </x:c>
      <x:c r="I1090" s="68" t="n">
        <x:v>8443</x:v>
      </x:c>
      <x:c r="J1090" s="68" t="n">
        <x:v>11.1</x:v>
      </x:c>
      <x:c r="K1090" s="68" t="n">
        <x:v>676</x:v>
      </x:c>
      <x:c r="L1090" s="68" t="n">
        <x:v>2.8</x:v>
      </x:c>
      <x:c r="M1090" s="70" t="n">
        <x:v>0.014</x:v>
      </x:c>
      <x:c r="N1090" s="71" t="n">
        <x:v>152</x:v>
      </x:c>
      <x:c r="O1090" s="33" t="n">
        <x:f>ROUND(3*E1090+F1090+G1090*H1090,1)</x:f>
        <x:v>115.1</x:v>
      </x:c>
      <x:c r="P1090" s="33" t="n">
        <x:f>ROUND('Inputs'!$C$4*'Inputs'!$C$7*'Inputs'!$C$5*C1090/3600,1)</x:f>
        <x:v>4001.1</x:v>
      </x:c>
      <x:c r="Q1090" s="33" t="n">
        <x:f>ROUND(('Inputs'!$C$4/B1090)*'Inputs'!$C$7*'Inputs'!$C$6*D1090/3600,1)</x:f>
        <x:v>1231.8</x:v>
      </x:c>
      <x:c r="R1090" s="59" t="n">
        <x:f>ROUND((P1090-Q1090)*O1090-('Inputs'!$C$4/B1090)*(I1090/J1090+K1090)-'Inputs'!$C$4*L1090-('Inputs'!$C$4*'Inputs'!$C$20*'Inputs'!$C$21*'Inputs'!$C$22/1000)*M1090*N1090,0)</x:f>
        <x:v>-61865</x:v>
      </x:c>
      <x:c r="S1090" s="59" t="n">
        <x:f>ROUND(R1090/'Inputs'!$C$4,2)</x:f>
        <x:v>-6.19</x:v>
      </x:c>
      <x:c r="T1090" s="33" t="n">
        <x:f>ROUND((P1090-Q1090)*G1090*'Inputs'!$C$25/1000,1)</x:f>
        <x:v>57.2</x:v>
      </x:c>
    </x:row>
    <x:row r="1091">
      <x:c r="A1091" t="n">
        <x:v>1076</x:v>
      </x:c>
      <x:c r="B1091" s="68" t="n">
        <x:v>43.1</x:v>
      </x:c>
      <x:c r="C1091" s="68" t="n">
        <x:v>30.6</x:v>
      </x:c>
      <x:c r="D1091" s="68" t="n">
        <x:v>251.9</x:v>
      </x:c>
      <x:c r="E1091" s="68" t="n">
        <x:v>20.7</x:v>
      </x:c>
      <x:c r="F1091" s="68" t="n">
        <x:v>49.5</x:v>
      </x:c>
      <x:c r="G1091" s="68" t="n">
        <x:v>10.2</x:v>
      </x:c>
      <x:c r="H1091" s="69" t="n">
        <x:v>1.82</x:v>
      </x:c>
      <x:c r="I1091" s="68" t="n">
        <x:v>6979</x:v>
      </x:c>
      <x:c r="J1091" s="68" t="n">
        <x:v>8.3</x:v>
      </x:c>
      <x:c r="K1091" s="68" t="n">
        <x:v>437</x:v>
      </x:c>
      <x:c r="L1091" s="68" t="n">
        <x:v>4</x:v>
      </x:c>
      <x:c r="M1091" s="70" t="n">
        <x:v>0.041</x:v>
      </x:c>
      <x:c r="N1091" s="71" t="n">
        <x:v>159</x:v>
      </x:c>
      <x:c r="O1091" s="33" t="n">
        <x:f>ROUND(3*E1091+F1091+G1091*H1091,1)</x:f>
        <x:v>130.2</x:v>
      </x:c>
      <x:c r="P1091" s="33" t="n">
        <x:f>ROUND('Inputs'!$C$4*'Inputs'!$C$7*'Inputs'!$C$5*C1091/3600,1)</x:f>
        <x:v>4420</x:v>
      </x:c>
      <x:c r="Q1091" s="33" t="n">
        <x:f>ROUND(('Inputs'!$C$4/B1091)*'Inputs'!$C$7*'Inputs'!$C$6*D1091/3600,1)</x:f>
        <x:v>1688.4</x:v>
      </x:c>
      <x:c r="R1091" s="59" t="n">
        <x:f>ROUND((P1091-Q1091)*O1091-('Inputs'!$C$4/B1091)*(I1091/J1091+K1091)-'Inputs'!$C$4*L1091-('Inputs'!$C$4*'Inputs'!$C$20*'Inputs'!$C$21*'Inputs'!$C$22/1000)*M1091*N1091,0)</x:f>
        <x:v>4593</x:v>
      </x:c>
      <x:c r="S1091" s="59" t="n">
        <x:f>ROUND(R1091/'Inputs'!$C$4,2)</x:f>
        <x:v>0.46</x:v>
      </x:c>
      <x:c r="T1091" s="33" t="n">
        <x:f>ROUND((P1091-Q1091)*G1091*'Inputs'!$C$25/1000,1)</x:f>
        <x:v>72</x:v>
      </x:c>
    </x:row>
    <x:row r="1092">
      <x:c r="A1092" t="n">
        <x:v>1077</x:v>
      </x:c>
      <x:c r="B1092" s="68" t="n">
        <x:v>41.5</x:v>
      </x:c>
      <x:c r="C1092" s="68" t="n">
        <x:v>30.8</x:v>
      </x:c>
      <x:c r="D1092" s="68" t="n">
        <x:v>251.5</x:v>
      </x:c>
      <x:c r="E1092" s="68" t="n">
        <x:v>25</x:v>
      </x:c>
      <x:c r="F1092" s="68" t="n">
        <x:v>53.9</x:v>
      </x:c>
      <x:c r="G1092" s="68" t="n">
        <x:v>10.2</x:v>
      </x:c>
      <x:c r="H1092" s="69" t="n">
        <x:v>1.726</x:v>
      </x:c>
      <x:c r="I1092" s="68" t="n">
        <x:v>5600</x:v>
      </x:c>
      <x:c r="J1092" s="68" t="n">
        <x:v>12.2</x:v>
      </x:c>
      <x:c r="K1092" s="68" t="n">
        <x:v>561</x:v>
      </x:c>
      <x:c r="L1092" s="68" t="n">
        <x:v>5.6</x:v>
      </x:c>
      <x:c r="M1092" s="70" t="n">
        <x:v>0.077</x:v>
      </x:c>
      <x:c r="N1092" s="71" t="n">
        <x:v>115</x:v>
      </x:c>
      <x:c r="O1092" s="33" t="n">
        <x:f>ROUND(3*E1092+F1092+G1092*H1092,1)</x:f>
        <x:v>146.5</x:v>
      </x:c>
      <x:c r="P1092" s="33" t="n">
        <x:f>ROUND('Inputs'!$C$4*'Inputs'!$C$7*'Inputs'!$C$5*C1092/3600,1)</x:f>
        <x:v>4448.9</x:v>
      </x:c>
      <x:c r="Q1092" s="33" t="n">
        <x:f>ROUND(('Inputs'!$C$4/B1092)*'Inputs'!$C$7*'Inputs'!$C$6*D1092/3600,1)</x:f>
        <x:v>1750.7</x:v>
      </x:c>
      <x:c r="R1092" s="59" t="n">
        <x:f>ROUND((P1092-Q1092)*O1092-('Inputs'!$C$4/B1092)*(I1092/J1092+K1092)-'Inputs'!$C$4*L1092-('Inputs'!$C$4*'Inputs'!$C$20*'Inputs'!$C$21*'Inputs'!$C$22/1000)*M1092*N1092,0)</x:f>
        <x:v>73698</x:v>
      </x:c>
      <x:c r="S1092" s="59" t="n">
        <x:f>ROUND(R1092/'Inputs'!$C$4,2)</x:f>
        <x:v>7.37</x:v>
      </x:c>
      <x:c r="T1092" s="33" t="n">
        <x:f>ROUND((P1092-Q1092)*G1092*'Inputs'!$C$25/1000,1)</x:f>
        <x:v>71.1</x:v>
      </x:c>
    </x:row>
    <x:row r="1093">
      <x:c r="A1093" t="n">
        <x:v>1078</x:v>
      </x:c>
      <x:c r="B1093" s="68" t="n">
        <x:v>54.5</x:v>
      </x:c>
      <x:c r="C1093" s="68" t="n">
        <x:v>30.3</x:v>
      </x:c>
      <x:c r="D1093" s="68" t="n">
        <x:v>205.7</x:v>
      </x:c>
      <x:c r="E1093" s="68" t="n">
        <x:v>27.8</x:v>
      </x:c>
      <x:c r="F1093" s="68" t="n">
        <x:v>36</x:v>
      </x:c>
      <x:c r="G1093" s="68" t="n">
        <x:v>10.8</x:v>
      </x:c>
      <x:c r="H1093" s="69" t="n">
        <x:v>1.589</x:v>
      </x:c>
      <x:c r="I1093" s="68" t="n">
        <x:v>6360</x:v>
      </x:c>
      <x:c r="J1093" s="68" t="n">
        <x:v>9.6</x:v>
      </x:c>
      <x:c r="K1093" s="68" t="n">
        <x:v>392</x:v>
      </x:c>
      <x:c r="L1093" s="68" t="n">
        <x:v>4.4</x:v>
      </x:c>
      <x:c r="M1093" s="70" t="n">
        <x:v>0.033</x:v>
      </x:c>
      <x:c r="N1093" s="71" t="n">
        <x:v>60</x:v>
      </x:c>
      <x:c r="O1093" s="33" t="n">
        <x:f>ROUND(3*E1093+F1093+G1093*H1093,1)</x:f>
        <x:v>136.6</x:v>
      </x:c>
      <x:c r="P1093" s="33" t="n">
        <x:f>ROUND('Inputs'!$C$4*'Inputs'!$C$7*'Inputs'!$C$5*C1093/3600,1)</x:f>
        <x:v>4376.7</x:v>
      </x:c>
      <x:c r="Q1093" s="33" t="n">
        <x:f>ROUND(('Inputs'!$C$4/B1093)*'Inputs'!$C$7*'Inputs'!$C$6*D1093/3600,1)</x:f>
        <x:v>1090.4</x:v>
      </x:c>
      <x:c r="R1093" s="59" t="n">
        <x:f>ROUND((P1093-Q1093)*O1093-('Inputs'!$C$4/B1093)*(I1093/J1093+K1093)-'Inputs'!$C$4*L1093-('Inputs'!$C$4*'Inputs'!$C$20*'Inputs'!$C$21*'Inputs'!$C$22/1000)*M1093*N1093,0)</x:f>
        <x:v>206995</x:v>
      </x:c>
      <x:c r="S1093" s="59" t="n">
        <x:f>ROUND(R1093/'Inputs'!$C$4,2)</x:f>
        <x:v>20.7</x:v>
      </x:c>
      <x:c r="T1093" s="33" t="n">
        <x:f>ROUND((P1093-Q1093)*G1093*'Inputs'!$C$25/1000,1)</x:f>
        <x:v>91.7</x:v>
      </x:c>
    </x:row>
    <x:row r="1094">
      <x:c r="A1094" t="n">
        <x:v>1079</x:v>
      </x:c>
      <x:c r="B1094" s="68" t="n">
        <x:v>28.8</x:v>
      </x:c>
      <x:c r="C1094" s="68" t="n">
        <x:v>34.3</x:v>
      </x:c>
      <x:c r="D1094" s="68" t="n">
        <x:v>188.4</x:v>
      </x:c>
      <x:c r="E1094" s="68" t="n">
        <x:v>27.6</x:v>
      </x:c>
      <x:c r="F1094" s="68" t="n">
        <x:v>42</x:v>
      </x:c>
      <x:c r="G1094" s="68" t="n">
        <x:v>7.4</x:v>
      </x:c>
      <x:c r="H1094" s="69" t="n">
        <x:v>1.818</x:v>
      </x:c>
      <x:c r="I1094" s="68" t="n">
        <x:v>6133</x:v>
      </x:c>
      <x:c r="J1094" s="68" t="n">
        <x:v>8.9</x:v>
      </x:c>
      <x:c r="K1094" s="68" t="n">
        <x:v>547</x:v>
      </x:c>
      <x:c r="L1094" s="68" t="n">
        <x:v>5.6</x:v>
      </x:c>
      <x:c r="M1094" s="70" t="n">
        <x:v>0.093</x:v>
      </x:c>
      <x:c r="N1094" s="71" t="n">
        <x:v>131</x:v>
      </x:c>
      <x:c r="O1094" s="33" t="n">
        <x:f>ROUND(3*E1094+F1094+G1094*H1094,1)</x:f>
        <x:v>138.3</x:v>
      </x:c>
      <x:c r="P1094" s="33" t="n">
        <x:f>ROUND('Inputs'!$C$4*'Inputs'!$C$7*'Inputs'!$C$5*C1094/3600,1)</x:f>
        <x:v>4954.4</x:v>
      </x:c>
      <x:c r="Q1094" s="33" t="n">
        <x:f>ROUND(('Inputs'!$C$4/B1094)*'Inputs'!$C$7*'Inputs'!$C$6*D1094/3600,1)</x:f>
        <x:v>1889.8</x:v>
      </x:c>
      <x:c r="R1094" s="59" t="n">
        <x:f>ROUND((P1094-Q1094)*O1094-('Inputs'!$C$4/B1094)*(I1094/J1094+K1094)-'Inputs'!$C$4*L1094-('Inputs'!$C$4*'Inputs'!$C$20*'Inputs'!$C$21*'Inputs'!$C$22/1000)*M1094*N1094,0)</x:f>
        <x:v>-88611</x:v>
      </x:c>
      <x:c r="S1094" s="59" t="n">
        <x:f>ROUND(R1094/'Inputs'!$C$4,2)</x:f>
        <x:v>-8.86</x:v>
      </x:c>
      <x:c r="T1094" s="33" t="n">
        <x:f>ROUND((P1094-Q1094)*G1094*'Inputs'!$C$25/1000,1)</x:f>
        <x:v>58.6</x:v>
      </x:c>
    </x:row>
    <x:row r="1095">
      <x:c r="A1095" t="n">
        <x:v>1080</x:v>
      </x:c>
      <x:c r="B1095" s="68" t="n">
        <x:v>48.6</x:v>
      </x:c>
      <x:c r="C1095" s="68" t="n">
        <x:v>32.8</x:v>
      </x:c>
      <x:c r="D1095" s="68" t="n">
        <x:v>227.2</x:v>
      </x:c>
      <x:c r="E1095" s="68" t="n">
        <x:v>27.6</x:v>
      </x:c>
      <x:c r="F1095" s="68" t="n">
        <x:v>45.9</x:v>
      </x:c>
      <x:c r="G1095" s="68" t="n">
        <x:v>9.5</x:v>
      </x:c>
      <x:c r="H1095" s="69" t="n">
        <x:v>1.898</x:v>
      </x:c>
      <x:c r="I1095" s="68" t="n">
        <x:v>4376</x:v>
      </x:c>
      <x:c r="J1095" s="68" t="n">
        <x:v>14.1</x:v>
      </x:c>
      <x:c r="K1095" s="68" t="n">
        <x:v>933</x:v>
      </x:c>
      <x:c r="L1095" s="68" t="n">
        <x:v>4.6</x:v>
      </x:c>
      <x:c r="M1095" s="70" t="n">
        <x:v>0.044</x:v>
      </x:c>
      <x:c r="N1095" s="71" t="n">
        <x:v>128</x:v>
      </x:c>
      <x:c r="O1095" s="33" t="n">
        <x:f>ROUND(3*E1095+F1095+G1095*H1095,1)</x:f>
        <x:v>146.7</x:v>
      </x:c>
      <x:c r="P1095" s="33" t="n">
        <x:f>ROUND('Inputs'!$C$4*'Inputs'!$C$7*'Inputs'!$C$5*C1095/3600,1)</x:f>
        <x:v>4737.8</x:v>
      </x:c>
      <x:c r="Q1095" s="33" t="n">
        <x:f>ROUND(('Inputs'!$C$4/B1095)*'Inputs'!$C$7*'Inputs'!$C$6*D1095/3600,1)</x:f>
        <x:v>1350.5</x:v>
      </x:c>
      <x:c r="R1095" s="59" t="n">
        <x:f>ROUND((P1095-Q1095)*O1095-('Inputs'!$C$4/B1095)*(I1095/J1095+K1095)-'Inputs'!$C$4*L1095-('Inputs'!$C$4*'Inputs'!$C$20*'Inputs'!$C$21*'Inputs'!$C$22/1000)*M1095*N1095,0)</x:f>
        <x:v>182489</x:v>
      </x:c>
      <x:c r="S1095" s="59" t="n">
        <x:f>ROUND(R1095/'Inputs'!$C$4,2)</x:f>
        <x:v>18.25</x:v>
      </x:c>
      <x:c r="T1095" s="33" t="n">
        <x:f>ROUND((P1095-Q1095)*G1095*'Inputs'!$C$25/1000,1)</x:f>
        <x:v>83.1</x:v>
      </x:c>
    </x:row>
    <x:row r="1096">
      <x:c r="A1096" t="n">
        <x:v>1081</x:v>
      </x:c>
      <x:c r="B1096" s="68" t="n">
        <x:v>29.1</x:v>
      </x:c>
      <x:c r="C1096" s="68" t="n">
        <x:v>30.2</x:v>
      </x:c>
      <x:c r="D1096" s="68" t="n">
        <x:v>196.2</x:v>
      </x:c>
      <x:c r="E1096" s="68" t="n">
        <x:v>26.7</x:v>
      </x:c>
      <x:c r="F1096" s="68" t="n">
        <x:v>50.3</x:v>
      </x:c>
      <x:c r="G1096" s="68" t="n">
        <x:v>10.3</x:v>
      </x:c>
      <x:c r="H1096" s="69" t="n">
        <x:v>2.04</x:v>
      </x:c>
      <x:c r="I1096" s="68" t="n">
        <x:v>4383</x:v>
      </x:c>
      <x:c r="J1096" s="68" t="n">
        <x:v>13.4</x:v>
      </x:c>
      <x:c r="K1096" s="68" t="n">
        <x:v>425</x:v>
      </x:c>
      <x:c r="L1096" s="68" t="n">
        <x:v>3.8</x:v>
      </x:c>
      <x:c r="M1096" s="70" t="n">
        <x:v>0.045</x:v>
      </x:c>
      <x:c r="N1096" s="71" t="n">
        <x:v>102</x:v>
      </x:c>
      <x:c r="O1096" s="33" t="n">
        <x:f>ROUND(3*E1096+F1096+G1096*H1096,1)</x:f>
        <x:v>151.4</x:v>
      </x:c>
      <x:c r="P1096" s="33" t="n">
        <x:f>ROUND('Inputs'!$C$4*'Inputs'!$C$7*'Inputs'!$C$5*C1096/3600,1)</x:f>
        <x:v>4362.2</x:v>
      </x:c>
      <x:c r="Q1096" s="33" t="n">
        <x:f>ROUND(('Inputs'!$C$4/B1096)*'Inputs'!$C$7*'Inputs'!$C$6*D1096/3600,1)</x:f>
        <x:v>1947.8</x:v>
      </x:c>
      <x:c r="R1096" s="59" t="n">
        <x:f>ROUND((P1096-Q1096)*O1096-('Inputs'!$C$4/B1096)*(I1096/J1096+K1096)-'Inputs'!$C$4*L1096-('Inputs'!$C$4*'Inputs'!$C$20*'Inputs'!$C$21*'Inputs'!$C$22/1000)*M1096*N1096,0)</x:f>
        <x:v>58826</x:v>
      </x:c>
      <x:c r="S1096" s="59" t="n">
        <x:f>ROUND(R1096/'Inputs'!$C$4,2)</x:f>
        <x:v>5.88</x:v>
      </x:c>
      <x:c r="T1096" s="33" t="n">
        <x:f>ROUND((P1096-Q1096)*G1096*'Inputs'!$C$25/1000,1)</x:f>
        <x:v>64.2</x:v>
      </x:c>
    </x:row>
    <x:row r="1097">
      <x:c r="A1097" t="n">
        <x:v>1082</x:v>
      </x:c>
      <x:c r="B1097" s="68" t="n">
        <x:v>40.3</x:v>
      </x:c>
      <x:c r="C1097" s="68" t="n">
        <x:v>28.2</x:v>
      </x:c>
      <x:c r="D1097" s="68" t="n">
        <x:v>194.6</x:v>
      </x:c>
      <x:c r="E1097" s="68" t="n">
        <x:v>27.8</x:v>
      </x:c>
      <x:c r="F1097" s="68" t="n">
        <x:v>37.2</x:v>
      </x:c>
      <x:c r="G1097" s="68" t="n">
        <x:v>9.6</x:v>
      </x:c>
      <x:c r="H1097" s="69" t="n">
        <x:v>1.693</x:v>
      </x:c>
      <x:c r="I1097" s="68" t="n">
        <x:v>7498</x:v>
      </x:c>
      <x:c r="J1097" s="68" t="n">
        <x:v>14.3</x:v>
      </x:c>
      <x:c r="K1097" s="68" t="n">
        <x:v>640</x:v>
      </x:c>
      <x:c r="L1097" s="68" t="n">
        <x:v>4.1</x:v>
      </x:c>
      <x:c r="M1097" s="70" t="n">
        <x:v>0.007</x:v>
      </x:c>
      <x:c r="N1097" s="71" t="n">
        <x:v>89</x:v>
      </x:c>
      <x:c r="O1097" s="33" t="n">
        <x:f>ROUND(3*E1097+F1097+G1097*H1097,1)</x:f>
        <x:v>136.9</x:v>
      </x:c>
      <x:c r="P1097" s="33" t="n">
        <x:f>ROUND('Inputs'!$C$4*'Inputs'!$C$7*'Inputs'!$C$5*C1097/3600,1)</x:f>
        <x:v>4073.3</x:v>
      </x:c>
      <x:c r="Q1097" s="33" t="n">
        <x:f>ROUND(('Inputs'!$C$4/B1097)*'Inputs'!$C$7*'Inputs'!$C$6*D1097/3600,1)</x:f>
        <x:v>1395</x:v>
      </x:c>
      <x:c r="R1097" s="59" t="n">
        <x:f>ROUND((P1097-Q1097)*O1097-('Inputs'!$C$4/B1097)*(I1097/J1097+K1097)-'Inputs'!$C$4*L1097-('Inputs'!$C$4*'Inputs'!$C$20*'Inputs'!$C$21*'Inputs'!$C$22/1000)*M1097*N1097,0)</x:f>
        <x:v>35349</x:v>
      </x:c>
      <x:c r="S1097" s="59" t="n">
        <x:f>ROUND(R1097/'Inputs'!$C$4,2)</x:f>
        <x:v>3.53</x:v>
      </x:c>
      <x:c r="T1097" s="33" t="n">
        <x:f>ROUND((P1097-Q1097)*G1097*'Inputs'!$C$25/1000,1)</x:f>
        <x:v>66.4</x:v>
      </x:c>
    </x:row>
    <x:row r="1098">
      <x:c r="A1098" t="n">
        <x:v>1083</x:v>
      </x:c>
      <x:c r="B1098" s="68" t="n">
        <x:v>27.6</x:v>
      </x:c>
      <x:c r="C1098" s="68" t="n">
        <x:v>29.1</x:v>
      </x:c>
      <x:c r="D1098" s="68" t="n">
        <x:v>182.4</x:v>
      </x:c>
      <x:c r="E1098" s="68" t="n">
        <x:v>23</x:v>
      </x:c>
      <x:c r="F1098" s="68" t="n">
        <x:v>49.7</x:v>
      </x:c>
      <x:c r="G1098" s="68" t="n">
        <x:v>7.8</x:v>
      </x:c>
      <x:c r="H1098" s="69" t="n">
        <x:v>1.915</x:v>
      </x:c>
      <x:c r="I1098" s="68" t="n">
        <x:v>5645</x:v>
      </x:c>
      <x:c r="J1098" s="68" t="n">
        <x:v>8.4</x:v>
      </x:c>
      <x:c r="K1098" s="68" t="n">
        <x:v>794</x:v>
      </x:c>
      <x:c r="L1098" s="68" t="n">
        <x:v>2.1</x:v>
      </x:c>
      <x:c r="M1098" s="70" t="n">
        <x:v>0.007</x:v>
      </x:c>
      <x:c r="N1098" s="71" t="n">
        <x:v>77</x:v>
      </x:c>
      <x:c r="O1098" s="33" t="n">
        <x:f>ROUND(3*E1098+F1098+G1098*H1098,1)</x:f>
        <x:v>133.6</x:v>
      </x:c>
      <x:c r="P1098" s="33" t="n">
        <x:f>ROUND('Inputs'!$C$4*'Inputs'!$C$7*'Inputs'!$C$5*C1098/3600,1)</x:f>
        <x:v>4203.3</x:v>
      </x:c>
      <x:c r="Q1098" s="33" t="n">
        <x:f>ROUND(('Inputs'!$C$4/B1098)*'Inputs'!$C$7*'Inputs'!$C$6*D1098/3600,1)</x:f>
        <x:v>1909.2</x:v>
      </x:c>
      <x:c r="R1098" s="59" t="n">
        <x:f>ROUND((P1098-Q1098)*O1098-('Inputs'!$C$4/B1098)*(I1098/J1098+K1098)-'Inputs'!$C$4*L1098-('Inputs'!$C$4*'Inputs'!$C$20*'Inputs'!$C$21*'Inputs'!$C$22/1000)*M1098*N1098,0)</x:f>
        <x:v>-246882</x:v>
      </x:c>
      <x:c r="S1098" s="59" t="n">
        <x:f>ROUND(R1098/'Inputs'!$C$4,2)</x:f>
        <x:v>-24.69</x:v>
      </x:c>
      <x:c r="T1098" s="33" t="n">
        <x:f>ROUND((P1098-Q1098)*G1098*'Inputs'!$C$25/1000,1)</x:f>
        <x:v>46.2</x:v>
      </x:c>
    </x:row>
    <x:row r="1099">
      <x:c r="A1099" t="n">
        <x:v>1084</x:v>
      </x:c>
      <x:c r="B1099" s="68" t="n">
        <x:v>42.3</x:v>
      </x:c>
      <x:c r="C1099" s="68" t="n">
        <x:v>27.6</x:v>
      </x:c>
      <x:c r="D1099" s="68" t="n">
        <x:v>196.8</x:v>
      </x:c>
      <x:c r="E1099" s="68" t="n">
        <x:v>28</x:v>
      </x:c>
      <x:c r="F1099" s="68" t="n">
        <x:v>41</x:v>
      </x:c>
      <x:c r="G1099" s="68" t="n">
        <x:v>8.7</x:v>
      </x:c>
      <x:c r="H1099" s="69" t="n">
        <x:v>1.932</x:v>
      </x:c>
      <x:c r="I1099" s="68" t="n">
        <x:v>4726</x:v>
      </x:c>
      <x:c r="J1099" s="68" t="n">
        <x:v>12.5</x:v>
      </x:c>
      <x:c r="K1099" s="68" t="n">
        <x:v>763</x:v>
      </x:c>
      <x:c r="L1099" s="68" t="n">
        <x:v>5.4</x:v>
      </x:c>
      <x:c r="M1099" s="70" t="n">
        <x:v>0.068</x:v>
      </x:c>
      <x:c r="N1099" s="71" t="n">
        <x:v>109</x:v>
      </x:c>
      <x:c r="O1099" s="33" t="n">
        <x:f>ROUND(3*E1099+F1099+G1099*H1099,1)</x:f>
        <x:v>141.8</x:v>
      </x:c>
      <x:c r="P1099" s="33" t="n">
        <x:f>ROUND('Inputs'!$C$4*'Inputs'!$C$7*'Inputs'!$C$5*C1099/3600,1)</x:f>
        <x:v>3986.7</x:v>
      </x:c>
      <x:c r="Q1099" s="33" t="n">
        <x:f>ROUND(('Inputs'!$C$4/B1099)*'Inputs'!$C$7*'Inputs'!$C$6*D1099/3600,1)</x:f>
        <x:v>1344.1</x:v>
      </x:c>
      <x:c r="R1099" s="59" t="n">
        <x:f>ROUND((P1099-Q1099)*O1099-('Inputs'!$C$4/B1099)*(I1099/J1099+K1099)-'Inputs'!$C$4*L1099-('Inputs'!$C$4*'Inputs'!$C$20*'Inputs'!$C$21*'Inputs'!$C$22/1000)*M1099*N1099,0)</x:f>
        <x:v>34387</x:v>
      </x:c>
      <x:c r="S1099" s="59" t="n">
        <x:f>ROUND(R1099/'Inputs'!$C$4,2)</x:f>
        <x:v>3.44</x:v>
      </x:c>
      <x:c r="T1099" s="33" t="n">
        <x:f>ROUND((P1099-Q1099)*G1099*'Inputs'!$C$25/1000,1)</x:f>
        <x:v>59.4</x:v>
      </x:c>
    </x:row>
    <x:row r="1100">
      <x:c r="A1100" t="n">
        <x:v>1085</x:v>
      </x:c>
      <x:c r="B1100" s="68" t="n">
        <x:v>48</x:v>
      </x:c>
      <x:c r="C1100" s="68" t="n">
        <x:v>32</x:v>
      </x:c>
      <x:c r="D1100" s="68" t="n">
        <x:v>182.5</x:v>
      </x:c>
      <x:c r="E1100" s="68" t="n">
        <x:v>26.4</x:v>
      </x:c>
      <x:c r="F1100" s="68" t="n">
        <x:v>52.9</x:v>
      </x:c>
      <x:c r="G1100" s="68" t="n">
        <x:v>10.4</x:v>
      </x:c>
      <x:c r="H1100" s="69" t="n">
        <x:v>1.896</x:v>
      </x:c>
      <x:c r="I1100" s="68" t="n">
        <x:v>5339</x:v>
      </x:c>
      <x:c r="J1100" s="68" t="n">
        <x:v>10</x:v>
      </x:c>
      <x:c r="K1100" s="68" t="n">
        <x:v>968</x:v>
      </x:c>
      <x:c r="L1100" s="68" t="n">
        <x:v>2.4</x:v>
      </x:c>
      <x:c r="M1100" s="70" t="n">
        <x:v>0.019</x:v>
      </x:c>
      <x:c r="N1100" s="71" t="n">
        <x:v>63</x:v>
      </x:c>
      <x:c r="O1100" s="33" t="n">
        <x:f>ROUND(3*E1100+F1100+G1100*H1100,1)</x:f>
        <x:v>151.8</x:v>
      </x:c>
      <x:c r="P1100" s="33" t="n">
        <x:f>ROUND('Inputs'!$C$4*'Inputs'!$C$7*'Inputs'!$C$5*C1100/3600,1)</x:f>
        <x:v>4622.2</x:v>
      </x:c>
      <x:c r="Q1100" s="33" t="n">
        <x:f>ROUND(('Inputs'!$C$4/B1100)*'Inputs'!$C$7*'Inputs'!$C$6*D1100/3600,1)</x:f>
        <x:v>1098.4</x:v>
      </x:c>
      <x:c r="R1100" s="59" t="n">
        <x:f>ROUND((P1100-Q1100)*O1100-('Inputs'!$C$4/B1100)*(I1100/J1100+K1100)-'Inputs'!$C$4*L1100-('Inputs'!$C$4*'Inputs'!$C$20*'Inputs'!$C$21*'Inputs'!$C$22/1000)*M1100*N1100,0)</x:f>
        <x:v>195340</x:v>
      </x:c>
      <x:c r="S1100" s="59" t="n">
        <x:f>ROUND(R1100/'Inputs'!$C$4,2)</x:f>
        <x:v>19.53</x:v>
      </x:c>
      <x:c r="T1100" s="33" t="n">
        <x:f>ROUND((P1100-Q1100)*G1100*'Inputs'!$C$25/1000,1)</x:f>
        <x:v>94.7</x:v>
      </x:c>
    </x:row>
    <x:row r="1101">
      <x:c r="A1101" t="n">
        <x:v>1086</x:v>
      </x:c>
      <x:c r="B1101" s="68" t="n">
        <x:v>39.3</x:v>
      </x:c>
      <x:c r="C1101" s="68" t="n">
        <x:v>33.6</x:v>
      </x:c>
      <x:c r="D1101" s="68" t="n">
        <x:v>211.3</x:v>
      </x:c>
      <x:c r="E1101" s="68" t="n">
        <x:v>26.8</x:v>
      </x:c>
      <x:c r="F1101" s="68" t="n">
        <x:v>36.3</x:v>
      </x:c>
      <x:c r="G1101" s="68" t="n">
        <x:v>10.6</x:v>
      </x:c>
      <x:c r="H1101" s="69" t="n">
        <x:v>2.063</x:v>
      </x:c>
      <x:c r="I1101" s="68" t="n">
        <x:v>8548</x:v>
      </x:c>
      <x:c r="J1101" s="68" t="n">
        <x:v>9.8</x:v>
      </x:c>
      <x:c r="K1101" s="68" t="n">
        <x:v>827</x:v>
      </x:c>
      <x:c r="L1101" s="68" t="n">
        <x:v>2</x:v>
      </x:c>
      <x:c r="M1101" s="70" t="n">
        <x:v>0.075</x:v>
      </x:c>
      <x:c r="N1101" s="71" t="n">
        <x:v>102</x:v>
      </x:c>
      <x:c r="O1101" s="33" t="n">
        <x:f>ROUND(3*E1101+F1101+G1101*H1101,1)</x:f>
        <x:v>138.6</x:v>
      </x:c>
      <x:c r="P1101" s="33" t="n">
        <x:f>ROUND('Inputs'!$C$4*'Inputs'!$C$7*'Inputs'!$C$5*C1101/3600,1)</x:f>
        <x:v>4853.3</x:v>
      </x:c>
      <x:c r="Q1101" s="33" t="n">
        <x:f>ROUND(('Inputs'!$C$4/B1101)*'Inputs'!$C$7*'Inputs'!$C$6*D1101/3600,1)</x:f>
        <x:v>1553.2</x:v>
      </x:c>
      <x:c r="R1101" s="59" t="n">
        <x:f>ROUND((P1101-Q1101)*O1101-('Inputs'!$C$4/B1101)*(I1101/J1101+K1101)-'Inputs'!$C$4*L1101-('Inputs'!$C$4*'Inputs'!$C$20*'Inputs'!$C$21*'Inputs'!$C$22/1000)*M1101*N1101,0)</x:f>
        <x:v>-12091</x:v>
      </x:c>
      <x:c r="S1101" s="59" t="n">
        <x:f>ROUND(R1101/'Inputs'!$C$4,2)</x:f>
        <x:v>-1.21</x:v>
      </x:c>
      <x:c r="T1101" s="33" t="n">
        <x:f>ROUND((P1101-Q1101)*G1101*'Inputs'!$C$25/1000,1)</x:f>
        <x:v>90.4</x:v>
      </x:c>
    </x:row>
    <x:row r="1102">
      <x:c r="A1102" t="n">
        <x:v>1087</x:v>
      </x:c>
      <x:c r="B1102" s="68" t="n">
        <x:v>47.4</x:v>
      </x:c>
      <x:c r="C1102" s="68" t="n">
        <x:v>33.8</x:v>
      </x:c>
      <x:c r="D1102" s="68" t="n">
        <x:v>214.8</x:v>
      </x:c>
      <x:c r="E1102" s="68" t="n">
        <x:v>25.8</x:v>
      </x:c>
      <x:c r="F1102" s="68" t="n">
        <x:v>42.2</x:v>
      </x:c>
      <x:c r="G1102" s="68" t="n">
        <x:v>10.2</x:v>
      </x:c>
      <x:c r="H1102" s="69" t="n">
        <x:v>1.88</x:v>
      </x:c>
      <x:c r="I1102" s="68" t="n">
        <x:v>5705</x:v>
      </x:c>
      <x:c r="J1102" s="68" t="n">
        <x:v>8.8</x:v>
      </x:c>
      <x:c r="K1102" s="68" t="n">
        <x:v>867</x:v>
      </x:c>
      <x:c r="L1102" s="68" t="n">
        <x:v>2</x:v>
      </x:c>
      <x:c r="M1102" s="70" t="n">
        <x:v>0.027</x:v>
      </x:c>
      <x:c r="N1102" s="71" t="n">
        <x:v>109</x:v>
      </x:c>
      <x:c r="O1102" s="33" t="n">
        <x:f>ROUND(3*E1102+F1102+G1102*H1102,1)</x:f>
        <x:v>138.8</x:v>
      </x:c>
      <x:c r="P1102" s="33" t="n">
        <x:f>ROUND('Inputs'!$C$4*'Inputs'!$C$7*'Inputs'!$C$5*C1102/3600,1)</x:f>
        <x:v>4882.2</x:v>
      </x:c>
      <x:c r="Q1102" s="33" t="n">
        <x:f>ROUND(('Inputs'!$C$4/B1102)*'Inputs'!$C$7*'Inputs'!$C$6*D1102/3600,1)</x:f>
        <x:v>1309.1</x:v>
      </x:c>
      <x:c r="R1102" s="59" t="n">
        <x:f>ROUND((P1102-Q1102)*O1102-('Inputs'!$C$4/B1102)*(I1102/J1102+K1102)-'Inputs'!$C$4*L1102-('Inputs'!$C$4*'Inputs'!$C$20*'Inputs'!$C$21*'Inputs'!$C$22/1000)*M1102*N1102,0)</x:f>
        <x:v>149683</x:v>
      </x:c>
      <x:c r="S1102" s="59" t="n">
        <x:f>ROUND(R1102/'Inputs'!$C$4,2)</x:f>
        <x:v>14.97</x:v>
      </x:c>
      <x:c r="T1102" s="33" t="n">
        <x:f>ROUND((P1102-Q1102)*G1102*'Inputs'!$C$25/1000,1)</x:f>
        <x:v>94.2</x:v>
      </x:c>
    </x:row>
    <x:row r="1103">
      <x:c r="A1103" t="n">
        <x:v>1088</x:v>
      </x:c>
      <x:c r="B1103" s="68" t="n">
        <x:v>47.4</x:v>
      </x:c>
      <x:c r="C1103" s="68" t="n">
        <x:v>29.5</x:v>
      </x:c>
      <x:c r="D1103" s="68" t="n">
        <x:v>180.5</x:v>
      </x:c>
      <x:c r="E1103" s="68" t="n">
        <x:v>25</x:v>
      </x:c>
      <x:c r="F1103" s="68" t="n">
        <x:v>36.1</x:v>
      </x:c>
      <x:c r="G1103" s="68" t="n">
        <x:v>10.5</x:v>
      </x:c>
      <x:c r="H1103" s="69" t="n">
        <x:v>1.787</x:v>
      </x:c>
      <x:c r="I1103" s="68" t="n">
        <x:v>5759</x:v>
      </x:c>
      <x:c r="J1103" s="68" t="n">
        <x:v>10.8</x:v>
      </x:c>
      <x:c r="K1103" s="68" t="n">
        <x:v>423</x:v>
      </x:c>
      <x:c r="L1103" s="68" t="n">
        <x:v>2.2</x:v>
      </x:c>
      <x:c r="M1103" s="70" t="n">
        <x:v>0.059</x:v>
      </x:c>
      <x:c r="N1103" s="71" t="n">
        <x:v>126</x:v>
      </x:c>
      <x:c r="O1103" s="33" t="n">
        <x:f>ROUND(3*E1103+F1103+G1103*H1103,1)</x:f>
        <x:v>129.9</x:v>
      </x:c>
      <x:c r="P1103" s="33" t="n">
        <x:f>ROUND('Inputs'!$C$4*'Inputs'!$C$7*'Inputs'!$C$5*C1103/3600,1)</x:f>
        <x:v>4261.1</x:v>
      </x:c>
      <x:c r="Q1103" s="33" t="n">
        <x:f>ROUND(('Inputs'!$C$4/B1103)*'Inputs'!$C$7*'Inputs'!$C$6*D1103/3600,1)</x:f>
        <x:v>1100.1</x:v>
      </x:c>
      <x:c r="R1103" s="59" t="n">
        <x:f>ROUND((P1103-Q1103)*O1103-('Inputs'!$C$4/B1103)*(I1103/J1103+K1103)-'Inputs'!$C$4*L1103-('Inputs'!$C$4*'Inputs'!$C$20*'Inputs'!$C$21*'Inputs'!$C$22/1000)*M1103*N1103,0)</x:f>
        <x:v>170252</x:v>
      </x:c>
      <x:c r="S1103" s="59" t="n">
        <x:f>ROUND(R1103/'Inputs'!$C$4,2)</x:f>
        <x:v>17.03</x:v>
      </x:c>
      <x:c r="T1103" s="33" t="n">
        <x:f>ROUND((P1103-Q1103)*G1103*'Inputs'!$C$25/1000,1)</x:f>
        <x:v>85.7</x:v>
      </x:c>
    </x:row>
    <x:row r="1104">
      <x:c r="A1104" t="n">
        <x:v>1089</x:v>
      </x:c>
      <x:c r="B1104" s="68" t="n">
        <x:v>54.5</x:v>
      </x:c>
      <x:c r="C1104" s="68" t="n">
        <x:v>29.6</x:v>
      </x:c>
      <x:c r="D1104" s="68" t="n">
        <x:v>242.1</x:v>
      </x:c>
      <x:c r="E1104" s="68" t="n">
        <x:v>21.9</x:v>
      </x:c>
      <x:c r="F1104" s="68" t="n">
        <x:v>48.8</x:v>
      </x:c>
      <x:c r="G1104" s="68" t="n">
        <x:v>10.8</x:v>
      </x:c>
      <x:c r="H1104" s="69" t="n">
        <x:v>1.667</x:v>
      </x:c>
      <x:c r="I1104" s="68" t="n">
        <x:v>6286</x:v>
      </x:c>
      <x:c r="J1104" s="68" t="n">
        <x:v>10.2</x:v>
      </x:c>
      <x:c r="K1104" s="68" t="n">
        <x:v>930</x:v>
      </x:c>
      <x:c r="L1104" s="68" t="n">
        <x:v>5</x:v>
      </x:c>
      <x:c r="M1104" s="70" t="n">
        <x:v>0.032</x:v>
      </x:c>
      <x:c r="N1104" s="71" t="n">
        <x:v>115</x:v>
      </x:c>
      <x:c r="O1104" s="33" t="n">
        <x:f>ROUND(3*E1104+F1104+G1104*H1104,1)</x:f>
        <x:v>132.5</x:v>
      </x:c>
      <x:c r="P1104" s="33" t="n">
        <x:f>ROUND('Inputs'!$C$4*'Inputs'!$C$7*'Inputs'!$C$5*C1104/3600,1)</x:f>
        <x:v>4275.6</x:v>
      </x:c>
      <x:c r="Q1104" s="33" t="n">
        <x:f>ROUND(('Inputs'!$C$4/B1104)*'Inputs'!$C$7*'Inputs'!$C$6*D1104/3600,1)</x:f>
        <x:v>1283.3</x:v>
      </x:c>
      <x:c r="R1104" s="59" t="n">
        <x:f>ROUND((P1104-Q1104)*O1104-('Inputs'!$C$4/B1104)*(I1104/J1104+K1104)-'Inputs'!$C$4*L1104-('Inputs'!$C$4*'Inputs'!$C$20*'Inputs'!$C$21*'Inputs'!$C$22/1000)*M1104*N1104,0)</x:f>
        <x:v>54531</x:v>
      </x:c>
      <x:c r="S1104" s="59" t="n">
        <x:f>ROUND(R1104/'Inputs'!$C$4,2)</x:f>
        <x:v>5.45</x:v>
      </x:c>
      <x:c r="T1104" s="33" t="n">
        <x:f>ROUND((P1104-Q1104)*G1104*'Inputs'!$C$25/1000,1)</x:f>
        <x:v>83.5</x:v>
      </x:c>
    </x:row>
    <x:row r="1105">
      <x:c r="A1105" t="n">
        <x:v>1090</x:v>
      </x:c>
      <x:c r="B1105" s="68" t="n">
        <x:v>43.4</x:v>
      </x:c>
      <x:c r="C1105" s="68" t="n">
        <x:v>28.5</x:v>
      </x:c>
      <x:c r="D1105" s="68" t="n">
        <x:v>184.5</x:v>
      </x:c>
      <x:c r="E1105" s="68" t="n">
        <x:v>23.9</x:v>
      </x:c>
      <x:c r="F1105" s="68" t="n">
        <x:v>31.3</x:v>
      </x:c>
      <x:c r="G1105" s="68" t="n">
        <x:v>8.6</x:v>
      </x:c>
      <x:c r="H1105" s="69" t="n">
        <x:v>1.711</x:v>
      </x:c>
      <x:c r="I1105" s="68" t="n">
        <x:v>5069</x:v>
      </x:c>
      <x:c r="J1105" s="68" t="n">
        <x:v>8.4</x:v>
      </x:c>
      <x:c r="K1105" s="68" t="n">
        <x:v>736</x:v>
      </x:c>
      <x:c r="L1105" s="68" t="n">
        <x:v>5.5</x:v>
      </x:c>
      <x:c r="M1105" s="70" t="n">
        <x:v>0.067</x:v>
      </x:c>
      <x:c r="N1105" s="71" t="n">
        <x:v>118</x:v>
      </x:c>
      <x:c r="O1105" s="33" t="n">
        <x:f>ROUND(3*E1105+F1105+G1105*H1105,1)</x:f>
        <x:v>117.7</x:v>
      </x:c>
      <x:c r="P1105" s="33" t="n">
        <x:f>ROUND('Inputs'!$C$4*'Inputs'!$C$7*'Inputs'!$C$5*C1105/3600,1)</x:f>
        <x:v>4116.7</x:v>
      </x:c>
      <x:c r="Q1105" s="33" t="n">
        <x:f>ROUND(('Inputs'!$C$4/B1105)*'Inputs'!$C$7*'Inputs'!$C$6*D1105/3600,1)</x:f>
        <x:v>1228.1</x:v>
      </x:c>
      <x:c r="R1105" s="59" t="n">
        <x:f>ROUND((P1105-Q1105)*O1105-('Inputs'!$C$4/B1105)*(I1105/J1105+K1105)-'Inputs'!$C$4*L1105-('Inputs'!$C$4*'Inputs'!$C$20*'Inputs'!$C$21*'Inputs'!$C$22/1000)*M1105*N1105,0)</x:f>
        <x:v>-41320</x:v>
      </x:c>
      <x:c r="S1105" s="59" t="n">
        <x:f>ROUND(R1105/'Inputs'!$C$4,2)</x:f>
        <x:v>-4.13</x:v>
      </x:c>
      <x:c r="T1105" s="33" t="n">
        <x:f>ROUND((P1105-Q1105)*G1105*'Inputs'!$C$25/1000,1)</x:f>
        <x:v>64.2</x:v>
      </x:c>
    </x:row>
    <x:row r="1106">
      <x:c r="A1106" t="n">
        <x:v>1091</x:v>
      </x:c>
      <x:c r="B1106" s="68" t="n">
        <x:v>47.4</x:v>
      </x:c>
      <x:c r="C1106" s="68" t="n">
        <x:v>33.1</x:v>
      </x:c>
      <x:c r="D1106" s="68" t="n">
        <x:v>232.5</x:v>
      </x:c>
      <x:c r="E1106" s="68" t="n">
        <x:v>27.5</x:v>
      </x:c>
      <x:c r="F1106" s="68" t="n">
        <x:v>54.9</x:v>
      </x:c>
      <x:c r="G1106" s="68" t="n">
        <x:v>7.4</x:v>
      </x:c>
      <x:c r="H1106" s="69" t="n">
        <x:v>1.654</x:v>
      </x:c>
      <x:c r="I1106" s="68" t="n">
        <x:v>5169</x:v>
      </x:c>
      <x:c r="J1106" s="68" t="n">
        <x:v>11.9</x:v>
      </x:c>
      <x:c r="K1106" s="68" t="n">
        <x:v>524</x:v>
      </x:c>
      <x:c r="L1106" s="68" t="n">
        <x:v>5.9</x:v>
      </x:c>
      <x:c r="M1106" s="70" t="n">
        <x:v>0.097</x:v>
      </x:c>
      <x:c r="N1106" s="71" t="n">
        <x:v>89</x:v>
      </x:c>
      <x:c r="O1106" s="33" t="n">
        <x:f>ROUND(3*E1106+F1106+G1106*H1106,1)</x:f>
        <x:v>149.6</x:v>
      </x:c>
      <x:c r="P1106" s="33" t="n">
        <x:f>ROUND('Inputs'!$C$4*'Inputs'!$C$7*'Inputs'!$C$5*C1106/3600,1)</x:f>
        <x:v>4781.1</x:v>
      </x:c>
      <x:c r="Q1106" s="33" t="n">
        <x:f>ROUND(('Inputs'!$C$4/B1106)*'Inputs'!$C$7*'Inputs'!$C$6*D1106/3600,1)</x:f>
        <x:v>1417</x:v>
      </x:c>
      <x:c r="R1106" s="59" t="n">
        <x:f>ROUND((P1106-Q1106)*O1106-('Inputs'!$C$4/B1106)*(I1106/J1106+K1106)-'Inputs'!$C$4*L1106-('Inputs'!$C$4*'Inputs'!$C$20*'Inputs'!$C$21*'Inputs'!$C$22/1000)*M1106*N1106,0)</x:f>
        <x:v>222777</x:v>
      </x:c>
      <x:c r="S1106" s="59" t="n">
        <x:f>ROUND(R1106/'Inputs'!$C$4,2)</x:f>
        <x:v>22.28</x:v>
      </x:c>
      <x:c r="T1106" s="33" t="n">
        <x:f>ROUND((P1106-Q1106)*G1106*'Inputs'!$C$25/1000,1)</x:f>
        <x:v>64.3</x:v>
      </x:c>
    </x:row>
    <x:row r="1107">
      <x:c r="A1107" t="n">
        <x:v>1092</x:v>
      </x:c>
      <x:c r="B1107" s="68" t="n">
        <x:v>40.8</x:v>
      </x:c>
      <x:c r="C1107" s="68" t="n">
        <x:v>27.1</x:v>
      </x:c>
      <x:c r="D1107" s="68" t="n">
        <x:v>258.4</x:v>
      </x:c>
      <x:c r="E1107" s="68" t="n">
        <x:v>21.8</x:v>
      </x:c>
      <x:c r="F1107" s="68" t="n">
        <x:v>42.5</x:v>
      </x:c>
      <x:c r="G1107" s="68" t="n">
        <x:v>9.6</x:v>
      </x:c>
      <x:c r="H1107" s="69" t="n">
        <x:v>1.647</x:v>
      </x:c>
      <x:c r="I1107" s="68" t="n">
        <x:v>4976</x:v>
      </x:c>
      <x:c r="J1107" s="68" t="n">
        <x:v>14.4</x:v>
      </x:c>
      <x:c r="K1107" s="68" t="n">
        <x:v>729</x:v>
      </x:c>
      <x:c r="L1107" s="68" t="n">
        <x:v>2.5</x:v>
      </x:c>
      <x:c r="M1107" s="70" t="n">
        <x:v>0.095</x:v>
      </x:c>
      <x:c r="N1107" s="71" t="n">
        <x:v>147</x:v>
      </x:c>
      <x:c r="O1107" s="33" t="n">
        <x:f>ROUND(3*E1107+F1107+G1107*H1107,1)</x:f>
        <x:v>123.7</x:v>
      </x:c>
      <x:c r="P1107" s="33" t="n">
        <x:f>ROUND('Inputs'!$C$4*'Inputs'!$C$7*'Inputs'!$C$5*C1107/3600,1)</x:f>
        <x:v>3914.4</x:v>
      </x:c>
      <x:c r="Q1107" s="33" t="n">
        <x:f>ROUND(('Inputs'!$C$4/B1107)*'Inputs'!$C$7*'Inputs'!$C$6*D1107/3600,1)</x:f>
        <x:v>1829.6</x:v>
      </x:c>
      <x:c r="R1107" s="59" t="n">
        <x:f>ROUND((P1107-Q1107)*O1107-('Inputs'!$C$4/B1107)*(I1107/J1107+K1107)-'Inputs'!$C$4*L1107-('Inputs'!$C$4*'Inputs'!$C$20*'Inputs'!$C$21*'Inputs'!$C$22/1000)*M1107*N1107,0)</x:f>
        <x:v>-61709</x:v>
      </x:c>
      <x:c r="S1107" s="59" t="n">
        <x:f>ROUND(R1107/'Inputs'!$C$4,2)</x:f>
        <x:v>-6.17</x:v>
      </x:c>
      <x:c r="T1107" s="33" t="n">
        <x:f>ROUND((P1107-Q1107)*G1107*'Inputs'!$C$25/1000,1)</x:f>
        <x:v>51.7</x:v>
      </x:c>
    </x:row>
    <x:row r="1108">
      <x:c r="A1108" t="n">
        <x:v>1093</x:v>
      </x:c>
      <x:c r="B1108" s="68" t="n">
        <x:v>38.9</x:v>
      </x:c>
      <x:c r="C1108" s="68" t="n">
        <x:v>25.7</x:v>
      </x:c>
      <x:c r="D1108" s="68" t="n">
        <x:v>186.7</x:v>
      </x:c>
      <x:c r="E1108" s="68" t="n">
        <x:v>24.8</x:v>
      </x:c>
      <x:c r="F1108" s="68" t="n">
        <x:v>34</x:v>
      </x:c>
      <x:c r="G1108" s="68" t="n">
        <x:v>9.2</x:v>
      </x:c>
      <x:c r="H1108" s="69" t="n">
        <x:v>1.794</x:v>
      </x:c>
      <x:c r="I1108" s="68" t="n">
        <x:v>5574</x:v>
      </x:c>
      <x:c r="J1108" s="68" t="n">
        <x:v>8.1</x:v>
      </x:c>
      <x:c r="K1108" s="68" t="n">
        <x:v>388</x:v>
      </x:c>
      <x:c r="L1108" s="68" t="n">
        <x:v>1.9</x:v>
      </x:c>
      <x:c r="M1108" s="70" t="n">
        <x:v>0.034</x:v>
      </x:c>
      <x:c r="N1108" s="71" t="n">
        <x:v>111</x:v>
      </x:c>
      <x:c r="O1108" s="33" t="n">
        <x:f>ROUND(3*E1108+F1108+G1108*H1108,1)</x:f>
        <x:v>124.9</x:v>
      </x:c>
      <x:c r="P1108" s="33" t="n">
        <x:f>ROUND('Inputs'!$C$4*'Inputs'!$C$7*'Inputs'!$C$5*C1108/3600,1)</x:f>
        <x:v>3712.2</x:v>
      </x:c>
      <x:c r="Q1108" s="33" t="n">
        <x:f>ROUND(('Inputs'!$C$4/B1108)*'Inputs'!$C$7*'Inputs'!$C$6*D1108/3600,1)</x:f>
        <x:v>1386.5</x:v>
      </x:c>
      <x:c r="R1108" s="59" t="n">
        <x:f>ROUND((P1108-Q1108)*O1108-('Inputs'!$C$4/B1108)*(I1108/J1108+K1108)-'Inputs'!$C$4*L1108-('Inputs'!$C$4*'Inputs'!$C$20*'Inputs'!$C$21*'Inputs'!$C$22/1000)*M1108*N1108,0)</x:f>
        <x:v>-13604</x:v>
      </x:c>
      <x:c r="S1108" s="59" t="n">
        <x:f>ROUND(R1108/'Inputs'!$C$4,2)</x:f>
        <x:v>-1.36</x:v>
      </x:c>
      <x:c r="T1108" s="33" t="n">
        <x:f>ROUND((P1108-Q1108)*G1108*'Inputs'!$C$25/1000,1)</x:f>
        <x:v>55.3</x:v>
      </x:c>
    </x:row>
    <x:row r="1109">
      <x:c r="A1109" t="n">
        <x:v>1094</x:v>
      </x:c>
      <x:c r="B1109" s="68" t="n">
        <x:v>48</x:v>
      </x:c>
      <x:c r="C1109" s="68" t="n">
        <x:v>32.3</x:v>
      </x:c>
      <x:c r="D1109" s="68" t="n">
        <x:v>211.7</x:v>
      </x:c>
      <x:c r="E1109" s="68" t="n">
        <x:v>20.7</x:v>
      </x:c>
      <x:c r="F1109" s="68" t="n">
        <x:v>50.4</x:v>
      </x:c>
      <x:c r="G1109" s="68" t="n">
        <x:v>10.5</x:v>
      </x:c>
      <x:c r="H1109" s="69" t="n">
        <x:v>1.678</x:v>
      </x:c>
      <x:c r="I1109" s="68" t="n">
        <x:v>5743</x:v>
      </x:c>
      <x:c r="J1109" s="68" t="n">
        <x:v>12.7</x:v>
      </x:c>
      <x:c r="K1109" s="68" t="n">
        <x:v>647</x:v>
      </x:c>
      <x:c r="L1109" s="68" t="n">
        <x:v>1.5</x:v>
      </x:c>
      <x:c r="M1109" s="70" t="n">
        <x:v>0.001</x:v>
      </x:c>
      <x:c r="N1109" s="71" t="n">
        <x:v>139</x:v>
      </x:c>
      <x:c r="O1109" s="33" t="n">
        <x:f>ROUND(3*E1109+F1109+G1109*H1109,1)</x:f>
        <x:v>130.1</x:v>
      </x:c>
      <x:c r="P1109" s="33" t="n">
        <x:f>ROUND('Inputs'!$C$4*'Inputs'!$C$7*'Inputs'!$C$5*C1109/3600,1)</x:f>
        <x:v>4665.6</x:v>
      </x:c>
      <x:c r="Q1109" s="33" t="n">
        <x:f>ROUND(('Inputs'!$C$4/B1109)*'Inputs'!$C$7*'Inputs'!$C$6*D1109/3600,1)</x:f>
        <x:v>1274.1</x:v>
      </x:c>
      <x:c r="R1109" s="59" t="n">
        <x:f>ROUND((P1109-Q1109)*O1109-('Inputs'!$C$4/B1109)*(I1109/J1109+K1109)-'Inputs'!$C$4*L1109-('Inputs'!$C$4*'Inputs'!$C$20*'Inputs'!$C$21*'Inputs'!$C$22/1000)*M1109*N1109,0)</x:f>
        <x:v>196922</x:v>
      </x:c>
      <x:c r="S1109" s="59" t="n">
        <x:f>ROUND(R1109/'Inputs'!$C$4,2)</x:f>
        <x:v>19.69</x:v>
      </x:c>
      <x:c r="T1109" s="33" t="n">
        <x:f>ROUND((P1109-Q1109)*G1109*'Inputs'!$C$25/1000,1)</x:f>
        <x:v>92</x:v>
      </x:c>
    </x:row>
    <x:row r="1110">
      <x:c r="A1110" t="n">
        <x:v>1095</x:v>
      </x:c>
      <x:c r="B1110" s="68" t="n">
        <x:v>47.3</x:v>
      </x:c>
      <x:c r="C1110" s="68" t="n">
        <x:v>27.9</x:v>
      </x:c>
      <x:c r="D1110" s="68" t="n">
        <x:v>222.1</x:v>
      </x:c>
      <x:c r="E1110" s="68" t="n">
        <x:v>23.3</x:v>
      </x:c>
      <x:c r="F1110" s="68" t="n">
        <x:v>35.5</x:v>
      </x:c>
      <x:c r="G1110" s="68" t="n">
        <x:v>9</x:v>
      </x:c>
      <x:c r="H1110" s="69" t="n">
        <x:v>1.922</x:v>
      </x:c>
      <x:c r="I1110" s="68" t="n">
        <x:v>4992</x:v>
      </x:c>
      <x:c r="J1110" s="68" t="n">
        <x:v>14.9</x:v>
      </x:c>
      <x:c r="K1110" s="68" t="n">
        <x:v>773</x:v>
      </x:c>
      <x:c r="L1110" s="68" t="n">
        <x:v>3.8</x:v>
      </x:c>
      <x:c r="M1110" s="70" t="n">
        <x:v>0.088</x:v>
      </x:c>
      <x:c r="N1110" s="71" t="n">
        <x:v>65</x:v>
      </x:c>
      <x:c r="O1110" s="33" t="n">
        <x:f>ROUND(3*E1110+F1110+G1110*H1110,1)</x:f>
        <x:v>122.7</x:v>
      </x:c>
      <x:c r="P1110" s="33" t="n">
        <x:f>ROUND('Inputs'!$C$4*'Inputs'!$C$7*'Inputs'!$C$5*C1110/3600,1)</x:f>
        <x:v>4030</x:v>
      </x:c>
      <x:c r="Q1110" s="33" t="n">
        <x:f>ROUND(('Inputs'!$C$4/B1110)*'Inputs'!$C$7*'Inputs'!$C$6*D1110/3600,1)</x:f>
        <x:v>1356.5</x:v>
      </x:c>
      <x:c r="R1110" s="59" t="n">
        <x:f>ROUND((P1110-Q1110)*O1110-('Inputs'!$C$4/B1110)*(I1110/J1110+K1110)-'Inputs'!$C$4*L1110-('Inputs'!$C$4*'Inputs'!$C$20*'Inputs'!$C$21*'Inputs'!$C$22/1000)*M1110*N1110,0)</x:f>
        <x:v>42991</x:v>
      </x:c>
      <x:c r="S1110" s="59" t="n">
        <x:f>ROUND(R1110/'Inputs'!$C$4,2)</x:f>
        <x:v>4.3</x:v>
      </x:c>
      <x:c r="T1110" s="33" t="n">
        <x:f>ROUND((P1110-Q1110)*G1110*'Inputs'!$C$25/1000,1)</x:f>
        <x:v>62.2</x:v>
      </x:c>
    </x:row>
    <x:row r="1111">
      <x:c r="A1111" t="n">
        <x:v>1096</x:v>
      </x:c>
      <x:c r="B1111" s="68" t="n">
        <x:v>59</x:v>
      </x:c>
      <x:c r="C1111" s="68" t="n">
        <x:v>27.4</x:v>
      </x:c>
      <x:c r="D1111" s="68" t="n">
        <x:v>200.4</x:v>
      </x:c>
      <x:c r="E1111" s="68" t="n">
        <x:v>21</x:v>
      </x:c>
      <x:c r="F1111" s="68" t="n">
        <x:v>51.5</x:v>
      </x:c>
      <x:c r="G1111" s="68" t="n">
        <x:v>10.9</x:v>
      </x:c>
      <x:c r="H1111" s="69" t="n">
        <x:v>1.72</x:v>
      </x:c>
      <x:c r="I1111" s="68" t="n">
        <x:v>7226</x:v>
      </x:c>
      <x:c r="J1111" s="68" t="n">
        <x:v>11.7</x:v>
      </x:c>
      <x:c r="K1111" s="68" t="n">
        <x:v>810</x:v>
      </x:c>
      <x:c r="L1111" s="68" t="n">
        <x:v>4.5</x:v>
      </x:c>
      <x:c r="M1111" s="70" t="n">
        <x:v>0.019</x:v>
      </x:c>
      <x:c r="N1111" s="71" t="n">
        <x:v>120</x:v>
      </x:c>
      <x:c r="O1111" s="33" t="n">
        <x:f>ROUND(3*E1111+F1111+G1111*H1111,1)</x:f>
        <x:v>133.2</x:v>
      </x:c>
      <x:c r="P1111" s="33" t="n">
        <x:f>ROUND('Inputs'!$C$4*'Inputs'!$C$7*'Inputs'!$C$5*C1111/3600,1)</x:f>
        <x:v>3957.8</x:v>
      </x:c>
      <x:c r="Q1111" s="33" t="n">
        <x:f>ROUND(('Inputs'!$C$4/B1111)*'Inputs'!$C$7*'Inputs'!$C$6*D1111/3600,1)</x:f>
        <x:v>981.2</x:v>
      </x:c>
      <x:c r="R1111" s="59" t="n">
        <x:f>ROUND((P1111-Q1111)*O1111-('Inputs'!$C$4/B1111)*(I1111/J1111+K1111)-'Inputs'!$C$4*L1111-('Inputs'!$C$4*'Inputs'!$C$20*'Inputs'!$C$21*'Inputs'!$C$22/1000)*M1111*N1111,0)</x:f>
        <x:v>104417</x:v>
      </x:c>
      <x:c r="S1111" s="59" t="n">
        <x:f>ROUND(R1111/'Inputs'!$C$4,2)</x:f>
        <x:v>10.44</x:v>
      </x:c>
      <x:c r="T1111" s="33" t="n">
        <x:f>ROUND((P1111-Q1111)*G1111*'Inputs'!$C$25/1000,1)</x:f>
        <x:v>83.8</x:v>
      </x:c>
    </x:row>
    <x:row r="1112">
      <x:c r="A1112" t="n">
        <x:v>1097</x:v>
      </x:c>
      <x:c r="B1112" s="68" t="n">
        <x:v>33.2</x:v>
      </x:c>
      <x:c r="C1112" s="68" t="n">
        <x:v>31.2</x:v>
      </x:c>
      <x:c r="D1112" s="68" t="n">
        <x:v>230.1</x:v>
      </x:c>
      <x:c r="E1112" s="68" t="n">
        <x:v>25.5</x:v>
      </x:c>
      <x:c r="F1112" s="68" t="n">
        <x:v>36.6</x:v>
      </x:c>
      <x:c r="G1112" s="68" t="n">
        <x:v>10.6</x:v>
      </x:c>
      <x:c r="H1112" s="69" t="n">
        <x:v>1.844</x:v>
      </x:c>
      <x:c r="I1112" s="68" t="n">
        <x:v>7698</x:v>
      </x:c>
      <x:c r="J1112" s="68" t="n">
        <x:v>10.4</x:v>
      </x:c>
      <x:c r="K1112" s="68" t="n">
        <x:v>757</x:v>
      </x:c>
      <x:c r="L1112" s="68" t="n">
        <x:v>4.9</x:v>
      </x:c>
      <x:c r="M1112" s="70" t="n">
        <x:v>0.056</x:v>
      </x:c>
      <x:c r="N1112" s="71" t="n">
        <x:v>155</x:v>
      </x:c>
      <x:c r="O1112" s="33" t="n">
        <x:f>ROUND(3*E1112+F1112+G1112*H1112,1)</x:f>
        <x:v>132.6</x:v>
      </x:c>
      <x:c r="P1112" s="33" t="n">
        <x:f>ROUND('Inputs'!$C$4*'Inputs'!$C$7*'Inputs'!$C$5*C1112/3600,1)</x:f>
        <x:v>4506.7</x:v>
      </x:c>
      <x:c r="Q1112" s="33" t="n">
        <x:f>ROUND(('Inputs'!$C$4/B1112)*'Inputs'!$C$7*'Inputs'!$C$6*D1112/3600,1)</x:f>
        <x:v>2002.2</x:v>
      </x:c>
      <x:c r="R1112" s="59" t="n">
        <x:f>ROUND((P1112-Q1112)*O1112-('Inputs'!$C$4/B1112)*(I1112/J1112+K1112)-'Inputs'!$C$4*L1112-('Inputs'!$C$4*'Inputs'!$C$20*'Inputs'!$C$21*'Inputs'!$C$22/1000)*M1112*N1112,0)</x:f>
        <x:v>-187275</x:v>
      </x:c>
      <x:c r="S1112" s="59" t="n">
        <x:f>ROUND(R1112/'Inputs'!$C$4,2)</x:f>
        <x:v>-18.73</x:v>
      </x:c>
      <x:c r="T1112" s="33" t="n">
        <x:f>ROUND((P1112-Q1112)*G1112*'Inputs'!$C$25/1000,1)</x:f>
        <x:v>68.6</x:v>
      </x:c>
    </x:row>
    <x:row r="1113">
      <x:c r="A1113" t="n">
        <x:v>1098</x:v>
      </x:c>
      <x:c r="B1113" s="68" t="n">
        <x:v>29.6</x:v>
      </x:c>
      <x:c r="C1113" s="68" t="n">
        <x:v>27.8</x:v>
      </x:c>
      <x:c r="D1113" s="68" t="n">
        <x:v>281.3</x:v>
      </x:c>
      <x:c r="E1113" s="68" t="n">
        <x:v>21.8</x:v>
      </x:c>
      <x:c r="F1113" s="68" t="n">
        <x:v>34.8</x:v>
      </x:c>
      <x:c r="G1113" s="68" t="n">
        <x:v>7.5</x:v>
      </x:c>
      <x:c r="H1113" s="69" t="n">
        <x:v>1.906</x:v>
      </x:c>
      <x:c r="I1113" s="68" t="n">
        <x:v>4544</x:v>
      </x:c>
      <x:c r="J1113" s="68" t="n">
        <x:v>13.4</x:v>
      </x:c>
      <x:c r="K1113" s="68" t="n">
        <x:v>660</x:v>
      </x:c>
      <x:c r="L1113" s="68" t="n">
        <x:v>4.3</x:v>
      </x:c>
      <x:c r="M1113" s="70" t="n">
        <x:v>0.017</x:v>
      </x:c>
      <x:c r="N1113" s="71" t="n">
        <x:v>111</x:v>
      </x:c>
      <x:c r="O1113" s="33" t="n">
        <x:f>ROUND(3*E1113+F1113+G1113*H1113,1)</x:f>
        <x:v>114.5</x:v>
      </x:c>
      <x:c r="P1113" s="33" t="n">
        <x:f>ROUND('Inputs'!$C$4*'Inputs'!$C$7*'Inputs'!$C$5*C1113/3600,1)</x:f>
        <x:v>4015.6</x:v>
      </x:c>
      <x:c r="Q1113" s="33" t="n">
        <x:f>ROUND(('Inputs'!$C$4/B1113)*'Inputs'!$C$7*'Inputs'!$C$6*D1113/3600,1)</x:f>
        <x:v>2745.4</x:v>
      </x:c>
      <x:c r="R1113" s="59" t="n">
        <x:f>ROUND((P1113-Q1113)*O1113-('Inputs'!$C$4/B1113)*(I1113/J1113+K1113)-'Inputs'!$C$4*L1113-('Inputs'!$C$4*'Inputs'!$C$20*'Inputs'!$C$21*'Inputs'!$C$22/1000)*M1113*N1113,0)</x:f>
        <x:v>-239317</x:v>
      </x:c>
      <x:c r="S1113" s="59" t="n">
        <x:f>ROUND(R1113/'Inputs'!$C$4,2)</x:f>
        <x:v>-23.93</x:v>
      </x:c>
      <x:c r="T1113" s="33" t="n">
        <x:f>ROUND((P1113-Q1113)*G1113*'Inputs'!$C$25/1000,1)</x:f>
        <x:v>24.6</x:v>
      </x:c>
    </x:row>
    <x:row r="1114">
      <x:c r="A1114" t="n">
        <x:v>1099</x:v>
      </x:c>
      <x:c r="B1114" s="68" t="n">
        <x:v>48.4</x:v>
      </x:c>
      <x:c r="C1114" s="68" t="n">
        <x:v>26.9</x:v>
      </x:c>
      <x:c r="D1114" s="68" t="n">
        <x:v>204.2</x:v>
      </x:c>
      <x:c r="E1114" s="68" t="n">
        <x:v>24.6</x:v>
      </x:c>
      <x:c r="F1114" s="68" t="n">
        <x:v>40.4</x:v>
      </x:c>
      <x:c r="G1114" s="68" t="n">
        <x:v>7.3</x:v>
      </x:c>
      <x:c r="H1114" s="69" t="n">
        <x:v>2.019</x:v>
      </x:c>
      <x:c r="I1114" s="68" t="n">
        <x:v>6705</x:v>
      </x:c>
      <x:c r="J1114" s="68" t="n">
        <x:v>8.6</x:v>
      </x:c>
      <x:c r="K1114" s="68" t="n">
        <x:v>658</x:v>
      </x:c>
      <x:c r="L1114" s="68" t="n">
        <x:v>4.7</x:v>
      </x:c>
      <x:c r="M1114" s="70" t="n">
        <x:v>0.097</x:v>
      </x:c>
      <x:c r="N1114" s="71" t="n">
        <x:v>141</x:v>
      </x:c>
      <x:c r="O1114" s="33" t="n">
        <x:f>ROUND(3*E1114+F1114+G1114*H1114,1)</x:f>
        <x:v>128.9</x:v>
      </x:c>
      <x:c r="P1114" s="33" t="n">
        <x:f>ROUND('Inputs'!$C$4*'Inputs'!$C$7*'Inputs'!$C$5*C1114/3600,1)</x:f>
        <x:v>3885.6</x:v>
      </x:c>
      <x:c r="Q1114" s="33" t="n">
        <x:f>ROUND(('Inputs'!$C$4/B1114)*'Inputs'!$C$7*'Inputs'!$C$6*D1114/3600,1)</x:f>
        <x:v>1218.8</x:v>
      </x:c>
      <x:c r="R1114" s="59" t="n">
        <x:f>ROUND((P1114-Q1114)*O1114-('Inputs'!$C$4/B1114)*(I1114/J1114+K1114)-'Inputs'!$C$4*L1114-('Inputs'!$C$4*'Inputs'!$C$20*'Inputs'!$C$21*'Inputs'!$C$22/1000)*M1114*N1114,0)</x:f>
        <x:v>-30869</x:v>
      </x:c>
      <x:c r="S1114" s="59" t="n">
        <x:f>ROUND(R1114/'Inputs'!$C$4,2)</x:f>
        <x:v>-3.09</x:v>
      </x:c>
      <x:c r="T1114" s="33" t="n">
        <x:f>ROUND((P1114-Q1114)*G1114*'Inputs'!$C$25/1000,1)</x:f>
        <x:v>50.3</x:v>
      </x:c>
    </x:row>
    <x:row r="1115">
      <x:c r="A1115" t="n">
        <x:v>1100</x:v>
      </x:c>
      <x:c r="B1115" s="68" t="n">
        <x:v>34.5</x:v>
      </x:c>
      <x:c r="C1115" s="68" t="n">
        <x:v>29.3</x:v>
      </x:c>
      <x:c r="D1115" s="68" t="n">
        <x:v>194</x:v>
      </x:c>
      <x:c r="E1115" s="68" t="n">
        <x:v>25.1</x:v>
      </x:c>
      <x:c r="F1115" s="68" t="n">
        <x:v>35.3</x:v>
      </x:c>
      <x:c r="G1115" s="68" t="n">
        <x:v>9.6</x:v>
      </x:c>
      <x:c r="H1115" s="69" t="n">
        <x:v>1.899</x:v>
      </x:c>
      <x:c r="I1115" s="68" t="n">
        <x:v>8310</x:v>
      </x:c>
      <x:c r="J1115" s="68" t="n">
        <x:v>10.5</x:v>
      </x:c>
      <x:c r="K1115" s="68" t="n">
        <x:v>512</x:v>
      </x:c>
      <x:c r="L1115" s="68" t="n">
        <x:v>2.6</x:v>
      </x:c>
      <x:c r="M1115" s="70" t="n">
        <x:v>0.011</x:v>
      </x:c>
      <x:c r="N1115" s="71" t="n">
        <x:v>111</x:v>
      </x:c>
      <x:c r="O1115" s="33" t="n">
        <x:f>ROUND(3*E1115+F1115+G1115*H1115,1)</x:f>
        <x:v>128.8</x:v>
      </x:c>
      <x:c r="P1115" s="33" t="n">
        <x:f>ROUND('Inputs'!$C$4*'Inputs'!$C$7*'Inputs'!$C$5*C1115/3600,1)</x:f>
        <x:v>4232.2</x:v>
      </x:c>
      <x:c r="Q1115" s="33" t="n">
        <x:f>ROUND(('Inputs'!$C$4/B1115)*'Inputs'!$C$7*'Inputs'!$C$6*D1115/3600,1)</x:f>
        <x:v>1624.5</x:v>
      </x:c>
      <x:c r="R1115" s="59" t="n">
        <x:f>ROUND((P1115-Q1115)*O1115-('Inputs'!$C$4/B1115)*(I1115/J1115+K1115)-'Inputs'!$C$4*L1115-('Inputs'!$C$4*'Inputs'!$C$20*'Inputs'!$C$21*'Inputs'!$C$22/1000)*M1115*N1115,0)</x:f>
        <x:v>-70664</x:v>
      </x:c>
      <x:c r="S1115" s="59" t="n">
        <x:f>ROUND(R1115/'Inputs'!$C$4,2)</x:f>
        <x:v>-7.07</x:v>
      </x:c>
      <x:c r="T1115" s="33" t="n">
        <x:f>ROUND((P1115-Q1115)*G1115*'Inputs'!$C$25/1000,1)</x:f>
        <x:v>64.7</x:v>
      </x:c>
    </x:row>
    <x:row r="1116">
      <x:c r="A1116" t="n">
        <x:v>1101</x:v>
      </x:c>
      <x:c r="B1116" s="68" t="n">
        <x:v>54.6</x:v>
      </x:c>
      <x:c r="C1116" s="68" t="n">
        <x:v>33.9</x:v>
      </x:c>
      <x:c r="D1116" s="68" t="n">
        <x:v>209</x:v>
      </x:c>
      <x:c r="E1116" s="68" t="n">
        <x:v>28</x:v>
      </x:c>
      <x:c r="F1116" s="68" t="n">
        <x:v>46.5</x:v>
      </x:c>
      <x:c r="G1116" s="68" t="n">
        <x:v>10.7</x:v>
      </x:c>
      <x:c r="H1116" s="69" t="n">
        <x:v>1.943</x:v>
      </x:c>
      <x:c r="I1116" s="68" t="n">
        <x:v>6943</x:v>
      </x:c>
      <x:c r="J1116" s="68" t="n">
        <x:v>11.5</x:v>
      </x:c>
      <x:c r="K1116" s="68" t="n">
        <x:v>545</x:v>
      </x:c>
      <x:c r="L1116" s="68" t="n">
        <x:v>3.6</x:v>
      </x:c>
      <x:c r="M1116" s="70" t="n">
        <x:v>0.055</x:v>
      </x:c>
      <x:c r="N1116" s="71" t="n">
        <x:v>145</x:v>
      </x:c>
      <x:c r="O1116" s="33" t="n">
        <x:f>ROUND(3*E1116+F1116+G1116*H1116,1)</x:f>
        <x:v>151.3</x:v>
      </x:c>
      <x:c r="P1116" s="33" t="n">
        <x:f>ROUND('Inputs'!$C$4*'Inputs'!$C$7*'Inputs'!$C$5*C1116/3600,1)</x:f>
        <x:v>4896.7</x:v>
      </x:c>
      <x:c r="Q1116" s="33" t="n">
        <x:f>ROUND(('Inputs'!$C$4/B1116)*'Inputs'!$C$7*'Inputs'!$C$6*D1116/3600,1)</x:f>
        <x:v>1105.8</x:v>
      </x:c>
      <x:c r="R1116" s="59" t="n">
        <x:f>ROUND((P1116-Q1116)*O1116-('Inputs'!$C$4/B1116)*(I1116/J1116+K1116)-'Inputs'!$C$4*L1116-('Inputs'!$C$4*'Inputs'!$C$20*'Inputs'!$C$21*'Inputs'!$C$22/1000)*M1116*N1116,0)</x:f>
        <x:v>309338</x:v>
      </x:c>
      <x:c r="S1116" s="59" t="n">
        <x:f>ROUND(R1116/'Inputs'!$C$4,2)</x:f>
        <x:v>30.93</x:v>
      </x:c>
      <x:c r="T1116" s="33" t="n">
        <x:f>ROUND((P1116-Q1116)*G1116*'Inputs'!$C$25/1000,1)</x:f>
        <x:v>104.8</x:v>
      </x:c>
    </x:row>
    <x:row r="1117">
      <x:c r="A1117" t="n">
        <x:v>1102</x:v>
      </x:c>
      <x:c r="B1117" s="68" t="n">
        <x:v>48.2</x:v>
      </x:c>
      <x:c r="C1117" s="68" t="n">
        <x:v>30.9</x:v>
      </x:c>
      <x:c r="D1117" s="68" t="n">
        <x:v>177.8</x:v>
      </x:c>
      <x:c r="E1117" s="68" t="n">
        <x:v>22.3</x:v>
      </x:c>
      <x:c r="F1117" s="68" t="n">
        <x:v>50.5</x:v>
      </x:c>
      <x:c r="G1117" s="68" t="n">
        <x:v>9.2</x:v>
      </x:c>
      <x:c r="H1117" s="69" t="n">
        <x:v>1.685</x:v>
      </x:c>
      <x:c r="I1117" s="68" t="n">
        <x:v>6103</x:v>
      </x:c>
      <x:c r="J1117" s="68" t="n">
        <x:v>14.8</x:v>
      </x:c>
      <x:c r="K1117" s="68" t="n">
        <x:v>587</x:v>
      </x:c>
      <x:c r="L1117" s="68" t="n">
        <x:v>3</x:v>
      </x:c>
      <x:c r="M1117" s="70" t="n">
        <x:v>0.082</x:v>
      </x:c>
      <x:c r="N1117" s="71" t="n">
        <x:v>104</x:v>
      </x:c>
      <x:c r="O1117" s="33" t="n">
        <x:f>ROUND(3*E1117+F1117+G1117*H1117,1)</x:f>
        <x:v>132.9</x:v>
      </x:c>
      <x:c r="P1117" s="33" t="n">
        <x:f>ROUND('Inputs'!$C$4*'Inputs'!$C$7*'Inputs'!$C$5*C1117/3600,1)</x:f>
        <x:v>4463.3</x:v>
      </x:c>
      <x:c r="Q1117" s="33" t="n">
        <x:f>ROUND(('Inputs'!$C$4/B1117)*'Inputs'!$C$7*'Inputs'!$C$6*D1117/3600,1)</x:f>
        <x:v>1065.7</x:v>
      </x:c>
      <x:c r="R1117" s="59" t="n">
        <x:f>ROUND((P1117-Q1117)*O1117-('Inputs'!$C$4/B1117)*(I1117/J1117+K1117)-'Inputs'!$C$4*L1117-('Inputs'!$C$4*'Inputs'!$C$20*'Inputs'!$C$21*'Inputs'!$C$22/1000)*M1117*N1117,0)</x:f>
        <x:v>195134</x:v>
      </x:c>
      <x:c r="S1117" s="59" t="n">
        <x:f>ROUND(R1117/'Inputs'!$C$4,2)</x:f>
        <x:v>19.51</x:v>
      </x:c>
      <x:c r="T1117" s="33" t="n">
        <x:f>ROUND((P1117-Q1117)*G1117*'Inputs'!$C$25/1000,1)</x:f>
        <x:v>80.8</x:v>
      </x:c>
    </x:row>
    <x:row r="1118">
      <x:c r="A1118" t="n">
        <x:v>1103</x:v>
      </x:c>
      <x:c r="B1118" s="68" t="n">
        <x:v>34.9</x:v>
      </x:c>
      <x:c r="C1118" s="68" t="n">
        <x:v>27.8</x:v>
      </x:c>
      <x:c r="D1118" s="68" t="n">
        <x:v>266.8</x:v>
      </x:c>
      <x:c r="E1118" s="68" t="n">
        <x:v>26.7</x:v>
      </x:c>
      <x:c r="F1118" s="68" t="n">
        <x:v>44.3</x:v>
      </x:c>
      <x:c r="G1118" s="68" t="n">
        <x:v>8.5</x:v>
      </x:c>
      <x:c r="H1118" s="69" t="n">
        <x:v>1.853</x:v>
      </x:c>
      <x:c r="I1118" s="68" t="n">
        <x:v>6843</x:v>
      </x:c>
      <x:c r="J1118" s="68" t="n">
        <x:v>11.1</x:v>
      </x:c>
      <x:c r="K1118" s="68" t="n">
        <x:v>789</x:v>
      </x:c>
      <x:c r="L1118" s="68" t="n">
        <x:v>5.7</x:v>
      </x:c>
      <x:c r="M1118" s="70" t="n">
        <x:v>0.035</x:v>
      </x:c>
      <x:c r="N1118" s="71" t="n">
        <x:v>140</x:v>
      </x:c>
      <x:c r="O1118" s="33" t="n">
        <x:f>ROUND(3*E1118+F1118+G1118*H1118,1)</x:f>
        <x:v>140.2</x:v>
      </x:c>
      <x:c r="P1118" s="33" t="n">
        <x:f>ROUND('Inputs'!$C$4*'Inputs'!$C$7*'Inputs'!$C$5*C1118/3600,1)</x:f>
        <x:v>4015.6</x:v>
      </x:c>
      <x:c r="Q1118" s="33" t="n">
        <x:f>ROUND(('Inputs'!$C$4/B1118)*'Inputs'!$C$7*'Inputs'!$C$6*D1118/3600,1)</x:f>
        <x:v>2208.5</x:v>
      </x:c>
      <x:c r="R1118" s="59" t="n">
        <x:f>ROUND((P1118-Q1118)*O1118-('Inputs'!$C$4/B1118)*(I1118/J1118+K1118)-'Inputs'!$C$4*L1118-('Inputs'!$C$4*'Inputs'!$C$20*'Inputs'!$C$21*'Inputs'!$C$22/1000)*M1118*N1118,0)</x:f>
        <x:v>-217320</x:v>
      </x:c>
      <x:c r="S1118" s="59" t="n">
        <x:f>ROUND(R1118/'Inputs'!$C$4,2)</x:f>
        <x:v>-21.73</x:v>
      </x:c>
      <x:c r="T1118" s="33" t="n">
        <x:f>ROUND((P1118-Q1118)*G1118*'Inputs'!$C$25/1000,1)</x:f>
        <x:v>39.7</x:v>
      </x:c>
    </x:row>
    <x:row r="1119">
      <x:c r="A1119" t="n">
        <x:v>1104</x:v>
      </x:c>
      <x:c r="B1119" s="68" t="n">
        <x:v>57.2</x:v>
      </x:c>
      <x:c r="C1119" s="68" t="n">
        <x:v>30</x:v>
      </x:c>
      <x:c r="D1119" s="68" t="n">
        <x:v>233</x:v>
      </x:c>
      <x:c r="E1119" s="68" t="n">
        <x:v>28</x:v>
      </x:c>
      <x:c r="F1119" s="68" t="n">
        <x:v>32.5</x:v>
      </x:c>
      <x:c r="G1119" s="68" t="n">
        <x:v>9.7</x:v>
      </x:c>
      <x:c r="H1119" s="69" t="n">
        <x:v>1.857</x:v>
      </x:c>
      <x:c r="I1119" s="68" t="n">
        <x:v>5926</x:v>
      </x:c>
      <x:c r="J1119" s="68" t="n">
        <x:v>11.8</x:v>
      </x:c>
      <x:c r="K1119" s="68" t="n">
        <x:v>638</x:v>
      </x:c>
      <x:c r="L1119" s="68" t="n">
        <x:v>4.5</x:v>
      </x:c>
      <x:c r="M1119" s="70" t="n">
        <x:v>0.022</x:v>
      </x:c>
      <x:c r="N1119" s="71" t="n">
        <x:v>76</x:v>
      </x:c>
      <x:c r="O1119" s="33" t="n">
        <x:f>ROUND(3*E1119+F1119+G1119*H1119,1)</x:f>
        <x:v>134.5</x:v>
      </x:c>
      <x:c r="P1119" s="33" t="n">
        <x:f>ROUND('Inputs'!$C$4*'Inputs'!$C$7*'Inputs'!$C$5*C1119/3600,1)</x:f>
        <x:v>4333.3</x:v>
      </x:c>
      <x:c r="Q1119" s="33" t="n">
        <x:f>ROUND(('Inputs'!$C$4/B1119)*'Inputs'!$C$7*'Inputs'!$C$6*D1119/3600,1)</x:f>
        <x:v>1176.8</x:v>
      </x:c>
      <x:c r="R1119" s="59" t="n">
        <x:f>ROUND((P1119-Q1119)*O1119-('Inputs'!$C$4/B1119)*(I1119/J1119+K1119)-'Inputs'!$C$4*L1119-('Inputs'!$C$4*'Inputs'!$C$20*'Inputs'!$C$21*'Inputs'!$C$22/1000)*M1119*N1119,0)</x:f>
        <x:v>176474</x:v>
      </x:c>
      <x:c r="S1119" s="59" t="n">
        <x:f>ROUND(R1119/'Inputs'!$C$4,2)</x:f>
        <x:v>17.65</x:v>
      </x:c>
      <x:c r="T1119" s="33" t="n">
        <x:f>ROUND((P1119-Q1119)*G1119*'Inputs'!$C$25/1000,1)</x:f>
        <x:v>79.1</x:v>
      </x:c>
    </x:row>
    <x:row r="1120">
      <x:c r="A1120" t="n">
        <x:v>1105</x:v>
      </x:c>
      <x:c r="B1120" s="68" t="n">
        <x:v>30.3</x:v>
      </x:c>
      <x:c r="C1120" s="68" t="n">
        <x:v>25</x:v>
      </x:c>
      <x:c r="D1120" s="68" t="n">
        <x:v>203.6</x:v>
      </x:c>
      <x:c r="E1120" s="68" t="n">
        <x:v>24.3</x:v>
      </x:c>
      <x:c r="F1120" s="68" t="n">
        <x:v>42</x:v>
      </x:c>
      <x:c r="G1120" s="68" t="n">
        <x:v>9.4</x:v>
      </x:c>
      <x:c r="H1120" s="69" t="n">
        <x:v>1.927</x:v>
      </x:c>
      <x:c r="I1120" s="68" t="n">
        <x:v>4377</x:v>
      </x:c>
      <x:c r="J1120" s="68" t="n">
        <x:v>14.4</x:v>
      </x:c>
      <x:c r="K1120" s="68" t="n">
        <x:v>814</x:v>
      </x:c>
      <x:c r="L1120" s="68" t="n">
        <x:v>1.7</x:v>
      </x:c>
      <x:c r="M1120" s="70" t="n">
        <x:v>0.067</x:v>
      </x:c>
      <x:c r="N1120" s="71" t="n">
        <x:v>155</x:v>
      </x:c>
      <x:c r="O1120" s="33" t="n">
        <x:f>ROUND(3*E1120+F1120+G1120*H1120,1)</x:f>
        <x:v>133</x:v>
      </x:c>
      <x:c r="P1120" s="33" t="n">
        <x:f>ROUND('Inputs'!$C$4*'Inputs'!$C$7*'Inputs'!$C$5*C1120/3600,1)</x:f>
        <x:v>3611.1</x:v>
      </x:c>
      <x:c r="Q1120" s="33" t="n">
        <x:f>ROUND(('Inputs'!$C$4/B1120)*'Inputs'!$C$7*'Inputs'!$C$6*D1120/3600,1)</x:f>
        <x:v>1941.2</x:v>
      </x:c>
      <x:c r="R1120" s="59" t="n">
        <x:f>ROUND((P1120-Q1120)*O1120-('Inputs'!$C$4/B1120)*(I1120/J1120+K1120)-'Inputs'!$C$4*L1120-('Inputs'!$C$4*'Inputs'!$C$20*'Inputs'!$C$21*'Inputs'!$C$22/1000)*M1120*N1120,0)</x:f>
        <x:v>-187089</x:v>
      </x:c>
      <x:c r="S1120" s="59" t="n">
        <x:f>ROUND(R1120/'Inputs'!$C$4,2)</x:f>
        <x:v>-18.71</x:v>
      </x:c>
      <x:c r="T1120" s="33" t="n">
        <x:f>ROUND((P1120-Q1120)*G1120*'Inputs'!$C$25/1000,1)</x:f>
        <x:v>40.6</x:v>
      </x:c>
    </x:row>
    <x:row r="1121">
      <x:c r="A1121" t="n">
        <x:v>1106</x:v>
      </x:c>
      <x:c r="B1121" s="68" t="n">
        <x:v>55.2</x:v>
      </x:c>
      <x:c r="C1121" s="68" t="n">
        <x:v>26.3</x:v>
      </x:c>
      <x:c r="D1121" s="68" t="n">
        <x:v>217.8</x:v>
      </x:c>
      <x:c r="E1121" s="68" t="n">
        <x:v>22.9</x:v>
      </x:c>
      <x:c r="F1121" s="68" t="n">
        <x:v>36.2</x:v>
      </x:c>
      <x:c r="G1121" s="68" t="n">
        <x:v>9.7</x:v>
      </x:c>
      <x:c r="H1121" s="69" t="n">
        <x:v>1.886</x:v>
      </x:c>
      <x:c r="I1121" s="68" t="n">
        <x:v>4668</x:v>
      </x:c>
      <x:c r="J1121" s="68" t="n">
        <x:v>8.3</x:v>
      </x:c>
      <x:c r="K1121" s="68" t="n">
        <x:v>596</x:v>
      </x:c>
      <x:c r="L1121" s="68" t="n">
        <x:v>4.6</x:v>
      </x:c>
      <x:c r="M1121" s="70" t="n">
        <x:v>0.059</x:v>
      </x:c>
      <x:c r="N1121" s="71" t="n">
        <x:v>69</x:v>
      </x:c>
      <x:c r="O1121" s="33" t="n">
        <x:f>ROUND(3*E1121+F1121+G1121*H1121,1)</x:f>
        <x:v>123.2</x:v>
      </x:c>
      <x:c r="P1121" s="33" t="n">
        <x:f>ROUND('Inputs'!$C$4*'Inputs'!$C$7*'Inputs'!$C$5*C1121/3600,1)</x:f>
        <x:v>3798.9</x:v>
      </x:c>
      <x:c r="Q1121" s="33" t="n">
        <x:f>ROUND(('Inputs'!$C$4/B1121)*'Inputs'!$C$7*'Inputs'!$C$6*D1121/3600,1)</x:f>
        <x:v>1139.9</x:v>
      </x:c>
      <x:c r="R1121" s="59" t="n">
        <x:f>ROUND((P1121-Q1121)*O1121-('Inputs'!$C$4/B1121)*(I1121/J1121+K1121)-'Inputs'!$C$4*L1121-('Inputs'!$C$4*'Inputs'!$C$20*'Inputs'!$C$21*'Inputs'!$C$22/1000)*M1121*N1121,0)</x:f>
        <x:v>62629</x:v>
      </x:c>
      <x:c r="S1121" s="59" t="n">
        <x:f>ROUND(R1121/'Inputs'!$C$4,2)</x:f>
        <x:v>6.26</x:v>
      </x:c>
      <x:c r="T1121" s="33" t="n">
        <x:f>ROUND((P1121-Q1121)*G1121*'Inputs'!$C$25/1000,1)</x:f>
        <x:v>66.6</x:v>
      </x:c>
    </x:row>
    <x:row r="1122">
      <x:c r="A1122" t="n">
        <x:v>1107</x:v>
      </x:c>
      <x:c r="B1122" s="68" t="n">
        <x:v>52.4</x:v>
      </x:c>
      <x:c r="C1122" s="68" t="n">
        <x:v>30.2</x:v>
      </x:c>
      <x:c r="D1122" s="68" t="n">
        <x:v>248.4</x:v>
      </x:c>
      <x:c r="E1122" s="68" t="n">
        <x:v>20.1</x:v>
      </x:c>
      <x:c r="F1122" s="68" t="n">
        <x:v>42.7</x:v>
      </x:c>
      <x:c r="G1122" s="68" t="n">
        <x:v>9.7</x:v>
      </x:c>
      <x:c r="H1122" s="69" t="n">
        <x:v>1.93</x:v>
      </x:c>
      <x:c r="I1122" s="68" t="n">
        <x:v>8224</x:v>
      </x:c>
      <x:c r="J1122" s="68" t="n">
        <x:v>13.9</x:v>
      </x:c>
      <x:c r="K1122" s="68" t="n">
        <x:v>418</x:v>
      </x:c>
      <x:c r="L1122" s="68" t="n">
        <x:v>5.2</x:v>
      </x:c>
      <x:c r="M1122" s="70" t="n">
        <x:v>0.037</x:v>
      </x:c>
      <x:c r="N1122" s="71" t="n">
        <x:v>112</x:v>
      </x:c>
      <x:c r="O1122" s="33" t="n">
        <x:f>ROUND(3*E1122+F1122+G1122*H1122,1)</x:f>
        <x:v>121.7</x:v>
      </x:c>
      <x:c r="P1122" s="33" t="n">
        <x:f>ROUND('Inputs'!$C$4*'Inputs'!$C$7*'Inputs'!$C$5*C1122/3600,1)</x:f>
        <x:v>4362.2</x:v>
      </x:c>
      <x:c r="Q1122" s="33" t="n">
        <x:f>ROUND(('Inputs'!$C$4/B1122)*'Inputs'!$C$7*'Inputs'!$C$6*D1122/3600,1)</x:f>
        <x:v>1369.5</x:v>
      </x:c>
      <x:c r="R1122" s="59" t="n">
        <x:f>ROUND((P1122-Q1122)*O1122-('Inputs'!$C$4/B1122)*(I1122/J1122+K1122)-'Inputs'!$C$4*L1122-('Inputs'!$C$4*'Inputs'!$C$20*'Inputs'!$C$21*'Inputs'!$C$22/1000)*M1122*N1122,0)</x:f>
        <x:v>110263</x:v>
      </x:c>
      <x:c r="S1122" s="59" t="n">
        <x:f>ROUND(R1122/'Inputs'!$C$4,2)</x:f>
        <x:v>11.03</x:v>
      </x:c>
      <x:c r="T1122" s="33" t="n">
        <x:f>ROUND((P1122-Q1122)*G1122*'Inputs'!$C$25/1000,1)</x:f>
        <x:v>75</x:v>
      </x:c>
    </x:row>
    <x:row r="1123">
      <x:c r="A1123" t="n">
        <x:v>1108</x:v>
      </x:c>
      <x:c r="B1123" s="68" t="n">
        <x:v>52.9</x:v>
      </x:c>
      <x:c r="C1123" s="68" t="n">
        <x:v>28.1</x:v>
      </x:c>
      <x:c r="D1123" s="68" t="n">
        <x:v>206.3</x:v>
      </x:c>
      <x:c r="E1123" s="68" t="n">
        <x:v>20.7</x:v>
      </x:c>
      <x:c r="F1123" s="68" t="n">
        <x:v>53.1</x:v>
      </x:c>
      <x:c r="G1123" s="68" t="n">
        <x:v>7.9</x:v>
      </x:c>
      <x:c r="H1123" s="69" t="n">
        <x:v>1.688</x:v>
      </x:c>
      <x:c r="I1123" s="68" t="n">
        <x:v>9409</x:v>
      </x:c>
      <x:c r="J1123" s="68" t="n">
        <x:v>12.7</x:v>
      </x:c>
      <x:c r="K1123" s="68" t="n">
        <x:v>489</x:v>
      </x:c>
      <x:c r="L1123" s="68" t="n">
        <x:v>4.5</x:v>
      </x:c>
      <x:c r="M1123" s="70" t="n">
        <x:v>0.011</x:v>
      </x:c>
      <x:c r="N1123" s="71" t="n">
        <x:v>95</x:v>
      </x:c>
      <x:c r="O1123" s="33" t="n">
        <x:f>ROUND(3*E1123+F1123+G1123*H1123,1)</x:f>
        <x:v>128.5</x:v>
      </x:c>
      <x:c r="P1123" s="33" t="n">
        <x:f>ROUND('Inputs'!$C$4*'Inputs'!$C$7*'Inputs'!$C$5*C1123/3600,1)</x:f>
        <x:v>4058.9</x:v>
      </x:c>
      <x:c r="Q1123" s="33" t="n">
        <x:f>ROUND(('Inputs'!$C$4/B1123)*'Inputs'!$C$7*'Inputs'!$C$6*D1123/3600,1)</x:f>
        <x:v>1126.6</x:v>
      </x:c>
      <x:c r="R1123" s="59" t="n">
        <x:f>ROUND((P1123-Q1123)*O1123-('Inputs'!$C$4/B1123)*(I1123/J1123+K1123)-'Inputs'!$C$4*L1123-('Inputs'!$C$4*'Inputs'!$C$20*'Inputs'!$C$21*'Inputs'!$C$22/1000)*M1123*N1123,0)</x:f>
        <x:v>96975</x:v>
      </x:c>
      <x:c r="S1123" s="59" t="n">
        <x:f>ROUND(R1123/'Inputs'!$C$4,2)</x:f>
        <x:v>9.7</x:v>
      </x:c>
      <x:c r="T1123" s="33" t="n">
        <x:f>ROUND((P1123-Q1123)*G1123*'Inputs'!$C$25/1000,1)</x:f>
        <x:v>59.8</x:v>
      </x:c>
    </x:row>
    <x:row r="1124">
      <x:c r="A1124" t="n">
        <x:v>1109</x:v>
      </x:c>
      <x:c r="B1124" s="68" t="n">
        <x:v>38.4</x:v>
      </x:c>
      <x:c r="C1124" s="68" t="n">
        <x:v>31.6</x:v>
      </x:c>
      <x:c r="D1124" s="68" t="n">
        <x:v>182</x:v>
      </x:c>
      <x:c r="E1124" s="68" t="n">
        <x:v>21.9</x:v>
      </x:c>
      <x:c r="F1124" s="68" t="n">
        <x:v>33.3</x:v>
      </x:c>
      <x:c r="G1124" s="68" t="n">
        <x:v>10.5</x:v>
      </x:c>
      <x:c r="H1124" s="69" t="n">
        <x:v>1.934</x:v>
      </x:c>
      <x:c r="I1124" s="68" t="n">
        <x:v>5777</x:v>
      </x:c>
      <x:c r="J1124" s="68" t="n">
        <x:v>13.7</x:v>
      </x:c>
      <x:c r="K1124" s="68" t="n">
        <x:v>704</x:v>
      </x:c>
      <x:c r="L1124" s="68" t="n">
        <x:v>3.3</x:v>
      </x:c>
      <x:c r="M1124" s="70" t="n">
        <x:v>0.041</x:v>
      </x:c>
      <x:c r="N1124" s="71" t="n">
        <x:v>94</x:v>
      </x:c>
      <x:c r="O1124" s="33" t="n">
        <x:f>ROUND(3*E1124+F1124+G1124*H1124,1)</x:f>
        <x:v>119.3</x:v>
      </x:c>
      <x:c r="P1124" s="33" t="n">
        <x:f>ROUND('Inputs'!$C$4*'Inputs'!$C$7*'Inputs'!$C$5*C1124/3600,1)</x:f>
        <x:v>4564.4</x:v>
      </x:c>
      <x:c r="Q1124" s="33" t="n">
        <x:f>ROUND(('Inputs'!$C$4/B1124)*'Inputs'!$C$7*'Inputs'!$C$6*D1124/3600,1)</x:f>
        <x:v>1369.2</x:v>
      </x:c>
      <x:c r="R1124" s="59" t="n">
        <x:f>ROUND((P1124-Q1124)*O1124-('Inputs'!$C$4/B1124)*(I1124/J1124+K1124)-'Inputs'!$C$4*L1124-('Inputs'!$C$4*'Inputs'!$C$20*'Inputs'!$C$21*'Inputs'!$C$22/1000)*M1124*N1124,0)</x:f>
        <x:v>46424</x:v>
      </x:c>
      <x:c r="S1124" s="59" t="n">
        <x:f>ROUND(R1124/'Inputs'!$C$4,2)</x:f>
        <x:v>4.64</x:v>
      </x:c>
      <x:c r="T1124" s="33" t="n">
        <x:f>ROUND((P1124-Q1124)*G1124*'Inputs'!$C$25/1000,1)</x:f>
        <x:v>86.7</x:v>
      </x:c>
    </x:row>
    <x:row r="1125">
      <x:c r="A1125" t="n">
        <x:v>1110</x:v>
      </x:c>
      <x:c r="B1125" s="68" t="n">
        <x:v>47.2</x:v>
      </x:c>
      <x:c r="C1125" s="68" t="n">
        <x:v>27</x:v>
      </x:c>
      <x:c r="D1125" s="68" t="n">
        <x:v>280.2</x:v>
      </x:c>
      <x:c r="E1125" s="68" t="n">
        <x:v>21.7</x:v>
      </x:c>
      <x:c r="F1125" s="68" t="n">
        <x:v>48.5</x:v>
      </x:c>
      <x:c r="G1125" s="68" t="n">
        <x:v>8.1</x:v>
      </x:c>
      <x:c r="H1125" s="69" t="n">
        <x:v>1.892</x:v>
      </x:c>
      <x:c r="I1125" s="68" t="n">
        <x:v>7231</x:v>
      </x:c>
      <x:c r="J1125" s="68" t="n">
        <x:v>10</x:v>
      </x:c>
      <x:c r="K1125" s="68" t="n">
        <x:v>523</x:v>
      </x:c>
      <x:c r="L1125" s="68" t="n">
        <x:v>5.4</x:v>
      </x:c>
      <x:c r="M1125" s="70" t="n">
        <x:v>0.031</x:v>
      </x:c>
      <x:c r="N1125" s="71" t="n">
        <x:v>77</x:v>
      </x:c>
      <x:c r="O1125" s="33" t="n">
        <x:f>ROUND(3*E1125+F1125+G1125*H1125,1)</x:f>
        <x:v>128.9</x:v>
      </x:c>
      <x:c r="P1125" s="33" t="n">
        <x:f>ROUND('Inputs'!$C$4*'Inputs'!$C$7*'Inputs'!$C$5*C1125/3600,1)</x:f>
        <x:v>3900</x:v>
      </x:c>
      <x:c r="Q1125" s="33" t="n">
        <x:f>ROUND(('Inputs'!$C$4/B1125)*'Inputs'!$C$7*'Inputs'!$C$6*D1125/3600,1)</x:f>
        <x:v>1715</x:v>
      </x:c>
      <x:c r="R1125" s="59" t="n">
        <x:f>ROUND((P1125-Q1125)*O1125-('Inputs'!$C$4/B1125)*(I1125/J1125+K1125)-'Inputs'!$C$4*L1125-('Inputs'!$C$4*'Inputs'!$C$20*'Inputs'!$C$21*'Inputs'!$C$22/1000)*M1125*N1125,0)</x:f>
        <x:v>-41695</x:v>
      </x:c>
      <x:c r="S1125" s="59" t="n">
        <x:f>ROUND(R1125/'Inputs'!$C$4,2)</x:f>
        <x:v>-4.17</x:v>
      </x:c>
      <x:c r="T1125" s="33" t="n">
        <x:f>ROUND((P1125-Q1125)*G1125*'Inputs'!$C$25/1000,1)</x:f>
        <x:v>45.7</x:v>
      </x:c>
    </x:row>
    <x:row r="1126">
      <x:c r="A1126" t="n">
        <x:v>1111</x:v>
      </x:c>
      <x:c r="B1126" s="68" t="n">
        <x:v>56.7</x:v>
      </x:c>
      <x:c r="C1126" s="68" t="n">
        <x:v>29.7</x:v>
      </x:c>
      <x:c r="D1126" s="68" t="n">
        <x:v>226.9</x:v>
      </x:c>
      <x:c r="E1126" s="68" t="n">
        <x:v>22.1</x:v>
      </x:c>
      <x:c r="F1126" s="68" t="n">
        <x:v>35.9</x:v>
      </x:c>
      <x:c r="G1126" s="68" t="n">
        <x:v>11</x:v>
      </x:c>
      <x:c r="H1126" s="69" t="n">
        <x:v>1.712</x:v>
      </x:c>
      <x:c r="I1126" s="68" t="n">
        <x:v>4706</x:v>
      </x:c>
      <x:c r="J1126" s="68" t="n">
        <x:v>14.1</x:v>
      </x:c>
      <x:c r="K1126" s="68" t="n">
        <x:v>660</x:v>
      </x:c>
      <x:c r="L1126" s="68" t="n">
        <x:v>2.6</x:v>
      </x:c>
      <x:c r="M1126" s="70" t="n">
        <x:v>0.082</x:v>
      </x:c>
      <x:c r="N1126" s="71" t="n">
        <x:v>90</x:v>
      </x:c>
      <x:c r="O1126" s="33" t="n">
        <x:f>ROUND(3*E1126+F1126+G1126*H1126,1)</x:f>
        <x:v>121</x:v>
      </x:c>
      <x:c r="P1126" s="33" t="n">
        <x:f>ROUND('Inputs'!$C$4*'Inputs'!$C$7*'Inputs'!$C$5*C1126/3600,1)</x:f>
        <x:v>4290</x:v>
      </x:c>
      <x:c r="Q1126" s="33" t="n">
        <x:f>ROUND(('Inputs'!$C$4/B1126)*'Inputs'!$C$7*'Inputs'!$C$6*D1126/3600,1)</x:f>
        <x:v>1156.1</x:v>
      </x:c>
      <x:c r="R1126" s="59" t="n">
        <x:f>ROUND((P1126-Q1126)*O1126-('Inputs'!$C$4/B1126)*(I1126/J1126+K1126)-'Inputs'!$C$4*L1126-('Inputs'!$C$4*'Inputs'!$C$20*'Inputs'!$C$21*'Inputs'!$C$22/1000)*M1126*N1126,0)</x:f>
        <x:v>161433</x:v>
      </x:c>
      <x:c r="S1126" s="59" t="n">
        <x:f>ROUND(R1126/'Inputs'!$C$4,2)</x:f>
        <x:v>16.14</x:v>
      </x:c>
      <x:c r="T1126" s="33" t="n">
        <x:f>ROUND((P1126-Q1126)*G1126*'Inputs'!$C$25/1000,1)</x:f>
        <x:v>89.1</x:v>
      </x:c>
    </x:row>
    <x:row r="1127">
      <x:c r="A1127" t="n">
        <x:v>1112</x:v>
      </x:c>
      <x:c r="B1127" s="68" t="n">
        <x:v>46.4</x:v>
      </x:c>
      <x:c r="C1127" s="68" t="n">
        <x:v>26.2</x:v>
      </x:c>
      <x:c r="D1127" s="68" t="n">
        <x:v>278.3</x:v>
      </x:c>
      <x:c r="E1127" s="68" t="n">
        <x:v>20.8</x:v>
      </x:c>
      <x:c r="F1127" s="68" t="n">
        <x:v>43.2</x:v>
      </x:c>
      <x:c r="G1127" s="68" t="n">
        <x:v>9.3</x:v>
      </x:c>
      <x:c r="H1127" s="69" t="n">
        <x:v>2.02</x:v>
      </x:c>
      <x:c r="I1127" s="68" t="n">
        <x:v>9276</x:v>
      </x:c>
      <x:c r="J1127" s="68" t="n">
        <x:v>14.3</x:v>
      </x:c>
      <x:c r="K1127" s="68" t="n">
        <x:v>418</x:v>
      </x:c>
      <x:c r="L1127" s="68" t="n">
        <x:v>3.9</x:v>
      </x:c>
      <x:c r="M1127" s="70" t="n">
        <x:v>0.07</x:v>
      </x:c>
      <x:c r="N1127" s="71" t="n">
        <x:v>150</x:v>
      </x:c>
      <x:c r="O1127" s="33" t="n">
        <x:f>ROUND(3*E1127+F1127+G1127*H1127,1)</x:f>
        <x:v>124.4</x:v>
      </x:c>
      <x:c r="P1127" s="33" t="n">
        <x:f>ROUND('Inputs'!$C$4*'Inputs'!$C$7*'Inputs'!$C$5*C1127/3600,1)</x:f>
        <x:v>3784.4</x:v>
      </x:c>
      <x:c r="Q1127" s="33" t="n">
        <x:f>ROUND(('Inputs'!$C$4/B1127)*'Inputs'!$C$7*'Inputs'!$C$6*D1127/3600,1)</x:f>
        <x:v>1732.7</x:v>
      </x:c>
      <x:c r="R1127" s="59" t="n">
        <x:f>ROUND((P1127-Q1127)*O1127-('Inputs'!$C$4/B1127)*(I1127/J1127+K1127)-'Inputs'!$C$4*L1127-('Inputs'!$C$4*'Inputs'!$C$20*'Inputs'!$C$21*'Inputs'!$C$22/1000)*M1127*N1127,0)</x:f>
        <x:v>-37134</x:v>
      </x:c>
      <x:c r="S1127" s="59" t="n">
        <x:f>ROUND(R1127/'Inputs'!$C$4,2)</x:f>
        <x:v>-3.71</x:v>
      </x:c>
      <x:c r="T1127" s="33" t="n">
        <x:f>ROUND((P1127-Q1127)*G1127*'Inputs'!$C$25/1000,1)</x:f>
        <x:v>49.3</x:v>
      </x:c>
    </x:row>
    <x:row r="1128">
      <x:c r="A1128" t="n">
        <x:v>1113</x:v>
      </x:c>
      <x:c r="B1128" s="68" t="n">
        <x:v>55.3</x:v>
      </x:c>
      <x:c r="C1128" s="68" t="n">
        <x:v>31.6</x:v>
      </x:c>
      <x:c r="D1128" s="68" t="n">
        <x:v>195.9</x:v>
      </x:c>
      <x:c r="E1128" s="68" t="n">
        <x:v>23.4</x:v>
      </x:c>
      <x:c r="F1128" s="68" t="n">
        <x:v>50.1</x:v>
      </x:c>
      <x:c r="G1128" s="68" t="n">
        <x:v>7.3</x:v>
      </x:c>
      <x:c r="H1128" s="69" t="n">
        <x:v>2.056</x:v>
      </x:c>
      <x:c r="I1128" s="68" t="n">
        <x:v>8528</x:v>
      </x:c>
      <x:c r="J1128" s="68" t="n">
        <x:v>12.2</x:v>
      </x:c>
      <x:c r="K1128" s="68" t="n">
        <x:v>501</x:v>
      </x:c>
      <x:c r="L1128" s="68" t="n">
        <x:v>4.7</x:v>
      </x:c>
      <x:c r="M1128" s="70" t="n">
        <x:v>0.041</x:v>
      </x:c>
      <x:c r="N1128" s="71" t="n">
        <x:v>85</x:v>
      </x:c>
      <x:c r="O1128" s="33" t="n">
        <x:f>ROUND(3*E1128+F1128+G1128*H1128,1)</x:f>
        <x:v>135.3</x:v>
      </x:c>
      <x:c r="P1128" s="33" t="n">
        <x:f>ROUND('Inputs'!$C$4*'Inputs'!$C$7*'Inputs'!$C$5*C1128/3600,1)</x:f>
        <x:v>4564.4</x:v>
      </x:c>
      <x:c r="Q1128" s="33" t="n">
        <x:f>ROUND(('Inputs'!$C$4/B1128)*'Inputs'!$C$7*'Inputs'!$C$6*D1128/3600,1)</x:f>
        <x:v>1023.4</x:v>
      </x:c>
      <x:c r="R1128" s="59" t="n">
        <x:f>ROUND((P1128-Q1128)*O1128-('Inputs'!$C$4/B1128)*(I1128/J1128+K1128)-'Inputs'!$C$4*L1128-('Inputs'!$C$4*'Inputs'!$C$20*'Inputs'!$C$21*'Inputs'!$C$22/1000)*M1128*N1128,0)</x:f>
        <x:v>207303</x:v>
      </x:c>
      <x:c r="S1128" s="59" t="n">
        <x:f>ROUND(R1128/'Inputs'!$C$4,2)</x:f>
        <x:v>20.73</x:v>
      </x:c>
      <x:c r="T1128" s="33" t="n">
        <x:f>ROUND((P1128-Q1128)*G1128*'Inputs'!$C$25/1000,1)</x:f>
        <x:v>66.8</x:v>
      </x:c>
    </x:row>
    <x:row r="1129">
      <x:c r="A1129" t="n">
        <x:v>1114</x:v>
      </x:c>
      <x:c r="B1129" s="68" t="n">
        <x:v>56.6</x:v>
      </x:c>
      <x:c r="C1129" s="68" t="n">
        <x:v>29.1</x:v>
      </x:c>
      <x:c r="D1129" s="68" t="n">
        <x:v>238.7</x:v>
      </x:c>
      <x:c r="E1129" s="68" t="n">
        <x:v>21.9</x:v>
      </x:c>
      <x:c r="F1129" s="68" t="n">
        <x:v>50.5</x:v>
      </x:c>
      <x:c r="G1129" s="68" t="n">
        <x:v>7.4</x:v>
      </x:c>
      <x:c r="H1129" s="69" t="n">
        <x:v>1.935</x:v>
      </x:c>
      <x:c r="I1129" s="68" t="n">
        <x:v>7827</x:v>
      </x:c>
      <x:c r="J1129" s="68" t="n">
        <x:v>9.7</x:v>
      </x:c>
      <x:c r="K1129" s="68" t="n">
        <x:v>443</x:v>
      </x:c>
      <x:c r="L1129" s="68" t="n">
        <x:v>4.6</x:v>
      </x:c>
      <x:c r="M1129" s="70" t="n">
        <x:v>0.029</x:v>
      </x:c>
      <x:c r="N1129" s="71" t="n">
        <x:v>70</x:v>
      </x:c>
      <x:c r="O1129" s="33" t="n">
        <x:f>ROUND(3*E1129+F1129+G1129*H1129,1)</x:f>
        <x:v>130.5</x:v>
      </x:c>
      <x:c r="P1129" s="33" t="n">
        <x:f>ROUND('Inputs'!$C$4*'Inputs'!$C$7*'Inputs'!$C$5*C1129/3600,1)</x:f>
        <x:v>4203.3</x:v>
      </x:c>
      <x:c r="Q1129" s="33" t="n">
        <x:f>ROUND(('Inputs'!$C$4/B1129)*'Inputs'!$C$7*'Inputs'!$C$6*D1129/3600,1)</x:f>
        <x:v>1218.3</x:v>
      </x:c>
      <x:c r="R1129" s="59" t="n">
        <x:f>ROUND((P1129-Q1129)*O1129-('Inputs'!$C$4/B1129)*(I1129/J1129+K1129)-'Inputs'!$C$4*L1129-('Inputs'!$C$4*'Inputs'!$C$20*'Inputs'!$C$21*'Inputs'!$C$22/1000)*M1129*N1129,0)</x:f>
        <x:v>118171</x:v>
      </x:c>
      <x:c r="S1129" s="59" t="n">
        <x:f>ROUND(R1129/'Inputs'!$C$4,2)</x:f>
        <x:v>11.82</x:v>
      </x:c>
      <x:c r="T1129" s="33" t="n">
        <x:f>ROUND((P1129-Q1129)*G1129*'Inputs'!$C$25/1000,1)</x:f>
        <x:v>57.1</x:v>
      </x:c>
    </x:row>
    <x:row r="1130">
      <x:c r="A1130" t="n">
        <x:v>1115</x:v>
      </x:c>
      <x:c r="B1130" s="68" t="n">
        <x:v>39.2</x:v>
      </x:c>
      <x:c r="C1130" s="68" t="n">
        <x:v>27.6</x:v>
      </x:c>
      <x:c r="D1130" s="68" t="n">
        <x:v>172.9</x:v>
      </x:c>
      <x:c r="E1130" s="68" t="n">
        <x:v>23.3</x:v>
      </x:c>
      <x:c r="F1130" s="68" t="n">
        <x:v>33.5</x:v>
      </x:c>
      <x:c r="G1130" s="68" t="n">
        <x:v>8.7</x:v>
      </x:c>
      <x:c r="H1130" s="69" t="n">
        <x:v>1.675</x:v>
      </x:c>
      <x:c r="I1130" s="68" t="n">
        <x:v>4891</x:v>
      </x:c>
      <x:c r="J1130" s="68" t="n">
        <x:v>11.8</x:v>
      </x:c>
      <x:c r="K1130" s="68" t="n">
        <x:v>716</x:v>
      </x:c>
      <x:c r="L1130" s="68" t="n">
        <x:v>5.6</x:v>
      </x:c>
      <x:c r="M1130" s="70" t="n">
        <x:v>0.028</x:v>
      </x:c>
      <x:c r="N1130" s="71" t="n">
        <x:v>121</x:v>
      </x:c>
      <x:c r="O1130" s="33" t="n">
        <x:f>ROUND(3*E1130+F1130+G1130*H1130,1)</x:f>
        <x:v>118</x:v>
      </x:c>
      <x:c r="P1130" s="33" t="n">
        <x:f>ROUND('Inputs'!$C$4*'Inputs'!$C$7*'Inputs'!$C$5*C1130/3600,1)</x:f>
        <x:v>3986.7</x:v>
      </x:c>
      <x:c r="Q1130" s="33" t="n">
        <x:f>ROUND(('Inputs'!$C$4/B1130)*'Inputs'!$C$7*'Inputs'!$C$6*D1130/3600,1)</x:f>
        <x:v>1274.2</x:v>
      </x:c>
      <x:c r="R1130" s="59" t="n">
        <x:f>ROUND((P1130-Q1130)*O1130-('Inputs'!$C$4/B1130)*(I1130/J1130+K1130)-'Inputs'!$C$4*L1130-('Inputs'!$C$4*'Inputs'!$C$20*'Inputs'!$C$21*'Inputs'!$C$22/1000)*M1130*N1130,0)</x:f>
        <x:v>-31892</x:v>
      </x:c>
      <x:c r="S1130" s="59" t="n">
        <x:f>ROUND(R1130/'Inputs'!$C$4,2)</x:f>
        <x:v>-3.19</x:v>
      </x:c>
      <x:c r="T1130" s="33" t="n">
        <x:f>ROUND((P1130-Q1130)*G1130*'Inputs'!$C$25/1000,1)</x:f>
        <x:v>61</x:v>
      </x:c>
    </x:row>
    <x:row r="1131">
      <x:c r="A1131" t="n">
        <x:v>1116</x:v>
      </x:c>
      <x:c r="B1131" s="68" t="n">
        <x:v>51.6</x:v>
      </x:c>
      <x:c r="C1131" s="68" t="n">
        <x:v>26.6</x:v>
      </x:c>
      <x:c r="D1131" s="68" t="n">
        <x:v>206.3</x:v>
      </x:c>
      <x:c r="E1131" s="68" t="n">
        <x:v>25.8</x:v>
      </x:c>
      <x:c r="F1131" s="68" t="n">
        <x:v>32.5</x:v>
      </x:c>
      <x:c r="G1131" s="68" t="n">
        <x:v>9.1</x:v>
      </x:c>
      <x:c r="H1131" s="69" t="n">
        <x:v>1.64</x:v>
      </x:c>
      <x:c r="I1131" s="68" t="n">
        <x:v>6476</x:v>
      </x:c>
      <x:c r="J1131" s="68" t="n">
        <x:v>10</x:v>
      </x:c>
      <x:c r="K1131" s="68" t="n">
        <x:v>779</x:v>
      </x:c>
      <x:c r="L1131" s="68" t="n">
        <x:v>5.4</x:v>
      </x:c>
      <x:c r="M1131" s="70" t="n">
        <x:v>0.005</x:v>
      </x:c>
      <x:c r="N1131" s="71" t="n">
        <x:v>102</x:v>
      </x:c>
      <x:c r="O1131" s="33" t="n">
        <x:f>ROUND(3*E1131+F1131+G1131*H1131,1)</x:f>
        <x:v>124.8</x:v>
      </x:c>
      <x:c r="P1131" s="33" t="n">
        <x:f>ROUND('Inputs'!$C$4*'Inputs'!$C$7*'Inputs'!$C$5*C1131/3600,1)</x:f>
        <x:v>3842.2</x:v>
      </x:c>
      <x:c r="Q1131" s="33" t="n">
        <x:f>ROUND(('Inputs'!$C$4/B1131)*'Inputs'!$C$7*'Inputs'!$C$6*D1131/3600,1)</x:f>
        <x:v>1155</x:v>
      </x:c>
      <x:c r="R1131" s="59" t="n">
        <x:f>ROUND((P1131-Q1131)*O1131-('Inputs'!$C$4/B1131)*(I1131/J1131+K1131)-'Inputs'!$C$4*L1131-('Inputs'!$C$4*'Inputs'!$C$20*'Inputs'!$C$21*'Inputs'!$C$22/1000)*M1131*N1131,0)</x:f>
        <x:v>3749</x:v>
      </x:c>
      <x:c r="S1131" s="59" t="n">
        <x:f>ROUND(R1131/'Inputs'!$C$4,2)</x:f>
        <x:v>0.37</x:v>
      </x:c>
      <x:c r="T1131" s="33" t="n">
        <x:f>ROUND((P1131-Q1131)*G1131*'Inputs'!$C$25/1000,1)</x:f>
        <x:v>63.2</x:v>
      </x:c>
    </x:row>
    <x:row r="1132">
      <x:c r="A1132" t="n">
        <x:v>1117</x:v>
      </x:c>
      <x:c r="B1132" s="68" t="n">
        <x:v>51</x:v>
      </x:c>
      <x:c r="C1132" s="68" t="n">
        <x:v>28.4</x:v>
      </x:c>
      <x:c r="D1132" s="68" t="n">
        <x:v>194.2</x:v>
      </x:c>
      <x:c r="E1132" s="68" t="n">
        <x:v>27.6</x:v>
      </x:c>
      <x:c r="F1132" s="68" t="n">
        <x:v>31.9</x:v>
      </x:c>
      <x:c r="G1132" s="68" t="n">
        <x:v>10.5</x:v>
      </x:c>
      <x:c r="H1132" s="69" t="n">
        <x:v>1.7</x:v>
      </x:c>
      <x:c r="I1132" s="68" t="n">
        <x:v>5198</x:v>
      </x:c>
      <x:c r="J1132" s="68" t="n">
        <x:v>14.3</x:v>
      </x:c>
      <x:c r="K1132" s="68" t="n">
        <x:v>778</x:v>
      </x:c>
      <x:c r="L1132" s="68" t="n">
        <x:v>4.9</x:v>
      </x:c>
      <x:c r="M1132" s="70" t="n">
        <x:v>0.031</x:v>
      </x:c>
      <x:c r="N1132" s="71" t="n">
        <x:v>67</x:v>
      </x:c>
      <x:c r="O1132" s="33" t="n">
        <x:f>ROUND(3*E1132+F1132+G1132*H1132,1)</x:f>
        <x:v>132.6</x:v>
      </x:c>
      <x:c r="P1132" s="33" t="n">
        <x:f>ROUND('Inputs'!$C$4*'Inputs'!$C$7*'Inputs'!$C$5*C1132/3600,1)</x:f>
        <x:v>4102.2</x:v>
      </x:c>
      <x:c r="Q1132" s="33" t="n">
        <x:f>ROUND(('Inputs'!$C$4/B1132)*'Inputs'!$C$7*'Inputs'!$C$6*D1132/3600,1)</x:f>
        <x:v>1100</x:v>
      </x:c>
      <x:c r="R1132" s="59" t="n">
        <x:f>ROUND((P1132-Q1132)*O1132-('Inputs'!$C$4/B1132)*(I1132/J1132+K1132)-'Inputs'!$C$4*L1132-('Inputs'!$C$4*'Inputs'!$C$20*'Inputs'!$C$21*'Inputs'!$C$22/1000)*M1132*N1132,0)</x:f>
        <x:v>120624</x:v>
      </x:c>
      <x:c r="S1132" s="59" t="n">
        <x:f>ROUND(R1132/'Inputs'!$C$4,2)</x:f>
        <x:v>12.06</x:v>
      </x:c>
      <x:c r="T1132" s="33" t="n">
        <x:f>ROUND((P1132-Q1132)*G1132*'Inputs'!$C$25/1000,1)</x:f>
        <x:v>81.4</x:v>
      </x:c>
    </x:row>
    <x:row r="1133">
      <x:c r="A1133" t="n">
        <x:v>1118</x:v>
      </x:c>
      <x:c r="B1133" s="68" t="n">
        <x:v>43.2</x:v>
      </x:c>
      <x:c r="C1133" s="68" t="n">
        <x:v>32.2</x:v>
      </x:c>
      <x:c r="D1133" s="68" t="n">
        <x:v>187.5</x:v>
      </x:c>
      <x:c r="E1133" s="68" t="n">
        <x:v>23.8</x:v>
      </x:c>
      <x:c r="F1133" s="68" t="n">
        <x:v>42.9</x:v>
      </x:c>
      <x:c r="G1133" s="68" t="n">
        <x:v>8.7</x:v>
      </x:c>
      <x:c r="H1133" s="69" t="n">
        <x:v>1.886</x:v>
      </x:c>
      <x:c r="I1133" s="68" t="n">
        <x:v>4119</x:v>
      </x:c>
      <x:c r="J1133" s="68" t="n">
        <x:v>15</x:v>
      </x:c>
      <x:c r="K1133" s="68" t="n">
        <x:v>901</x:v>
      </x:c>
      <x:c r="L1133" s="68" t="n">
        <x:v>2.7</x:v>
      </x:c>
      <x:c r="M1133" s="70" t="n">
        <x:v>0.012</x:v>
      </x:c>
      <x:c r="N1133" s="71" t="n">
        <x:v>78</x:v>
      </x:c>
      <x:c r="O1133" s="33" t="n">
        <x:f>ROUND(3*E1133+F1133+G1133*H1133,1)</x:f>
        <x:v>130.7</x:v>
      </x:c>
      <x:c r="P1133" s="33" t="n">
        <x:f>ROUND('Inputs'!$C$4*'Inputs'!$C$7*'Inputs'!$C$5*C1133/3600,1)</x:f>
        <x:v>4651.1</x:v>
      </x:c>
      <x:c r="Q1133" s="33" t="n">
        <x:f>ROUND(('Inputs'!$C$4/B1133)*'Inputs'!$C$7*'Inputs'!$C$6*D1133/3600,1)</x:f>
        <x:v>1253.9</x:v>
      </x:c>
      <x:c r="R1133" s="59" t="n">
        <x:f>ROUND((P1133-Q1133)*O1133-('Inputs'!$C$4/B1133)*(I1133/J1133+K1133)-'Inputs'!$C$4*L1133-('Inputs'!$C$4*'Inputs'!$C$20*'Inputs'!$C$21*'Inputs'!$C$22/1000)*M1133*N1133,0)</x:f>
        <x:v>142791</x:v>
      </x:c>
      <x:c r="S1133" s="59" t="n">
        <x:f>ROUND(R1133/'Inputs'!$C$4,2)</x:f>
        <x:v>14.28</x:v>
      </x:c>
      <x:c r="T1133" s="33" t="n">
        <x:f>ROUND((P1133-Q1133)*G1133*'Inputs'!$C$25/1000,1)</x:f>
        <x:v>76.4</x:v>
      </x:c>
    </x:row>
    <x:row r="1134">
      <x:c r="A1134" t="n">
        <x:v>1119</x:v>
      </x:c>
      <x:c r="B1134" s="68" t="n">
        <x:v>31.6</x:v>
      </x:c>
      <x:c r="C1134" s="68" t="n">
        <x:v>26</x:v>
      </x:c>
      <x:c r="D1134" s="68" t="n">
        <x:v>188.4</x:v>
      </x:c>
      <x:c r="E1134" s="68" t="n">
        <x:v>20.5</x:v>
      </x:c>
      <x:c r="F1134" s="68" t="n">
        <x:v>31.9</x:v>
      </x:c>
      <x:c r="G1134" s="68" t="n">
        <x:v>7.5</x:v>
      </x:c>
      <x:c r="H1134" s="69" t="n">
        <x:v>1.762</x:v>
      </x:c>
      <x:c r="I1134" s="68" t="n">
        <x:v>6696</x:v>
      </x:c>
      <x:c r="J1134" s="68" t="n">
        <x:v>11</x:v>
      </x:c>
      <x:c r="K1134" s="68" t="n">
        <x:v>816</x:v>
      </x:c>
      <x:c r="L1134" s="68" t="n">
        <x:v>3.6</x:v>
      </x:c>
      <x:c r="M1134" s="70" t="n">
        <x:v>0.072</x:v>
      </x:c>
      <x:c r="N1134" s="71" t="n">
        <x:v>101</x:v>
      </x:c>
      <x:c r="O1134" s="33" t="n">
        <x:f>ROUND(3*E1134+F1134+G1134*H1134,1)</x:f>
        <x:v>106.6</x:v>
      </x:c>
      <x:c r="P1134" s="33" t="n">
        <x:f>ROUND('Inputs'!$C$4*'Inputs'!$C$7*'Inputs'!$C$5*C1134/3600,1)</x:f>
        <x:v>3755.6</x:v>
      </x:c>
      <x:c r="Q1134" s="33" t="n">
        <x:f>ROUND(('Inputs'!$C$4/B1134)*'Inputs'!$C$7*'Inputs'!$C$6*D1134/3600,1)</x:f>
        <x:v>1722.4</x:v>
      </x:c>
      <x:c r="R1134" s="59" t="n">
        <x:f>ROUND((P1134-Q1134)*O1134-('Inputs'!$C$4/B1134)*(I1134/J1134+K1134)-'Inputs'!$C$4*L1134-('Inputs'!$C$4*'Inputs'!$C$20*'Inputs'!$C$21*'Inputs'!$C$22/1000)*M1134*N1134,0)</x:f>
        <x:v>-286385</x:v>
      </x:c>
      <x:c r="S1134" s="59" t="n">
        <x:f>ROUND(R1134/'Inputs'!$C$4,2)</x:f>
        <x:v>-28.64</x:v>
      </x:c>
      <x:c r="T1134" s="33" t="n">
        <x:f>ROUND((P1134-Q1134)*G1134*'Inputs'!$C$25/1000,1)</x:f>
        <x:v>39.4</x:v>
      </x:c>
    </x:row>
    <x:row r="1135">
      <x:c r="A1135" t="n">
        <x:v>1120</x:v>
      </x:c>
      <x:c r="B1135" s="68" t="n">
        <x:v>40</x:v>
      </x:c>
      <x:c r="C1135" s="68" t="n">
        <x:v>29</x:v>
      </x:c>
      <x:c r="D1135" s="68" t="n">
        <x:v>183.9</x:v>
      </x:c>
      <x:c r="E1135" s="68" t="n">
        <x:v>23.6</x:v>
      </x:c>
      <x:c r="F1135" s="68" t="n">
        <x:v>43.2</x:v>
      </x:c>
      <x:c r="G1135" s="68" t="n">
        <x:v>10.3</x:v>
      </x:c>
      <x:c r="H1135" s="69" t="n">
        <x:v>1.786</x:v>
      </x:c>
      <x:c r="I1135" s="68" t="n">
        <x:v>7655</x:v>
      </x:c>
      <x:c r="J1135" s="68" t="n">
        <x:v>9.5</x:v>
      </x:c>
      <x:c r="K1135" s="68" t="n">
        <x:v>952</x:v>
      </x:c>
      <x:c r="L1135" s="68" t="n">
        <x:v>5.4</x:v>
      </x:c>
      <x:c r="M1135" s="70" t="n">
        <x:v>0.031</x:v>
      </x:c>
      <x:c r="N1135" s="71" t="n">
        <x:v>133</x:v>
      </x:c>
      <x:c r="O1135" s="33" t="n">
        <x:f>ROUND(3*E1135+F1135+G1135*H1135,1)</x:f>
        <x:v>132.4</x:v>
      </x:c>
      <x:c r="P1135" s="33" t="n">
        <x:f>ROUND('Inputs'!$C$4*'Inputs'!$C$7*'Inputs'!$C$5*C1135/3600,1)</x:f>
        <x:v>4188.9</x:v>
      </x:c>
      <x:c r="Q1135" s="33" t="n">
        <x:f>ROUND(('Inputs'!$C$4/B1135)*'Inputs'!$C$7*'Inputs'!$C$6*D1135/3600,1)</x:f>
        <x:v>1328.2</x:v>
      </x:c>
      <x:c r="R1135" s="59" t="n">
        <x:f>ROUND((P1135-Q1135)*O1135-('Inputs'!$C$4/B1135)*(I1135/J1135+K1135)-'Inputs'!$C$4*L1135-('Inputs'!$C$4*'Inputs'!$C$20*'Inputs'!$C$21*'Inputs'!$C$22/1000)*M1135*N1135,0)</x:f>
        <x:v>-123910</x:v>
      </x:c>
      <x:c r="S1135" s="59" t="n">
        <x:f>ROUND(R1135/'Inputs'!$C$4,2)</x:f>
        <x:v>-12.39</x:v>
      </x:c>
      <x:c r="T1135" s="33" t="n">
        <x:f>ROUND((P1135-Q1135)*G1135*'Inputs'!$C$25/1000,1)</x:f>
        <x:v>76.1</x:v>
      </x:c>
    </x:row>
    <x:row r="1136">
      <x:c r="A1136" t="n">
        <x:v>1121</x:v>
      </x:c>
      <x:c r="B1136" s="68" t="n">
        <x:v>59.1</x:v>
      </x:c>
      <x:c r="C1136" s="68" t="n">
        <x:v>26.3</x:v>
      </x:c>
      <x:c r="D1136" s="68" t="n">
        <x:v>230.8</x:v>
      </x:c>
      <x:c r="E1136" s="68" t="n">
        <x:v>26.6</x:v>
      </x:c>
      <x:c r="F1136" s="68" t="n">
        <x:v>35</x:v>
      </x:c>
      <x:c r="G1136" s="68" t="n">
        <x:v>10</x:v>
      </x:c>
      <x:c r="H1136" s="69" t="n">
        <x:v>1.839</x:v>
      </x:c>
      <x:c r="I1136" s="68" t="n">
        <x:v>7662</x:v>
      </x:c>
      <x:c r="J1136" s="68" t="n">
        <x:v>12.9</x:v>
      </x:c>
      <x:c r="K1136" s="68" t="n">
        <x:v>610</x:v>
      </x:c>
      <x:c r="L1136" s="68" t="n">
        <x:v>1.8</x:v>
      </x:c>
      <x:c r="M1136" s="70" t="n">
        <x:v>0.081</x:v>
      </x:c>
      <x:c r="N1136" s="71" t="n">
        <x:v>113</x:v>
      </x:c>
      <x:c r="O1136" s="33" t="n">
        <x:f>ROUND(3*E1136+F1136+G1136*H1136,1)</x:f>
        <x:v>133.2</x:v>
      </x:c>
      <x:c r="P1136" s="33" t="n">
        <x:f>ROUND('Inputs'!$C$4*'Inputs'!$C$7*'Inputs'!$C$5*C1136/3600,1)</x:f>
        <x:v>3798.9</x:v>
      </x:c>
      <x:c r="Q1136" s="33" t="n">
        <x:f>ROUND(('Inputs'!$C$4/B1136)*'Inputs'!$C$7*'Inputs'!$C$6*D1136/3600,1)</x:f>
        <x:v>1128.2</x:v>
      </x:c>
      <x:c r="R1136" s="59" t="n">
        <x:f>ROUND((P1136-Q1136)*O1136-('Inputs'!$C$4/B1136)*(I1136/J1136+K1136)-'Inputs'!$C$4*L1136-('Inputs'!$C$4*'Inputs'!$C$20*'Inputs'!$C$21*'Inputs'!$C$22/1000)*M1136*N1136,0)</x:f>
        <x:v>113555</x:v>
      </x:c>
      <x:c r="S1136" s="59" t="n">
        <x:f>ROUND(R1136/'Inputs'!$C$4,2)</x:f>
        <x:v>11.36</x:v>
      </x:c>
      <x:c r="T1136" s="33" t="n">
        <x:f>ROUND((P1136-Q1136)*G1136*'Inputs'!$C$25/1000,1)</x:f>
        <x:v>69</x:v>
      </x:c>
    </x:row>
    <x:row r="1137">
      <x:c r="A1137" t="n">
        <x:v>1122</x:v>
      </x:c>
      <x:c r="B1137" s="68" t="n">
        <x:v>34.9</x:v>
      </x:c>
      <x:c r="C1137" s="68" t="n">
        <x:v>25.2</x:v>
      </x:c>
      <x:c r="D1137" s="68" t="n">
        <x:v>217.6</x:v>
      </x:c>
      <x:c r="E1137" s="68" t="n">
        <x:v>26.8</x:v>
      </x:c>
      <x:c r="F1137" s="68" t="n">
        <x:v>44.7</x:v>
      </x:c>
      <x:c r="G1137" s="68" t="n">
        <x:v>10.6</x:v>
      </x:c>
      <x:c r="H1137" s="69" t="n">
        <x:v>1.835</x:v>
      </x:c>
      <x:c r="I1137" s="68" t="n">
        <x:v>8182</x:v>
      </x:c>
      <x:c r="J1137" s="68" t="n">
        <x:v>10.8</x:v>
      </x:c>
      <x:c r="K1137" s="68" t="n">
        <x:v>817</x:v>
      </x:c>
      <x:c r="L1137" s="68" t="n">
        <x:v>6</x:v>
      </x:c>
      <x:c r="M1137" s="70" t="n">
        <x:v>0.082</x:v>
      </x:c>
      <x:c r="N1137" s="71" t="n">
        <x:v>69</x:v>
      </x:c>
      <x:c r="O1137" s="33" t="n">
        <x:f>ROUND(3*E1137+F1137+G1137*H1137,1)</x:f>
        <x:v>144.6</x:v>
      </x:c>
      <x:c r="P1137" s="33" t="n">
        <x:f>ROUND('Inputs'!$C$4*'Inputs'!$C$7*'Inputs'!$C$5*C1137/3600,1)</x:f>
        <x:v>3640</x:v>
      </x:c>
      <x:c r="Q1137" s="33" t="n">
        <x:f>ROUND(('Inputs'!$C$4/B1137)*'Inputs'!$C$7*'Inputs'!$C$6*D1137/3600,1)</x:f>
        <x:v>1801.2</x:v>
      </x:c>
      <x:c r="R1137" s="59" t="n">
        <x:f>ROUND((P1137-Q1137)*O1137-('Inputs'!$C$4/B1137)*(I1137/J1137+K1137)-'Inputs'!$C$4*L1137-('Inputs'!$C$4*'Inputs'!$C$20*'Inputs'!$C$21*'Inputs'!$C$22/1000)*M1137*N1137,0)</x:f>
        <x:v>-257934</x:v>
      </x:c>
      <x:c r="S1137" s="59" t="n">
        <x:f>ROUND(R1137/'Inputs'!$C$4,2)</x:f>
        <x:v>-25.79</x:v>
      </x:c>
      <x:c r="T1137" s="33" t="n">
        <x:f>ROUND((P1137-Q1137)*G1137*'Inputs'!$C$25/1000,1)</x:f>
        <x:v>50.4</x:v>
      </x:c>
    </x:row>
    <x:row r="1138">
      <x:c r="A1138" t="n">
        <x:v>1123</x:v>
      </x:c>
      <x:c r="B1138" s="68" t="n">
        <x:v>25.6</x:v>
      </x:c>
      <x:c r="C1138" s="68" t="n">
        <x:v>30.1</x:v>
      </x:c>
      <x:c r="D1138" s="68" t="n">
        <x:v>226.2</x:v>
      </x:c>
      <x:c r="E1138" s="68" t="n">
        <x:v>25.8</x:v>
      </x:c>
      <x:c r="F1138" s="68" t="n">
        <x:v>42.1</x:v>
      </x:c>
      <x:c r="G1138" s="68" t="n">
        <x:v>8.4</x:v>
      </x:c>
      <x:c r="H1138" s="69" t="n">
        <x:v>1.853</x:v>
      </x:c>
      <x:c r="I1138" s="68" t="n">
        <x:v>5378</x:v>
      </x:c>
      <x:c r="J1138" s="68" t="n">
        <x:v>11.4</x:v>
      </x:c>
      <x:c r="K1138" s="68" t="n">
        <x:v>553</x:v>
      </x:c>
      <x:c r="L1138" s="68" t="n">
        <x:v>2.1</x:v>
      </x:c>
      <x:c r="M1138" s="70" t="n">
        <x:v>0.006</x:v>
      </x:c>
      <x:c r="N1138" s="71" t="n">
        <x:v>100</x:v>
      </x:c>
      <x:c r="O1138" s="33" t="n">
        <x:f>ROUND(3*E1138+F1138+G1138*H1138,1)</x:f>
        <x:v>135.1</x:v>
      </x:c>
      <x:c r="P1138" s="33" t="n">
        <x:f>ROUND('Inputs'!$C$4*'Inputs'!$C$7*'Inputs'!$C$5*C1138/3600,1)</x:f>
        <x:v>4347.8</x:v>
      </x:c>
      <x:c r="Q1138" s="33" t="n">
        <x:f>ROUND(('Inputs'!$C$4/B1138)*'Inputs'!$C$7*'Inputs'!$C$6*D1138/3600,1)</x:f>
        <x:v>2552.6</x:v>
      </x:c>
      <x:c r="R1138" s="59" t="n">
        <x:f>ROUND((P1138-Q1138)*O1138-('Inputs'!$C$4/B1138)*(I1138/J1138+K1138)-'Inputs'!$C$4*L1138-('Inputs'!$C$4*'Inputs'!$C$20*'Inputs'!$C$21*'Inputs'!$C$22/1000)*M1138*N1138,0)</x:f>
        <x:v>-180105</x:v>
      </x:c>
      <x:c r="S1138" s="59" t="n">
        <x:f>ROUND(R1138/'Inputs'!$C$4,2)</x:f>
        <x:v>-18.01</x:v>
      </x:c>
      <x:c r="T1138" s="33" t="n">
        <x:f>ROUND((P1138-Q1138)*G1138*'Inputs'!$C$25/1000,1)</x:f>
        <x:v>39</x:v>
      </x:c>
    </x:row>
    <x:row r="1139">
      <x:c r="A1139" t="n">
        <x:v>1124</x:v>
      </x:c>
      <x:c r="B1139" s="68" t="n">
        <x:v>27.4</x:v>
      </x:c>
      <x:c r="C1139" s="68" t="n">
        <x:v>27.9</x:v>
      </x:c>
      <x:c r="D1139" s="68" t="n">
        <x:v>216.8</x:v>
      </x:c>
      <x:c r="E1139" s="68" t="n">
        <x:v>27.3</x:v>
      </x:c>
      <x:c r="F1139" s="68" t="n">
        <x:v>44.4</x:v>
      </x:c>
      <x:c r="G1139" s="68" t="n">
        <x:v>7.6</x:v>
      </x:c>
      <x:c r="H1139" s="69" t="n">
        <x:v>1.773</x:v>
      </x:c>
      <x:c r="I1139" s="68" t="n">
        <x:v>6753</x:v>
      </x:c>
      <x:c r="J1139" s="68" t="n">
        <x:v>9.5</x:v>
      </x:c>
      <x:c r="K1139" s="68" t="n">
        <x:v>618</x:v>
      </x:c>
      <x:c r="L1139" s="68" t="n">
        <x:v>1.7</x:v>
      </x:c>
      <x:c r="M1139" s="70" t="n">
        <x:v>0.086</x:v>
      </x:c>
      <x:c r="N1139" s="71" t="n">
        <x:v>129</x:v>
      </x:c>
      <x:c r="O1139" s="33" t="n">
        <x:f>ROUND(3*E1139+F1139+G1139*H1139,1)</x:f>
        <x:v>139.8</x:v>
      </x:c>
      <x:c r="P1139" s="33" t="n">
        <x:f>ROUND('Inputs'!$C$4*'Inputs'!$C$7*'Inputs'!$C$5*C1139/3600,1)</x:f>
        <x:v>4030</x:v>
      </x:c>
      <x:c r="Q1139" s="33" t="n">
        <x:f>ROUND(('Inputs'!$C$4/B1139)*'Inputs'!$C$7*'Inputs'!$C$6*D1139/3600,1)</x:f>
        <x:v>2285.8</x:v>
      </x:c>
      <x:c r="R1139" s="59" t="n">
        <x:f>ROUND((P1139-Q1139)*O1139-('Inputs'!$C$4/B1139)*(I1139/J1139+K1139)-'Inputs'!$C$4*L1139-('Inputs'!$C$4*'Inputs'!$C$20*'Inputs'!$C$21*'Inputs'!$C$22/1000)*M1139*N1139,0)</x:f>
        <x:v>-282948</x:v>
      </x:c>
      <x:c r="S1139" s="59" t="n">
        <x:f>ROUND(R1139/'Inputs'!$C$4,2)</x:f>
        <x:v>-28.29</x:v>
      </x:c>
      <x:c r="T1139" s="33" t="n">
        <x:f>ROUND((P1139-Q1139)*G1139*'Inputs'!$C$25/1000,1)</x:f>
        <x:v>34.2</x:v>
      </x:c>
    </x:row>
    <x:row r="1140">
      <x:c r="A1140" t="n">
        <x:v>1125</x:v>
      </x:c>
      <x:c r="B1140" s="68" t="n">
        <x:v>32.6</x:v>
      </x:c>
      <x:c r="C1140" s="68" t="n">
        <x:v>30.1</x:v>
      </x:c>
      <x:c r="D1140" s="68" t="n">
        <x:v>219.6</x:v>
      </x:c>
      <x:c r="E1140" s="68" t="n">
        <x:v>24.7</x:v>
      </x:c>
      <x:c r="F1140" s="68" t="n">
        <x:v>51.9</x:v>
      </x:c>
      <x:c r="G1140" s="68" t="n">
        <x:v>7.9</x:v>
      </x:c>
      <x:c r="H1140" s="69" t="n">
        <x:v>1.728</x:v>
      </x:c>
      <x:c r="I1140" s="68" t="n">
        <x:v>6088</x:v>
      </x:c>
      <x:c r="J1140" s="68" t="n">
        <x:v>8.4</x:v>
      </x:c>
      <x:c r="K1140" s="68" t="n">
        <x:v>765</x:v>
      </x:c>
      <x:c r="L1140" s="68" t="n">
        <x:v>3.1</x:v>
      </x:c>
      <x:c r="M1140" s="70" t="n">
        <x:v>0.05</x:v>
      </x:c>
      <x:c r="N1140" s="71" t="n">
        <x:v>97</x:v>
      </x:c>
      <x:c r="O1140" s="33" t="n">
        <x:f>ROUND(3*E1140+F1140+G1140*H1140,1)</x:f>
        <x:v>139.7</x:v>
      </x:c>
      <x:c r="P1140" s="33" t="n">
        <x:f>ROUND('Inputs'!$C$4*'Inputs'!$C$7*'Inputs'!$C$5*C1140/3600,1)</x:f>
        <x:v>4347.8</x:v>
      </x:c>
      <x:c r="Q1140" s="33" t="n">
        <x:f>ROUND(('Inputs'!$C$4/B1140)*'Inputs'!$C$7*'Inputs'!$C$6*D1140/3600,1)</x:f>
        <x:v>1946</x:v>
      </x:c>
      <x:c r="R1140" s="59" t="n">
        <x:f>ROUND((P1140-Q1140)*O1140-('Inputs'!$C$4/B1140)*(I1140/J1140+K1140)-'Inputs'!$C$4*L1140-('Inputs'!$C$4*'Inputs'!$C$20*'Inputs'!$C$21*'Inputs'!$C$22/1000)*M1140*N1140,0)</x:f>
        <x:v>-163296</x:v>
      </x:c>
      <x:c r="S1140" s="59" t="n">
        <x:f>ROUND(R1140/'Inputs'!$C$4,2)</x:f>
        <x:v>-16.33</x:v>
      </x:c>
      <x:c r="T1140" s="33" t="n">
        <x:f>ROUND((P1140-Q1140)*G1140*'Inputs'!$C$25/1000,1)</x:f>
        <x:v>49</x:v>
      </x:c>
    </x:row>
    <x:row r="1141">
      <x:c r="A1141" t="n">
        <x:v>1126</x:v>
      </x:c>
      <x:c r="B1141" s="68" t="n">
        <x:v>39.5</x:v>
      </x:c>
      <x:c r="C1141" s="68" t="n">
        <x:v>30.8</x:v>
      </x:c>
      <x:c r="D1141" s="68" t="n">
        <x:v>194.3</x:v>
      </x:c>
      <x:c r="E1141" s="68" t="n">
        <x:v>23.5</x:v>
      </x:c>
      <x:c r="F1141" s="68" t="n">
        <x:v>36.2</x:v>
      </x:c>
      <x:c r="G1141" s="68" t="n">
        <x:v>8.3</x:v>
      </x:c>
      <x:c r="H1141" s="69" t="n">
        <x:v>1.833</x:v>
      </x:c>
      <x:c r="I1141" s="68" t="n">
        <x:v>5800</x:v>
      </x:c>
      <x:c r="J1141" s="68" t="n">
        <x:v>9.9</x:v>
      </x:c>
      <x:c r="K1141" s="68" t="n">
        <x:v>638</x:v>
      </x:c>
      <x:c r="L1141" s="68" t="n">
        <x:v>4.8</x:v>
      </x:c>
      <x:c r="M1141" s="70" t="n">
        <x:v>0.053</x:v>
      </x:c>
      <x:c r="N1141" s="71" t="n">
        <x:v>145</x:v>
      </x:c>
      <x:c r="O1141" s="33" t="n">
        <x:f>ROUND(3*E1141+F1141+G1141*H1141,1)</x:f>
        <x:v>121.9</x:v>
      </x:c>
      <x:c r="P1141" s="33" t="n">
        <x:f>ROUND('Inputs'!$C$4*'Inputs'!$C$7*'Inputs'!$C$5*C1141/3600,1)</x:f>
        <x:v>4448.9</x:v>
      </x:c>
      <x:c r="Q1141" s="33" t="n">
        <x:f>ROUND(('Inputs'!$C$4/B1141)*'Inputs'!$C$7*'Inputs'!$C$6*D1141/3600,1)</x:f>
        <x:v>1421</x:v>
      </x:c>
      <x:c r="R1141" s="59" t="n">
        <x:f>ROUND((P1141-Q1141)*O1141-('Inputs'!$C$4/B1141)*(I1141/J1141+K1141)-'Inputs'!$C$4*L1141-('Inputs'!$C$4*'Inputs'!$C$20*'Inputs'!$C$21*'Inputs'!$C$22/1000)*M1141*N1141,0)</x:f>
        <x:v>-5921</x:v>
      </x:c>
      <x:c r="S1141" s="59" t="n">
        <x:f>ROUND(R1141/'Inputs'!$C$4,2)</x:f>
        <x:v>-0.59</x:v>
      </x:c>
      <x:c r="T1141" s="33" t="n">
        <x:f>ROUND((P1141-Q1141)*G1141*'Inputs'!$C$25/1000,1)</x:f>
        <x:v>64.9</x:v>
      </x:c>
    </x:row>
    <x:row r="1142">
      <x:c r="A1142" t="n">
        <x:v>1127</x:v>
      </x:c>
      <x:c r="B1142" s="68" t="n">
        <x:v>58</x:v>
      </x:c>
      <x:c r="C1142" s="68" t="n">
        <x:v>34</x:v>
      </x:c>
      <x:c r="D1142" s="68" t="n">
        <x:v>238.6</x:v>
      </x:c>
      <x:c r="E1142" s="68" t="n">
        <x:v>21.9</x:v>
      </x:c>
      <x:c r="F1142" s="68" t="n">
        <x:v>30.9</x:v>
      </x:c>
      <x:c r="G1142" s="68" t="n">
        <x:v>10.3</x:v>
      </x:c>
      <x:c r="H1142" s="69" t="n">
        <x:v>1.947</x:v>
      </x:c>
      <x:c r="I1142" s="68" t="n">
        <x:v>6786</x:v>
      </x:c>
      <x:c r="J1142" s="68" t="n">
        <x:v>11.8</x:v>
      </x:c>
      <x:c r="K1142" s="68" t="n">
        <x:v>451</x:v>
      </x:c>
      <x:c r="L1142" s="68" t="n">
        <x:v>2.5</x:v>
      </x:c>
      <x:c r="M1142" s="70" t="n">
        <x:v>0.036</x:v>
      </x:c>
      <x:c r="N1142" s="71" t="n">
        <x:v>65</x:v>
      </x:c>
      <x:c r="O1142" s="33" t="n">
        <x:f>ROUND(3*E1142+F1142+G1142*H1142,1)</x:f>
        <x:v>116.7</x:v>
      </x:c>
      <x:c r="P1142" s="33" t="n">
        <x:f>ROUND('Inputs'!$C$4*'Inputs'!$C$7*'Inputs'!$C$5*C1142/3600,1)</x:f>
        <x:v>4911.1</x:v>
      </x:c>
      <x:c r="Q1142" s="33" t="n">
        <x:f>ROUND(('Inputs'!$C$4/B1142)*'Inputs'!$C$7*'Inputs'!$C$6*D1142/3600,1)</x:f>
        <x:v>1188.4</x:v>
      </x:c>
      <x:c r="R1142" s="59" t="n">
        <x:f>ROUND((P1142-Q1142)*O1142-('Inputs'!$C$4/B1142)*(I1142/J1142+K1142)-'Inputs'!$C$4*L1142-('Inputs'!$C$4*'Inputs'!$C$20*'Inputs'!$C$21*'Inputs'!$C$22/1000)*M1142*N1142,0)</x:f>
        <x:v>227295</x:v>
      </x:c>
      <x:c r="S1142" s="59" t="n">
        <x:f>ROUND(R1142/'Inputs'!$C$4,2)</x:f>
        <x:v>22.73</x:v>
      </x:c>
      <x:c r="T1142" s="33" t="n">
        <x:f>ROUND((P1142-Q1142)*G1142*'Inputs'!$C$25/1000,1)</x:f>
        <x:v>99.1</x:v>
      </x:c>
    </x:row>
    <x:row r="1143">
      <x:c r="A1143" t="n">
        <x:v>1128</x:v>
      </x:c>
      <x:c r="B1143" s="68" t="n">
        <x:v>48.3</x:v>
      </x:c>
      <x:c r="C1143" s="68" t="n">
        <x:v>31.5</x:v>
      </x:c>
      <x:c r="D1143" s="68" t="n">
        <x:v>195.7</x:v>
      </x:c>
      <x:c r="E1143" s="68" t="n">
        <x:v>25.3</x:v>
      </x:c>
      <x:c r="F1143" s="68" t="n">
        <x:v>43.1</x:v>
      </x:c>
      <x:c r="G1143" s="68" t="n">
        <x:v>9.8</x:v>
      </x:c>
      <x:c r="H1143" s="69" t="n">
        <x:v>1.791</x:v>
      </x:c>
      <x:c r="I1143" s="68" t="n">
        <x:v>4876</x:v>
      </x:c>
      <x:c r="J1143" s="68" t="n">
        <x:v>10.7</x:v>
      </x:c>
      <x:c r="K1143" s="68" t="n">
        <x:v>706</x:v>
      </x:c>
      <x:c r="L1143" s="68" t="n">
        <x:v>2.6</x:v>
      </x:c>
      <x:c r="M1143" s="70" t="n">
        <x:v>0.065</x:v>
      </x:c>
      <x:c r="N1143" s="71" t="n">
        <x:v>131</x:v>
      </x:c>
      <x:c r="O1143" s="33" t="n">
        <x:f>ROUND(3*E1143+F1143+G1143*H1143,1)</x:f>
        <x:v>136.6</x:v>
      </x:c>
      <x:c r="P1143" s="33" t="n">
        <x:f>ROUND('Inputs'!$C$4*'Inputs'!$C$7*'Inputs'!$C$5*C1143/3600,1)</x:f>
        <x:v>4550</x:v>
      </x:c>
      <x:c r="Q1143" s="33" t="n">
        <x:f>ROUND(('Inputs'!$C$4/B1143)*'Inputs'!$C$7*'Inputs'!$C$6*D1143/3600,1)</x:f>
        <x:v>1170.5</x:v>
      </x:c>
      <x:c r="R1143" s="59" t="n">
        <x:f>ROUND((P1143-Q1143)*O1143-('Inputs'!$C$4/B1143)*(I1143/J1143+K1143)-'Inputs'!$C$4*L1143-('Inputs'!$C$4*'Inputs'!$C$20*'Inputs'!$C$21*'Inputs'!$C$22/1000)*M1143*N1143,0)</x:f>
        <x:v>176081</x:v>
      </x:c>
      <x:c r="S1143" s="59" t="n">
        <x:f>ROUND(R1143/'Inputs'!$C$4,2)</x:f>
        <x:v>17.61</x:v>
      </x:c>
      <x:c r="T1143" s="33" t="n">
        <x:f>ROUND((P1143-Q1143)*G1143*'Inputs'!$C$25/1000,1)</x:f>
        <x:v>85.6</x:v>
      </x:c>
    </x:row>
    <x:row r="1144">
      <x:c r="A1144" t="n">
        <x:v>1129</x:v>
      </x:c>
      <x:c r="B1144" s="68" t="n">
        <x:v>38.1</x:v>
      </x:c>
      <x:c r="C1144" s="68" t="n">
        <x:v>27.5</x:v>
      </x:c>
      <x:c r="D1144" s="68" t="n">
        <x:v>156.7</x:v>
      </x:c>
      <x:c r="E1144" s="68" t="n">
        <x:v>26.1</x:v>
      </x:c>
      <x:c r="F1144" s="68" t="n">
        <x:v>45.2</x:v>
      </x:c>
      <x:c r="G1144" s="68" t="n">
        <x:v>8.3</x:v>
      </x:c>
      <x:c r="H1144" s="69" t="n">
        <x:v>1.707</x:v>
      </x:c>
      <x:c r="I1144" s="68" t="n">
        <x:v>4603</x:v>
      </x:c>
      <x:c r="J1144" s="68" t="n">
        <x:v>11.3</x:v>
      </x:c>
      <x:c r="K1144" s="68" t="n">
        <x:v>812</x:v>
      </x:c>
      <x:c r="L1144" s="68" t="n">
        <x:v>4.6</x:v>
      </x:c>
      <x:c r="M1144" s="70" t="n">
        <x:v>0.056</x:v>
      </x:c>
      <x:c r="N1144" s="71" t="n">
        <x:v>80</x:v>
      </x:c>
      <x:c r="O1144" s="33" t="n">
        <x:f>ROUND(3*E1144+F1144+G1144*H1144,1)</x:f>
        <x:v>137.7</x:v>
      </x:c>
      <x:c r="P1144" s="33" t="n">
        <x:f>ROUND('Inputs'!$C$4*'Inputs'!$C$7*'Inputs'!$C$5*C1144/3600,1)</x:f>
        <x:v>3972.2</x:v>
      </x:c>
      <x:c r="Q1144" s="33" t="n">
        <x:f>ROUND(('Inputs'!$C$4/B1144)*'Inputs'!$C$7*'Inputs'!$C$6*D1144/3600,1)</x:f>
        <x:v>1188.2</x:v>
      </x:c>
      <x:c r="R1144" s="59" t="n">
        <x:f>ROUND((P1144-Q1144)*O1144-('Inputs'!$C$4/B1144)*(I1144/J1144+K1144)-'Inputs'!$C$4*L1144-('Inputs'!$C$4*'Inputs'!$C$20*'Inputs'!$C$21*'Inputs'!$C$22/1000)*M1144*N1144,0)</x:f>
        <x:v>7301</x:v>
      </x:c>
      <x:c r="S1144" s="59" t="n">
        <x:f>ROUND(R1144/'Inputs'!$C$4,2)</x:f>
        <x:v>0.73</x:v>
      </x:c>
      <x:c r="T1144" s="33" t="n">
        <x:f>ROUND((P1144-Q1144)*G1144*'Inputs'!$C$25/1000,1)</x:f>
        <x:v>59.7</x:v>
      </x:c>
    </x:row>
    <x:row r="1145">
      <x:c r="A1145" t="n">
        <x:v>1130</x:v>
      </x:c>
      <x:c r="B1145" s="68" t="n">
        <x:v>57.7</x:v>
      </x:c>
      <x:c r="C1145" s="68" t="n">
        <x:v>33.2</x:v>
      </x:c>
      <x:c r="D1145" s="68" t="n">
        <x:v>211.4</x:v>
      </x:c>
      <x:c r="E1145" s="68" t="n">
        <x:v>23.7</x:v>
      </x:c>
      <x:c r="F1145" s="68" t="n">
        <x:v>34</x:v>
      </x:c>
      <x:c r="G1145" s="68" t="n">
        <x:v>8</x:v>
      </x:c>
      <x:c r="H1145" s="69" t="n">
        <x:v>1.91</x:v>
      </x:c>
      <x:c r="I1145" s="68" t="n">
        <x:v>7994</x:v>
      </x:c>
      <x:c r="J1145" s="68" t="n">
        <x:v>10.3</x:v>
      </x:c>
      <x:c r="K1145" s="68" t="n">
        <x:v>552</x:v>
      </x:c>
      <x:c r="L1145" s="68" t="n">
        <x:v>2.7</x:v>
      </x:c>
      <x:c r="M1145" s="70" t="n">
        <x:v>0.084</x:v>
      </x:c>
      <x:c r="N1145" s="71" t="n">
        <x:v>97</x:v>
      </x:c>
      <x:c r="O1145" s="33" t="n">
        <x:f>ROUND(3*E1145+F1145+G1145*H1145,1)</x:f>
        <x:v>120.4</x:v>
      </x:c>
      <x:c r="P1145" s="33" t="n">
        <x:f>ROUND('Inputs'!$C$4*'Inputs'!$C$7*'Inputs'!$C$5*C1145/3600,1)</x:f>
        <x:v>4795.6</x:v>
      </x:c>
      <x:c r="Q1145" s="33" t="n">
        <x:f>ROUND(('Inputs'!$C$4/B1145)*'Inputs'!$C$7*'Inputs'!$C$6*D1145/3600,1)</x:f>
        <x:v>1058.4</x:v>
      </x:c>
      <x:c r="R1145" s="59" t="n">
        <x:f>ROUND((P1145-Q1145)*O1145-('Inputs'!$C$4/B1145)*(I1145/J1145+K1145)-'Inputs'!$C$4*L1145-('Inputs'!$C$4*'Inputs'!$C$20*'Inputs'!$C$21*'Inputs'!$C$22/1000)*M1145*N1145,0)</x:f>
        <x:v>174563</x:v>
      </x:c>
      <x:c r="S1145" s="59" t="n">
        <x:f>ROUND(R1145/'Inputs'!$C$4,2)</x:f>
        <x:v>17.46</x:v>
      </x:c>
      <x:c r="T1145" s="33" t="n">
        <x:f>ROUND((P1145-Q1145)*G1145*'Inputs'!$C$25/1000,1)</x:f>
        <x:v>77.2</x:v>
      </x:c>
    </x:row>
    <x:row r="1146">
      <x:c r="A1146" t="n">
        <x:v>1131</x:v>
      </x:c>
      <x:c r="B1146" s="68" t="n">
        <x:v>57.9</x:v>
      </x:c>
      <x:c r="C1146" s="68" t="n">
        <x:v>29.8</x:v>
      </x:c>
      <x:c r="D1146" s="68" t="n">
        <x:v>245</x:v>
      </x:c>
      <x:c r="E1146" s="68" t="n">
        <x:v>26.9</x:v>
      </x:c>
      <x:c r="F1146" s="68" t="n">
        <x:v>41.9</x:v>
      </x:c>
      <x:c r="G1146" s="68" t="n">
        <x:v>7.5</x:v>
      </x:c>
      <x:c r="H1146" s="69" t="n">
        <x:v>1.835</x:v>
      </x:c>
      <x:c r="I1146" s="68" t="n">
        <x:v>8488</x:v>
      </x:c>
      <x:c r="J1146" s="68" t="n">
        <x:v>9</x:v>
      </x:c>
      <x:c r="K1146" s="68" t="n">
        <x:v>564</x:v>
      </x:c>
      <x:c r="L1146" s="68" t="n">
        <x:v>1.6</x:v>
      </x:c>
      <x:c r="M1146" s="70" t="n">
        <x:v>0.057</x:v>
      </x:c>
      <x:c r="N1146" s="71" t="n">
        <x:v>121</x:v>
      </x:c>
      <x:c r="O1146" s="33" t="n">
        <x:f>ROUND(3*E1146+F1146+G1146*H1146,1)</x:f>
        <x:v>136.4</x:v>
      </x:c>
      <x:c r="P1146" s="33" t="n">
        <x:f>ROUND('Inputs'!$C$4*'Inputs'!$C$7*'Inputs'!$C$5*C1146/3600,1)</x:f>
        <x:v>4304.4</x:v>
      </x:c>
      <x:c r="Q1146" s="33" t="n">
        <x:f>ROUND(('Inputs'!$C$4/B1146)*'Inputs'!$C$7*'Inputs'!$C$6*D1146/3600,1)</x:f>
        <x:v>1222.4</x:v>
      </x:c>
      <x:c r="R1146" s="59" t="n">
        <x:f>ROUND((P1146-Q1146)*O1146-('Inputs'!$C$4/B1146)*(I1146/J1146+K1146)-'Inputs'!$C$4*L1146-('Inputs'!$C$4*'Inputs'!$C$20*'Inputs'!$C$21*'Inputs'!$C$22/1000)*M1146*N1146,0)</x:f>
        <x:v>128667</x:v>
      </x:c>
      <x:c r="S1146" s="59" t="n">
        <x:f>ROUND(R1146/'Inputs'!$C$4,2)</x:f>
        <x:v>12.87</x:v>
      </x:c>
      <x:c r="T1146" s="33" t="n">
        <x:f>ROUND((P1146-Q1146)*G1146*'Inputs'!$C$25/1000,1)</x:f>
        <x:v>59.7</x:v>
      </x:c>
    </x:row>
    <x:row r="1147">
      <x:c r="A1147" t="n">
        <x:v>1132</x:v>
      </x:c>
      <x:c r="B1147" s="68" t="n">
        <x:v>38.2</x:v>
      </x:c>
      <x:c r="C1147" s="68" t="n">
        <x:v>31.3</x:v>
      </x:c>
      <x:c r="D1147" s="68" t="n">
        <x:v>200</x:v>
      </x:c>
      <x:c r="E1147" s="68" t="n">
        <x:v>24.8</x:v>
      </x:c>
      <x:c r="F1147" s="68" t="n">
        <x:v>35</x:v>
      </x:c>
      <x:c r="G1147" s="68" t="n">
        <x:v>10.6</x:v>
      </x:c>
      <x:c r="H1147" s="69" t="n">
        <x:v>1.653</x:v>
      </x:c>
      <x:c r="I1147" s="68" t="n">
        <x:v>6003</x:v>
      </x:c>
      <x:c r="J1147" s="68" t="n">
        <x:v>9.3</x:v>
      </x:c>
      <x:c r="K1147" s="68" t="n">
        <x:v>649</x:v>
      </x:c>
      <x:c r="L1147" s="68" t="n">
        <x:v>3.2</x:v>
      </x:c>
      <x:c r="M1147" s="70" t="n">
        <x:v>0.055</x:v>
      </x:c>
      <x:c r="N1147" s="71" t="n">
        <x:v>85</x:v>
      </x:c>
      <x:c r="O1147" s="33" t="n">
        <x:f>ROUND(3*E1147+F1147+G1147*H1147,1)</x:f>
        <x:v>126.9</x:v>
      </x:c>
      <x:c r="P1147" s="33" t="n">
        <x:f>ROUND('Inputs'!$C$4*'Inputs'!$C$7*'Inputs'!$C$5*C1147/3600,1)</x:f>
        <x:v>4521.1</x:v>
      </x:c>
      <x:c r="Q1147" s="33" t="n">
        <x:f>ROUND(('Inputs'!$C$4/B1147)*'Inputs'!$C$7*'Inputs'!$C$6*D1147/3600,1)</x:f>
        <x:v>1512.5</x:v>
      </x:c>
      <x:c r="R1147" s="59" t="n">
        <x:f>ROUND((P1147-Q1147)*O1147-('Inputs'!$C$4/B1147)*(I1147/J1147+K1147)-'Inputs'!$C$4*L1147-('Inputs'!$C$4*'Inputs'!$C$20*'Inputs'!$C$21*'Inputs'!$C$22/1000)*M1147*N1147,0)</x:f>
        <x:v>467</x:v>
      </x:c>
      <x:c r="S1147" s="59" t="n">
        <x:f>ROUND(R1147/'Inputs'!$C$4,2)</x:f>
        <x:v>0.05</x:v>
      </x:c>
      <x:c r="T1147" s="33" t="n">
        <x:f>ROUND((P1147-Q1147)*G1147*'Inputs'!$C$25/1000,1)</x:f>
        <x:v>82.4</x:v>
      </x:c>
    </x:row>
    <x:row r="1148">
      <x:c r="A1148" t="n">
        <x:v>1133</x:v>
      </x:c>
      <x:c r="B1148" s="68" t="n">
        <x:v>57.2</x:v>
      </x:c>
      <x:c r="C1148" s="68" t="n">
        <x:v>32</x:v>
      </x:c>
      <x:c r="D1148" s="68" t="n">
        <x:v>235.1</x:v>
      </x:c>
      <x:c r="E1148" s="68" t="n">
        <x:v>20.3</x:v>
      </x:c>
      <x:c r="F1148" s="68" t="n">
        <x:v>54.3</x:v>
      </x:c>
      <x:c r="G1148" s="68" t="n">
        <x:v>7.9</x:v>
      </x:c>
      <x:c r="H1148" s="69" t="n">
        <x:v>2.049</x:v>
      </x:c>
      <x:c r="I1148" s="68" t="n">
        <x:v>5597</x:v>
      </x:c>
      <x:c r="J1148" s="68" t="n">
        <x:v>11.6</x:v>
      </x:c>
      <x:c r="K1148" s="68" t="n">
        <x:v>687</x:v>
      </x:c>
      <x:c r="L1148" s="68" t="n">
        <x:v>4.6</x:v>
      </x:c>
      <x:c r="M1148" s="70" t="n">
        <x:v>0.025</x:v>
      </x:c>
      <x:c r="N1148" s="71" t="n">
        <x:v>84</x:v>
      </x:c>
      <x:c r="O1148" s="33" t="n">
        <x:f>ROUND(3*E1148+F1148+G1148*H1148,1)</x:f>
        <x:v>131.4</x:v>
      </x:c>
      <x:c r="P1148" s="33" t="n">
        <x:f>ROUND('Inputs'!$C$4*'Inputs'!$C$7*'Inputs'!$C$5*C1148/3600,1)</x:f>
        <x:v>4622.2</x:v>
      </x:c>
      <x:c r="Q1148" s="33" t="n">
        <x:f>ROUND(('Inputs'!$C$4/B1148)*'Inputs'!$C$7*'Inputs'!$C$6*D1148/3600,1)</x:f>
        <x:v>1187.4</x:v>
      </x:c>
      <x:c r="R1148" s="59" t="n">
        <x:f>ROUND((P1148-Q1148)*O1148-('Inputs'!$C$4/B1148)*(I1148/J1148+K1148)-'Inputs'!$C$4*L1148-('Inputs'!$C$4*'Inputs'!$C$20*'Inputs'!$C$21*'Inputs'!$C$22/1000)*M1148*N1148,0)</x:f>
        <x:v>196179</x:v>
      </x:c>
      <x:c r="S1148" s="59" t="n">
        <x:f>ROUND(R1148/'Inputs'!$C$4,2)</x:f>
        <x:v>19.62</x:v>
      </x:c>
      <x:c r="T1148" s="33" t="n">
        <x:f>ROUND((P1148-Q1148)*G1148*'Inputs'!$C$25/1000,1)</x:f>
        <x:v>70.1</x:v>
      </x:c>
    </x:row>
    <x:row r="1149">
      <x:c r="A1149" t="n">
        <x:v>1134</x:v>
      </x:c>
      <x:c r="B1149" s="68" t="n">
        <x:v>51.9</x:v>
      </x:c>
      <x:c r="C1149" s="68" t="n">
        <x:v>34.6</x:v>
      </x:c>
      <x:c r="D1149" s="68" t="n">
        <x:v>220.6</x:v>
      </x:c>
      <x:c r="E1149" s="68" t="n">
        <x:v>20.5</x:v>
      </x:c>
      <x:c r="F1149" s="68" t="n">
        <x:v>47.3</x:v>
      </x:c>
      <x:c r="G1149" s="68" t="n">
        <x:v>10.6</x:v>
      </x:c>
      <x:c r="H1149" s="69" t="n">
        <x:v>1.692</x:v>
      </x:c>
      <x:c r="I1149" s="68" t="n">
        <x:v>6270</x:v>
      </x:c>
      <x:c r="J1149" s="68" t="n">
        <x:v>10</x:v>
      </x:c>
      <x:c r="K1149" s="68" t="n">
        <x:v>407</x:v>
      </x:c>
      <x:c r="L1149" s="68" t="n">
        <x:v>5</x:v>
      </x:c>
      <x:c r="M1149" s="70" t="n">
        <x:v>0.066</x:v>
      </x:c>
      <x:c r="N1149" s="71" t="n">
        <x:v>89</x:v>
      </x:c>
      <x:c r="O1149" s="33" t="n">
        <x:f>ROUND(3*E1149+F1149+G1149*H1149,1)</x:f>
        <x:v>126.7</x:v>
      </x:c>
      <x:c r="P1149" s="33" t="n">
        <x:f>ROUND('Inputs'!$C$4*'Inputs'!$C$7*'Inputs'!$C$5*C1149/3600,1)</x:f>
        <x:v>4997.8</x:v>
      </x:c>
      <x:c r="Q1149" s="33" t="n">
        <x:f>ROUND(('Inputs'!$C$4/B1149)*'Inputs'!$C$7*'Inputs'!$C$6*D1149/3600,1)</x:f>
        <x:v>1227.9</x:v>
      </x:c>
      <x:c r="R1149" s="59" t="n">
        <x:f>ROUND((P1149-Q1149)*O1149-('Inputs'!$C$4/B1149)*(I1149/J1149+K1149)-'Inputs'!$C$4*L1149-('Inputs'!$C$4*'Inputs'!$C$20*'Inputs'!$C$21*'Inputs'!$C$22/1000)*M1149*N1149,0)</x:f>
        <x:v>215282</x:v>
      </x:c>
      <x:c r="S1149" s="59" t="n">
        <x:f>ROUND(R1149/'Inputs'!$C$4,2)</x:f>
        <x:v>21.53</x:v>
      </x:c>
      <x:c r="T1149" s="33" t="n">
        <x:f>ROUND((P1149-Q1149)*G1149*'Inputs'!$C$25/1000,1)</x:f>
        <x:v>103.2</x:v>
      </x:c>
    </x:row>
    <x:row r="1150">
      <x:c r="A1150" t="n">
        <x:v>1135</x:v>
      </x:c>
      <x:c r="B1150" s="68" t="n">
        <x:v>40.7</x:v>
      </x:c>
      <x:c r="C1150" s="68" t="n">
        <x:v>26.3</x:v>
      </x:c>
      <x:c r="D1150" s="68" t="n">
        <x:v>173.6</x:v>
      </x:c>
      <x:c r="E1150" s="68" t="n">
        <x:v>27</x:v>
      </x:c>
      <x:c r="F1150" s="68" t="n">
        <x:v>46.2</x:v>
      </x:c>
      <x:c r="G1150" s="68" t="n">
        <x:v>10.6</x:v>
      </x:c>
      <x:c r="H1150" s="69" t="n">
        <x:v>1.781</x:v>
      </x:c>
      <x:c r="I1150" s="68" t="n">
        <x:v>7642</x:v>
      </x:c>
      <x:c r="J1150" s="68" t="n">
        <x:v>9</x:v>
      </x:c>
      <x:c r="K1150" s="68" t="n">
        <x:v>626</x:v>
      </x:c>
      <x:c r="L1150" s="68" t="n">
        <x:v>2.1</x:v>
      </x:c>
      <x:c r="M1150" s="70" t="n">
        <x:v>0.035</x:v>
      </x:c>
      <x:c r="N1150" s="71" t="n">
        <x:v>114</x:v>
      </x:c>
      <x:c r="O1150" s="33" t="n">
        <x:f>ROUND(3*E1150+F1150+G1150*H1150,1)</x:f>
        <x:v>146.1</x:v>
      </x:c>
      <x:c r="P1150" s="33" t="n">
        <x:f>ROUND('Inputs'!$C$4*'Inputs'!$C$7*'Inputs'!$C$5*C1150/3600,1)</x:f>
        <x:v>3798.9</x:v>
      </x:c>
      <x:c r="Q1150" s="33" t="n">
        <x:f>ROUND(('Inputs'!$C$4/B1150)*'Inputs'!$C$7*'Inputs'!$C$6*D1150/3600,1)</x:f>
        <x:v>1232.2</x:v>
      </x:c>
      <x:c r="R1150" s="59" t="n">
        <x:f>ROUND((P1150-Q1150)*O1150-('Inputs'!$C$4/B1150)*(I1150/J1150+K1150)-'Inputs'!$C$4*L1150-('Inputs'!$C$4*'Inputs'!$C$20*'Inputs'!$C$21*'Inputs'!$C$22/1000)*M1150*N1150,0)</x:f>
        <x:v>-17363</x:v>
      </x:c>
      <x:c r="S1150" s="59" t="n">
        <x:f>ROUND(R1150/'Inputs'!$C$4,2)</x:f>
        <x:v>-1.74</x:v>
      </x:c>
      <x:c r="T1150" s="33" t="n">
        <x:f>ROUND((P1150-Q1150)*G1150*'Inputs'!$C$25/1000,1)</x:f>
        <x:v>70.3</x:v>
      </x:c>
    </x:row>
    <x:row r="1151">
      <x:c r="A1151" t="n">
        <x:v>1136</x:v>
      </x:c>
      <x:c r="B1151" s="68" t="n">
        <x:v>43.4</x:v>
      </x:c>
      <x:c r="C1151" s="68" t="n">
        <x:v>34.9</x:v>
      </x:c>
      <x:c r="D1151" s="68" t="n">
        <x:v>188.6</x:v>
      </x:c>
      <x:c r="E1151" s="68" t="n">
        <x:v>27.1</x:v>
      </x:c>
      <x:c r="F1151" s="68" t="n">
        <x:v>42.2</x:v>
      </x:c>
      <x:c r="G1151" s="68" t="n">
        <x:v>8.4</x:v>
      </x:c>
      <x:c r="H1151" s="69" t="n">
        <x:v>1.813</x:v>
      </x:c>
      <x:c r="I1151" s="68" t="n">
        <x:v>6422</x:v>
      </x:c>
      <x:c r="J1151" s="68" t="n">
        <x:v>10</x:v>
      </x:c>
      <x:c r="K1151" s="68" t="n">
        <x:v>645</x:v>
      </x:c>
      <x:c r="L1151" s="68" t="n">
        <x:v>2.2</x:v>
      </x:c>
      <x:c r="M1151" s="70" t="n">
        <x:v>0.094</x:v>
      </x:c>
      <x:c r="N1151" s="71" t="n">
        <x:v>65</x:v>
      </x:c>
      <x:c r="O1151" s="33" t="n">
        <x:f>ROUND(3*E1151+F1151+G1151*H1151,1)</x:f>
        <x:v>138.7</x:v>
      </x:c>
      <x:c r="P1151" s="33" t="n">
        <x:f>ROUND('Inputs'!$C$4*'Inputs'!$C$7*'Inputs'!$C$5*C1151/3600,1)</x:f>
        <x:v>5041.1</x:v>
      </x:c>
      <x:c r="Q1151" s="33" t="n">
        <x:f>ROUND(('Inputs'!$C$4/B1151)*'Inputs'!$C$7*'Inputs'!$C$6*D1151/3600,1)</x:f>
        <x:v>1255.4</x:v>
      </x:c>
      <x:c r="R1151" s="59" t="n">
        <x:f>ROUND((P1151-Q1151)*O1151-('Inputs'!$C$4/B1151)*(I1151/J1151+K1151)-'Inputs'!$C$4*L1151-('Inputs'!$C$4*'Inputs'!$C$20*'Inputs'!$C$21*'Inputs'!$C$22/1000)*M1151*N1151,0)</x:f>
        <x:v>192824</x:v>
      </x:c>
      <x:c r="S1151" s="59" t="n">
        <x:f>ROUND(R1151/'Inputs'!$C$4,2)</x:f>
        <x:v>19.28</x:v>
      </x:c>
      <x:c r="T1151" s="33" t="n">
        <x:f>ROUND((P1151-Q1151)*G1151*'Inputs'!$C$25/1000,1)</x:f>
        <x:v>82.2</x:v>
      </x:c>
    </x:row>
    <x:row r="1152">
      <x:c r="A1152" t="n">
        <x:v>1137</x:v>
      </x:c>
      <x:c r="B1152" s="68" t="n">
        <x:v>36</x:v>
      </x:c>
      <x:c r="C1152" s="68" t="n">
        <x:v>28.2</x:v>
      </x:c>
      <x:c r="D1152" s="68" t="n">
        <x:v>262.1</x:v>
      </x:c>
      <x:c r="E1152" s="68" t="n">
        <x:v>20.1</x:v>
      </x:c>
      <x:c r="F1152" s="68" t="n">
        <x:v>39.1</x:v>
      </x:c>
      <x:c r="G1152" s="68" t="n">
        <x:v>9.7</x:v>
      </x:c>
      <x:c r="H1152" s="69" t="n">
        <x:v>1.788</x:v>
      </x:c>
      <x:c r="I1152" s="68" t="n">
        <x:v>7992</x:v>
      </x:c>
      <x:c r="J1152" s="68" t="n">
        <x:v>12.2</x:v>
      </x:c>
      <x:c r="K1152" s="68" t="n">
        <x:v>613</x:v>
      </x:c>
      <x:c r="L1152" s="68" t="n">
        <x:v>2.9</x:v>
      </x:c>
      <x:c r="M1152" s="70" t="n">
        <x:v>0.068</x:v>
      </x:c>
      <x:c r="N1152" s="71" t="n">
        <x:v>71</x:v>
      </x:c>
      <x:c r="O1152" s="33" t="n">
        <x:f>ROUND(3*E1152+F1152+G1152*H1152,1)</x:f>
        <x:v>116.7</x:v>
      </x:c>
      <x:c r="P1152" s="33" t="n">
        <x:f>ROUND('Inputs'!$C$4*'Inputs'!$C$7*'Inputs'!$C$5*C1152/3600,1)</x:f>
        <x:v>4073.3</x:v>
      </x:c>
      <x:c r="Q1152" s="33" t="n">
        <x:f>ROUND(('Inputs'!$C$4/B1152)*'Inputs'!$C$7*'Inputs'!$C$6*D1152/3600,1)</x:f>
        <x:v>2103.3</x:v>
      </x:c>
      <x:c r="R1152" s="59" t="n">
        <x:f>ROUND((P1152-Q1152)*O1152-('Inputs'!$C$4/B1152)*(I1152/J1152+K1152)-'Inputs'!$C$4*L1152-('Inputs'!$C$4*'Inputs'!$C$20*'Inputs'!$C$21*'Inputs'!$C$22/1000)*M1152*N1152,0)</x:f>
        <x:v>-162142</x:v>
      </x:c>
      <x:c r="S1152" s="59" t="n">
        <x:f>ROUND(R1152/'Inputs'!$C$4,2)</x:f>
        <x:v>-16.21</x:v>
      </x:c>
      <x:c r="T1152" s="33" t="n">
        <x:f>ROUND((P1152-Q1152)*G1152*'Inputs'!$C$25/1000,1)</x:f>
        <x:v>49.4</x:v>
      </x:c>
    </x:row>
    <x:row r="1153">
      <x:c r="A1153" t="n">
        <x:v>1138</x:v>
      </x:c>
      <x:c r="B1153" s="68" t="n">
        <x:v>44.6</x:v>
      </x:c>
      <x:c r="C1153" s="68" t="n">
        <x:v>29.2</x:v>
      </x:c>
      <x:c r="D1153" s="68" t="n">
        <x:v>162.2</x:v>
      </x:c>
      <x:c r="E1153" s="68" t="n">
        <x:v>22.4</x:v>
      </x:c>
      <x:c r="F1153" s="68" t="n">
        <x:v>48.4</x:v>
      </x:c>
      <x:c r="G1153" s="68" t="n">
        <x:v>8.8</x:v>
      </x:c>
      <x:c r="H1153" s="69" t="n">
        <x:v>1.723</x:v>
      </x:c>
      <x:c r="I1153" s="68" t="n">
        <x:v>6056</x:v>
      </x:c>
      <x:c r="J1153" s="68" t="n">
        <x:v>11.9</x:v>
      </x:c>
      <x:c r="K1153" s="68" t="n">
        <x:v>603</x:v>
      </x:c>
      <x:c r="L1153" s="68" t="n">
        <x:v>2.4</x:v>
      </x:c>
      <x:c r="M1153" s="70" t="n">
        <x:v>0.009</x:v>
      </x:c>
      <x:c r="N1153" s="71" t="n">
        <x:v>126</x:v>
      </x:c>
      <x:c r="O1153" s="33" t="n">
        <x:f>ROUND(3*E1153+F1153+G1153*H1153,1)</x:f>
        <x:v>130.8</x:v>
      </x:c>
      <x:c r="P1153" s="33" t="n">
        <x:f>ROUND('Inputs'!$C$4*'Inputs'!$C$7*'Inputs'!$C$5*C1153/3600,1)</x:f>
        <x:v>4217.8</x:v>
      </x:c>
      <x:c r="Q1153" s="33" t="n">
        <x:f>ROUND(('Inputs'!$C$4/B1153)*'Inputs'!$C$7*'Inputs'!$C$6*D1153/3600,1)</x:f>
        <x:v>1050.6</x:v>
      </x:c>
      <x:c r="R1153" s="59" t="n">
        <x:f>ROUND((P1153-Q1153)*O1153-('Inputs'!$C$4/B1153)*(I1153/J1153+K1153)-'Inputs'!$C$4*L1153-('Inputs'!$C$4*'Inputs'!$C$20*'Inputs'!$C$21*'Inputs'!$C$22/1000)*M1153*N1153,0)</x:f>
        <x:v>138427</x:v>
      </x:c>
      <x:c r="S1153" s="59" t="n">
        <x:f>ROUND(R1153/'Inputs'!$C$4,2)</x:f>
        <x:v>13.84</x:v>
      </x:c>
      <x:c r="T1153" s="33" t="n">
        <x:f>ROUND((P1153-Q1153)*G1153*'Inputs'!$C$25/1000,1)</x:f>
        <x:v>72</x:v>
      </x:c>
    </x:row>
    <x:row r="1154">
      <x:c r="A1154" t="n">
        <x:v>1139</x:v>
      </x:c>
      <x:c r="B1154" s="68" t="n">
        <x:v>50.7</x:v>
      </x:c>
      <x:c r="C1154" s="68" t="n">
        <x:v>34.3</x:v>
      </x:c>
      <x:c r="D1154" s="68" t="n">
        <x:v>192.3</x:v>
      </x:c>
      <x:c r="E1154" s="68" t="n">
        <x:v>26.1</x:v>
      </x:c>
      <x:c r="F1154" s="68" t="n">
        <x:v>51.5</x:v>
      </x:c>
      <x:c r="G1154" s="68" t="n">
        <x:v>8.2</x:v>
      </x:c>
      <x:c r="H1154" s="69" t="n">
        <x:v>2.018</x:v>
      </x:c>
      <x:c r="I1154" s="68" t="n">
        <x:v>6586</x:v>
      </x:c>
      <x:c r="J1154" s="68" t="n">
        <x:v>10.9</x:v>
      </x:c>
      <x:c r="K1154" s="68" t="n">
        <x:v>543</x:v>
      </x:c>
      <x:c r="L1154" s="68" t="n">
        <x:v>1.7</x:v>
      </x:c>
      <x:c r="M1154" s="70" t="n">
        <x:v>0.019</x:v>
      </x:c>
      <x:c r="N1154" s="71" t="n">
        <x:v>78</x:v>
      </x:c>
      <x:c r="O1154" s="33" t="n">
        <x:f>ROUND(3*E1154+F1154+G1154*H1154,1)</x:f>
        <x:v>146.3</x:v>
      </x:c>
      <x:c r="P1154" s="33" t="n">
        <x:f>ROUND('Inputs'!$C$4*'Inputs'!$C$7*'Inputs'!$C$5*C1154/3600,1)</x:f>
        <x:v>4954.4</x:v>
      </x:c>
      <x:c r="Q1154" s="33" t="n">
        <x:f>ROUND(('Inputs'!$C$4/B1154)*'Inputs'!$C$7*'Inputs'!$C$6*D1154/3600,1)</x:f>
        <x:v>1095.7</x:v>
      </x:c>
      <x:c r="R1154" s="59" t="n">
        <x:f>ROUND((P1154-Q1154)*O1154-('Inputs'!$C$4/B1154)*(I1154/J1154+K1154)-'Inputs'!$C$4*L1154-('Inputs'!$C$4*'Inputs'!$C$20*'Inputs'!$C$21*'Inputs'!$C$22/1000)*M1154*N1154,0)</x:f>
        <x:v>317938</x:v>
      </x:c>
      <x:c r="S1154" s="59" t="n">
        <x:f>ROUND(R1154/'Inputs'!$C$4,2)</x:f>
        <x:v>31.79</x:v>
      </x:c>
      <x:c r="T1154" s="33" t="n">
        <x:f>ROUND((P1154-Q1154)*G1154*'Inputs'!$C$25/1000,1)</x:f>
        <x:v>81.7</x:v>
      </x:c>
    </x:row>
    <x:row r="1155">
      <x:c r="A1155" t="n">
        <x:v>1140</x:v>
      </x:c>
      <x:c r="B1155" s="68" t="n">
        <x:v>59.4</x:v>
      </x:c>
      <x:c r="C1155" s="68" t="n">
        <x:v>28.5</x:v>
      </x:c>
      <x:c r="D1155" s="68" t="n">
        <x:v>204.2</x:v>
      </x:c>
      <x:c r="E1155" s="68" t="n">
        <x:v>22.6</x:v>
      </x:c>
      <x:c r="F1155" s="68" t="n">
        <x:v>48.7</x:v>
      </x:c>
      <x:c r="G1155" s="68" t="n">
        <x:v>10.2</x:v>
      </x:c>
      <x:c r="H1155" s="69" t="n">
        <x:v>1.954</x:v>
      </x:c>
      <x:c r="I1155" s="68" t="n">
        <x:v>7809</x:v>
      </x:c>
      <x:c r="J1155" s="68" t="n">
        <x:v>8.5</x:v>
      </x:c>
      <x:c r="K1155" s="68" t="n">
        <x:v>520</x:v>
      </x:c>
      <x:c r="L1155" s="68" t="n">
        <x:v>5.8</x:v>
      </x:c>
      <x:c r="M1155" s="70" t="n">
        <x:v>0.001</x:v>
      </x:c>
      <x:c r="N1155" s="71" t="n">
        <x:v>141</x:v>
      </x:c>
      <x:c r="O1155" s="33" t="n">
        <x:f>ROUND(3*E1155+F1155+G1155*H1155,1)</x:f>
        <x:v>136.4</x:v>
      </x:c>
      <x:c r="P1155" s="33" t="n">
        <x:f>ROUND('Inputs'!$C$4*'Inputs'!$C$7*'Inputs'!$C$5*C1155/3600,1)</x:f>
        <x:v>4116.7</x:v>
      </x:c>
      <x:c r="Q1155" s="33" t="n">
        <x:f>ROUND(('Inputs'!$C$4/B1155)*'Inputs'!$C$7*'Inputs'!$C$6*D1155/3600,1)</x:f>
        <x:v>993.1</x:v>
      </x:c>
      <x:c r="R1155" s="59" t="n">
        <x:f>ROUND((P1155-Q1155)*O1155-('Inputs'!$C$4/B1155)*(I1155/J1155+K1155)-'Inputs'!$C$4*L1155-('Inputs'!$C$4*'Inputs'!$C$20*'Inputs'!$C$21*'Inputs'!$C$22/1000)*M1155*N1155,0)</x:f>
        <x:v>125537</x:v>
      </x:c>
      <x:c r="S1155" s="59" t="n">
        <x:f>ROUND(R1155/'Inputs'!$C$4,2)</x:f>
        <x:v>12.55</x:v>
      </x:c>
      <x:c r="T1155" s="33" t="n">
        <x:f>ROUND((P1155-Q1155)*G1155*'Inputs'!$C$25/1000,1)</x:f>
        <x:v>82.3</x:v>
      </x:c>
    </x:row>
    <x:row r="1156">
      <x:c r="A1156" t="n">
        <x:v>1141</x:v>
      </x:c>
      <x:c r="B1156" s="68" t="n">
        <x:v>28.3</x:v>
      </x:c>
      <x:c r="C1156" s="68" t="n">
        <x:v>34.3</x:v>
      </x:c>
      <x:c r="D1156" s="68" t="n">
        <x:v>234.2</x:v>
      </x:c>
      <x:c r="E1156" s="68" t="n">
        <x:v>25.9</x:v>
      </x:c>
      <x:c r="F1156" s="68" t="n">
        <x:v>31.8</x:v>
      </x:c>
      <x:c r="G1156" s="68" t="n">
        <x:v>7.7</x:v>
      </x:c>
      <x:c r="H1156" s="69" t="n">
        <x:v>1.885</x:v>
      </x:c>
      <x:c r="I1156" s="68" t="n">
        <x:v>4829</x:v>
      </x:c>
      <x:c r="J1156" s="68" t="n">
        <x:v>8.3</x:v>
      </x:c>
      <x:c r="K1156" s="68" t="n">
        <x:v>646</x:v>
      </x:c>
      <x:c r="L1156" s="68" t="n">
        <x:v>1.9</x:v>
      </x:c>
      <x:c r="M1156" s="70" t="n">
        <x:v>0.052</x:v>
      </x:c>
      <x:c r="N1156" s="71" t="n">
        <x:v>152</x:v>
      </x:c>
      <x:c r="O1156" s="33" t="n">
        <x:f>ROUND(3*E1156+F1156+G1156*H1156,1)</x:f>
        <x:v>124</x:v>
      </x:c>
      <x:c r="P1156" s="33" t="n">
        <x:f>ROUND('Inputs'!$C$4*'Inputs'!$C$7*'Inputs'!$C$5*C1156/3600,1)</x:f>
        <x:v>4954.4</x:v>
      </x:c>
      <x:c r="Q1156" s="33" t="n">
        <x:f>ROUND(('Inputs'!$C$4/B1156)*'Inputs'!$C$7*'Inputs'!$C$6*D1156/3600,1)</x:f>
        <x:v>2390.7</x:v>
      </x:c>
      <x:c r="R1156" s="59" t="n">
        <x:f>ROUND((P1156-Q1156)*O1156-('Inputs'!$C$4/B1156)*(I1156/J1156+K1156)-'Inputs'!$C$4*L1156-('Inputs'!$C$4*'Inputs'!$C$20*'Inputs'!$C$21*'Inputs'!$C$22/1000)*M1156*N1156,0)</x:f>
        <x:v>-152630</x:v>
      </x:c>
      <x:c r="S1156" s="59" t="n">
        <x:f>ROUND(R1156/'Inputs'!$C$4,2)</x:f>
        <x:v>-15.26</x:v>
      </x:c>
      <x:c r="T1156" s="33" t="n">
        <x:f>ROUND((P1156-Q1156)*G1156*'Inputs'!$C$25/1000,1)</x:f>
        <x:v>51</x:v>
      </x:c>
    </x:row>
    <x:row r="1157">
      <x:c r="A1157" t="n">
        <x:v>1142</x:v>
      </x:c>
      <x:c r="B1157" s="68" t="n">
        <x:v>40.5</x:v>
      </x:c>
      <x:c r="C1157" s="68" t="n">
        <x:v>28.8</x:v>
      </x:c>
      <x:c r="D1157" s="68" t="n">
        <x:v>261</x:v>
      </x:c>
      <x:c r="E1157" s="68" t="n">
        <x:v>26.7</x:v>
      </x:c>
      <x:c r="F1157" s="68" t="n">
        <x:v>44.4</x:v>
      </x:c>
      <x:c r="G1157" s="68" t="n">
        <x:v>9.7</x:v>
      </x:c>
      <x:c r="H1157" s="69" t="n">
        <x:v>1.654</x:v>
      </x:c>
      <x:c r="I1157" s="68" t="n">
        <x:v>4374</x:v>
      </x:c>
      <x:c r="J1157" s="68" t="n">
        <x:v>10.4</x:v>
      </x:c>
      <x:c r="K1157" s="68" t="n">
        <x:v>587</x:v>
      </x:c>
      <x:c r="L1157" s="68" t="n">
        <x:v>3.7</x:v>
      </x:c>
      <x:c r="M1157" s="70" t="n">
        <x:v>0.072</x:v>
      </x:c>
      <x:c r="N1157" s="71" t="n">
        <x:v>130</x:v>
      </x:c>
      <x:c r="O1157" s="33" t="n">
        <x:f>ROUND(3*E1157+F1157+G1157*H1157,1)</x:f>
        <x:v>140.5</x:v>
      </x:c>
      <x:c r="P1157" s="33" t="n">
        <x:f>ROUND('Inputs'!$C$4*'Inputs'!$C$7*'Inputs'!$C$5*C1157/3600,1)</x:f>
        <x:v>4160</x:v>
      </x:c>
      <x:c r="Q1157" s="33" t="n">
        <x:f>ROUND(('Inputs'!$C$4/B1157)*'Inputs'!$C$7*'Inputs'!$C$6*D1157/3600,1)</x:f>
        <x:v>1861.7</x:v>
      </x:c>
      <x:c r="R1157" s="59" t="n">
        <x:f>ROUND((P1157-Q1157)*O1157-('Inputs'!$C$4/B1157)*(I1157/J1157+K1157)-'Inputs'!$C$4*L1157-('Inputs'!$C$4*'Inputs'!$C$20*'Inputs'!$C$21*'Inputs'!$C$22/1000)*M1157*N1157,0)</x:f>
        <x:v>16196</x:v>
      </x:c>
      <x:c r="S1157" s="59" t="n">
        <x:f>ROUND(R1157/'Inputs'!$C$4,2)</x:f>
        <x:v>1.62</x:v>
      </x:c>
      <x:c r="T1157" s="33" t="n">
        <x:f>ROUND((P1157-Q1157)*G1157*'Inputs'!$C$25/1000,1)</x:f>
        <x:v>57.6</x:v>
      </x:c>
    </x:row>
    <x:row r="1158">
      <x:c r="A1158" t="n">
        <x:v>1143</x:v>
      </x:c>
      <x:c r="B1158" s="68" t="n">
        <x:v>37.6</x:v>
      </x:c>
      <x:c r="C1158" s="68" t="n">
        <x:v>31.7</x:v>
      </x:c>
      <x:c r="D1158" s="68" t="n">
        <x:v>249</x:v>
      </x:c>
      <x:c r="E1158" s="68" t="n">
        <x:v>21.3</x:v>
      </x:c>
      <x:c r="F1158" s="68" t="n">
        <x:v>32.5</x:v>
      </x:c>
      <x:c r="G1158" s="68" t="n">
        <x:v>9.4</x:v>
      </x:c>
      <x:c r="H1158" s="69" t="n">
        <x:v>1.839</x:v>
      </x:c>
      <x:c r="I1158" s="68" t="n">
        <x:v>5761</x:v>
      </x:c>
      <x:c r="J1158" s="68" t="n">
        <x:v>10.5</x:v>
      </x:c>
      <x:c r="K1158" s="68" t="n">
        <x:v>550</x:v>
      </x:c>
      <x:c r="L1158" s="68" t="n">
        <x:v>3</x:v>
      </x:c>
      <x:c r="M1158" s="70" t="n">
        <x:v>0.083</x:v>
      </x:c>
      <x:c r="N1158" s="71" t="n">
        <x:v>101</x:v>
      </x:c>
      <x:c r="O1158" s="33" t="n">
        <x:f>ROUND(3*E1158+F1158+G1158*H1158,1)</x:f>
        <x:v>113.7</x:v>
      </x:c>
      <x:c r="P1158" s="33" t="n">
        <x:f>ROUND('Inputs'!$C$4*'Inputs'!$C$7*'Inputs'!$C$5*C1158/3600,1)</x:f>
        <x:v>4578.9</x:v>
      </x:c>
      <x:c r="Q1158" s="33" t="n">
        <x:f>ROUND(('Inputs'!$C$4/B1158)*'Inputs'!$C$7*'Inputs'!$C$6*D1158/3600,1)</x:f>
        <x:v>1913.1</x:v>
      </x:c>
      <x:c r="R1158" s="59" t="n">
        <x:f>ROUND((P1158-Q1158)*O1158-('Inputs'!$C$4/B1158)*(I1158/J1158+K1158)-'Inputs'!$C$4*L1158-('Inputs'!$C$4*'Inputs'!$C$20*'Inputs'!$C$21*'Inputs'!$C$22/1000)*M1158*N1158,0)</x:f>
        <x:v>-37843</x:v>
      </x:c>
      <x:c r="S1158" s="59" t="n">
        <x:f>ROUND(R1158/'Inputs'!$C$4,2)</x:f>
        <x:v>-3.78</x:v>
      </x:c>
      <x:c r="T1158" s="33" t="n">
        <x:f>ROUND((P1158-Q1158)*G1158*'Inputs'!$C$25/1000,1)</x:f>
        <x:v>64.7</x:v>
      </x:c>
    </x:row>
    <x:row r="1159">
      <x:c r="A1159" t="n">
        <x:v>1144</x:v>
      </x:c>
      <x:c r="B1159" s="68" t="n">
        <x:v>39.7</x:v>
      </x:c>
      <x:c r="C1159" s="68" t="n">
        <x:v>34</x:v>
      </x:c>
      <x:c r="D1159" s="68" t="n">
        <x:v>184.4</x:v>
      </x:c>
      <x:c r="E1159" s="68" t="n">
        <x:v>22.5</x:v>
      </x:c>
      <x:c r="F1159" s="68" t="n">
        <x:v>49.3</x:v>
      </x:c>
      <x:c r="G1159" s="68" t="n">
        <x:v>9.6</x:v>
      </x:c>
      <x:c r="H1159" s="69" t="n">
        <x:v>1.738</x:v>
      </x:c>
      <x:c r="I1159" s="68" t="n">
        <x:v>6063</x:v>
      </x:c>
      <x:c r="J1159" s="68" t="n">
        <x:v>11.5</x:v>
      </x:c>
      <x:c r="K1159" s="68" t="n">
        <x:v>406</x:v>
      </x:c>
      <x:c r="L1159" s="68" t="n">
        <x:v>3.4</x:v>
      </x:c>
      <x:c r="M1159" s="70" t="n">
        <x:v>0.043</x:v>
      </x:c>
      <x:c r="N1159" s="71" t="n">
        <x:v>121</x:v>
      </x:c>
      <x:c r="O1159" s="33" t="n">
        <x:f>ROUND(3*E1159+F1159+G1159*H1159,1)</x:f>
        <x:v>133.5</x:v>
      </x:c>
      <x:c r="P1159" s="33" t="n">
        <x:f>ROUND('Inputs'!$C$4*'Inputs'!$C$7*'Inputs'!$C$5*C1159/3600,1)</x:f>
        <x:v>4911.1</x:v>
      </x:c>
      <x:c r="Q1159" s="33" t="n">
        <x:f>ROUND(('Inputs'!$C$4/B1159)*'Inputs'!$C$7*'Inputs'!$C$6*D1159/3600,1)</x:f>
        <x:v>1341.8</x:v>
      </x:c>
      <x:c r="R1159" s="59" t="n">
        <x:f>ROUND((P1159-Q1159)*O1159-('Inputs'!$C$4/B1159)*(I1159/J1159+K1159)-'Inputs'!$C$4*L1159-('Inputs'!$C$4*'Inputs'!$C$20*'Inputs'!$C$21*'Inputs'!$C$22/1000)*M1159*N1159,0)</x:f>
        <x:v>195800</x:v>
      </x:c>
      <x:c r="S1159" s="59" t="n">
        <x:f>ROUND(R1159/'Inputs'!$C$4,2)</x:f>
        <x:v>19.58</x:v>
      </x:c>
      <x:c r="T1159" s="33" t="n">
        <x:f>ROUND((P1159-Q1159)*G1159*'Inputs'!$C$25/1000,1)</x:f>
        <x:v>88.5</x:v>
      </x:c>
    </x:row>
    <x:row r="1160">
      <x:c r="A1160" t="n">
        <x:v>1145</x:v>
      </x:c>
      <x:c r="B1160" s="68" t="n">
        <x:v>41.7</x:v>
      </x:c>
      <x:c r="C1160" s="68" t="n">
        <x:v>30.9</x:v>
      </x:c>
      <x:c r="D1160" s="68" t="n">
        <x:v>218.4</x:v>
      </x:c>
      <x:c r="E1160" s="68" t="n">
        <x:v>23.6</x:v>
      </x:c>
      <x:c r="F1160" s="68" t="n">
        <x:v>48.1</x:v>
      </x:c>
      <x:c r="G1160" s="68" t="n">
        <x:v>8.8</x:v>
      </x:c>
      <x:c r="H1160" s="69" t="n">
        <x:v>1.892</x:v>
      </x:c>
      <x:c r="I1160" s="68" t="n">
        <x:v>7679</x:v>
      </x:c>
      <x:c r="J1160" s="68" t="n">
        <x:v>11.6</x:v>
      </x:c>
      <x:c r="K1160" s="68" t="n">
        <x:v>408</x:v>
      </x:c>
      <x:c r="L1160" s="68" t="n">
        <x:v>1.8</x:v>
      </x:c>
      <x:c r="M1160" s="70" t="n">
        <x:v>0.05</x:v>
      </x:c>
      <x:c r="N1160" s="71" t="n">
        <x:v>97</x:v>
      </x:c>
      <x:c r="O1160" s="33" t="n">
        <x:f>ROUND(3*E1160+F1160+G1160*H1160,1)</x:f>
        <x:v>135.5</x:v>
      </x:c>
      <x:c r="P1160" s="33" t="n">
        <x:f>ROUND('Inputs'!$C$4*'Inputs'!$C$7*'Inputs'!$C$5*C1160/3600,1)</x:f>
        <x:v>4463.3</x:v>
      </x:c>
      <x:c r="Q1160" s="33" t="n">
        <x:f>ROUND(('Inputs'!$C$4/B1160)*'Inputs'!$C$7*'Inputs'!$C$6*D1160/3600,1)</x:f>
        <x:v>1513</x:v>
      </x:c>
      <x:c r="R1160" s="59" t="n">
        <x:f>ROUND((P1160-Q1160)*O1160-('Inputs'!$C$4/B1160)*(I1160/J1160+K1160)-'Inputs'!$C$4*L1160-('Inputs'!$C$4*'Inputs'!$C$20*'Inputs'!$C$21*'Inputs'!$C$22/1000)*M1160*N1160,0)</x:f>
        <x:v>114330</x:v>
      </x:c>
      <x:c r="S1160" s="59" t="n">
        <x:f>ROUND(R1160/'Inputs'!$C$4,2)</x:f>
        <x:v>11.43</x:v>
      </x:c>
      <x:c r="T1160" s="33" t="n">
        <x:f>ROUND((P1160-Q1160)*G1160*'Inputs'!$C$25/1000,1)</x:f>
        <x:v>67.1</x:v>
      </x:c>
    </x:row>
    <x:row r="1161">
      <x:c r="A1161" t="n">
        <x:v>1146</x:v>
      </x:c>
      <x:c r="B1161" s="68" t="n">
        <x:v>37.1</x:v>
      </x:c>
      <x:c r="C1161" s="68" t="n">
        <x:v>27.3</x:v>
      </x:c>
      <x:c r="D1161" s="68" t="n">
        <x:v>200.4</x:v>
      </x:c>
      <x:c r="E1161" s="68" t="n">
        <x:v>21.9</x:v>
      </x:c>
      <x:c r="F1161" s="68" t="n">
        <x:v>44.5</x:v>
      </x:c>
      <x:c r="G1161" s="68" t="n">
        <x:v>10.8</x:v>
      </x:c>
      <x:c r="H1161" s="69" t="n">
        <x:v>1.941</x:v>
      </x:c>
      <x:c r="I1161" s="68" t="n">
        <x:v>6085</x:v>
      </x:c>
      <x:c r="J1161" s="68" t="n">
        <x:v>8.8</x:v>
      </x:c>
      <x:c r="K1161" s="68" t="n">
        <x:v>591</x:v>
      </x:c>
      <x:c r="L1161" s="68" t="n">
        <x:v>4.1</x:v>
      </x:c>
      <x:c r="M1161" s="70" t="n">
        <x:v>0.042</x:v>
      </x:c>
      <x:c r="N1161" s="71" t="n">
        <x:v>128</x:v>
      </x:c>
      <x:c r="O1161" s="33" t="n">
        <x:f>ROUND(3*E1161+F1161+G1161*H1161,1)</x:f>
        <x:v>131.2</x:v>
      </x:c>
      <x:c r="P1161" s="33" t="n">
        <x:f>ROUND('Inputs'!$C$4*'Inputs'!$C$7*'Inputs'!$C$5*C1161/3600,1)</x:f>
        <x:v>3943.3</x:v>
      </x:c>
      <x:c r="Q1161" s="33" t="n">
        <x:f>ROUND(('Inputs'!$C$4/B1161)*'Inputs'!$C$7*'Inputs'!$C$6*D1161/3600,1)</x:f>
        <x:v>1560.5</x:v>
      </x:c>
      <x:c r="R1161" s="59" t="n">
        <x:f>ROUND((P1161-Q1161)*O1161-('Inputs'!$C$4/B1161)*(I1161/J1161+K1161)-'Inputs'!$C$4*L1161-('Inputs'!$C$4*'Inputs'!$C$20*'Inputs'!$C$21*'Inputs'!$C$22/1000)*M1161*N1161,0)</x:f>
        <x:v>-86079</x:v>
      </x:c>
      <x:c r="S1161" s="59" t="n">
        <x:f>ROUND(R1161/'Inputs'!$C$4,2)</x:f>
        <x:v>-8.61</x:v>
      </x:c>
      <x:c r="T1161" s="33" t="n">
        <x:f>ROUND((P1161-Q1161)*G1161*'Inputs'!$C$25/1000,1)</x:f>
        <x:v>66.5</x:v>
      </x:c>
    </x:row>
    <x:row r="1162">
      <x:c r="A1162" t="n">
        <x:v>1147</x:v>
      </x:c>
      <x:c r="B1162" s="68" t="n">
        <x:v>28.7</x:v>
      </x:c>
      <x:c r="C1162" s="68" t="n">
        <x:v>30.6</x:v>
      </x:c>
      <x:c r="D1162" s="68" t="n">
        <x:v>187.4</x:v>
      </x:c>
      <x:c r="E1162" s="68" t="n">
        <x:v>21</x:v>
      </x:c>
      <x:c r="F1162" s="68" t="n">
        <x:v>48.9</x:v>
      </x:c>
      <x:c r="G1162" s="68" t="n">
        <x:v>7.2</x:v>
      </x:c>
      <x:c r="H1162" s="69" t="n">
        <x:v>1.635</x:v>
      </x:c>
      <x:c r="I1162" s="68" t="n">
        <x:v>7154</x:v>
      </x:c>
      <x:c r="J1162" s="68" t="n">
        <x:v>10</x:v>
      </x:c>
      <x:c r="K1162" s="68" t="n">
        <x:v>575</x:v>
      </x:c>
      <x:c r="L1162" s="68" t="n">
        <x:v>3.2</x:v>
      </x:c>
      <x:c r="M1162" s="70" t="n">
        <x:v>0.079</x:v>
      </x:c>
      <x:c r="N1162" s="71" t="n">
        <x:v>130</x:v>
      </x:c>
      <x:c r="O1162" s="33" t="n">
        <x:f>ROUND(3*E1162+F1162+G1162*H1162,1)</x:f>
        <x:v>123.7</x:v>
      </x:c>
      <x:c r="P1162" s="33" t="n">
        <x:f>ROUND('Inputs'!$C$4*'Inputs'!$C$7*'Inputs'!$C$5*C1162/3600,1)</x:f>
        <x:v>4420</x:v>
      </x:c>
      <x:c r="Q1162" s="33" t="n">
        <x:f>ROUND(('Inputs'!$C$4/B1162)*'Inputs'!$C$7*'Inputs'!$C$6*D1162/3600,1)</x:f>
        <x:v>1886.3</x:v>
      </x:c>
      <x:c r="R1162" s="59" t="n">
        <x:f>ROUND((P1162-Q1162)*O1162-('Inputs'!$C$4/B1162)*(I1162/J1162+K1162)-'Inputs'!$C$4*L1162-('Inputs'!$C$4*'Inputs'!$C$20*'Inputs'!$C$21*'Inputs'!$C$22/1000)*M1162*N1162,0)</x:f>
        <x:v>-191163</x:v>
      </x:c>
      <x:c r="S1162" s="59" t="n">
        <x:f>ROUND(R1162/'Inputs'!$C$4,2)</x:f>
        <x:v>-19.12</x:v>
      </x:c>
      <x:c r="T1162" s="33" t="n">
        <x:f>ROUND((P1162-Q1162)*G1162*'Inputs'!$C$25/1000,1)</x:f>
        <x:v>47.1</x:v>
      </x:c>
    </x:row>
    <x:row r="1163">
      <x:c r="A1163" t="n">
        <x:v>1148</x:v>
      </x:c>
      <x:c r="B1163" s="68" t="n">
        <x:v>25.8</x:v>
      </x:c>
      <x:c r="C1163" s="68" t="n">
        <x:v>32.7</x:v>
      </x:c>
      <x:c r="D1163" s="68" t="n">
        <x:v>284.7</x:v>
      </x:c>
      <x:c r="E1163" s="68" t="n">
        <x:v>26.6</x:v>
      </x:c>
      <x:c r="F1163" s="68" t="n">
        <x:v>34</x:v>
      </x:c>
      <x:c r="G1163" s="68" t="n">
        <x:v>8.4</x:v>
      </x:c>
      <x:c r="H1163" s="69" t="n">
        <x:v>1.868</x:v>
      </x:c>
      <x:c r="I1163" s="68" t="n">
        <x:v>7462</x:v>
      </x:c>
      <x:c r="J1163" s="68" t="n">
        <x:v>12.9</x:v>
      </x:c>
      <x:c r="K1163" s="68" t="n">
        <x:v>652</x:v>
      </x:c>
      <x:c r="L1163" s="68" t="n">
        <x:v>3.4</x:v>
      </x:c>
      <x:c r="M1163" s="70" t="n">
        <x:v>0.04</x:v>
      </x:c>
      <x:c r="N1163" s="71" t="n">
        <x:v>107</x:v>
      </x:c>
      <x:c r="O1163" s="33" t="n">
        <x:f>ROUND(3*E1163+F1163+G1163*H1163,1)</x:f>
        <x:v>129.5</x:v>
      </x:c>
      <x:c r="P1163" s="33" t="n">
        <x:f>ROUND('Inputs'!$C$4*'Inputs'!$C$7*'Inputs'!$C$5*C1163/3600,1)</x:f>
        <x:v>4723.3</x:v>
      </x:c>
      <x:c r="Q1163" s="33" t="n">
        <x:f>ROUND(('Inputs'!$C$4/B1163)*'Inputs'!$C$7*'Inputs'!$C$6*D1163/3600,1)</x:f>
        <x:v>3187.9</x:v>
      </x:c>
      <x:c r="R1163" s="59" t="n">
        <x:f>ROUND((P1163-Q1163)*O1163-('Inputs'!$C$4/B1163)*(I1163/J1163+K1163)-'Inputs'!$C$4*L1163-('Inputs'!$C$4*'Inputs'!$C$20*'Inputs'!$C$21*'Inputs'!$C$22/1000)*M1163*N1163,0)</x:f>
        <x:v>-321655</x:v>
      </x:c>
      <x:c r="S1163" s="59" t="n">
        <x:f>ROUND(R1163/'Inputs'!$C$4,2)</x:f>
        <x:v>-32.17</x:v>
      </x:c>
      <x:c r="T1163" s="33" t="n">
        <x:f>ROUND((P1163-Q1163)*G1163*'Inputs'!$C$25/1000,1)</x:f>
        <x:v>33.3</x:v>
      </x:c>
    </x:row>
    <x:row r="1164">
      <x:c r="A1164" t="n">
        <x:v>1149</x:v>
      </x:c>
      <x:c r="B1164" s="68" t="n">
        <x:v>42.9</x:v>
      </x:c>
      <x:c r="C1164" s="68" t="n">
        <x:v>30.3</x:v>
      </x:c>
      <x:c r="D1164" s="68" t="n">
        <x:v>246</x:v>
      </x:c>
      <x:c r="E1164" s="68" t="n">
        <x:v>27.6</x:v>
      </x:c>
      <x:c r="F1164" s="68" t="n">
        <x:v>41.7</x:v>
      </x:c>
      <x:c r="G1164" s="68" t="n">
        <x:v>7.5</x:v>
      </x:c>
      <x:c r="H1164" s="69" t="n">
        <x:v>2.024</x:v>
      </x:c>
      <x:c r="I1164" s="68" t="n">
        <x:v>7418</x:v>
      </x:c>
      <x:c r="J1164" s="68" t="n">
        <x:v>12.9</x:v>
      </x:c>
      <x:c r="K1164" s="68" t="n">
        <x:v>876</x:v>
      </x:c>
      <x:c r="L1164" s="68" t="n">
        <x:v>4.9</x:v>
      </x:c>
      <x:c r="M1164" s="70" t="n">
        <x:v>0.082</x:v>
      </x:c>
      <x:c r="N1164" s="71" t="n">
        <x:v>110</x:v>
      </x:c>
      <x:c r="O1164" s="33" t="n">
        <x:f>ROUND(3*E1164+F1164+G1164*H1164,1)</x:f>
        <x:v>139.7</x:v>
      </x:c>
      <x:c r="P1164" s="33" t="n">
        <x:f>ROUND('Inputs'!$C$4*'Inputs'!$C$7*'Inputs'!$C$5*C1164/3600,1)</x:f>
        <x:v>4376.7</x:v>
      </x:c>
      <x:c r="Q1164" s="33" t="n">
        <x:f>ROUND(('Inputs'!$C$4/B1164)*'Inputs'!$C$7*'Inputs'!$C$6*D1164/3600,1)</x:f>
        <x:v>1656.6</x:v>
      </x:c>
      <x:c r="R1164" s="59" t="n">
        <x:f>ROUND((P1164-Q1164)*O1164-('Inputs'!$C$4/B1164)*(I1164/J1164+K1164)-'Inputs'!$C$4*L1164-('Inputs'!$C$4*'Inputs'!$C$20*'Inputs'!$C$21*'Inputs'!$C$22/1000)*M1164*N1164,0)</x:f>
        <x:v>-27410</x:v>
      </x:c>
      <x:c r="S1164" s="59" t="n">
        <x:f>ROUND(R1164/'Inputs'!$C$4,2)</x:f>
        <x:v>-2.74</x:v>
      </x:c>
      <x:c r="T1164" s="33" t="n">
        <x:f>ROUND((P1164-Q1164)*G1164*'Inputs'!$C$25/1000,1)</x:f>
        <x:v>52.7</x:v>
      </x:c>
    </x:row>
    <x:row r="1165">
      <x:c r="A1165" t="n">
        <x:v>1150</x:v>
      </x:c>
      <x:c r="B1165" s="68" t="n">
        <x:v>43.6</x:v>
      </x:c>
      <x:c r="C1165" s="68" t="n">
        <x:v>30.1</x:v>
      </x:c>
      <x:c r="D1165" s="68" t="n">
        <x:v>210</x:v>
      </x:c>
      <x:c r="E1165" s="68" t="n">
        <x:v>26.7</x:v>
      </x:c>
      <x:c r="F1165" s="68" t="n">
        <x:v>48.3</x:v>
      </x:c>
      <x:c r="G1165" s="68" t="n">
        <x:v>8.7</x:v>
      </x:c>
      <x:c r="H1165" s="69" t="n">
        <x:v>2.025</x:v>
      </x:c>
      <x:c r="I1165" s="68" t="n">
        <x:v>5874</x:v>
      </x:c>
      <x:c r="J1165" s="68" t="n">
        <x:v>13.5</x:v>
      </x:c>
      <x:c r="K1165" s="68" t="n">
        <x:v>709</x:v>
      </x:c>
      <x:c r="L1165" s="68" t="n">
        <x:v>5.6</x:v>
      </x:c>
      <x:c r="M1165" s="70" t="n">
        <x:v>0.035</x:v>
      </x:c>
      <x:c r="N1165" s="71" t="n">
        <x:v>121</x:v>
      </x:c>
      <x:c r="O1165" s="33" t="n">
        <x:f>ROUND(3*E1165+F1165+G1165*H1165,1)</x:f>
        <x:v>146</x:v>
      </x:c>
      <x:c r="P1165" s="33" t="n">
        <x:f>ROUND('Inputs'!$C$4*'Inputs'!$C$7*'Inputs'!$C$5*C1165/3600,1)</x:f>
        <x:v>4347.8</x:v>
      </x:c>
      <x:c r="Q1165" s="33" t="n">
        <x:f>ROUND(('Inputs'!$C$4/B1165)*'Inputs'!$C$7*'Inputs'!$C$6*D1165/3600,1)</x:f>
        <x:v>1391.4</x:v>
      </x:c>
      <x:c r="R1165" s="59" t="n">
        <x:f>ROUND((P1165-Q1165)*O1165-('Inputs'!$C$4/B1165)*(I1165/J1165+K1165)-'Inputs'!$C$4*L1165-('Inputs'!$C$4*'Inputs'!$C$20*'Inputs'!$C$21*'Inputs'!$C$22/1000)*M1165*N1165,0)</x:f>
        <x:v>103754</x:v>
      </x:c>
      <x:c r="S1165" s="59" t="n">
        <x:f>ROUND(R1165/'Inputs'!$C$4,2)</x:f>
        <x:v>10.38</x:v>
      </x:c>
      <x:c r="T1165" s="33" t="n">
        <x:f>ROUND((P1165-Q1165)*G1165*'Inputs'!$C$25/1000,1)</x:f>
        <x:v>66.5</x:v>
      </x:c>
    </x:row>
    <x:row r="1166">
      <x:c r="A1166" t="n">
        <x:v>1151</x:v>
      </x:c>
      <x:c r="B1166" s="68" t="n">
        <x:v>30.5</x:v>
      </x:c>
      <x:c r="C1166" s="68" t="n">
        <x:v>31</x:v>
      </x:c>
      <x:c r="D1166" s="68" t="n">
        <x:v>230.1</x:v>
      </x:c>
      <x:c r="E1166" s="68" t="n">
        <x:v>23.6</x:v>
      </x:c>
      <x:c r="F1166" s="68" t="n">
        <x:v>50.7</x:v>
      </x:c>
      <x:c r="G1166" s="68" t="n">
        <x:v>9.7</x:v>
      </x:c>
      <x:c r="H1166" s="69" t="n">
        <x:v>1.593</x:v>
      </x:c>
      <x:c r="I1166" s="68" t="n">
        <x:v>5207</x:v>
      </x:c>
      <x:c r="J1166" s="68" t="n">
        <x:v>13.1</x:v>
      </x:c>
      <x:c r="K1166" s="68" t="n">
        <x:v>523</x:v>
      </x:c>
      <x:c r="L1166" s="68" t="n">
        <x:v>5.5</x:v>
      </x:c>
      <x:c r="M1166" s="70" t="n">
        <x:v>0.05</x:v>
      </x:c>
      <x:c r="N1166" s="71" t="n">
        <x:v>147</x:v>
      </x:c>
      <x:c r="O1166" s="33" t="n">
        <x:f>ROUND(3*E1166+F1166+G1166*H1166,1)</x:f>
        <x:v>137</x:v>
      </x:c>
      <x:c r="P1166" s="33" t="n">
        <x:f>ROUND('Inputs'!$C$4*'Inputs'!$C$7*'Inputs'!$C$5*C1166/3600,1)</x:f>
        <x:v>4477.8</x:v>
      </x:c>
      <x:c r="Q1166" s="33" t="n">
        <x:f>ROUND(('Inputs'!$C$4/B1166)*'Inputs'!$C$7*'Inputs'!$C$6*D1166/3600,1)</x:f>
        <x:v>2179.5</x:v>
      </x:c>
      <x:c r="R1166" s="59" t="n">
        <x:f>ROUND((P1166-Q1166)*O1166-('Inputs'!$C$4/B1166)*(I1166/J1166+K1166)-'Inputs'!$C$4*L1166-('Inputs'!$C$4*'Inputs'!$C$20*'Inputs'!$C$21*'Inputs'!$C$22/1000)*M1166*N1166,0)</x:f>
        <x:v>-58366</x:v>
      </x:c>
      <x:c r="S1166" s="59" t="n">
        <x:f>ROUND(R1166/'Inputs'!$C$4,2)</x:f>
        <x:v>-5.84</x:v>
      </x:c>
      <x:c r="T1166" s="33" t="n">
        <x:f>ROUND((P1166-Q1166)*G1166*'Inputs'!$C$25/1000,1)</x:f>
        <x:v>57.6</x:v>
      </x:c>
    </x:row>
    <x:row r="1167">
      <x:c r="A1167" t="n">
        <x:v>1152</x:v>
      </x:c>
      <x:c r="B1167" s="68" t="n">
        <x:v>45</x:v>
      </x:c>
      <x:c r="C1167" s="68" t="n">
        <x:v>28.4</x:v>
      </x:c>
      <x:c r="D1167" s="68" t="n">
        <x:v>277.6</x:v>
      </x:c>
      <x:c r="E1167" s="68" t="n">
        <x:v>22.3</x:v>
      </x:c>
      <x:c r="F1167" s="68" t="n">
        <x:v>36.5</x:v>
      </x:c>
      <x:c r="G1167" s="68" t="n">
        <x:v>10.8</x:v>
      </x:c>
      <x:c r="H1167" s="69" t="n">
        <x:v>1.866</x:v>
      </x:c>
      <x:c r="I1167" s="68" t="n">
        <x:v>6010</x:v>
      </x:c>
      <x:c r="J1167" s="68" t="n">
        <x:v>11.9</x:v>
      </x:c>
      <x:c r="K1167" s="68" t="n">
        <x:v>859</x:v>
      </x:c>
      <x:c r="L1167" s="68" t="n">
        <x:v>4.3</x:v>
      </x:c>
      <x:c r="M1167" s="70" t="n">
        <x:v>0.026</x:v>
      </x:c>
      <x:c r="N1167" s="71" t="n">
        <x:v>112</x:v>
      </x:c>
      <x:c r="O1167" s="33" t="n">
        <x:f>ROUND(3*E1167+F1167+G1167*H1167,1)</x:f>
        <x:v>123.6</x:v>
      </x:c>
      <x:c r="P1167" s="33" t="n">
        <x:f>ROUND('Inputs'!$C$4*'Inputs'!$C$7*'Inputs'!$C$5*C1167/3600,1)</x:f>
        <x:v>4102.2</x:v>
      </x:c>
      <x:c r="Q1167" s="33" t="n">
        <x:f>ROUND(('Inputs'!$C$4/B1167)*'Inputs'!$C$7*'Inputs'!$C$6*D1167/3600,1)</x:f>
        <x:v>1782.1</x:v>
      </x:c>
      <x:c r="R1167" s="59" t="n">
        <x:f>ROUND((P1167-Q1167)*O1167-('Inputs'!$C$4/B1167)*(I1167/J1167+K1167)-'Inputs'!$C$4*L1167-('Inputs'!$C$4*'Inputs'!$C$20*'Inputs'!$C$21*'Inputs'!$C$22/1000)*M1167*N1167,0)</x:f>
        <x:v>-65868</x:v>
      </x:c>
      <x:c r="S1167" s="59" t="n">
        <x:f>ROUND(R1167/'Inputs'!$C$4,2)</x:f>
        <x:v>-6.59</x:v>
      </x:c>
      <x:c r="T1167" s="33" t="n">
        <x:f>ROUND((P1167-Q1167)*G1167*'Inputs'!$C$25/1000,1)</x:f>
        <x:v>64.7</x:v>
      </x:c>
    </x:row>
    <x:row r="1168">
      <x:c r="A1168" t="n">
        <x:v>1153</x:v>
      </x:c>
      <x:c r="B1168" s="68" t="n">
        <x:v>31.1</x:v>
      </x:c>
      <x:c r="C1168" s="68" t="n">
        <x:v>33.7</x:v>
      </x:c>
      <x:c r="D1168" s="68" t="n">
        <x:v>238.3</x:v>
      </x:c>
      <x:c r="E1168" s="68" t="n">
        <x:v>26.6</x:v>
      </x:c>
      <x:c r="F1168" s="68" t="n">
        <x:v>41.1</x:v>
      </x:c>
      <x:c r="G1168" s="68" t="n">
        <x:v>8.9</x:v>
      </x:c>
      <x:c r="H1168" s="69" t="n">
        <x:v>1.809</x:v>
      </x:c>
      <x:c r="I1168" s="68" t="n">
        <x:v>6390</x:v>
      </x:c>
      <x:c r="J1168" s="68" t="n">
        <x:v>14.2</x:v>
      </x:c>
      <x:c r="K1168" s="68" t="n">
        <x:v>772</x:v>
      </x:c>
      <x:c r="L1168" s="68" t="n">
        <x:v>3</x:v>
      </x:c>
      <x:c r="M1168" s="70" t="n">
        <x:v>0.096</x:v>
      </x:c>
      <x:c r="N1168" s="71" t="n">
        <x:v>90</x:v>
      </x:c>
      <x:c r="O1168" s="33" t="n">
        <x:f>ROUND(3*E1168+F1168+G1168*H1168,1)</x:f>
        <x:v>137</x:v>
      </x:c>
      <x:c r="P1168" s="33" t="n">
        <x:f>ROUND('Inputs'!$C$4*'Inputs'!$C$7*'Inputs'!$C$5*C1168/3600,1)</x:f>
        <x:v>4867.8</x:v>
      </x:c>
      <x:c r="Q1168" s="33" t="n">
        <x:f>ROUND(('Inputs'!$C$4/B1168)*'Inputs'!$C$7*'Inputs'!$C$6*D1168/3600,1)</x:f>
        <x:v>2213.6</x:v>
      </x:c>
      <x:c r="R1168" s="59" t="n">
        <x:f>ROUND((P1168-Q1168)*O1168-('Inputs'!$C$4/B1168)*(I1168/J1168+K1168)-'Inputs'!$C$4*L1168-('Inputs'!$C$4*'Inputs'!$C$20*'Inputs'!$C$21*'Inputs'!$C$22/1000)*M1168*N1168,0)</x:f>
        <x:v>-78621</x:v>
      </x:c>
      <x:c r="S1168" s="59" t="n">
        <x:f>ROUND(R1168/'Inputs'!$C$4,2)</x:f>
        <x:v>-7.86</x:v>
      </x:c>
      <x:c r="T1168" s="33" t="n">
        <x:f>ROUND((P1168-Q1168)*G1168*'Inputs'!$C$25/1000,1)</x:f>
        <x:v>61</x:v>
      </x:c>
    </x:row>
    <x:row r="1169">
      <x:c r="A1169" t="n">
        <x:v>1154</x:v>
      </x:c>
      <x:c r="B1169" s="68" t="n">
        <x:v>40.3</x:v>
      </x:c>
      <x:c r="C1169" s="68" t="n">
        <x:v>25.8</x:v>
      </x:c>
      <x:c r="D1169" s="68" t="n">
        <x:v>217.2</x:v>
      </x:c>
      <x:c r="E1169" s="68" t="n">
        <x:v>25.1</x:v>
      </x:c>
      <x:c r="F1169" s="68" t="n">
        <x:v>37.3</x:v>
      </x:c>
      <x:c r="G1169" s="68" t="n">
        <x:v>8</x:v>
      </x:c>
      <x:c r="H1169" s="69" t="n">
        <x:v>1.941</x:v>
      </x:c>
      <x:c r="I1169" s="68" t="n">
        <x:v>5013</x:v>
      </x:c>
      <x:c r="J1169" s="68" t="n">
        <x:v>8.4</x:v>
      </x:c>
      <x:c r="K1169" s="68" t="n">
        <x:v>905</x:v>
      </x:c>
      <x:c r="L1169" s="68" t="n">
        <x:v>4.6</x:v>
      </x:c>
      <x:c r="M1169" s="70" t="n">
        <x:v>0.094</x:v>
      </x:c>
      <x:c r="N1169" s="71" t="n">
        <x:v>105</x:v>
      </x:c>
      <x:c r="O1169" s="33" t="n">
        <x:f>ROUND(3*E1169+F1169+G1169*H1169,1)</x:f>
        <x:v>128.1</x:v>
      </x:c>
      <x:c r="P1169" s="33" t="n">
        <x:f>ROUND('Inputs'!$C$4*'Inputs'!$C$7*'Inputs'!$C$5*C1169/3600,1)</x:f>
        <x:v>3726.7</x:v>
      </x:c>
      <x:c r="Q1169" s="33" t="n">
        <x:f>ROUND(('Inputs'!$C$4/B1169)*'Inputs'!$C$7*'Inputs'!$C$6*D1169/3600,1)</x:f>
        <x:v>1557</x:v>
      </x:c>
      <x:c r="R1169" s="59" t="n">
        <x:f>ROUND((P1169-Q1169)*O1169-('Inputs'!$C$4/B1169)*(I1169/J1169+K1169)-'Inputs'!$C$4*L1169-('Inputs'!$C$4*'Inputs'!$C$20*'Inputs'!$C$21*'Inputs'!$C$22/1000)*M1169*N1169,0)</x:f>
        <x:v>-162784</x:v>
      </x:c>
      <x:c r="S1169" s="59" t="n">
        <x:f>ROUND(R1169/'Inputs'!$C$4,2)</x:f>
        <x:v>-16.28</x:v>
      </x:c>
      <x:c r="T1169" s="33" t="n">
        <x:f>ROUND((P1169-Q1169)*G1169*'Inputs'!$C$25/1000,1)</x:f>
        <x:v>44.8</x:v>
      </x:c>
    </x:row>
    <x:row r="1170">
      <x:c r="A1170" t="n">
        <x:v>1155</x:v>
      </x:c>
      <x:c r="B1170" s="68" t="n">
        <x:v>39.5</x:v>
      </x:c>
      <x:c r="C1170" s="68" t="n">
        <x:v>27.6</x:v>
      </x:c>
      <x:c r="D1170" s="68" t="n">
        <x:v>184.8</x:v>
      </x:c>
      <x:c r="E1170" s="68" t="n">
        <x:v>20.9</x:v>
      </x:c>
      <x:c r="F1170" s="68" t="n">
        <x:v>50.3</x:v>
      </x:c>
      <x:c r="G1170" s="68" t="n">
        <x:v>7.2</x:v>
      </x:c>
      <x:c r="H1170" s="69" t="n">
        <x:v>1.84</x:v>
      </x:c>
      <x:c r="I1170" s="68" t="n">
        <x:v>6348</x:v>
      </x:c>
      <x:c r="J1170" s="68" t="n">
        <x:v>9.5</x:v>
      </x:c>
      <x:c r="K1170" s="68" t="n">
        <x:v>653</x:v>
      </x:c>
      <x:c r="L1170" s="68" t="n">
        <x:v>5.1</x:v>
      </x:c>
      <x:c r="M1170" s="70" t="n">
        <x:v>0.033</x:v>
      </x:c>
      <x:c r="N1170" s="71" t="n">
        <x:v>95</x:v>
      </x:c>
      <x:c r="O1170" s="33" t="n">
        <x:f>ROUND(3*E1170+F1170+G1170*H1170,1)</x:f>
        <x:v>126.2</x:v>
      </x:c>
      <x:c r="P1170" s="33" t="n">
        <x:f>ROUND('Inputs'!$C$4*'Inputs'!$C$7*'Inputs'!$C$5*C1170/3600,1)</x:f>
        <x:v>3986.7</x:v>
      </x:c>
      <x:c r="Q1170" s="33" t="n">
        <x:f>ROUND(('Inputs'!$C$4/B1170)*'Inputs'!$C$7*'Inputs'!$C$6*D1170/3600,1)</x:f>
        <x:v>1351.6</x:v>
      </x:c>
      <x:c r="R1170" s="59" t="n">
        <x:f>ROUND((P1170-Q1170)*O1170-('Inputs'!$C$4/B1170)*(I1170/J1170+K1170)-'Inputs'!$C$4*L1170-('Inputs'!$C$4*'Inputs'!$C$20*'Inputs'!$C$21*'Inputs'!$C$22/1000)*M1170*N1170,0)</x:f>
        <x:v>-59944</x:v>
      </x:c>
      <x:c r="S1170" s="59" t="n">
        <x:f>ROUND(R1170/'Inputs'!$C$4,2)</x:f>
        <x:v>-5.99</x:v>
      </x:c>
      <x:c r="T1170" s="33" t="n">
        <x:f>ROUND((P1170-Q1170)*G1170*'Inputs'!$C$25/1000,1)</x:f>
        <x:v>49</x:v>
      </x:c>
    </x:row>
    <x:row r="1171">
      <x:c r="A1171" t="n">
        <x:v>1156</x:v>
      </x:c>
      <x:c r="B1171" s="68" t="n">
        <x:v>25.4</x:v>
      </x:c>
      <x:c r="C1171" s="68" t="n">
        <x:v>27.9</x:v>
      </x:c>
      <x:c r="D1171" s="68" t="n">
        <x:v>249.7</x:v>
      </x:c>
      <x:c r="E1171" s="68" t="n">
        <x:v>20.5</x:v>
      </x:c>
      <x:c r="F1171" s="68" t="n">
        <x:v>32.2</x:v>
      </x:c>
      <x:c r="G1171" s="68" t="n">
        <x:v>8.6</x:v>
      </x:c>
      <x:c r="H1171" s="69" t="n">
        <x:v>1.83</x:v>
      </x:c>
      <x:c r="I1171" s="68" t="n">
        <x:v>7661</x:v>
      </x:c>
      <x:c r="J1171" s="68" t="n">
        <x:v>14.4</x:v>
      </x:c>
      <x:c r="K1171" s="68" t="n">
        <x:v>653</x:v>
      </x:c>
      <x:c r="L1171" s="68" t="n">
        <x:v>4.1</x:v>
      </x:c>
      <x:c r="M1171" s="70" t="n">
        <x:v>0.006</x:v>
      </x:c>
      <x:c r="N1171" s="71" t="n">
        <x:v>147</x:v>
      </x:c>
      <x:c r="O1171" s="33" t="n">
        <x:f>ROUND(3*E1171+F1171+G1171*H1171,1)</x:f>
        <x:v>109.4</x:v>
      </x:c>
      <x:c r="P1171" s="33" t="n">
        <x:f>ROUND('Inputs'!$C$4*'Inputs'!$C$7*'Inputs'!$C$5*C1171/3600,1)</x:f>
        <x:v>4030</x:v>
      </x:c>
      <x:c r="Q1171" s="33" t="n">
        <x:f>ROUND(('Inputs'!$C$4/B1171)*'Inputs'!$C$7*'Inputs'!$C$6*D1171/3600,1)</x:f>
        <x:v>2840</x:v>
      </x:c>
      <x:c r="R1171" s="59" t="n">
        <x:f>ROUND((P1171-Q1171)*O1171-('Inputs'!$C$4/B1171)*(I1171/J1171+K1171)-'Inputs'!$C$4*L1171-('Inputs'!$C$4*'Inputs'!$C$20*'Inputs'!$C$21*'Inputs'!$C$22/1000)*M1171*N1171,0)</x:f>
        <x:v>-379327</x:v>
      </x:c>
      <x:c r="S1171" s="59" t="n">
        <x:f>ROUND(R1171/'Inputs'!$C$4,2)</x:f>
        <x:v>-37.93</x:v>
      </x:c>
      <x:c r="T1171" s="33" t="n">
        <x:f>ROUND((P1171-Q1171)*G1171*'Inputs'!$C$25/1000,1)</x:f>
        <x:v>26.4</x:v>
      </x:c>
    </x:row>
    <x:row r="1172">
      <x:c r="A1172" t="n">
        <x:v>1157</x:v>
      </x:c>
      <x:c r="B1172" s="68" t="n">
        <x:v>57</x:v>
      </x:c>
      <x:c r="C1172" s="68" t="n">
        <x:v>34.2</x:v>
      </x:c>
      <x:c r="D1172" s="68" t="n">
        <x:v>193</x:v>
      </x:c>
      <x:c r="E1172" s="68" t="n">
        <x:v>23</x:v>
      </x:c>
      <x:c r="F1172" s="68" t="n">
        <x:v>39.3</x:v>
      </x:c>
      <x:c r="G1172" s="68" t="n">
        <x:v>9.1</x:v>
      </x:c>
      <x:c r="H1172" s="69" t="n">
        <x:v>1.851</x:v>
      </x:c>
      <x:c r="I1172" s="68" t="n">
        <x:v>4964</x:v>
      </x:c>
      <x:c r="J1172" s="68" t="n">
        <x:v>11.7</x:v>
      </x:c>
      <x:c r="K1172" s="68" t="n">
        <x:v>493</x:v>
      </x:c>
      <x:c r="L1172" s="68" t="n">
        <x:v>6</x:v>
      </x:c>
      <x:c r="M1172" s="70" t="n">
        <x:v>0.04</x:v>
      </x:c>
      <x:c r="N1172" s="71" t="n">
        <x:v>115</x:v>
      </x:c>
      <x:c r="O1172" s="33" t="n">
        <x:f>ROUND(3*E1172+F1172+G1172*H1172,1)</x:f>
        <x:v>125.1</x:v>
      </x:c>
      <x:c r="P1172" s="33" t="n">
        <x:f>ROUND('Inputs'!$C$4*'Inputs'!$C$7*'Inputs'!$C$5*C1172/3600,1)</x:f>
        <x:v>4940</x:v>
      </x:c>
      <x:c r="Q1172" s="33" t="n">
        <x:f>ROUND(('Inputs'!$C$4/B1172)*'Inputs'!$C$7*'Inputs'!$C$6*D1172/3600,1)</x:f>
        <x:v>978.2</x:v>
      </x:c>
      <x:c r="R1172" s="59" t="n">
        <x:f>ROUND((P1172-Q1172)*O1172-('Inputs'!$C$4/B1172)*(I1172/J1172+K1172)-'Inputs'!$C$4*L1172-('Inputs'!$C$4*'Inputs'!$C$20*'Inputs'!$C$21*'Inputs'!$C$22/1000)*M1172*N1172,0)</x:f>
        <x:v>264410</x:v>
      </x:c>
      <x:c r="S1172" s="59" t="n">
        <x:f>ROUND(R1172/'Inputs'!$C$4,2)</x:f>
        <x:v>26.44</x:v>
      </x:c>
      <x:c r="T1172" s="33" t="n">
        <x:f>ROUND((P1172-Q1172)*G1172*'Inputs'!$C$25/1000,1)</x:f>
        <x:v>93.1</x:v>
      </x:c>
    </x:row>
    <x:row r="1173">
      <x:c r="A1173" t="n">
        <x:v>1158</x:v>
      </x:c>
      <x:c r="B1173" s="68" t="n">
        <x:v>26.2</x:v>
      </x:c>
      <x:c r="C1173" s="68" t="n">
        <x:v>26.6</x:v>
      </x:c>
      <x:c r="D1173" s="68" t="n">
        <x:v>243.4</x:v>
      </x:c>
      <x:c r="E1173" s="68" t="n">
        <x:v>26</x:v>
      </x:c>
      <x:c r="F1173" s="68" t="n">
        <x:v>30.8</x:v>
      </x:c>
      <x:c r="G1173" s="68" t="n">
        <x:v>8.7</x:v>
      </x:c>
      <x:c r="H1173" s="69" t="n">
        <x:v>1.753</x:v>
      </x:c>
      <x:c r="I1173" s="68" t="n">
        <x:v>5653</x:v>
      </x:c>
      <x:c r="J1173" s="68" t="n">
        <x:v>13</x:v>
      </x:c>
      <x:c r="K1173" s="68" t="n">
        <x:v>452</x:v>
      </x:c>
      <x:c r="L1173" s="68" t="n">
        <x:v>5.9</x:v>
      </x:c>
      <x:c r="M1173" s="70" t="n">
        <x:v>0.099</x:v>
      </x:c>
      <x:c r="N1173" s="71" t="n">
        <x:v>142</x:v>
      </x:c>
      <x:c r="O1173" s="33" t="n">
        <x:f>ROUND(3*E1173+F1173+G1173*H1173,1)</x:f>
        <x:v>124.1</x:v>
      </x:c>
      <x:c r="P1173" s="33" t="n">
        <x:f>ROUND('Inputs'!$C$4*'Inputs'!$C$7*'Inputs'!$C$5*C1173/3600,1)</x:f>
        <x:v>3842.2</x:v>
      </x:c>
      <x:c r="Q1173" s="33" t="n">
        <x:f>ROUND(('Inputs'!$C$4/B1173)*'Inputs'!$C$7*'Inputs'!$C$6*D1173/3600,1)</x:f>
        <x:v>2683.8</x:v>
      </x:c>
      <x:c r="R1173" s="59" t="n">
        <x:f>ROUND((P1173-Q1173)*O1173-('Inputs'!$C$4/B1173)*(I1173/J1173+K1173)-'Inputs'!$C$4*L1173-('Inputs'!$C$4*'Inputs'!$C$20*'Inputs'!$C$21*'Inputs'!$C$22/1000)*M1173*N1173,0)</x:f>
        <x:v>-285169</x:v>
      </x:c>
      <x:c r="S1173" s="59" t="n">
        <x:f>ROUND(R1173/'Inputs'!$C$4,2)</x:f>
        <x:v>-28.52</x:v>
      </x:c>
      <x:c r="T1173" s="33" t="n">
        <x:f>ROUND((P1173-Q1173)*G1173*'Inputs'!$C$25/1000,1)</x:f>
        <x:v>26</x:v>
      </x:c>
    </x:row>
    <x:row r="1174">
      <x:c r="A1174" t="n">
        <x:v>1159</x:v>
      </x:c>
      <x:c r="B1174" s="68" t="n">
        <x:v>31.5</x:v>
      </x:c>
      <x:c r="C1174" s="68" t="n">
        <x:v>28</x:v>
      </x:c>
      <x:c r="D1174" s="68" t="n">
        <x:v>225.6</x:v>
      </x:c>
      <x:c r="E1174" s="68" t="n">
        <x:v>20.2</x:v>
      </x:c>
      <x:c r="F1174" s="68" t="n">
        <x:v>48</x:v>
      </x:c>
      <x:c r="G1174" s="68" t="n">
        <x:v>10</x:v>
      </x:c>
      <x:c r="H1174" s="69" t="n">
        <x:v>1.958</x:v>
      </x:c>
      <x:c r="I1174" s="68" t="n">
        <x:v>5486</x:v>
      </x:c>
      <x:c r="J1174" s="68" t="n">
        <x:v>9</x:v>
      </x:c>
      <x:c r="K1174" s="68" t="n">
        <x:v>620</x:v>
      </x:c>
      <x:c r="L1174" s="68" t="n">
        <x:v>4</x:v>
      </x:c>
      <x:c r="M1174" s="70" t="n">
        <x:v>0.044</x:v>
      </x:c>
      <x:c r="N1174" s="71" t="n">
        <x:v>140</x:v>
      </x:c>
      <x:c r="O1174" s="33" t="n">
        <x:f>ROUND(3*E1174+F1174+G1174*H1174,1)</x:f>
        <x:v>128.2</x:v>
      </x:c>
      <x:c r="P1174" s="33" t="n">
        <x:f>ROUND('Inputs'!$C$4*'Inputs'!$C$7*'Inputs'!$C$5*C1174/3600,1)</x:f>
        <x:v>4044.4</x:v>
      </x:c>
      <x:c r="Q1174" s="33" t="n">
        <x:f>ROUND(('Inputs'!$C$4/B1174)*'Inputs'!$C$7*'Inputs'!$C$6*D1174/3600,1)</x:f>
        <x:v>2069</x:v>
      </x:c>
      <x:c r="R1174" s="59" t="n">
        <x:f>ROUND((P1174-Q1174)*O1174-('Inputs'!$C$4/B1174)*(I1174/J1174+K1174)-'Inputs'!$C$4*L1174-('Inputs'!$C$4*'Inputs'!$C$20*'Inputs'!$C$21*'Inputs'!$C$22/1000)*M1174*N1174,0)</x:f>
        <x:v>-190863</x:v>
      </x:c>
      <x:c r="S1174" s="59" t="n">
        <x:f>ROUND(R1174/'Inputs'!$C$4,2)</x:f>
        <x:v>-19.09</x:v>
      </x:c>
      <x:c r="T1174" s="33" t="n">
        <x:f>ROUND((P1174-Q1174)*G1174*'Inputs'!$C$25/1000,1)</x:f>
        <x:v>51</x:v>
      </x:c>
    </x:row>
    <x:row r="1175">
      <x:c r="A1175" t="n">
        <x:v>1160</x:v>
      </x:c>
      <x:c r="B1175" s="68" t="n">
        <x:v>58</x:v>
      </x:c>
      <x:c r="C1175" s="68" t="n">
        <x:v>32.4</x:v>
      </x:c>
      <x:c r="D1175" s="68" t="n">
        <x:v>197.2</x:v>
      </x:c>
      <x:c r="E1175" s="68" t="n">
        <x:v>27.7</x:v>
      </x:c>
      <x:c r="F1175" s="68" t="n">
        <x:v>50.3</x:v>
      </x:c>
      <x:c r="G1175" s="68" t="n">
        <x:v>7.5</x:v>
      </x:c>
      <x:c r="H1175" s="69" t="n">
        <x:v>1.917</x:v>
      </x:c>
      <x:c r="I1175" s="68" t="n">
        <x:v>9528</x:v>
      </x:c>
      <x:c r="J1175" s="68" t="n">
        <x:v>10.9</x:v>
      </x:c>
      <x:c r="K1175" s="68" t="n">
        <x:v>715</x:v>
      </x:c>
      <x:c r="L1175" s="68" t="n">
        <x:v>2.9</x:v>
      </x:c>
      <x:c r="M1175" s="70" t="n">
        <x:v>0.092</x:v>
      </x:c>
      <x:c r="N1175" s="71" t="n">
        <x:v>82</x:v>
      </x:c>
      <x:c r="O1175" s="33" t="n">
        <x:f>ROUND(3*E1175+F1175+G1175*H1175,1)</x:f>
        <x:v>147.8</x:v>
      </x:c>
      <x:c r="P1175" s="33" t="n">
        <x:f>ROUND('Inputs'!$C$4*'Inputs'!$C$7*'Inputs'!$C$5*C1175/3600,1)</x:f>
        <x:v>4680</x:v>
      </x:c>
      <x:c r="Q1175" s="33" t="n">
        <x:f>ROUND(('Inputs'!$C$4/B1175)*'Inputs'!$C$7*'Inputs'!$C$6*D1175/3600,1)</x:f>
        <x:v>982.2</x:v>
      </x:c>
      <x:c r="R1175" s="59" t="n">
        <x:f>ROUND((P1175-Q1175)*O1175-('Inputs'!$C$4/B1175)*(I1175/J1175+K1175)-'Inputs'!$C$4*L1175-('Inputs'!$C$4*'Inputs'!$C$20*'Inputs'!$C$21*'Inputs'!$C$22/1000)*M1175*N1175,0)</x:f>
        <x:v>226678</x:v>
      </x:c>
      <x:c r="S1175" s="59" t="n">
        <x:f>ROUND(R1175/'Inputs'!$C$4,2)</x:f>
        <x:v>22.67</x:v>
      </x:c>
      <x:c r="T1175" s="33" t="n">
        <x:f>ROUND((P1175-Q1175)*G1175*'Inputs'!$C$25/1000,1)</x:f>
        <x:v>71.7</x:v>
      </x:c>
    </x:row>
    <x:row r="1176">
      <x:c r="A1176" t="n">
        <x:v>1161</x:v>
      </x:c>
      <x:c r="B1176" s="68" t="n">
        <x:v>44.2</x:v>
      </x:c>
      <x:c r="C1176" s="68" t="n">
        <x:v>33.4</x:v>
      </x:c>
      <x:c r="D1176" s="68" t="n">
        <x:v>235.4</x:v>
      </x:c>
      <x:c r="E1176" s="68" t="n">
        <x:v>26.4</x:v>
      </x:c>
      <x:c r="F1176" s="68" t="n">
        <x:v>39.6</x:v>
      </x:c>
      <x:c r="G1176" s="68" t="n">
        <x:v>7.3</x:v>
      </x:c>
      <x:c r="H1176" s="69" t="n">
        <x:v>1.925</x:v>
      </x:c>
      <x:c r="I1176" s="68" t="n">
        <x:v>3918</x:v>
      </x:c>
      <x:c r="J1176" s="68" t="n">
        <x:v>9.5</x:v>
      </x:c>
      <x:c r="K1176" s="68" t="n">
        <x:v>786</x:v>
      </x:c>
      <x:c r="L1176" s="68" t="n">
        <x:v>2.4</x:v>
      </x:c>
      <x:c r="M1176" s="70" t="n">
        <x:v>0.023</x:v>
      </x:c>
      <x:c r="N1176" s="71" t="n">
        <x:v>88</x:v>
      </x:c>
      <x:c r="O1176" s="33" t="n">
        <x:f>ROUND(3*E1176+F1176+G1176*H1176,1)</x:f>
        <x:v>132.9</x:v>
      </x:c>
      <x:c r="P1176" s="33" t="n">
        <x:f>ROUND('Inputs'!$C$4*'Inputs'!$C$7*'Inputs'!$C$5*C1176/3600,1)</x:f>
        <x:v>4824.4</x:v>
      </x:c>
      <x:c r="Q1176" s="33" t="n">
        <x:f>ROUND(('Inputs'!$C$4/B1176)*'Inputs'!$C$7*'Inputs'!$C$6*D1176/3600,1)</x:f>
        <x:v>1538.6</x:v>
      </x:c>
      <x:c r="R1176" s="59" t="n">
        <x:f>ROUND((P1176-Q1176)*O1176-('Inputs'!$C$4/B1176)*(I1176/J1176+K1176)-'Inputs'!$C$4*L1176-('Inputs'!$C$4*'Inputs'!$C$20*'Inputs'!$C$21*'Inputs'!$C$22/1000)*M1176*N1176,0)</x:f>
        <x:v>137021</x:v>
      </x:c>
      <x:c r="S1176" s="59" t="n">
        <x:f>ROUND(R1176/'Inputs'!$C$4,2)</x:f>
        <x:v>13.7</x:v>
      </x:c>
      <x:c r="T1176" s="33" t="n">
        <x:f>ROUND((P1176-Q1176)*G1176*'Inputs'!$C$25/1000,1)</x:f>
        <x:v>62</x:v>
      </x:c>
    </x:row>
    <x:row r="1177">
      <x:c r="A1177" t="n">
        <x:v>1162</x:v>
      </x:c>
      <x:c r="B1177" s="68" t="n">
        <x:v>34.4</x:v>
      </x:c>
      <x:c r="C1177" s="68" t="n">
        <x:v>30.7</x:v>
      </x:c>
      <x:c r="D1177" s="68" t="n">
        <x:v>206.5</x:v>
      </x:c>
      <x:c r="E1177" s="68" t="n">
        <x:v>21.2</x:v>
      </x:c>
      <x:c r="F1177" s="68" t="n">
        <x:v>52.8</x:v>
      </x:c>
      <x:c r="G1177" s="68" t="n">
        <x:v>10.9</x:v>
      </x:c>
      <x:c r="H1177" s="69" t="n">
        <x:v>1.887</x:v>
      </x:c>
      <x:c r="I1177" s="68" t="n">
        <x:v>6469</x:v>
      </x:c>
      <x:c r="J1177" s="68" t="n">
        <x:v>14.1</x:v>
      </x:c>
      <x:c r="K1177" s="68" t="n">
        <x:v>453</x:v>
      </x:c>
      <x:c r="L1177" s="68" t="n">
        <x:v>1.6</x:v>
      </x:c>
      <x:c r="M1177" s="70" t="n">
        <x:v>0.014</x:v>
      </x:c>
      <x:c r="N1177" s="71" t="n">
        <x:v>109</x:v>
      </x:c>
      <x:c r="O1177" s="33" t="n">
        <x:f>ROUND(3*E1177+F1177+G1177*H1177,1)</x:f>
        <x:v>137</x:v>
      </x:c>
      <x:c r="P1177" s="33" t="n">
        <x:f>ROUND('Inputs'!$C$4*'Inputs'!$C$7*'Inputs'!$C$5*C1177/3600,1)</x:f>
        <x:v>4434.4</x:v>
      </x:c>
      <x:c r="Q1177" s="33" t="n">
        <x:f>ROUND(('Inputs'!$C$4/B1177)*'Inputs'!$C$7*'Inputs'!$C$6*D1177/3600,1)</x:f>
        <x:v>1734.2</x:v>
      </x:c>
      <x:c r="R1177" s="59" t="n">
        <x:f>ROUND((P1177-Q1177)*O1177-('Inputs'!$C$4/B1177)*(I1177/J1177+K1177)-'Inputs'!$C$4*L1177-('Inputs'!$C$4*'Inputs'!$C$20*'Inputs'!$C$21*'Inputs'!$C$22/1000)*M1177*N1177,0)</x:f>
        <x:v>85459</x:v>
      </x:c>
      <x:c r="S1177" s="59" t="n">
        <x:f>ROUND(R1177/'Inputs'!$C$4,2)</x:f>
        <x:v>8.55</x:v>
      </x:c>
      <x:c r="T1177" s="33" t="n">
        <x:f>ROUND((P1177-Q1177)*G1177*'Inputs'!$C$25/1000,1)</x:f>
        <x:v>76</x:v>
      </x:c>
    </x:row>
    <x:row r="1178">
      <x:c r="A1178" t="n">
        <x:v>1163</x:v>
      </x:c>
      <x:c r="B1178" s="68" t="n">
        <x:v>50.1</x:v>
      </x:c>
      <x:c r="C1178" s="68" t="n">
        <x:v>28.5</x:v>
      </x:c>
      <x:c r="D1178" s="68" t="n">
        <x:v>209.7</x:v>
      </x:c>
      <x:c r="E1178" s="68" t="n">
        <x:v>25.8</x:v>
      </x:c>
      <x:c r="F1178" s="68" t="n">
        <x:v>53.3</x:v>
      </x:c>
      <x:c r="G1178" s="68" t="n">
        <x:v>10.1</x:v>
      </x:c>
      <x:c r="H1178" s="69" t="n">
        <x:v>1.742</x:v>
      </x:c>
      <x:c r="I1178" s="68" t="n">
        <x:v>8811</x:v>
      </x:c>
      <x:c r="J1178" s="68" t="n">
        <x:v>14.4</x:v>
      </x:c>
      <x:c r="K1178" s="68" t="n">
        <x:v>810</x:v>
      </x:c>
      <x:c r="L1178" s="68" t="n">
        <x:v>3.9</x:v>
      </x:c>
      <x:c r="M1178" s="70" t="n">
        <x:v>0.039</x:v>
      </x:c>
      <x:c r="N1178" s="71" t="n">
        <x:v>103</x:v>
      </x:c>
      <x:c r="O1178" s="33" t="n">
        <x:f>ROUND(3*E1178+F1178+G1178*H1178,1)</x:f>
        <x:v>148.3</x:v>
      </x:c>
      <x:c r="P1178" s="33" t="n">
        <x:f>ROUND('Inputs'!$C$4*'Inputs'!$C$7*'Inputs'!$C$5*C1178/3600,1)</x:f>
        <x:v>4116.7</x:v>
      </x:c>
      <x:c r="Q1178" s="33" t="n">
        <x:f>ROUND(('Inputs'!$C$4/B1178)*'Inputs'!$C$7*'Inputs'!$C$6*D1178/3600,1)</x:f>
        <x:v>1209.2</x:v>
      </x:c>
      <x:c r="R1178" s="59" t="n">
        <x:f>ROUND((P1178-Q1178)*O1178-('Inputs'!$C$4/B1178)*(I1178/J1178+K1178)-'Inputs'!$C$4*L1178-('Inputs'!$C$4*'Inputs'!$C$20*'Inputs'!$C$21*'Inputs'!$C$22/1000)*M1178*N1178,0)</x:f>
        <x:v>99392</x:v>
      </x:c>
      <x:c r="S1178" s="59" t="n">
        <x:f>ROUND(R1178/'Inputs'!$C$4,2)</x:f>
        <x:v>9.94</x:v>
      </x:c>
      <x:c r="T1178" s="33" t="n">
        <x:f>ROUND((P1178-Q1178)*G1178*'Inputs'!$C$25/1000,1)</x:f>
        <x:v>75.9</x:v>
      </x:c>
    </x:row>
    <x:row r="1179">
      <x:c r="A1179" t="n">
        <x:v>1164</x:v>
      </x:c>
      <x:c r="B1179" s="68" t="n">
        <x:v>47.4</x:v>
      </x:c>
      <x:c r="C1179" s="68" t="n">
        <x:v>25.1</x:v>
      </x:c>
      <x:c r="D1179" s="68" t="n">
        <x:v>260.1</x:v>
      </x:c>
      <x:c r="E1179" s="68" t="n">
        <x:v>20.1</x:v>
      </x:c>
      <x:c r="F1179" s="68" t="n">
        <x:v>48.9</x:v>
      </x:c>
      <x:c r="G1179" s="68" t="n">
        <x:v>9.3</x:v>
      </x:c>
      <x:c r="H1179" s="69" t="n">
        <x:v>1.748</x:v>
      </x:c>
      <x:c r="I1179" s="68" t="n">
        <x:v>6707</x:v>
      </x:c>
      <x:c r="J1179" s="68" t="n">
        <x:v>14.6</x:v>
      </x:c>
      <x:c r="K1179" s="68" t="n">
        <x:v>522</x:v>
      </x:c>
      <x:c r="L1179" s="68" t="n">
        <x:v>4.7</x:v>
      </x:c>
      <x:c r="M1179" s="70" t="n">
        <x:v>0</x:v>
      </x:c>
      <x:c r="N1179" s="71" t="n">
        <x:v>119</x:v>
      </x:c>
      <x:c r="O1179" s="33" t="n">
        <x:f>ROUND(3*E1179+F1179+G1179*H1179,1)</x:f>
        <x:v>125.5</x:v>
      </x:c>
      <x:c r="P1179" s="33" t="n">
        <x:f>ROUND('Inputs'!$C$4*'Inputs'!$C$7*'Inputs'!$C$5*C1179/3600,1)</x:f>
        <x:v>3625.6</x:v>
      </x:c>
      <x:c r="Q1179" s="33" t="n">
        <x:f>ROUND(('Inputs'!$C$4/B1179)*'Inputs'!$C$7*'Inputs'!$C$6*D1179/3600,1)</x:f>
        <x:v>1585.2</x:v>
      </x:c>
      <x:c r="R1179" s="59" t="n">
        <x:f>ROUND((P1179-Q1179)*O1179-('Inputs'!$C$4/B1179)*(I1179/J1179+K1179)-'Inputs'!$C$4*L1179-('Inputs'!$C$4*'Inputs'!$C$20*'Inputs'!$C$21*'Inputs'!$C$22/1000)*M1179*N1179,0)</x:f>
        <x:v>2027</x:v>
      </x:c>
      <x:c r="S1179" s="59" t="n">
        <x:f>ROUND(R1179/'Inputs'!$C$4,2)</x:f>
        <x:v>0.2</x:v>
      </x:c>
      <x:c r="T1179" s="33" t="n">
        <x:f>ROUND((P1179-Q1179)*G1179*'Inputs'!$C$25/1000,1)</x:f>
        <x:v>49</x:v>
      </x:c>
    </x:row>
    <x:row r="1180">
      <x:c r="A1180" t="n">
        <x:v>1165</x:v>
      </x:c>
      <x:c r="B1180" s="68" t="n">
        <x:v>43.2</x:v>
      </x:c>
      <x:c r="C1180" s="68" t="n">
        <x:v>25.6</x:v>
      </x:c>
      <x:c r="D1180" s="68" t="n">
        <x:v>193.5</x:v>
      </x:c>
      <x:c r="E1180" s="68" t="n">
        <x:v>21.6</x:v>
      </x:c>
      <x:c r="F1180" s="68" t="n">
        <x:v>38.3</x:v>
      </x:c>
      <x:c r="G1180" s="68" t="n">
        <x:v>9.1</x:v>
      </x:c>
      <x:c r="H1180" s="69" t="n">
        <x:v>1.935</x:v>
      </x:c>
      <x:c r="I1180" s="68" t="n">
        <x:v>5901</x:v>
      </x:c>
      <x:c r="J1180" s="68" t="n">
        <x:v>11.2</x:v>
      </x:c>
      <x:c r="K1180" s="68" t="n">
        <x:v>667</x:v>
      </x:c>
      <x:c r="L1180" s="68" t="n">
        <x:v>2.7</x:v>
      </x:c>
      <x:c r="M1180" s="70" t="n">
        <x:v>0.077</x:v>
      </x:c>
      <x:c r="N1180" s="71" t="n">
        <x:v>149</x:v>
      </x:c>
      <x:c r="O1180" s="33" t="n">
        <x:f>ROUND(3*E1180+F1180+G1180*H1180,1)</x:f>
        <x:v>120.7</x:v>
      </x:c>
      <x:c r="P1180" s="33" t="n">
        <x:f>ROUND('Inputs'!$C$4*'Inputs'!$C$7*'Inputs'!$C$5*C1180/3600,1)</x:f>
        <x:v>3697.8</x:v>
      </x:c>
      <x:c r="Q1180" s="33" t="n">
        <x:f>ROUND(('Inputs'!$C$4/B1180)*'Inputs'!$C$7*'Inputs'!$C$6*D1180/3600,1)</x:f>
        <x:v>1294</x:v>
      </x:c>
      <x:c r="R1180" s="59" t="n">
        <x:f>ROUND((P1180-Q1180)*O1180-('Inputs'!$C$4/B1180)*(I1180/J1180+K1180)-'Inputs'!$C$4*L1180-('Inputs'!$C$4*'Inputs'!$C$20*'Inputs'!$C$21*'Inputs'!$C$22/1000)*M1180*N1180,0)</x:f>
        <x:v>-38877</x:v>
      </x:c>
      <x:c r="S1180" s="59" t="n">
        <x:f>ROUND(R1180/'Inputs'!$C$4,2)</x:f>
        <x:v>-3.89</x:v>
      </x:c>
      <x:c r="T1180" s="33" t="n">
        <x:f>ROUND((P1180-Q1180)*G1180*'Inputs'!$C$25/1000,1)</x:f>
        <x:v>56.5</x:v>
      </x:c>
    </x:row>
    <x:row r="1181">
      <x:c r="A1181" t="n">
        <x:v>1166</x:v>
      </x:c>
      <x:c r="B1181" s="68" t="n">
        <x:v>36.2</x:v>
      </x:c>
      <x:c r="C1181" s="68" t="n">
        <x:v>34.2</x:v>
      </x:c>
      <x:c r="D1181" s="68" t="n">
        <x:v>245.9</x:v>
      </x:c>
      <x:c r="E1181" s="68" t="n">
        <x:v>20.1</x:v>
      </x:c>
      <x:c r="F1181" s="68" t="n">
        <x:v>33.3</x:v>
      </x:c>
      <x:c r="G1181" s="68" t="n">
        <x:v>7.6</x:v>
      </x:c>
      <x:c r="H1181" s="69" t="n">
        <x:v>1.79</x:v>
      </x:c>
      <x:c r="I1181" s="68" t="n">
        <x:v>6296</x:v>
      </x:c>
      <x:c r="J1181" s="68" t="n">
        <x:v>11.5</x:v>
      </x:c>
      <x:c r="K1181" s="68" t="n">
        <x:v>450</x:v>
      </x:c>
      <x:c r="L1181" s="68" t="n">
        <x:v>3.8</x:v>
      </x:c>
      <x:c r="M1181" s="70" t="n">
        <x:v>0.033</x:v>
      </x:c>
      <x:c r="N1181" s="71" t="n">
        <x:v>85</x:v>
      </x:c>
      <x:c r="O1181" s="33" t="n">
        <x:f>ROUND(3*E1181+F1181+G1181*H1181,1)</x:f>
        <x:v>107.2</x:v>
      </x:c>
      <x:c r="P1181" s="33" t="n">
        <x:f>ROUND('Inputs'!$C$4*'Inputs'!$C$7*'Inputs'!$C$5*C1181/3600,1)</x:f>
        <x:v>4940</x:v>
      </x:c>
      <x:c r="Q1181" s="33" t="n">
        <x:f>ROUND(('Inputs'!$C$4/B1181)*'Inputs'!$C$7*'Inputs'!$C$6*D1181/3600,1)</x:f>
        <x:v>1962.4</x:v>
      </x:c>
      <x:c r="R1181" s="59" t="n">
        <x:f>ROUND((P1181-Q1181)*O1181-('Inputs'!$C$4/B1181)*(I1181/J1181+K1181)-'Inputs'!$C$4*L1181-('Inputs'!$C$4*'Inputs'!$C$20*'Inputs'!$C$21*'Inputs'!$C$22/1000)*M1181*N1181,0)</x:f>
        <x:v>-620</x:v>
      </x:c>
      <x:c r="S1181" s="59" t="n">
        <x:f>ROUND(R1181/'Inputs'!$C$4,2)</x:f>
        <x:v>-0.06</x:v>
      </x:c>
      <x:c r="T1181" s="33" t="n">
        <x:f>ROUND((P1181-Q1181)*G1181*'Inputs'!$C$25/1000,1)</x:f>
        <x:v>58.5</x:v>
      </x:c>
    </x:row>
    <x:row r="1182">
      <x:c r="A1182" t="n">
        <x:v>1167</x:v>
      </x:c>
      <x:c r="B1182" s="68" t="n">
        <x:v>32.9</x:v>
      </x:c>
      <x:c r="C1182" s="68" t="n">
        <x:v>28.4</x:v>
      </x:c>
      <x:c r="D1182" s="68" t="n">
        <x:v>210</x:v>
      </x:c>
      <x:c r="E1182" s="68" t="n">
        <x:v>25.3</x:v>
      </x:c>
      <x:c r="F1182" s="68" t="n">
        <x:v>51.2</x:v>
      </x:c>
      <x:c r="G1182" s="68" t="n">
        <x:v>7.1</x:v>
      </x:c>
      <x:c r="H1182" s="69" t="n">
        <x:v>1.834</x:v>
      </x:c>
      <x:c r="I1182" s="68" t="n">
        <x:v>4872</x:v>
      </x:c>
      <x:c r="J1182" s="68" t="n">
        <x:v>9</x:v>
      </x:c>
      <x:c r="K1182" s="68" t="n">
        <x:v>944</x:v>
      </x:c>
      <x:c r="L1182" s="68" t="n">
        <x:v>3</x:v>
      </x:c>
      <x:c r="M1182" s="70" t="n">
        <x:v>0.08</x:v>
      </x:c>
      <x:c r="N1182" s="71" t="n">
        <x:v>89</x:v>
      </x:c>
      <x:c r="O1182" s="33" t="n">
        <x:f>ROUND(3*E1182+F1182+G1182*H1182,1)</x:f>
        <x:v>140.1</x:v>
      </x:c>
      <x:c r="P1182" s="33" t="n">
        <x:f>ROUND('Inputs'!$C$4*'Inputs'!$C$7*'Inputs'!$C$5*C1182/3600,1)</x:f>
        <x:v>4102.2</x:v>
      </x:c>
      <x:c r="Q1182" s="33" t="n">
        <x:f>ROUND(('Inputs'!$C$4/B1182)*'Inputs'!$C$7*'Inputs'!$C$6*D1182/3600,1)</x:f>
        <x:v>1844</x:v>
      </x:c>
      <x:c r="R1182" s="59" t="n">
        <x:f>ROUND((P1182-Q1182)*O1182-('Inputs'!$C$4/B1182)*(I1182/J1182+K1182)-'Inputs'!$C$4*L1182-('Inputs'!$C$4*'Inputs'!$C$20*'Inputs'!$C$21*'Inputs'!$C$22/1000)*M1182*N1182,0)</x:f>
        <x:v>-181017</x:v>
      </x:c>
      <x:c r="S1182" s="59" t="n">
        <x:f>ROUND(R1182/'Inputs'!$C$4,2)</x:f>
        <x:v>-18.1</x:v>
      </x:c>
      <x:c r="T1182" s="33" t="n">
        <x:f>ROUND((P1182-Q1182)*G1182*'Inputs'!$C$25/1000,1)</x:f>
        <x:v>41.4</x:v>
      </x:c>
    </x:row>
    <x:row r="1183">
      <x:c r="A1183" t="n">
        <x:v>1168</x:v>
      </x:c>
      <x:c r="B1183" s="68" t="n">
        <x:v>41.8</x:v>
      </x:c>
      <x:c r="C1183" s="68" t="n">
        <x:v>31.6</x:v>
      </x:c>
      <x:c r="D1183" s="68" t="n">
        <x:v>199.4</x:v>
      </x:c>
      <x:c r="E1183" s="68" t="n">
        <x:v>23.9</x:v>
      </x:c>
      <x:c r="F1183" s="68" t="n">
        <x:v>30.6</x:v>
      </x:c>
      <x:c r="G1183" s="68" t="n">
        <x:v>8.7</x:v>
      </x:c>
      <x:c r="H1183" s="69" t="n">
        <x:v>1.883</x:v>
      </x:c>
      <x:c r="I1183" s="68" t="n">
        <x:v>4517</x:v>
      </x:c>
      <x:c r="J1183" s="68" t="n">
        <x:v>9.7</x:v>
      </x:c>
      <x:c r="K1183" s="68" t="n">
        <x:v>423</x:v>
      </x:c>
      <x:c r="L1183" s="68" t="n">
        <x:v>1.6</x:v>
      </x:c>
      <x:c r="M1183" s="70" t="n">
        <x:v>0.032</x:v>
      </x:c>
      <x:c r="N1183" s="71" t="n">
        <x:v>143</x:v>
      </x:c>
      <x:c r="O1183" s="33" t="n">
        <x:f>ROUND(3*E1183+F1183+G1183*H1183,1)</x:f>
        <x:v>118.7</x:v>
      </x:c>
      <x:c r="P1183" s="33" t="n">
        <x:f>ROUND('Inputs'!$C$4*'Inputs'!$C$7*'Inputs'!$C$5*C1183/3600,1)</x:f>
        <x:v>4564.4</x:v>
      </x:c>
      <x:c r="Q1183" s="33" t="n">
        <x:f>ROUND(('Inputs'!$C$4/B1183)*'Inputs'!$C$7*'Inputs'!$C$6*D1183/3600,1)</x:f>
        <x:v>1378.1</x:v>
      </x:c>
      <x:c r="R1183" s="59" t="n">
        <x:f>ROUND((P1183-Q1183)*O1183-('Inputs'!$C$4/B1183)*(I1183/J1183+K1183)-'Inputs'!$C$4*L1183-('Inputs'!$C$4*'Inputs'!$C$20*'Inputs'!$C$21*'Inputs'!$C$22/1000)*M1183*N1183,0)</x:f>
        <x:v>139381</x:v>
      </x:c>
      <x:c r="S1183" s="59" t="n">
        <x:f>ROUND(R1183/'Inputs'!$C$4,2)</x:f>
        <x:v>13.94</x:v>
      </x:c>
      <x:c r="T1183" s="33" t="n">
        <x:f>ROUND((P1183-Q1183)*G1183*'Inputs'!$C$25/1000,1)</x:f>
        <x:v>71.6</x:v>
      </x:c>
    </x:row>
    <x:row r="1184">
      <x:c r="A1184" t="n">
        <x:v>1169</x:v>
      </x:c>
      <x:c r="B1184" s="68" t="n">
        <x:v>56</x:v>
      </x:c>
      <x:c r="C1184" s="68" t="n">
        <x:v>30.3</x:v>
      </x:c>
      <x:c r="D1184" s="68" t="n">
        <x:v>174.6</x:v>
      </x:c>
      <x:c r="E1184" s="68" t="n">
        <x:v>22.7</x:v>
      </x:c>
      <x:c r="F1184" s="68" t="n">
        <x:v>36.2</x:v>
      </x:c>
      <x:c r="G1184" s="68" t="n">
        <x:v>7.4</x:v>
      </x:c>
      <x:c r="H1184" s="69" t="n">
        <x:v>1.953</x:v>
      </x:c>
      <x:c r="I1184" s="68" t="n">
        <x:v>7385</x:v>
      </x:c>
      <x:c r="J1184" s="68" t="n">
        <x:v>10.6</x:v>
      </x:c>
      <x:c r="K1184" s="68" t="n">
        <x:v>698</x:v>
      </x:c>
      <x:c r="L1184" s="68" t="n">
        <x:v>3.6</x:v>
      </x:c>
      <x:c r="M1184" s="70" t="n">
        <x:v>0.06</x:v>
      </x:c>
      <x:c r="N1184" s="71" t="n">
        <x:v>144</x:v>
      </x:c>
      <x:c r="O1184" s="33" t="n">
        <x:f>ROUND(3*E1184+F1184+G1184*H1184,1)</x:f>
        <x:v>118.8</x:v>
      </x:c>
      <x:c r="P1184" s="33" t="n">
        <x:f>ROUND('Inputs'!$C$4*'Inputs'!$C$7*'Inputs'!$C$5*C1184/3600,1)</x:f>
        <x:v>4376.7</x:v>
      </x:c>
      <x:c r="Q1184" s="33" t="n">
        <x:f>ROUND(('Inputs'!$C$4/B1184)*'Inputs'!$C$7*'Inputs'!$C$6*D1184/3600,1)</x:f>
        <x:v>900.7</x:v>
      </x:c>
      <x:c r="R1184" s="59" t="n">
        <x:f>ROUND((P1184-Q1184)*O1184-('Inputs'!$C$4/B1184)*(I1184/J1184+K1184)-'Inputs'!$C$4*L1184-('Inputs'!$C$4*'Inputs'!$C$20*'Inputs'!$C$21*'Inputs'!$C$22/1000)*M1184*N1184,0)</x:f>
        <x:v>108575</x:v>
      </x:c>
      <x:c r="S1184" s="59" t="n">
        <x:f>ROUND(R1184/'Inputs'!$C$4,2)</x:f>
        <x:v>10.86</x:v>
      </x:c>
      <x:c r="T1184" s="33" t="n">
        <x:f>ROUND((P1184-Q1184)*G1184*'Inputs'!$C$25/1000,1)</x:f>
        <x:v>66.5</x:v>
      </x:c>
    </x:row>
    <x:row r="1185">
      <x:c r="A1185" t="n">
        <x:v>1170</x:v>
      </x:c>
      <x:c r="B1185" s="68" t="n">
        <x:v>49.2</x:v>
      </x:c>
      <x:c r="C1185" s="68" t="n">
        <x:v>26.8</x:v>
      </x:c>
      <x:c r="D1185" s="68" t="n">
        <x:v>215</x:v>
      </x:c>
      <x:c r="E1185" s="68" t="n">
        <x:v>25.5</x:v>
      </x:c>
      <x:c r="F1185" s="68" t="n">
        <x:v>50.9</x:v>
      </x:c>
      <x:c r="G1185" s="68" t="n">
        <x:v>9.7</x:v>
      </x:c>
      <x:c r="H1185" s="69" t="n">
        <x:v>1.911</x:v>
      </x:c>
      <x:c r="I1185" s="68" t="n">
        <x:v>6254</x:v>
      </x:c>
      <x:c r="J1185" s="68" t="n">
        <x:v>12.4</x:v>
      </x:c>
      <x:c r="K1185" s="68" t="n">
        <x:v>922</x:v>
      </x:c>
      <x:c r="L1185" s="68" t="n">
        <x:v>2.8</x:v>
      </x:c>
      <x:c r="M1185" s="70" t="n">
        <x:v>0.012</x:v>
      </x:c>
      <x:c r="N1185" s="71" t="n">
        <x:v>136</x:v>
      </x:c>
      <x:c r="O1185" s="33" t="n">
        <x:f>ROUND(3*E1185+F1185+G1185*H1185,1)</x:f>
        <x:v>145.9</x:v>
      </x:c>
      <x:c r="P1185" s="33" t="n">
        <x:f>ROUND('Inputs'!$C$4*'Inputs'!$C$7*'Inputs'!$C$5*C1185/3600,1)</x:f>
        <x:v>3871.1</x:v>
      </x:c>
      <x:c r="Q1185" s="33" t="n">
        <x:f>ROUND(('Inputs'!$C$4/B1185)*'Inputs'!$C$7*'Inputs'!$C$6*D1185/3600,1)</x:f>
        <x:v>1262.4</x:v>
      </x:c>
      <x:c r="R1185" s="59" t="n">
        <x:f>ROUND((P1185-Q1185)*O1185-('Inputs'!$C$4/B1185)*(I1185/J1185+K1185)-'Inputs'!$C$4*L1185-('Inputs'!$C$4*'Inputs'!$C$20*'Inputs'!$C$21*'Inputs'!$C$22/1000)*M1185*N1185,0)</x:f>
        <x:v>59050</x:v>
      </x:c>
      <x:c r="S1185" s="59" t="n">
        <x:f>ROUND(R1185/'Inputs'!$C$4,2)</x:f>
        <x:v>5.91</x:v>
      </x:c>
      <x:c r="T1185" s="33" t="n">
        <x:f>ROUND((P1185-Q1185)*G1185*'Inputs'!$C$25/1000,1)</x:f>
        <x:v>65.4</x:v>
      </x:c>
    </x:row>
    <x:row r="1186">
      <x:c r="A1186" t="n">
        <x:v>1171</x:v>
      </x:c>
      <x:c r="B1186" s="68" t="n">
        <x:v>39.4</x:v>
      </x:c>
      <x:c r="C1186" s="68" t="n">
        <x:v>27.4</x:v>
      </x:c>
      <x:c r="D1186" s="68" t="n">
        <x:v>227.1</x:v>
      </x:c>
      <x:c r="E1186" s="68" t="n">
        <x:v>20.9</x:v>
      </x:c>
      <x:c r="F1186" s="68" t="n">
        <x:v>43.3</x:v>
      </x:c>
      <x:c r="G1186" s="68" t="n">
        <x:v>7.2</x:v>
      </x:c>
      <x:c r="H1186" s="69" t="n">
        <x:v>1.821</x:v>
      </x:c>
      <x:c r="I1186" s="68" t="n">
        <x:v>8641</x:v>
      </x:c>
      <x:c r="J1186" s="68" t="n">
        <x:v>14</x:v>
      </x:c>
      <x:c r="K1186" s="68" t="n">
        <x:v>769</x:v>
      </x:c>
      <x:c r="L1186" s="68" t="n">
        <x:v>2.2</x:v>
      </x:c>
      <x:c r="M1186" s="70" t="n">
        <x:v>0.053</x:v>
      </x:c>
      <x:c r="N1186" s="71" t="n">
        <x:v>105</x:v>
      </x:c>
      <x:c r="O1186" s="33" t="n">
        <x:f>ROUND(3*E1186+F1186+G1186*H1186,1)</x:f>
        <x:v>119.1</x:v>
      </x:c>
      <x:c r="P1186" s="33" t="n">
        <x:f>ROUND('Inputs'!$C$4*'Inputs'!$C$7*'Inputs'!$C$5*C1186/3600,1)</x:f>
        <x:v>3957.8</x:v>
      </x:c>
      <x:c r="Q1186" s="33" t="n">
        <x:f>ROUND(('Inputs'!$C$4/B1186)*'Inputs'!$C$7*'Inputs'!$C$6*D1186/3600,1)</x:f>
        <x:v>1665.1</x:v>
      </x:c>
      <x:c r="R1186" s="59" t="n">
        <x:f>ROUND((P1186-Q1186)*O1186-('Inputs'!$C$4/B1186)*(I1186/J1186+K1186)-'Inputs'!$C$4*L1186-('Inputs'!$C$4*'Inputs'!$C$20*'Inputs'!$C$21*'Inputs'!$C$22/1000)*M1186*N1186,0)</x:f>
        <x:v>-113215</x:v>
      </x:c>
      <x:c r="S1186" s="59" t="n">
        <x:f>ROUND(R1186/'Inputs'!$C$4,2)</x:f>
        <x:v>-11.32</x:v>
      </x:c>
      <x:c r="T1186" s="33" t="n">
        <x:f>ROUND((P1186-Q1186)*G1186*'Inputs'!$C$25/1000,1)</x:f>
        <x:v>42.6</x:v>
      </x:c>
    </x:row>
    <x:row r="1187">
      <x:c r="A1187" t="n">
        <x:v>1172</x:v>
      </x:c>
      <x:c r="B1187" s="68" t="n">
        <x:v>58.4</x:v>
      </x:c>
      <x:c r="C1187" s="68" t="n">
        <x:v>28.8</x:v>
      </x:c>
      <x:c r="D1187" s="68" t="n">
        <x:v>255</x:v>
      </x:c>
      <x:c r="E1187" s="68" t="n">
        <x:v>26.6</x:v>
      </x:c>
      <x:c r="F1187" s="68" t="n">
        <x:v>33.5</x:v>
      </x:c>
      <x:c r="G1187" s="68" t="n">
        <x:v>8.7</x:v>
      </x:c>
      <x:c r="H1187" s="69" t="n">
        <x:v>1.904</x:v>
      </x:c>
      <x:c r="I1187" s="68" t="n">
        <x:v>7458</x:v>
      </x:c>
      <x:c r="J1187" s="68" t="n">
        <x:v>9.2</x:v>
      </x:c>
      <x:c r="K1187" s="68" t="n">
        <x:v>735</x:v>
      </x:c>
      <x:c r="L1187" s="68" t="n">
        <x:v>4.7</x:v>
      </x:c>
      <x:c r="M1187" s="70" t="n">
        <x:v>0.098</x:v>
      </x:c>
      <x:c r="N1187" s="71" t="n">
        <x:v>147</x:v>
      </x:c>
      <x:c r="O1187" s="33" t="n">
        <x:f>ROUND(3*E1187+F1187+G1187*H1187,1)</x:f>
        <x:v>129.9</x:v>
      </x:c>
      <x:c r="P1187" s="33" t="n">
        <x:f>ROUND('Inputs'!$C$4*'Inputs'!$C$7*'Inputs'!$C$5*C1187/3600,1)</x:f>
        <x:v>4160</x:v>
      </x:c>
      <x:c r="Q1187" s="33" t="n">
        <x:f>ROUND(('Inputs'!$C$4/B1187)*'Inputs'!$C$7*'Inputs'!$C$6*D1187/3600,1)</x:f>
        <x:v>1261.4</x:v>
      </x:c>
      <x:c r="R1187" s="59" t="n">
        <x:f>ROUND((P1187-Q1187)*O1187-('Inputs'!$C$4/B1187)*(I1187/J1187+K1187)-'Inputs'!$C$4*L1187-('Inputs'!$C$4*'Inputs'!$C$20*'Inputs'!$C$21*'Inputs'!$C$22/1000)*M1187*N1187,0)</x:f>
        <x:v>32648</x:v>
      </x:c>
      <x:c r="S1187" s="59" t="n">
        <x:f>ROUND(R1187/'Inputs'!$C$4,2)</x:f>
        <x:v>3.26</x:v>
      </x:c>
      <x:c r="T1187" s="33" t="n">
        <x:f>ROUND((P1187-Q1187)*G1187*'Inputs'!$C$25/1000,1)</x:f>
        <x:v>65.2</x:v>
      </x:c>
    </x:row>
    <x:row r="1188">
      <x:c r="A1188" t="n">
        <x:v>1173</x:v>
      </x:c>
      <x:c r="B1188" s="68" t="n">
        <x:v>46.1</x:v>
      </x:c>
      <x:c r="C1188" s="68" t="n">
        <x:v>29.8</x:v>
      </x:c>
      <x:c r="D1188" s="68" t="n">
        <x:v>254.2</x:v>
      </x:c>
      <x:c r="E1188" s="68" t="n">
        <x:v>22.3</x:v>
      </x:c>
      <x:c r="F1188" s="68" t="n">
        <x:v>48</x:v>
      </x:c>
      <x:c r="G1188" s="68" t="n">
        <x:v>8.3</x:v>
      </x:c>
      <x:c r="H1188" s="69" t="n">
        <x:v>1.741</x:v>
      </x:c>
      <x:c r="I1188" s="68" t="n">
        <x:v>8535</x:v>
      </x:c>
      <x:c r="J1188" s="68" t="n">
        <x:v>8.7</x:v>
      </x:c>
      <x:c r="K1188" s="68" t="n">
        <x:v>745</x:v>
      </x:c>
      <x:c r="L1188" s="68" t="n">
        <x:v>4.5</x:v>
      </x:c>
      <x:c r="M1188" s="70" t="n">
        <x:v>0.057</x:v>
      </x:c>
      <x:c r="N1188" s="71" t="n">
        <x:v>97</x:v>
      </x:c>
      <x:c r="O1188" s="33" t="n">
        <x:f>ROUND(3*E1188+F1188+G1188*H1188,1)</x:f>
        <x:v>129.4</x:v>
      </x:c>
      <x:c r="P1188" s="33" t="n">
        <x:f>ROUND('Inputs'!$C$4*'Inputs'!$C$7*'Inputs'!$C$5*C1188/3600,1)</x:f>
        <x:v>4304.4</x:v>
      </x:c>
      <x:c r="Q1188" s="33" t="n">
        <x:f>ROUND(('Inputs'!$C$4/B1188)*'Inputs'!$C$7*'Inputs'!$C$6*D1188/3600,1)</x:f>
        <x:v>1593</x:v>
      </x:c>
      <x:c r="R1188" s="59" t="n">
        <x:f>ROUND((P1188-Q1188)*O1188-('Inputs'!$C$4/B1188)*(I1188/J1188+K1188)-'Inputs'!$C$4*L1188-('Inputs'!$C$4*'Inputs'!$C$20*'Inputs'!$C$21*'Inputs'!$C$22/1000)*M1188*N1188,0)</x:f>
        <x:v>-80919</x:v>
      </x:c>
      <x:c r="S1188" s="59" t="n">
        <x:f>ROUND(R1188/'Inputs'!$C$4,2)</x:f>
        <x:v>-8.09</x:v>
      </x:c>
      <x:c r="T1188" s="33" t="n">
        <x:f>ROUND((P1188-Q1188)*G1188*'Inputs'!$C$25/1000,1)</x:f>
        <x:v>58.1</x:v>
      </x:c>
    </x:row>
    <x:row r="1189">
      <x:c r="A1189" t="n">
        <x:v>1174</x:v>
      </x:c>
      <x:c r="B1189" s="68" t="n">
        <x:v>39.7</x:v>
      </x:c>
      <x:c r="C1189" s="68" t="n">
        <x:v>25.6</x:v>
      </x:c>
      <x:c r="D1189" s="68" t="n">
        <x:v>197.5</x:v>
      </x:c>
      <x:c r="E1189" s="68" t="n">
        <x:v>20.6</x:v>
      </x:c>
      <x:c r="F1189" s="68" t="n">
        <x:v>31.2</x:v>
      </x:c>
      <x:c r="G1189" s="68" t="n">
        <x:v>10.1</x:v>
      </x:c>
      <x:c r="H1189" s="69" t="n">
        <x:v>2.051</x:v>
      </x:c>
      <x:c r="I1189" s="68" t="n">
        <x:v>5740</x:v>
      </x:c>
      <x:c r="J1189" s="68" t="n">
        <x:v>9.1</x:v>
      </x:c>
      <x:c r="K1189" s="68" t="n">
        <x:v>824</x:v>
      </x:c>
      <x:c r="L1189" s="68" t="n">
        <x:v>4.4</x:v>
      </x:c>
      <x:c r="M1189" s="70" t="n">
        <x:v>0.083</x:v>
      </x:c>
      <x:c r="N1189" s="71" t="n">
        <x:v>117</x:v>
      </x:c>
      <x:c r="O1189" s="33" t="n">
        <x:f>ROUND(3*E1189+F1189+G1189*H1189,1)</x:f>
        <x:v>113.7</x:v>
      </x:c>
      <x:c r="P1189" s="33" t="n">
        <x:f>ROUND('Inputs'!$C$4*'Inputs'!$C$7*'Inputs'!$C$5*C1189/3600,1)</x:f>
        <x:v>3697.8</x:v>
      </x:c>
      <x:c r="Q1189" s="33" t="n">
        <x:f>ROUND(('Inputs'!$C$4/B1189)*'Inputs'!$C$7*'Inputs'!$C$6*D1189/3600,1)</x:f>
        <x:v>1437.2</x:v>
      </x:c>
      <x:c r="R1189" s="59" t="n">
        <x:f>ROUND((P1189-Q1189)*O1189-('Inputs'!$C$4/B1189)*(I1189/J1189+K1189)-'Inputs'!$C$4*L1189-('Inputs'!$C$4*'Inputs'!$C$20*'Inputs'!$C$21*'Inputs'!$C$22/1000)*M1189*N1189,0)</x:f>
        <x:v>-175126</x:v>
      </x:c>
      <x:c r="S1189" s="59" t="n">
        <x:f>ROUND(R1189/'Inputs'!$C$4,2)</x:f>
        <x:v>-17.51</x:v>
      </x:c>
      <x:c r="T1189" s="33" t="n">
        <x:f>ROUND((P1189-Q1189)*G1189*'Inputs'!$C$25/1000,1)</x:f>
        <x:v>59</x:v>
      </x:c>
    </x:row>
    <x:row r="1190">
      <x:c r="A1190" t="n">
        <x:v>1175</x:v>
      </x:c>
      <x:c r="B1190" s="68" t="n">
        <x:v>48.2</x:v>
      </x:c>
      <x:c r="C1190" s="68" t="n">
        <x:v>26</x:v>
      </x:c>
      <x:c r="D1190" s="68" t="n">
        <x:v>269.1</x:v>
      </x:c>
      <x:c r="E1190" s="68" t="n">
        <x:v>20.7</x:v>
      </x:c>
      <x:c r="F1190" s="68" t="n">
        <x:v>49.7</x:v>
      </x:c>
      <x:c r="G1190" s="68" t="n">
        <x:v>7.7</x:v>
      </x:c>
      <x:c r="H1190" s="69" t="n">
        <x:v>1.836</x:v>
      </x:c>
      <x:c r="I1190" s="68" t="n">
        <x:v>8008</x:v>
      </x:c>
      <x:c r="J1190" s="68" t="n">
        <x:v>14.8</x:v>
      </x:c>
      <x:c r="K1190" s="68" t="n">
        <x:v>679</x:v>
      </x:c>
      <x:c r="L1190" s="68" t="n">
        <x:v>2.8</x:v>
      </x:c>
      <x:c r="M1190" s="70" t="n">
        <x:v>0.026</x:v>
      </x:c>
      <x:c r="N1190" s="71" t="n">
        <x:v>139</x:v>
      </x:c>
      <x:c r="O1190" s="33" t="n">
        <x:f>ROUND(3*E1190+F1190+G1190*H1190,1)</x:f>
        <x:v>125.9</x:v>
      </x:c>
      <x:c r="P1190" s="33" t="n">
        <x:f>ROUND('Inputs'!$C$4*'Inputs'!$C$7*'Inputs'!$C$5*C1190/3600,1)</x:f>
        <x:v>3755.6</x:v>
      </x:c>
      <x:c r="Q1190" s="33" t="n">
        <x:f>ROUND(('Inputs'!$C$4/B1190)*'Inputs'!$C$7*'Inputs'!$C$6*D1190/3600,1)</x:f>
        <x:v>1612.9</x:v>
      </x:c>
      <x:c r="R1190" s="59" t="n">
        <x:f>ROUND((P1190-Q1190)*O1190-('Inputs'!$C$4/B1190)*(I1190/J1190+K1190)-'Inputs'!$C$4*L1190-('Inputs'!$C$4*'Inputs'!$C$20*'Inputs'!$C$21*'Inputs'!$C$22/1000)*M1190*N1190,0)</x:f>
        <x:v>-19444</x:v>
      </x:c>
      <x:c r="S1190" s="59" t="n">
        <x:f>ROUND(R1190/'Inputs'!$C$4,2)</x:f>
        <x:v>-1.94</x:v>
      </x:c>
      <x:c r="T1190" s="33" t="n">
        <x:f>ROUND((P1190-Q1190)*G1190*'Inputs'!$C$25/1000,1)</x:f>
        <x:v>42.6</x:v>
      </x:c>
    </x:row>
    <x:row r="1191">
      <x:c r="A1191" t="n">
        <x:v>1176</x:v>
      </x:c>
      <x:c r="B1191" s="68" t="n">
        <x:v>47.5</x:v>
      </x:c>
      <x:c r="C1191" s="68" t="n">
        <x:v>30.7</x:v>
      </x:c>
      <x:c r="D1191" s="68" t="n">
        <x:v>243.7</x:v>
      </x:c>
      <x:c r="E1191" s="68" t="n">
        <x:v>26.6</x:v>
      </x:c>
      <x:c r="F1191" s="68" t="n">
        <x:v>38.5</x:v>
      </x:c>
      <x:c r="G1191" s="68" t="n">
        <x:v>9.2</x:v>
      </x:c>
      <x:c r="H1191" s="69" t="n">
        <x:v>1.942</x:v>
      </x:c>
      <x:c r="I1191" s="68" t="n">
        <x:v>7218</x:v>
      </x:c>
      <x:c r="J1191" s="68" t="n">
        <x:v>12</x:v>
      </x:c>
      <x:c r="K1191" s="68" t="n">
        <x:v>440</x:v>
      </x:c>
      <x:c r="L1191" s="68" t="n">
        <x:v>1.5</x:v>
      </x:c>
      <x:c r="M1191" s="70" t="n">
        <x:v>0.033</x:v>
      </x:c>
      <x:c r="N1191" s="71" t="n">
        <x:v>132</x:v>
      </x:c>
      <x:c r="O1191" s="33" t="n">
        <x:f>ROUND(3*E1191+F1191+G1191*H1191,1)</x:f>
        <x:v>136.2</x:v>
      </x:c>
      <x:c r="P1191" s="33" t="n">
        <x:f>ROUND('Inputs'!$C$4*'Inputs'!$C$7*'Inputs'!$C$5*C1191/3600,1)</x:f>
        <x:v>4434.4</x:v>
      </x:c>
      <x:c r="Q1191" s="33" t="n">
        <x:f>ROUND(('Inputs'!$C$4/B1191)*'Inputs'!$C$7*'Inputs'!$C$6*D1191/3600,1)</x:f>
        <x:v>1482.2</x:v>
      </x:c>
      <x:c r="R1191" s="59" t="n">
        <x:f>ROUND((P1191-Q1191)*O1191-('Inputs'!$C$4/B1191)*(I1191/J1191+K1191)-'Inputs'!$C$4*L1191-('Inputs'!$C$4*'Inputs'!$C$20*'Inputs'!$C$21*'Inputs'!$C$22/1000)*M1191*N1191,0)</x:f>
        <x:v>158086</x:v>
      </x:c>
      <x:c r="S1191" s="59" t="n">
        <x:f>ROUND(R1191/'Inputs'!$C$4,2)</x:f>
        <x:v>15.81</x:v>
      </x:c>
      <x:c r="T1191" s="33" t="n">
        <x:f>ROUND((P1191-Q1191)*G1191*'Inputs'!$C$25/1000,1)</x:f>
        <x:v>70.2</x:v>
      </x:c>
    </x:row>
    <x:row r="1192">
      <x:c r="A1192" t="n">
        <x:v>1177</x:v>
      </x:c>
      <x:c r="B1192" s="68" t="n">
        <x:v>58.2</x:v>
      </x:c>
      <x:c r="C1192" s="68" t="n">
        <x:v>31.7</x:v>
      </x:c>
      <x:c r="D1192" s="68" t="n">
        <x:v>237.3</x:v>
      </x:c>
      <x:c r="E1192" s="68" t="n">
        <x:v>22.6</x:v>
      </x:c>
      <x:c r="F1192" s="68" t="n">
        <x:v>37.6</x:v>
      </x:c>
      <x:c r="G1192" s="68" t="n">
        <x:v>10.2</x:v>
      </x:c>
      <x:c r="H1192" s="69" t="n">
        <x:v>1.99</x:v>
      </x:c>
      <x:c r="I1192" s="68" t="n">
        <x:v>6988</x:v>
      </x:c>
      <x:c r="J1192" s="68" t="n">
        <x:v>10.4</x:v>
      </x:c>
      <x:c r="K1192" s="68" t="n">
        <x:v>488</x:v>
      </x:c>
      <x:c r="L1192" s="68" t="n">
        <x:v>2.2</x:v>
      </x:c>
      <x:c r="M1192" s="70" t="n">
        <x:v>0.078</x:v>
      </x:c>
      <x:c r="N1192" s="71" t="n">
        <x:v>131</x:v>
      </x:c>
      <x:c r="O1192" s="33" t="n">
        <x:f>ROUND(3*E1192+F1192+G1192*H1192,1)</x:f>
        <x:v>125.7</x:v>
      </x:c>
      <x:c r="P1192" s="33" t="n">
        <x:f>ROUND('Inputs'!$C$4*'Inputs'!$C$7*'Inputs'!$C$5*C1192/3600,1)</x:f>
        <x:v>4578.9</x:v>
      </x:c>
      <x:c r="Q1192" s="33" t="n">
        <x:f>ROUND(('Inputs'!$C$4/B1192)*'Inputs'!$C$7*'Inputs'!$C$6*D1192/3600,1)</x:f>
        <x:v>1177.9</x:v>
      </x:c>
      <x:c r="R1192" s="59" t="n">
        <x:f>ROUND((P1192-Q1192)*O1192-('Inputs'!$C$4/B1192)*(I1192/J1192+K1192)-'Inputs'!$C$4*L1192-('Inputs'!$C$4*'Inputs'!$C$20*'Inputs'!$C$21*'Inputs'!$C$22/1000)*M1192*N1192,0)</x:f>
        <x:v>183357</x:v>
      </x:c>
      <x:c r="S1192" s="59" t="n">
        <x:f>ROUND(R1192/'Inputs'!$C$4,2)</x:f>
        <x:v>18.34</x:v>
      </x:c>
      <x:c r="T1192" s="33" t="n">
        <x:f>ROUND((P1192-Q1192)*G1192*'Inputs'!$C$25/1000,1)</x:f>
        <x:v>89.6</x:v>
      </x:c>
    </x:row>
    <x:row r="1193">
      <x:c r="A1193" t="n">
        <x:v>1178</x:v>
      </x:c>
      <x:c r="B1193" s="68" t="n">
        <x:v>56.5</x:v>
      </x:c>
      <x:c r="C1193" s="68" t="n">
        <x:v>35.2</x:v>
      </x:c>
      <x:c r="D1193" s="68" t="n">
        <x:v>174.9</x:v>
      </x:c>
      <x:c r="E1193" s="68" t="n">
        <x:v>22.6</x:v>
      </x:c>
      <x:c r="F1193" s="68" t="n">
        <x:v>42.9</x:v>
      </x:c>
      <x:c r="G1193" s="68" t="n">
        <x:v>8.3</x:v>
      </x:c>
      <x:c r="H1193" s="69" t="n">
        <x:v>2.048</x:v>
      </x:c>
      <x:c r="I1193" s="68" t="n">
        <x:v>5462</x:v>
      </x:c>
      <x:c r="J1193" s="68" t="n">
        <x:v>8.4</x:v>
      </x:c>
      <x:c r="K1193" s="68" t="n">
        <x:v>586</x:v>
      </x:c>
      <x:c r="L1193" s="68" t="n">
        <x:v>5</x:v>
      </x:c>
      <x:c r="M1193" s="70" t="n">
        <x:v>0.093</x:v>
      </x:c>
      <x:c r="N1193" s="71" t="n">
        <x:v>105</x:v>
      </x:c>
      <x:c r="O1193" s="33" t="n">
        <x:f>ROUND(3*E1193+F1193+G1193*H1193,1)</x:f>
        <x:v>127.7</x:v>
      </x:c>
      <x:c r="P1193" s="33" t="n">
        <x:f>ROUND('Inputs'!$C$4*'Inputs'!$C$7*'Inputs'!$C$5*C1193/3600,1)</x:f>
        <x:v>5084.4</x:v>
      </x:c>
      <x:c r="Q1193" s="33" t="n">
        <x:f>ROUND(('Inputs'!$C$4/B1193)*'Inputs'!$C$7*'Inputs'!$C$6*D1193/3600,1)</x:f>
        <x:v>894.3</x:v>
      </x:c>
      <x:c r="R1193" s="59" t="n">
        <x:f>ROUND((P1193-Q1193)*O1193-('Inputs'!$C$4/B1193)*(I1193/J1193+K1193)-'Inputs'!$C$4*L1193-('Inputs'!$C$4*'Inputs'!$C$20*'Inputs'!$C$21*'Inputs'!$C$22/1000)*M1193*N1193,0)</x:f>
        <x:v>244437</x:v>
      </x:c>
      <x:c r="S1193" s="59" t="n">
        <x:f>ROUND(R1193/'Inputs'!$C$4,2)</x:f>
        <x:v>24.44</x:v>
      </x:c>
      <x:c r="T1193" s="33" t="n">
        <x:f>ROUND((P1193-Q1193)*G1193*'Inputs'!$C$25/1000,1)</x:f>
        <x:v>89.8</x:v>
      </x:c>
    </x:row>
    <x:row r="1194">
      <x:c r="A1194" t="n">
        <x:v>1179</x:v>
      </x:c>
      <x:c r="B1194" s="68" t="n">
        <x:v>38.6</x:v>
      </x:c>
      <x:c r="C1194" s="68" t="n">
        <x:v>29</x:v>
      </x:c>
      <x:c r="D1194" s="68" t="n">
        <x:v>220.8</x:v>
      </x:c>
      <x:c r="E1194" s="68" t="n">
        <x:v>24.7</x:v>
      </x:c>
      <x:c r="F1194" s="68" t="n">
        <x:v>40</x:v>
      </x:c>
      <x:c r="G1194" s="68" t="n">
        <x:v>7.1</x:v>
      </x:c>
      <x:c r="H1194" s="69" t="n">
        <x:v>1.93</x:v>
      </x:c>
      <x:c r="I1194" s="68" t="n">
        <x:v>3978</x:v>
      </x:c>
      <x:c r="J1194" s="68" t="n">
        <x:v>9.8</x:v>
      </x:c>
      <x:c r="K1194" s="68" t="n">
        <x:v>648</x:v>
      </x:c>
      <x:c r="L1194" s="68" t="n">
        <x:v>4.7</x:v>
      </x:c>
      <x:c r="M1194" s="70" t="n">
        <x:v>0.035</x:v>
      </x:c>
      <x:c r="N1194" s="71" t="n">
        <x:v>140</x:v>
      </x:c>
      <x:c r="O1194" s="33" t="n">
        <x:f>ROUND(3*E1194+F1194+G1194*H1194,1)</x:f>
        <x:v>127.8</x:v>
      </x:c>
      <x:c r="P1194" s="33" t="n">
        <x:f>ROUND('Inputs'!$C$4*'Inputs'!$C$7*'Inputs'!$C$5*C1194/3600,1)</x:f>
        <x:v>4188.9</x:v>
      </x:c>
      <x:c r="Q1194" s="33" t="n">
        <x:f>ROUND(('Inputs'!$C$4/B1194)*'Inputs'!$C$7*'Inputs'!$C$6*D1194/3600,1)</x:f>
        <x:v>1652.5</x:v>
      </x:c>
      <x:c r="R1194" s="59" t="n">
        <x:f>ROUND((P1194-Q1194)*O1194-('Inputs'!$C$4/B1194)*(I1194/J1194+K1194)-'Inputs'!$C$4*L1194-('Inputs'!$C$4*'Inputs'!$C$20*'Inputs'!$C$21*'Inputs'!$C$22/1000)*M1194*N1194,0)</x:f>
        <x:v>-6841</x:v>
      </x:c>
      <x:c r="S1194" s="59" t="n">
        <x:f>ROUND(R1194/'Inputs'!$C$4,2)</x:f>
        <x:v>-0.68</x:v>
      </x:c>
      <x:c r="T1194" s="33" t="n">
        <x:f>ROUND((P1194-Q1194)*G1194*'Inputs'!$C$25/1000,1)</x:f>
        <x:v>46.5</x:v>
      </x:c>
    </x:row>
    <x:row r="1195">
      <x:c r="A1195" t="n">
        <x:v>1180</x:v>
      </x:c>
      <x:c r="B1195" s="68" t="n">
        <x:v>52.2</x:v>
      </x:c>
      <x:c r="C1195" s="68" t="n">
        <x:v>26</x:v>
      </x:c>
      <x:c r="D1195" s="68" t="n">
        <x:v>259.9</x:v>
      </x:c>
      <x:c r="E1195" s="68" t="n">
        <x:v>25.2</x:v>
      </x:c>
      <x:c r="F1195" s="68" t="n">
        <x:v>41.1</x:v>
      </x:c>
      <x:c r="G1195" s="68" t="n">
        <x:v>9.8</x:v>
      </x:c>
      <x:c r="H1195" s="69" t="n">
        <x:v>1.675</x:v>
      </x:c>
      <x:c r="I1195" s="68" t="n">
        <x:v>5849</x:v>
      </x:c>
      <x:c r="J1195" s="68" t="n">
        <x:v>8.3</x:v>
      </x:c>
      <x:c r="K1195" s="68" t="n">
        <x:v>685</x:v>
      </x:c>
      <x:c r="L1195" s="68" t="n">
        <x:v>2</x:v>
      </x:c>
      <x:c r="M1195" s="70" t="n">
        <x:v>0.012</x:v>
      </x:c>
      <x:c r="N1195" s="71" t="n">
        <x:v>131</x:v>
      </x:c>
      <x:c r="O1195" s="33" t="n">
        <x:f>ROUND(3*E1195+F1195+G1195*H1195,1)</x:f>
        <x:v>133.1</x:v>
      </x:c>
      <x:c r="P1195" s="33" t="n">
        <x:f>ROUND('Inputs'!$C$4*'Inputs'!$C$7*'Inputs'!$C$5*C1195/3600,1)</x:f>
        <x:v>3755.6</x:v>
      </x:c>
      <x:c r="Q1195" s="33" t="n">
        <x:f>ROUND(('Inputs'!$C$4/B1195)*'Inputs'!$C$7*'Inputs'!$C$6*D1195/3600,1)</x:f>
        <x:v>1438.4</x:v>
      </x:c>
      <x:c r="R1195" s="59" t="n">
        <x:f>ROUND((P1195-Q1195)*O1195-('Inputs'!$C$4/B1195)*(I1195/J1195+K1195)-'Inputs'!$C$4*L1195-('Inputs'!$C$4*'Inputs'!$C$20*'Inputs'!$C$21*'Inputs'!$C$22/1000)*M1195*N1195,0)</x:f>
        <x:v>18678</x:v>
      </x:c>
      <x:c r="S1195" s="59" t="n">
        <x:f>ROUND(R1195/'Inputs'!$C$4,2)</x:f>
        <x:v>1.87</x:v>
      </x:c>
      <x:c r="T1195" s="33" t="n">
        <x:f>ROUND((P1195-Q1195)*G1195*'Inputs'!$C$25/1000,1)</x:f>
        <x:v>58.7</x:v>
      </x:c>
    </x:row>
    <x:row r="1196">
      <x:c r="A1196" t="n">
        <x:v>1181</x:v>
      </x:c>
      <x:c r="B1196" s="68" t="n">
        <x:v>29.3</x:v>
      </x:c>
      <x:c r="C1196" s="68" t="n">
        <x:v>25.6</x:v>
      </x:c>
      <x:c r="D1196" s="68" t="n">
        <x:v>193</x:v>
      </x:c>
      <x:c r="E1196" s="68" t="n">
        <x:v>26.2</x:v>
      </x:c>
      <x:c r="F1196" s="68" t="n">
        <x:v>36.6</x:v>
      </x:c>
      <x:c r="G1196" s="68" t="n">
        <x:v>7.5</x:v>
      </x:c>
      <x:c r="H1196" s="69" t="n">
        <x:v>1.727</x:v>
      </x:c>
      <x:c r="I1196" s="68" t="n">
        <x:v>5918</x:v>
      </x:c>
      <x:c r="J1196" s="68" t="n">
        <x:v>13.3</x:v>
      </x:c>
      <x:c r="K1196" s="68" t="n">
        <x:v>746</x:v>
      </x:c>
      <x:c r="L1196" s="68" t="n">
        <x:v>1.7</x:v>
      </x:c>
      <x:c r="M1196" s="70" t="n">
        <x:v>0.066</x:v>
      </x:c>
      <x:c r="N1196" s="71" t="n">
        <x:v>131</x:v>
      </x:c>
      <x:c r="O1196" s="33" t="n">
        <x:f>ROUND(3*E1196+F1196+G1196*H1196,1)</x:f>
        <x:v>128.2</x:v>
      </x:c>
      <x:c r="P1196" s="33" t="n">
        <x:f>ROUND('Inputs'!$C$4*'Inputs'!$C$7*'Inputs'!$C$5*C1196/3600,1)</x:f>
        <x:v>3697.8</x:v>
      </x:c>
      <x:c r="Q1196" s="33" t="n">
        <x:f>ROUND(('Inputs'!$C$4/B1196)*'Inputs'!$C$7*'Inputs'!$C$6*D1196/3600,1)</x:f>
        <x:v>1902.9</x:v>
      </x:c>
      <x:c r="R1196" s="59" t="n">
        <x:f>ROUND((P1196-Q1196)*O1196-('Inputs'!$C$4/B1196)*(I1196/J1196+K1196)-'Inputs'!$C$4*L1196-('Inputs'!$C$4*'Inputs'!$C$20*'Inputs'!$C$21*'Inputs'!$C$22/1000)*M1196*N1196,0)</x:f>
        <x:v>-212699</x:v>
      </x:c>
      <x:c r="S1196" s="59" t="n">
        <x:f>ROUND(R1196/'Inputs'!$C$4,2)</x:f>
        <x:v>-21.27</x:v>
      </x:c>
      <x:c r="T1196" s="33" t="n">
        <x:f>ROUND((P1196-Q1196)*G1196*'Inputs'!$C$25/1000,1)</x:f>
        <x:v>34.8</x:v>
      </x:c>
    </x:row>
    <x:row r="1197">
      <x:c r="A1197" t="n">
        <x:v>1182</x:v>
      </x:c>
      <x:c r="B1197" s="68" t="n">
        <x:v>28.8</x:v>
      </x:c>
      <x:c r="C1197" s="68" t="n">
        <x:v>29.7</x:v>
      </x:c>
      <x:c r="D1197" s="68" t="n">
        <x:v>181.2</x:v>
      </x:c>
      <x:c r="E1197" s="68" t="n">
        <x:v>24.5</x:v>
      </x:c>
      <x:c r="F1197" s="68" t="n">
        <x:v>43.3</x:v>
      </x:c>
      <x:c r="G1197" s="68" t="n">
        <x:v>10.5</x:v>
      </x:c>
      <x:c r="H1197" s="69" t="n">
        <x:v>1.929</x:v>
      </x:c>
      <x:c r="I1197" s="68" t="n">
        <x:v>5080</x:v>
      </x:c>
      <x:c r="J1197" s="68" t="n">
        <x:v>11.6</x:v>
      </x:c>
      <x:c r="K1197" s="68" t="n">
        <x:v>565</x:v>
      </x:c>
      <x:c r="L1197" s="68" t="n">
        <x:v>4.4</x:v>
      </x:c>
      <x:c r="M1197" s="70" t="n">
        <x:v>0.026</x:v>
      </x:c>
      <x:c r="N1197" s="71" t="n">
        <x:v>122</x:v>
      </x:c>
      <x:c r="O1197" s="33" t="n">
        <x:f>ROUND(3*E1197+F1197+G1197*H1197,1)</x:f>
        <x:v>137.1</x:v>
      </x:c>
      <x:c r="P1197" s="33" t="n">
        <x:f>ROUND('Inputs'!$C$4*'Inputs'!$C$7*'Inputs'!$C$5*C1197/3600,1)</x:f>
        <x:v>4290</x:v>
      </x:c>
      <x:c r="Q1197" s="33" t="n">
        <x:f>ROUND(('Inputs'!$C$4/B1197)*'Inputs'!$C$7*'Inputs'!$C$6*D1197/3600,1)</x:f>
        <x:v>1817.6</x:v>
      </x:c>
      <x:c r="R1197" s="59" t="n">
        <x:f>ROUND((P1197-Q1197)*O1197-('Inputs'!$C$4/B1197)*(I1197/J1197+K1197)-'Inputs'!$C$4*L1197-('Inputs'!$C$4*'Inputs'!$C$20*'Inputs'!$C$21*'Inputs'!$C$22/1000)*M1197*N1197,0)</x:f>
        <x:v>-60367</x:v>
      </x:c>
      <x:c r="S1197" s="59" t="n">
        <x:f>ROUND(R1197/'Inputs'!$C$4,2)</x:f>
        <x:v>-6.04</x:v>
      </x:c>
      <x:c r="T1197" s="33" t="n">
        <x:f>ROUND((P1197-Q1197)*G1197*'Inputs'!$C$25/1000,1)</x:f>
        <x:v>67.1</x:v>
      </x:c>
    </x:row>
    <x:row r="1198">
      <x:c r="A1198" t="n">
        <x:v>1183</x:v>
      </x:c>
      <x:c r="B1198" s="68" t="n">
        <x:v>31.5</x:v>
      </x:c>
      <x:c r="C1198" s="68" t="n">
        <x:v>26.6</x:v>
      </x:c>
      <x:c r="D1198" s="68" t="n">
        <x:v>230.3</x:v>
      </x:c>
      <x:c r="E1198" s="68" t="n">
        <x:v>21.2</x:v>
      </x:c>
      <x:c r="F1198" s="68" t="n">
        <x:v>41.7</x:v>
      </x:c>
      <x:c r="G1198" s="68" t="n">
        <x:v>10.1</x:v>
      </x:c>
      <x:c r="H1198" s="69" t="n">
        <x:v>1.81</x:v>
      </x:c>
      <x:c r="I1198" s="68" t="n">
        <x:v>6136</x:v>
      </x:c>
      <x:c r="J1198" s="68" t="n">
        <x:v>8.1</x:v>
      </x:c>
      <x:c r="K1198" s="68" t="n">
        <x:v>660</x:v>
      </x:c>
      <x:c r="L1198" s="68" t="n">
        <x:v>2.6</x:v>
      </x:c>
      <x:c r="M1198" s="70" t="n">
        <x:v>0.031</x:v>
      </x:c>
      <x:c r="N1198" s="71" t="n">
        <x:v>135</x:v>
      </x:c>
      <x:c r="O1198" s="33" t="n">
        <x:f>ROUND(3*E1198+F1198+G1198*H1198,1)</x:f>
        <x:v>123.6</x:v>
      </x:c>
      <x:c r="P1198" s="33" t="n">
        <x:f>ROUND('Inputs'!$C$4*'Inputs'!$C$7*'Inputs'!$C$5*C1198/3600,1)</x:f>
        <x:v>3842.2</x:v>
      </x:c>
      <x:c r="Q1198" s="33" t="n">
        <x:f>ROUND(('Inputs'!$C$4/B1198)*'Inputs'!$C$7*'Inputs'!$C$6*D1198/3600,1)</x:f>
        <x:v>2112.1</x:v>
      </x:c>
      <x:c r="R1198" s="59" t="n">
        <x:f>ROUND((P1198-Q1198)*O1198-('Inputs'!$C$4/B1198)*(I1198/J1198+K1198)-'Inputs'!$C$4*L1198-('Inputs'!$C$4*'Inputs'!$C$20*'Inputs'!$C$21*'Inputs'!$C$22/1000)*M1198*N1198,0)</x:f>
        <x:v>-271528</x:v>
      </x:c>
      <x:c r="S1198" s="59" t="n">
        <x:f>ROUND(R1198/'Inputs'!$C$4,2)</x:f>
        <x:v>-27.15</x:v>
      </x:c>
      <x:c r="T1198" s="33" t="n">
        <x:f>ROUND((P1198-Q1198)*G1198*'Inputs'!$C$25/1000,1)</x:f>
        <x:v>45.1</x:v>
      </x:c>
    </x:row>
    <x:row r="1199">
      <x:c r="A1199" t="n">
        <x:v>1184</x:v>
      </x:c>
      <x:c r="B1199" s="68" t="n">
        <x:v>35.1</x:v>
      </x:c>
      <x:c r="C1199" s="68" t="n">
        <x:v>28</x:v>
      </x:c>
      <x:c r="D1199" s="68" t="n">
        <x:v>215.6</x:v>
      </x:c>
      <x:c r="E1199" s="68" t="n">
        <x:v>20.4</x:v>
      </x:c>
      <x:c r="F1199" s="68" t="n">
        <x:v>40.1</x:v>
      </x:c>
      <x:c r="G1199" s="68" t="n">
        <x:v>10.4</x:v>
      </x:c>
      <x:c r="H1199" s="69" t="n">
        <x:v>1.82</x:v>
      </x:c>
      <x:c r="I1199" s="68" t="n">
        <x:v>7446</x:v>
      </x:c>
      <x:c r="J1199" s="68" t="n">
        <x:v>12.6</x:v>
      </x:c>
      <x:c r="K1199" s="68" t="n">
        <x:v>318</x:v>
      </x:c>
      <x:c r="L1199" s="68" t="n">
        <x:v>5.8</x:v>
      </x:c>
      <x:c r="M1199" s="70" t="n">
        <x:v>0.093</x:v>
      </x:c>
      <x:c r="N1199" s="71" t="n">
        <x:v>114</x:v>
      </x:c>
      <x:c r="O1199" s="33" t="n">
        <x:f>ROUND(3*E1199+F1199+G1199*H1199,1)</x:f>
        <x:v>120.2</x:v>
      </x:c>
      <x:c r="P1199" s="33" t="n">
        <x:f>ROUND('Inputs'!$C$4*'Inputs'!$C$7*'Inputs'!$C$5*C1199/3600,1)</x:f>
        <x:v>4044.4</x:v>
      </x:c>
      <x:c r="Q1199" s="33" t="n">
        <x:f>ROUND(('Inputs'!$C$4/B1199)*'Inputs'!$C$7*'Inputs'!$C$6*D1199/3600,1)</x:f>
        <x:v>1774.5</x:v>
      </x:c>
      <x:c r="R1199" s="59" t="n">
        <x:f>ROUND((P1199-Q1199)*O1199-('Inputs'!$C$4/B1199)*(I1199/J1199+K1199)-'Inputs'!$C$4*L1199-('Inputs'!$C$4*'Inputs'!$C$20*'Inputs'!$C$21*'Inputs'!$C$22/1000)*M1199*N1199,0)</x:f>
        <x:v>-67826</x:v>
      </x:c>
      <x:c r="S1199" s="59" t="n">
        <x:f>ROUND(R1199/'Inputs'!$C$4,2)</x:f>
        <x:v>-6.78</x:v>
      </x:c>
      <x:c r="T1199" s="33" t="n">
        <x:f>ROUND((P1199-Q1199)*G1199*'Inputs'!$C$25/1000,1)</x:f>
        <x:v>61</x:v>
      </x:c>
    </x:row>
    <x:row r="1200">
      <x:c r="A1200" t="n">
        <x:v>1185</x:v>
      </x:c>
      <x:c r="B1200" s="68" t="n">
        <x:v>39.3</x:v>
      </x:c>
      <x:c r="C1200" s="68" t="n">
        <x:v>26.1</x:v>
      </x:c>
      <x:c r="D1200" s="68" t="n">
        <x:v>154.6</x:v>
      </x:c>
      <x:c r="E1200" s="68" t="n">
        <x:v>24.7</x:v>
      </x:c>
      <x:c r="F1200" s="68" t="n">
        <x:v>36</x:v>
      </x:c>
      <x:c r="G1200" s="68" t="n">
        <x:v>8.9</x:v>
      </x:c>
      <x:c r="H1200" s="69" t="n">
        <x:v>1.82</x:v>
      </x:c>
      <x:c r="I1200" s="68" t="n">
        <x:v>7771</x:v>
      </x:c>
      <x:c r="J1200" s="68" t="n">
        <x:v>13.9</x:v>
      </x:c>
      <x:c r="K1200" s="68" t="n">
        <x:v>755</x:v>
      </x:c>
      <x:c r="L1200" s="68" t="n">
        <x:v>4.5</x:v>
      </x:c>
      <x:c r="M1200" s="70" t="n">
        <x:v>0.039</x:v>
      </x:c>
      <x:c r="N1200" s="71" t="n">
        <x:v>151</x:v>
      </x:c>
      <x:c r="O1200" s="33" t="n">
        <x:f>ROUND(3*E1200+F1200+G1200*H1200,1)</x:f>
        <x:v>126.3</x:v>
      </x:c>
      <x:c r="P1200" s="33" t="n">
        <x:f>ROUND('Inputs'!$C$4*'Inputs'!$C$7*'Inputs'!$C$5*C1200/3600,1)</x:f>
        <x:v>3770</x:v>
      </x:c>
      <x:c r="Q1200" s="33" t="n">
        <x:f>ROUND(('Inputs'!$C$4/B1200)*'Inputs'!$C$7*'Inputs'!$C$6*D1200/3600,1)</x:f>
        <x:v>1136.4</x:v>
      </x:c>
      <x:c r="R1200" s="59" t="n">
        <x:f>ROUND((P1200-Q1200)*O1200-('Inputs'!$C$4/B1200)*(I1200/J1200+K1200)-'Inputs'!$C$4*L1200-('Inputs'!$C$4*'Inputs'!$C$20*'Inputs'!$C$21*'Inputs'!$C$22/1000)*M1200*N1200,0)</x:f>
        <x:v>-59913</x:v>
      </x:c>
      <x:c r="S1200" s="59" t="n">
        <x:f>ROUND(R1200/'Inputs'!$C$4,2)</x:f>
        <x:v>-5.99</x:v>
      </x:c>
      <x:c r="T1200" s="33" t="n">
        <x:f>ROUND((P1200-Q1200)*G1200*'Inputs'!$C$25/1000,1)</x:f>
        <x:v>60.6</x:v>
      </x:c>
    </x:row>
    <x:row r="1201">
      <x:c r="A1201" t="n">
        <x:v>1186</x:v>
      </x:c>
      <x:c r="B1201" s="68" t="n">
        <x:v>32.1</x:v>
      </x:c>
      <x:c r="C1201" s="68" t="n">
        <x:v>25.8</x:v>
      </x:c>
      <x:c r="D1201" s="68" t="n">
        <x:v>186.3</x:v>
      </x:c>
      <x:c r="E1201" s="68" t="n">
        <x:v>23.5</x:v>
      </x:c>
      <x:c r="F1201" s="68" t="n">
        <x:v>30.2</x:v>
      </x:c>
      <x:c r="G1201" s="68" t="n">
        <x:v>7.6</x:v>
      </x:c>
      <x:c r="H1201" s="69" t="n">
        <x:v>1.644</x:v>
      </x:c>
      <x:c r="I1201" s="68" t="n">
        <x:v>8767</x:v>
      </x:c>
      <x:c r="J1201" s="68" t="n">
        <x:v>10</x:v>
      </x:c>
      <x:c r="K1201" s="68" t="n">
        <x:v>350</x:v>
      </x:c>
      <x:c r="L1201" s="68" t="n">
        <x:v>5.8</x:v>
      </x:c>
      <x:c r="M1201" s="70" t="n">
        <x:v>0.084</x:v>
      </x:c>
      <x:c r="N1201" s="71" t="n">
        <x:v>120</x:v>
      </x:c>
      <x:c r="O1201" s="33" t="n">
        <x:f>ROUND(3*E1201+F1201+G1201*H1201,1)</x:f>
        <x:v>113.2</x:v>
      </x:c>
      <x:c r="P1201" s="33" t="n">
        <x:f>ROUND('Inputs'!$C$4*'Inputs'!$C$7*'Inputs'!$C$5*C1201/3600,1)</x:f>
        <x:v>3726.7</x:v>
      </x:c>
      <x:c r="Q1201" s="33" t="n">
        <x:f>ROUND(('Inputs'!$C$4/B1201)*'Inputs'!$C$7*'Inputs'!$C$6*D1201/3600,1)</x:f>
        <x:v>1676.6</x:v>
      </x:c>
      <x:c r="R1201" s="59" t="n">
        <x:f>ROUND((P1201-Q1201)*O1201-('Inputs'!$C$4/B1201)*(I1201/J1201+K1201)-'Inputs'!$C$4*L1201-('Inputs'!$C$4*'Inputs'!$C$20*'Inputs'!$C$21*'Inputs'!$C$22/1000)*M1201*N1201,0)</x:f>
        <x:v>-230619</x:v>
      </x:c>
      <x:c r="S1201" s="59" t="n">
        <x:f>ROUND(R1201/'Inputs'!$C$4,2)</x:f>
        <x:v>-23.06</x:v>
      </x:c>
      <x:c r="T1201" s="33" t="n">
        <x:f>ROUND((P1201-Q1201)*G1201*'Inputs'!$C$25/1000,1)</x:f>
        <x:v>40.3</x:v>
      </x:c>
    </x:row>
    <x:row r="1202">
      <x:c r="A1202" t="n">
        <x:v>1187</x:v>
      </x:c>
      <x:c r="B1202" s="68" t="n">
        <x:v>52.9</x:v>
      </x:c>
      <x:c r="C1202" s="68" t="n">
        <x:v>27.6</x:v>
      </x:c>
      <x:c r="D1202" s="68" t="n">
        <x:v>249.8</x:v>
      </x:c>
      <x:c r="E1202" s="68" t="n">
        <x:v>24.1</x:v>
      </x:c>
      <x:c r="F1202" s="68" t="n">
        <x:v>31.7</x:v>
      </x:c>
      <x:c r="G1202" s="68" t="n">
        <x:v>7.9</x:v>
      </x:c>
      <x:c r="H1202" s="69" t="n">
        <x:v>1.859</x:v>
      </x:c>
      <x:c r="I1202" s="68" t="n">
        <x:v>5052</x:v>
      </x:c>
      <x:c r="J1202" s="68" t="n">
        <x:v>12.2</x:v>
      </x:c>
      <x:c r="K1202" s="68" t="n">
        <x:v>466</x:v>
      </x:c>
      <x:c r="L1202" s="68" t="n">
        <x:v>4.5</x:v>
      </x:c>
      <x:c r="M1202" s="70" t="n">
        <x:v>0.046</x:v>
      </x:c>
      <x:c r="N1202" s="71" t="n">
        <x:v>153</x:v>
      </x:c>
      <x:c r="O1202" s="33" t="n">
        <x:f>ROUND(3*E1202+F1202+G1202*H1202,1)</x:f>
        <x:v>118.7</x:v>
      </x:c>
      <x:c r="P1202" s="33" t="n">
        <x:f>ROUND('Inputs'!$C$4*'Inputs'!$C$7*'Inputs'!$C$5*C1202/3600,1)</x:f>
        <x:v>3986.7</x:v>
      </x:c>
      <x:c r="Q1202" s="33" t="n">
        <x:f>ROUND(('Inputs'!$C$4/B1202)*'Inputs'!$C$7*'Inputs'!$C$6*D1202/3600,1)</x:f>
        <x:v>1364.2</x:v>
      </x:c>
      <x:c r="R1202" s="59" t="n">
        <x:f>ROUND((P1202-Q1202)*O1202-('Inputs'!$C$4/B1202)*(I1202/J1202+K1202)-'Inputs'!$C$4*L1202-('Inputs'!$C$4*'Inputs'!$C$20*'Inputs'!$C$21*'Inputs'!$C$22/1000)*M1202*N1202,0)</x:f>
        <x:v>84183</x:v>
      </x:c>
      <x:c r="S1202" s="59" t="n">
        <x:f>ROUND(R1202/'Inputs'!$C$4,2)</x:f>
        <x:v>8.42</x:v>
      </x:c>
      <x:c r="T1202" s="33" t="n">
        <x:f>ROUND((P1202-Q1202)*G1202*'Inputs'!$C$25/1000,1)</x:f>
        <x:v>53.5</x:v>
      </x:c>
    </x:row>
    <x:row r="1203">
      <x:c r="A1203" t="n">
        <x:v>1188</x:v>
      </x:c>
      <x:c r="B1203" s="68" t="n">
        <x:v>42.5</x:v>
      </x:c>
      <x:c r="C1203" s="68" t="n">
        <x:v>28</x:v>
      </x:c>
      <x:c r="D1203" s="68" t="n">
        <x:v>207</x:v>
      </x:c>
      <x:c r="E1203" s="68" t="n">
        <x:v>20.5</x:v>
      </x:c>
      <x:c r="F1203" s="68" t="n">
        <x:v>52.8</x:v>
      </x:c>
      <x:c r="G1203" s="68" t="n">
        <x:v>10.6</x:v>
      </x:c>
      <x:c r="H1203" s="69" t="n">
        <x:v>1.899</x:v>
      </x:c>
      <x:c r="I1203" s="68" t="n">
        <x:v>7981</x:v>
      </x:c>
      <x:c r="J1203" s="68" t="n">
        <x:v>11.8</x:v>
      </x:c>
      <x:c r="K1203" s="68" t="n">
        <x:v>522</x:v>
      </x:c>
      <x:c r="L1203" s="68" t="n">
        <x:v>5.1</x:v>
      </x:c>
      <x:c r="M1203" s="70" t="n">
        <x:v>0.007</x:v>
      </x:c>
      <x:c r="N1203" s="71" t="n">
        <x:v>76</x:v>
      </x:c>
      <x:c r="O1203" s="33" t="n">
        <x:f>ROUND(3*E1203+F1203+G1203*H1203,1)</x:f>
        <x:v>134.4</x:v>
      </x:c>
      <x:c r="P1203" s="33" t="n">
        <x:f>ROUND('Inputs'!$C$4*'Inputs'!$C$7*'Inputs'!$C$5*C1203/3600,1)</x:f>
        <x:v>4044.4</x:v>
      </x:c>
      <x:c r="Q1203" s="33" t="n">
        <x:f>ROUND(('Inputs'!$C$4/B1203)*'Inputs'!$C$7*'Inputs'!$C$6*D1203/3600,1)</x:f>
        <x:v>1407.1</x:v>
      </x:c>
      <x:c r="R1203" s="59" t="n">
        <x:f>ROUND((P1203-Q1203)*O1203-('Inputs'!$C$4/B1203)*(I1203/J1203+K1203)-'Inputs'!$C$4*L1203-('Inputs'!$C$4*'Inputs'!$C$20*'Inputs'!$C$21*'Inputs'!$C$22/1000)*M1203*N1203,0)</x:f>
        <x:v>20297</x:v>
      </x:c>
      <x:c r="S1203" s="59" t="n">
        <x:f>ROUND(R1203/'Inputs'!$C$4,2)</x:f>
        <x:v>2.03</x:v>
      </x:c>
      <x:c r="T1203" s="33" t="n">
        <x:f>ROUND((P1203-Q1203)*G1203*'Inputs'!$C$25/1000,1)</x:f>
        <x:v>72.2</x:v>
      </x:c>
    </x:row>
    <x:row r="1204">
      <x:c r="A1204" t="n">
        <x:v>1189</x:v>
      </x:c>
      <x:c r="B1204" s="68" t="n">
        <x:v>39.8</x:v>
      </x:c>
      <x:c r="C1204" s="68" t="n">
        <x:v>30.8</x:v>
      </x:c>
      <x:c r="D1204" s="68" t="n">
        <x:v>200.3</x:v>
      </x:c>
      <x:c r="E1204" s="68" t="n">
        <x:v>27.8</x:v>
      </x:c>
      <x:c r="F1204" s="68" t="n">
        <x:v>46.5</x:v>
      </x:c>
      <x:c r="G1204" s="68" t="n">
        <x:v>7</x:v>
      </x:c>
      <x:c r="H1204" s="69" t="n">
        <x:v>1.936</x:v>
      </x:c>
      <x:c r="I1204" s="68" t="n">
        <x:v>5212</x:v>
      </x:c>
      <x:c r="J1204" s="68" t="n">
        <x:v>11</x:v>
      </x:c>
      <x:c r="K1204" s="68" t="n">
        <x:v>609</x:v>
      </x:c>
      <x:c r="L1204" s="68" t="n">
        <x:v>4.3</x:v>
      </x:c>
      <x:c r="M1204" s="70" t="n">
        <x:v>0.06</x:v>
      </x:c>
      <x:c r="N1204" s="71" t="n">
        <x:v>101</x:v>
      </x:c>
      <x:c r="O1204" s="33" t="n">
        <x:f>ROUND(3*E1204+F1204+G1204*H1204,1)</x:f>
        <x:v>143.5</x:v>
      </x:c>
      <x:c r="P1204" s="33" t="n">
        <x:f>ROUND('Inputs'!$C$4*'Inputs'!$C$7*'Inputs'!$C$5*C1204/3600,1)</x:f>
        <x:v>4448.9</x:v>
      </x:c>
      <x:c r="Q1204" s="33" t="n">
        <x:f>ROUND(('Inputs'!$C$4/B1204)*'Inputs'!$C$7*'Inputs'!$C$6*D1204/3600,1)</x:f>
        <x:v>1453.9</x:v>
      </x:c>
      <x:c r="R1204" s="59" t="n">
        <x:f>ROUND((P1204-Q1204)*O1204-('Inputs'!$C$4/B1204)*(I1204/J1204+K1204)-'Inputs'!$C$4*L1204-('Inputs'!$C$4*'Inputs'!$C$20*'Inputs'!$C$21*'Inputs'!$C$22/1000)*M1204*N1204,0)</x:f>
        <x:v>101167</x:v>
      </x:c>
      <x:c r="S1204" s="59" t="n">
        <x:f>ROUND(R1204/'Inputs'!$C$4,2)</x:f>
        <x:v>10.12</x:v>
      </x:c>
      <x:c r="T1204" s="33" t="n">
        <x:f>ROUND((P1204-Q1204)*G1204*'Inputs'!$C$25/1000,1)</x:f>
        <x:v>54.2</x:v>
      </x:c>
    </x:row>
    <x:row r="1205">
      <x:c r="A1205" t="n">
        <x:v>1190</x:v>
      </x:c>
      <x:c r="B1205" s="68" t="n">
        <x:v>53.9</x:v>
      </x:c>
      <x:c r="C1205" s="68" t="n">
        <x:v>31.9</x:v>
      </x:c>
      <x:c r="D1205" s="68" t="n">
        <x:v>271.5</x:v>
      </x:c>
      <x:c r="E1205" s="68" t="n">
        <x:v>25.3</x:v>
      </x:c>
      <x:c r="F1205" s="68" t="n">
        <x:v>36.4</x:v>
      </x:c>
      <x:c r="G1205" s="68" t="n">
        <x:v>7</x:v>
      </x:c>
      <x:c r="H1205" s="69" t="n">
        <x:v>1.853</x:v>
      </x:c>
      <x:c r="I1205" s="68" t="n">
        <x:v>6584</x:v>
      </x:c>
      <x:c r="J1205" s="68" t="n">
        <x:v>9</x:v>
      </x:c>
      <x:c r="K1205" s="68" t="n">
        <x:v>885</x:v>
      </x:c>
      <x:c r="L1205" s="68" t="n">
        <x:v>5.7</x:v>
      </x:c>
      <x:c r="M1205" s="70" t="n">
        <x:v>0.038</x:v>
      </x:c>
      <x:c r="N1205" s="71" t="n">
        <x:v>129</x:v>
      </x:c>
      <x:c r="O1205" s="33" t="n">
        <x:f>ROUND(3*E1205+F1205+G1205*H1205,1)</x:f>
        <x:v>125.3</x:v>
      </x:c>
      <x:c r="P1205" s="33" t="n">
        <x:f>ROUND('Inputs'!$C$4*'Inputs'!$C$7*'Inputs'!$C$5*C1205/3600,1)</x:f>
        <x:v>4607.8</x:v>
      </x:c>
      <x:c r="Q1205" s="33" t="n">
        <x:f>ROUND(('Inputs'!$C$4/B1205)*'Inputs'!$C$7*'Inputs'!$C$6*D1205/3600,1)</x:f>
        <x:v>1455.2</x:v>
      </x:c>
      <x:c r="R1205" s="59" t="n">
        <x:f>ROUND((P1205-Q1205)*O1205-('Inputs'!$C$4/B1205)*(I1205/J1205+K1205)-'Inputs'!$C$4*L1205-('Inputs'!$C$4*'Inputs'!$C$20*'Inputs'!$C$21*'Inputs'!$C$22/1000)*M1205*N1205,0)</x:f>
        <x:v>27142</x:v>
      </x:c>
      <x:c r="S1205" s="59" t="n">
        <x:f>ROUND(R1205/'Inputs'!$C$4,2)</x:f>
        <x:v>2.71</x:v>
      </x:c>
      <x:c r="T1205" s="33" t="n">
        <x:f>ROUND((P1205-Q1205)*G1205*'Inputs'!$C$25/1000,1)</x:f>
        <x:v>57</x:v>
      </x:c>
    </x:row>
    <x:row r="1206">
      <x:c r="A1206" t="n">
        <x:v>1191</x:v>
      </x:c>
      <x:c r="B1206" s="68" t="n">
        <x:v>27.4</x:v>
      </x:c>
      <x:c r="C1206" s="68" t="n">
        <x:v>29.1</x:v>
      </x:c>
      <x:c r="D1206" s="68" t="n">
        <x:v>184.6</x:v>
      </x:c>
      <x:c r="E1206" s="68" t="n">
        <x:v>27.1</x:v>
      </x:c>
      <x:c r="F1206" s="68" t="n">
        <x:v>45.6</x:v>
      </x:c>
      <x:c r="G1206" s="68" t="n">
        <x:v>10.2</x:v>
      </x:c>
      <x:c r="H1206" s="69" t="n">
        <x:v>1.907</x:v>
      </x:c>
      <x:c r="I1206" s="68" t="n">
        <x:v>4732</x:v>
      </x:c>
      <x:c r="J1206" s="68" t="n">
        <x:v>14.7</x:v>
      </x:c>
      <x:c r="K1206" s="68" t="n">
        <x:v>409</x:v>
      </x:c>
      <x:c r="L1206" s="68" t="n">
        <x:v>4.6</x:v>
      </x:c>
      <x:c r="M1206" s="70" t="n">
        <x:v>0.035</x:v>
      </x:c>
      <x:c r="N1206" s="71" t="n">
        <x:v>151</x:v>
      </x:c>
      <x:c r="O1206" s="33" t="n">
        <x:f>ROUND(3*E1206+F1206+G1206*H1206,1)</x:f>
        <x:v>146.4</x:v>
      </x:c>
      <x:c r="P1206" s="33" t="n">
        <x:f>ROUND('Inputs'!$C$4*'Inputs'!$C$7*'Inputs'!$C$5*C1206/3600,1)</x:f>
        <x:v>4203.3</x:v>
      </x:c>
      <x:c r="Q1206" s="33" t="n">
        <x:f>ROUND(('Inputs'!$C$4/B1206)*'Inputs'!$C$7*'Inputs'!$C$6*D1206/3600,1)</x:f>
        <x:v>1946.3</x:v>
      </x:c>
      <x:c r="R1206" s="59" t="n">
        <x:f>ROUND((P1206-Q1206)*O1206-('Inputs'!$C$4/B1206)*(I1206/J1206+K1206)-'Inputs'!$C$4*L1206-('Inputs'!$C$4*'Inputs'!$C$20*'Inputs'!$C$21*'Inputs'!$C$22/1000)*M1206*N1206,0)</x:f>
        <x:v>5853</x:v>
      </x:c>
      <x:c r="S1206" s="59" t="n">
        <x:f>ROUND(R1206/'Inputs'!$C$4,2)</x:f>
        <x:v>0.59</x:v>
      </x:c>
      <x:c r="T1206" s="33" t="n">
        <x:f>ROUND((P1206-Q1206)*G1206*'Inputs'!$C$25/1000,1)</x:f>
        <x:v>59.5</x:v>
      </x:c>
    </x:row>
    <x:row r="1207">
      <x:c r="A1207" t="n">
        <x:v>1192</x:v>
      </x:c>
      <x:c r="B1207" s="68" t="n">
        <x:v>54</x:v>
      </x:c>
      <x:c r="C1207" s="68" t="n">
        <x:v>33.2</x:v>
      </x:c>
      <x:c r="D1207" s="68" t="n">
        <x:v>220</x:v>
      </x:c>
      <x:c r="E1207" s="68" t="n">
        <x:v>21.9</x:v>
      </x:c>
      <x:c r="F1207" s="68" t="n">
        <x:v>49.8</x:v>
      </x:c>
      <x:c r="G1207" s="68" t="n">
        <x:v>8.4</x:v>
      </x:c>
      <x:c r="H1207" s="69" t="n">
        <x:v>1.941</x:v>
      </x:c>
      <x:c r="I1207" s="68" t="n">
        <x:v>7991</x:v>
      </x:c>
      <x:c r="J1207" s="68" t="n">
        <x:v>9.7</x:v>
      </x:c>
      <x:c r="K1207" s="68" t="n">
        <x:v>626</x:v>
      </x:c>
      <x:c r="L1207" s="68" t="n">
        <x:v>3.1</x:v>
      </x:c>
      <x:c r="M1207" s="70" t="n">
        <x:v>0.096</x:v>
      </x:c>
      <x:c r="N1207" s="71" t="n">
        <x:v>102</x:v>
      </x:c>
      <x:c r="O1207" s="33" t="n">
        <x:f>ROUND(3*E1207+F1207+G1207*H1207,1)</x:f>
        <x:v>131.8</x:v>
      </x:c>
      <x:c r="P1207" s="33" t="n">
        <x:f>ROUND('Inputs'!$C$4*'Inputs'!$C$7*'Inputs'!$C$5*C1207/3600,1)</x:f>
        <x:v>4795.6</x:v>
      </x:c>
      <x:c r="Q1207" s="33" t="n">
        <x:f>ROUND(('Inputs'!$C$4/B1207)*'Inputs'!$C$7*'Inputs'!$C$6*D1207/3600,1)</x:f>
        <x:v>1177</x:v>
      </x:c>
      <x:c r="R1207" s="59" t="n">
        <x:f>ROUND((P1207-Q1207)*O1207-('Inputs'!$C$4/B1207)*(I1207/J1207+K1207)-'Inputs'!$C$4*L1207-('Inputs'!$C$4*'Inputs'!$C$20*'Inputs'!$C$21*'Inputs'!$C$22/1000)*M1207*N1207,0)</x:f>
        <x:v>155551</x:v>
      </x:c>
      <x:c r="S1207" s="59" t="n">
        <x:f>ROUND(R1207/'Inputs'!$C$4,2)</x:f>
        <x:v>15.56</x:v>
      </x:c>
      <x:c r="T1207" s="33" t="n">
        <x:f>ROUND((P1207-Q1207)*G1207*'Inputs'!$C$25/1000,1)</x:f>
        <x:v>78.5</x:v>
      </x:c>
    </x:row>
    <x:row r="1208">
      <x:c r="A1208" t="n">
        <x:v>1193</x:v>
      </x:c>
      <x:c r="B1208" s="68" t="n">
        <x:v>36.2</x:v>
      </x:c>
      <x:c r="C1208" s="68" t="n">
        <x:v>29.5</x:v>
      </x:c>
      <x:c r="D1208" s="68" t="n">
        <x:v>239.8</x:v>
      </x:c>
      <x:c r="E1208" s="68" t="n">
        <x:v>21.7</x:v>
      </x:c>
      <x:c r="F1208" s="68" t="n">
        <x:v>30.4</x:v>
      </x:c>
      <x:c r="G1208" s="68" t="n">
        <x:v>7.3</x:v>
      </x:c>
      <x:c r="H1208" s="69" t="n">
        <x:v>1.904</x:v>
      </x:c>
      <x:c r="I1208" s="68" t="n">
        <x:v>5209</x:v>
      </x:c>
      <x:c r="J1208" s="68" t="n">
        <x:v>9.6</x:v>
      </x:c>
      <x:c r="K1208" s="68" t="n">
        <x:v>930</x:v>
      </x:c>
      <x:c r="L1208" s="68" t="n">
        <x:v>3.8</x:v>
      </x:c>
      <x:c r="M1208" s="70" t="n">
        <x:v>0.085</x:v>
      </x:c>
      <x:c r="N1208" s="71" t="n">
        <x:v>63</x:v>
      </x:c>
      <x:c r="O1208" s="33" t="n">
        <x:f>ROUND(3*E1208+F1208+G1208*H1208,1)</x:f>
        <x:v>109.4</x:v>
      </x:c>
      <x:c r="P1208" s="33" t="n">
        <x:f>ROUND('Inputs'!$C$4*'Inputs'!$C$7*'Inputs'!$C$5*C1208/3600,1)</x:f>
        <x:v>4261.1</x:v>
      </x:c>
      <x:c r="Q1208" s="33" t="n">
        <x:f>ROUND(('Inputs'!$C$4/B1208)*'Inputs'!$C$7*'Inputs'!$C$6*D1208/3600,1)</x:f>
        <x:v>1913.7</x:v>
      </x:c>
      <x:c r="R1208" s="59" t="n">
        <x:f>ROUND((P1208-Q1208)*O1208-('Inputs'!$C$4/B1208)*(I1208/J1208+K1208)-'Inputs'!$C$4*L1208-('Inputs'!$C$4*'Inputs'!$C$20*'Inputs'!$C$21*'Inputs'!$C$22/1000)*M1208*N1208,0)</x:f>
        <x:v>-199966</x:v>
      </x:c>
      <x:c r="S1208" s="59" t="n">
        <x:f>ROUND(R1208/'Inputs'!$C$4,2)</x:f>
        <x:v>-20</x:v>
      </x:c>
      <x:c r="T1208" s="33" t="n">
        <x:f>ROUND((P1208-Q1208)*G1208*'Inputs'!$C$25/1000,1)</x:f>
        <x:v>44.3</x:v>
      </x:c>
    </x:row>
    <x:row r="1209">
      <x:c r="A1209" t="n">
        <x:v>1194</x:v>
      </x:c>
      <x:c r="B1209" s="68" t="n">
        <x:v>44.8</x:v>
      </x:c>
      <x:c r="C1209" s="68" t="n">
        <x:v>33.1</x:v>
      </x:c>
      <x:c r="D1209" s="68" t="n">
        <x:v>248.4</x:v>
      </x:c>
      <x:c r="E1209" s="68" t="n">
        <x:v>25.8</x:v>
      </x:c>
      <x:c r="F1209" s="68" t="n">
        <x:v>38</x:v>
      </x:c>
      <x:c r="G1209" s="68" t="n">
        <x:v>7.7</x:v>
      </x:c>
      <x:c r="H1209" s="69" t="n">
        <x:v>1.948</x:v>
      </x:c>
      <x:c r="I1209" s="68" t="n">
        <x:v>9470</x:v>
      </x:c>
      <x:c r="J1209" s="68" t="n">
        <x:v>11.3</x:v>
      </x:c>
      <x:c r="K1209" s="68" t="n">
        <x:v>727</x:v>
      </x:c>
      <x:c r="L1209" s="68" t="n">
        <x:v>3.4</x:v>
      </x:c>
      <x:c r="M1209" s="70" t="n">
        <x:v>0.084</x:v>
      </x:c>
      <x:c r="N1209" s="71" t="n">
        <x:v>105</x:v>
      </x:c>
      <x:c r="O1209" s="33" t="n">
        <x:f>ROUND(3*E1209+F1209+G1209*H1209,1)</x:f>
        <x:v>130.4</x:v>
      </x:c>
      <x:c r="P1209" s="33" t="n">
        <x:f>ROUND('Inputs'!$C$4*'Inputs'!$C$7*'Inputs'!$C$5*C1209/3600,1)</x:f>
        <x:v>4781.1</x:v>
      </x:c>
      <x:c r="Q1209" s="33" t="n">
        <x:f>ROUND(('Inputs'!$C$4/B1209)*'Inputs'!$C$7*'Inputs'!$C$6*D1209/3600,1)</x:f>
        <x:v>1601.8</x:v>
      </x:c>
      <x:c r="R1209" s="59" t="n">
        <x:f>ROUND((P1209-Q1209)*O1209-('Inputs'!$C$4/B1209)*(I1209/J1209+K1209)-'Inputs'!$C$4*L1209-('Inputs'!$C$4*'Inputs'!$C$20*'Inputs'!$C$21*'Inputs'!$C$22/1000)*M1209*N1209,0)</x:f>
        <x:v>11516</x:v>
      </x:c>
      <x:c r="S1209" s="59" t="n">
        <x:f>ROUND(R1209/'Inputs'!$C$4,2)</x:f>
        <x:v>1.15</x:v>
      </x:c>
      <x:c r="T1209" s="33" t="n">
        <x:f>ROUND((P1209-Q1209)*G1209*'Inputs'!$C$25/1000,1)</x:f>
        <x:v>63.2</x:v>
      </x:c>
    </x:row>
    <x:row r="1210">
      <x:c r="A1210" t="n">
        <x:v>1195</x:v>
      </x:c>
      <x:c r="B1210" s="68" t="n">
        <x:v>37</x:v>
      </x:c>
      <x:c r="C1210" s="68" t="n">
        <x:v>25.5</x:v>
      </x:c>
      <x:c r="D1210" s="68" t="n">
        <x:v>242.9</x:v>
      </x:c>
      <x:c r="E1210" s="68" t="n">
        <x:v>20.3</x:v>
      </x:c>
      <x:c r="F1210" s="68" t="n">
        <x:v>50.1</x:v>
      </x:c>
      <x:c r="G1210" s="68" t="n">
        <x:v>8.1</x:v>
      </x:c>
      <x:c r="H1210" s="69" t="n">
        <x:v>1.953</x:v>
      </x:c>
      <x:c r="I1210" s="68" t="n">
        <x:v>4895</x:v>
      </x:c>
      <x:c r="J1210" s="68" t="n">
        <x:v>13.2</x:v>
      </x:c>
      <x:c r="K1210" s="68" t="n">
        <x:v>727</x:v>
      </x:c>
      <x:c r="L1210" s="68" t="n">
        <x:v>1.9</x:v>
      </x:c>
      <x:c r="M1210" s="70" t="n">
        <x:v>0.023</x:v>
      </x:c>
      <x:c r="N1210" s="71" t="n">
        <x:v>72</x:v>
      </x:c>
      <x:c r="O1210" s="33" t="n">
        <x:f>ROUND(3*E1210+F1210+G1210*H1210,1)</x:f>
        <x:v>126.8</x:v>
      </x:c>
      <x:c r="P1210" s="33" t="n">
        <x:f>ROUND('Inputs'!$C$4*'Inputs'!$C$7*'Inputs'!$C$5*C1210/3600,1)</x:f>
        <x:v>3683.3</x:v>
      </x:c>
      <x:c r="Q1210" s="33" t="n">
        <x:f>ROUND(('Inputs'!$C$4/B1210)*'Inputs'!$C$7*'Inputs'!$C$6*D1210/3600,1)</x:f>
        <x:v>1896.5</x:v>
      </x:c>
      <x:c r="R1210" s="59" t="n">
        <x:f>ROUND((P1210-Q1210)*O1210-('Inputs'!$C$4/B1210)*(I1210/J1210+K1210)-'Inputs'!$C$4*L1210-('Inputs'!$C$4*'Inputs'!$C$20*'Inputs'!$C$21*'Inputs'!$C$22/1000)*M1210*N1210,0)</x:f>
        <x:v>-92849</x:v>
      </x:c>
      <x:c r="S1210" s="59" t="n">
        <x:f>ROUND(R1210/'Inputs'!$C$4,2)</x:f>
        <x:v>-9.28</x:v>
      </x:c>
      <x:c r="T1210" s="33" t="n">
        <x:f>ROUND((P1210-Q1210)*G1210*'Inputs'!$C$25/1000,1)</x:f>
        <x:v>37.4</x:v>
      </x:c>
    </x:row>
    <x:row r="1211">
      <x:c r="A1211" t="n">
        <x:v>1196</x:v>
      </x:c>
      <x:c r="B1211" s="68" t="n">
        <x:v>30.3</x:v>
      </x:c>
      <x:c r="C1211" s="68" t="n">
        <x:v>30.5</x:v>
      </x:c>
      <x:c r="D1211" s="68" t="n">
        <x:v>212.8</x:v>
      </x:c>
      <x:c r="E1211" s="68" t="n">
        <x:v>27.1</x:v>
      </x:c>
      <x:c r="F1211" s="68" t="n">
        <x:v>53.3</x:v>
      </x:c>
      <x:c r="G1211" s="68" t="n">
        <x:v>9.1</x:v>
      </x:c>
      <x:c r="H1211" s="69" t="n">
        <x:v>1.681</x:v>
      </x:c>
      <x:c r="I1211" s="68" t="n">
        <x:v>7704</x:v>
      </x:c>
      <x:c r="J1211" s="68" t="n">
        <x:v>12.9</x:v>
      </x:c>
      <x:c r="K1211" s="68" t="n">
        <x:v>813</x:v>
      </x:c>
      <x:c r="L1211" s="68" t="n">
        <x:v>4.7</x:v>
      </x:c>
      <x:c r="M1211" s="70" t="n">
        <x:v>0.075</x:v>
      </x:c>
      <x:c r="N1211" s="71" t="n">
        <x:v>67</x:v>
      </x:c>
      <x:c r="O1211" s="33" t="n">
        <x:f>ROUND(3*E1211+F1211+G1211*H1211,1)</x:f>
        <x:v>149.9</x:v>
      </x:c>
      <x:c r="P1211" s="33" t="n">
        <x:f>ROUND('Inputs'!$C$4*'Inputs'!$C$7*'Inputs'!$C$5*C1211/3600,1)</x:f>
        <x:v>4405.6</x:v>
      </x:c>
      <x:c r="Q1211" s="33" t="n">
        <x:f>ROUND(('Inputs'!$C$4/B1211)*'Inputs'!$C$7*'Inputs'!$C$6*D1211/3600,1)</x:f>
        <x:v>2028.9</x:v>
      </x:c>
      <x:c r="R1211" s="59" t="n">
        <x:f>ROUND((P1211-Q1211)*O1211-('Inputs'!$C$4/B1211)*(I1211/J1211+K1211)-'Inputs'!$C$4*L1211-('Inputs'!$C$4*'Inputs'!$C$20*'Inputs'!$C$21*'Inputs'!$C$22/1000)*M1211*N1211,0)</x:f>
        <x:v>-167385</x:v>
      </x:c>
      <x:c r="S1211" s="59" t="n">
        <x:f>ROUND(R1211/'Inputs'!$C$4,2)</x:f>
        <x:v>-16.74</x:v>
      </x:c>
      <x:c r="T1211" s="33" t="n">
        <x:f>ROUND((P1211-Q1211)*G1211*'Inputs'!$C$25/1000,1)</x:f>
        <x:v>55.9</x:v>
      </x:c>
    </x:row>
    <x:row r="1212">
      <x:c r="A1212" t="n">
        <x:v>1197</x:v>
      </x:c>
      <x:c r="B1212" s="68" t="n">
        <x:v>59.8</x:v>
      </x:c>
      <x:c r="C1212" s="68" t="n">
        <x:v>29.8</x:v>
      </x:c>
      <x:c r="D1212" s="68" t="n">
        <x:v>206.2</x:v>
      </x:c>
      <x:c r="E1212" s="68" t="n">
        <x:v>24.7</x:v>
      </x:c>
      <x:c r="F1212" s="68" t="n">
        <x:v>35.8</x:v>
      </x:c>
      <x:c r="G1212" s="68" t="n">
        <x:v>9.2</x:v>
      </x:c>
      <x:c r="H1212" s="69" t="n">
        <x:v>1.83</x:v>
      </x:c>
      <x:c r="I1212" s="68" t="n">
        <x:v>4590</x:v>
      </x:c>
      <x:c r="J1212" s="68" t="n">
        <x:v>13.9</x:v>
      </x:c>
      <x:c r="K1212" s="68" t="n">
        <x:v>596</x:v>
      </x:c>
      <x:c r="L1212" s="68" t="n">
        <x:v>2.8</x:v>
      </x:c>
      <x:c r="M1212" s="70" t="n">
        <x:v>0.042</x:v>
      </x:c>
      <x:c r="N1212" s="71" t="n">
        <x:v>136</x:v>
      </x:c>
      <x:c r="O1212" s="33" t="n">
        <x:f>ROUND(3*E1212+F1212+G1212*H1212,1)</x:f>
        <x:v>126.7</x:v>
      </x:c>
      <x:c r="P1212" s="33" t="n">
        <x:f>ROUND('Inputs'!$C$4*'Inputs'!$C$7*'Inputs'!$C$5*C1212/3600,1)</x:f>
        <x:v>4304.4</x:v>
      </x:c>
      <x:c r="Q1212" s="33" t="n">
        <x:f>ROUND(('Inputs'!$C$4/B1212)*'Inputs'!$C$7*'Inputs'!$C$6*D1212/3600,1)</x:f>
        <x:v>996.1</x:v>
      </x:c>
      <x:c r="R1212" s="59" t="n">
        <x:f>ROUND((P1212-Q1212)*O1212-('Inputs'!$C$4/B1212)*(I1212/J1212+K1212)-'Inputs'!$C$4*L1212-('Inputs'!$C$4*'Inputs'!$C$20*'Inputs'!$C$21*'Inputs'!$C$22/1000)*M1212*N1212,0)</x:f>
        <x:v>223503</x:v>
      </x:c>
      <x:c r="S1212" s="59" t="n">
        <x:f>ROUND(R1212/'Inputs'!$C$4,2)</x:f>
        <x:v>22.35</x:v>
      </x:c>
      <x:c r="T1212" s="33" t="n">
        <x:f>ROUND((P1212-Q1212)*G1212*'Inputs'!$C$25/1000,1)</x:f>
        <x:v>78.6</x:v>
      </x:c>
    </x:row>
    <x:row r="1213">
      <x:c r="A1213" t="n">
        <x:v>1198</x:v>
      </x:c>
      <x:c r="B1213" s="68" t="n">
        <x:v>38.6</x:v>
      </x:c>
      <x:c r="C1213" s="68" t="n">
        <x:v>28.3</x:v>
      </x:c>
      <x:c r="D1213" s="68" t="n">
        <x:v>244.2</x:v>
      </x:c>
      <x:c r="E1213" s="68" t="n">
        <x:v>23.9</x:v>
      </x:c>
      <x:c r="F1213" s="68" t="n">
        <x:v>50.3</x:v>
      </x:c>
      <x:c r="G1213" s="68" t="n">
        <x:v>10</x:v>
      </x:c>
      <x:c r="H1213" s="69" t="n">
        <x:v>1.816</x:v>
      </x:c>
      <x:c r="I1213" s="68" t="n">
        <x:v>6481</x:v>
      </x:c>
      <x:c r="J1213" s="68" t="n">
        <x:v>9</x:v>
      </x:c>
      <x:c r="K1213" s="68" t="n">
        <x:v>597</x:v>
      </x:c>
      <x:c r="L1213" s="68" t="n">
        <x:v>3.1</x:v>
      </x:c>
      <x:c r="M1213" s="70" t="n">
        <x:v>0.061</x:v>
      </x:c>
      <x:c r="N1213" s="71" t="n">
        <x:v>113</x:v>
      </x:c>
      <x:c r="O1213" s="33" t="n">
        <x:f>ROUND(3*E1213+F1213+G1213*H1213,1)</x:f>
        <x:v>140.2</x:v>
      </x:c>
      <x:c r="P1213" s="33" t="n">
        <x:f>ROUND('Inputs'!$C$4*'Inputs'!$C$7*'Inputs'!$C$5*C1213/3600,1)</x:f>
        <x:v>4087.8</x:v>
      </x:c>
      <x:c r="Q1213" s="33" t="n">
        <x:f>ROUND(('Inputs'!$C$4/B1213)*'Inputs'!$C$7*'Inputs'!$C$6*D1213/3600,1)</x:f>
        <x:v>1827.6</x:v>
      </x:c>
      <x:c r="R1213" s="59" t="n">
        <x:f>ROUND((P1213-Q1213)*O1213-('Inputs'!$C$4/B1213)*(I1213/J1213+K1213)-'Inputs'!$C$4*L1213-('Inputs'!$C$4*'Inputs'!$C$20*'Inputs'!$C$21*'Inputs'!$C$22/1000)*M1213*N1213,0)</x:f>
        <x:v>-70754</x:v>
      </x:c>
      <x:c r="S1213" s="59" t="n">
        <x:f>ROUND(R1213/'Inputs'!$C$4,2)</x:f>
        <x:v>-7.08</x:v>
      </x:c>
      <x:c r="T1213" s="33" t="n">
        <x:f>ROUND((P1213-Q1213)*G1213*'Inputs'!$C$25/1000,1)</x:f>
        <x:v>58.4</x:v>
      </x:c>
    </x:row>
    <x:row r="1214">
      <x:c r="A1214" t="n">
        <x:v>1199</x:v>
      </x:c>
      <x:c r="B1214" s="68" t="n">
        <x:v>25.4</x:v>
      </x:c>
      <x:c r="C1214" s="68" t="n">
        <x:v>27.2</x:v>
      </x:c>
      <x:c r="D1214" s="68" t="n">
        <x:v>242.7</x:v>
      </x:c>
      <x:c r="E1214" s="68" t="n">
        <x:v>22.9</x:v>
      </x:c>
      <x:c r="F1214" s="68" t="n">
        <x:v>49.4</x:v>
      </x:c>
      <x:c r="G1214" s="68" t="n">
        <x:v>9.2</x:v>
      </x:c>
      <x:c r="H1214" s="69" t="n">
        <x:v>1.995</x:v>
      </x:c>
      <x:c r="I1214" s="68" t="n">
        <x:v>6303</x:v>
      </x:c>
      <x:c r="J1214" s="68" t="n">
        <x:v>10.9</x:v>
      </x:c>
      <x:c r="K1214" s="68" t="n">
        <x:v>735</x:v>
      </x:c>
      <x:c r="L1214" s="68" t="n">
        <x:v>4.7</x:v>
      </x:c>
      <x:c r="M1214" s="70" t="n">
        <x:v>0.058</x:v>
      </x:c>
      <x:c r="N1214" s="71" t="n">
        <x:v>66</x:v>
      </x:c>
      <x:c r="O1214" s="33" t="n">
        <x:f>ROUND(3*E1214+F1214+G1214*H1214,1)</x:f>
        <x:v>136.5</x:v>
      </x:c>
      <x:c r="P1214" s="33" t="n">
        <x:f>ROUND('Inputs'!$C$4*'Inputs'!$C$7*'Inputs'!$C$5*C1214/3600,1)</x:f>
        <x:v>3928.9</x:v>
      </x:c>
      <x:c r="Q1214" s="33" t="n">
        <x:f>ROUND(('Inputs'!$C$4/B1214)*'Inputs'!$C$7*'Inputs'!$C$6*D1214/3600,1)</x:f>
        <x:v>2760.4</x:v>
      </x:c>
      <x:c r="R1214" s="59" t="n">
        <x:f>ROUND((P1214-Q1214)*O1214-('Inputs'!$C$4/B1214)*(I1214/J1214+K1214)-'Inputs'!$C$4*L1214-('Inputs'!$C$4*'Inputs'!$C$20*'Inputs'!$C$21*'Inputs'!$C$22/1000)*M1214*N1214,0)</x:f>
        <x:v>-413090</x:v>
      </x:c>
      <x:c r="S1214" s="59" t="n">
        <x:f>ROUND(R1214/'Inputs'!$C$4,2)</x:f>
        <x:v>-41.31</x:v>
      </x:c>
      <x:c r="T1214" s="33" t="n">
        <x:f>ROUND((P1214-Q1214)*G1214*'Inputs'!$C$25/1000,1)</x:f>
        <x:v>27.8</x:v>
      </x:c>
    </x:row>
    <x:row r="1215">
      <x:c r="A1215" t="n">
        <x:v>1200</x:v>
      </x:c>
      <x:c r="B1215" s="68" t="n">
        <x:v>50.3</x:v>
      </x:c>
      <x:c r="C1215" s="68" t="n">
        <x:v>29.4</x:v>
      </x:c>
      <x:c r="D1215" s="68" t="n">
        <x:v>230.1</x:v>
      </x:c>
      <x:c r="E1215" s="68" t="n">
        <x:v>27.9</x:v>
      </x:c>
      <x:c r="F1215" s="68" t="n">
        <x:v>30.6</x:v>
      </x:c>
      <x:c r="G1215" s="68" t="n">
        <x:v>7.2</x:v>
      </x:c>
      <x:c r="H1215" s="69" t="n">
        <x:v>1.605</x:v>
      </x:c>
      <x:c r="I1215" s="68" t="n">
        <x:v>4400</x:v>
      </x:c>
      <x:c r="J1215" s="68" t="n">
        <x:v>12.4</x:v>
      </x:c>
      <x:c r="K1215" s="68" t="n">
        <x:v>761</x:v>
      </x:c>
      <x:c r="L1215" s="68" t="n">
        <x:v>5.1</x:v>
      </x:c>
      <x:c r="M1215" s="70" t="n">
        <x:v>0.038</x:v>
      </x:c>
      <x:c r="N1215" s="71" t="n">
        <x:v>122</x:v>
      </x:c>
      <x:c r="O1215" s="33" t="n">
        <x:f>ROUND(3*E1215+F1215+G1215*H1215,1)</x:f>
        <x:v>125.9</x:v>
      </x:c>
      <x:c r="P1215" s="33" t="n">
        <x:f>ROUND('Inputs'!$C$4*'Inputs'!$C$7*'Inputs'!$C$5*C1215/3600,1)</x:f>
        <x:v>4246.7</x:v>
      </x:c>
      <x:c r="Q1215" s="33" t="n">
        <x:f>ROUND(('Inputs'!$C$4/B1215)*'Inputs'!$C$7*'Inputs'!$C$6*D1215/3600,1)</x:f>
        <x:v>1321.5</x:v>
      </x:c>
      <x:c r="R1215" s="59" t="n">
        <x:f>ROUND((P1215-Q1215)*O1215-('Inputs'!$C$4/B1215)*(I1215/J1215+K1215)-'Inputs'!$C$4*L1215-('Inputs'!$C$4*'Inputs'!$C$20*'Inputs'!$C$21*'Inputs'!$C$22/1000)*M1215*N1215,0)</x:f>
        <x:v>85079</x:v>
      </x:c>
      <x:c r="S1215" s="59" t="n">
        <x:f>ROUND(R1215/'Inputs'!$C$4,2)</x:f>
        <x:v>8.51</x:v>
      </x:c>
      <x:c r="T1215" s="33" t="n">
        <x:f>ROUND((P1215-Q1215)*G1215*'Inputs'!$C$25/1000,1)</x:f>
        <x:v>54.4</x:v>
      </x:c>
    </x:row>
    <x:row r="1216">
      <x:c r="A1216" t="n">
        <x:v>1201</x:v>
      </x:c>
      <x:c r="B1216" s="68" t="n">
        <x:v>47.9</x:v>
      </x:c>
      <x:c r="C1216" s="68" t="n">
        <x:v>29.7</x:v>
      </x:c>
      <x:c r="D1216" s="68" t="n">
        <x:v>218.3</x:v>
      </x:c>
      <x:c r="E1216" s="68" t="n">
        <x:v>20.8</x:v>
      </x:c>
      <x:c r="F1216" s="68" t="n">
        <x:v>50.9</x:v>
      </x:c>
      <x:c r="G1216" s="68" t="n">
        <x:v>8.9</x:v>
      </x:c>
      <x:c r="H1216" s="69" t="n">
        <x:v>1.898</x:v>
      </x:c>
      <x:c r="I1216" s="68" t="n">
        <x:v>7654</x:v>
      </x:c>
      <x:c r="J1216" s="68" t="n">
        <x:v>9.8</x:v>
      </x:c>
      <x:c r="K1216" s="68" t="n">
        <x:v>506</x:v>
      </x:c>
      <x:c r="L1216" s="68" t="n">
        <x:v>3.3</x:v>
      </x:c>
      <x:c r="M1216" s="70" t="n">
        <x:v>0.053</x:v>
      </x:c>
      <x:c r="N1216" s="71" t="n">
        <x:v>102</x:v>
      </x:c>
      <x:c r="O1216" s="33" t="n">
        <x:f>ROUND(3*E1216+F1216+G1216*H1216,1)</x:f>
        <x:v>130.2</x:v>
      </x:c>
      <x:c r="P1216" s="33" t="n">
        <x:f>ROUND('Inputs'!$C$4*'Inputs'!$C$7*'Inputs'!$C$5*C1216/3600,1)</x:f>
        <x:v>4290</x:v>
      </x:c>
      <x:c r="Q1216" s="33" t="n">
        <x:f>ROUND(('Inputs'!$C$4/B1216)*'Inputs'!$C$7*'Inputs'!$C$6*D1216/3600,1)</x:f>
        <x:v>1316.6</x:v>
      </x:c>
      <x:c r="R1216" s="59" t="n">
        <x:f>ROUND((P1216-Q1216)*O1216-('Inputs'!$C$4/B1216)*(I1216/J1216+K1216)-'Inputs'!$C$4*L1216-('Inputs'!$C$4*'Inputs'!$C$20*'Inputs'!$C$21*'Inputs'!$C$22/1000)*M1216*N1216,0)</x:f>
        <x:v>73359</x:v>
      </x:c>
      <x:c r="S1216" s="59" t="n">
        <x:f>ROUND(R1216/'Inputs'!$C$4,2)</x:f>
        <x:v>7.34</x:v>
      </x:c>
      <x:c r="T1216" s="33" t="n">
        <x:f>ROUND((P1216-Q1216)*G1216*'Inputs'!$C$25/1000,1)</x:f>
        <x:v>68.4</x:v>
      </x:c>
    </x:row>
    <x:row r="1217">
      <x:c r="A1217" t="n">
        <x:v>1202</x:v>
      </x:c>
      <x:c r="B1217" s="68" t="n">
        <x:v>25.4</x:v>
      </x:c>
      <x:c r="C1217" s="68" t="n">
        <x:v>30</x:v>
      </x:c>
      <x:c r="D1217" s="68" t="n">
        <x:v>282.2</x:v>
      </x:c>
      <x:c r="E1217" s="68" t="n">
        <x:v>23.3</x:v>
      </x:c>
      <x:c r="F1217" s="68" t="n">
        <x:v>44</x:v>
      </x:c>
      <x:c r="G1217" s="68" t="n">
        <x:v>7.8</x:v>
      </x:c>
      <x:c r="H1217" s="69" t="n">
        <x:v>1.675</x:v>
      </x:c>
      <x:c r="I1217" s="68" t="n">
        <x:v>7165</x:v>
      </x:c>
      <x:c r="J1217" s="68" t="n">
        <x:v>10.1</x:v>
      </x:c>
      <x:c r="K1217" s="68" t="n">
        <x:v>480</x:v>
      </x:c>
      <x:c r="L1217" s="68" t="n">
        <x:v>2.6</x:v>
      </x:c>
      <x:c r="M1217" s="70" t="n">
        <x:v>0.008</x:v>
      </x:c>
      <x:c r="N1217" s="71" t="n">
        <x:v>134</x:v>
      </x:c>
      <x:c r="O1217" s="33" t="n">
        <x:f>ROUND(3*E1217+F1217+G1217*H1217,1)</x:f>
        <x:v>127</x:v>
      </x:c>
      <x:c r="P1217" s="33" t="n">
        <x:f>ROUND('Inputs'!$C$4*'Inputs'!$C$7*'Inputs'!$C$5*C1217/3600,1)</x:f>
        <x:v>4333.3</x:v>
      </x:c>
      <x:c r="Q1217" s="33" t="n">
        <x:f>ROUND(('Inputs'!$C$4/B1217)*'Inputs'!$C$7*'Inputs'!$C$6*D1217/3600,1)</x:f>
        <x:v>3209.6</x:v>
      </x:c>
      <x:c r="R1217" s="59" t="n">
        <x:f>ROUND((P1217-Q1217)*O1217-('Inputs'!$C$4/B1217)*(I1217/J1217+K1217)-'Inputs'!$C$4*L1217-('Inputs'!$C$4*'Inputs'!$C$20*'Inputs'!$C$21*'Inputs'!$C$22/1000)*M1217*N1217,0)</x:f>
        <x:v>-353957</x:v>
      </x:c>
      <x:c r="S1217" s="59" t="n">
        <x:f>ROUND(R1217/'Inputs'!$C$4,2)</x:f>
        <x:v>-35.4</x:v>
      </x:c>
      <x:c r="T1217" s="33" t="n">
        <x:f>ROUND((P1217-Q1217)*G1217*'Inputs'!$C$25/1000,1)</x:f>
        <x:v>22.6</x:v>
      </x:c>
    </x:row>
    <x:row r="1218">
      <x:c r="A1218" t="n">
        <x:v>1203</x:v>
      </x:c>
      <x:c r="B1218" s="68" t="n">
        <x:v>30.5</x:v>
      </x:c>
      <x:c r="C1218" s="68" t="n">
        <x:v>33.4</x:v>
      </x:c>
      <x:c r="D1218" s="68" t="n">
        <x:v>198.1</x:v>
      </x:c>
      <x:c r="E1218" s="68" t="n">
        <x:v>24.3</x:v>
      </x:c>
      <x:c r="F1218" s="68" t="n">
        <x:v>32.9</x:v>
      </x:c>
      <x:c r="G1218" s="68" t="n">
        <x:v>9.3</x:v>
      </x:c>
      <x:c r="H1218" s="69" t="n">
        <x:v>1.963</x:v>
      </x:c>
      <x:c r="I1218" s="68" t="n">
        <x:v>7971</x:v>
      </x:c>
      <x:c r="J1218" s="68" t="n">
        <x:v>12.8</x:v>
      </x:c>
      <x:c r="K1218" s="68" t="n">
        <x:v>825</x:v>
      </x:c>
      <x:c r="L1218" s="68" t="n">
        <x:v>5.4</x:v>
      </x:c>
      <x:c r="M1218" s="70" t="n">
        <x:v>0.037</x:v>
      </x:c>
      <x:c r="N1218" s="71" t="n">
        <x:v>148</x:v>
      </x:c>
      <x:c r="O1218" s="33" t="n">
        <x:f>ROUND(3*E1218+F1218+G1218*H1218,1)</x:f>
        <x:v>124.1</x:v>
      </x:c>
      <x:c r="P1218" s="33" t="n">
        <x:f>ROUND('Inputs'!$C$4*'Inputs'!$C$7*'Inputs'!$C$5*C1218/3600,1)</x:f>
        <x:v>4824.4</x:v>
      </x:c>
      <x:c r="Q1218" s="33" t="n">
        <x:f>ROUND(('Inputs'!$C$4/B1218)*'Inputs'!$C$7*'Inputs'!$C$6*D1218/3600,1)</x:f>
        <x:v>1876.4</x:v>
      </x:c>
      <x:c r="R1218" s="59" t="n">
        <x:f>ROUND((P1218-Q1218)*O1218-('Inputs'!$C$4/B1218)*(I1218/J1218+K1218)-'Inputs'!$C$4*L1218-('Inputs'!$C$4*'Inputs'!$C$20*'Inputs'!$C$21*'Inputs'!$C$22/1000)*M1218*N1218,0)</x:f>
        <x:v>-175065</x:v>
      </x:c>
      <x:c r="S1218" s="59" t="n">
        <x:f>ROUND(R1218/'Inputs'!$C$4,2)</x:f>
        <x:v>-17.51</x:v>
      </x:c>
      <x:c r="T1218" s="33" t="n">
        <x:f>ROUND((P1218-Q1218)*G1218*'Inputs'!$C$25/1000,1)</x:f>
        <x:v>70.8</x:v>
      </x:c>
    </x:row>
    <x:row r="1219">
      <x:c r="A1219" t="n">
        <x:v>1204</x:v>
      </x:c>
      <x:c r="B1219" s="68" t="n">
        <x:v>52.6</x:v>
      </x:c>
      <x:c r="C1219" s="68" t="n">
        <x:v>31.1</x:v>
      </x:c>
      <x:c r="D1219" s="68" t="n">
        <x:v>206.4</x:v>
      </x:c>
      <x:c r="E1219" s="68" t="n">
        <x:v>26.5</x:v>
      </x:c>
      <x:c r="F1219" s="68" t="n">
        <x:v>41.2</x:v>
      </x:c>
      <x:c r="G1219" s="68" t="n">
        <x:v>9.9</x:v>
      </x:c>
      <x:c r="H1219" s="69" t="n">
        <x:v>1.808</x:v>
      </x:c>
      <x:c r="I1219" s="68" t="n">
        <x:v>8615</x:v>
      </x:c>
      <x:c r="J1219" s="68" t="n">
        <x:v>12.3</x:v>
      </x:c>
      <x:c r="K1219" s="68" t="n">
        <x:v>529</x:v>
      </x:c>
      <x:c r="L1219" s="68" t="n">
        <x:v>1.9</x:v>
      </x:c>
      <x:c r="M1219" s="70" t="n">
        <x:v>0.07</x:v>
      </x:c>
      <x:c r="N1219" s="71" t="n">
        <x:v>63</x:v>
      </x:c>
      <x:c r="O1219" s="33" t="n">
        <x:f>ROUND(3*E1219+F1219+G1219*H1219,1)</x:f>
        <x:v>138.6</x:v>
      </x:c>
      <x:c r="P1219" s="33" t="n">
        <x:f>ROUND('Inputs'!$C$4*'Inputs'!$C$7*'Inputs'!$C$5*C1219/3600,1)</x:f>
        <x:v>4492.2</x:v>
      </x:c>
      <x:c r="Q1219" s="33" t="n">
        <x:f>ROUND(('Inputs'!$C$4/B1219)*'Inputs'!$C$7*'Inputs'!$C$6*D1219/3600,1)</x:f>
        <x:v>1133.6</x:v>
      </x:c>
      <x:c r="R1219" s="59" t="n">
        <x:f>ROUND((P1219-Q1219)*O1219-('Inputs'!$C$4/B1219)*(I1219/J1219+K1219)-'Inputs'!$C$4*L1219-('Inputs'!$C$4*'Inputs'!$C$20*'Inputs'!$C$21*'Inputs'!$C$22/1000)*M1219*N1219,0)</x:f>
        <x:v>202913</x:v>
      </x:c>
      <x:c r="S1219" s="59" t="n">
        <x:f>ROUND(R1219/'Inputs'!$C$4,2)</x:f>
        <x:v>20.29</x:v>
      </x:c>
      <x:c r="T1219" s="33" t="n">
        <x:f>ROUND((P1219-Q1219)*G1219*'Inputs'!$C$25/1000,1)</x:f>
        <x:v>85.9</x:v>
      </x:c>
    </x:row>
    <x:row r="1220">
      <x:c r="A1220" t="n">
        <x:v>1205</x:v>
      </x:c>
      <x:c r="B1220" s="68" t="n">
        <x:v>35.2</x:v>
      </x:c>
      <x:c r="C1220" s="68" t="n">
        <x:v>26.3</x:v>
      </x:c>
      <x:c r="D1220" s="68" t="n">
        <x:v>273.7</x:v>
      </x:c>
      <x:c r="E1220" s="68" t="n">
        <x:v>21.6</x:v>
      </x:c>
      <x:c r="F1220" s="68" t="n">
        <x:v>46.4</x:v>
      </x:c>
      <x:c r="G1220" s="68" t="n">
        <x:v>8.4</x:v>
      </x:c>
      <x:c r="H1220" s="69" t="n">
        <x:v>1.696</x:v>
      </x:c>
      <x:c r="I1220" s="68" t="n">
        <x:v>6309</x:v>
      </x:c>
      <x:c r="J1220" s="68" t="n">
        <x:v>12.6</x:v>
      </x:c>
      <x:c r="K1220" s="68" t="n">
        <x:v>665</x:v>
      </x:c>
      <x:c r="L1220" s="68" t="n">
        <x:v>2.7</x:v>
      </x:c>
      <x:c r="M1220" s="70" t="n">
        <x:v>0.07</x:v>
      </x:c>
      <x:c r="N1220" s="71" t="n">
        <x:v>147</x:v>
      </x:c>
      <x:c r="O1220" s="33" t="n">
        <x:f>ROUND(3*E1220+F1220+G1220*H1220,1)</x:f>
        <x:v>125.4</x:v>
      </x:c>
      <x:c r="P1220" s="33" t="n">
        <x:f>ROUND('Inputs'!$C$4*'Inputs'!$C$7*'Inputs'!$C$5*C1220/3600,1)</x:f>
        <x:v>3798.9</x:v>
      </x:c>
      <x:c r="Q1220" s="33" t="n">
        <x:f>ROUND(('Inputs'!$C$4/B1220)*'Inputs'!$C$7*'Inputs'!$C$6*D1220/3600,1)</x:f>
        <x:v>2246.3</x:v>
      </x:c>
      <x:c r="R1220" s="59" t="n">
        <x:f>ROUND((P1220-Q1220)*O1220-('Inputs'!$C$4/B1220)*(I1220/J1220+K1220)-'Inputs'!$C$4*L1220-('Inputs'!$C$4*'Inputs'!$C$20*'Inputs'!$C$21*'Inputs'!$C$22/1000)*M1220*N1220,0)</x:f>
        <x:v>-186483</x:v>
      </x:c>
      <x:c r="S1220" s="59" t="n">
        <x:f>ROUND(R1220/'Inputs'!$C$4,2)</x:f>
        <x:v>-18.65</x:v>
      </x:c>
      <x:c r="T1220" s="33" t="n">
        <x:f>ROUND((P1220-Q1220)*G1220*'Inputs'!$C$25/1000,1)</x:f>
        <x:v>33.7</x:v>
      </x:c>
    </x:row>
    <x:row r="1221">
      <x:c r="A1221" t="n">
        <x:v>1206</x:v>
      </x:c>
      <x:c r="B1221" s="68" t="n">
        <x:v>43.6</x:v>
      </x:c>
      <x:c r="C1221" s="68" t="n">
        <x:v>27.6</x:v>
      </x:c>
      <x:c r="D1221" s="68" t="n">
        <x:v>189</x:v>
      </x:c>
      <x:c r="E1221" s="68" t="n">
        <x:v>24.3</x:v>
      </x:c>
      <x:c r="F1221" s="68" t="n">
        <x:v>43.5</x:v>
      </x:c>
      <x:c r="G1221" s="68" t="n">
        <x:v>7.7</x:v>
      </x:c>
      <x:c r="H1221" s="69" t="n">
        <x:v>1.84</x:v>
      </x:c>
      <x:c r="I1221" s="68" t="n">
        <x:v>8592</x:v>
      </x:c>
      <x:c r="J1221" s="68" t="n">
        <x:v>13.6</x:v>
      </x:c>
      <x:c r="K1221" s="68" t="n">
        <x:v>487</x:v>
      </x:c>
      <x:c r="L1221" s="68" t="n">
        <x:v>5.9</x:v>
      </x:c>
      <x:c r="M1221" s="70" t="n">
        <x:v>0.08</x:v>
      </x:c>
      <x:c r="N1221" s="71" t="n">
        <x:v>91</x:v>
      </x:c>
      <x:c r="O1221" s="33" t="n">
        <x:f>ROUND(3*E1221+F1221+G1221*H1221,1)</x:f>
        <x:v>130.6</x:v>
      </x:c>
      <x:c r="P1221" s="33" t="n">
        <x:f>ROUND('Inputs'!$C$4*'Inputs'!$C$7*'Inputs'!$C$5*C1221/3600,1)</x:f>
        <x:v>3986.7</x:v>
      </x:c>
      <x:c r="Q1221" s="33" t="n">
        <x:f>ROUND(('Inputs'!$C$4/B1221)*'Inputs'!$C$7*'Inputs'!$C$6*D1221/3600,1)</x:f>
        <x:v>1252.3</x:v>
      </x:c>
      <x:c r="R1221" s="59" t="n">
        <x:f>ROUND((P1221-Q1221)*O1221-('Inputs'!$C$4/B1221)*(I1221/J1221+K1221)-'Inputs'!$C$4*L1221-('Inputs'!$C$4*'Inputs'!$C$20*'Inputs'!$C$21*'Inputs'!$C$22/1000)*M1221*N1221,0)</x:f>
        <x:v>25236</x:v>
      </x:c>
      <x:c r="S1221" s="59" t="n">
        <x:f>ROUND(R1221/'Inputs'!$C$4,2)</x:f>
        <x:v>2.52</x:v>
      </x:c>
      <x:c r="T1221" s="33" t="n">
        <x:f>ROUND((P1221-Q1221)*G1221*'Inputs'!$C$25/1000,1)</x:f>
        <x:v>54.4</x:v>
      </x:c>
    </x:row>
    <x:row r="1222">
      <x:c r="A1222" t="n">
        <x:v>1207</x:v>
      </x:c>
      <x:c r="B1222" s="68" t="n">
        <x:v>43.4</x:v>
      </x:c>
      <x:c r="C1222" s="68" t="n">
        <x:v>29.5</x:v>
      </x:c>
      <x:c r="D1222" s="68" t="n">
        <x:v>199</x:v>
      </x:c>
      <x:c r="E1222" s="68" t="n">
        <x:v>22.7</x:v>
      </x:c>
      <x:c r="F1222" s="68" t="n">
        <x:v>49.6</x:v>
      </x:c>
      <x:c r="G1222" s="68" t="n">
        <x:v>7</x:v>
      </x:c>
      <x:c r="H1222" s="69" t="n">
        <x:v>1.82</x:v>
      </x:c>
      <x:c r="I1222" s="68" t="n">
        <x:v>6442</x:v>
      </x:c>
      <x:c r="J1222" s="68" t="n">
        <x:v>8.8</x:v>
      </x:c>
      <x:c r="K1222" s="68" t="n">
        <x:v>854</x:v>
      </x:c>
      <x:c r="L1222" s="68" t="n">
        <x:v>5.7</x:v>
      </x:c>
      <x:c r="M1222" s="70" t="n">
        <x:v>0.076</x:v>
      </x:c>
      <x:c r="N1222" s="71" t="n">
        <x:v>104</x:v>
      </x:c>
      <x:c r="O1222" s="33" t="n">
        <x:f>ROUND(3*E1222+F1222+G1222*H1222,1)</x:f>
        <x:v>130.4</x:v>
      </x:c>
      <x:c r="P1222" s="33" t="n">
        <x:f>ROUND('Inputs'!$C$4*'Inputs'!$C$7*'Inputs'!$C$5*C1222/3600,1)</x:f>
        <x:v>4261.1</x:v>
      </x:c>
      <x:c r="Q1222" s="33" t="n">
        <x:f>ROUND(('Inputs'!$C$4/B1222)*'Inputs'!$C$7*'Inputs'!$C$6*D1222/3600,1)</x:f>
        <x:v>1324.6</x:v>
      </x:c>
      <x:c r="R1222" s="59" t="n">
        <x:f>ROUND((P1222-Q1222)*O1222-('Inputs'!$C$4/B1222)*(I1222/J1222+K1222)-'Inputs'!$C$4*L1222-('Inputs'!$C$4*'Inputs'!$C$20*'Inputs'!$C$21*'Inputs'!$C$22/1000)*M1222*N1222,0)</x:f>
        <x:v>-57203</x:v>
      </x:c>
      <x:c r="S1222" s="59" t="n">
        <x:f>ROUND(R1222/'Inputs'!$C$4,2)</x:f>
        <x:v>-5.72</x:v>
      </x:c>
      <x:c r="T1222" s="33" t="n">
        <x:f>ROUND((P1222-Q1222)*G1222*'Inputs'!$C$25/1000,1)</x:f>
        <x:v>53.1</x:v>
      </x:c>
    </x:row>
    <x:row r="1223">
      <x:c r="A1223" t="n">
        <x:v>1208</x:v>
      </x:c>
      <x:c r="B1223" s="68" t="n">
        <x:v>34.7</x:v>
      </x:c>
      <x:c r="C1223" s="68" t="n">
        <x:v>29</x:v>
      </x:c>
      <x:c r="D1223" s="68" t="n">
        <x:v>180.1</x:v>
      </x:c>
      <x:c r="E1223" s="68" t="n">
        <x:v>23.2</x:v>
      </x:c>
      <x:c r="F1223" s="68" t="n">
        <x:v>52.4</x:v>
      </x:c>
      <x:c r="G1223" s="68" t="n">
        <x:v>7.9</x:v>
      </x:c>
      <x:c r="H1223" s="69" t="n">
        <x:v>1.964</x:v>
      </x:c>
      <x:c r="I1223" s="68" t="n">
        <x:v>4135</x:v>
      </x:c>
      <x:c r="J1223" s="68" t="n">
        <x:v>8.1</x:v>
      </x:c>
      <x:c r="K1223" s="68" t="n">
        <x:v>741</x:v>
      </x:c>
      <x:c r="L1223" s="68" t="n">
        <x:v>1.9</x:v>
      </x:c>
      <x:c r="M1223" s="70" t="n">
        <x:v>0.009</x:v>
      </x:c>
      <x:c r="N1223" s="71" t="n">
        <x:v>94</x:v>
      </x:c>
      <x:c r="O1223" s="33" t="n">
        <x:f>ROUND(3*E1223+F1223+G1223*H1223,1)</x:f>
        <x:v>137.5</x:v>
      </x:c>
      <x:c r="P1223" s="33" t="n">
        <x:f>ROUND('Inputs'!$C$4*'Inputs'!$C$7*'Inputs'!$C$5*C1223/3600,1)</x:f>
        <x:v>4188.9</x:v>
      </x:c>
      <x:c r="Q1223" s="33" t="n">
        <x:f>ROUND(('Inputs'!$C$4/B1223)*'Inputs'!$C$7*'Inputs'!$C$6*D1223/3600,1)</x:f>
        <x:v>1499.4</x:v>
      </x:c>
      <x:c r="R1223" s="59" t="n">
        <x:f>ROUND((P1223-Q1223)*O1223-('Inputs'!$C$4/B1223)*(I1223/J1223+K1223)-'Inputs'!$C$4*L1223-('Inputs'!$C$4*'Inputs'!$C$20*'Inputs'!$C$21*'Inputs'!$C$22/1000)*M1223*N1223,0)</x:f>
        <x:v>-11747</x:v>
      </x:c>
      <x:c r="S1223" s="59" t="n">
        <x:f>ROUND(R1223/'Inputs'!$C$4,2)</x:f>
        <x:v>-1.17</x:v>
      </x:c>
      <x:c r="T1223" s="33" t="n">
        <x:f>ROUND((P1223-Q1223)*G1223*'Inputs'!$C$25/1000,1)</x:f>
        <x:v>54.9</x:v>
      </x:c>
    </x:row>
    <x:row r="1224">
      <x:c r="A1224" t="n">
        <x:v>1209</x:v>
      </x:c>
      <x:c r="B1224" s="68" t="n">
        <x:v>57</x:v>
      </x:c>
      <x:c r="C1224" s="68" t="n">
        <x:v>31</x:v>
      </x:c>
      <x:c r="D1224" s="68" t="n">
        <x:v>242.8</x:v>
      </x:c>
      <x:c r="E1224" s="68" t="n">
        <x:v>27.5</x:v>
      </x:c>
      <x:c r="F1224" s="68" t="n">
        <x:v>33.9</x:v>
      </x:c>
      <x:c r="G1224" s="68" t="n">
        <x:v>9.1</x:v>
      </x:c>
      <x:c r="H1224" s="69" t="n">
        <x:v>1.977</x:v>
      </x:c>
      <x:c r="I1224" s="68" t="n">
        <x:v>5160</x:v>
      </x:c>
      <x:c r="J1224" s="68" t="n">
        <x:v>8.6</x:v>
      </x:c>
      <x:c r="K1224" s="68" t="n">
        <x:v>410</x:v>
      </x:c>
      <x:c r="L1224" s="68" t="n">
        <x:v>2.6</x:v>
      </x:c>
      <x:c r="M1224" s="70" t="n">
        <x:v>0.027</x:v>
      </x:c>
      <x:c r="N1224" s="71" t="n">
        <x:v>113</x:v>
      </x:c>
      <x:c r="O1224" s="33" t="n">
        <x:f>ROUND(3*E1224+F1224+G1224*H1224,1)</x:f>
        <x:v>134.4</x:v>
      </x:c>
      <x:c r="P1224" s="33" t="n">
        <x:f>ROUND('Inputs'!$C$4*'Inputs'!$C$7*'Inputs'!$C$5*C1224/3600,1)</x:f>
        <x:v>4477.8</x:v>
      </x:c>
      <x:c r="Q1224" s="33" t="n">
        <x:f>ROUND(('Inputs'!$C$4/B1224)*'Inputs'!$C$7*'Inputs'!$C$6*D1224/3600,1)</x:f>
        <x:v>1230.6</x:v>
      </x:c>
      <x:c r="R1224" s="59" t="n">
        <x:f>ROUND((P1224-Q1224)*O1224-('Inputs'!$C$4/B1224)*(I1224/J1224+K1224)-'Inputs'!$C$4*L1224-('Inputs'!$C$4*'Inputs'!$C$20*'Inputs'!$C$21*'Inputs'!$C$22/1000)*M1224*N1224,0)</x:f>
        <x:v>226408</x:v>
      </x:c>
      <x:c r="S1224" s="59" t="n">
        <x:f>ROUND(R1224/'Inputs'!$C$4,2)</x:f>
        <x:v>22.64</x:v>
      </x:c>
      <x:c r="T1224" s="33" t="n">
        <x:f>ROUND((P1224-Q1224)*G1224*'Inputs'!$C$25/1000,1)</x:f>
        <x:v>76.3</x:v>
      </x:c>
    </x:row>
    <x:row r="1225">
      <x:c r="A1225" t="n">
        <x:v>1210</x:v>
      </x:c>
      <x:c r="B1225" s="68" t="n">
        <x:v>52.5</x:v>
      </x:c>
      <x:c r="C1225" s="68" t="n">
        <x:v>27.8</x:v>
      </x:c>
      <x:c r="D1225" s="68" t="n">
        <x:v>213.9</x:v>
      </x:c>
      <x:c r="E1225" s="68" t="n">
        <x:v>23.9</x:v>
      </x:c>
      <x:c r="F1225" s="68" t="n">
        <x:v>52.8</x:v>
      </x:c>
      <x:c r="G1225" s="68" t="n">
        <x:v>9.1</x:v>
      </x:c>
      <x:c r="H1225" s="69" t="n">
        <x:v>1.836</x:v>
      </x:c>
      <x:c r="I1225" s="68" t="n">
        <x:v>8296</x:v>
      </x:c>
      <x:c r="J1225" s="68" t="n">
        <x:v>9.5</x:v>
      </x:c>
      <x:c r="K1225" s="68" t="n">
        <x:v>568</x:v>
      </x:c>
      <x:c r="L1225" s="68" t="n">
        <x:v>3.5</x:v>
      </x:c>
      <x:c r="M1225" s="70" t="n">
        <x:v>0.04</x:v>
      </x:c>
      <x:c r="N1225" s="71" t="n">
        <x:v>128</x:v>
      </x:c>
      <x:c r="O1225" s="33" t="n">
        <x:f>ROUND(3*E1225+F1225+G1225*H1225,1)</x:f>
        <x:v>141.2</x:v>
      </x:c>
      <x:c r="P1225" s="33" t="n">
        <x:f>ROUND('Inputs'!$C$4*'Inputs'!$C$7*'Inputs'!$C$5*C1225/3600,1)</x:f>
        <x:v>4015.6</x:v>
      </x:c>
      <x:c r="Q1225" s="33" t="n">
        <x:f>ROUND(('Inputs'!$C$4/B1225)*'Inputs'!$C$7*'Inputs'!$C$6*D1225/3600,1)</x:f>
        <x:v>1177</x:v>
      </x:c>
      <x:c r="R1225" s="59" t="n">
        <x:f>ROUND((P1225-Q1225)*O1225-('Inputs'!$C$4/B1225)*(I1225/J1225+K1225)-'Inputs'!$C$4*L1225-('Inputs'!$C$4*'Inputs'!$C$20*'Inputs'!$C$21*'Inputs'!$C$22/1000)*M1225*N1225,0)</x:f>
        <x:v>79835</x:v>
      </x:c>
      <x:c r="S1225" s="59" t="n">
        <x:f>ROUND(R1225/'Inputs'!$C$4,2)</x:f>
        <x:v>7.98</x:v>
      </x:c>
      <x:c r="T1225" s="33" t="n">
        <x:f>ROUND((P1225-Q1225)*G1225*'Inputs'!$C$25/1000,1)</x:f>
        <x:v>66.7</x:v>
      </x:c>
    </x:row>
    <x:row r="1226">
      <x:c r="A1226" t="n">
        <x:v>1211</x:v>
      </x:c>
      <x:c r="B1226" s="68" t="n">
        <x:v>33</x:v>
      </x:c>
      <x:c r="C1226" s="68" t="n">
        <x:v>27.5</x:v>
      </x:c>
      <x:c r="D1226" s="68" t="n">
        <x:v>237.9</x:v>
      </x:c>
      <x:c r="E1226" s="68" t="n">
        <x:v>27.6</x:v>
      </x:c>
      <x:c r="F1226" s="68" t="n">
        <x:v>51.3</x:v>
      </x:c>
      <x:c r="G1226" s="68" t="n">
        <x:v>8.7</x:v>
      </x:c>
      <x:c r="H1226" s="69" t="n">
        <x:v>1.734</x:v>
      </x:c>
      <x:c r="I1226" s="68" t="n">
        <x:v>6207</x:v>
      </x:c>
      <x:c r="J1226" s="68" t="n">
        <x:v>13</x:v>
      </x:c>
      <x:c r="K1226" s="68" t="n">
        <x:v>576</x:v>
      </x:c>
      <x:c r="L1226" s="68" t="n">
        <x:v>1.5</x:v>
      </x:c>
      <x:c r="M1226" s="70" t="n">
        <x:v>0.028</x:v>
      </x:c>
      <x:c r="N1226" s="71" t="n">
        <x:v>138</x:v>
      </x:c>
      <x:c r="O1226" s="33" t="n">
        <x:f>ROUND(3*E1226+F1226+G1226*H1226,1)</x:f>
        <x:v>149.2</x:v>
      </x:c>
      <x:c r="P1226" s="33" t="n">
        <x:f>ROUND('Inputs'!$C$4*'Inputs'!$C$7*'Inputs'!$C$5*C1226/3600,1)</x:f>
        <x:v>3972.2</x:v>
      </x:c>
      <x:c r="Q1226" s="33" t="n">
        <x:f>ROUND(('Inputs'!$C$4/B1226)*'Inputs'!$C$7*'Inputs'!$C$6*D1226/3600,1)</x:f>
        <x:v>2082.6</x:v>
      </x:c>
      <x:c r="R1226" s="59" t="n">
        <x:f>ROUND((P1226-Q1226)*O1226-('Inputs'!$C$4/B1226)*(I1226/J1226+K1226)-'Inputs'!$C$4*L1226-('Inputs'!$C$4*'Inputs'!$C$20*'Inputs'!$C$21*'Inputs'!$C$22/1000)*M1226*N1226,0)</x:f>
        <x:v>-60943</x:v>
      </x:c>
      <x:c r="S1226" s="59" t="n">
        <x:f>ROUND(R1226/'Inputs'!$C$4,2)</x:f>
        <x:v>-6.09</x:v>
      </x:c>
      <x:c r="T1226" s="33" t="n">
        <x:f>ROUND((P1226-Q1226)*G1226*'Inputs'!$C$25/1000,1)</x:f>
        <x:v>42.5</x:v>
      </x:c>
    </x:row>
    <x:row r="1227">
      <x:c r="A1227" t="n">
        <x:v>1212</x:v>
      </x:c>
      <x:c r="B1227" s="68" t="n">
        <x:v>32.4</x:v>
      </x:c>
      <x:c r="C1227" s="68" t="n">
        <x:v>28.6</x:v>
      </x:c>
      <x:c r="D1227" s="68" t="n">
        <x:v>228.4</x:v>
      </x:c>
      <x:c r="E1227" s="68" t="n">
        <x:v>22.9</x:v>
      </x:c>
      <x:c r="F1227" s="68" t="n">
        <x:v>48.2</x:v>
      </x:c>
      <x:c r="G1227" s="68" t="n">
        <x:v>10.4</x:v>
      </x:c>
      <x:c r="H1227" s="69" t="n">
        <x:v>1.631</x:v>
      </x:c>
      <x:c r="I1227" s="68" t="n">
        <x:v>8072</x:v>
      </x:c>
      <x:c r="J1227" s="68" t="n">
        <x:v>13.1</x:v>
      </x:c>
      <x:c r="K1227" s="68" t="n">
        <x:v>506</x:v>
      </x:c>
      <x:c r="L1227" s="68" t="n">
        <x:v>5.3</x:v>
      </x:c>
      <x:c r="M1227" s="70" t="n">
        <x:v>0.088</x:v>
      </x:c>
      <x:c r="N1227" s="71" t="n">
        <x:v>126</x:v>
      </x:c>
      <x:c r="O1227" s="33" t="n">
        <x:f>ROUND(3*E1227+F1227+G1227*H1227,1)</x:f>
        <x:v>133.9</x:v>
      </x:c>
      <x:c r="P1227" s="33" t="n">
        <x:f>ROUND('Inputs'!$C$4*'Inputs'!$C$7*'Inputs'!$C$5*C1227/3600,1)</x:f>
        <x:v>4131.1</x:v>
      </x:c>
      <x:c r="Q1227" s="33" t="n">
        <x:f>ROUND(('Inputs'!$C$4/B1227)*'Inputs'!$C$7*'Inputs'!$C$6*D1227/3600,1)</x:f>
        <x:v>2036.5</x:v>
      </x:c>
      <x:c r="R1227" s="59" t="n">
        <x:f>ROUND((P1227-Q1227)*O1227-('Inputs'!$C$4/B1227)*(I1227/J1227+K1227)-'Inputs'!$C$4*L1227-('Inputs'!$C$4*'Inputs'!$C$20*'Inputs'!$C$21*'Inputs'!$C$22/1000)*M1227*N1227,0)</x:f>
        <x:v>-143680</x:v>
      </x:c>
      <x:c r="S1227" s="59" t="n">
        <x:f>ROUND(R1227/'Inputs'!$C$4,2)</x:f>
        <x:v>-14.37</x:v>
      </x:c>
      <x:c r="T1227" s="33" t="n">
        <x:f>ROUND((P1227-Q1227)*G1227*'Inputs'!$C$25/1000,1)</x:f>
        <x:v>56.3</x:v>
      </x:c>
    </x:row>
    <x:row r="1228">
      <x:c r="A1228" t="n">
        <x:v>1213</x:v>
      </x:c>
      <x:c r="B1228" s="68" t="n">
        <x:v>46.6</x:v>
      </x:c>
      <x:c r="C1228" s="68" t="n">
        <x:v>29.8</x:v>
      </x:c>
      <x:c r="D1228" s="68" t="n">
        <x:v>209</x:v>
      </x:c>
      <x:c r="E1228" s="68" t="n">
        <x:v>21.1</x:v>
      </x:c>
      <x:c r="F1228" s="68" t="n">
        <x:v>49.1</x:v>
      </x:c>
      <x:c r="G1228" s="68" t="n">
        <x:v>8.2</x:v>
      </x:c>
      <x:c r="H1228" s="69" t="n">
        <x:v>1.881</x:v>
      </x:c>
      <x:c r="I1228" s="68" t="n">
        <x:v>6158</x:v>
      </x:c>
      <x:c r="J1228" s="68" t="n">
        <x:v>11.9</x:v>
      </x:c>
      <x:c r="K1228" s="68" t="n">
        <x:v>848</x:v>
      </x:c>
      <x:c r="L1228" s="68" t="n">
        <x:v>3.6</x:v>
      </x:c>
      <x:c r="M1228" s="70" t="n">
        <x:v>0.096</x:v>
      </x:c>
      <x:c r="N1228" s="71" t="n">
        <x:v>134</x:v>
      </x:c>
      <x:c r="O1228" s="33" t="n">
        <x:f>ROUND(3*E1228+F1228+G1228*H1228,1)</x:f>
        <x:v>127.8</x:v>
      </x:c>
      <x:c r="P1228" s="33" t="n">
        <x:f>ROUND('Inputs'!$C$4*'Inputs'!$C$7*'Inputs'!$C$5*C1228/3600,1)</x:f>
        <x:v>4304.4</x:v>
      </x:c>
      <x:c r="Q1228" s="33" t="n">
        <x:f>ROUND(('Inputs'!$C$4/B1228)*'Inputs'!$C$7*'Inputs'!$C$6*D1228/3600,1)</x:f>
        <x:v>1295.7</x:v>
      </x:c>
      <x:c r="R1228" s="59" t="n">
        <x:f>ROUND((P1228-Q1228)*O1228-('Inputs'!$C$4/B1228)*(I1228/J1228+K1228)-'Inputs'!$C$4*L1228-('Inputs'!$C$4*'Inputs'!$C$20*'Inputs'!$C$21*'Inputs'!$C$22/1000)*M1228*N1228,0)</x:f>
        <x:v>26725</x:v>
      </x:c>
      <x:c r="S1228" s="59" t="n">
        <x:f>ROUND(R1228/'Inputs'!$C$4,2)</x:f>
        <x:v>2.67</x:v>
      </x:c>
      <x:c r="T1228" s="33" t="n">
        <x:f>ROUND((P1228-Q1228)*G1228*'Inputs'!$C$25/1000,1)</x:f>
        <x:v>63.7</x:v>
      </x:c>
    </x:row>
    <x:row r="1229">
      <x:c r="A1229" t="n">
        <x:v>1214</x:v>
      </x:c>
      <x:c r="B1229" s="68" t="n">
        <x:v>33.4</x:v>
      </x:c>
      <x:c r="C1229" s="68" t="n">
        <x:v>27.8</x:v>
      </x:c>
      <x:c r="D1229" s="68" t="n">
        <x:v>235.1</x:v>
      </x:c>
      <x:c r="E1229" s="68" t="n">
        <x:v>21.5</x:v>
      </x:c>
      <x:c r="F1229" s="68" t="n">
        <x:v>33.3</x:v>
      </x:c>
      <x:c r="G1229" s="68" t="n">
        <x:v>7.7</x:v>
      </x:c>
      <x:c r="H1229" s="69" t="n">
        <x:v>1.998</x:v>
      </x:c>
      <x:c r="I1229" s="68" t="n">
        <x:v>8026</x:v>
      </x:c>
      <x:c r="J1229" s="68" t="n">
        <x:v>14.3</x:v>
      </x:c>
      <x:c r="K1229" s="68" t="n">
        <x:v>862</x:v>
      </x:c>
      <x:c r="L1229" s="68" t="n">
        <x:v>1.5</x:v>
      </x:c>
      <x:c r="M1229" s="70" t="n">
        <x:v>0.003</x:v>
      </x:c>
      <x:c r="N1229" s="71" t="n">
        <x:v>82</x:v>
      </x:c>
      <x:c r="O1229" s="33" t="n">
        <x:f>ROUND(3*E1229+F1229+G1229*H1229,1)</x:f>
        <x:v>113.2</x:v>
      </x:c>
      <x:c r="P1229" s="33" t="n">
        <x:f>ROUND('Inputs'!$C$4*'Inputs'!$C$7*'Inputs'!$C$5*C1229/3600,1)</x:f>
        <x:v>4015.6</x:v>
      </x:c>
      <x:c r="Q1229" s="33" t="n">
        <x:f>ROUND(('Inputs'!$C$4/B1229)*'Inputs'!$C$7*'Inputs'!$C$6*D1229/3600,1)</x:f>
        <x:v>2033.5</x:v>
      </x:c>
      <x:c r="R1229" s="59" t="n">
        <x:f>ROUND((P1229-Q1229)*O1229-('Inputs'!$C$4/B1229)*(I1229/J1229+K1229)-'Inputs'!$C$4*L1229-('Inputs'!$C$4*'Inputs'!$C$20*'Inputs'!$C$21*'Inputs'!$C$22/1000)*M1229*N1229,0)</x:f>
        <x:v>-217302</x:v>
      </x:c>
      <x:c r="S1229" s="59" t="n">
        <x:f>ROUND(R1229/'Inputs'!$C$4,2)</x:f>
        <x:v>-21.73</x:v>
      </x:c>
      <x:c r="T1229" s="33" t="n">
        <x:f>ROUND((P1229-Q1229)*G1229*'Inputs'!$C$25/1000,1)</x:f>
        <x:v>39.4</x:v>
      </x:c>
    </x:row>
    <x:row r="1230">
      <x:c r="A1230" t="n">
        <x:v>1215</x:v>
      </x:c>
      <x:c r="B1230" s="68" t="n">
        <x:v>57.3</x:v>
      </x:c>
      <x:c r="C1230" s="68" t="n">
        <x:v>30.3</x:v>
      </x:c>
      <x:c r="D1230" s="68" t="n">
        <x:v>223.1</x:v>
      </x:c>
      <x:c r="E1230" s="68" t="n">
        <x:v>25.5</x:v>
      </x:c>
      <x:c r="F1230" s="68" t="n">
        <x:v>54.7</x:v>
      </x:c>
      <x:c r="G1230" s="68" t="n">
        <x:v>8</x:v>
      </x:c>
      <x:c r="H1230" s="69" t="n">
        <x:v>1.661</x:v>
      </x:c>
      <x:c r="I1230" s="68" t="n">
        <x:v>5419</x:v>
      </x:c>
      <x:c r="J1230" s="68" t="n">
        <x:v>13.1</x:v>
      </x:c>
      <x:c r="K1230" s="68" t="n">
        <x:v>465</x:v>
      </x:c>
      <x:c r="L1230" s="68" t="n">
        <x:v>4.1</x:v>
      </x:c>
      <x:c r="M1230" s="70" t="n">
        <x:v>0.07</x:v>
      </x:c>
      <x:c r="N1230" s="71" t="n">
        <x:v>128</x:v>
      </x:c>
      <x:c r="O1230" s="33" t="n">
        <x:f>ROUND(3*E1230+F1230+G1230*H1230,1)</x:f>
        <x:v>144.5</x:v>
      </x:c>
      <x:c r="P1230" s="33" t="n">
        <x:f>ROUND('Inputs'!$C$4*'Inputs'!$C$7*'Inputs'!$C$5*C1230/3600,1)</x:f>
        <x:v>4376.7</x:v>
      </x:c>
      <x:c r="Q1230" s="33" t="n">
        <x:f>ROUND(('Inputs'!$C$4/B1230)*'Inputs'!$C$7*'Inputs'!$C$6*D1230/3600,1)</x:f>
        <x:v>1124.8</x:v>
      </x:c>
      <x:c r="R1230" s="59" t="n">
        <x:f>ROUND((P1230-Q1230)*O1230-('Inputs'!$C$4/B1230)*(I1230/J1230+K1230)-'Inputs'!$C$4*L1230-('Inputs'!$C$4*'Inputs'!$C$20*'Inputs'!$C$21*'Inputs'!$C$22/1000)*M1230*N1230,0)</x:f>
        <x:v>255519</x:v>
      </x:c>
      <x:c r="S1230" s="59" t="n">
        <x:f>ROUND(R1230/'Inputs'!$C$4,2)</x:f>
        <x:v>25.55</x:v>
      </x:c>
      <x:c r="T1230" s="33" t="n">
        <x:f>ROUND((P1230-Q1230)*G1230*'Inputs'!$C$25/1000,1)</x:f>
        <x:v>67.2</x:v>
      </x:c>
    </x:row>
    <x:row r="1231">
      <x:c r="A1231" t="n">
        <x:v>1216</x:v>
      </x:c>
      <x:c r="B1231" s="68" t="n">
        <x:v>51.3</x:v>
      </x:c>
      <x:c r="C1231" s="68" t="n">
        <x:v>30.6</x:v>
      </x:c>
      <x:c r="D1231" s="68" t="n">
        <x:v>226.4</x:v>
      </x:c>
      <x:c r="E1231" s="68" t="n">
        <x:v>25.4</x:v>
      </x:c>
      <x:c r="F1231" s="68" t="n">
        <x:v>32.7</x:v>
      </x:c>
      <x:c r="G1231" s="68" t="n">
        <x:v>10</x:v>
      </x:c>
      <x:c r="H1231" s="69" t="n">
        <x:v>1.835</x:v>
      </x:c>
      <x:c r="I1231" s="68" t="n">
        <x:v>7584</x:v>
      </x:c>
      <x:c r="J1231" s="68" t="n">
        <x:v>9.3</x:v>
      </x:c>
      <x:c r="K1231" s="68" t="n">
        <x:v>468</x:v>
      </x:c>
      <x:c r="L1231" s="68" t="n">
        <x:v>5.8</x:v>
      </x:c>
      <x:c r="M1231" s="70" t="n">
        <x:v>0.035</x:v>
      </x:c>
      <x:c r="N1231" s="71" t="n">
        <x:v>62</x:v>
      </x:c>
      <x:c r="O1231" s="33" t="n">
        <x:f>ROUND(3*E1231+F1231+G1231*H1231,1)</x:f>
        <x:v>127.3</x:v>
      </x:c>
      <x:c r="P1231" s="33" t="n">
        <x:f>ROUND('Inputs'!$C$4*'Inputs'!$C$7*'Inputs'!$C$5*C1231/3600,1)</x:f>
        <x:v>4420</x:v>
      </x:c>
      <x:c r="Q1231" s="33" t="n">
        <x:f>ROUND(('Inputs'!$C$4/B1231)*'Inputs'!$C$7*'Inputs'!$C$6*D1231/3600,1)</x:f>
        <x:v>1274.9</x:v>
      </x:c>
      <x:c r="R1231" s="59" t="n">
        <x:f>ROUND((P1231-Q1231)*O1231-('Inputs'!$C$4/B1231)*(I1231/J1231+K1231)-'Inputs'!$C$4*L1231-('Inputs'!$C$4*'Inputs'!$C$20*'Inputs'!$C$21*'Inputs'!$C$22/1000)*M1231*N1231,0)</x:f>
        <x:v>87327</x:v>
      </x:c>
      <x:c r="S1231" s="59" t="n">
        <x:f>ROUND(R1231/'Inputs'!$C$4,2)</x:f>
        <x:v>8.73</x:v>
      </x:c>
      <x:c r="T1231" s="33" t="n">
        <x:f>ROUND((P1231-Q1231)*G1231*'Inputs'!$C$25/1000,1)</x:f>
        <x:v>81.3</x:v>
      </x:c>
    </x:row>
    <x:row r="1232">
      <x:c r="A1232" t="n">
        <x:v>1217</x:v>
      </x:c>
      <x:c r="B1232" s="68" t="n">
        <x:v>52.7</x:v>
      </x:c>
      <x:c r="C1232" s="68" t="n">
        <x:v>28.4</x:v>
      </x:c>
      <x:c r="D1232" s="68" t="n">
        <x:v>201.6</x:v>
      </x:c>
      <x:c r="E1232" s="68" t="n">
        <x:v>23.5</x:v>
      </x:c>
      <x:c r="F1232" s="68" t="n">
        <x:v>48.5</x:v>
      </x:c>
      <x:c r="G1232" s="68" t="n">
        <x:v>7.4</x:v>
      </x:c>
      <x:c r="H1232" s="69" t="n">
        <x:v>1.796</x:v>
      </x:c>
      <x:c r="I1232" s="68" t="n">
        <x:v>4991</x:v>
      </x:c>
      <x:c r="J1232" s="68" t="n">
        <x:v>9.2</x:v>
      </x:c>
      <x:c r="K1232" s="68" t="n">
        <x:v>665</x:v>
      </x:c>
      <x:c r="L1232" s="68" t="n">
        <x:v>3.1</x:v>
      </x:c>
      <x:c r="M1232" s="70" t="n">
        <x:v>0.016</x:v>
      </x:c>
      <x:c r="N1232" s="71" t="n">
        <x:v>92</x:v>
      </x:c>
      <x:c r="O1232" s="33" t="n">
        <x:f>ROUND(3*E1232+F1232+G1232*H1232,1)</x:f>
        <x:v>132.3</x:v>
      </x:c>
      <x:c r="P1232" s="33" t="n">
        <x:f>ROUND('Inputs'!$C$4*'Inputs'!$C$7*'Inputs'!$C$5*C1232/3600,1)</x:f>
        <x:v>4102.2</x:v>
      </x:c>
      <x:c r="Q1232" s="33" t="n">
        <x:f>ROUND(('Inputs'!$C$4/B1232)*'Inputs'!$C$7*'Inputs'!$C$6*D1232/3600,1)</x:f>
        <x:v>1105.1</x:v>
      </x:c>
      <x:c r="R1232" s="59" t="n">
        <x:f>ROUND((P1232-Q1232)*O1232-('Inputs'!$C$4/B1232)*(I1232/J1232+K1232)-'Inputs'!$C$4*L1232-('Inputs'!$C$4*'Inputs'!$C$20*'Inputs'!$C$21*'Inputs'!$C$22/1000)*M1232*N1232,0)</x:f>
        <x:v>133098</x:v>
      </x:c>
      <x:c r="S1232" s="59" t="n">
        <x:f>ROUND(R1232/'Inputs'!$C$4,2)</x:f>
        <x:v>13.31</x:v>
      </x:c>
      <x:c r="T1232" s="33" t="n">
        <x:f>ROUND((P1232-Q1232)*G1232*'Inputs'!$C$25/1000,1)</x:f>
        <x:v>57.3</x:v>
      </x:c>
    </x:row>
    <x:row r="1233">
      <x:c r="A1233" t="n">
        <x:v>1218</x:v>
      </x:c>
      <x:c r="B1233" s="68" t="n">
        <x:v>38.3</x:v>
      </x:c>
      <x:c r="C1233" s="68" t="n">
        <x:v>26.1</x:v>
      </x:c>
      <x:c r="D1233" s="68" t="n">
        <x:v>191.6</x:v>
      </x:c>
      <x:c r="E1233" s="68" t="n">
        <x:v>27.6</x:v>
      </x:c>
      <x:c r="F1233" s="68" t="n">
        <x:v>40.4</x:v>
      </x:c>
      <x:c r="G1233" s="68" t="n">
        <x:v>7.3</x:v>
      </x:c>
      <x:c r="H1233" s="69" t="n">
        <x:v>1.701</x:v>
      </x:c>
      <x:c r="I1233" s="68" t="n">
        <x:v>6990</x:v>
      </x:c>
      <x:c r="J1233" s="68" t="n">
        <x:v>10.8</x:v>
      </x:c>
      <x:c r="K1233" s="68" t="n">
        <x:v>385</x:v>
      </x:c>
      <x:c r="L1233" s="68" t="n">
        <x:v>5.8</x:v>
      </x:c>
      <x:c r="M1233" s="70" t="n">
        <x:v>0.095</x:v>
      </x:c>
      <x:c r="N1233" s="71" t="n">
        <x:v>140</x:v>
      </x:c>
      <x:c r="O1233" s="33" t="n">
        <x:f>ROUND(3*E1233+F1233+G1233*H1233,1)</x:f>
        <x:v>135.6</x:v>
      </x:c>
      <x:c r="P1233" s="33" t="n">
        <x:f>ROUND('Inputs'!$C$4*'Inputs'!$C$7*'Inputs'!$C$5*C1233/3600,1)</x:f>
        <x:v>3770</x:v>
      </x:c>
      <x:c r="Q1233" s="33" t="n">
        <x:f>ROUND(('Inputs'!$C$4/B1233)*'Inputs'!$C$7*'Inputs'!$C$6*D1233/3600,1)</x:f>
        <x:v>1445.2</x:v>
      </x:c>
      <x:c r="R1233" s="59" t="n">
        <x:f>ROUND((P1233-Q1233)*O1233-('Inputs'!$C$4/B1233)*(I1233/J1233+K1233)-'Inputs'!$C$4*L1233-('Inputs'!$C$4*'Inputs'!$C$20*'Inputs'!$C$21*'Inputs'!$C$22/1000)*M1233*N1233,0)</x:f>
        <x:v>-42008</x:v>
      </x:c>
      <x:c r="S1233" s="59" t="n">
        <x:f>ROUND(R1233/'Inputs'!$C$4,2)</x:f>
        <x:v>-4.2</x:v>
      </x:c>
      <x:c r="T1233" s="33" t="n">
        <x:f>ROUND((P1233-Q1233)*G1233*'Inputs'!$C$25/1000,1)</x:f>
        <x:v>43.8</x:v>
      </x:c>
    </x:row>
    <x:row r="1234">
      <x:c r="A1234" t="n">
        <x:v>1219</x:v>
      </x:c>
      <x:c r="B1234" s="68" t="n">
        <x:v>39.1</x:v>
      </x:c>
      <x:c r="C1234" s="68" t="n">
        <x:v>29.7</x:v>
      </x:c>
      <x:c r="D1234" s="68" t="n">
        <x:v>173.3</x:v>
      </x:c>
      <x:c r="E1234" s="68" t="n">
        <x:v>27.5</x:v>
      </x:c>
      <x:c r="F1234" s="68" t="n">
        <x:v>51.2</x:v>
      </x:c>
      <x:c r="G1234" s="68" t="n">
        <x:v>9.5</x:v>
      </x:c>
      <x:c r="H1234" s="69" t="n">
        <x:v>1.852</x:v>
      </x:c>
      <x:c r="I1234" s="68" t="n">
        <x:v>5284</x:v>
      </x:c>
      <x:c r="J1234" s="68" t="n">
        <x:v>9.9</x:v>
      </x:c>
      <x:c r="K1234" s="68" t="n">
        <x:v>398</x:v>
      </x:c>
      <x:c r="L1234" s="68" t="n">
        <x:v>5.2</x:v>
      </x:c>
      <x:c r="M1234" s="70" t="n">
        <x:v>0.024</x:v>
      </x:c>
      <x:c r="N1234" s="71" t="n">
        <x:v>154</x:v>
      </x:c>
      <x:c r="O1234" s="33" t="n">
        <x:f>ROUND(3*E1234+F1234+G1234*H1234,1)</x:f>
        <x:v>151.3</x:v>
      </x:c>
      <x:c r="P1234" s="33" t="n">
        <x:f>ROUND('Inputs'!$C$4*'Inputs'!$C$7*'Inputs'!$C$5*C1234/3600,1)</x:f>
        <x:v>4290</x:v>
      </x:c>
      <x:c r="Q1234" s="33" t="n">
        <x:f>ROUND(('Inputs'!$C$4/B1234)*'Inputs'!$C$7*'Inputs'!$C$6*D1234/3600,1)</x:f>
        <x:v>1280.4</x:v>
      </x:c>
      <x:c r="R1234" s="59" t="n">
        <x:f>ROUND((P1234-Q1234)*O1234-('Inputs'!$C$4/B1234)*(I1234/J1234+K1234)-'Inputs'!$C$4*L1234-('Inputs'!$C$4*'Inputs'!$C$20*'Inputs'!$C$21*'Inputs'!$C$22/1000)*M1234*N1234,0)</x:f>
        <x:v>156792</x:v>
      </x:c>
      <x:c r="S1234" s="59" t="n">
        <x:f>ROUND(R1234/'Inputs'!$C$4,2)</x:f>
        <x:v>15.68</x:v>
      </x:c>
      <x:c r="T1234" s="33" t="n">
        <x:f>ROUND((P1234-Q1234)*G1234*'Inputs'!$C$25/1000,1)</x:f>
        <x:v>73.9</x:v>
      </x:c>
    </x:row>
    <x:row r="1235">
      <x:c r="A1235" t="n">
        <x:v>1220</x:v>
      </x:c>
      <x:c r="B1235" s="68" t="n">
        <x:v>59</x:v>
      </x:c>
      <x:c r="C1235" s="68" t="n">
        <x:v>27</x:v>
      </x:c>
      <x:c r="D1235" s="68" t="n">
        <x:v>282.2</x:v>
      </x:c>
      <x:c r="E1235" s="68" t="n">
        <x:v>24.3</x:v>
      </x:c>
      <x:c r="F1235" s="68" t="n">
        <x:v>39.4</x:v>
      </x:c>
      <x:c r="G1235" s="68" t="n">
        <x:v>7.1</x:v>
      </x:c>
      <x:c r="H1235" s="69" t="n">
        <x:v>1.879</x:v>
      </x:c>
      <x:c r="I1235" s="68" t="n">
        <x:v>6032</x:v>
      </x:c>
      <x:c r="J1235" s="68" t="n">
        <x:v>10.5</x:v>
      </x:c>
      <x:c r="K1235" s="68" t="n">
        <x:v>864</x:v>
      </x:c>
      <x:c r="L1235" s="68" t="n">
        <x:v>3.9</x:v>
      </x:c>
      <x:c r="M1235" s="70" t="n">
        <x:v>0.018</x:v>
      </x:c>
      <x:c r="N1235" s="71" t="n">
        <x:v>86</x:v>
      </x:c>
      <x:c r="O1235" s="33" t="n">
        <x:f>ROUND(3*E1235+F1235+G1235*H1235,1)</x:f>
        <x:v>125.6</x:v>
      </x:c>
      <x:c r="P1235" s="33" t="n">
        <x:f>ROUND('Inputs'!$C$4*'Inputs'!$C$7*'Inputs'!$C$5*C1235/3600,1)</x:f>
        <x:v>3900</x:v>
      </x:c>
      <x:c r="Q1235" s="33" t="n">
        <x:f>ROUND(('Inputs'!$C$4/B1235)*'Inputs'!$C$7*'Inputs'!$C$6*D1235/3600,1)</x:f>
        <x:v>1381.8</x:v>
      </x:c>
      <x:c r="R1235" s="59" t="n">
        <x:f>ROUND((P1235-Q1235)*O1235-('Inputs'!$C$4/B1235)*(I1235/J1235+K1235)-'Inputs'!$C$4*L1235-('Inputs'!$C$4*'Inputs'!$C$20*'Inputs'!$C$21*'Inputs'!$C$22/1000)*M1235*N1235,0)</x:f>
        <x:v>30015</x:v>
      </x:c>
      <x:c r="S1235" s="59" t="n">
        <x:f>ROUND(R1235/'Inputs'!$C$4,2)</x:f>
        <x:v>3</x:v>
      </x:c>
      <x:c r="T1235" s="33" t="n">
        <x:f>ROUND((P1235-Q1235)*G1235*'Inputs'!$C$25/1000,1)</x:f>
        <x:v>46.2</x:v>
      </x:c>
    </x:row>
    <x:row r="1236">
      <x:c r="A1236" t="n">
        <x:v>1221</x:v>
      </x:c>
      <x:c r="B1236" s="68" t="n">
        <x:v>27.7</x:v>
      </x:c>
      <x:c r="C1236" s="68" t="n">
        <x:v>29.8</x:v>
      </x:c>
      <x:c r="D1236" s="68" t="n">
        <x:v>254.4</x:v>
      </x:c>
      <x:c r="E1236" s="68" t="n">
        <x:v>24.5</x:v>
      </x:c>
      <x:c r="F1236" s="68" t="n">
        <x:v>39.8</x:v>
      </x:c>
      <x:c r="G1236" s="68" t="n">
        <x:v>9.5</x:v>
      </x:c>
      <x:c r="H1236" s="69" t="n">
        <x:v>1.817</x:v>
      </x:c>
      <x:c r="I1236" s="68" t="n">
        <x:v>7522</x:v>
      </x:c>
      <x:c r="J1236" s="68" t="n">
        <x:v>12.4</x:v>
      </x:c>
      <x:c r="K1236" s="68" t="n">
        <x:v>651</x:v>
      </x:c>
      <x:c r="L1236" s="68" t="n">
        <x:v>3.6</x:v>
      </x:c>
      <x:c r="M1236" s="70" t="n">
        <x:v>0.035</x:v>
      </x:c>
      <x:c r="N1236" s="71" t="n">
        <x:v>107</x:v>
      </x:c>
      <x:c r="O1236" s="33" t="n">
        <x:f>ROUND(3*E1236+F1236+G1236*H1236,1)</x:f>
        <x:v>130.6</x:v>
      </x:c>
      <x:c r="P1236" s="33" t="n">
        <x:f>ROUND('Inputs'!$C$4*'Inputs'!$C$7*'Inputs'!$C$5*C1236/3600,1)</x:f>
        <x:v>4304.4</x:v>
      </x:c>
      <x:c r="Q1236" s="33" t="n">
        <x:f>ROUND(('Inputs'!$C$4/B1236)*'Inputs'!$C$7*'Inputs'!$C$6*D1236/3600,1)</x:f>
        <x:v>2653.2</x:v>
      </x:c>
      <x:c r="R1236" s="59" t="n">
        <x:f>ROUND((P1236-Q1236)*O1236-('Inputs'!$C$4/B1236)*(I1236/J1236+K1236)-'Inputs'!$C$4*L1236-('Inputs'!$C$4*'Inputs'!$C$20*'Inputs'!$C$21*'Inputs'!$C$22/1000)*M1236*N1236,0)</x:f>
        <x:v>-282740</x:v>
      </x:c>
      <x:c r="S1236" s="59" t="n">
        <x:f>ROUND(R1236/'Inputs'!$C$4,2)</x:f>
        <x:v>-28.27</x:v>
      </x:c>
      <x:c r="T1236" s="33" t="n">
        <x:f>ROUND((P1236-Q1236)*G1236*'Inputs'!$C$25/1000,1)</x:f>
        <x:v>40.5</x:v>
      </x:c>
    </x:row>
    <x:row r="1237">
      <x:c r="A1237" t="n">
        <x:v>1222</x:v>
      </x:c>
      <x:c r="B1237" s="68" t="n">
        <x:v>57.4</x:v>
      </x:c>
      <x:c r="C1237" s="68" t="n">
        <x:v>27.1</x:v>
      </x:c>
      <x:c r="D1237" s="68" t="n">
        <x:v>225.2</x:v>
      </x:c>
      <x:c r="E1237" s="68" t="n">
        <x:v>22.1</x:v>
      </x:c>
      <x:c r="F1237" s="68" t="n">
        <x:v>32.3</x:v>
      </x:c>
      <x:c r="G1237" s="68" t="n">
        <x:v>11</x:v>
      </x:c>
      <x:c r="H1237" s="69" t="n">
        <x:v>2.003</x:v>
      </x:c>
      <x:c r="I1237" s="68" t="n">
        <x:v>4938</x:v>
      </x:c>
      <x:c r="J1237" s="68" t="n">
        <x:v>8.3</x:v>
      </x:c>
      <x:c r="K1237" s="68" t="n">
        <x:v>379</x:v>
      </x:c>
      <x:c r="L1237" s="68" t="n">
        <x:v>2.1</x:v>
      </x:c>
      <x:c r="M1237" s="70" t="n">
        <x:v>0.054</x:v>
      </x:c>
      <x:c r="N1237" s="71" t="n">
        <x:v>65</x:v>
      </x:c>
      <x:c r="O1237" s="33" t="n">
        <x:f>ROUND(3*E1237+F1237+G1237*H1237,1)</x:f>
        <x:v>120.6</x:v>
      </x:c>
      <x:c r="P1237" s="33" t="n">
        <x:f>ROUND('Inputs'!$C$4*'Inputs'!$C$7*'Inputs'!$C$5*C1237/3600,1)</x:f>
        <x:v>3914.4</x:v>
      </x:c>
      <x:c r="Q1237" s="33" t="n">
        <x:f>ROUND(('Inputs'!$C$4/B1237)*'Inputs'!$C$7*'Inputs'!$C$6*D1237/3600,1)</x:f>
        <x:v>1133.4</x:v>
      </x:c>
      <x:c r="R1237" s="59" t="n">
        <x:f>ROUND((P1237-Q1237)*O1237-('Inputs'!$C$4/B1237)*(I1237/J1237+K1237)-'Inputs'!$C$4*L1237-('Inputs'!$C$4*'Inputs'!$C$20*'Inputs'!$C$21*'Inputs'!$C$22/1000)*M1237*N1237,0)</x:f>
        <x:v>136864</x:v>
      </x:c>
      <x:c r="S1237" s="59" t="n">
        <x:f>ROUND(R1237/'Inputs'!$C$4,2)</x:f>
        <x:v>13.69</x:v>
      </x:c>
      <x:c r="T1237" s="33" t="n">
        <x:f>ROUND((P1237-Q1237)*G1237*'Inputs'!$C$25/1000,1)</x:f>
        <x:v>79</x:v>
      </x:c>
    </x:row>
    <x:row r="1238">
      <x:c r="A1238" t="n">
        <x:v>1223</x:v>
      </x:c>
      <x:c r="B1238" s="68" t="n">
        <x:v>53.4</x:v>
      </x:c>
      <x:c r="C1238" s="68" t="n">
        <x:v>27.4</x:v>
      </x:c>
      <x:c r="D1238" s="68" t="n">
        <x:v>215.3</x:v>
      </x:c>
      <x:c r="E1238" s="68" t="n">
        <x:v>26.2</x:v>
      </x:c>
      <x:c r="F1238" s="68" t="n">
        <x:v>51.7</x:v>
      </x:c>
      <x:c r="G1238" s="68" t="n">
        <x:v>8.6</x:v>
      </x:c>
      <x:c r="H1238" s="69" t="n">
        <x:v>1.918</x:v>
      </x:c>
      <x:c r="I1238" s="68" t="n">
        <x:v>5591</x:v>
      </x:c>
      <x:c r="J1238" s="68" t="n">
        <x:v>9.1</x:v>
      </x:c>
      <x:c r="K1238" s="68" t="n">
        <x:v>840</x:v>
      </x:c>
      <x:c r="L1238" s="68" t="n">
        <x:v>3.9</x:v>
      </x:c>
      <x:c r="M1238" s="70" t="n">
        <x:v>0.064</x:v>
      </x:c>
      <x:c r="N1238" s="71" t="n">
        <x:v>86</x:v>
      </x:c>
      <x:c r="O1238" s="33" t="n">
        <x:f>ROUND(3*E1238+F1238+G1238*H1238,1)</x:f>
        <x:v>146.8</x:v>
      </x:c>
      <x:c r="P1238" s="33" t="n">
        <x:f>ROUND('Inputs'!$C$4*'Inputs'!$C$7*'Inputs'!$C$5*C1238/3600,1)</x:f>
        <x:v>3957.8</x:v>
      </x:c>
      <x:c r="Q1238" s="33" t="n">
        <x:f>ROUND(('Inputs'!$C$4/B1238)*'Inputs'!$C$7*'Inputs'!$C$6*D1238/3600,1)</x:f>
        <x:v>1164.8</x:v>
      </x:c>
      <x:c r="R1238" s="59" t="n">
        <x:f>ROUND((P1238-Q1238)*O1238-('Inputs'!$C$4/B1238)*(I1238/J1238+K1238)-'Inputs'!$C$4*L1238-('Inputs'!$C$4*'Inputs'!$C$20*'Inputs'!$C$21*'Inputs'!$C$22/1000)*M1238*N1238,0)</x:f>
        <x:v>86346</x:v>
      </x:c>
      <x:c r="S1238" s="59" t="n">
        <x:f>ROUND(R1238/'Inputs'!$C$4,2)</x:f>
        <x:v>8.63</x:v>
      </x:c>
      <x:c r="T1238" s="33" t="n">
        <x:f>ROUND((P1238-Q1238)*G1238*'Inputs'!$C$25/1000,1)</x:f>
        <x:v>62.1</x:v>
      </x:c>
    </x:row>
    <x:row r="1239">
      <x:c r="A1239" t="n">
        <x:v>1224</x:v>
      </x:c>
      <x:c r="B1239" s="68" t="n">
        <x:v>52.7</x:v>
      </x:c>
      <x:c r="C1239" s="68" t="n">
        <x:v>27.7</x:v>
      </x:c>
      <x:c r="D1239" s="68" t="n">
        <x:v>253.7</x:v>
      </x:c>
      <x:c r="E1239" s="68" t="n">
        <x:v>22.1</x:v>
      </x:c>
      <x:c r="F1239" s="68" t="n">
        <x:v>35.9</x:v>
      </x:c>
      <x:c r="G1239" s="68" t="n">
        <x:v>9.3</x:v>
      </x:c>
      <x:c r="H1239" s="69" t="n">
        <x:v>1.935</x:v>
      </x:c>
      <x:c r="I1239" s="68" t="n">
        <x:v>8964</x:v>
      </x:c>
      <x:c r="J1239" s="68" t="n">
        <x:v>11.3</x:v>
      </x:c>
      <x:c r="K1239" s="68" t="n">
        <x:v>475</x:v>
      </x:c>
      <x:c r="L1239" s="68" t="n">
        <x:v>5.6</x:v>
      </x:c>
      <x:c r="M1239" s="70" t="n">
        <x:v>0.073</x:v>
      </x:c>
      <x:c r="N1239" s="71" t="n">
        <x:v>137</x:v>
      </x:c>
      <x:c r="O1239" s="33" t="n">
        <x:f>ROUND(3*E1239+F1239+G1239*H1239,1)</x:f>
        <x:v>120.2</x:v>
      </x:c>
      <x:c r="P1239" s="33" t="n">
        <x:f>ROUND('Inputs'!$C$4*'Inputs'!$C$7*'Inputs'!$C$5*C1239/3600,1)</x:f>
        <x:v>4001.1</x:v>
      </x:c>
      <x:c r="Q1239" s="33" t="n">
        <x:f>ROUND(('Inputs'!$C$4/B1239)*'Inputs'!$C$7*'Inputs'!$C$6*D1239/3600,1)</x:f>
        <x:v>1390.7</x:v>
      </x:c>
      <x:c r="R1239" s="59" t="n">
        <x:f>ROUND((P1239-Q1239)*O1239-('Inputs'!$C$4/B1239)*(I1239/J1239+K1239)-'Inputs'!$C$4*L1239-('Inputs'!$C$4*'Inputs'!$C$20*'Inputs'!$C$21*'Inputs'!$C$22/1000)*M1239*N1239,0)</x:f>
        <x:v>-5253</x:v>
      </x:c>
      <x:c r="S1239" s="59" t="n">
        <x:f>ROUND(R1239/'Inputs'!$C$4,2)</x:f>
        <x:v>-0.53</x:v>
      </x:c>
      <x:c r="T1239" s="33" t="n">
        <x:f>ROUND((P1239-Q1239)*G1239*'Inputs'!$C$25/1000,1)</x:f>
        <x:v>62.7</x:v>
      </x:c>
    </x:row>
    <x:row r="1240">
      <x:c r="A1240" t="n">
        <x:v>1225</x:v>
      </x:c>
      <x:c r="B1240" s="68" t="n">
        <x:v>56.3</x:v>
      </x:c>
      <x:c r="C1240" s="68" t="n">
        <x:v>27.7</x:v>
      </x:c>
      <x:c r="D1240" s="68" t="n">
        <x:v>212.1</x:v>
      </x:c>
      <x:c r="E1240" s="68" t="n">
        <x:v>26.7</x:v>
      </x:c>
      <x:c r="F1240" s="68" t="n">
        <x:v>50.1</x:v>
      </x:c>
      <x:c r="G1240" s="68" t="n">
        <x:v>10.1</x:v>
      </x:c>
      <x:c r="H1240" s="69" t="n">
        <x:v>1.927</x:v>
      </x:c>
      <x:c r="I1240" s="68" t="n">
        <x:v>8103</x:v>
      </x:c>
      <x:c r="J1240" s="68" t="n">
        <x:v>10.4</x:v>
      </x:c>
      <x:c r="K1240" s="68" t="n">
        <x:v>555</x:v>
      </x:c>
      <x:c r="L1240" s="68" t="n">
        <x:v>3.8</x:v>
      </x:c>
      <x:c r="M1240" s="70" t="n">
        <x:v>0.065</x:v>
      </x:c>
      <x:c r="N1240" s="71" t="n">
        <x:v>129</x:v>
      </x:c>
      <x:c r="O1240" s="33" t="n">
        <x:f>ROUND(3*E1240+F1240+G1240*H1240,1)</x:f>
        <x:v>149.7</x:v>
      </x:c>
      <x:c r="P1240" s="33" t="n">
        <x:f>ROUND('Inputs'!$C$4*'Inputs'!$C$7*'Inputs'!$C$5*C1240/3600,1)</x:f>
        <x:v>4001.1</x:v>
      </x:c>
      <x:c r="Q1240" s="33" t="n">
        <x:f>ROUND(('Inputs'!$C$4/B1240)*'Inputs'!$C$7*'Inputs'!$C$6*D1240/3600,1)</x:f>
        <x:v>1088.3</x:v>
      </x:c>
      <x:c r="R1240" s="59" t="n">
        <x:f>ROUND((P1240-Q1240)*O1240-('Inputs'!$C$4/B1240)*(I1240/J1240+K1240)-'Inputs'!$C$4*L1240-('Inputs'!$C$4*'Inputs'!$C$20*'Inputs'!$C$21*'Inputs'!$C$22/1000)*M1240*N1240,0)</x:f>
        <x:v>142327</x:v>
      </x:c>
      <x:c r="S1240" s="59" t="n">
        <x:f>ROUND(R1240/'Inputs'!$C$4,2)</x:f>
        <x:v>14.23</x:v>
      </x:c>
      <x:c r="T1240" s="33" t="n">
        <x:f>ROUND((P1240-Q1240)*G1240*'Inputs'!$C$25/1000,1)</x:f>
        <x:v>76</x:v>
      </x:c>
    </x:row>
    <x:row r="1241">
      <x:c r="A1241" t="n">
        <x:v>1226</x:v>
      </x:c>
      <x:c r="B1241" s="68" t="n">
        <x:v>36.6</x:v>
      </x:c>
      <x:c r="C1241" s="68" t="n">
        <x:v>31.5</x:v>
      </x:c>
      <x:c r="D1241" s="68" t="n">
        <x:v>284.6</x:v>
      </x:c>
      <x:c r="E1241" s="68" t="n">
        <x:v>21.8</x:v>
      </x:c>
      <x:c r="F1241" s="68" t="n">
        <x:v>44.4</x:v>
      </x:c>
      <x:c r="G1241" s="68" t="n">
        <x:v>7.5</x:v>
      </x:c>
      <x:c r="H1241" s="69" t="n">
        <x:v>2.009</x:v>
      </x:c>
      <x:c r="I1241" s="68" t="n">
        <x:v>4285</x:v>
      </x:c>
      <x:c r="J1241" s="68" t="n">
        <x:v>13.6</x:v>
      </x:c>
      <x:c r="K1241" s="68" t="n">
        <x:v>639</x:v>
      </x:c>
      <x:c r="L1241" s="68" t="n">
        <x:v>5.1</x:v>
      </x:c>
      <x:c r="M1241" s="70" t="n">
        <x:v>0.087</x:v>
      </x:c>
      <x:c r="N1241" s="71" t="n">
        <x:v>127</x:v>
      </x:c>
      <x:c r="O1241" s="33" t="n">
        <x:f>ROUND(3*E1241+F1241+G1241*H1241,1)</x:f>
        <x:v>124.9</x:v>
      </x:c>
      <x:c r="P1241" s="33" t="n">
        <x:f>ROUND('Inputs'!$C$4*'Inputs'!$C$7*'Inputs'!$C$5*C1241/3600,1)</x:f>
        <x:v>4550</x:v>
      </x:c>
      <x:c r="Q1241" s="33" t="n">
        <x:f>ROUND(('Inputs'!$C$4/B1241)*'Inputs'!$C$7*'Inputs'!$C$6*D1241/3600,1)</x:f>
        <x:v>2246.4</x:v>
      </x:c>
      <x:c r="R1241" s="59" t="n">
        <x:f>ROUND((P1241-Q1241)*O1241-('Inputs'!$C$4/B1241)*(I1241/J1241+K1241)-'Inputs'!$C$4*L1241-('Inputs'!$C$4*'Inputs'!$C$20*'Inputs'!$C$21*'Inputs'!$C$22/1000)*M1241*N1241,0)</x:f>
        <x:v>-48663</x:v>
      </x:c>
      <x:c r="S1241" s="59" t="n">
        <x:f>ROUND(R1241/'Inputs'!$C$4,2)</x:f>
        <x:v>-4.87</x:v>
      </x:c>
      <x:c r="T1241" s="33" t="n">
        <x:f>ROUND((P1241-Q1241)*G1241*'Inputs'!$C$25/1000,1)</x:f>
        <x:v>44.6</x:v>
      </x:c>
    </x:row>
    <x:row r="1242">
      <x:c r="A1242" t="n">
        <x:v>1227</x:v>
      </x:c>
      <x:c r="B1242" s="68" t="n">
        <x:v>57.5</x:v>
      </x:c>
      <x:c r="C1242" s="68" t="n">
        <x:v>32.1</x:v>
      </x:c>
      <x:c r="D1242" s="68" t="n">
        <x:v>251.4</x:v>
      </x:c>
      <x:c r="E1242" s="68" t="n">
        <x:v>26</x:v>
      </x:c>
      <x:c r="F1242" s="68" t="n">
        <x:v>33.4</x:v>
      </x:c>
      <x:c r="G1242" s="68" t="n">
        <x:v>7.5</x:v>
      </x:c>
      <x:c r="H1242" s="69" t="n">
        <x:v>1.92</x:v>
      </x:c>
      <x:c r="I1242" s="68" t="n">
        <x:v>5299</x:v>
      </x:c>
      <x:c r="J1242" s="68" t="n">
        <x:v>10</x:v>
      </x:c>
      <x:c r="K1242" s="68" t="n">
        <x:v>461</x:v>
      </x:c>
      <x:c r="L1242" s="68" t="n">
        <x:v>3.5</x:v>
      </x:c>
      <x:c r="M1242" s="70" t="n">
        <x:v>0.044</x:v>
      </x:c>
      <x:c r="N1242" s="71" t="n">
        <x:v>67</x:v>
      </x:c>
      <x:c r="O1242" s="33" t="n">
        <x:f>ROUND(3*E1242+F1242+G1242*H1242,1)</x:f>
        <x:v>125.8</x:v>
      </x:c>
      <x:c r="P1242" s="33" t="n">
        <x:f>ROUND('Inputs'!$C$4*'Inputs'!$C$7*'Inputs'!$C$5*C1242/3600,1)</x:f>
        <x:v>4636.7</x:v>
      </x:c>
      <x:c r="Q1242" s="33" t="n">
        <x:f>ROUND(('Inputs'!$C$4/B1242)*'Inputs'!$C$7*'Inputs'!$C$6*D1242/3600,1)</x:f>
        <x:v>1263.1</x:v>
      </x:c>
      <x:c r="R1242" s="59" t="n">
        <x:f>ROUND((P1242-Q1242)*O1242-('Inputs'!$C$4/B1242)*(I1242/J1242+K1242)-'Inputs'!$C$4*L1242-('Inputs'!$C$4*'Inputs'!$C$20*'Inputs'!$C$21*'Inputs'!$C$22/1000)*M1242*N1242,0)</x:f>
        <x:v>210476</x:v>
      </x:c>
      <x:c r="S1242" s="59" t="n">
        <x:f>ROUND(R1242/'Inputs'!$C$4,2)</x:f>
        <x:v>21.05</x:v>
      </x:c>
      <x:c r="T1242" s="33" t="n">
        <x:f>ROUND((P1242-Q1242)*G1242*'Inputs'!$C$25/1000,1)</x:f>
        <x:v>65.4</x:v>
      </x:c>
    </x:row>
    <x:row r="1243">
      <x:c r="A1243" t="n">
        <x:v>1228</x:v>
      </x:c>
      <x:c r="B1243" s="68" t="n">
        <x:v>49.6</x:v>
      </x:c>
      <x:c r="C1243" s="68" t="n">
        <x:v>27.6</x:v>
      </x:c>
      <x:c r="D1243" s="68" t="n">
        <x:v>190.1</x:v>
      </x:c>
      <x:c r="E1243" s="68" t="n">
        <x:v>20</x:v>
      </x:c>
      <x:c r="F1243" s="68" t="n">
        <x:v>48</x:v>
      </x:c>
      <x:c r="G1243" s="68" t="n">
        <x:v>10.6</x:v>
      </x:c>
      <x:c r="H1243" s="69" t="n">
        <x:v>1.835</x:v>
      </x:c>
      <x:c r="I1243" s="68" t="n">
        <x:v>5915</x:v>
      </x:c>
      <x:c r="J1243" s="68" t="n">
        <x:v>12.6</x:v>
      </x:c>
      <x:c r="K1243" s="68" t="n">
        <x:v>692</x:v>
      </x:c>
      <x:c r="L1243" s="68" t="n">
        <x:v>2.5</x:v>
      </x:c>
      <x:c r="M1243" s="70" t="n">
        <x:v>0.034</x:v>
      </x:c>
      <x:c r="N1243" s="71" t="n">
        <x:v>131</x:v>
      </x:c>
      <x:c r="O1243" s="33" t="n">
        <x:f>ROUND(3*E1243+F1243+G1243*H1243,1)</x:f>
        <x:v>127.5</x:v>
      </x:c>
      <x:c r="P1243" s="33" t="n">
        <x:f>ROUND('Inputs'!$C$4*'Inputs'!$C$7*'Inputs'!$C$5*C1243/3600,1)</x:f>
        <x:v>3986.7</x:v>
      </x:c>
      <x:c r="Q1243" s="33" t="n">
        <x:f>ROUND(('Inputs'!$C$4/B1243)*'Inputs'!$C$7*'Inputs'!$C$6*D1243/3600,1)</x:f>
        <x:v>1107.2</x:v>
      </x:c>
      <x:c r="R1243" s="59" t="n">
        <x:f>ROUND((P1243-Q1243)*O1243-('Inputs'!$C$4/B1243)*(I1243/J1243+K1243)-'Inputs'!$C$4*L1243-('Inputs'!$C$4*'Inputs'!$C$20*'Inputs'!$C$21*'Inputs'!$C$22/1000)*M1243*N1243,0)</x:f>
        <x:v>98014</x:v>
      </x:c>
      <x:c r="S1243" s="59" t="n">
        <x:f>ROUND(R1243/'Inputs'!$C$4,2)</x:f>
        <x:v>9.8</x:v>
      </x:c>
      <x:c r="T1243" s="33" t="n">
        <x:f>ROUND((P1243-Q1243)*G1243*'Inputs'!$C$25/1000,1)</x:f>
        <x:v>78.9</x:v>
      </x:c>
    </x:row>
    <x:row r="1244">
      <x:c r="A1244" t="n">
        <x:v>1229</x:v>
      </x:c>
      <x:c r="B1244" s="68" t="n">
        <x:v>45.5</x:v>
      </x:c>
      <x:c r="C1244" s="68" t="n">
        <x:v>24.8</x:v>
      </x:c>
      <x:c r="D1244" s="68" t="n">
        <x:v>164.3</x:v>
      </x:c>
      <x:c r="E1244" s="68" t="n">
        <x:v>28</x:v>
      </x:c>
      <x:c r="F1244" s="68" t="n">
        <x:v>37.2</x:v>
      </x:c>
      <x:c r="G1244" s="68" t="n">
        <x:v>10.5</x:v>
      </x:c>
      <x:c r="H1244" s="69" t="n">
        <x:v>1.574</x:v>
      </x:c>
      <x:c r="I1244" s="68" t="n">
        <x:v>6612</x:v>
      </x:c>
      <x:c r="J1244" s="68" t="n">
        <x:v>12.3</x:v>
      </x:c>
      <x:c r="K1244" s="68" t="n">
        <x:v>618</x:v>
      </x:c>
      <x:c r="L1244" s="68" t="n">
        <x:v>5.7</x:v>
      </x:c>
      <x:c r="M1244" s="70" t="n">
        <x:v>0.068</x:v>
      </x:c>
      <x:c r="N1244" s="71" t="n">
        <x:v>108</x:v>
      </x:c>
      <x:c r="O1244" s="33" t="n">
        <x:f>ROUND(3*E1244+F1244+G1244*H1244,1)</x:f>
        <x:v>137.7</x:v>
      </x:c>
      <x:c r="P1244" s="33" t="n">
        <x:f>ROUND('Inputs'!$C$4*'Inputs'!$C$7*'Inputs'!$C$5*C1244/3600,1)</x:f>
        <x:v>3582.2</x:v>
      </x:c>
      <x:c r="Q1244" s="33" t="n">
        <x:f>ROUND(('Inputs'!$C$4/B1244)*'Inputs'!$C$7*'Inputs'!$C$6*D1244/3600,1)</x:f>
        <x:v>1043.2</x:v>
      </x:c>
      <x:c r="R1244" s="59" t="n">
        <x:f>ROUND((P1244-Q1244)*O1244-('Inputs'!$C$4/B1244)*(I1244/J1244+K1244)-'Inputs'!$C$4*L1244-('Inputs'!$C$4*'Inputs'!$C$20*'Inputs'!$C$21*'Inputs'!$C$22/1000)*M1244*N1244,0)</x:f>
        <x:v>22229</x:v>
      </x:c>
      <x:c r="S1244" s="59" t="n">
        <x:f>ROUND(R1244/'Inputs'!$C$4,2)</x:f>
        <x:v>2.22</x:v>
      </x:c>
      <x:c r="T1244" s="33" t="n">
        <x:f>ROUND((P1244-Q1244)*G1244*'Inputs'!$C$25/1000,1)</x:f>
        <x:v>68.9</x:v>
      </x:c>
    </x:row>
    <x:row r="1245">
      <x:c r="A1245" t="n">
        <x:v>1230</x:v>
      </x:c>
      <x:c r="B1245" s="68" t="n">
        <x:v>38.4</x:v>
      </x:c>
      <x:c r="C1245" s="68" t="n">
        <x:v>27</x:v>
      </x:c>
      <x:c r="D1245" s="68" t="n">
        <x:v>259.5</x:v>
      </x:c>
      <x:c r="E1245" s="68" t="n">
        <x:v>25.6</x:v>
      </x:c>
      <x:c r="F1245" s="68" t="n">
        <x:v>54.8</x:v>
      </x:c>
      <x:c r="G1245" s="68" t="n">
        <x:v>9.4</x:v>
      </x:c>
      <x:c r="H1245" s="69" t="n">
        <x:v>1.888</x:v>
      </x:c>
      <x:c r="I1245" s="68" t="n">
        <x:v>7997</x:v>
      </x:c>
      <x:c r="J1245" s="68" t="n">
        <x:v>12.3</x:v>
      </x:c>
      <x:c r="K1245" s="68" t="n">
        <x:v>712</x:v>
      </x:c>
      <x:c r="L1245" s="68" t="n">
        <x:v>1.8</x:v>
      </x:c>
      <x:c r="M1245" s="70" t="n">
        <x:v>0.062</x:v>
      </x:c>
      <x:c r="N1245" s="71" t="n">
        <x:v>103</x:v>
      </x:c>
      <x:c r="O1245" s="33" t="n">
        <x:f>ROUND(3*E1245+F1245+G1245*H1245,1)</x:f>
        <x:v>149.3</x:v>
      </x:c>
      <x:c r="P1245" s="33" t="n">
        <x:f>ROUND('Inputs'!$C$4*'Inputs'!$C$7*'Inputs'!$C$5*C1245/3600,1)</x:f>
        <x:v>3900</x:v>
      </x:c>
      <x:c r="Q1245" s="33" t="n">
        <x:f>ROUND(('Inputs'!$C$4/B1245)*'Inputs'!$C$7*'Inputs'!$C$6*D1245/3600,1)</x:f>
        <x:v>1952.3</x:v>
      </x:c>
      <x:c r="R1245" s="59" t="n">
        <x:f>ROUND((P1245-Q1245)*O1245-('Inputs'!$C$4/B1245)*(I1245/J1245+K1245)-'Inputs'!$C$4*L1245-('Inputs'!$C$4*'Inputs'!$C$20*'Inputs'!$C$21*'Inputs'!$C$22/1000)*M1245*N1245,0)</x:f>
        <x:v>-96218</x:v>
      </x:c>
      <x:c r="S1245" s="59" t="n">
        <x:f>ROUND(R1245/'Inputs'!$C$4,2)</x:f>
        <x:v>-9.62</x:v>
      </x:c>
      <x:c r="T1245" s="33" t="n">
        <x:f>ROUND((P1245-Q1245)*G1245*'Inputs'!$C$25/1000,1)</x:f>
        <x:v>47.3</x:v>
      </x:c>
    </x:row>
    <x:row r="1246">
      <x:c r="A1246" t="n">
        <x:v>1231</x:v>
      </x:c>
      <x:c r="B1246" s="68" t="n">
        <x:v>32.3</x:v>
      </x:c>
      <x:c r="C1246" s="68" t="n">
        <x:v>31.8</x:v>
      </x:c>
      <x:c r="D1246" s="68" t="n">
        <x:v>226.2</x:v>
      </x:c>
      <x:c r="E1246" s="68" t="n">
        <x:v>23.6</x:v>
      </x:c>
      <x:c r="F1246" s="68" t="n">
        <x:v>37.4</x:v>
      </x:c>
      <x:c r="G1246" s="68" t="n">
        <x:v>10</x:v>
      </x:c>
      <x:c r="H1246" s="69" t="n">
        <x:v>1.743</x:v>
      </x:c>
      <x:c r="I1246" s="68" t="n">
        <x:v>5737</x:v>
      </x:c>
      <x:c r="J1246" s="68" t="n">
        <x:v>11.1</x:v>
      </x:c>
      <x:c r="K1246" s="68" t="n">
        <x:v>503</x:v>
      </x:c>
      <x:c r="L1246" s="68" t="n">
        <x:v>4.2</x:v>
      </x:c>
      <x:c r="M1246" s="70" t="n">
        <x:v>0.039</x:v>
      </x:c>
      <x:c r="N1246" s="71" t="n">
        <x:v>120</x:v>
      </x:c>
      <x:c r="O1246" s="33" t="n">
        <x:f>ROUND(3*E1246+F1246+G1246*H1246,1)</x:f>
        <x:v>125.6</x:v>
      </x:c>
      <x:c r="P1246" s="33" t="n">
        <x:f>ROUND('Inputs'!$C$4*'Inputs'!$C$7*'Inputs'!$C$5*C1246/3600,1)</x:f>
        <x:v>4593.3</x:v>
      </x:c>
      <x:c r="Q1246" s="33" t="n">
        <x:f>ROUND(('Inputs'!$C$4/B1246)*'Inputs'!$C$7*'Inputs'!$C$6*D1246/3600,1)</x:f>
        <x:v>2023.1</x:v>
      </x:c>
      <x:c r="R1246" s="59" t="n">
        <x:f>ROUND((P1246-Q1246)*O1246-('Inputs'!$C$4/B1246)*(I1246/J1246+K1246)-'Inputs'!$C$4*L1246-('Inputs'!$C$4*'Inputs'!$C$20*'Inputs'!$C$21*'Inputs'!$C$22/1000)*M1246*N1246,0)</x:f>
        <x:v>-45390</x:v>
      </x:c>
      <x:c r="S1246" s="59" t="n">
        <x:f>ROUND(R1246/'Inputs'!$C$4,2)</x:f>
        <x:v>-4.54</x:v>
      </x:c>
      <x:c r="T1246" s="33" t="n">
        <x:f>ROUND((P1246-Q1246)*G1246*'Inputs'!$C$25/1000,1)</x:f>
        <x:v>66.4</x:v>
      </x:c>
    </x:row>
    <x:row r="1247">
      <x:c r="A1247" t="n">
        <x:v>1232</x:v>
      </x:c>
      <x:c r="B1247" s="68" t="n">
        <x:v>30.4</x:v>
      </x:c>
      <x:c r="C1247" s="68" t="n">
        <x:v>26</x:v>
      </x:c>
      <x:c r="D1247" s="68" t="n">
        <x:v>295</x:v>
      </x:c>
      <x:c r="E1247" s="68" t="n">
        <x:v>24.7</x:v>
      </x:c>
      <x:c r="F1247" s="68" t="n">
        <x:v>54.9</x:v>
      </x:c>
      <x:c r="G1247" s="68" t="n">
        <x:v>7.2</x:v>
      </x:c>
      <x:c r="H1247" s="69" t="n">
        <x:v>1.826</x:v>
      </x:c>
      <x:c r="I1247" s="68" t="n">
        <x:v>7462</x:v>
      </x:c>
      <x:c r="J1247" s="68" t="n">
        <x:v>8.5</x:v>
      </x:c>
      <x:c r="K1247" s="68" t="n">
        <x:v>590</x:v>
      </x:c>
      <x:c r="L1247" s="68" t="n">
        <x:v>4.5</x:v>
      </x:c>
      <x:c r="M1247" s="70" t="n">
        <x:v>0.065</x:v>
      </x:c>
      <x:c r="N1247" s="71" t="n">
        <x:v>84</x:v>
      </x:c>
      <x:c r="O1247" s="33" t="n">
        <x:f>ROUND(3*E1247+F1247+G1247*H1247,1)</x:f>
        <x:v>142.1</x:v>
      </x:c>
      <x:c r="P1247" s="33" t="n">
        <x:f>ROUND('Inputs'!$C$4*'Inputs'!$C$7*'Inputs'!$C$5*C1247/3600,1)</x:f>
        <x:v>3755.6</x:v>
      </x:c>
      <x:c r="Q1247" s="33" t="n">
        <x:f>ROUND(('Inputs'!$C$4/B1247)*'Inputs'!$C$7*'Inputs'!$C$6*D1247/3600,1)</x:f>
        <x:v>2803.4</x:v>
      </x:c>
      <x:c r="R1247" s="59" t="n">
        <x:f>ROUND((P1247-Q1247)*O1247-('Inputs'!$C$4/B1247)*(I1247/J1247+K1247)-'Inputs'!$C$4*L1247-('Inputs'!$C$4*'Inputs'!$C$20*'Inputs'!$C$21*'Inputs'!$C$22/1000)*M1247*N1247,0)</x:f>
        <x:v>-404758</x:v>
      </x:c>
      <x:c r="S1247" s="59" t="n">
        <x:f>ROUND(R1247/'Inputs'!$C$4,2)</x:f>
        <x:v>-40.48</x:v>
      </x:c>
      <x:c r="T1247" s="33" t="n">
        <x:f>ROUND((P1247-Q1247)*G1247*'Inputs'!$C$25/1000,1)</x:f>
        <x:v>17.7</x:v>
      </x:c>
    </x:row>
    <x:row r="1248">
      <x:c r="A1248" t="n">
        <x:v>1233</x:v>
      </x:c>
      <x:c r="B1248" s="68" t="n">
        <x:v>44.4</x:v>
      </x:c>
      <x:c r="C1248" s="68" t="n">
        <x:v>30.5</x:v>
      </x:c>
      <x:c r="D1248" s="68" t="n">
        <x:v>230.2</x:v>
      </x:c>
      <x:c r="E1248" s="68" t="n">
        <x:v>26.6</x:v>
      </x:c>
      <x:c r="F1248" s="68" t="n">
        <x:v>35.7</x:v>
      </x:c>
      <x:c r="G1248" s="68" t="n">
        <x:v>8.8</x:v>
      </x:c>
      <x:c r="H1248" s="69" t="n">
        <x:v>1.819</x:v>
      </x:c>
      <x:c r="I1248" s="68" t="n">
        <x:v>5580</x:v>
      </x:c>
      <x:c r="J1248" s="68" t="n">
        <x:v>14.5</x:v>
      </x:c>
      <x:c r="K1248" s="68" t="n">
        <x:v>501</x:v>
      </x:c>
      <x:c r="L1248" s="68" t="n">
        <x:v>3</x:v>
      </x:c>
      <x:c r="M1248" s="70" t="n">
        <x:v>0.098</x:v>
      </x:c>
      <x:c r="N1248" s="71" t="n">
        <x:v>157</x:v>
      </x:c>
      <x:c r="O1248" s="33" t="n">
        <x:f>ROUND(3*E1248+F1248+G1248*H1248,1)</x:f>
        <x:v>131.5</x:v>
      </x:c>
      <x:c r="P1248" s="33" t="n">
        <x:f>ROUND('Inputs'!$C$4*'Inputs'!$C$7*'Inputs'!$C$5*C1248/3600,1)</x:f>
        <x:v>4405.6</x:v>
      </x:c>
      <x:c r="Q1248" s="33" t="n">
        <x:f>ROUND(('Inputs'!$C$4/B1248)*'Inputs'!$C$7*'Inputs'!$C$6*D1248/3600,1)</x:f>
        <x:v>1497.8</x:v>
      </x:c>
      <x:c r="R1248" s="59" t="n">
        <x:f>ROUND((P1248-Q1248)*O1248-('Inputs'!$C$4/B1248)*(I1248/J1248+K1248)-'Inputs'!$C$4*L1248-('Inputs'!$C$4*'Inputs'!$C$20*'Inputs'!$C$21*'Inputs'!$C$22/1000)*M1248*N1248,0)</x:f>
        <x:v>118460</x:v>
      </x:c>
      <x:c r="S1248" s="59" t="n">
        <x:f>ROUND(R1248/'Inputs'!$C$4,2)</x:f>
        <x:v>11.85</x:v>
      </x:c>
      <x:c r="T1248" s="33" t="n">
        <x:f>ROUND((P1248-Q1248)*G1248*'Inputs'!$C$25/1000,1)</x:f>
        <x:v>66.1</x:v>
      </x:c>
    </x:row>
    <x:row r="1249">
      <x:c r="A1249" t="n">
        <x:v>1234</x:v>
      </x:c>
      <x:c r="B1249" s="68" t="n">
        <x:v>55.1</x:v>
      </x:c>
      <x:c r="C1249" s="68" t="n">
        <x:v>34.1</x:v>
      </x:c>
      <x:c r="D1249" s="68" t="n">
        <x:v>208.8</x:v>
      </x:c>
      <x:c r="E1249" s="68" t="n">
        <x:v>24.1</x:v>
      </x:c>
      <x:c r="F1249" s="68" t="n">
        <x:v>48.6</x:v>
      </x:c>
      <x:c r="G1249" s="68" t="n">
        <x:v>9.5</x:v>
      </x:c>
      <x:c r="H1249" s="69" t="n">
        <x:v>1.968</x:v>
      </x:c>
      <x:c r="I1249" s="68" t="n">
        <x:v>8519</x:v>
      </x:c>
      <x:c r="J1249" s="68" t="n">
        <x:v>12.9</x:v>
      </x:c>
      <x:c r="K1249" s="68" t="n">
        <x:v>561</x:v>
      </x:c>
      <x:c r="L1249" s="68" t="n">
        <x:v>4.3</x:v>
      </x:c>
      <x:c r="M1249" s="70" t="n">
        <x:v>0.098</x:v>
      </x:c>
      <x:c r="N1249" s="71" t="n">
        <x:v>90</x:v>
      </x:c>
      <x:c r="O1249" s="33" t="n">
        <x:f>ROUND(3*E1249+F1249+G1249*H1249,1)</x:f>
        <x:v>139.6</x:v>
      </x:c>
      <x:c r="P1249" s="33" t="n">
        <x:f>ROUND('Inputs'!$C$4*'Inputs'!$C$7*'Inputs'!$C$5*C1249/3600,1)</x:f>
        <x:v>4925.6</x:v>
      </x:c>
      <x:c r="Q1249" s="33" t="n">
        <x:f>ROUND(('Inputs'!$C$4/B1249)*'Inputs'!$C$7*'Inputs'!$C$6*D1249/3600,1)</x:f>
        <x:v>1094.7</x:v>
      </x:c>
      <x:c r="R1249" s="59" t="n">
        <x:f>ROUND((P1249-Q1249)*O1249-('Inputs'!$C$4/B1249)*(I1249/J1249+K1249)-'Inputs'!$C$4*L1249-('Inputs'!$C$4*'Inputs'!$C$20*'Inputs'!$C$21*'Inputs'!$C$22/1000)*M1249*N1249,0)</x:f>
        <x:v>250403</x:v>
      </x:c>
      <x:c r="S1249" s="59" t="n">
        <x:f>ROUND(R1249/'Inputs'!$C$4,2)</x:f>
        <x:v>25.04</x:v>
      </x:c>
      <x:c r="T1249" s="33" t="n">
        <x:f>ROUND((P1249-Q1249)*G1249*'Inputs'!$C$25/1000,1)</x:f>
        <x:v>94</x:v>
      </x:c>
    </x:row>
    <x:row r="1250">
      <x:c r="A1250" t="n">
        <x:v>1235</x:v>
      </x:c>
      <x:c r="B1250" s="68" t="n">
        <x:v>45.6</x:v>
      </x:c>
      <x:c r="C1250" s="68" t="n">
        <x:v>33.8</x:v>
      </x:c>
      <x:c r="D1250" s="68" t="n">
        <x:v>199.6</x:v>
      </x:c>
      <x:c r="E1250" s="68" t="n">
        <x:v>20.5</x:v>
      </x:c>
      <x:c r="F1250" s="68" t="n">
        <x:v>48</x:v>
      </x:c>
      <x:c r="G1250" s="68" t="n">
        <x:v>7.7</x:v>
      </x:c>
      <x:c r="H1250" s="69" t="n">
        <x:v>1.914</x:v>
      </x:c>
      <x:c r="I1250" s="68" t="n">
        <x:v>8847</x:v>
      </x:c>
      <x:c r="J1250" s="68" t="n">
        <x:v>9</x:v>
      </x:c>
      <x:c r="K1250" s="68" t="n">
        <x:v>783</x:v>
      </x:c>
      <x:c r="L1250" s="68" t="n">
        <x:v>2.5</x:v>
      </x:c>
      <x:c r="M1250" s="70" t="n">
        <x:v>0.078</x:v>
      </x:c>
      <x:c r="N1250" s="71" t="n">
        <x:v>63</x:v>
      </x:c>
      <x:c r="O1250" s="33" t="n">
        <x:f>ROUND(3*E1250+F1250+G1250*H1250,1)</x:f>
        <x:v>124.2</x:v>
      </x:c>
      <x:c r="P1250" s="33" t="n">
        <x:f>ROUND('Inputs'!$C$4*'Inputs'!$C$7*'Inputs'!$C$5*C1250/3600,1)</x:f>
        <x:v>4882.2</x:v>
      </x:c>
      <x:c r="Q1250" s="33" t="n">
        <x:f>ROUND(('Inputs'!$C$4/B1250)*'Inputs'!$C$7*'Inputs'!$C$6*D1250/3600,1)</x:f>
        <x:v>1264.5</x:v>
      </x:c>
      <x:c r="R1250" s="59" t="n">
        <x:f>ROUND((P1250-Q1250)*O1250-('Inputs'!$C$4/B1250)*(I1250/J1250+K1250)-'Inputs'!$C$4*L1250-('Inputs'!$C$4*'Inputs'!$C$20*'Inputs'!$C$21*'Inputs'!$C$22/1000)*M1250*N1250,0)</x:f>
        <x:v>26049</x:v>
      </x:c>
      <x:c r="S1250" s="59" t="n">
        <x:f>ROUND(R1250/'Inputs'!$C$4,2)</x:f>
        <x:v>2.6</x:v>
      </x:c>
      <x:c r="T1250" s="33" t="n">
        <x:f>ROUND((P1250-Q1250)*G1250*'Inputs'!$C$25/1000,1)</x:f>
        <x:v>72</x:v>
      </x:c>
    </x:row>
    <x:row r="1251">
      <x:c r="A1251" t="n">
        <x:v>1236</x:v>
      </x:c>
      <x:c r="B1251" s="68" t="n">
        <x:v>52</x:v>
      </x:c>
      <x:c r="C1251" s="68" t="n">
        <x:v>26.4</x:v>
      </x:c>
      <x:c r="D1251" s="68" t="n">
        <x:v>225.8</x:v>
      </x:c>
      <x:c r="E1251" s="68" t="n">
        <x:v>26.8</x:v>
      </x:c>
      <x:c r="F1251" s="68" t="n">
        <x:v>41.9</x:v>
      </x:c>
      <x:c r="G1251" s="68" t="n">
        <x:v>8.5</x:v>
      </x:c>
      <x:c r="H1251" s="69" t="n">
        <x:v>1.707</x:v>
      </x:c>
      <x:c r="I1251" s="68" t="n">
        <x:v>9412</x:v>
      </x:c>
      <x:c r="J1251" s="68" t="n">
        <x:v>13.3</x:v>
      </x:c>
      <x:c r="K1251" s="68" t="n">
        <x:v>635</x:v>
      </x:c>
      <x:c r="L1251" s="68" t="n">
        <x:v>1.8</x:v>
      </x:c>
      <x:c r="M1251" s="70" t="n">
        <x:v>0.056</x:v>
      </x:c>
      <x:c r="N1251" s="71" t="n">
        <x:v>130</x:v>
      </x:c>
      <x:c r="O1251" s="33" t="n">
        <x:f>ROUND(3*E1251+F1251+G1251*H1251,1)</x:f>
        <x:v>136.8</x:v>
      </x:c>
      <x:c r="P1251" s="33" t="n">
        <x:f>ROUND('Inputs'!$C$4*'Inputs'!$C$7*'Inputs'!$C$5*C1251/3600,1)</x:f>
        <x:v>3813.3</x:v>
      </x:c>
      <x:c r="Q1251" s="33" t="n">
        <x:f>ROUND(('Inputs'!$C$4/B1251)*'Inputs'!$C$7*'Inputs'!$C$6*D1251/3600,1)</x:f>
        <x:v>1254.4</x:v>
      </x:c>
      <x:c r="R1251" s="59" t="n">
        <x:f>ROUND((P1251-Q1251)*O1251-('Inputs'!$C$4/B1251)*(I1251/J1251+K1251)-'Inputs'!$C$4*L1251-('Inputs'!$C$4*'Inputs'!$C$20*'Inputs'!$C$21*'Inputs'!$C$22/1000)*M1251*N1251,0)</x:f>
        <x:v>57573</x:v>
      </x:c>
      <x:c r="S1251" s="59" t="n">
        <x:f>ROUND(R1251/'Inputs'!$C$4,2)</x:f>
        <x:v>5.76</x:v>
      </x:c>
      <x:c r="T1251" s="33" t="n">
        <x:f>ROUND((P1251-Q1251)*G1251*'Inputs'!$C$25/1000,1)</x:f>
        <x:v>56.2</x:v>
      </x:c>
    </x:row>
    <x:row r="1252">
      <x:c r="A1252" t="n">
        <x:v>1237</x:v>
      </x:c>
      <x:c r="B1252" s="68" t="n">
        <x:v>57.7</x:v>
      </x:c>
      <x:c r="C1252" s="68" t="n">
        <x:v>25.3</x:v>
      </x:c>
      <x:c r="D1252" s="68" t="n">
        <x:v>205.8</x:v>
      </x:c>
      <x:c r="E1252" s="68" t="n">
        <x:v>20.2</x:v>
      </x:c>
      <x:c r="F1252" s="68" t="n">
        <x:v>32.5</x:v>
      </x:c>
      <x:c r="G1252" s="68" t="n">
        <x:v>9.4</x:v>
      </x:c>
      <x:c r="H1252" s="69" t="n">
        <x:v>1.775</x:v>
      </x:c>
      <x:c r="I1252" s="68" t="n">
        <x:v>9091</x:v>
      </x:c>
      <x:c r="J1252" s="68" t="n">
        <x:v>10</x:v>
      </x:c>
      <x:c r="K1252" s="68" t="n">
        <x:v>414</x:v>
      </x:c>
      <x:c r="L1252" s="68" t="n">
        <x:v>4.1</x:v>
      </x:c>
      <x:c r="M1252" s="70" t="n">
        <x:v>0.078</x:v>
      </x:c>
      <x:c r="N1252" s="71" t="n">
        <x:v>136</x:v>
      </x:c>
      <x:c r="O1252" s="33" t="n">
        <x:f>ROUND(3*E1252+F1252+G1252*H1252,1)</x:f>
        <x:v>109.8</x:v>
      </x:c>
      <x:c r="P1252" s="33" t="n">
        <x:f>ROUND('Inputs'!$C$4*'Inputs'!$C$7*'Inputs'!$C$5*C1252/3600,1)</x:f>
        <x:v>3654.4</x:v>
      </x:c>
      <x:c r="Q1252" s="33" t="n">
        <x:f>ROUND(('Inputs'!$C$4/B1252)*'Inputs'!$C$7*'Inputs'!$C$6*D1252/3600,1)</x:f>
        <x:v>1030.4</x:v>
      </x:c>
      <x:c r="R1252" s="59" t="n">
        <x:f>ROUND((P1252-Q1252)*O1252-('Inputs'!$C$4/B1252)*(I1252/J1252+K1252)-'Inputs'!$C$4*L1252-('Inputs'!$C$4*'Inputs'!$C$20*'Inputs'!$C$21*'Inputs'!$C$22/1000)*M1252*N1252,0)</x:f>
        <x:v>-5913</x:v>
      </x:c>
      <x:c r="S1252" s="59" t="n">
        <x:f>ROUND(R1252/'Inputs'!$C$4,2)</x:f>
        <x:v>-0.59</x:v>
      </x:c>
      <x:c r="T1252" s="33" t="n">
        <x:f>ROUND((P1252-Q1252)*G1252*'Inputs'!$C$25/1000,1)</x:f>
        <x:v>63.7</x:v>
      </x:c>
    </x:row>
    <x:row r="1253">
      <x:c r="A1253" t="n">
        <x:v>1238</x:v>
      </x:c>
      <x:c r="B1253" s="68" t="n">
        <x:v>45.2</x:v>
      </x:c>
      <x:c r="C1253" s="68" t="n">
        <x:v>27.1</x:v>
      </x:c>
      <x:c r="D1253" s="68" t="n">
        <x:v>237.1</x:v>
      </x:c>
      <x:c r="E1253" s="68" t="n">
        <x:v>21.8</x:v>
      </x:c>
      <x:c r="F1253" s="68" t="n">
        <x:v>42.6</x:v>
      </x:c>
      <x:c r="G1253" s="68" t="n">
        <x:v>9.2</x:v>
      </x:c>
      <x:c r="H1253" s="69" t="n">
        <x:v>1.642</x:v>
      </x:c>
      <x:c r="I1253" s="68" t="n">
        <x:v>9055</x:v>
      </x:c>
      <x:c r="J1253" s="68" t="n">
        <x:v>12.5</x:v>
      </x:c>
      <x:c r="K1253" s="68" t="n">
        <x:v>491</x:v>
      </x:c>
      <x:c r="L1253" s="68" t="n">
        <x:v>3.9</x:v>
      </x:c>
      <x:c r="M1253" s="70" t="n">
        <x:v>0.068</x:v>
      </x:c>
      <x:c r="N1253" s="71" t="n">
        <x:v>64</x:v>
      </x:c>
      <x:c r="O1253" s="33" t="n">
        <x:f>ROUND(3*E1253+F1253+G1253*H1253,1)</x:f>
        <x:v>123.1</x:v>
      </x:c>
      <x:c r="P1253" s="33" t="n">
        <x:f>ROUND('Inputs'!$C$4*'Inputs'!$C$7*'Inputs'!$C$5*C1253/3600,1)</x:f>
        <x:v>3914.4</x:v>
      </x:c>
      <x:c r="Q1253" s="33" t="n">
        <x:f>ROUND(('Inputs'!$C$4/B1253)*'Inputs'!$C$7*'Inputs'!$C$6*D1253/3600,1)</x:f>
        <x:v>1515.4</x:v>
      </x:c>
      <x:c r="R1253" s="59" t="n">
        <x:f>ROUND((P1253-Q1253)*O1253-('Inputs'!$C$4/B1253)*(I1253/J1253+K1253)-'Inputs'!$C$4*L1253-('Inputs'!$C$4*'Inputs'!$C$20*'Inputs'!$C$21*'Inputs'!$C$22/1000)*M1253*N1253,0)</x:f>
        <x:v>-22309</x:v>
      </x:c>
      <x:c r="S1253" s="59" t="n">
        <x:f>ROUND(R1253/'Inputs'!$C$4,2)</x:f>
        <x:v>-2.23</x:v>
      </x:c>
      <x:c r="T1253" s="33" t="n">
        <x:f>ROUND((P1253-Q1253)*G1253*'Inputs'!$C$25/1000,1)</x:f>
        <x:v>57</x:v>
      </x:c>
    </x:row>
    <x:row r="1254">
      <x:c r="A1254" t="n">
        <x:v>1239</x:v>
      </x:c>
      <x:c r="B1254" s="68" t="n">
        <x:v>31.2</x:v>
      </x:c>
      <x:c r="C1254" s="68" t="n">
        <x:v>26.5</x:v>
      </x:c>
      <x:c r="D1254" s="68" t="n">
        <x:v>198.1</x:v>
      </x:c>
      <x:c r="E1254" s="68" t="n">
        <x:v>20.3</x:v>
      </x:c>
      <x:c r="F1254" s="68" t="n">
        <x:v>38.5</x:v>
      </x:c>
      <x:c r="G1254" s="68" t="n">
        <x:v>8</x:v>
      </x:c>
      <x:c r="H1254" s="69" t="n">
        <x:v>1.676</x:v>
      </x:c>
      <x:c r="I1254" s="68" t="n">
        <x:v>5371</x:v>
      </x:c>
      <x:c r="J1254" s="68" t="n">
        <x:v>9.8</x:v>
      </x:c>
      <x:c r="K1254" s="68" t="n">
        <x:v>689</x:v>
      </x:c>
      <x:c r="L1254" s="68" t="n">
        <x:v>4.5</x:v>
      </x:c>
      <x:c r="M1254" s="70" t="n">
        <x:v>0.029</x:v>
      </x:c>
      <x:c r="N1254" s="71" t="n">
        <x:v>124</x:v>
      </x:c>
      <x:c r="O1254" s="33" t="n">
        <x:f>ROUND(3*E1254+F1254+G1254*H1254,1)</x:f>
        <x:v>112.8</x:v>
      </x:c>
      <x:c r="P1254" s="33" t="n">
        <x:f>ROUND('Inputs'!$C$4*'Inputs'!$C$7*'Inputs'!$C$5*C1254/3600,1)</x:f>
        <x:v>3827.8</x:v>
      </x:c>
      <x:c r="Q1254" s="33" t="n">
        <x:f>ROUND(('Inputs'!$C$4/B1254)*'Inputs'!$C$7*'Inputs'!$C$6*D1254/3600,1)</x:f>
        <x:v>1834.3</x:v>
      </x:c>
      <x:c r="R1254" s="59" t="n">
        <x:f>ROUND((P1254-Q1254)*O1254-('Inputs'!$C$4/B1254)*(I1254/J1254+K1254)-'Inputs'!$C$4*L1254-('Inputs'!$C$4*'Inputs'!$C$20*'Inputs'!$C$21*'Inputs'!$C$22/1000)*M1254*N1254,0)</x:f>
        <x:v>-224668</x:v>
      </x:c>
      <x:c r="S1254" s="59" t="n">
        <x:f>ROUND(R1254/'Inputs'!$C$4,2)</x:f>
        <x:v>-22.47</x:v>
      </x:c>
      <x:c r="T1254" s="33" t="n">
        <x:f>ROUND((P1254-Q1254)*G1254*'Inputs'!$C$25/1000,1)</x:f>
        <x:v>41.2</x:v>
      </x:c>
    </x:row>
    <x:row r="1255">
      <x:c r="A1255" t="n">
        <x:v>1240</x:v>
      </x:c>
      <x:c r="B1255" s="68" t="n">
        <x:v>51.9</x:v>
      </x:c>
      <x:c r="C1255" s="68" t="n">
        <x:v>28</x:v>
      </x:c>
      <x:c r="D1255" s="68" t="n">
        <x:v>274.5</x:v>
      </x:c>
      <x:c r="E1255" s="68" t="n">
        <x:v>22.4</x:v>
      </x:c>
      <x:c r="F1255" s="68" t="n">
        <x:v>50.4</x:v>
      </x:c>
      <x:c r="G1255" s="68" t="n">
        <x:v>9.7</x:v>
      </x:c>
      <x:c r="H1255" s="69" t="n">
        <x:v>1.765</x:v>
      </x:c>
      <x:c r="I1255" s="68" t="n">
        <x:v>5655</x:v>
      </x:c>
      <x:c r="J1255" s="68" t="n">
        <x:v>12.5</x:v>
      </x:c>
      <x:c r="K1255" s="68" t="n">
        <x:v>388</x:v>
      </x:c>
      <x:c r="L1255" s="68" t="n">
        <x:v>3.7</x:v>
      </x:c>
      <x:c r="M1255" s="70" t="n">
        <x:v>0.045</x:v>
      </x:c>
      <x:c r="N1255" s="71" t="n">
        <x:v>139</x:v>
      </x:c>
      <x:c r="O1255" s="33" t="n">
        <x:f>ROUND(3*E1255+F1255+G1255*H1255,1)</x:f>
        <x:v>134.7</x:v>
      </x:c>
      <x:c r="P1255" s="33" t="n">
        <x:f>ROUND('Inputs'!$C$4*'Inputs'!$C$7*'Inputs'!$C$5*C1255/3600,1)</x:f>
        <x:v>4044.4</x:v>
      </x:c>
      <x:c r="Q1255" s="33" t="n">
        <x:f>ROUND(('Inputs'!$C$4/B1255)*'Inputs'!$C$7*'Inputs'!$C$6*D1255/3600,1)</x:f>
        <x:v>1527.9</x:v>
      </x:c>
      <x:c r="R1255" s="59" t="n">
        <x:f>ROUND((P1255-Q1255)*O1255-('Inputs'!$C$4/B1255)*(I1255/J1255+K1255)-'Inputs'!$C$4*L1255-('Inputs'!$C$4*'Inputs'!$C$20*'Inputs'!$C$21*'Inputs'!$C$22/1000)*M1255*N1255,0)</x:f>
        <x:v>126059</x:v>
      </x:c>
      <x:c r="S1255" s="59" t="n">
        <x:f>ROUND(R1255/'Inputs'!$C$4,2)</x:f>
        <x:v>12.61</x:v>
      </x:c>
      <x:c r="T1255" s="33" t="n">
        <x:f>ROUND((P1255-Q1255)*G1255*'Inputs'!$C$25/1000,1)</x:f>
        <x:v>63.1</x:v>
      </x:c>
    </x:row>
    <x:row r="1256">
      <x:c r="A1256" t="n">
        <x:v>1241</x:v>
      </x:c>
      <x:c r="B1256" s="68" t="n">
        <x:v>47.9</x:v>
      </x:c>
      <x:c r="C1256" s="68" t="n">
        <x:v>29.6</x:v>
      </x:c>
      <x:c r="D1256" s="68" t="n">
        <x:v>253.2</x:v>
      </x:c>
      <x:c r="E1256" s="68" t="n">
        <x:v>25.1</x:v>
      </x:c>
      <x:c r="F1256" s="68" t="n">
        <x:v>49.5</x:v>
      </x:c>
      <x:c r="G1256" s="68" t="n">
        <x:v>9.6</x:v>
      </x:c>
      <x:c r="H1256" s="69" t="n">
        <x:v>1.814</x:v>
      </x:c>
      <x:c r="I1256" s="68" t="n">
        <x:v>7346</x:v>
      </x:c>
      <x:c r="J1256" s="68" t="n">
        <x:v>14.4</x:v>
      </x:c>
      <x:c r="K1256" s="68" t="n">
        <x:v>849</x:v>
      </x:c>
      <x:c r="L1256" s="68" t="n">
        <x:v>3.5</x:v>
      </x:c>
      <x:c r="M1256" s="70" t="n">
        <x:v>0.091</x:v>
      </x:c>
      <x:c r="N1256" s="71" t="n">
        <x:v>113</x:v>
      </x:c>
      <x:c r="O1256" s="33" t="n">
        <x:f>ROUND(3*E1256+F1256+G1256*H1256,1)</x:f>
        <x:v>142.2</x:v>
      </x:c>
      <x:c r="P1256" s="33" t="n">
        <x:f>ROUND('Inputs'!$C$4*'Inputs'!$C$7*'Inputs'!$C$5*C1256/3600,1)</x:f>
        <x:v>4275.6</x:v>
      </x:c>
      <x:c r="Q1256" s="33" t="n">
        <x:f>ROUND(('Inputs'!$C$4/B1256)*'Inputs'!$C$7*'Inputs'!$C$6*D1256/3600,1)</x:f>
        <x:v>1527.1</x:v>
      </x:c>
      <x:c r="R1256" s="59" t="n">
        <x:f>ROUND((P1256-Q1256)*O1256-('Inputs'!$C$4/B1256)*(I1256/J1256+K1256)-'Inputs'!$C$4*L1256-('Inputs'!$C$4*'Inputs'!$C$20*'Inputs'!$C$21*'Inputs'!$C$22/1000)*M1256*N1256,0)</x:f>
        <x:v>49097</x:v>
      </x:c>
      <x:c r="S1256" s="59" t="n">
        <x:f>ROUND(R1256/'Inputs'!$C$4,2)</x:f>
        <x:v>4.91</x:v>
      </x:c>
      <x:c r="T1256" s="33" t="n">
        <x:f>ROUND((P1256-Q1256)*G1256*'Inputs'!$C$25/1000,1)</x:f>
        <x:v>68.2</x:v>
      </x:c>
    </x:row>
    <x:row r="1257">
      <x:c r="A1257" t="n">
        <x:v>1242</x:v>
      </x:c>
      <x:c r="B1257" s="68" t="n">
        <x:v>35.3</x:v>
      </x:c>
      <x:c r="C1257" s="68" t="n">
        <x:v>30.3</x:v>
      </x:c>
      <x:c r="D1257" s="68" t="n">
        <x:v>154.6</x:v>
      </x:c>
      <x:c r="E1257" s="68" t="n">
        <x:v>22.7</x:v>
      </x:c>
      <x:c r="F1257" s="68" t="n">
        <x:v>39.3</x:v>
      </x:c>
      <x:c r="G1257" s="68" t="n">
        <x:v>7.7</x:v>
      </x:c>
      <x:c r="H1257" s="69" t="n">
        <x:v>1.724</x:v>
      </x:c>
      <x:c r="I1257" s="68" t="n">
        <x:v>8007</x:v>
      </x:c>
      <x:c r="J1257" s="68" t="n">
        <x:v>9.8</x:v>
      </x:c>
      <x:c r="K1257" s="68" t="n">
        <x:v>468</x:v>
      </x:c>
      <x:c r="L1257" s="68" t="n">
        <x:v>3.7</x:v>
      </x:c>
      <x:c r="M1257" s="70" t="n">
        <x:v>0.059</x:v>
      </x:c>
      <x:c r="N1257" s="71" t="n">
        <x:v>103</x:v>
      </x:c>
      <x:c r="O1257" s="33" t="n">
        <x:f>ROUND(3*E1257+F1257+G1257*H1257,1)</x:f>
        <x:v>120.7</x:v>
      </x:c>
      <x:c r="P1257" s="33" t="n">
        <x:f>ROUND('Inputs'!$C$4*'Inputs'!$C$7*'Inputs'!$C$5*C1257/3600,1)</x:f>
        <x:v>4376.7</x:v>
      </x:c>
      <x:c r="Q1257" s="33" t="n">
        <x:f>ROUND(('Inputs'!$C$4/B1257)*'Inputs'!$C$7*'Inputs'!$C$6*D1257/3600,1)</x:f>
        <x:v>1265.2</x:v>
      </x:c>
      <x:c r="R1257" s="59" t="n">
        <x:f>ROUND((P1257-Q1257)*O1257-('Inputs'!$C$4/B1257)*(I1257/J1257+K1257)-'Inputs'!$C$4*L1257-('Inputs'!$C$4*'Inputs'!$C$20*'Inputs'!$C$21*'Inputs'!$C$22/1000)*M1257*N1257,0)</x:f>
        <x:v>-39065</x:v>
      </x:c>
      <x:c r="S1257" s="59" t="n">
        <x:f>ROUND(R1257/'Inputs'!$C$4,2)</x:f>
        <x:v>-3.91</x:v>
      </x:c>
      <x:c r="T1257" s="33" t="n">
        <x:f>ROUND((P1257-Q1257)*G1257*'Inputs'!$C$25/1000,1)</x:f>
        <x:v>61.9</x:v>
      </x:c>
    </x:row>
    <x:row r="1258">
      <x:c r="A1258" t="n">
        <x:v>1243</x:v>
      </x:c>
      <x:c r="B1258" s="68" t="n">
        <x:v>38</x:v>
      </x:c>
      <x:c r="C1258" s="68" t="n">
        <x:v>30</x:v>
      </x:c>
      <x:c r="D1258" s="68" t="n">
        <x:v>226.6</x:v>
      </x:c>
      <x:c r="E1258" s="68" t="n">
        <x:v>23.8</x:v>
      </x:c>
      <x:c r="F1258" s="68" t="n">
        <x:v>53</x:v>
      </x:c>
      <x:c r="G1258" s="68" t="n">
        <x:v>9.4</x:v>
      </x:c>
      <x:c r="H1258" s="69" t="n">
        <x:v>1.915</x:v>
      </x:c>
      <x:c r="I1258" s="68" t="n">
        <x:v>7048</x:v>
      </x:c>
      <x:c r="J1258" s="68" t="n">
        <x:v>9.1</x:v>
      </x:c>
      <x:c r="K1258" s="68" t="n">
        <x:v>600</x:v>
      </x:c>
      <x:c r="L1258" s="68" t="n">
        <x:v>2.4</x:v>
      </x:c>
      <x:c r="M1258" s="70" t="n">
        <x:v>0.047</x:v>
      </x:c>
      <x:c r="N1258" s="71" t="n">
        <x:v>61</x:v>
      </x:c>
      <x:c r="O1258" s="33" t="n">
        <x:f>ROUND(3*E1258+F1258+G1258*H1258,1)</x:f>
        <x:v>142.4</x:v>
      </x:c>
      <x:c r="P1258" s="33" t="n">
        <x:f>ROUND('Inputs'!$C$4*'Inputs'!$C$7*'Inputs'!$C$5*C1258/3600,1)</x:f>
        <x:v>4333.3</x:v>
      </x:c>
      <x:c r="Q1258" s="33" t="n">
        <x:f>ROUND(('Inputs'!$C$4/B1258)*'Inputs'!$C$7*'Inputs'!$C$6*D1258/3600,1)</x:f>
        <x:v>1722.7</x:v>
      </x:c>
      <x:c r="R1258" s="59" t="n">
        <x:f>ROUND((P1258-Q1258)*O1258-('Inputs'!$C$4/B1258)*(I1258/J1258+K1258)-'Inputs'!$C$4*L1258-('Inputs'!$C$4*'Inputs'!$C$20*'Inputs'!$C$21*'Inputs'!$C$22/1000)*M1258*N1258,0)</x:f>
        <x:v>-20374</x:v>
      </x:c>
      <x:c r="S1258" s="59" t="n">
        <x:f>ROUND(R1258/'Inputs'!$C$4,2)</x:f>
        <x:v>-2.04</x:v>
      </x:c>
      <x:c r="T1258" s="33" t="n">
        <x:f>ROUND((P1258-Q1258)*G1258*'Inputs'!$C$25/1000,1)</x:f>
        <x:v>63.4</x:v>
      </x:c>
    </x:row>
    <x:row r="1259">
      <x:c r="A1259" t="n">
        <x:v>1244</x:v>
      </x:c>
      <x:c r="B1259" s="68" t="n">
        <x:v>32.9</x:v>
      </x:c>
      <x:c r="C1259" s="68" t="n">
        <x:v>31.3</x:v>
      </x:c>
      <x:c r="D1259" s="68" t="n">
        <x:v>226.6</x:v>
      </x:c>
      <x:c r="E1259" s="68" t="n">
        <x:v>26.8</x:v>
      </x:c>
      <x:c r="F1259" s="68" t="n">
        <x:v>48.3</x:v>
      </x:c>
      <x:c r="G1259" s="68" t="n">
        <x:v>8.8</x:v>
      </x:c>
      <x:c r="H1259" s="69" t="n">
        <x:v>1.701</x:v>
      </x:c>
      <x:c r="I1259" s="68" t="n">
        <x:v>8334</x:v>
      </x:c>
      <x:c r="J1259" s="68" t="n">
        <x:v>10.2</x:v>
      </x:c>
      <x:c r="K1259" s="68" t="n">
        <x:v>446</x:v>
      </x:c>
      <x:c r="L1259" s="68" t="n">
        <x:v>5.5</x:v>
      </x:c>
      <x:c r="M1259" s="70" t="n">
        <x:v>0.06</x:v>
      </x:c>
      <x:c r="N1259" s="71" t="n">
        <x:v>91</x:v>
      </x:c>
      <x:c r="O1259" s="33" t="n">
        <x:f>ROUND(3*E1259+F1259+G1259*H1259,1)</x:f>
        <x:v>143.7</x:v>
      </x:c>
      <x:c r="P1259" s="33" t="n">
        <x:f>ROUND('Inputs'!$C$4*'Inputs'!$C$7*'Inputs'!$C$5*C1259/3600,1)</x:f>
        <x:v>4521.1</x:v>
      </x:c>
      <x:c r="Q1259" s="33" t="n">
        <x:f>ROUND(('Inputs'!$C$4/B1259)*'Inputs'!$C$7*'Inputs'!$C$6*D1259/3600,1)</x:f>
        <x:v>1989.7</x:v>
      </x:c>
      <x:c r="R1259" s="59" t="n">
        <x:f>ROUND((P1259-Q1259)*O1259-('Inputs'!$C$4/B1259)*(I1259/J1259+K1259)-'Inputs'!$C$4*L1259-('Inputs'!$C$4*'Inputs'!$C$20*'Inputs'!$C$21*'Inputs'!$C$22/1000)*M1259*N1259,0)</x:f>
        <x:v>-87356</x:v>
      </x:c>
      <x:c r="S1259" s="59" t="n">
        <x:f>ROUND(R1259/'Inputs'!$C$4,2)</x:f>
        <x:v>-8.74</x:v>
      </x:c>
      <x:c r="T1259" s="33" t="n">
        <x:f>ROUND((P1259-Q1259)*G1259*'Inputs'!$C$25/1000,1)</x:f>
        <x:v>57.6</x:v>
      </x:c>
    </x:row>
    <x:row r="1260">
      <x:c r="A1260" t="n">
        <x:v>1245</x:v>
      </x:c>
      <x:c r="B1260" s="68" t="n">
        <x:v>57.6</x:v>
      </x:c>
      <x:c r="C1260" s="68" t="n">
        <x:v>32.7</x:v>
      </x:c>
      <x:c r="D1260" s="68" t="n">
        <x:v>241.8</x:v>
      </x:c>
      <x:c r="E1260" s="68" t="n">
        <x:v>23.5</x:v>
      </x:c>
      <x:c r="F1260" s="68" t="n">
        <x:v>40.4</x:v>
      </x:c>
      <x:c r="G1260" s="68" t="n">
        <x:v>10.4</x:v>
      </x:c>
      <x:c r="H1260" s="69" t="n">
        <x:v>2.021</x:v>
      </x:c>
      <x:c r="I1260" s="68" t="n">
        <x:v>5782</x:v>
      </x:c>
      <x:c r="J1260" s="68" t="n">
        <x:v>14.7</x:v>
      </x:c>
      <x:c r="K1260" s="68" t="n">
        <x:v>911</x:v>
      </x:c>
      <x:c r="L1260" s="68" t="n">
        <x:v>5.6</x:v>
      </x:c>
      <x:c r="M1260" s="70" t="n">
        <x:v>0.008</x:v>
      </x:c>
      <x:c r="N1260" s="71" t="n">
        <x:v>89</x:v>
      </x:c>
      <x:c r="O1260" s="33" t="n">
        <x:f>ROUND(3*E1260+F1260+G1260*H1260,1)</x:f>
        <x:v>131.9</x:v>
      </x:c>
      <x:c r="P1260" s="33" t="n">
        <x:f>ROUND('Inputs'!$C$4*'Inputs'!$C$7*'Inputs'!$C$5*C1260/3600,1)</x:f>
        <x:v>4723.3</x:v>
      </x:c>
      <x:c r="Q1260" s="33" t="n">
        <x:f>ROUND(('Inputs'!$C$4/B1260)*'Inputs'!$C$7*'Inputs'!$C$6*D1260/3600,1)</x:f>
        <x:v>1212.7</x:v>
      </x:c>
      <x:c r="R1260" s="59" t="n">
        <x:f>ROUND((P1260-Q1260)*O1260-('Inputs'!$C$4/B1260)*(I1260/J1260+K1260)-'Inputs'!$C$4*L1260-('Inputs'!$C$4*'Inputs'!$C$20*'Inputs'!$C$21*'Inputs'!$C$22/1000)*M1260*N1260,0)</x:f>
        <x:v>179009</x:v>
      </x:c>
      <x:c r="S1260" s="59" t="n">
        <x:f>ROUND(R1260/'Inputs'!$C$4,2)</x:f>
        <x:v>17.9</x:v>
      </x:c>
      <x:c r="T1260" s="33" t="n">
        <x:f>ROUND((P1260-Q1260)*G1260*'Inputs'!$C$25/1000,1)</x:f>
        <x:v>94.3</x:v>
      </x:c>
    </x:row>
    <x:row r="1261">
      <x:c r="A1261" t="n">
        <x:v>1246</x:v>
      </x:c>
      <x:c r="B1261" s="68" t="n">
        <x:v>33.6</x:v>
      </x:c>
      <x:c r="C1261" s="68" t="n">
        <x:v>29.8</x:v>
      </x:c>
      <x:c r="D1261" s="68" t="n">
        <x:v>156.8</x:v>
      </x:c>
      <x:c r="E1261" s="68" t="n">
        <x:v>20.8</x:v>
      </x:c>
      <x:c r="F1261" s="68" t="n">
        <x:v>37.8</x:v>
      </x:c>
      <x:c r="G1261" s="68" t="n">
        <x:v>8.2</x:v>
      </x:c>
      <x:c r="H1261" s="69" t="n">
        <x:v>1.907</x:v>
      </x:c>
      <x:c r="I1261" s="68" t="n">
        <x:v>9332</x:v>
      </x:c>
      <x:c r="J1261" s="68" t="n">
        <x:v>11.4</x:v>
      </x:c>
      <x:c r="K1261" s="68" t="n">
        <x:v>424</x:v>
      </x:c>
      <x:c r="L1261" s="68" t="n">
        <x:v>3.7</x:v>
      </x:c>
      <x:c r="M1261" s="70" t="n">
        <x:v>0.026</x:v>
      </x:c>
      <x:c r="N1261" s="71" t="n">
        <x:v>108</x:v>
      </x:c>
      <x:c r="O1261" s="33" t="n">
        <x:f>ROUND(3*E1261+F1261+G1261*H1261,1)</x:f>
        <x:v>115.8</x:v>
      </x:c>
      <x:c r="P1261" s="33" t="n">
        <x:f>ROUND('Inputs'!$C$4*'Inputs'!$C$7*'Inputs'!$C$5*C1261/3600,1)</x:f>
        <x:v>4304.4</x:v>
      </x:c>
      <x:c r="Q1261" s="33" t="n">
        <x:f>ROUND(('Inputs'!$C$4/B1261)*'Inputs'!$C$7*'Inputs'!$C$6*D1261/3600,1)</x:f>
        <x:v>1348.1</x:v>
      </x:c>
      <x:c r="R1261" s="59" t="n">
        <x:f>ROUND((P1261-Q1261)*O1261-('Inputs'!$C$4/B1261)*(I1261/J1261+K1261)-'Inputs'!$C$4*L1261-('Inputs'!$C$4*'Inputs'!$C$20*'Inputs'!$C$21*'Inputs'!$C$22/1000)*M1261*N1261,0)</x:f>
        <x:v>-70760</x:v>
      </x:c>
      <x:c r="S1261" s="59" t="n">
        <x:f>ROUND(R1261/'Inputs'!$C$4,2)</x:f>
        <x:v>-7.08</x:v>
      </x:c>
      <x:c r="T1261" s="33" t="n">
        <x:f>ROUND((P1261-Q1261)*G1261*'Inputs'!$C$25/1000,1)</x:f>
        <x:v>62.6</x:v>
      </x:c>
    </x:row>
    <x:row r="1262">
      <x:c r="A1262" t="n">
        <x:v>1247</x:v>
      </x:c>
      <x:c r="B1262" s="68" t="n">
        <x:v>26.2</x:v>
      </x:c>
      <x:c r="C1262" s="68" t="n">
        <x:v>33.3</x:v>
      </x:c>
      <x:c r="D1262" s="68" t="n">
        <x:v>213</x:v>
      </x:c>
      <x:c r="E1262" s="68" t="n">
        <x:v>27.9</x:v>
      </x:c>
      <x:c r="F1262" s="68" t="n">
        <x:v>46.1</x:v>
      </x:c>
      <x:c r="G1262" s="68" t="n">
        <x:v>8.4</x:v>
      </x:c>
      <x:c r="H1262" s="69" t="n">
        <x:v>1.77</x:v>
      </x:c>
      <x:c r="I1262" s="68" t="n">
        <x:v>4550</x:v>
      </x:c>
      <x:c r="J1262" s="68" t="n">
        <x:v>14.3</x:v>
      </x:c>
      <x:c r="K1262" s="68" t="n">
        <x:v>733</x:v>
      </x:c>
      <x:c r="L1262" s="68" t="n">
        <x:v>5.9</x:v>
      </x:c>
      <x:c r="M1262" s="70" t="n">
        <x:v>0.003</x:v>
      </x:c>
      <x:c r="N1262" s="71" t="n">
        <x:v>66</x:v>
      </x:c>
      <x:c r="O1262" s="33" t="n">
        <x:f>ROUND(3*E1262+F1262+G1262*H1262,1)</x:f>
        <x:v>144.7</x:v>
      </x:c>
      <x:c r="P1262" s="33" t="n">
        <x:f>ROUND('Inputs'!$C$4*'Inputs'!$C$7*'Inputs'!$C$5*C1262/3600,1)</x:f>
        <x:v>4810</x:v>
      </x:c>
      <x:c r="Q1262" s="33" t="n">
        <x:f>ROUND(('Inputs'!$C$4/B1262)*'Inputs'!$C$7*'Inputs'!$C$6*D1262/3600,1)</x:f>
        <x:v>2348.6</x:v>
      </x:c>
      <x:c r="R1262" s="59" t="n">
        <x:f>ROUND((P1262-Q1262)*O1262-('Inputs'!$C$4/B1262)*(I1262/J1262+K1262)-'Inputs'!$C$4*L1262-('Inputs'!$C$4*'Inputs'!$C$20*'Inputs'!$C$21*'Inputs'!$C$22/1000)*M1262*N1262,0)</x:f>
        <x:v>-104493</x:v>
      </x:c>
      <x:c r="S1262" s="59" t="n">
        <x:f>ROUND(R1262/'Inputs'!$C$4,2)</x:f>
        <x:v>-10.45</x:v>
      </x:c>
      <x:c r="T1262" s="33" t="n">
        <x:f>ROUND((P1262-Q1262)*G1262*'Inputs'!$C$25/1000,1)</x:f>
        <x:v>53.4</x:v>
      </x:c>
    </x:row>
    <x:row r="1263">
      <x:c r="A1263" t="n">
        <x:v>1248</x:v>
      </x:c>
      <x:c r="B1263" s="68" t="n">
        <x:v>28</x:v>
      </x:c>
      <x:c r="C1263" s="68" t="n">
        <x:v>27.9</x:v>
      </x:c>
      <x:c r="D1263" s="68" t="n">
        <x:v>207.1</x:v>
      </x:c>
      <x:c r="E1263" s="68" t="n">
        <x:v>21.1</x:v>
      </x:c>
      <x:c r="F1263" s="68" t="n">
        <x:v>48.5</x:v>
      </x:c>
      <x:c r="G1263" s="68" t="n">
        <x:v>9.3</x:v>
      </x:c>
      <x:c r="H1263" s="69" t="n">
        <x:v>1.907</x:v>
      </x:c>
      <x:c r="I1263" s="68" t="n">
        <x:v>6921</x:v>
      </x:c>
      <x:c r="J1263" s="68" t="n">
        <x:v>10</x:v>
      </x:c>
      <x:c r="K1263" s="68" t="n">
        <x:v>522</x:v>
      </x:c>
      <x:c r="L1263" s="68" t="n">
        <x:v>2.9</x:v>
      </x:c>
      <x:c r="M1263" s="70" t="n">
        <x:v>0.007</x:v>
      </x:c>
      <x:c r="N1263" s="71" t="n">
        <x:v>149</x:v>
      </x:c>
      <x:c r="O1263" s="33" t="n">
        <x:f>ROUND(3*E1263+F1263+G1263*H1263,1)</x:f>
        <x:v>129.5</x:v>
      </x:c>
      <x:c r="P1263" s="33" t="n">
        <x:f>ROUND('Inputs'!$C$4*'Inputs'!$C$7*'Inputs'!$C$5*C1263/3600,1)</x:f>
        <x:v>4030</x:v>
      </x:c>
      <x:c r="Q1263" s="33" t="n">
        <x:f>ROUND(('Inputs'!$C$4/B1263)*'Inputs'!$C$7*'Inputs'!$C$6*D1263/3600,1)</x:f>
        <x:v>2136.7</x:v>
      </x:c>
      <x:c r="R1263" s="59" t="n">
        <x:f>ROUND((P1263-Q1263)*O1263-('Inputs'!$C$4/B1263)*(I1263/J1263+K1263)-'Inputs'!$C$4*L1263-('Inputs'!$C$4*'Inputs'!$C$20*'Inputs'!$C$21*'Inputs'!$C$22/1000)*M1263*N1263,0)</x:f>
        <x:v>-219757</x:v>
      </x:c>
      <x:c r="S1263" s="59" t="n">
        <x:f>ROUND(R1263/'Inputs'!$C$4,2)</x:f>
        <x:v>-21.98</x:v>
      </x:c>
      <x:c r="T1263" s="33" t="n">
        <x:f>ROUND((P1263-Q1263)*G1263*'Inputs'!$C$25/1000,1)</x:f>
        <x:v>45.5</x:v>
      </x:c>
    </x:row>
    <x:row r="1264">
      <x:c r="A1264" t="n">
        <x:v>1249</x:v>
      </x:c>
      <x:c r="B1264" s="68" t="n">
        <x:v>44.8</x:v>
      </x:c>
      <x:c r="C1264" s="68" t="n">
        <x:v>29.6</x:v>
      </x:c>
      <x:c r="D1264" s="68" t="n">
        <x:v>188.2</x:v>
      </x:c>
      <x:c r="E1264" s="68" t="n">
        <x:v>25</x:v>
      </x:c>
      <x:c r="F1264" s="68" t="n">
        <x:v>42.1</x:v>
      </x:c>
      <x:c r="G1264" s="68" t="n">
        <x:v>10.3</x:v>
      </x:c>
      <x:c r="H1264" s="69" t="n">
        <x:v>2.003</x:v>
      </x:c>
      <x:c r="I1264" s="68" t="n">
        <x:v>4784</x:v>
      </x:c>
      <x:c r="J1264" s="68" t="n">
        <x:v>8.7</x:v>
      </x:c>
      <x:c r="K1264" s="68" t="n">
        <x:v>796</x:v>
      </x:c>
      <x:c r="L1264" s="68" t="n">
        <x:v>1.5</x:v>
      </x:c>
      <x:c r="M1264" s="70" t="n">
        <x:v>0.077</x:v>
      </x:c>
      <x:c r="N1264" s="71" t="n">
        <x:v>98</x:v>
      </x:c>
      <x:c r="O1264" s="33" t="n">
        <x:f>ROUND(3*E1264+F1264+G1264*H1264,1)</x:f>
        <x:v>137.7</x:v>
      </x:c>
      <x:c r="P1264" s="33" t="n">
        <x:f>ROUND('Inputs'!$C$4*'Inputs'!$C$7*'Inputs'!$C$5*C1264/3600,1)</x:f>
        <x:v>4275.6</x:v>
      </x:c>
      <x:c r="Q1264" s="33" t="n">
        <x:f>ROUND(('Inputs'!$C$4/B1264)*'Inputs'!$C$7*'Inputs'!$C$6*D1264/3600,1)</x:f>
        <x:v>1213.6</x:v>
      </x:c>
      <x:c r="R1264" s="59" t="n">
        <x:f>ROUND((P1264-Q1264)*O1264-('Inputs'!$C$4/B1264)*(I1264/J1264+K1264)-'Inputs'!$C$4*L1264-('Inputs'!$C$4*'Inputs'!$C$20*'Inputs'!$C$21*'Inputs'!$C$22/1000)*M1264*N1264,0)</x:f>
        <x:v>89343</x:v>
      </x:c>
      <x:c r="S1264" s="59" t="n">
        <x:f>ROUND(R1264/'Inputs'!$C$4,2)</x:f>
        <x:v>8.93</x:v>
      </x:c>
      <x:c r="T1264" s="33" t="n">
        <x:f>ROUND((P1264-Q1264)*G1264*'Inputs'!$C$25/1000,1)</x:f>
        <x:v>81.5</x:v>
      </x:c>
    </x:row>
    <x:row r="1265">
      <x:c r="A1265" t="n">
        <x:v>1250</x:v>
      </x:c>
      <x:c r="B1265" s="68" t="n">
        <x:v>37.1</x:v>
      </x:c>
      <x:c r="C1265" s="68" t="n">
        <x:v>30.9</x:v>
      </x:c>
      <x:c r="D1265" s="68" t="n">
        <x:v>174.2</x:v>
      </x:c>
      <x:c r="E1265" s="68" t="n">
        <x:v>20.2</x:v>
      </x:c>
      <x:c r="F1265" s="68" t="n">
        <x:v>30.4</x:v>
      </x:c>
      <x:c r="G1265" s="68" t="n">
        <x:v>7.8</x:v>
      </x:c>
      <x:c r="H1265" s="69" t="n">
        <x:v>2.071</x:v>
      </x:c>
      <x:c r="I1265" s="68" t="n">
        <x:v>4284</x:v>
      </x:c>
      <x:c r="J1265" s="68" t="n">
        <x:v>13.9</x:v>
      </x:c>
      <x:c r="K1265" s="68" t="n">
        <x:v>423</x:v>
      </x:c>
      <x:c r="L1265" s="68" t="n">
        <x:v>1.9</x:v>
      </x:c>
      <x:c r="M1265" s="70" t="n">
        <x:v>0.038</x:v>
      </x:c>
      <x:c r="N1265" s="71" t="n">
        <x:v>128</x:v>
      </x:c>
      <x:c r="O1265" s="33" t="n">
        <x:f>ROUND(3*E1265+F1265+G1265*H1265,1)</x:f>
        <x:v>107.2</x:v>
      </x:c>
      <x:c r="P1265" s="33" t="n">
        <x:f>ROUND('Inputs'!$C$4*'Inputs'!$C$7*'Inputs'!$C$5*C1265/3600,1)</x:f>
        <x:v>4463.3</x:v>
      </x:c>
      <x:c r="Q1265" s="33" t="n">
        <x:f>ROUND(('Inputs'!$C$4/B1265)*'Inputs'!$C$7*'Inputs'!$C$6*D1265/3600,1)</x:f>
        <x:v>1356.5</x:v>
      </x:c>
      <x:c r="R1265" s="59" t="n">
        <x:f>ROUND((P1265-Q1265)*O1265-('Inputs'!$C$4/B1265)*(I1265/J1265+K1265)-'Inputs'!$C$4*L1265-('Inputs'!$C$4*'Inputs'!$C$20*'Inputs'!$C$21*'Inputs'!$C$22/1000)*M1265*N1265,0)</x:f>
        <x:v>106083</x:v>
      </x:c>
      <x:c r="S1265" s="59" t="n">
        <x:f>ROUND(R1265/'Inputs'!$C$4,2)</x:f>
        <x:v>10.61</x:v>
      </x:c>
      <x:c r="T1265" s="33" t="n">
        <x:f>ROUND((P1265-Q1265)*G1265*'Inputs'!$C$25/1000,1)</x:f>
        <x:v>62.6</x:v>
      </x:c>
    </x:row>
    <x:row r="1266">
      <x:c r="A1266" t="n">
        <x:v>1251</x:v>
      </x:c>
      <x:c r="B1266" s="68" t="n">
        <x:v>50.3</x:v>
      </x:c>
      <x:c r="C1266" s="68" t="n">
        <x:v>30</x:v>
      </x:c>
      <x:c r="D1266" s="68" t="n">
        <x:v>191.7</x:v>
      </x:c>
      <x:c r="E1266" s="68" t="n">
        <x:v>27.5</x:v>
      </x:c>
      <x:c r="F1266" s="68" t="n">
        <x:v>36.8</x:v>
      </x:c>
      <x:c r="G1266" s="68" t="n">
        <x:v>9.7</x:v>
      </x:c>
      <x:c r="H1266" s="69" t="n">
        <x:v>1.809</x:v>
      </x:c>
      <x:c r="I1266" s="68" t="n">
        <x:v>6230</x:v>
      </x:c>
      <x:c r="J1266" s="68" t="n">
        <x:v>12.3</x:v>
      </x:c>
      <x:c r="K1266" s="68" t="n">
        <x:v>542</x:v>
      </x:c>
      <x:c r="L1266" s="68" t="n">
        <x:v>5</x:v>
      </x:c>
      <x:c r="M1266" s="70" t="n">
        <x:v>0.052</x:v>
      </x:c>
      <x:c r="N1266" s="71" t="n">
        <x:v>82</x:v>
      </x:c>
      <x:c r="O1266" s="33" t="n">
        <x:f>ROUND(3*E1266+F1266+G1266*H1266,1)</x:f>
        <x:v>136.8</x:v>
      </x:c>
      <x:c r="P1266" s="33" t="n">
        <x:f>ROUND('Inputs'!$C$4*'Inputs'!$C$7*'Inputs'!$C$5*C1266/3600,1)</x:f>
        <x:v>4333.3</x:v>
      </x:c>
      <x:c r="Q1266" s="33" t="n">
        <x:f>ROUND(('Inputs'!$C$4/B1266)*'Inputs'!$C$7*'Inputs'!$C$6*D1266/3600,1)</x:f>
        <x:v>1101</x:v>
      </x:c>
      <x:c r="R1266" s="59" t="n">
        <x:f>ROUND((P1266-Q1266)*O1266-('Inputs'!$C$4/B1266)*(I1266/J1266+K1266)-'Inputs'!$C$4*L1266-('Inputs'!$C$4*'Inputs'!$C$20*'Inputs'!$C$21*'Inputs'!$C$22/1000)*M1266*N1266,0)</x:f>
        <x:v>174194</x:v>
      </x:c>
      <x:c r="S1266" s="59" t="n">
        <x:f>ROUND(R1266/'Inputs'!$C$4,2)</x:f>
        <x:v>17.42</x:v>
      </x:c>
      <x:c r="T1266" s="33" t="n">
        <x:f>ROUND((P1266-Q1266)*G1266*'Inputs'!$C$25/1000,1)</x:f>
        <x:v>81</x:v>
      </x:c>
    </x:row>
    <x:row r="1267">
      <x:c r="A1267" t="n">
        <x:v>1252</x:v>
      </x:c>
      <x:c r="B1267" s="68" t="n">
        <x:v>27</x:v>
      </x:c>
      <x:c r="C1267" s="68" t="n">
        <x:v>27.9</x:v>
      </x:c>
      <x:c r="D1267" s="68" t="n">
        <x:v>252</x:v>
      </x:c>
      <x:c r="E1267" s="68" t="n">
        <x:v>23.3</x:v>
      </x:c>
      <x:c r="F1267" s="68" t="n">
        <x:v>36.3</x:v>
      </x:c>
      <x:c r="G1267" s="68" t="n">
        <x:v>7.5</x:v>
      </x:c>
      <x:c r="H1267" s="69" t="n">
        <x:v>1.856</x:v>
      </x:c>
      <x:c r="I1267" s="68" t="n">
        <x:v>6769</x:v>
      </x:c>
      <x:c r="J1267" s="68" t="n">
        <x:v>10.2</x:v>
      </x:c>
      <x:c r="K1267" s="68" t="n">
        <x:v>463</x:v>
      </x:c>
      <x:c r="L1267" s="68" t="n">
        <x:v>3.5</x:v>
      </x:c>
      <x:c r="M1267" s="70" t="n">
        <x:v>0.045</x:v>
      </x:c>
      <x:c r="N1267" s="71" t="n">
        <x:v>142</x:v>
      </x:c>
      <x:c r="O1267" s="33" t="n">
        <x:f>ROUND(3*E1267+F1267+G1267*H1267,1)</x:f>
        <x:v>120.1</x:v>
      </x:c>
      <x:c r="P1267" s="33" t="n">
        <x:f>ROUND('Inputs'!$C$4*'Inputs'!$C$7*'Inputs'!$C$5*C1267/3600,1)</x:f>
        <x:v>4030</x:v>
      </x:c>
      <x:c r="Q1267" s="33" t="n">
        <x:f>ROUND(('Inputs'!$C$4/B1267)*'Inputs'!$C$7*'Inputs'!$C$6*D1267/3600,1)</x:f>
        <x:v>2696.3</x:v>
      </x:c>
      <x:c r="R1267" s="59" t="n">
        <x:f>ROUND((P1267-Q1267)*O1267-('Inputs'!$C$4/B1267)*(I1267/J1267+K1267)-'Inputs'!$C$4*L1267-('Inputs'!$C$4*'Inputs'!$C$20*'Inputs'!$C$21*'Inputs'!$C$22/1000)*M1267*N1267,0)</x:f>
        <x:v>-306381</x:v>
      </x:c>
      <x:c r="S1267" s="59" t="n">
        <x:f>ROUND(R1267/'Inputs'!$C$4,2)</x:f>
        <x:v>-30.64</x:v>
      </x:c>
      <x:c r="T1267" s="33" t="n">
        <x:f>ROUND((P1267-Q1267)*G1267*'Inputs'!$C$25/1000,1)</x:f>
        <x:v>25.8</x:v>
      </x:c>
    </x:row>
    <x:row r="1268">
      <x:c r="A1268" t="n">
        <x:v>1253</x:v>
      </x:c>
      <x:c r="B1268" s="68" t="n">
        <x:v>45.9</x:v>
      </x:c>
      <x:c r="C1268" s="68" t="n">
        <x:v>28.5</x:v>
      </x:c>
      <x:c r="D1268" s="68" t="n">
        <x:v>160</x:v>
      </x:c>
      <x:c r="E1268" s="68" t="n">
        <x:v>24.3</x:v>
      </x:c>
      <x:c r="F1268" s="68" t="n">
        <x:v>51.5</x:v>
      </x:c>
      <x:c r="G1268" s="68" t="n">
        <x:v>9.4</x:v>
      </x:c>
      <x:c r="H1268" s="69" t="n">
        <x:v>1.782</x:v>
      </x:c>
      <x:c r="I1268" s="68" t="n">
        <x:v>6551</x:v>
      </x:c>
      <x:c r="J1268" s="68" t="n">
        <x:v>14.4</x:v>
      </x:c>
      <x:c r="K1268" s="68" t="n">
        <x:v>903</x:v>
      </x:c>
      <x:c r="L1268" s="68" t="n">
        <x:v>2.3</x:v>
      </x:c>
      <x:c r="M1268" s="70" t="n">
        <x:v>0.061</x:v>
      </x:c>
      <x:c r="N1268" s="71" t="n">
        <x:v>100</x:v>
      </x:c>
      <x:c r="O1268" s="33" t="n">
        <x:f>ROUND(3*E1268+F1268+G1268*H1268,1)</x:f>
        <x:v>141.2</x:v>
      </x:c>
      <x:c r="P1268" s="33" t="n">
        <x:f>ROUND('Inputs'!$C$4*'Inputs'!$C$7*'Inputs'!$C$5*C1268/3600,1)</x:f>
        <x:v>4116.7</x:v>
      </x:c>
      <x:c r="Q1268" s="33" t="n">
        <x:f>ROUND(('Inputs'!$C$4/B1268)*'Inputs'!$C$7*'Inputs'!$C$6*D1268/3600,1)</x:f>
        <x:v>1007</x:v>
      </x:c>
      <x:c r="R1268" s="59" t="n">
        <x:f>ROUND((P1268-Q1268)*O1268-('Inputs'!$C$4/B1268)*(I1268/J1268+K1268)-'Inputs'!$C$4*L1268-('Inputs'!$C$4*'Inputs'!$C$20*'Inputs'!$C$21*'Inputs'!$C$22/1000)*M1268*N1268,0)</x:f>
        <x:v>106604</x:v>
      </x:c>
      <x:c r="S1268" s="59" t="n">
        <x:f>ROUND(R1268/'Inputs'!$C$4,2)</x:f>
        <x:v>10.66</x:v>
      </x:c>
      <x:c r="T1268" s="33" t="n">
        <x:f>ROUND((P1268-Q1268)*G1268*'Inputs'!$C$25/1000,1)</x:f>
        <x:v>75.5</x:v>
      </x:c>
    </x:row>
    <x:row r="1269">
      <x:c r="A1269" t="n">
        <x:v>1254</x:v>
      </x:c>
      <x:c r="B1269" s="68" t="n">
        <x:v>35.4</x:v>
      </x:c>
      <x:c r="C1269" s="68" t="n">
        <x:v>29.1</x:v>
      </x:c>
      <x:c r="D1269" s="68" t="n">
        <x:v>216.9</x:v>
      </x:c>
      <x:c r="E1269" s="68" t="n">
        <x:v>27.8</x:v>
      </x:c>
      <x:c r="F1269" s="68" t="n">
        <x:v>49.7</x:v>
      </x:c>
      <x:c r="G1269" s="68" t="n">
        <x:v>8</x:v>
      </x:c>
      <x:c r="H1269" s="69" t="n">
        <x:v>2.018</x:v>
      </x:c>
      <x:c r="I1269" s="68" t="n">
        <x:v>7016</x:v>
      </x:c>
      <x:c r="J1269" s="68" t="n">
        <x:v>9.7</x:v>
      </x:c>
      <x:c r="K1269" s="68" t="n">
        <x:v>646</x:v>
      </x:c>
      <x:c r="L1269" s="68" t="n">
        <x:v>4.4</x:v>
      </x:c>
      <x:c r="M1269" s="70" t="n">
        <x:v>0.022</x:v>
      </x:c>
      <x:c r="N1269" s="71" t="n">
        <x:v>65</x:v>
      </x:c>
      <x:c r="O1269" s="33" t="n">
        <x:f>ROUND(3*E1269+F1269+G1269*H1269,1)</x:f>
        <x:v>149.2</x:v>
      </x:c>
      <x:c r="P1269" s="33" t="n">
        <x:f>ROUND('Inputs'!$C$4*'Inputs'!$C$7*'Inputs'!$C$5*C1269/3600,1)</x:f>
        <x:v>4203.3</x:v>
      </x:c>
      <x:c r="Q1269" s="33" t="n">
        <x:f>ROUND(('Inputs'!$C$4/B1269)*'Inputs'!$C$7*'Inputs'!$C$6*D1269/3600,1)</x:f>
        <x:v>1770.1</x:v>
      </x:c>
      <x:c r="R1269" s="59" t="n">
        <x:f>ROUND((P1269-Q1269)*O1269-('Inputs'!$C$4/B1269)*(I1269/J1269+K1269)-'Inputs'!$C$4*L1269-('Inputs'!$C$4*'Inputs'!$C$20*'Inputs'!$C$21*'Inputs'!$C$22/1000)*M1269*N1269,0)</x:f>
        <x:v>-70972</x:v>
      </x:c>
      <x:c r="S1269" s="59" t="n">
        <x:f>ROUND(R1269/'Inputs'!$C$4,2)</x:f>
        <x:v>-7.1</x:v>
      </x:c>
      <x:c r="T1269" s="33" t="n">
        <x:f>ROUND((P1269-Q1269)*G1269*'Inputs'!$C$25/1000,1)</x:f>
        <x:v>50.3</x:v>
      </x:c>
    </x:row>
    <x:row r="1270">
      <x:c r="A1270" t="n">
        <x:v>1255</x:v>
      </x:c>
      <x:c r="B1270" s="68" t="n">
        <x:v>30.1</x:v>
      </x:c>
      <x:c r="C1270" s="68" t="n">
        <x:v>24.5</x:v>
      </x:c>
      <x:c r="D1270" s="68" t="n">
        <x:v>255.3</x:v>
      </x:c>
      <x:c r="E1270" s="68" t="n">
        <x:v>23.9</x:v>
      </x:c>
      <x:c r="F1270" s="68" t="n">
        <x:v>38.4</x:v>
      </x:c>
      <x:c r="G1270" s="68" t="n">
        <x:v>7.2</x:v>
      </x:c>
      <x:c r="H1270" s="69" t="n">
        <x:v>1.862</x:v>
      </x:c>
      <x:c r="I1270" s="68" t="n">
        <x:v>9007</x:v>
      </x:c>
      <x:c r="J1270" s="68" t="n">
        <x:v>14.5</x:v>
      </x:c>
      <x:c r="K1270" s="68" t="n">
        <x:v>603</x:v>
      </x:c>
      <x:c r="L1270" s="68" t="n">
        <x:v>3.9</x:v>
      </x:c>
      <x:c r="M1270" s="70" t="n">
        <x:v>0.02</x:v>
      </x:c>
      <x:c r="N1270" s="71" t="n">
        <x:v>62</x:v>
      </x:c>
      <x:c r="O1270" s="33" t="n">
        <x:f>ROUND(3*E1270+F1270+G1270*H1270,1)</x:f>
        <x:v>123.5</x:v>
      </x:c>
      <x:c r="P1270" s="33" t="n">
        <x:f>ROUND('Inputs'!$C$4*'Inputs'!$C$7*'Inputs'!$C$5*C1270/3600,1)</x:f>
        <x:v>3538.9</x:v>
      </x:c>
      <x:c r="Q1270" s="33" t="n">
        <x:f>ROUND(('Inputs'!$C$4/B1270)*'Inputs'!$C$7*'Inputs'!$C$6*D1270/3600,1)</x:f>
        <x:v>2450.3</x:v>
      </x:c>
      <x:c r="R1270" s="59" t="n">
        <x:f>ROUND((P1270-Q1270)*O1270-('Inputs'!$C$4/B1270)*(I1270/J1270+K1270)-'Inputs'!$C$4*L1270-('Inputs'!$C$4*'Inputs'!$C$20*'Inputs'!$C$21*'Inputs'!$C$22/1000)*M1270*N1270,0)</x:f>
        <x:v>-314033</x:v>
      </x:c>
      <x:c r="S1270" s="59" t="n">
        <x:f>ROUND(R1270/'Inputs'!$C$4,2)</x:f>
        <x:v>-31.4</x:v>
      </x:c>
      <x:c r="T1270" s="33" t="n">
        <x:f>ROUND((P1270-Q1270)*G1270*'Inputs'!$C$25/1000,1)</x:f>
        <x:v>20.2</x:v>
      </x:c>
    </x:row>
    <x:row r="1271">
      <x:c r="A1271" t="n">
        <x:v>1256</x:v>
      </x:c>
      <x:c r="B1271" s="68" t="n">
        <x:v>51.5</x:v>
      </x:c>
      <x:c r="C1271" s="68" t="n">
        <x:v>26.9</x:v>
      </x:c>
      <x:c r="D1271" s="68" t="n">
        <x:v>221.7</x:v>
      </x:c>
      <x:c r="E1271" s="68" t="n">
        <x:v>22.5</x:v>
      </x:c>
      <x:c r="F1271" s="68" t="n">
        <x:v>45.5</x:v>
      </x:c>
      <x:c r="G1271" s="68" t="n">
        <x:v>7.6</x:v>
      </x:c>
      <x:c r="H1271" s="69" t="n">
        <x:v>1.946</x:v>
      </x:c>
      <x:c r="I1271" s="68" t="n">
        <x:v>5986</x:v>
      </x:c>
      <x:c r="J1271" s="68" t="n">
        <x:v>12.6</x:v>
      </x:c>
      <x:c r="K1271" s="68" t="n">
        <x:v>990</x:v>
      </x:c>
      <x:c r="L1271" s="68" t="n">
        <x:v>4.3</x:v>
      </x:c>
      <x:c r="M1271" s="70" t="n">
        <x:v>0.021</x:v>
      </x:c>
      <x:c r="N1271" s="71" t="n">
        <x:v>152</x:v>
      </x:c>
      <x:c r="O1271" s="33" t="n">
        <x:f>ROUND(3*E1271+F1271+G1271*H1271,1)</x:f>
        <x:v>127.8</x:v>
      </x:c>
      <x:c r="P1271" s="33" t="n">
        <x:f>ROUND('Inputs'!$C$4*'Inputs'!$C$7*'Inputs'!$C$5*C1271/3600,1)</x:f>
        <x:v>3885.6</x:v>
      </x:c>
      <x:c r="Q1271" s="33" t="n">
        <x:f>ROUND(('Inputs'!$C$4/B1271)*'Inputs'!$C$7*'Inputs'!$C$6*D1271/3600,1)</x:f>
        <x:v>1243.6</x:v>
      </x:c>
      <x:c r="R1271" s="59" t="n">
        <x:f>ROUND((P1271-Q1271)*O1271-('Inputs'!$C$4/B1271)*(I1271/J1271+K1271)-'Inputs'!$C$4*L1271-('Inputs'!$C$4*'Inputs'!$C$20*'Inputs'!$C$21*'Inputs'!$C$22/1000)*M1271*N1271,0)</x:f>
        <x:v>3028</x:v>
      </x:c>
      <x:c r="S1271" s="59" t="n">
        <x:f>ROUND(R1271/'Inputs'!$C$4,2)</x:f>
        <x:v>0.3</x:v>
      </x:c>
      <x:c r="T1271" s="33" t="n">
        <x:f>ROUND((P1271-Q1271)*G1271*'Inputs'!$C$25/1000,1)</x:f>
        <x:v>51.9</x:v>
      </x:c>
    </x:row>
    <x:row r="1272">
      <x:c r="A1272" t="n">
        <x:v>1257</x:v>
      </x:c>
      <x:c r="B1272" s="68" t="n">
        <x:v>29.3</x:v>
      </x:c>
      <x:c r="C1272" s="68" t="n">
        <x:v>29.4</x:v>
      </x:c>
      <x:c r="D1272" s="68" t="n">
        <x:v>206</x:v>
      </x:c>
      <x:c r="E1272" s="68" t="n">
        <x:v>20</x:v>
      </x:c>
      <x:c r="F1272" s="68" t="n">
        <x:v>54</x:v>
      </x:c>
      <x:c r="G1272" s="68" t="n">
        <x:v>7.8</x:v>
      </x:c>
      <x:c r="H1272" s="69" t="n">
        <x:v>1.756</x:v>
      </x:c>
      <x:c r="I1272" s="68" t="n">
        <x:v>4293</x:v>
      </x:c>
      <x:c r="J1272" s="68" t="n">
        <x:v>11.7</x:v>
      </x:c>
      <x:c r="K1272" s="68" t="n">
        <x:v>867</x:v>
      </x:c>
      <x:c r="L1272" s="68" t="n">
        <x:v>5.8</x:v>
      </x:c>
      <x:c r="M1272" s="70" t="n">
        <x:v>0.083</x:v>
      </x:c>
      <x:c r="N1272" s="71" t="n">
        <x:v>149</x:v>
      </x:c>
      <x:c r="O1272" s="33" t="n">
        <x:f>ROUND(3*E1272+F1272+G1272*H1272,1)</x:f>
        <x:v>127.7</x:v>
      </x:c>
      <x:c r="P1272" s="33" t="n">
        <x:f>ROUND('Inputs'!$C$4*'Inputs'!$C$7*'Inputs'!$C$5*C1272/3600,1)</x:f>
        <x:v>4246.7</x:v>
      </x:c>
      <x:c r="Q1272" s="33" t="n">
        <x:f>ROUND(('Inputs'!$C$4/B1272)*'Inputs'!$C$7*'Inputs'!$C$6*D1272/3600,1)</x:f>
        <x:v>2031.1</x:v>
      </x:c>
      <x:c r="R1272" s="59" t="n">
        <x:f>ROUND((P1272-Q1272)*O1272-('Inputs'!$C$4/B1272)*(I1272/J1272+K1272)-'Inputs'!$C$4*L1272-('Inputs'!$C$4*'Inputs'!$C$20*'Inputs'!$C$21*'Inputs'!$C$22/1000)*M1272*N1272,0)</x:f>
        <x:v>-223856</x:v>
      </x:c>
      <x:c r="S1272" s="59" t="n">
        <x:f>ROUND(R1272/'Inputs'!$C$4,2)</x:f>
        <x:v>-22.39</x:v>
      </x:c>
      <x:c r="T1272" s="33" t="n">
        <x:f>ROUND((P1272-Q1272)*G1272*'Inputs'!$C$25/1000,1)</x:f>
        <x:v>44.6</x:v>
      </x:c>
    </x:row>
    <x:row r="1273">
      <x:c r="A1273" t="n">
        <x:v>1258</x:v>
      </x:c>
      <x:c r="B1273" s="68" t="n">
        <x:v>30.2</x:v>
      </x:c>
      <x:c r="C1273" s="68" t="n">
        <x:v>29.9</x:v>
      </x:c>
      <x:c r="D1273" s="68" t="n">
        <x:v>203.5</x:v>
      </x:c>
      <x:c r="E1273" s="68" t="n">
        <x:v>22.8</x:v>
      </x:c>
      <x:c r="F1273" s="68" t="n">
        <x:v>34.9</x:v>
      </x:c>
      <x:c r="G1273" s="68" t="n">
        <x:v>8</x:v>
      </x:c>
      <x:c r="H1273" s="69" t="n">
        <x:v>1.719</x:v>
      </x:c>
      <x:c r="I1273" s="68" t="n">
        <x:v>5864</x:v>
      </x:c>
      <x:c r="J1273" s="68" t="n">
        <x:v>8.8</x:v>
      </x:c>
      <x:c r="K1273" s="68" t="n">
        <x:v>586</x:v>
      </x:c>
      <x:c r="L1273" s="68" t="n">
        <x:v>2</x:v>
      </x:c>
      <x:c r="M1273" s="70" t="n">
        <x:v>0.029</x:v>
      </x:c>
      <x:c r="N1273" s="71" t="n">
        <x:v>100</x:v>
      </x:c>
      <x:c r="O1273" s="33" t="n">
        <x:f>ROUND(3*E1273+F1273+G1273*H1273,1)</x:f>
        <x:v>117.1</x:v>
      </x:c>
      <x:c r="P1273" s="33" t="n">
        <x:f>ROUND('Inputs'!$C$4*'Inputs'!$C$7*'Inputs'!$C$5*C1273/3600,1)</x:f>
        <x:v>4318.9</x:v>
      </x:c>
      <x:c r="Q1273" s="33" t="n">
        <x:f>ROUND(('Inputs'!$C$4/B1273)*'Inputs'!$C$7*'Inputs'!$C$6*D1273/3600,1)</x:f>
        <x:v>1946.7</x:v>
      </x:c>
      <x:c r="R1273" s="59" t="n">
        <x:f>ROUND((P1273-Q1273)*O1273-('Inputs'!$C$4/B1273)*(I1273/J1273+K1273)-'Inputs'!$C$4*L1273-('Inputs'!$C$4*'Inputs'!$C$20*'Inputs'!$C$21*'Inputs'!$C$22/1000)*M1273*N1273,0)</x:f>
        <x:v>-163390</x:v>
      </x:c>
      <x:c r="S1273" s="59" t="n">
        <x:f>ROUND(R1273/'Inputs'!$C$4,2)</x:f>
        <x:v>-16.34</x:v>
      </x:c>
      <x:c r="T1273" s="33" t="n">
        <x:f>ROUND((P1273-Q1273)*G1273*'Inputs'!$C$25/1000,1)</x:f>
        <x:v>49</x:v>
      </x:c>
    </x:row>
    <x:row r="1274">
      <x:c r="A1274" t="n">
        <x:v>1259</x:v>
      </x:c>
      <x:c r="B1274" s="68" t="n">
        <x:v>37.2</x:v>
      </x:c>
      <x:c r="C1274" s="68" t="n">
        <x:v>26.6</x:v>
      </x:c>
      <x:c r="D1274" s="68" t="n">
        <x:v>273.9</x:v>
      </x:c>
      <x:c r="E1274" s="68" t="n">
        <x:v>27</x:v>
      </x:c>
      <x:c r="F1274" s="68" t="n">
        <x:v>54.6</x:v>
      </x:c>
      <x:c r="G1274" s="68" t="n">
        <x:v>7</x:v>
      </x:c>
      <x:c r="H1274" s="69" t="n">
        <x:v>1.658</x:v>
      </x:c>
      <x:c r="I1274" s="68" t="n">
        <x:v>5621</x:v>
      </x:c>
      <x:c r="J1274" s="68" t="n">
        <x:v>10.9</x:v>
      </x:c>
      <x:c r="K1274" s="68" t="n">
        <x:v>653</x:v>
      </x:c>
      <x:c r="L1274" s="68" t="n">
        <x:v>2.7</x:v>
      </x:c>
      <x:c r="M1274" s="70" t="n">
        <x:v>0.096</x:v>
      </x:c>
      <x:c r="N1274" s="71" t="n">
        <x:v>76</x:v>
      </x:c>
      <x:c r="O1274" s="33" t="n">
        <x:f>ROUND(3*E1274+F1274+G1274*H1274,1)</x:f>
        <x:v>147.2</x:v>
      </x:c>
      <x:c r="P1274" s="33" t="n">
        <x:f>ROUND('Inputs'!$C$4*'Inputs'!$C$7*'Inputs'!$C$5*C1274/3600,1)</x:f>
        <x:v>3842.2</x:v>
      </x:c>
      <x:c r="Q1274" s="33" t="n">
        <x:f>ROUND(('Inputs'!$C$4/B1274)*'Inputs'!$C$7*'Inputs'!$C$6*D1274/3600,1)</x:f>
        <x:v>2127.1</x:v>
      </x:c>
      <x:c r="R1274" s="59" t="n">
        <x:f>ROUND((P1274-Q1274)*O1274-('Inputs'!$C$4/B1274)*(I1274/J1274+K1274)-'Inputs'!$C$4*L1274-('Inputs'!$C$4*'Inputs'!$C$20*'Inputs'!$C$21*'Inputs'!$C$22/1000)*M1274*N1274,0)</x:f>
        <x:v>-105016</x:v>
      </x:c>
      <x:c r="S1274" s="59" t="n">
        <x:f>ROUND(R1274/'Inputs'!$C$4,2)</x:f>
        <x:v>-10.5</x:v>
      </x:c>
      <x:c r="T1274" s="33" t="n">
        <x:f>ROUND((P1274-Q1274)*G1274*'Inputs'!$C$25/1000,1)</x:f>
        <x:v>31</x:v>
      </x:c>
    </x:row>
    <x:row r="1275">
      <x:c r="A1275" t="n">
        <x:v>1260</x:v>
      </x:c>
      <x:c r="B1275" s="68" t="n">
        <x:v>52.8</x:v>
      </x:c>
      <x:c r="C1275" s="68" t="n">
        <x:v>28.7</x:v>
      </x:c>
      <x:c r="D1275" s="68" t="n">
        <x:v>189.7</x:v>
      </x:c>
      <x:c r="E1275" s="68" t="n">
        <x:v>27.1</x:v>
      </x:c>
      <x:c r="F1275" s="68" t="n">
        <x:v>32</x:v>
      </x:c>
      <x:c r="G1275" s="68" t="n">
        <x:v>8.2</x:v>
      </x:c>
      <x:c r="H1275" s="69" t="n">
        <x:v>1.822</x:v>
      </x:c>
      <x:c r="I1275" s="68" t="n">
        <x:v>6834</x:v>
      </x:c>
      <x:c r="J1275" s="68" t="n">
        <x:v>10</x:v>
      </x:c>
      <x:c r="K1275" s="68" t="n">
        <x:v>649</x:v>
      </x:c>
      <x:c r="L1275" s="68" t="n">
        <x:v>3.3</x:v>
      </x:c>
      <x:c r="M1275" s="70" t="n">
        <x:v>0.058</x:v>
      </x:c>
      <x:c r="N1275" s="71" t="n">
        <x:v>155</x:v>
      </x:c>
      <x:c r="O1275" s="33" t="n">
        <x:f>ROUND(3*E1275+F1275+G1275*H1275,1)</x:f>
        <x:v>128.2</x:v>
      </x:c>
      <x:c r="P1275" s="33" t="n">
        <x:f>ROUND('Inputs'!$C$4*'Inputs'!$C$7*'Inputs'!$C$5*C1275/3600,1)</x:f>
        <x:v>4145.6</x:v>
      </x:c>
      <x:c r="Q1275" s="33" t="n">
        <x:f>ROUND(('Inputs'!$C$4/B1275)*'Inputs'!$C$7*'Inputs'!$C$6*D1275/3600,1)</x:f>
        <x:v>1037.9</x:v>
      </x:c>
      <x:c r="R1275" s="59" t="n">
        <x:f>ROUND((P1275-Q1275)*O1275-('Inputs'!$C$4/B1275)*(I1275/J1275+K1275)-'Inputs'!$C$4*L1275-('Inputs'!$C$4*'Inputs'!$C$20*'Inputs'!$C$21*'Inputs'!$C$22/1000)*M1275*N1275,0)</x:f>
        <x:v>92956</x:v>
      </x:c>
      <x:c r="S1275" s="59" t="n">
        <x:f>ROUND(R1275/'Inputs'!$C$4,2)</x:f>
        <x:v>9.3</x:v>
      </x:c>
      <x:c r="T1275" s="33" t="n">
        <x:f>ROUND((P1275-Q1275)*G1275*'Inputs'!$C$25/1000,1)</x:f>
        <x:v>65.8</x:v>
      </x:c>
    </x:row>
    <x:row r="1276">
      <x:c r="A1276" t="n">
        <x:v>1261</x:v>
      </x:c>
      <x:c r="B1276" s="68" t="n">
        <x:v>39.8</x:v>
      </x:c>
      <x:c r="C1276" s="68" t="n">
        <x:v>28.7</x:v>
      </x:c>
      <x:c r="D1276" s="68" t="n">
        <x:v>231.6</x:v>
      </x:c>
      <x:c r="E1276" s="68" t="n">
        <x:v>27.5</x:v>
      </x:c>
      <x:c r="F1276" s="68" t="n">
        <x:v>36.8</x:v>
      </x:c>
      <x:c r="G1276" s="68" t="n">
        <x:v>10.5</x:v>
      </x:c>
      <x:c r="H1276" s="69" t="n">
        <x:v>2.08</x:v>
      </x:c>
      <x:c r="I1276" s="68" t="n">
        <x:v>8362</x:v>
      </x:c>
      <x:c r="J1276" s="68" t="n">
        <x:v>8.4</x:v>
      </x:c>
      <x:c r="K1276" s="68" t="n">
        <x:v>499</x:v>
      </x:c>
      <x:c r="L1276" s="68" t="n">
        <x:v>2.7</x:v>
      </x:c>
      <x:c r="M1276" s="70" t="n">
        <x:v>0.026</x:v>
      </x:c>
      <x:c r="N1276" s="71" t="n">
        <x:v>88</x:v>
      </x:c>
      <x:c r="O1276" s="33" t="n">
        <x:f>ROUND(3*E1276+F1276+G1276*H1276,1)</x:f>
        <x:v>141.1</x:v>
      </x:c>
      <x:c r="P1276" s="33" t="n">
        <x:f>ROUND('Inputs'!$C$4*'Inputs'!$C$7*'Inputs'!$C$5*C1276/3600,1)</x:f>
        <x:v>4145.6</x:v>
      </x:c>
      <x:c r="Q1276" s="33" t="n">
        <x:f>ROUND(('Inputs'!$C$4/B1276)*'Inputs'!$C$7*'Inputs'!$C$6*D1276/3600,1)</x:f>
        <x:v>1681.1</x:v>
      </x:c>
      <x:c r="R1276" s="59" t="n">
        <x:f>ROUND((P1276-Q1276)*O1276-('Inputs'!$C$4/B1276)*(I1276/J1276+K1276)-'Inputs'!$C$4*L1276-('Inputs'!$C$4*'Inputs'!$C$20*'Inputs'!$C$21*'Inputs'!$C$22/1000)*M1276*N1276,0)</x:f>
        <x:v>-59872</x:v>
      </x:c>
      <x:c r="S1276" s="59" t="n">
        <x:f>ROUND(R1276/'Inputs'!$C$4,2)</x:f>
        <x:v>-5.99</x:v>
      </x:c>
      <x:c r="T1276" s="33" t="n">
        <x:f>ROUND((P1276-Q1276)*G1276*'Inputs'!$C$25/1000,1)</x:f>
        <x:v>66.9</x:v>
      </x:c>
    </x:row>
    <x:row r="1277">
      <x:c r="A1277" t="n">
        <x:v>1262</x:v>
      </x:c>
      <x:c r="B1277" s="68" t="n">
        <x:v>26.2</x:v>
      </x:c>
      <x:c r="C1277" s="68" t="n">
        <x:v>29.9</x:v>
      </x:c>
      <x:c r="D1277" s="68" t="n">
        <x:v>274.2</x:v>
      </x:c>
      <x:c r="E1277" s="68" t="n">
        <x:v>26</x:v>
      </x:c>
      <x:c r="F1277" s="68" t="n">
        <x:v>42.3</x:v>
      </x:c>
      <x:c r="G1277" s="68" t="n">
        <x:v>7.9</x:v>
      </x:c>
      <x:c r="H1277" s="69" t="n">
        <x:v>1.674</x:v>
      </x:c>
      <x:c r="I1277" s="68" t="n">
        <x:v>7747</x:v>
      </x:c>
      <x:c r="J1277" s="68" t="n">
        <x:v>8.8</x:v>
      </x:c>
      <x:c r="K1277" s="68" t="n">
        <x:v>510</x:v>
      </x:c>
      <x:c r="L1277" s="68" t="n">
        <x:v>3.2</x:v>
      </x:c>
      <x:c r="M1277" s="70" t="n">
        <x:v>0.091</x:v>
      </x:c>
      <x:c r="N1277" s="71" t="n">
        <x:v>91</x:v>
      </x:c>
      <x:c r="O1277" s="33" t="n">
        <x:f>ROUND(3*E1277+F1277+G1277*H1277,1)</x:f>
        <x:v>133.5</x:v>
      </x:c>
      <x:c r="P1277" s="33" t="n">
        <x:f>ROUND('Inputs'!$C$4*'Inputs'!$C$7*'Inputs'!$C$5*C1277/3600,1)</x:f>
        <x:v>4318.9</x:v>
      </x:c>
      <x:c r="Q1277" s="33" t="n">
        <x:f>ROUND(('Inputs'!$C$4/B1277)*'Inputs'!$C$7*'Inputs'!$C$6*D1277/3600,1)</x:f>
        <x:v>3023.4</x:v>
      </x:c>
      <x:c r="R1277" s="59" t="n">
        <x:f>ROUND((P1277-Q1277)*O1277-('Inputs'!$C$4/B1277)*(I1277/J1277+K1277)-'Inputs'!$C$4*L1277-('Inputs'!$C$4*'Inputs'!$C$20*'Inputs'!$C$21*'Inputs'!$C$22/1000)*M1277*N1277,0)</x:f>
        <x:v>-408233</x:v>
      </x:c>
      <x:c r="S1277" s="59" t="n">
        <x:f>ROUND(R1277/'Inputs'!$C$4,2)</x:f>
        <x:v>-40.82</x:v>
      </x:c>
      <x:c r="T1277" s="33" t="n">
        <x:f>ROUND((P1277-Q1277)*G1277*'Inputs'!$C$25/1000,1)</x:f>
        <x:v>26.4</x:v>
      </x:c>
    </x:row>
    <x:row r="1278">
      <x:c r="A1278" t="n">
        <x:v>1263</x:v>
      </x:c>
      <x:c r="B1278" s="68" t="n">
        <x:v>33.7</x:v>
      </x:c>
      <x:c r="C1278" s="68" t="n">
        <x:v>30.3</x:v>
      </x:c>
      <x:c r="D1278" s="68" t="n">
        <x:v>164.9</x:v>
      </x:c>
      <x:c r="E1278" s="68" t="n">
        <x:v>25.8</x:v>
      </x:c>
      <x:c r="F1278" s="68" t="n">
        <x:v>43.8</x:v>
      </x:c>
      <x:c r="G1278" s="68" t="n">
        <x:v>8.5</x:v>
      </x:c>
      <x:c r="H1278" s="69" t="n">
        <x:v>1.646</x:v>
      </x:c>
      <x:c r="I1278" s="68" t="n">
        <x:v>6947</x:v>
      </x:c>
      <x:c r="J1278" s="68" t="n">
        <x:v>9.6</x:v>
      </x:c>
      <x:c r="K1278" s="68" t="n">
        <x:v>561</x:v>
      </x:c>
      <x:c r="L1278" s="68" t="n">
        <x:v>3.7</x:v>
      </x:c>
      <x:c r="M1278" s="70" t="n">
        <x:v>0.075</x:v>
      </x:c>
      <x:c r="N1278" s="71" t="n">
        <x:v>105</x:v>
      </x:c>
      <x:c r="O1278" s="33" t="n">
        <x:f>ROUND(3*E1278+F1278+G1278*H1278,1)</x:f>
        <x:v>135.2</x:v>
      </x:c>
      <x:c r="P1278" s="33" t="n">
        <x:f>ROUND('Inputs'!$C$4*'Inputs'!$C$7*'Inputs'!$C$5*C1278/3600,1)</x:f>
        <x:v>4376.7</x:v>
      </x:c>
      <x:c r="Q1278" s="33" t="n">
        <x:f>ROUND(('Inputs'!$C$4/B1278)*'Inputs'!$C$7*'Inputs'!$C$6*D1278/3600,1)</x:f>
        <x:v>1413.6</x:v>
      </x:c>
      <x:c r="R1278" s="59" t="n">
        <x:f>ROUND((P1278-Q1278)*O1278-('Inputs'!$C$4/B1278)*(I1278/J1278+K1278)-'Inputs'!$C$4*L1278-('Inputs'!$C$4*'Inputs'!$C$20*'Inputs'!$C$21*'Inputs'!$C$22/1000)*M1278*N1278,0)</x:f>
        <x:v>-35199</x:v>
      </x:c>
      <x:c r="S1278" s="59" t="n">
        <x:f>ROUND(R1278/'Inputs'!$C$4,2)</x:f>
        <x:v>-3.52</x:v>
      </x:c>
      <x:c r="T1278" s="33" t="n">
        <x:f>ROUND((P1278-Q1278)*G1278*'Inputs'!$C$25/1000,1)</x:f>
        <x:v>65.1</x:v>
      </x:c>
    </x:row>
    <x:row r="1279">
      <x:c r="A1279" t="n">
        <x:v>1264</x:v>
      </x:c>
      <x:c r="B1279" s="68" t="n">
        <x:v>47</x:v>
      </x:c>
      <x:c r="C1279" s="68" t="n">
        <x:v>30.5</x:v>
      </x:c>
      <x:c r="D1279" s="68" t="n">
        <x:v>188</x:v>
      </x:c>
      <x:c r="E1279" s="68" t="n">
        <x:v>23.9</x:v>
      </x:c>
      <x:c r="F1279" s="68" t="n">
        <x:v>46.3</x:v>
      </x:c>
      <x:c r="G1279" s="68" t="n">
        <x:v>10.6</x:v>
      </x:c>
      <x:c r="H1279" s="69" t="n">
        <x:v>1.827</x:v>
      </x:c>
      <x:c r="I1279" s="68" t="n">
        <x:v>7312</x:v>
      </x:c>
      <x:c r="J1279" s="68" t="n">
        <x:v>12.7</x:v>
      </x:c>
      <x:c r="K1279" s="68" t="n">
        <x:v>641</x:v>
      </x:c>
      <x:c r="L1279" s="68" t="n">
        <x:v>2.9</x:v>
      </x:c>
      <x:c r="M1279" s="70" t="n">
        <x:v>0.017</x:v>
      </x:c>
      <x:c r="N1279" s="71" t="n">
        <x:v>83</x:v>
      </x:c>
      <x:c r="O1279" s="33" t="n">
        <x:f>ROUND(3*E1279+F1279+G1279*H1279,1)</x:f>
        <x:v>137.4</x:v>
      </x:c>
      <x:c r="P1279" s="33" t="n">
        <x:f>ROUND('Inputs'!$C$4*'Inputs'!$C$7*'Inputs'!$C$5*C1279/3600,1)</x:f>
        <x:v>4405.6</x:v>
      </x:c>
      <x:c r="Q1279" s="33" t="n">
        <x:f>ROUND(('Inputs'!$C$4/B1279)*'Inputs'!$C$7*'Inputs'!$C$6*D1279/3600,1)</x:f>
        <x:v>1155.6</x:v>
      </x:c>
      <x:c r="R1279" s="59" t="n">
        <x:f>ROUND((P1279-Q1279)*O1279-('Inputs'!$C$4/B1279)*(I1279/J1279+K1279)-'Inputs'!$C$4*L1279-('Inputs'!$C$4*'Inputs'!$C$20*'Inputs'!$C$21*'Inputs'!$C$22/1000)*M1279*N1279,0)</x:f>
        <x:v>155512</x:v>
      </x:c>
      <x:c r="S1279" s="59" t="n">
        <x:f>ROUND(R1279/'Inputs'!$C$4,2)</x:f>
        <x:v>15.55</x:v>
      </x:c>
      <x:c r="T1279" s="33" t="n">
        <x:f>ROUND((P1279-Q1279)*G1279*'Inputs'!$C$25/1000,1)</x:f>
        <x:v>89</x:v>
      </x:c>
    </x:row>
    <x:row r="1280">
      <x:c r="A1280" t="n">
        <x:v>1265</x:v>
      </x:c>
      <x:c r="B1280" s="68" t="n">
        <x:v>47.7</x:v>
      </x:c>
      <x:c r="C1280" s="68" t="n">
        <x:v>27.6</x:v>
      </x:c>
      <x:c r="D1280" s="68" t="n">
        <x:v>232.6</x:v>
      </x:c>
      <x:c r="E1280" s="68" t="n">
        <x:v>27.9</x:v>
      </x:c>
      <x:c r="F1280" s="68" t="n">
        <x:v>52.6</x:v>
      </x:c>
      <x:c r="G1280" s="68" t="n">
        <x:v>10.1</x:v>
      </x:c>
      <x:c r="H1280" s="69" t="n">
        <x:v>1.853</x:v>
      </x:c>
      <x:c r="I1280" s="68" t="n">
        <x:v>6949</x:v>
      </x:c>
      <x:c r="J1280" s="68" t="n">
        <x:v>12.9</x:v>
      </x:c>
      <x:c r="K1280" s="68" t="n">
        <x:v>448</x:v>
      </x:c>
      <x:c r="L1280" s="68" t="n">
        <x:v>4.8</x:v>
      </x:c>
      <x:c r="M1280" s="70" t="n">
        <x:v>0.096</x:v>
      </x:c>
      <x:c r="N1280" s="71" t="n">
        <x:v>115</x:v>
      </x:c>
      <x:c r="O1280" s="33" t="n">
        <x:f>ROUND(3*E1280+F1280+G1280*H1280,1)</x:f>
        <x:v>155</x:v>
      </x:c>
      <x:c r="P1280" s="33" t="n">
        <x:f>ROUND('Inputs'!$C$4*'Inputs'!$C$7*'Inputs'!$C$5*C1280/3600,1)</x:f>
        <x:v>3986.7</x:v>
      </x:c>
      <x:c r="Q1280" s="33" t="n">
        <x:f>ROUND(('Inputs'!$C$4/B1280)*'Inputs'!$C$7*'Inputs'!$C$6*D1280/3600,1)</x:f>
        <x:v>1408.7</x:v>
      </x:c>
      <x:c r="R1280" s="59" t="n">
        <x:f>ROUND((P1280-Q1280)*O1280-('Inputs'!$C$4/B1280)*(I1280/J1280+K1280)-'Inputs'!$C$4*L1280-('Inputs'!$C$4*'Inputs'!$C$20*'Inputs'!$C$21*'Inputs'!$C$22/1000)*M1280*N1280,0)</x:f>
        <x:v>120051</x:v>
      </x:c>
      <x:c r="S1280" s="59" t="n">
        <x:f>ROUND(R1280/'Inputs'!$C$4,2)</x:f>
        <x:v>12.01</x:v>
      </x:c>
      <x:c r="T1280" s="33" t="n">
        <x:f>ROUND((P1280-Q1280)*G1280*'Inputs'!$C$25/1000,1)</x:f>
        <x:v>67.3</x:v>
      </x:c>
    </x:row>
    <x:row r="1281">
      <x:c r="A1281" t="n">
        <x:v>1266</x:v>
      </x:c>
      <x:c r="B1281" s="68" t="n">
        <x:v>30.2</x:v>
      </x:c>
      <x:c r="C1281" s="68" t="n">
        <x:v>31.2</x:v>
      </x:c>
      <x:c r="D1281" s="68" t="n">
        <x:v>195.1</x:v>
      </x:c>
      <x:c r="E1281" s="68" t="n">
        <x:v>21.3</x:v>
      </x:c>
      <x:c r="F1281" s="68" t="n">
        <x:v>31.5</x:v>
      </x:c>
      <x:c r="G1281" s="68" t="n">
        <x:v>8.3</x:v>
      </x:c>
      <x:c r="H1281" s="69" t="n">
        <x:v>1.897</x:v>
      </x:c>
      <x:c r="I1281" s="68" t="n">
        <x:v>5874</x:v>
      </x:c>
      <x:c r="J1281" s="68" t="n">
        <x:v>8.1</x:v>
      </x:c>
      <x:c r="K1281" s="68" t="n">
        <x:v>806</x:v>
      </x:c>
      <x:c r="L1281" s="68" t="n">
        <x:v>2</x:v>
      </x:c>
      <x:c r="M1281" s="70" t="n">
        <x:v>0.047</x:v>
      </x:c>
      <x:c r="N1281" s="71" t="n">
        <x:v>104</x:v>
      </x:c>
      <x:c r="O1281" s="33" t="n">
        <x:f>ROUND(3*E1281+F1281+G1281*H1281,1)</x:f>
        <x:v>111.1</x:v>
      </x:c>
      <x:c r="P1281" s="33" t="n">
        <x:f>ROUND('Inputs'!$C$4*'Inputs'!$C$7*'Inputs'!$C$5*C1281/3600,1)</x:f>
        <x:v>4506.7</x:v>
      </x:c>
      <x:c r="Q1281" s="33" t="n">
        <x:f>ROUND(('Inputs'!$C$4/B1281)*'Inputs'!$C$7*'Inputs'!$C$6*D1281/3600,1)</x:f>
        <x:v>1866.3</x:v>
      </x:c>
      <x:c r="R1281" s="59" t="n">
        <x:f>ROUND((P1281-Q1281)*O1281-('Inputs'!$C$4/B1281)*(I1281/J1281+K1281)-'Inputs'!$C$4*L1281-('Inputs'!$C$4*'Inputs'!$C$20*'Inputs'!$C$21*'Inputs'!$C$22/1000)*M1281*N1281,0)</x:f>
        <x:v>-244597</x:v>
      </x:c>
      <x:c r="S1281" s="59" t="n">
        <x:f>ROUND(R1281/'Inputs'!$C$4,2)</x:f>
        <x:v>-24.46</x:v>
      </x:c>
      <x:c r="T1281" s="33" t="n">
        <x:f>ROUND((P1281-Q1281)*G1281*'Inputs'!$C$25/1000,1)</x:f>
        <x:v>56.6</x:v>
      </x:c>
    </x:row>
    <x:row r="1282">
      <x:c r="A1282" t="n">
        <x:v>1267</x:v>
      </x:c>
      <x:c r="B1282" s="68" t="n">
        <x:v>45.3</x:v>
      </x:c>
      <x:c r="C1282" s="68" t="n">
        <x:v>30.4</x:v>
      </x:c>
      <x:c r="D1282" s="68" t="n">
        <x:v>233.1</x:v>
      </x:c>
      <x:c r="E1282" s="68" t="n">
        <x:v>22.3</x:v>
      </x:c>
      <x:c r="F1282" s="68" t="n">
        <x:v>54.2</x:v>
      </x:c>
      <x:c r="G1282" s="68" t="n">
        <x:v>10.7</x:v>
      </x:c>
      <x:c r="H1282" s="69" t="n">
        <x:v>2.004</x:v>
      </x:c>
      <x:c r="I1282" s="68" t="n">
        <x:v>7391</x:v>
      </x:c>
      <x:c r="J1282" s="68" t="n">
        <x:v>9.8</x:v>
      </x:c>
      <x:c r="K1282" s="68" t="n">
        <x:v>845</x:v>
      </x:c>
      <x:c r="L1282" s="68" t="n">
        <x:v>4.3</x:v>
      </x:c>
      <x:c r="M1282" s="70" t="n">
        <x:v>0.09</x:v>
      </x:c>
      <x:c r="N1282" s="71" t="n">
        <x:v>109</x:v>
      </x:c>
      <x:c r="O1282" s="33" t="n">
        <x:f>ROUND(3*E1282+F1282+G1282*H1282,1)</x:f>
        <x:v>142.5</x:v>
      </x:c>
      <x:c r="P1282" s="33" t="n">
        <x:f>ROUND('Inputs'!$C$4*'Inputs'!$C$7*'Inputs'!$C$5*C1282/3600,1)</x:f>
        <x:v>4391.1</x:v>
      </x:c>
      <x:c r="Q1282" s="33" t="n">
        <x:f>ROUND(('Inputs'!$C$4/B1282)*'Inputs'!$C$7*'Inputs'!$C$6*D1282/3600,1)</x:f>
        <x:v>1486.5</x:v>
      </x:c>
      <x:c r="R1282" s="59" t="n">
        <x:f>ROUND((P1282-Q1282)*O1282-('Inputs'!$C$4/B1282)*(I1282/J1282+K1282)-'Inputs'!$C$4*L1282-('Inputs'!$C$4*'Inputs'!$C$20*'Inputs'!$C$21*'Inputs'!$C$22/1000)*M1282*N1282,0)</x:f>
        <x:v>-4052</x:v>
      </x:c>
      <x:c r="S1282" s="59" t="n">
        <x:f>ROUND(R1282/'Inputs'!$C$4,2)</x:f>
        <x:v>-0.41</x:v>
      </x:c>
      <x:c r="T1282" s="33" t="n">
        <x:f>ROUND((P1282-Q1282)*G1282*'Inputs'!$C$25/1000,1)</x:f>
        <x:v>80.3</x:v>
      </x:c>
    </x:row>
    <x:row r="1283">
      <x:c r="A1283" t="n">
        <x:v>1268</x:v>
      </x:c>
      <x:c r="B1283" s="68" t="n">
        <x:v>38.6</x:v>
      </x:c>
      <x:c r="C1283" s="68" t="n">
        <x:v>26.3</x:v>
      </x:c>
      <x:c r="D1283" s="68" t="n">
        <x:v>231.5</x:v>
      </x:c>
      <x:c r="E1283" s="68" t="n">
        <x:v>25.6</x:v>
      </x:c>
      <x:c r="F1283" s="68" t="n">
        <x:v>41.9</x:v>
      </x:c>
      <x:c r="G1283" s="68" t="n">
        <x:v>10.2</x:v>
      </x:c>
      <x:c r="H1283" s="69" t="n">
        <x:v>1.898</x:v>
      </x:c>
      <x:c r="I1283" s="68" t="n">
        <x:v>4747</x:v>
      </x:c>
      <x:c r="J1283" s="68" t="n">
        <x:v>12.6</x:v>
      </x:c>
      <x:c r="K1283" s="68" t="n">
        <x:v>598</x:v>
      </x:c>
      <x:c r="L1283" s="68" t="n">
        <x:v>3.5</x:v>
      </x:c>
      <x:c r="M1283" s="70" t="n">
        <x:v>0.078</x:v>
      </x:c>
      <x:c r="N1283" s="71" t="n">
        <x:v>87</x:v>
      </x:c>
      <x:c r="O1283" s="33" t="n">
        <x:f>ROUND(3*E1283+F1283+G1283*H1283,1)</x:f>
        <x:v>138.1</x:v>
      </x:c>
      <x:c r="P1283" s="33" t="n">
        <x:f>ROUND('Inputs'!$C$4*'Inputs'!$C$7*'Inputs'!$C$5*C1283/3600,1)</x:f>
        <x:v>3798.9</x:v>
      </x:c>
      <x:c r="Q1283" s="33" t="n">
        <x:f>ROUND(('Inputs'!$C$4/B1283)*'Inputs'!$C$7*'Inputs'!$C$6*D1283/3600,1)</x:f>
        <x:v>1732.6</x:v>
      </x:c>
      <x:c r="R1283" s="59" t="n">
        <x:f>ROUND((P1283-Q1283)*O1283-('Inputs'!$C$4/B1283)*(I1283/J1283+K1283)-'Inputs'!$C$4*L1283-('Inputs'!$C$4*'Inputs'!$C$20*'Inputs'!$C$21*'Inputs'!$C$22/1000)*M1283*N1283,0)</x:f>
        <x:v>-17343</x:v>
      </x:c>
      <x:c r="S1283" s="59" t="n">
        <x:f>ROUND(R1283/'Inputs'!$C$4,2)</x:f>
        <x:v>-1.73</x:v>
      </x:c>
      <x:c r="T1283" s="33" t="n">
        <x:f>ROUND((P1283-Q1283)*G1283*'Inputs'!$C$25/1000,1)</x:f>
        <x:v>54.5</x:v>
      </x:c>
    </x:row>
    <x:row r="1284">
      <x:c r="A1284" t="n">
        <x:v>1269</x:v>
      </x:c>
      <x:c r="B1284" s="68" t="n">
        <x:v>49.4</x:v>
      </x:c>
      <x:c r="C1284" s="68" t="n">
        <x:v>33.7</x:v>
      </x:c>
      <x:c r="D1284" s="68" t="n">
        <x:v>210.4</x:v>
      </x:c>
      <x:c r="E1284" s="68" t="n">
        <x:v>24.1</x:v>
      </x:c>
      <x:c r="F1284" s="68" t="n">
        <x:v>53</x:v>
      </x:c>
      <x:c r="G1284" s="68" t="n">
        <x:v>9.7</x:v>
      </x:c>
      <x:c r="H1284" s="69" t="n">
        <x:v>1.612</x:v>
      </x:c>
      <x:c r="I1284" s="68" t="n">
        <x:v>4207</x:v>
      </x:c>
      <x:c r="J1284" s="68" t="n">
        <x:v>11.3</x:v>
      </x:c>
      <x:c r="K1284" s="68" t="n">
        <x:v>639</x:v>
      </x:c>
      <x:c r="L1284" s="68" t="n">
        <x:v>5.3</x:v>
      </x:c>
      <x:c r="M1284" s="70" t="n">
        <x:v>0.036</x:v>
      </x:c>
      <x:c r="N1284" s="71" t="n">
        <x:v>112</x:v>
      </x:c>
      <x:c r="O1284" s="33" t="n">
        <x:f>ROUND(3*E1284+F1284+G1284*H1284,1)</x:f>
        <x:v>140.9</x:v>
      </x:c>
      <x:c r="P1284" s="33" t="n">
        <x:f>ROUND('Inputs'!$C$4*'Inputs'!$C$7*'Inputs'!$C$5*C1284/3600,1)</x:f>
        <x:v>4867.8</x:v>
      </x:c>
      <x:c r="Q1284" s="33" t="n">
        <x:f>ROUND(('Inputs'!$C$4/B1284)*'Inputs'!$C$7*'Inputs'!$C$6*D1284/3600,1)</x:f>
        <x:v>1230.4</x:v>
      </x:c>
      <x:c r="R1284" s="59" t="n">
        <x:f>ROUND((P1284-Q1284)*O1284-('Inputs'!$C$4/B1284)*(I1284/J1284+K1284)-'Inputs'!$C$4*L1284-('Inputs'!$C$4*'Inputs'!$C$20*'Inputs'!$C$21*'Inputs'!$C$22/1000)*M1284*N1284,0)</x:f>
        <x:v>245777</x:v>
      </x:c>
      <x:c r="S1284" s="59" t="n">
        <x:f>ROUND(R1284/'Inputs'!$C$4,2)</x:f>
        <x:v>24.58</x:v>
      </x:c>
      <x:c r="T1284" s="33" t="n">
        <x:f>ROUND((P1284-Q1284)*G1284*'Inputs'!$C$25/1000,1)</x:f>
        <x:v>91.2</x:v>
      </x:c>
    </x:row>
    <x:row r="1285">
      <x:c r="A1285" t="n">
        <x:v>1270</x:v>
      </x:c>
      <x:c r="B1285" s="68" t="n">
        <x:v>31.7</x:v>
      </x:c>
      <x:c r="C1285" s="68" t="n">
        <x:v>30.7</x:v>
      </x:c>
      <x:c r="D1285" s="68" t="n">
        <x:v>259.6</x:v>
      </x:c>
      <x:c r="E1285" s="68" t="n">
        <x:v>24.2</x:v>
      </x:c>
      <x:c r="F1285" s="68" t="n">
        <x:v>42</x:v>
      </x:c>
      <x:c r="G1285" s="68" t="n">
        <x:v>9.2</x:v>
      </x:c>
      <x:c r="H1285" s="69" t="n">
        <x:v>1.597</x:v>
      </x:c>
      <x:c r="I1285" s="68" t="n">
        <x:v>5056</x:v>
      </x:c>
      <x:c r="J1285" s="68" t="n">
        <x:v>11.1</x:v>
      </x:c>
      <x:c r="K1285" s="68" t="n">
        <x:v>395</x:v>
      </x:c>
      <x:c r="L1285" s="68" t="n">
        <x:v>5.3</x:v>
      </x:c>
      <x:c r="M1285" s="70" t="n">
        <x:v>0.042</x:v>
      </x:c>
      <x:c r="N1285" s="71" t="n">
        <x:v>106</x:v>
      </x:c>
      <x:c r="O1285" s="33" t="n">
        <x:f>ROUND(3*E1285+F1285+G1285*H1285,1)</x:f>
        <x:v>129.3</x:v>
      </x:c>
      <x:c r="P1285" s="33" t="n">
        <x:f>ROUND('Inputs'!$C$4*'Inputs'!$C$7*'Inputs'!$C$5*C1285/3600,1)</x:f>
        <x:v>4434.4</x:v>
      </x:c>
      <x:c r="Q1285" s="33" t="n">
        <x:f>ROUND(('Inputs'!$C$4/B1285)*'Inputs'!$C$7*'Inputs'!$C$6*D1285/3600,1)</x:f>
        <x:v>2365.8</x:v>
      </x:c>
      <x:c r="R1285" s="59" t="n">
        <x:f>ROUND((P1285-Q1285)*O1285-('Inputs'!$C$4/B1285)*(I1285/J1285+K1285)-'Inputs'!$C$4*L1285-('Inputs'!$C$4*'Inputs'!$C$20*'Inputs'!$C$21*'Inputs'!$C$22/1000)*M1285*N1285,0)</x:f>
        <x:v>-63780</x:v>
      </x:c>
      <x:c r="S1285" s="59" t="n">
        <x:f>ROUND(R1285/'Inputs'!$C$4,2)</x:f>
        <x:v>-6.38</x:v>
      </x:c>
      <x:c r="T1285" s="33" t="n">
        <x:f>ROUND((P1285-Q1285)*G1285*'Inputs'!$C$25/1000,1)</x:f>
        <x:v>49.2</x:v>
      </x:c>
    </x:row>
    <x:row r="1286">
      <x:c r="A1286" t="n">
        <x:v>1271</x:v>
      </x:c>
      <x:c r="B1286" s="68" t="n">
        <x:v>37.3</x:v>
      </x:c>
      <x:c r="C1286" s="68" t="n">
        <x:v>28.1</x:v>
      </x:c>
      <x:c r="D1286" s="68" t="n">
        <x:v>216.1</x:v>
      </x:c>
      <x:c r="E1286" s="68" t="n">
        <x:v>21</x:v>
      </x:c>
      <x:c r="F1286" s="68" t="n">
        <x:v>41.9</x:v>
      </x:c>
      <x:c r="G1286" s="68" t="n">
        <x:v>7.3</x:v>
      </x:c>
      <x:c r="H1286" s="69" t="n">
        <x:v>1.834</x:v>
      </x:c>
      <x:c r="I1286" s="68" t="n">
        <x:v>8707</x:v>
      </x:c>
      <x:c r="J1286" s="68" t="n">
        <x:v>13.7</x:v>
      </x:c>
      <x:c r="K1286" s="68" t="n">
        <x:v>701</x:v>
      </x:c>
      <x:c r="L1286" s="68" t="n">
        <x:v>4.1</x:v>
      </x:c>
      <x:c r="M1286" s="70" t="n">
        <x:v>0.015</x:v>
      </x:c>
      <x:c r="N1286" s="71" t="n">
        <x:v>151</x:v>
      </x:c>
      <x:c r="O1286" s="33" t="n">
        <x:f>ROUND(3*E1286+F1286+G1286*H1286,1)</x:f>
        <x:v>118.3</x:v>
      </x:c>
      <x:c r="P1286" s="33" t="n">
        <x:f>ROUND('Inputs'!$C$4*'Inputs'!$C$7*'Inputs'!$C$5*C1286/3600,1)</x:f>
        <x:v>4058.9</x:v>
      </x:c>
      <x:c r="Q1286" s="33" t="n">
        <x:f>ROUND(('Inputs'!$C$4/B1286)*'Inputs'!$C$7*'Inputs'!$C$6*D1286/3600,1)</x:f>
        <x:v>1673.7</x:v>
      </x:c>
      <x:c r="R1286" s="59" t="n">
        <x:f>ROUND((P1286-Q1286)*O1286-('Inputs'!$C$4/B1286)*(I1286/J1286+K1286)-'Inputs'!$C$4*L1286-('Inputs'!$C$4*'Inputs'!$C$20*'Inputs'!$C$21*'Inputs'!$C$22/1000)*M1286*N1286,0)</x:f>
        <x:v>-122219</x:v>
      </x:c>
      <x:c r="S1286" s="59" t="n">
        <x:f>ROUND(R1286/'Inputs'!$C$4,2)</x:f>
        <x:v>-12.22</x:v>
      </x:c>
      <x:c r="T1286" s="33" t="n">
        <x:f>ROUND((P1286-Q1286)*G1286*'Inputs'!$C$25/1000,1)</x:f>
        <x:v>45</x:v>
      </x:c>
    </x:row>
    <x:row r="1287">
      <x:c r="A1287" t="n">
        <x:v>1272</x:v>
      </x:c>
      <x:c r="B1287" s="68" t="n">
        <x:v>25.9</x:v>
      </x:c>
      <x:c r="C1287" s="68" t="n">
        <x:v>26.7</x:v>
      </x:c>
      <x:c r="D1287" s="68" t="n">
        <x:v>237.5</x:v>
      </x:c>
      <x:c r="E1287" s="68" t="n">
        <x:v>22.3</x:v>
      </x:c>
      <x:c r="F1287" s="68" t="n">
        <x:v>34.5</x:v>
      </x:c>
      <x:c r="G1287" s="68" t="n">
        <x:v>7.5</x:v>
      </x:c>
      <x:c r="H1287" s="69" t="n">
        <x:v>1.964</x:v>
      </x:c>
      <x:c r="I1287" s="68" t="n">
        <x:v>5139</x:v>
      </x:c>
      <x:c r="J1287" s="68" t="n">
        <x:v>9.7</x:v>
      </x:c>
      <x:c r="K1287" s="68" t="n">
        <x:v>500</x:v>
      </x:c>
      <x:c r="L1287" s="68" t="n">
        <x:v>2.3</x:v>
      </x:c>
      <x:c r="M1287" s="70" t="n">
        <x:v>0.014</x:v>
      </x:c>
      <x:c r="N1287" s="71" t="n">
        <x:v>118</x:v>
      </x:c>
      <x:c r="O1287" s="33" t="n">
        <x:f>ROUND(3*E1287+F1287+G1287*H1287,1)</x:f>
        <x:v>116.1</x:v>
      </x:c>
      <x:c r="P1287" s="33" t="n">
        <x:f>ROUND('Inputs'!$C$4*'Inputs'!$C$7*'Inputs'!$C$5*C1287/3600,1)</x:f>
        <x:v>3856.7</x:v>
      </x:c>
      <x:c r="Q1287" s="33" t="n">
        <x:f>ROUND(('Inputs'!$C$4/B1287)*'Inputs'!$C$7*'Inputs'!$C$6*D1287/3600,1)</x:f>
        <x:v>2649.1</x:v>
      </x:c>
      <x:c r="R1287" s="59" t="n">
        <x:f>ROUND((P1287-Q1287)*O1287-('Inputs'!$C$4/B1287)*(I1287/J1287+K1287)-'Inputs'!$C$4*L1287-('Inputs'!$C$4*'Inputs'!$C$20*'Inputs'!$C$21*'Inputs'!$C$22/1000)*M1287*N1287,0)</x:f>
        <x:v>-284096</x:v>
      </x:c>
      <x:c r="S1287" s="59" t="n">
        <x:f>ROUND(R1287/'Inputs'!$C$4,2)</x:f>
        <x:v>-28.41</x:v>
      </x:c>
      <x:c r="T1287" s="33" t="n">
        <x:f>ROUND((P1287-Q1287)*G1287*'Inputs'!$C$25/1000,1)</x:f>
        <x:v>23.4</x:v>
      </x:c>
    </x:row>
    <x:row r="1288">
      <x:c r="A1288" t="n">
        <x:v>1273</x:v>
      </x:c>
      <x:c r="B1288" s="68" t="n">
        <x:v>27.9</x:v>
      </x:c>
      <x:c r="C1288" s="68" t="n">
        <x:v>30.5</x:v>
      </x:c>
      <x:c r="D1288" s="68" t="n">
        <x:v>209.9</x:v>
      </x:c>
      <x:c r="E1288" s="68" t="n">
        <x:v>21.4</x:v>
      </x:c>
      <x:c r="F1288" s="68" t="n">
        <x:v>44.5</x:v>
      </x:c>
      <x:c r="G1288" s="68" t="n">
        <x:v>10.1</x:v>
      </x:c>
      <x:c r="H1288" s="69" t="n">
        <x:v>1.98</x:v>
      </x:c>
      <x:c r="I1288" s="68" t="n">
        <x:v>6096</x:v>
      </x:c>
      <x:c r="J1288" s="68" t="n">
        <x:v>8.5</x:v>
      </x:c>
      <x:c r="K1288" s="68" t="n">
        <x:v>797</x:v>
      </x:c>
      <x:c r="L1288" s="68" t="n">
        <x:v>4.1</x:v>
      </x:c>
      <x:c r="M1288" s="70" t="n">
        <x:v>0.063</x:v>
      </x:c>
      <x:c r="N1288" s="71" t="n">
        <x:v>137</x:v>
      </x:c>
      <x:c r="O1288" s="33" t="n">
        <x:f>ROUND(3*E1288+F1288+G1288*H1288,1)</x:f>
        <x:v>128.7</x:v>
      </x:c>
      <x:c r="P1288" s="33" t="n">
        <x:f>ROUND('Inputs'!$C$4*'Inputs'!$C$7*'Inputs'!$C$5*C1288/3600,1)</x:f>
        <x:v>4405.6</x:v>
      </x:c>
      <x:c r="Q1288" s="33" t="n">
        <x:f>ROUND(('Inputs'!$C$4/B1288)*'Inputs'!$C$7*'Inputs'!$C$6*D1288/3600,1)</x:f>
        <x:v>2173.4</x:v>
      </x:c>
      <x:c r="R1288" s="59" t="n">
        <x:f>ROUND((P1288-Q1288)*O1288-('Inputs'!$C$4/B1288)*(I1288/J1288+K1288)-'Inputs'!$C$4*L1288-('Inputs'!$C$4*'Inputs'!$C$20*'Inputs'!$C$21*'Inputs'!$C$22/1000)*M1288*N1288,0)</x:f>
        <x:v>-315732</x:v>
      </x:c>
      <x:c r="S1288" s="59" t="n">
        <x:f>ROUND(R1288/'Inputs'!$C$4,2)</x:f>
        <x:v>-31.57</x:v>
      </x:c>
      <x:c r="T1288" s="33" t="n">
        <x:f>ROUND((P1288-Q1288)*G1288*'Inputs'!$C$25/1000,1)</x:f>
        <x:v>58.2</x:v>
      </x:c>
    </x:row>
    <x:row r="1289">
      <x:c r="A1289" t="n">
        <x:v>1274</x:v>
      </x:c>
      <x:c r="B1289" s="68" t="n">
        <x:v>53</x:v>
      </x:c>
      <x:c r="C1289" s="68" t="n">
        <x:v>29.8</x:v>
      </x:c>
      <x:c r="D1289" s="68" t="n">
        <x:v>217.6</x:v>
      </x:c>
      <x:c r="E1289" s="68" t="n">
        <x:v>21.4</x:v>
      </x:c>
      <x:c r="F1289" s="68" t="n">
        <x:v>51</x:v>
      </x:c>
      <x:c r="G1289" s="68" t="n">
        <x:v>7.4</x:v>
      </x:c>
      <x:c r="H1289" s="69" t="n">
        <x:v>1.699</x:v>
      </x:c>
      <x:c r="I1289" s="68" t="n">
        <x:v>6346</x:v>
      </x:c>
      <x:c r="J1289" s="68" t="n">
        <x:v>11.5</x:v>
      </x:c>
      <x:c r="K1289" s="68" t="n">
        <x:v>416</x:v>
      </x:c>
      <x:c r="L1289" s="68" t="n">
        <x:v>3.6</x:v>
      </x:c>
      <x:c r="M1289" s="70" t="n">
        <x:v>0.038</x:v>
      </x:c>
      <x:c r="N1289" s="71" t="n">
        <x:v>122</x:v>
      </x:c>
      <x:c r="O1289" s="33" t="n">
        <x:f>ROUND(3*E1289+F1289+G1289*H1289,1)</x:f>
        <x:v>127.8</x:v>
      </x:c>
      <x:c r="P1289" s="33" t="n">
        <x:f>ROUND('Inputs'!$C$4*'Inputs'!$C$7*'Inputs'!$C$5*C1289/3600,1)</x:f>
        <x:v>4304.4</x:v>
      </x:c>
      <x:c r="Q1289" s="33" t="n">
        <x:f>ROUND(('Inputs'!$C$4/B1289)*'Inputs'!$C$7*'Inputs'!$C$6*D1289/3600,1)</x:f>
        <x:v>1186.1</x:v>
      </x:c>
      <x:c r="R1289" s="59" t="n">
        <x:f>ROUND((P1289-Q1289)*O1289-('Inputs'!$C$4/B1289)*(I1289/J1289+K1289)-'Inputs'!$C$4*L1289-('Inputs'!$C$4*'Inputs'!$C$20*'Inputs'!$C$21*'Inputs'!$C$22/1000)*M1289*N1289,0)</x:f>
        <x:v>169543</x:v>
      </x:c>
      <x:c r="S1289" s="59" t="n">
        <x:f>ROUND(R1289/'Inputs'!$C$4,2)</x:f>
        <x:v>16.95</x:v>
      </x:c>
      <x:c r="T1289" s="33" t="n">
        <x:f>ROUND((P1289-Q1289)*G1289*'Inputs'!$C$25/1000,1)</x:f>
        <x:v>59.6</x:v>
      </x:c>
    </x:row>
    <x:row r="1290">
      <x:c r="A1290" t="n">
        <x:v>1275</x:v>
      </x:c>
      <x:c r="B1290" s="68" t="n">
        <x:v>36.2</x:v>
      </x:c>
      <x:c r="C1290" s="68" t="n">
        <x:v>26.5</x:v>
      </x:c>
      <x:c r="D1290" s="68" t="n">
        <x:v>217.3</x:v>
      </x:c>
      <x:c r="E1290" s="68" t="n">
        <x:v>23.7</x:v>
      </x:c>
      <x:c r="F1290" s="68" t="n">
        <x:v>40.4</x:v>
      </x:c>
      <x:c r="G1290" s="68" t="n">
        <x:v>7.4</x:v>
      </x:c>
      <x:c r="H1290" s="69" t="n">
        <x:v>1.848</x:v>
      </x:c>
      <x:c r="I1290" s="68" t="n">
        <x:v>7097</x:v>
      </x:c>
      <x:c r="J1290" s="68" t="n">
        <x:v>10.6</x:v>
      </x:c>
      <x:c r="K1290" s="68" t="n">
        <x:v>779</x:v>
      </x:c>
      <x:c r="L1290" s="68" t="n">
        <x:v>2.2</x:v>
      </x:c>
      <x:c r="M1290" s="70" t="n">
        <x:v>0.041</x:v>
      </x:c>
      <x:c r="N1290" s="71" t="n">
        <x:v>100</x:v>
      </x:c>
      <x:c r="O1290" s="33" t="n">
        <x:f>ROUND(3*E1290+F1290+G1290*H1290,1)</x:f>
        <x:v>125.2</x:v>
      </x:c>
      <x:c r="P1290" s="33" t="n">
        <x:f>ROUND('Inputs'!$C$4*'Inputs'!$C$7*'Inputs'!$C$5*C1290/3600,1)</x:f>
        <x:v>3827.8</x:v>
      </x:c>
      <x:c r="Q1290" s="33" t="n">
        <x:f>ROUND(('Inputs'!$C$4/B1290)*'Inputs'!$C$7*'Inputs'!$C$6*D1290/3600,1)</x:f>
        <x:v>1734.1</x:v>
      </x:c>
      <x:c r="R1290" s="59" t="n">
        <x:f>ROUND((P1290-Q1290)*O1290-('Inputs'!$C$4/B1290)*(I1290/J1290+K1290)-'Inputs'!$C$4*L1290-('Inputs'!$C$4*'Inputs'!$C$20*'Inputs'!$C$21*'Inputs'!$C$22/1000)*M1290*N1290,0)</x:f>
        <x:v>-169183</x:v>
      </x:c>
      <x:c r="S1290" s="59" t="n">
        <x:f>ROUND(R1290/'Inputs'!$C$4,2)</x:f>
        <x:v>-16.92</x:v>
      </x:c>
      <x:c r="T1290" s="33" t="n">
        <x:f>ROUND((P1290-Q1290)*G1290*'Inputs'!$C$25/1000,1)</x:f>
        <x:v>40</x:v>
      </x:c>
    </x:row>
    <x:row r="1291">
      <x:c r="A1291" t="n">
        <x:v>1276</x:v>
      </x:c>
      <x:c r="B1291" s="68" t="n">
        <x:v>39.6</x:v>
      </x:c>
      <x:c r="C1291" s="68" t="n">
        <x:v>26</x:v>
      </x:c>
      <x:c r="D1291" s="68" t="n">
        <x:v>172</x:v>
      </x:c>
      <x:c r="E1291" s="68" t="n">
        <x:v>26.4</x:v>
      </x:c>
      <x:c r="F1291" s="68" t="n">
        <x:v>33.5</x:v>
      </x:c>
      <x:c r="G1291" s="68" t="n">
        <x:v>9</x:v>
      </x:c>
      <x:c r="H1291" s="69" t="n">
        <x:v>1.717</x:v>
      </x:c>
      <x:c r="I1291" s="68" t="n">
        <x:v>4423</x:v>
      </x:c>
      <x:c r="J1291" s="68" t="n">
        <x:v>12.2</x:v>
      </x:c>
      <x:c r="K1291" s="68" t="n">
        <x:v>746</x:v>
      </x:c>
      <x:c r="L1291" s="68" t="n">
        <x:v>5.2</x:v>
      </x:c>
      <x:c r="M1291" s="70" t="n">
        <x:v>0.048</x:v>
      </x:c>
      <x:c r="N1291" s="71" t="n">
        <x:v>68</x:v>
      </x:c>
      <x:c r="O1291" s="33" t="n">
        <x:f>ROUND(3*E1291+F1291+G1291*H1291,1)</x:f>
        <x:v>128.2</x:v>
      </x:c>
      <x:c r="P1291" s="33" t="n">
        <x:f>ROUND('Inputs'!$C$4*'Inputs'!$C$7*'Inputs'!$C$5*C1291/3600,1)</x:f>
        <x:v>3755.6</x:v>
      </x:c>
      <x:c r="Q1291" s="33" t="n">
        <x:f>ROUND(('Inputs'!$C$4/B1291)*'Inputs'!$C$7*'Inputs'!$C$6*D1291/3600,1)</x:f>
        <x:v>1254.8</x:v>
      </x:c>
      <x:c r="R1291" s="59" t="n">
        <x:f>ROUND((P1291-Q1291)*O1291-('Inputs'!$C$4/B1291)*(I1291/J1291+K1291)-'Inputs'!$C$4*L1291-('Inputs'!$C$4*'Inputs'!$C$20*'Inputs'!$C$21*'Inputs'!$C$22/1000)*M1291*N1291,0)</x:f>
        <x:v>-18631</x:v>
      </x:c>
      <x:c r="S1291" s="59" t="n">
        <x:f>ROUND(R1291/'Inputs'!$C$4,2)</x:f>
        <x:v>-1.86</x:v>
      </x:c>
      <x:c r="T1291" s="33" t="n">
        <x:f>ROUND((P1291-Q1291)*G1291*'Inputs'!$C$25/1000,1)</x:f>
        <x:v>58.1</x:v>
      </x:c>
    </x:row>
    <x:row r="1292">
      <x:c r="A1292" t="n">
        <x:v>1277</x:v>
      </x:c>
      <x:c r="B1292" s="68" t="n">
        <x:v>56.1</x:v>
      </x:c>
      <x:c r="C1292" s="68" t="n">
        <x:v>26.2</x:v>
      </x:c>
      <x:c r="D1292" s="68" t="n">
        <x:v>195.3</x:v>
      </x:c>
      <x:c r="E1292" s="68" t="n">
        <x:v>26.3</x:v>
      </x:c>
      <x:c r="F1292" s="68" t="n">
        <x:v>50</x:v>
      </x:c>
      <x:c r="G1292" s="68" t="n">
        <x:v>10.3</x:v>
      </x:c>
      <x:c r="H1292" s="69" t="n">
        <x:v>1.79</x:v>
      </x:c>
      <x:c r="I1292" s="68" t="n">
        <x:v>5842</x:v>
      </x:c>
      <x:c r="J1292" s="68" t="n">
        <x:v>9.4</x:v>
      </x:c>
      <x:c r="K1292" s="68" t="n">
        <x:v>667</x:v>
      </x:c>
      <x:c r="L1292" s="68" t="n">
        <x:v>2.7</x:v>
      </x:c>
      <x:c r="M1292" s="70" t="n">
        <x:v>0.056</x:v>
      </x:c>
      <x:c r="N1292" s="71" t="n">
        <x:v>127</x:v>
      </x:c>
      <x:c r="O1292" s="33" t="n">
        <x:f>ROUND(3*E1292+F1292+G1292*H1292,1)</x:f>
        <x:v>147.3</x:v>
      </x:c>
      <x:c r="P1292" s="33" t="n">
        <x:f>ROUND('Inputs'!$C$4*'Inputs'!$C$7*'Inputs'!$C$5*C1292/3600,1)</x:f>
        <x:v>3784.4</x:v>
      </x:c>
      <x:c r="Q1292" s="33" t="n">
        <x:f>ROUND(('Inputs'!$C$4/B1292)*'Inputs'!$C$7*'Inputs'!$C$6*D1292/3600,1)</x:f>
        <x:v>1005.7</x:v>
      </x:c>
      <x:c r="R1292" s="59" t="n">
        <x:f>ROUND((P1292-Q1292)*O1292-('Inputs'!$C$4/B1292)*(I1292/J1292+K1292)-'Inputs'!$C$4*L1292-('Inputs'!$C$4*'Inputs'!$C$20*'Inputs'!$C$21*'Inputs'!$C$22/1000)*M1292*N1292,0)</x:f>
        <x:v>136722</x:v>
      </x:c>
      <x:c r="S1292" s="59" t="n">
        <x:f>ROUND(R1292/'Inputs'!$C$4,2)</x:f>
        <x:v>13.67</x:v>
      </x:c>
      <x:c r="T1292" s="33" t="n">
        <x:f>ROUND((P1292-Q1292)*G1292*'Inputs'!$C$25/1000,1)</x:f>
        <x:v>73.9</x:v>
      </x:c>
    </x:row>
    <x:row r="1293">
      <x:c r="A1293" t="n">
        <x:v>1278</x:v>
      </x:c>
      <x:c r="B1293" s="68" t="n">
        <x:v>52.2</x:v>
      </x:c>
      <x:c r="C1293" s="68" t="n">
        <x:v>29.8</x:v>
      </x:c>
      <x:c r="D1293" s="68" t="n">
        <x:v>208.1</x:v>
      </x:c>
      <x:c r="E1293" s="68" t="n">
        <x:v>25</x:v>
      </x:c>
      <x:c r="F1293" s="68" t="n">
        <x:v>41.3</x:v>
      </x:c>
      <x:c r="G1293" s="68" t="n">
        <x:v>10</x:v>
      </x:c>
      <x:c r="H1293" s="69" t="n">
        <x:v>1.791</x:v>
      </x:c>
      <x:c r="I1293" s="68" t="n">
        <x:v>5470</x:v>
      </x:c>
      <x:c r="J1293" s="68" t="n">
        <x:v>12.4</x:v>
      </x:c>
      <x:c r="K1293" s="68" t="n">
        <x:v>546</x:v>
      </x:c>
      <x:c r="L1293" s="68" t="n">
        <x:v>3.8</x:v>
      </x:c>
      <x:c r="M1293" s="70" t="n">
        <x:v>0.092</x:v>
      </x:c>
      <x:c r="N1293" s="71" t="n">
        <x:v>115</x:v>
      </x:c>
      <x:c r="O1293" s="33" t="n">
        <x:f>ROUND(3*E1293+F1293+G1293*H1293,1)</x:f>
        <x:v>134.2</x:v>
      </x:c>
      <x:c r="P1293" s="33" t="n">
        <x:f>ROUND('Inputs'!$C$4*'Inputs'!$C$7*'Inputs'!$C$5*C1293/3600,1)</x:f>
        <x:v>4304.4</x:v>
      </x:c>
      <x:c r="Q1293" s="33" t="n">
        <x:f>ROUND(('Inputs'!$C$4/B1293)*'Inputs'!$C$7*'Inputs'!$C$6*D1293/3600,1)</x:f>
        <x:v>1151.7</x:v>
      </x:c>
      <x:c r="R1293" s="59" t="n">
        <x:f>ROUND((P1293-Q1293)*O1293-('Inputs'!$C$4/B1293)*(I1293/J1293+K1293)-'Inputs'!$C$4*L1293-('Inputs'!$C$4*'Inputs'!$C$20*'Inputs'!$C$21*'Inputs'!$C$22/1000)*M1293*N1293,0)</x:f>
        <x:v>172329</x:v>
      </x:c>
      <x:c r="S1293" s="59" t="n">
        <x:f>ROUND(R1293/'Inputs'!$C$4,2)</x:f>
        <x:v>17.23</x:v>
      </x:c>
      <x:c r="T1293" s="33" t="n">
        <x:f>ROUND((P1293-Q1293)*G1293*'Inputs'!$C$25/1000,1)</x:f>
        <x:v>81.5</x:v>
      </x:c>
    </x:row>
    <x:row r="1294">
      <x:c r="A1294" t="n">
        <x:v>1279</x:v>
      </x:c>
      <x:c r="B1294" s="68" t="n">
        <x:v>32.1</x:v>
      </x:c>
      <x:c r="C1294" s="68" t="n">
        <x:v>30.9</x:v>
      </x:c>
      <x:c r="D1294" s="68" t="n">
        <x:v>273.7</x:v>
      </x:c>
      <x:c r="E1294" s="68" t="n">
        <x:v>22</x:v>
      </x:c>
      <x:c r="F1294" s="68" t="n">
        <x:v>53.7</x:v>
      </x:c>
      <x:c r="G1294" s="68" t="n">
        <x:v>9.9</x:v>
      </x:c>
      <x:c r="H1294" s="69" t="n">
        <x:v>1.805</x:v>
      </x:c>
      <x:c r="I1294" s="68" t="n">
        <x:v>3956</x:v>
      </x:c>
      <x:c r="J1294" s="68" t="n">
        <x:v>8.3</x:v>
      </x:c>
      <x:c r="K1294" s="68" t="n">
        <x:v>439</x:v>
      </x:c>
      <x:c r="L1294" s="68" t="n">
        <x:v>5.1</x:v>
      </x:c>
      <x:c r="M1294" s="70" t="n">
        <x:v>0.048</x:v>
      </x:c>
      <x:c r="N1294" s="71" t="n">
        <x:v>65</x:v>
      </x:c>
      <x:c r="O1294" s="33" t="n">
        <x:f>ROUND(3*E1294+F1294+G1294*H1294,1)</x:f>
        <x:v>137.6</x:v>
      </x:c>
      <x:c r="P1294" s="33" t="n">
        <x:f>ROUND('Inputs'!$C$4*'Inputs'!$C$7*'Inputs'!$C$5*C1294/3600,1)</x:f>
        <x:v>4463.3</x:v>
      </x:c>
      <x:c r="Q1294" s="33" t="n">
        <x:f>ROUND(('Inputs'!$C$4/B1294)*'Inputs'!$C$7*'Inputs'!$C$6*D1294/3600,1)</x:f>
        <x:v>2463.2</x:v>
      </x:c>
      <x:c r="R1294" s="59" t="n">
        <x:f>ROUND((P1294-Q1294)*O1294-('Inputs'!$C$4/B1294)*(I1294/J1294+K1294)-'Inputs'!$C$4*L1294-('Inputs'!$C$4*'Inputs'!$C$20*'Inputs'!$C$21*'Inputs'!$C$22/1000)*M1294*N1294,0)</x:f>
        <x:v>-68005</x:v>
      </x:c>
      <x:c r="S1294" s="59" t="n">
        <x:f>ROUND(R1294/'Inputs'!$C$4,2)</x:f>
        <x:v>-6.8</x:v>
      </x:c>
      <x:c r="T1294" s="33" t="n">
        <x:f>ROUND((P1294-Q1294)*G1294*'Inputs'!$C$25/1000,1)</x:f>
        <x:v>51.2</x:v>
      </x:c>
    </x:row>
    <x:row r="1295">
      <x:c r="A1295" t="n">
        <x:v>1280</x:v>
      </x:c>
      <x:c r="B1295" s="68" t="n">
        <x:v>37.9</x:v>
      </x:c>
      <x:c r="C1295" s="68" t="n">
        <x:v>28.4</x:v>
      </x:c>
      <x:c r="D1295" s="68" t="n">
        <x:v>257</x:v>
      </x:c>
      <x:c r="E1295" s="68" t="n">
        <x:v>23.1</x:v>
      </x:c>
      <x:c r="F1295" s="68" t="n">
        <x:v>51.6</x:v>
      </x:c>
      <x:c r="G1295" s="68" t="n">
        <x:v>10.3</x:v>
      </x:c>
      <x:c r="H1295" s="69" t="n">
        <x:v>1.805</x:v>
      </x:c>
      <x:c r="I1295" s="68" t="n">
        <x:v>7519</x:v>
      </x:c>
      <x:c r="J1295" s="68" t="n">
        <x:v>11.6</x:v>
      </x:c>
      <x:c r="K1295" s="68" t="n">
        <x:v>444</x:v>
      </x:c>
      <x:c r="L1295" s="68" t="n">
        <x:v>2.8</x:v>
      </x:c>
      <x:c r="M1295" s="70" t="n">
        <x:v>0.012</x:v>
      </x:c>
      <x:c r="N1295" s="71" t="n">
        <x:v>138</x:v>
      </x:c>
      <x:c r="O1295" s="33" t="n">
        <x:f>ROUND(3*E1295+F1295+G1295*H1295,1)</x:f>
        <x:v>139.5</x:v>
      </x:c>
      <x:c r="P1295" s="33" t="n">
        <x:f>ROUND('Inputs'!$C$4*'Inputs'!$C$7*'Inputs'!$C$5*C1295/3600,1)</x:f>
        <x:v>4102.2</x:v>
      </x:c>
      <x:c r="Q1295" s="33" t="n">
        <x:f>ROUND(('Inputs'!$C$4/B1295)*'Inputs'!$C$7*'Inputs'!$C$6*D1295/3600,1)</x:f>
        <x:v>1959</x:v>
      </x:c>
      <x:c r="R1295" s="59" t="n">
        <x:f>ROUND((P1295-Q1295)*O1295-('Inputs'!$C$4/B1295)*(I1295/J1295+K1295)-'Inputs'!$C$4*L1295-('Inputs'!$C$4*'Inputs'!$C$20*'Inputs'!$C$21*'Inputs'!$C$22/1000)*M1295*N1295,0)</x:f>
        <x:v>-20903</x:v>
      </x:c>
      <x:c r="S1295" s="59" t="n">
        <x:f>ROUND(R1295/'Inputs'!$C$4,2)</x:f>
        <x:v>-2.09</x:v>
      </x:c>
      <x:c r="T1295" s="33" t="n">
        <x:f>ROUND((P1295-Q1295)*G1295*'Inputs'!$C$25/1000,1)</x:f>
        <x:v>57</x:v>
      </x:c>
    </x:row>
    <x:row r="1296">
      <x:c r="A1296" t="n">
        <x:v>1281</x:v>
      </x:c>
      <x:c r="B1296" s="68" t="n">
        <x:v>29.5</x:v>
      </x:c>
      <x:c r="C1296" s="68" t="n">
        <x:v>26.1</x:v>
      </x:c>
      <x:c r="D1296" s="68" t="n">
        <x:v>268.9</x:v>
      </x:c>
      <x:c r="E1296" s="68" t="n">
        <x:v>22.8</x:v>
      </x:c>
      <x:c r="F1296" s="68" t="n">
        <x:v>40.1</x:v>
      </x:c>
      <x:c r="G1296" s="68" t="n">
        <x:v>7.8</x:v>
      </x:c>
      <x:c r="H1296" s="69" t="n">
        <x:v>1.956</x:v>
      </x:c>
      <x:c r="I1296" s="68" t="n">
        <x:v>6487</x:v>
      </x:c>
      <x:c r="J1296" s="68" t="n">
        <x:v>11.6</x:v>
      </x:c>
      <x:c r="K1296" s="68" t="n">
        <x:v>545</x:v>
      </x:c>
      <x:c r="L1296" s="68" t="n">
        <x:v>3.4</x:v>
      </x:c>
      <x:c r="M1296" s="70" t="n">
        <x:v>0.02</x:v>
      </x:c>
      <x:c r="N1296" s="71" t="n">
        <x:v>140</x:v>
      </x:c>
      <x:c r="O1296" s="33" t="n">
        <x:f>ROUND(3*E1296+F1296+G1296*H1296,1)</x:f>
        <x:v>123.8</x:v>
      </x:c>
      <x:c r="P1296" s="33" t="n">
        <x:f>ROUND('Inputs'!$C$4*'Inputs'!$C$7*'Inputs'!$C$5*C1296/3600,1)</x:f>
        <x:v>3770</x:v>
      </x:c>
      <x:c r="Q1296" s="33" t="n">
        <x:f>ROUND(('Inputs'!$C$4/B1296)*'Inputs'!$C$7*'Inputs'!$C$6*D1296/3600,1)</x:f>
        <x:v>2633.3</x:v>
      </x:c>
      <x:c r="R1296" s="59" t="n">
        <x:f>ROUND((P1296-Q1296)*O1296-('Inputs'!$C$4/B1296)*(I1296/J1296+K1296)-'Inputs'!$C$4*L1296-('Inputs'!$C$4*'Inputs'!$C$20*'Inputs'!$C$21*'Inputs'!$C$22/1000)*M1296*N1296,0)</x:f>
        <x:v>-273851</x:v>
      </x:c>
      <x:c r="S1296" s="59" t="n">
        <x:f>ROUND(R1296/'Inputs'!$C$4,2)</x:f>
        <x:v>-27.39</x:v>
      </x:c>
      <x:c r="T1296" s="33" t="n">
        <x:f>ROUND((P1296-Q1296)*G1296*'Inputs'!$C$25/1000,1)</x:f>
        <x:v>22.9</x:v>
      </x:c>
    </x:row>
    <x:row r="1297">
      <x:c r="A1297" t="n">
        <x:v>1282</x:v>
      </x:c>
      <x:c r="B1297" s="68" t="n">
        <x:v>26.9</x:v>
      </x:c>
      <x:c r="C1297" s="68" t="n">
        <x:v>25.7</x:v>
      </x:c>
      <x:c r="D1297" s="68" t="n">
        <x:v>264.1</x:v>
      </x:c>
      <x:c r="E1297" s="68" t="n">
        <x:v>25.4</x:v>
      </x:c>
      <x:c r="F1297" s="68" t="n">
        <x:v>33.5</x:v>
      </x:c>
      <x:c r="G1297" s="68" t="n">
        <x:v>9.3</x:v>
      </x:c>
      <x:c r="H1297" s="69" t="n">
        <x:v>1.809</x:v>
      </x:c>
      <x:c r="I1297" s="68" t="n">
        <x:v>5550</x:v>
      </x:c>
      <x:c r="J1297" s="68" t="n">
        <x:v>8.5</x:v>
      </x:c>
      <x:c r="K1297" s="68" t="n">
        <x:v>486</x:v>
      </x:c>
      <x:c r="L1297" s="68" t="n">
        <x:v>5.5</x:v>
      </x:c>
      <x:c r="M1297" s="70" t="n">
        <x:v>0.086</x:v>
      </x:c>
      <x:c r="N1297" s="71" t="n">
        <x:v>74</x:v>
      </x:c>
      <x:c r="O1297" s="33" t="n">
        <x:f>ROUND(3*E1297+F1297+G1297*H1297,1)</x:f>
        <x:v>126.5</x:v>
      </x:c>
      <x:c r="P1297" s="33" t="n">
        <x:f>ROUND('Inputs'!$C$4*'Inputs'!$C$7*'Inputs'!$C$5*C1297/3600,1)</x:f>
        <x:v>3712.2</x:v>
      </x:c>
      <x:c r="Q1297" s="33" t="n">
        <x:f>ROUND(('Inputs'!$C$4/B1297)*'Inputs'!$C$7*'Inputs'!$C$6*D1297/3600,1)</x:f>
        <x:v>2836.3</x:v>
      </x:c>
      <x:c r="R1297" s="59" t="n">
        <x:f>ROUND((P1297-Q1297)*O1297-('Inputs'!$C$4/B1297)*(I1297/J1297+K1297)-'Inputs'!$C$4*L1297-('Inputs'!$C$4*'Inputs'!$C$20*'Inputs'!$C$21*'Inputs'!$C$22/1000)*M1297*N1297,0)</x:f>
        <x:v>-381828</x:v>
      </x:c>
      <x:c r="S1297" s="59" t="n">
        <x:f>ROUND(R1297/'Inputs'!$C$4,2)</x:f>
        <x:v>-38.18</x:v>
      </x:c>
      <x:c r="T1297" s="33" t="n">
        <x:f>ROUND((P1297-Q1297)*G1297*'Inputs'!$C$25/1000,1)</x:f>
        <x:v>21</x:v>
      </x:c>
    </x:row>
    <x:row r="1298">
      <x:c r="A1298" t="n">
        <x:v>1283</x:v>
      </x:c>
      <x:c r="B1298" s="68" t="n">
        <x:v>43.2</x:v>
      </x:c>
      <x:c r="C1298" s="68" t="n">
        <x:v>27.2</x:v>
      </x:c>
      <x:c r="D1298" s="68" t="n">
        <x:v>211.5</x:v>
      </x:c>
      <x:c r="E1298" s="68" t="n">
        <x:v>25.3</x:v>
      </x:c>
      <x:c r="F1298" s="68" t="n">
        <x:v>54.3</x:v>
      </x:c>
      <x:c r="G1298" s="68" t="n">
        <x:v>9.2</x:v>
      </x:c>
      <x:c r="H1298" s="69" t="n">
        <x:v>1.745</x:v>
      </x:c>
      <x:c r="I1298" s="68" t="n">
        <x:v>6664</x:v>
      </x:c>
      <x:c r="J1298" s="68" t="n">
        <x:v>13.6</x:v>
      </x:c>
      <x:c r="K1298" s="68" t="n">
        <x:v>906</x:v>
      </x:c>
      <x:c r="L1298" s="68" t="n">
        <x:v>3.4</x:v>
      </x:c>
      <x:c r="M1298" s="70" t="n">
        <x:v>0.025</x:v>
      </x:c>
      <x:c r="N1298" s="71" t="n">
        <x:v>119</x:v>
      </x:c>
      <x:c r="O1298" s="33" t="n">
        <x:f>ROUND(3*E1298+F1298+G1298*H1298,1)</x:f>
        <x:v>146.3</x:v>
      </x:c>
      <x:c r="P1298" s="33" t="n">
        <x:f>ROUND('Inputs'!$C$4*'Inputs'!$C$7*'Inputs'!$C$5*C1298/3600,1)</x:f>
        <x:v>3928.9</x:v>
      </x:c>
      <x:c r="Q1298" s="33" t="n">
        <x:f>ROUND(('Inputs'!$C$4/B1298)*'Inputs'!$C$7*'Inputs'!$C$6*D1298/3600,1)</x:f>
        <x:v>1414.4</x:v>
      </x:c>
      <x:c r="R1298" s="59" t="n">
        <x:f>ROUND((P1298-Q1298)*O1298-('Inputs'!$C$4/B1298)*(I1298/J1298+K1298)-'Inputs'!$C$4*L1298-('Inputs'!$C$4*'Inputs'!$C$20*'Inputs'!$C$21*'Inputs'!$C$22/1000)*M1298*N1298,0)</x:f>
        <x:v>4071</x:v>
      </x:c>
      <x:c r="S1298" s="59" t="n">
        <x:f>ROUND(R1298/'Inputs'!$C$4,2)</x:f>
        <x:v>0.41</x:v>
      </x:c>
      <x:c r="T1298" s="33" t="n">
        <x:f>ROUND((P1298-Q1298)*G1298*'Inputs'!$C$25/1000,1)</x:f>
        <x:v>59.8</x:v>
      </x:c>
    </x:row>
    <x:row r="1299">
      <x:c r="A1299" t="n">
        <x:v>1284</x:v>
      </x:c>
      <x:c r="B1299" s="68" t="n">
        <x:v>45.9</x:v>
      </x:c>
      <x:c r="C1299" s="68" t="n">
        <x:v>31.5</x:v>
      </x:c>
      <x:c r="D1299" s="68" t="n">
        <x:v>211.4</x:v>
      </x:c>
      <x:c r="E1299" s="68" t="n">
        <x:v>26.8</x:v>
      </x:c>
      <x:c r="F1299" s="68" t="n">
        <x:v>49.3</x:v>
      </x:c>
      <x:c r="G1299" s="68" t="n">
        <x:v>8.4</x:v>
      </x:c>
      <x:c r="H1299" s="69" t="n">
        <x:v>1.787</x:v>
      </x:c>
      <x:c r="I1299" s="68" t="n">
        <x:v>4930</x:v>
      </x:c>
      <x:c r="J1299" s="68" t="n">
        <x:v>8.5</x:v>
      </x:c>
      <x:c r="K1299" s="68" t="n">
        <x:v>648</x:v>
      </x:c>
      <x:c r="L1299" s="68" t="n">
        <x:v>5.8</x:v>
      </x:c>
      <x:c r="M1299" s="70" t="n">
        <x:v>0.069</x:v>
      </x:c>
      <x:c r="N1299" s="71" t="n">
        <x:v>106</x:v>
      </x:c>
      <x:c r="O1299" s="33" t="n">
        <x:f>ROUND(3*E1299+F1299+G1299*H1299,1)</x:f>
        <x:v>144.7</x:v>
      </x:c>
      <x:c r="P1299" s="33" t="n">
        <x:f>ROUND('Inputs'!$C$4*'Inputs'!$C$7*'Inputs'!$C$5*C1299/3600,1)</x:f>
        <x:v>4550</x:v>
      </x:c>
      <x:c r="Q1299" s="33" t="n">
        <x:f>ROUND(('Inputs'!$C$4/B1299)*'Inputs'!$C$7*'Inputs'!$C$6*D1299/3600,1)</x:f>
        <x:v>1330.5</x:v>
      </x:c>
      <x:c r="R1299" s="59" t="n">
        <x:f>ROUND((P1299-Q1299)*O1299-('Inputs'!$C$4/B1299)*(I1299/J1299+K1299)-'Inputs'!$C$4*L1299-('Inputs'!$C$4*'Inputs'!$C$20*'Inputs'!$C$21*'Inputs'!$C$22/1000)*M1299*N1299,0)</x:f>
        <x:v>123968</x:v>
      </x:c>
      <x:c r="S1299" s="59" t="n">
        <x:f>ROUND(R1299/'Inputs'!$C$4,2)</x:f>
        <x:v>12.4</x:v>
      </x:c>
      <x:c r="T1299" s="33" t="n">
        <x:f>ROUND((P1299-Q1299)*G1299*'Inputs'!$C$25/1000,1)</x:f>
        <x:v>69.9</x:v>
      </x:c>
    </x:row>
    <x:row r="1300">
      <x:c r="A1300" t="n">
        <x:v>1285</x:v>
      </x:c>
      <x:c r="B1300" s="68" t="n">
        <x:v>28.1</x:v>
      </x:c>
      <x:c r="C1300" s="68" t="n">
        <x:v>25.7</x:v>
      </x:c>
      <x:c r="D1300" s="68" t="n">
        <x:v>264.1</x:v>
      </x:c>
      <x:c r="E1300" s="68" t="n">
        <x:v>23.9</x:v>
      </x:c>
      <x:c r="F1300" s="68" t="n">
        <x:v>55</x:v>
      </x:c>
      <x:c r="G1300" s="68" t="n">
        <x:v>9.1</x:v>
      </x:c>
      <x:c r="H1300" s="69" t="n">
        <x:v>1.845</x:v>
      </x:c>
      <x:c r="I1300" s="68" t="n">
        <x:v>6898</x:v>
      </x:c>
      <x:c r="J1300" s="68" t="n">
        <x:v>14.6</x:v>
      </x:c>
      <x:c r="K1300" s="68" t="n">
        <x:v>657</x:v>
      </x:c>
      <x:c r="L1300" s="68" t="n">
        <x:v>6</x:v>
      </x:c>
      <x:c r="M1300" s="70" t="n">
        <x:v>0.004</x:v>
      </x:c>
      <x:c r="N1300" s="71" t="n">
        <x:v>159</x:v>
      </x:c>
      <x:c r="O1300" s="33" t="n">
        <x:f>ROUND(3*E1300+F1300+G1300*H1300,1)</x:f>
        <x:v>143.5</x:v>
      </x:c>
      <x:c r="P1300" s="33" t="n">
        <x:f>ROUND('Inputs'!$C$4*'Inputs'!$C$7*'Inputs'!$C$5*C1300/3600,1)</x:f>
        <x:v>3712.2</x:v>
      </x:c>
      <x:c r="Q1300" s="33" t="n">
        <x:f>ROUND(('Inputs'!$C$4/B1300)*'Inputs'!$C$7*'Inputs'!$C$6*D1300/3600,1)</x:f>
        <x:v>2715.1</x:v>
      </x:c>
      <x:c r="R1300" s="59" t="n">
        <x:f>ROUND((P1300-Q1300)*O1300-('Inputs'!$C$4/B1300)*(I1300/J1300+K1300)-'Inputs'!$C$4*L1300-('Inputs'!$C$4*'Inputs'!$C$20*'Inputs'!$C$21*'Inputs'!$C$22/1000)*M1300*N1300,0)</x:f>
        <x:v>-320283</x:v>
      </x:c>
      <x:c r="S1300" s="59" t="n">
        <x:f>ROUND(R1300/'Inputs'!$C$4,2)</x:f>
        <x:v>-32.03</x:v>
      </x:c>
      <x:c r="T1300" s="33" t="n">
        <x:f>ROUND((P1300-Q1300)*G1300*'Inputs'!$C$25/1000,1)</x:f>
        <x:v>23.4</x:v>
      </x:c>
    </x:row>
    <x:row r="1301">
      <x:c r="A1301" t="n">
        <x:v>1286</x:v>
      </x:c>
      <x:c r="B1301" s="68" t="n">
        <x:v>50.7</x:v>
      </x:c>
      <x:c r="C1301" s="68" t="n">
        <x:v>30.7</x:v>
      </x:c>
      <x:c r="D1301" s="68" t="n">
        <x:v>209.3</x:v>
      </x:c>
      <x:c r="E1301" s="68" t="n">
        <x:v>25.2</x:v>
      </x:c>
      <x:c r="F1301" s="68" t="n">
        <x:v>46.7</x:v>
      </x:c>
      <x:c r="G1301" s="68" t="n">
        <x:v>9.9</x:v>
      </x:c>
      <x:c r="H1301" s="69" t="n">
        <x:v>1.827</x:v>
      </x:c>
      <x:c r="I1301" s="68" t="n">
        <x:v>6139</x:v>
      </x:c>
      <x:c r="J1301" s="68" t="n">
        <x:v>14</x:v>
      </x:c>
      <x:c r="K1301" s="68" t="n">
        <x:v>469</x:v>
      </x:c>
      <x:c r="L1301" s="68" t="n">
        <x:v>5.8</x:v>
      </x:c>
      <x:c r="M1301" s="70" t="n">
        <x:v>0.007</x:v>
      </x:c>
      <x:c r="N1301" s="71" t="n">
        <x:v>102</x:v>
      </x:c>
      <x:c r="O1301" s="33" t="n">
        <x:f>ROUND(3*E1301+F1301+G1301*H1301,1)</x:f>
        <x:v>140.4</x:v>
      </x:c>
      <x:c r="P1301" s="33" t="n">
        <x:f>ROUND('Inputs'!$C$4*'Inputs'!$C$7*'Inputs'!$C$5*C1301/3600,1)</x:f>
        <x:v>4434.4</x:v>
      </x:c>
      <x:c r="Q1301" s="33" t="n">
        <x:f>ROUND(('Inputs'!$C$4/B1301)*'Inputs'!$C$7*'Inputs'!$C$6*D1301/3600,1)</x:f>
        <x:v>1192.6</x:v>
      </x:c>
      <x:c r="R1301" s="59" t="n">
        <x:f>ROUND((P1301-Q1301)*O1301-('Inputs'!$C$4/B1301)*(I1301/J1301+K1301)-'Inputs'!$C$4*L1301-('Inputs'!$C$4*'Inputs'!$C$20*'Inputs'!$C$21*'Inputs'!$C$22/1000)*M1301*N1301,0)</x:f>
        <x:v>216558</x:v>
      </x:c>
      <x:c r="S1301" s="59" t="n">
        <x:f>ROUND(R1301/'Inputs'!$C$4,2)</x:f>
        <x:v>21.66</x:v>
      </x:c>
      <x:c r="T1301" s="33" t="n">
        <x:f>ROUND((P1301-Q1301)*G1301*'Inputs'!$C$25/1000,1)</x:f>
        <x:v>82.9</x:v>
      </x:c>
    </x:row>
    <x:row r="1302">
      <x:c r="A1302" t="n">
        <x:v>1287</x:v>
      </x:c>
      <x:c r="B1302" s="68" t="n">
        <x:v>36.2</x:v>
      </x:c>
      <x:c r="C1302" s="68" t="n">
        <x:v>34.1</x:v>
      </x:c>
      <x:c r="D1302" s="68" t="n">
        <x:v>234.6</x:v>
      </x:c>
      <x:c r="E1302" s="68" t="n">
        <x:v>25</x:v>
      </x:c>
      <x:c r="F1302" s="68" t="n">
        <x:v>46.9</x:v>
      </x:c>
      <x:c r="G1302" s="68" t="n">
        <x:v>7.2</x:v>
      </x:c>
      <x:c r="H1302" s="69" t="n">
        <x:v>1.781</x:v>
      </x:c>
      <x:c r="I1302" s="68" t="n">
        <x:v>6195</x:v>
      </x:c>
      <x:c r="J1302" s="68" t="n">
        <x:v>11.3</x:v>
      </x:c>
      <x:c r="K1302" s="68" t="n">
        <x:v>574</x:v>
      </x:c>
      <x:c r="L1302" s="68" t="n">
        <x:v>5.4</x:v>
      </x:c>
      <x:c r="M1302" s="70" t="n">
        <x:v>0.024</x:v>
      </x:c>
      <x:c r="N1302" s="71" t="n">
        <x:v>120</x:v>
      </x:c>
      <x:c r="O1302" s="33" t="n">
        <x:f>ROUND(3*E1302+F1302+G1302*H1302,1)</x:f>
        <x:v>134.7</x:v>
      </x:c>
      <x:c r="P1302" s="33" t="n">
        <x:f>ROUND('Inputs'!$C$4*'Inputs'!$C$7*'Inputs'!$C$5*C1302/3600,1)</x:f>
        <x:v>4925.6</x:v>
      </x:c>
      <x:c r="Q1302" s="33" t="n">
        <x:f>ROUND(('Inputs'!$C$4/B1302)*'Inputs'!$C$7*'Inputs'!$C$6*D1302/3600,1)</x:f>
        <x:v>1872.2</x:v>
      </x:c>
      <x:c r="R1302" s="59" t="n">
        <x:f>ROUND((P1302-Q1302)*O1302-('Inputs'!$C$4/B1302)*(I1302/J1302+K1302)-'Inputs'!$C$4*L1302-('Inputs'!$C$4*'Inputs'!$C$20*'Inputs'!$C$21*'Inputs'!$C$22/1000)*M1302*N1302,0)</x:f>
        <x:v>40845</x:v>
      </x:c>
      <x:c r="S1302" s="59" t="n">
        <x:f>ROUND(R1302/'Inputs'!$C$4,2)</x:f>
        <x:v>4.08</x:v>
      </x:c>
      <x:c r="T1302" s="33" t="n">
        <x:f>ROUND((P1302-Q1302)*G1302*'Inputs'!$C$25/1000,1)</x:f>
        <x:v>56.8</x:v>
      </x:c>
    </x:row>
    <x:row r="1303">
      <x:c r="A1303" t="n">
        <x:v>1288</x:v>
      </x:c>
      <x:c r="B1303" s="68" t="n">
        <x:v>28.8</x:v>
      </x:c>
      <x:c r="C1303" s="68" t="n">
        <x:v>30.9</x:v>
      </x:c>
      <x:c r="D1303" s="68" t="n">
        <x:v>223.9</x:v>
      </x:c>
      <x:c r="E1303" s="68" t="n">
        <x:v>21.4</x:v>
      </x:c>
      <x:c r="F1303" s="68" t="n">
        <x:v>33.1</x:v>
      </x:c>
      <x:c r="G1303" s="68" t="n">
        <x:v>9.4</x:v>
      </x:c>
      <x:c r="H1303" s="69" t="n">
        <x:v>1.943</x:v>
      </x:c>
      <x:c r="I1303" s="68" t="n">
        <x:v>8587</x:v>
      </x:c>
      <x:c r="J1303" s="68" t="n">
        <x:v>10.3</x:v>
      </x:c>
      <x:c r="K1303" s="68" t="n">
        <x:v>763</x:v>
      </x:c>
      <x:c r="L1303" s="68" t="n">
        <x:v>2.5</x:v>
      </x:c>
      <x:c r="M1303" s="70" t="n">
        <x:v>0.039</x:v>
      </x:c>
      <x:c r="N1303" s="71" t="n">
        <x:v>134</x:v>
      </x:c>
      <x:c r="O1303" s="33" t="n">
        <x:f>ROUND(3*E1303+F1303+G1303*H1303,1)</x:f>
        <x:v>115.6</x:v>
      </x:c>
      <x:c r="P1303" s="33" t="n">
        <x:f>ROUND('Inputs'!$C$4*'Inputs'!$C$7*'Inputs'!$C$5*C1303/3600,1)</x:f>
        <x:v>4463.3</x:v>
      </x:c>
      <x:c r="Q1303" s="33" t="n">
        <x:f>ROUND(('Inputs'!$C$4/B1303)*'Inputs'!$C$7*'Inputs'!$C$6*D1303/3600,1)</x:f>
        <x:v>2245.9</x:v>
      </x:c>
      <x:c r="R1303" s="59" t="n">
        <x:f>ROUND((P1303-Q1303)*O1303-('Inputs'!$C$4/B1303)*(I1303/J1303+K1303)-'Inputs'!$C$4*L1303-('Inputs'!$C$4*'Inputs'!$C$20*'Inputs'!$C$21*'Inputs'!$C$22/1000)*M1303*N1303,0)</x:f>
        <x:v>-334761</x:v>
      </x:c>
      <x:c r="S1303" s="59" t="n">
        <x:f>ROUND(R1303/'Inputs'!$C$4,2)</x:f>
        <x:v>-33.48</x:v>
      </x:c>
      <x:c r="T1303" s="33" t="n">
        <x:f>ROUND((P1303-Q1303)*G1303*'Inputs'!$C$25/1000,1)</x:f>
        <x:v>53.9</x:v>
      </x:c>
    </x:row>
    <x:row r="1304">
      <x:c r="A1304" t="n">
        <x:v>1289</x:v>
      </x:c>
      <x:c r="B1304" s="68" t="n">
        <x:v>42.1</x:v>
      </x:c>
      <x:c r="C1304" s="68" t="n">
        <x:v>26.5</x:v>
      </x:c>
      <x:c r="D1304" s="68" t="n">
        <x:v>204</x:v>
      </x:c>
      <x:c r="E1304" s="68" t="n">
        <x:v>23.7</x:v>
      </x:c>
      <x:c r="F1304" s="68" t="n">
        <x:v>44.2</x:v>
      </x:c>
      <x:c r="G1304" s="68" t="n">
        <x:v>7.1</x:v>
      </x:c>
      <x:c r="H1304" s="69" t="n">
        <x:v>1.569</x:v>
      </x:c>
      <x:c r="I1304" s="68" t="n">
        <x:v>6039</x:v>
      </x:c>
      <x:c r="J1304" s="68" t="n">
        <x:v>14.1</x:v>
      </x:c>
      <x:c r="K1304" s="68" t="n">
        <x:v>585</x:v>
      </x:c>
      <x:c r="L1304" s="68" t="n">
        <x:v>2.8</x:v>
      </x:c>
      <x:c r="M1304" s="70" t="n">
        <x:v>0.053</x:v>
      </x:c>
      <x:c r="N1304" s="71" t="n">
        <x:v>124</x:v>
      </x:c>
      <x:c r="O1304" s="33" t="n">
        <x:f>ROUND(3*E1304+F1304+G1304*H1304,1)</x:f>
        <x:v>126.4</x:v>
      </x:c>
      <x:c r="P1304" s="33" t="n">
        <x:f>ROUND('Inputs'!$C$4*'Inputs'!$C$7*'Inputs'!$C$5*C1304/3600,1)</x:f>
        <x:v>3827.8</x:v>
      </x:c>
      <x:c r="Q1304" s="33" t="n">
        <x:f>ROUND(('Inputs'!$C$4/B1304)*'Inputs'!$C$7*'Inputs'!$C$6*D1304/3600,1)</x:f>
        <x:v>1399.8</x:v>
      </x:c>
      <x:c r="R1304" s="59" t="n">
        <x:f>ROUND((P1304-Q1304)*O1304-('Inputs'!$C$4/B1304)*(I1304/J1304+K1304)-'Inputs'!$C$4*L1304-('Inputs'!$C$4*'Inputs'!$C$20*'Inputs'!$C$21*'Inputs'!$C$22/1000)*M1304*N1304,0)</x:f>
        <x:v>23515</x:v>
      </x:c>
      <x:c r="S1304" s="59" t="n">
        <x:f>ROUND(R1304/'Inputs'!$C$4,2)</x:f>
        <x:v>2.35</x:v>
      </x:c>
      <x:c r="T1304" s="33" t="n">
        <x:f>ROUND((P1304-Q1304)*G1304*'Inputs'!$C$25/1000,1)</x:f>
        <x:v>44.5</x:v>
      </x:c>
    </x:row>
    <x:row r="1305">
      <x:c r="A1305" t="n">
        <x:v>1290</x:v>
      </x:c>
      <x:c r="B1305" s="68" t="n">
        <x:v>48.6</x:v>
      </x:c>
      <x:c r="C1305" s="68" t="n">
        <x:v>30.2</x:v>
      </x:c>
      <x:c r="D1305" s="68" t="n">
        <x:v>212.7</x:v>
      </x:c>
      <x:c r="E1305" s="68" t="n">
        <x:v>23.6</x:v>
      </x:c>
      <x:c r="F1305" s="68" t="n">
        <x:v>31</x:v>
      </x:c>
      <x:c r="G1305" s="68" t="n">
        <x:v>8.4</x:v>
      </x:c>
      <x:c r="H1305" s="69" t="n">
        <x:v>1.731</x:v>
      </x:c>
      <x:c r="I1305" s="68" t="n">
        <x:v>6308</x:v>
      </x:c>
      <x:c r="J1305" s="68" t="n">
        <x:v>9.5</x:v>
      </x:c>
      <x:c r="K1305" s="68" t="n">
        <x:v>710</x:v>
      </x:c>
      <x:c r="L1305" s="68" t="n">
        <x:v>1.8</x:v>
      </x:c>
      <x:c r="M1305" s="70" t="n">
        <x:v>0.029</x:v>
      </x:c>
      <x:c r="N1305" s="71" t="n">
        <x:v>131</x:v>
      </x:c>
      <x:c r="O1305" s="33" t="n">
        <x:f>ROUND(3*E1305+F1305+G1305*H1305,1)</x:f>
        <x:v>116.3</x:v>
      </x:c>
      <x:c r="P1305" s="33" t="n">
        <x:f>ROUND('Inputs'!$C$4*'Inputs'!$C$7*'Inputs'!$C$5*C1305/3600,1)</x:f>
        <x:v>4362.2</x:v>
      </x:c>
      <x:c r="Q1305" s="33" t="n">
        <x:f>ROUND(('Inputs'!$C$4/B1305)*'Inputs'!$C$7*'Inputs'!$C$6*D1305/3600,1)</x:f>
        <x:v>1264.3</x:v>
      </x:c>
      <x:c r="R1305" s="59" t="n">
        <x:f>ROUND((P1305-Q1305)*O1305-('Inputs'!$C$4/B1305)*(I1305/J1305+K1305)-'Inputs'!$C$4*L1305-('Inputs'!$C$4*'Inputs'!$C$20*'Inputs'!$C$21*'Inputs'!$C$22/1000)*M1305*N1305,0)</x:f>
        <x:v>51075</x:v>
      </x:c>
      <x:c r="S1305" s="59" t="n">
        <x:f>ROUND(R1305/'Inputs'!$C$4,2)</x:f>
        <x:v>5.11</x:v>
      </x:c>
      <x:c r="T1305" s="33" t="n">
        <x:f>ROUND((P1305-Q1305)*G1305*'Inputs'!$C$25/1000,1)</x:f>
        <x:v>67.2</x:v>
      </x:c>
    </x:row>
    <x:row r="1306">
      <x:c r="A1306" t="n">
        <x:v>1291</x:v>
      </x:c>
      <x:c r="B1306" s="68" t="n">
        <x:v>33.5</x:v>
      </x:c>
      <x:c r="C1306" s="68" t="n">
        <x:v>27.1</x:v>
      </x:c>
      <x:c r="D1306" s="68" t="n">
        <x:v>259</x:v>
      </x:c>
      <x:c r="E1306" s="68" t="n">
        <x:v>24.3</x:v>
      </x:c>
      <x:c r="F1306" s="68" t="n">
        <x:v>40.6</x:v>
      </x:c>
      <x:c r="G1306" s="68" t="n">
        <x:v>10.2</x:v>
      </x:c>
      <x:c r="H1306" s="69" t="n">
        <x:v>1.805</x:v>
      </x:c>
      <x:c r="I1306" s="68" t="n">
        <x:v>7574</x:v>
      </x:c>
      <x:c r="J1306" s="68" t="n">
        <x:v>10.2</x:v>
      </x:c>
      <x:c r="K1306" s="68" t="n">
        <x:v>487</x:v>
      </x:c>
      <x:c r="L1306" s="68" t="n">
        <x:v>2</x:v>
      </x:c>
      <x:c r="M1306" s="70" t="n">
        <x:v>0.031</x:v>
      </x:c>
      <x:c r="N1306" s="71" t="n">
        <x:v>139</x:v>
      </x:c>
      <x:c r="O1306" s="33" t="n">
        <x:f>ROUND(3*E1306+F1306+G1306*H1306,1)</x:f>
        <x:v>131.9</x:v>
      </x:c>
      <x:c r="P1306" s="33" t="n">
        <x:f>ROUND('Inputs'!$C$4*'Inputs'!$C$7*'Inputs'!$C$5*C1306/3600,1)</x:f>
        <x:v>3914.4</x:v>
      </x:c>
      <x:c r="Q1306" s="33" t="n">
        <x:f>ROUND(('Inputs'!$C$4/B1306)*'Inputs'!$C$7*'Inputs'!$C$6*D1306/3600,1)</x:f>
        <x:v>2233.5</x:v>
      </x:c>
      <x:c r="R1306" s="59" t="n">
        <x:f>ROUND((P1306-Q1306)*O1306-('Inputs'!$C$4/B1306)*(I1306/J1306+K1306)-'Inputs'!$C$4*L1306-('Inputs'!$C$4*'Inputs'!$C$20*'Inputs'!$C$21*'Inputs'!$C$22/1000)*M1306*N1306,0)</x:f>
        <x:v>-174954</x:v>
      </x:c>
      <x:c r="S1306" s="59" t="n">
        <x:f>ROUND(R1306/'Inputs'!$C$4,2)</x:f>
        <x:v>-17.5</x:v>
      </x:c>
      <x:c r="T1306" s="33" t="n">
        <x:f>ROUND((P1306-Q1306)*G1306*'Inputs'!$C$25/1000,1)</x:f>
        <x:v>44.3</x:v>
      </x:c>
    </x:row>
    <x:row r="1307">
      <x:c r="A1307" t="n">
        <x:v>1292</x:v>
      </x:c>
      <x:c r="B1307" s="68" t="n">
        <x:v>47.1</x:v>
      </x:c>
      <x:c r="C1307" s="68" t="n">
        <x:v>25.2</x:v>
      </x:c>
      <x:c r="D1307" s="68" t="n">
        <x:v>203.5</x:v>
      </x:c>
      <x:c r="E1307" s="68" t="n">
        <x:v>26.9</x:v>
      </x:c>
      <x:c r="F1307" s="68" t="n">
        <x:v>52.9</x:v>
      </x:c>
      <x:c r="G1307" s="68" t="n">
        <x:v>9.8</x:v>
      </x:c>
      <x:c r="H1307" s="69" t="n">
        <x:v>1.612</x:v>
      </x:c>
      <x:c r="I1307" s="68" t="n">
        <x:v>8611</x:v>
      </x:c>
      <x:c r="J1307" s="68" t="n">
        <x:v>9.5</x:v>
      </x:c>
      <x:c r="K1307" s="68" t="n">
        <x:v>470</x:v>
      </x:c>
      <x:c r="L1307" s="68" t="n">
        <x:v>5</x:v>
      </x:c>
      <x:c r="M1307" s="70" t="n">
        <x:v>0.055</x:v>
      </x:c>
      <x:c r="N1307" s="71" t="n">
        <x:v>130</x:v>
      </x:c>
      <x:c r="O1307" s="33" t="n">
        <x:f>ROUND(3*E1307+F1307+G1307*H1307,1)</x:f>
        <x:v>149.4</x:v>
      </x:c>
      <x:c r="P1307" s="33" t="n">
        <x:f>ROUND('Inputs'!$C$4*'Inputs'!$C$7*'Inputs'!$C$5*C1307/3600,1)</x:f>
        <x:v>3640</x:v>
      </x:c>
      <x:c r="Q1307" s="33" t="n">
        <x:f>ROUND(('Inputs'!$C$4/B1307)*'Inputs'!$C$7*'Inputs'!$C$6*D1307/3600,1)</x:f>
        <x:v>1248.2</x:v>
      </x:c>
      <x:c r="R1307" s="59" t="n">
        <x:f>ROUND((P1307-Q1307)*O1307-('Inputs'!$C$4/B1307)*(I1307/J1307+K1307)-'Inputs'!$C$4*L1307-('Inputs'!$C$4*'Inputs'!$C$20*'Inputs'!$C$21*'Inputs'!$C$22/1000)*M1307*N1307,0)</x:f>
        <x:v>-887</x:v>
      </x:c>
      <x:c r="S1307" s="59" t="n">
        <x:f>ROUND(R1307/'Inputs'!$C$4,2)</x:f>
        <x:v>-0.09</x:v>
      </x:c>
      <x:c r="T1307" s="33" t="n">
        <x:f>ROUND((P1307-Q1307)*G1307*'Inputs'!$C$25/1000,1)</x:f>
        <x:v>60.6</x:v>
      </x:c>
    </x:row>
    <x:row r="1308">
      <x:c r="A1308" t="n">
        <x:v>1293</x:v>
      </x:c>
      <x:c r="B1308" s="68" t="n">
        <x:v>43.4</x:v>
      </x:c>
      <x:c r="C1308" s="68" t="n">
        <x:v>29.7</x:v>
      </x:c>
      <x:c r="D1308" s="68" t="n">
        <x:v>191.1</x:v>
      </x:c>
      <x:c r="E1308" s="68" t="n">
        <x:v>24.9</x:v>
      </x:c>
      <x:c r="F1308" s="68" t="n">
        <x:v>32.1</x:v>
      </x:c>
      <x:c r="G1308" s="68" t="n">
        <x:v>10.1</x:v>
      </x:c>
      <x:c r="H1308" s="69" t="n">
        <x:v>2.025</x:v>
      </x:c>
      <x:c r="I1308" s="68" t="n">
        <x:v>4939</x:v>
      </x:c>
      <x:c r="J1308" s="68" t="n">
        <x:v>14.1</x:v>
      </x:c>
      <x:c r="K1308" s="68" t="n">
        <x:v>392</x:v>
      </x:c>
      <x:c r="L1308" s="68" t="n">
        <x:v>3.6</x:v>
      </x:c>
      <x:c r="M1308" s="70" t="n">
        <x:v>0.005</x:v>
      </x:c>
      <x:c r="N1308" s="71" t="n">
        <x:v>68</x:v>
      </x:c>
      <x:c r="O1308" s="33" t="n">
        <x:f>ROUND(3*E1308+F1308+G1308*H1308,1)</x:f>
        <x:v>127.3</x:v>
      </x:c>
      <x:c r="P1308" s="33" t="n">
        <x:f>ROUND('Inputs'!$C$4*'Inputs'!$C$7*'Inputs'!$C$5*C1308/3600,1)</x:f>
        <x:v>4290</x:v>
      </x:c>
      <x:c r="Q1308" s="33" t="n">
        <x:f>ROUND(('Inputs'!$C$4/B1308)*'Inputs'!$C$7*'Inputs'!$C$6*D1308/3600,1)</x:f>
        <x:v>1272</x:v>
      </x:c>
      <x:c r="R1308" s="59" t="n">
        <x:f>ROUND((P1308-Q1308)*O1308-('Inputs'!$C$4/B1308)*(I1308/J1308+K1308)-'Inputs'!$C$4*L1308-('Inputs'!$C$4*'Inputs'!$C$20*'Inputs'!$C$21*'Inputs'!$C$22/1000)*M1308*N1308,0)</x:f>
        <x:v>176398</x:v>
      </x:c>
      <x:c r="S1308" s="59" t="n">
        <x:f>ROUND(R1308/'Inputs'!$C$4,2)</x:f>
        <x:v>17.64</x:v>
      </x:c>
      <x:c r="T1308" s="33" t="n">
        <x:f>ROUND((P1308-Q1308)*G1308*'Inputs'!$C$25/1000,1)</x:f>
        <x:v>78.8</x:v>
      </x:c>
    </x:row>
    <x:row r="1309">
      <x:c r="A1309" t="n">
        <x:v>1294</x:v>
      </x:c>
      <x:c r="B1309" s="68" t="n">
        <x:v>39.2</x:v>
      </x:c>
      <x:c r="C1309" s="68" t="n">
        <x:v>26.5</x:v>
      </x:c>
      <x:c r="D1309" s="68" t="n">
        <x:v>200.1</x:v>
      </x:c>
      <x:c r="E1309" s="68" t="n">
        <x:v>25</x:v>
      </x:c>
      <x:c r="F1309" s="68" t="n">
        <x:v>48</x:v>
      </x:c>
      <x:c r="G1309" s="68" t="n">
        <x:v>9.3</x:v>
      </x:c>
      <x:c r="H1309" s="69" t="n">
        <x:v>1.792</x:v>
      </x:c>
      <x:c r="I1309" s="68" t="n">
        <x:v>8457</x:v>
      </x:c>
      <x:c r="J1309" s="68" t="n">
        <x:v>12.7</x:v>
      </x:c>
      <x:c r="K1309" s="68" t="n">
        <x:v>468</x:v>
      </x:c>
      <x:c r="L1309" s="68" t="n">
        <x:v>5.7</x:v>
      </x:c>
      <x:c r="M1309" s="70" t="n">
        <x:v>0.039</x:v>
      </x:c>
      <x:c r="N1309" s="71" t="n">
        <x:v>120</x:v>
      </x:c>
      <x:c r="O1309" s="33" t="n">
        <x:f>ROUND(3*E1309+F1309+G1309*H1309,1)</x:f>
        <x:v>139.7</x:v>
      </x:c>
      <x:c r="P1309" s="33" t="n">
        <x:f>ROUND('Inputs'!$C$4*'Inputs'!$C$7*'Inputs'!$C$5*C1309/3600,1)</x:f>
        <x:v>3827.8</x:v>
      </x:c>
      <x:c r="Q1309" s="33" t="n">
        <x:f>ROUND(('Inputs'!$C$4/B1309)*'Inputs'!$C$7*'Inputs'!$C$6*D1309/3600,1)</x:f>
        <x:v>1474.7</x:v>
      </x:c>
      <x:c r="R1309" s="59" t="n">
        <x:f>ROUND((P1309-Q1309)*O1309-('Inputs'!$C$4/B1309)*(I1309/J1309+K1309)-'Inputs'!$C$4*L1309-('Inputs'!$C$4*'Inputs'!$C$20*'Inputs'!$C$21*'Inputs'!$C$22/1000)*M1309*N1309,0)</x:f>
        <x:v>-27999</x:v>
      </x:c>
      <x:c r="S1309" s="59" t="n">
        <x:f>ROUND(R1309/'Inputs'!$C$4,2)</x:f>
        <x:v>-2.8</x:v>
      </x:c>
      <x:c r="T1309" s="33" t="n">
        <x:f>ROUND((P1309-Q1309)*G1309*'Inputs'!$C$25/1000,1)</x:f>
        <x:v>56.5</x:v>
      </x:c>
    </x:row>
    <x:row r="1310">
      <x:c r="A1310" t="n">
        <x:v>1295</x:v>
      </x:c>
      <x:c r="B1310" s="68" t="n">
        <x:v>44.8</x:v>
      </x:c>
      <x:c r="C1310" s="68" t="n">
        <x:v>28.4</x:v>
      </x:c>
      <x:c r="D1310" s="68" t="n">
        <x:v>246.4</x:v>
      </x:c>
      <x:c r="E1310" s="68" t="n">
        <x:v>22.6</x:v>
      </x:c>
      <x:c r="F1310" s="68" t="n">
        <x:v>53.7</x:v>
      </x:c>
      <x:c r="G1310" s="68" t="n">
        <x:v>9.2</x:v>
      </x:c>
      <x:c r="H1310" s="69" t="n">
        <x:v>1.951</x:v>
      </x:c>
      <x:c r="I1310" s="68" t="n">
        <x:v>4620</x:v>
      </x:c>
      <x:c r="J1310" s="68" t="n">
        <x:v>10.1</x:v>
      </x:c>
      <x:c r="K1310" s="68" t="n">
        <x:v>884</x:v>
      </x:c>
      <x:c r="L1310" s="68" t="n">
        <x:v>5.7</x:v>
      </x:c>
      <x:c r="M1310" s="70" t="n">
        <x:v>0.001</x:v>
      </x:c>
      <x:c r="N1310" s="71" t="n">
        <x:v>150</x:v>
      </x:c>
      <x:c r="O1310" s="33" t="n">
        <x:f>ROUND(3*E1310+F1310+G1310*H1310,1)</x:f>
        <x:v>139.4</x:v>
      </x:c>
      <x:c r="P1310" s="33" t="n">
        <x:f>ROUND('Inputs'!$C$4*'Inputs'!$C$7*'Inputs'!$C$5*C1310/3600,1)</x:f>
        <x:v>4102.2</x:v>
      </x:c>
      <x:c r="Q1310" s="33" t="n">
        <x:f>ROUND(('Inputs'!$C$4/B1310)*'Inputs'!$C$7*'Inputs'!$C$6*D1310/3600,1)</x:f>
        <x:v>1588.9</x:v>
      </x:c>
      <x:c r="R1310" s="59" t="n">
        <x:f>ROUND((P1310-Q1310)*O1310-('Inputs'!$C$4/B1310)*(I1310/J1310+K1310)-'Inputs'!$C$4*L1310-('Inputs'!$C$4*'Inputs'!$C$20*'Inputs'!$C$21*'Inputs'!$C$22/1000)*M1310*N1310,0)</x:f>
        <x:v>-6407</x:v>
      </x:c>
      <x:c r="S1310" s="59" t="n">
        <x:f>ROUND(R1310/'Inputs'!$C$4,2)</x:f>
        <x:v>-0.64</x:v>
      </x:c>
      <x:c r="T1310" s="33" t="n">
        <x:f>ROUND((P1310-Q1310)*G1310*'Inputs'!$C$25/1000,1)</x:f>
        <x:v>59.7</x:v>
      </x:c>
    </x:row>
    <x:row r="1311">
      <x:c r="A1311" t="n">
        <x:v>1296</x:v>
      </x:c>
      <x:c r="B1311" s="68" t="n">
        <x:v>58.2</x:v>
      </x:c>
      <x:c r="C1311" s="68" t="n">
        <x:v>35</x:v>
      </x:c>
      <x:c r="D1311" s="68" t="n">
        <x:v>160.5</x:v>
      </x:c>
      <x:c r="E1311" s="68" t="n">
        <x:v>27.5</x:v>
      </x:c>
      <x:c r="F1311" s="68" t="n">
        <x:v>52.6</x:v>
      </x:c>
      <x:c r="G1311" s="68" t="n">
        <x:v>9.7</x:v>
      </x:c>
      <x:c r="H1311" s="69" t="n">
        <x:v>1.897</x:v>
      </x:c>
      <x:c r="I1311" s="68" t="n">
        <x:v>7589</x:v>
      </x:c>
      <x:c r="J1311" s="68" t="n">
        <x:v>8.1</x:v>
      </x:c>
      <x:c r="K1311" s="68" t="n">
        <x:v>665</x:v>
      </x:c>
      <x:c r="L1311" s="68" t="n">
        <x:v>1.7</x:v>
      </x:c>
      <x:c r="M1311" s="70" t="n">
        <x:v>0.05</x:v>
      </x:c>
      <x:c r="N1311" s="71" t="n">
        <x:v>142</x:v>
      </x:c>
      <x:c r="O1311" s="33" t="n">
        <x:f>ROUND(3*E1311+F1311+G1311*H1311,1)</x:f>
        <x:v>153.5</x:v>
      </x:c>
      <x:c r="P1311" s="33" t="n">
        <x:f>ROUND('Inputs'!$C$4*'Inputs'!$C$7*'Inputs'!$C$5*C1311/3600,1)</x:f>
        <x:v>5055.6</x:v>
      </x:c>
      <x:c r="Q1311" s="33" t="n">
        <x:f>ROUND(('Inputs'!$C$4/B1311)*'Inputs'!$C$7*'Inputs'!$C$6*D1311/3600,1)</x:f>
        <x:v>796.7</x:v>
      </x:c>
      <x:c r="R1311" s="59" t="n">
        <x:f>ROUND((P1311-Q1311)*O1311-('Inputs'!$C$4/B1311)*(I1311/J1311+K1311)-'Inputs'!$C$4*L1311-('Inputs'!$C$4*'Inputs'!$C$20*'Inputs'!$C$21*'Inputs'!$C$22/1000)*M1311*N1311,0)</x:f>
        <x:v>345622</x:v>
      </x:c>
      <x:c r="S1311" s="59" t="n">
        <x:f>ROUND(R1311/'Inputs'!$C$4,2)</x:f>
        <x:v>34.56</x:v>
      </x:c>
      <x:c r="T1311" s="33" t="n">
        <x:f>ROUND((P1311-Q1311)*G1311*'Inputs'!$C$25/1000,1)</x:f>
        <x:v>106.7</x:v>
      </x:c>
    </x:row>
    <x:row r="1312">
      <x:c r="A1312" t="n">
        <x:v>1297</x:v>
      </x:c>
      <x:c r="B1312" s="68" t="n">
        <x:v>30.4</x:v>
      </x:c>
      <x:c r="C1312" s="68" t="n">
        <x:v>29.3</x:v>
      </x:c>
      <x:c r="D1312" s="68" t="n">
        <x:v>221.2</x:v>
      </x:c>
      <x:c r="E1312" s="68" t="n">
        <x:v>20.3</x:v>
      </x:c>
      <x:c r="F1312" s="68" t="n">
        <x:v>48.6</x:v>
      </x:c>
      <x:c r="G1312" s="68" t="n">
        <x:v>8.3</x:v>
      </x:c>
      <x:c r="H1312" s="69" t="n">
        <x:v>1.857</x:v>
      </x:c>
      <x:c r="I1312" s="68" t="n">
        <x:v>6732</x:v>
      </x:c>
      <x:c r="J1312" s="68" t="n">
        <x:v>11.5</x:v>
      </x:c>
      <x:c r="K1312" s="68" t="n">
        <x:v>690</x:v>
      </x:c>
      <x:c r="L1312" s="68" t="n">
        <x:v>2.9</x:v>
      </x:c>
      <x:c r="M1312" s="70" t="n">
        <x:v>0.091</x:v>
      </x:c>
      <x:c r="N1312" s="71" t="n">
        <x:v>67</x:v>
      </x:c>
      <x:c r="O1312" s="33" t="n">
        <x:f>ROUND(3*E1312+F1312+G1312*H1312,1)</x:f>
        <x:v>124.9</x:v>
      </x:c>
      <x:c r="P1312" s="33" t="n">
        <x:f>ROUND('Inputs'!$C$4*'Inputs'!$C$7*'Inputs'!$C$5*C1312/3600,1)</x:f>
        <x:v>4232.2</x:v>
      </x:c>
      <x:c r="Q1312" s="33" t="n">
        <x:f>ROUND(('Inputs'!$C$4/B1312)*'Inputs'!$C$7*'Inputs'!$C$6*D1312/3600,1)</x:f>
        <x:v>2102</x:v>
      </x:c>
      <x:c r="R1312" s="59" t="n">
        <x:f>ROUND((P1312-Q1312)*O1312-('Inputs'!$C$4/B1312)*(I1312/J1312+K1312)-'Inputs'!$C$4*L1312-('Inputs'!$C$4*'Inputs'!$C$20*'Inputs'!$C$21*'Inputs'!$C$22/1000)*M1312*N1312,0)</x:f>
        <x:v>-196108</x:v>
      </x:c>
      <x:c r="S1312" s="59" t="n">
        <x:f>ROUND(R1312/'Inputs'!$C$4,2)</x:f>
        <x:v>-19.61</x:v>
      </x:c>
      <x:c r="T1312" s="33" t="n">
        <x:f>ROUND((P1312-Q1312)*G1312*'Inputs'!$C$25/1000,1)</x:f>
        <x:v>45.7</x:v>
      </x:c>
    </x:row>
    <x:row r="1313">
      <x:c r="A1313" t="n">
        <x:v>1298</x:v>
      </x:c>
      <x:c r="B1313" s="68" t="n">
        <x:v>38.2</x:v>
      </x:c>
      <x:c r="C1313" s="68" t="n">
        <x:v>26.4</x:v>
      </x:c>
      <x:c r="D1313" s="68" t="n">
        <x:v>241</x:v>
      </x:c>
      <x:c r="E1313" s="68" t="n">
        <x:v>25.4</x:v>
      </x:c>
      <x:c r="F1313" s="68" t="n">
        <x:v>30</x:v>
      </x:c>
      <x:c r="G1313" s="68" t="n">
        <x:v>8.6</x:v>
      </x:c>
      <x:c r="H1313" s="69" t="n">
        <x:v>1.721</x:v>
      </x:c>
      <x:c r="I1313" s="68" t="n">
        <x:v>6727</x:v>
      </x:c>
      <x:c r="J1313" s="68" t="n">
        <x:v>11.7</x:v>
      </x:c>
      <x:c r="K1313" s="68" t="n">
        <x:v>904</x:v>
      </x:c>
      <x:c r="L1313" s="68" t="n">
        <x:v>4.5</x:v>
      </x:c>
      <x:c r="M1313" s="70" t="n">
        <x:v>0.086</x:v>
      </x:c>
      <x:c r="N1313" s="71" t="n">
        <x:v>111</x:v>
      </x:c>
      <x:c r="O1313" s="33" t="n">
        <x:f>ROUND(3*E1313+F1313+G1313*H1313,1)</x:f>
        <x:v>121</x:v>
      </x:c>
      <x:c r="P1313" s="33" t="n">
        <x:f>ROUND('Inputs'!$C$4*'Inputs'!$C$7*'Inputs'!$C$5*C1313/3600,1)</x:f>
        <x:v>3813.3</x:v>
      </x:c>
      <x:c r="Q1313" s="33" t="n">
        <x:f>ROUND(('Inputs'!$C$4/B1313)*'Inputs'!$C$7*'Inputs'!$C$6*D1313/3600,1)</x:f>
        <x:v>1822.6</x:v>
      </x:c>
      <x:c r="R1313" s="59" t="n">
        <x:f>ROUND((P1313-Q1313)*O1313-('Inputs'!$C$4/B1313)*(I1313/J1313+K1313)-'Inputs'!$C$4*L1313-('Inputs'!$C$4*'Inputs'!$C$20*'Inputs'!$C$21*'Inputs'!$C$22/1000)*M1313*N1313,0)</x:f>
        <x:v>-212633</x:v>
      </x:c>
      <x:c r="S1313" s="59" t="n">
        <x:f>ROUND(R1313/'Inputs'!$C$4,2)</x:f>
        <x:v>-21.26</x:v>
      </x:c>
      <x:c r="T1313" s="33" t="n">
        <x:f>ROUND((P1313-Q1313)*G1313*'Inputs'!$C$25/1000,1)</x:f>
        <x:v>44.2</x:v>
      </x:c>
    </x:row>
    <x:row r="1314">
      <x:c r="A1314" t="n">
        <x:v>1299</x:v>
      </x:c>
      <x:c r="B1314" s="68" t="n">
        <x:v>34.9</x:v>
      </x:c>
      <x:c r="C1314" s="68" t="n">
        <x:v>33.5</x:v>
      </x:c>
      <x:c r="D1314" s="68" t="n">
        <x:v>205.9</x:v>
      </x:c>
      <x:c r="E1314" s="68" t="n">
        <x:v>23.4</x:v>
      </x:c>
      <x:c r="F1314" s="68" t="n">
        <x:v>54.9</x:v>
      </x:c>
      <x:c r="G1314" s="68" t="n">
        <x:v>9.3</x:v>
      </x:c>
      <x:c r="H1314" s="69" t="n">
        <x:v>1.763</x:v>
      </x:c>
      <x:c r="I1314" s="68" t="n">
        <x:v>6486</x:v>
      </x:c>
      <x:c r="J1314" s="68" t="n">
        <x:v>13.8</x:v>
      </x:c>
      <x:c r="K1314" s="68" t="n">
        <x:v>539</x:v>
      </x:c>
      <x:c r="L1314" s="68" t="n">
        <x:v>5.6</x:v>
      </x:c>
      <x:c r="M1314" s="70" t="n">
        <x:v>0.095</x:v>
      </x:c>
      <x:c r="N1314" s="71" t="n">
        <x:v>144</x:v>
      </x:c>
      <x:c r="O1314" s="33" t="n">
        <x:f>ROUND(3*E1314+F1314+G1314*H1314,1)</x:f>
        <x:v>141.5</x:v>
      </x:c>
      <x:c r="P1314" s="33" t="n">
        <x:f>ROUND('Inputs'!$C$4*'Inputs'!$C$7*'Inputs'!$C$5*C1314/3600,1)</x:f>
        <x:v>4838.9</x:v>
      </x:c>
      <x:c r="Q1314" s="33" t="n">
        <x:f>ROUND(('Inputs'!$C$4/B1314)*'Inputs'!$C$7*'Inputs'!$C$6*D1314/3600,1)</x:f>
        <x:v>1704.4</x:v>
      </x:c>
      <x:c r="R1314" s="59" t="n">
        <x:f>ROUND((P1314-Q1314)*O1314-('Inputs'!$C$4/B1314)*(I1314/J1314+K1314)-'Inputs'!$C$4*L1314-('Inputs'!$C$4*'Inputs'!$C$20*'Inputs'!$C$21*'Inputs'!$C$22/1000)*M1314*N1314,0)</x:f>
        <x:v>67830</x:v>
      </x:c>
      <x:c r="S1314" s="59" t="n">
        <x:f>ROUND(R1314/'Inputs'!$C$4,2)</x:f>
        <x:v>6.78</x:v>
      </x:c>
      <x:c r="T1314" s="33" t="n">
        <x:f>ROUND((P1314-Q1314)*G1314*'Inputs'!$C$25/1000,1)</x:f>
        <x:v>75.3</x:v>
      </x:c>
    </x:row>
    <x:row r="1315">
      <x:c r="A1315" t="n">
        <x:v>1300</x:v>
      </x:c>
      <x:c r="B1315" s="68" t="n">
        <x:v>36.6</x:v>
      </x:c>
      <x:c r="C1315" s="68" t="n">
        <x:v>32.3</x:v>
      </x:c>
      <x:c r="D1315" s="68" t="n">
        <x:v>273.2</x:v>
      </x:c>
      <x:c r="E1315" s="68" t="n">
        <x:v>23.5</x:v>
      </x:c>
      <x:c r="F1315" s="68" t="n">
        <x:v>33.9</x:v>
      </x:c>
      <x:c r="G1315" s="68" t="n">
        <x:v>8.7</x:v>
      </x:c>
      <x:c r="H1315" s="69" t="n">
        <x:v>1.83</x:v>
      </x:c>
      <x:c r="I1315" s="68" t="n">
        <x:v>8665</x:v>
      </x:c>
      <x:c r="J1315" s="68" t="n">
        <x:v>8.5</x:v>
      </x:c>
      <x:c r="K1315" s="68" t="n">
        <x:v>386</x:v>
      </x:c>
      <x:c r="L1315" s="68" t="n">
        <x:v>5.5</x:v>
      </x:c>
      <x:c r="M1315" s="70" t="n">
        <x:v>0.03</x:v>
      </x:c>
      <x:c r="N1315" s="71" t="n">
        <x:v>69</x:v>
      </x:c>
      <x:c r="O1315" s="33" t="n">
        <x:f>ROUND(3*E1315+F1315+G1315*H1315,1)</x:f>
        <x:v>120.3</x:v>
      </x:c>
      <x:c r="P1315" s="33" t="n">
        <x:f>ROUND('Inputs'!$C$4*'Inputs'!$C$7*'Inputs'!$C$5*C1315/3600,1)</x:f>
        <x:v>4665.6</x:v>
      </x:c>
      <x:c r="Q1315" s="33" t="n">
        <x:f>ROUND(('Inputs'!$C$4/B1315)*'Inputs'!$C$7*'Inputs'!$C$6*D1315/3600,1)</x:f>
        <x:v>2156.4</x:v>
      </x:c>
      <x:c r="R1315" s="59" t="n">
        <x:f>ROUND((P1315-Q1315)*O1315-('Inputs'!$C$4/B1315)*(I1315/J1315+K1315)-'Inputs'!$C$4*L1315-('Inputs'!$C$4*'Inputs'!$C$20*'Inputs'!$C$21*'Inputs'!$C$22/1000)*M1315*N1315,0)</x:f>
        <x:v>-141764</x:v>
      </x:c>
      <x:c r="S1315" s="59" t="n">
        <x:f>ROUND(R1315/'Inputs'!$C$4,2)</x:f>
        <x:v>-14.18</x:v>
      </x:c>
      <x:c r="T1315" s="33" t="n">
        <x:f>ROUND((P1315-Q1315)*G1315*'Inputs'!$C$25/1000,1)</x:f>
        <x:v>56.4</x:v>
      </x:c>
    </x:row>
    <x:row r="1316">
      <x:c r="A1316" t="n">
        <x:v>1301</x:v>
      </x:c>
      <x:c r="B1316" s="68" t="n">
        <x:v>29.9</x:v>
      </x:c>
      <x:c r="C1316" s="68" t="n">
        <x:v>29.2</x:v>
      </x:c>
      <x:c r="D1316" s="68" t="n">
        <x:v>218.9</x:v>
      </x:c>
      <x:c r="E1316" s="68" t="n">
        <x:v>24.9</x:v>
      </x:c>
      <x:c r="F1316" s="68" t="n">
        <x:v>45.3</x:v>
      </x:c>
      <x:c r="G1316" s="68" t="n">
        <x:v>9.4</x:v>
      </x:c>
      <x:c r="H1316" s="69" t="n">
        <x:v>1.885</x:v>
      </x:c>
      <x:c r="I1316" s="68" t="n">
        <x:v>7469</x:v>
      </x:c>
      <x:c r="J1316" s="68" t="n">
        <x:v>12</x:v>
      </x:c>
      <x:c r="K1316" s="68" t="n">
        <x:v>514</x:v>
      </x:c>
      <x:c r="L1316" s="68" t="n">
        <x:v>4.8</x:v>
      </x:c>
      <x:c r="M1316" s="70" t="n">
        <x:v>0.071</x:v>
      </x:c>
      <x:c r="N1316" s="71" t="n">
        <x:v>136</x:v>
      </x:c>
      <x:c r="O1316" s="33" t="n">
        <x:f>ROUND(3*E1316+F1316+G1316*H1316,1)</x:f>
        <x:v>137.7</x:v>
      </x:c>
      <x:c r="P1316" s="33" t="n">
        <x:f>ROUND('Inputs'!$C$4*'Inputs'!$C$7*'Inputs'!$C$5*C1316/3600,1)</x:f>
        <x:v>4217.8</x:v>
      </x:c>
      <x:c r="Q1316" s="33" t="n">
        <x:f>ROUND(('Inputs'!$C$4/B1316)*'Inputs'!$C$7*'Inputs'!$C$6*D1316/3600,1)</x:f>
        <x:v>2115</x:v>
      </x:c>
      <x:c r="R1316" s="59" t="n">
        <x:f>ROUND((P1316-Q1316)*O1316-('Inputs'!$C$4/B1316)*(I1316/J1316+K1316)-'Inputs'!$C$4*L1316-('Inputs'!$C$4*'Inputs'!$C$20*'Inputs'!$C$21*'Inputs'!$C$22/1000)*M1316*N1316,0)</x:f>
        <x:v>-160109</x:v>
      </x:c>
      <x:c r="S1316" s="59" t="n">
        <x:f>ROUND(R1316/'Inputs'!$C$4,2)</x:f>
        <x:v>-16.01</x:v>
      </x:c>
      <x:c r="T1316" s="33" t="n">
        <x:f>ROUND((P1316-Q1316)*G1316*'Inputs'!$C$25/1000,1)</x:f>
        <x:v>51.1</x:v>
      </x:c>
    </x:row>
    <x:row r="1317">
      <x:c r="A1317" t="n">
        <x:v>1302</x:v>
      </x:c>
      <x:c r="B1317" s="68" t="n">
        <x:v>53.9</x:v>
      </x:c>
      <x:c r="C1317" s="68" t="n">
        <x:v>28.4</x:v>
      </x:c>
      <x:c r="D1317" s="68" t="n">
        <x:v>231.7</x:v>
      </x:c>
      <x:c r="E1317" s="68" t="n">
        <x:v>21.7</x:v>
      </x:c>
      <x:c r="F1317" s="68" t="n">
        <x:v>32</x:v>
      </x:c>
      <x:c r="G1317" s="68" t="n">
        <x:v>10.3</x:v>
      </x:c>
      <x:c r="H1317" s="69" t="n">
        <x:v>1.69</x:v>
      </x:c>
      <x:c r="I1317" s="68" t="n">
        <x:v>7891</x:v>
      </x:c>
      <x:c r="J1317" s="68" t="n">
        <x:v>9.6</x:v>
      </x:c>
      <x:c r="K1317" s="68" t="n">
        <x:v>443</x:v>
      </x:c>
      <x:c r="L1317" s="68" t="n">
        <x:v>5.4</x:v>
      </x:c>
      <x:c r="M1317" s="70" t="n">
        <x:v>0.084</x:v>
      </x:c>
      <x:c r="N1317" s="71" t="n">
        <x:v>145</x:v>
      </x:c>
      <x:c r="O1317" s="33" t="n">
        <x:f>ROUND(3*E1317+F1317+G1317*H1317,1)</x:f>
        <x:v>114.5</x:v>
      </x:c>
      <x:c r="P1317" s="33" t="n">
        <x:f>ROUND('Inputs'!$C$4*'Inputs'!$C$7*'Inputs'!$C$5*C1317/3600,1)</x:f>
        <x:v>4102.2</x:v>
      </x:c>
      <x:c r="Q1317" s="33" t="n">
        <x:f>ROUND(('Inputs'!$C$4/B1317)*'Inputs'!$C$7*'Inputs'!$C$6*D1317/3600,1)</x:f>
        <x:v>1241.8</x:v>
      </x:c>
      <x:c r="R1317" s="59" t="n">
        <x:f>ROUND((P1317-Q1317)*O1317-('Inputs'!$C$4/B1317)*(I1317/J1317+K1317)-'Inputs'!$C$4*L1317-('Inputs'!$C$4*'Inputs'!$C$20*'Inputs'!$C$21*'Inputs'!$C$22/1000)*M1317*N1317,0)</x:f>
        <x:v>11590</x:v>
      </x:c>
      <x:c r="S1317" s="59" t="n">
        <x:f>ROUND(R1317/'Inputs'!$C$4,2)</x:f>
        <x:v>1.16</x:v>
      </x:c>
      <x:c r="T1317" s="33" t="n">
        <x:f>ROUND((P1317-Q1317)*G1317*'Inputs'!$C$25/1000,1)</x:f>
        <x:v>76.1</x:v>
      </x:c>
    </x:row>
    <x:row r="1318">
      <x:c r="A1318" t="n">
        <x:v>1303</x:v>
      </x:c>
      <x:c r="B1318" s="68" t="n">
        <x:v>35.8</x:v>
      </x:c>
      <x:c r="C1318" s="68" t="n">
        <x:v>29</x:v>
      </x:c>
      <x:c r="D1318" s="68" t="n">
        <x:v>231</x:v>
      </x:c>
      <x:c r="E1318" s="68" t="n">
        <x:v>23.1</x:v>
      </x:c>
      <x:c r="F1318" s="68" t="n">
        <x:v>54.1</x:v>
      </x:c>
      <x:c r="G1318" s="68" t="n">
        <x:v>9.3</x:v>
      </x:c>
      <x:c r="H1318" s="69" t="n">
        <x:v>1.751</x:v>
      </x:c>
      <x:c r="I1318" s="68" t="n">
        <x:v>7369</x:v>
      </x:c>
      <x:c r="J1318" s="68" t="n">
        <x:v>9.8</x:v>
      </x:c>
      <x:c r="K1318" s="68" t="n">
        <x:v>894</x:v>
      </x:c>
      <x:c r="L1318" s="68" t="n">
        <x:v>3.1</x:v>
      </x:c>
      <x:c r="M1318" s="70" t="n">
        <x:v>0.096</x:v>
      </x:c>
      <x:c r="N1318" s="71" t="n">
        <x:v>66</x:v>
      </x:c>
      <x:c r="O1318" s="33" t="n">
        <x:f>ROUND(3*E1318+F1318+G1318*H1318,1)</x:f>
        <x:v>139.7</x:v>
      </x:c>
      <x:c r="P1318" s="33" t="n">
        <x:f>ROUND('Inputs'!$C$4*'Inputs'!$C$7*'Inputs'!$C$5*C1318/3600,1)</x:f>
        <x:v>4188.9</x:v>
      </x:c>
      <x:c r="Q1318" s="33" t="n">
        <x:f>ROUND(('Inputs'!$C$4/B1318)*'Inputs'!$C$7*'Inputs'!$C$6*D1318/3600,1)</x:f>
        <x:v>1864.1</x:v>
      </x:c>
      <x:c r="R1318" s="59" t="n">
        <x:f>ROUND((P1318-Q1318)*O1318-('Inputs'!$C$4/B1318)*(I1318/J1318+K1318)-'Inputs'!$C$4*L1318-('Inputs'!$C$4*'Inputs'!$C$20*'Inputs'!$C$21*'Inputs'!$C$22/1000)*M1318*N1318,0)</x:f>
        <x:v>-180153</x:v>
      </x:c>
      <x:c r="S1318" s="59" t="n">
        <x:f>ROUND(R1318/'Inputs'!$C$4,2)</x:f>
        <x:v>-18.02</x:v>
      </x:c>
      <x:c r="T1318" s="33" t="n">
        <x:f>ROUND((P1318-Q1318)*G1318*'Inputs'!$C$25/1000,1)</x:f>
        <x:v>55.9</x:v>
      </x:c>
    </x:row>
    <x:row r="1319">
      <x:c r="A1319" t="n">
        <x:v>1304</x:v>
      </x:c>
      <x:c r="B1319" s="68" t="n">
        <x:v>38.9</x:v>
      </x:c>
      <x:c r="C1319" s="68" t="n">
        <x:v>31.3</x:v>
      </x:c>
      <x:c r="D1319" s="68" t="n">
        <x:v>205.9</x:v>
      </x:c>
      <x:c r="E1319" s="68" t="n">
        <x:v>25.4</x:v>
      </x:c>
      <x:c r="F1319" s="68" t="n">
        <x:v>49</x:v>
      </x:c>
      <x:c r="G1319" s="68" t="n">
        <x:v>10.4</x:v>
      </x:c>
      <x:c r="H1319" s="69" t="n">
        <x:v>1.724</x:v>
      </x:c>
      <x:c r="I1319" s="68" t="n">
        <x:v>4835</x:v>
      </x:c>
      <x:c r="J1319" s="68" t="n">
        <x:v>11.9</x:v>
      </x:c>
      <x:c r="K1319" s="68" t="n">
        <x:v>417</x:v>
      </x:c>
      <x:c r="L1319" s="68" t="n">
        <x:v>2</x:v>
      </x:c>
      <x:c r="M1319" s="70" t="n">
        <x:v>0.091</x:v>
      </x:c>
      <x:c r="N1319" s="71" t="n">
        <x:v>103</x:v>
      </x:c>
      <x:c r="O1319" s="33" t="n">
        <x:f>ROUND(3*E1319+F1319+G1319*H1319,1)</x:f>
        <x:v>143.1</x:v>
      </x:c>
      <x:c r="P1319" s="33" t="n">
        <x:f>ROUND('Inputs'!$C$4*'Inputs'!$C$7*'Inputs'!$C$5*C1319/3600,1)</x:f>
        <x:v>4521.1</x:v>
      </x:c>
      <x:c r="Q1319" s="33" t="n">
        <x:f>ROUND(('Inputs'!$C$4/B1319)*'Inputs'!$C$7*'Inputs'!$C$6*D1319/3600,1)</x:f>
        <x:v>1529.1</x:v>
      </x:c>
      <x:c r="R1319" s="59" t="n">
        <x:f>ROUND((P1319-Q1319)*O1319-('Inputs'!$C$4/B1319)*(I1319/J1319+K1319)-'Inputs'!$C$4*L1319-('Inputs'!$C$4*'Inputs'!$C$20*'Inputs'!$C$21*'Inputs'!$C$22/1000)*M1319*N1319,0)</x:f>
        <x:v>175550</x:v>
      </x:c>
      <x:c r="S1319" s="59" t="n">
        <x:f>ROUND(R1319/'Inputs'!$C$4,2)</x:f>
        <x:v>17.56</x:v>
      </x:c>
      <x:c r="T1319" s="33" t="n">
        <x:f>ROUND((P1319-Q1319)*G1319*'Inputs'!$C$25/1000,1)</x:f>
        <x:v>80.4</x:v>
      </x:c>
    </x:row>
    <x:row r="1320">
      <x:c r="A1320" t="n">
        <x:v>1305</x:v>
      </x:c>
      <x:c r="B1320" s="68" t="n">
        <x:v>51.7</x:v>
      </x:c>
      <x:c r="C1320" s="68" t="n">
        <x:v>31.1</x:v>
      </x:c>
      <x:c r="D1320" s="68" t="n">
        <x:v>187.7</x:v>
      </x:c>
      <x:c r="E1320" s="68" t="n">
        <x:v>26.6</x:v>
      </x:c>
      <x:c r="F1320" s="68" t="n">
        <x:v>50.9</x:v>
      </x:c>
      <x:c r="G1320" s="68" t="n">
        <x:v>7.2</x:v>
      </x:c>
      <x:c r="H1320" s="69" t="n">
        <x:v>1.663</x:v>
      </x:c>
      <x:c r="I1320" s="68" t="n">
        <x:v>3921</x:v>
      </x:c>
      <x:c r="J1320" s="68" t="n">
        <x:v>8</x:v>
      </x:c>
      <x:c r="K1320" s="68" t="n">
        <x:v>754</x:v>
      </x:c>
      <x:c r="L1320" s="68" t="n">
        <x:v>2.8</x:v>
      </x:c>
      <x:c r="M1320" s="70" t="n">
        <x:v>0.029</x:v>
      </x:c>
      <x:c r="N1320" s="71" t="n">
        <x:v>132</x:v>
      </x:c>
      <x:c r="O1320" s="33" t="n">
        <x:f>ROUND(3*E1320+F1320+G1320*H1320,1)</x:f>
        <x:v>142.7</x:v>
      </x:c>
      <x:c r="P1320" s="33" t="n">
        <x:f>ROUND('Inputs'!$C$4*'Inputs'!$C$7*'Inputs'!$C$5*C1320/3600,1)</x:f>
        <x:v>4492.2</x:v>
      </x:c>
      <x:c r="Q1320" s="33" t="n">
        <x:f>ROUND(('Inputs'!$C$4/B1320)*'Inputs'!$C$7*'Inputs'!$C$6*D1320/3600,1)</x:f>
        <x:v>1048.8</x:v>
      </x:c>
      <x:c r="R1320" s="59" t="n">
        <x:f>ROUND((P1320-Q1320)*O1320-('Inputs'!$C$4/B1320)*(I1320/J1320+K1320)-'Inputs'!$C$4*L1320-('Inputs'!$C$4*'Inputs'!$C$20*'Inputs'!$C$21*'Inputs'!$C$22/1000)*M1320*N1320,0)</x:f>
        <x:v>214170</x:v>
      </x:c>
      <x:c r="S1320" s="59" t="n">
        <x:f>ROUND(R1320/'Inputs'!$C$4,2)</x:f>
        <x:v>21.42</x:v>
      </x:c>
      <x:c r="T1320" s="33" t="n">
        <x:f>ROUND((P1320-Q1320)*G1320*'Inputs'!$C$25/1000,1)</x:f>
        <x:v>64.1</x:v>
      </x:c>
    </x:row>
    <x:row r="1321">
      <x:c r="A1321" t="n">
        <x:v>1306</x:v>
      </x:c>
      <x:c r="B1321" s="68" t="n">
        <x:v>51.4</x:v>
      </x:c>
      <x:c r="C1321" s="68" t="n">
        <x:v>30.3</x:v>
      </x:c>
      <x:c r="D1321" s="68" t="n">
        <x:v>265.9</x:v>
      </x:c>
      <x:c r="E1321" s="68" t="n">
        <x:v>27.1</x:v>
      </x:c>
      <x:c r="F1321" s="68" t="n">
        <x:v>44.3</x:v>
      </x:c>
      <x:c r="G1321" s="68" t="n">
        <x:v>8.8</x:v>
      </x:c>
      <x:c r="H1321" s="69" t="n">
        <x:v>2.077</x:v>
      </x:c>
      <x:c r="I1321" s="68" t="n">
        <x:v>4558</x:v>
      </x:c>
      <x:c r="J1321" s="68" t="n">
        <x:v>13.4</x:v>
      </x:c>
      <x:c r="K1321" s="68" t="n">
        <x:v>373</x:v>
      </x:c>
      <x:c r="L1321" s="68" t="n">
        <x:v>4.7</x:v>
      </x:c>
      <x:c r="M1321" s="70" t="n">
        <x:v>0.078</x:v>
      </x:c>
      <x:c r="N1321" s="71" t="n">
        <x:v>159</x:v>
      </x:c>
      <x:c r="O1321" s="33" t="n">
        <x:f>ROUND(3*E1321+F1321+G1321*H1321,1)</x:f>
        <x:v>143.9</x:v>
      </x:c>
      <x:c r="P1321" s="33" t="n">
        <x:f>ROUND('Inputs'!$C$4*'Inputs'!$C$7*'Inputs'!$C$5*C1321/3600,1)</x:f>
        <x:v>4376.7</x:v>
      </x:c>
      <x:c r="Q1321" s="33" t="n">
        <x:f>ROUND(('Inputs'!$C$4/B1321)*'Inputs'!$C$7*'Inputs'!$C$6*D1321/3600,1)</x:f>
        <x:v>1494.5</x:v>
      </x:c>
      <x:c r="R1321" s="59" t="n">
        <x:f>ROUND((P1321-Q1321)*O1321-('Inputs'!$C$4/B1321)*(I1321/J1321+K1321)-'Inputs'!$C$4*L1321-('Inputs'!$C$4*'Inputs'!$C$20*'Inputs'!$C$21*'Inputs'!$C$22/1000)*M1321*N1321,0)</x:f>
        <x:v>201271</x:v>
      </x:c>
      <x:c r="S1321" s="59" t="n">
        <x:f>ROUND(R1321/'Inputs'!$C$4,2)</x:f>
        <x:v>20.13</x:v>
      </x:c>
      <x:c r="T1321" s="33" t="n">
        <x:f>ROUND((P1321-Q1321)*G1321*'Inputs'!$C$25/1000,1)</x:f>
        <x:v>65.5</x:v>
      </x:c>
    </x:row>
    <x:row r="1322">
      <x:c r="A1322" t="n">
        <x:v>1307</x:v>
      </x:c>
      <x:c r="B1322" s="68" t="n">
        <x:v>37.4</x:v>
      </x:c>
      <x:c r="C1322" s="68" t="n">
        <x:v>27.6</x:v>
      </x:c>
      <x:c r="D1322" s="68" t="n">
        <x:v>176.8</x:v>
      </x:c>
      <x:c r="E1322" s="68" t="n">
        <x:v>22.5</x:v>
      </x:c>
      <x:c r="F1322" s="68" t="n">
        <x:v>34.2</x:v>
      </x:c>
      <x:c r="G1322" s="68" t="n">
        <x:v>9.6</x:v>
      </x:c>
      <x:c r="H1322" s="69" t="n">
        <x:v>1.796</x:v>
      </x:c>
      <x:c r="I1322" s="68" t="n">
        <x:v>7805</x:v>
      </x:c>
      <x:c r="J1322" s="68" t="n">
        <x:v>10.8</x:v>
      </x:c>
      <x:c r="K1322" s="68" t="n">
        <x:v>949</x:v>
      </x:c>
      <x:c r="L1322" s="68" t="n">
        <x:v>4.2</x:v>
      </x:c>
      <x:c r="M1322" s="70" t="n">
        <x:v>0.016</x:v>
      </x:c>
      <x:c r="N1322" s="71" t="n">
        <x:v>95</x:v>
      </x:c>
      <x:c r="O1322" s="33" t="n">
        <x:f>ROUND(3*E1322+F1322+G1322*H1322,1)</x:f>
        <x:v>118.9</x:v>
      </x:c>
      <x:c r="P1322" s="33" t="n">
        <x:f>ROUND('Inputs'!$C$4*'Inputs'!$C$7*'Inputs'!$C$5*C1322/3600,1)</x:f>
        <x:v>3986.7</x:v>
      </x:c>
      <x:c r="Q1322" s="33" t="n">
        <x:f>ROUND(('Inputs'!$C$4/B1322)*'Inputs'!$C$7*'Inputs'!$C$6*D1322/3600,1)</x:f>
        <x:v>1365.7</x:v>
      </x:c>
      <x:c r="R1322" s="59" t="n">
        <x:f>ROUND((P1322-Q1322)*O1322-('Inputs'!$C$4/B1322)*(I1322/J1322+K1322)-'Inputs'!$C$4*L1322-('Inputs'!$C$4*'Inputs'!$C$20*'Inputs'!$C$21*'Inputs'!$C$22/1000)*M1322*N1322,0)</x:f>
        <x:v>-180737</x:v>
      </x:c>
      <x:c r="S1322" s="59" t="n">
        <x:f>ROUND(R1322/'Inputs'!$C$4,2)</x:f>
        <x:v>-18.07</x:v>
      </x:c>
      <x:c r="T1322" s="33" t="n">
        <x:f>ROUND((P1322-Q1322)*G1322*'Inputs'!$C$25/1000,1)</x:f>
        <x:v>65</x:v>
      </x:c>
    </x:row>
    <x:row r="1323">
      <x:c r="A1323" t="n">
        <x:v>1308</x:v>
      </x:c>
      <x:c r="B1323" s="68" t="n">
        <x:v>28.1</x:v>
      </x:c>
      <x:c r="C1323" s="68" t="n">
        <x:v>29.1</x:v>
      </x:c>
      <x:c r="D1323" s="68" t="n">
        <x:v>168.1</x:v>
      </x:c>
      <x:c r="E1323" s="68" t="n">
        <x:v>25.2</x:v>
      </x:c>
      <x:c r="F1323" s="68" t="n">
        <x:v>44.7</x:v>
      </x:c>
      <x:c r="G1323" s="68" t="n">
        <x:v>8.7</x:v>
      </x:c>
      <x:c r="H1323" s="69" t="n">
        <x:v>2.05</x:v>
      </x:c>
      <x:c r="I1323" s="68" t="n">
        <x:v>8908</x:v>
      </x:c>
      <x:c r="J1323" s="68" t="n">
        <x:v>12.1</x:v>
      </x:c>
      <x:c r="K1323" s="68" t="n">
        <x:v>556</x:v>
      </x:c>
      <x:c r="L1323" s="68" t="n">
        <x:v>3.9</x:v>
      </x:c>
      <x:c r="M1323" s="70" t="n">
        <x:v>0.096</x:v>
      </x:c>
      <x:c r="N1323" s="71" t="n">
        <x:v>148</x:v>
      </x:c>
      <x:c r="O1323" s="33" t="n">
        <x:f>ROUND(3*E1323+F1323+G1323*H1323,1)</x:f>
        <x:v>138.1</x:v>
      </x:c>
      <x:c r="P1323" s="33" t="n">
        <x:f>ROUND('Inputs'!$C$4*'Inputs'!$C$7*'Inputs'!$C$5*C1323/3600,1)</x:f>
        <x:v>4203.3</x:v>
      </x:c>
      <x:c r="Q1323" s="33" t="n">
        <x:f>ROUND(('Inputs'!$C$4/B1323)*'Inputs'!$C$7*'Inputs'!$C$6*D1323/3600,1)</x:f>
        <x:v>1728.2</x:v>
      </x:c>
      <x:c r="R1323" s="59" t="n">
        <x:f>ROUND((P1323-Q1323)*O1323-('Inputs'!$C$4/B1323)*(I1323/J1323+K1323)-'Inputs'!$C$4*L1323-('Inputs'!$C$4*'Inputs'!$C$20*'Inputs'!$C$21*'Inputs'!$C$22/1000)*M1323*N1323,0)</x:f>
        <x:v>-188817</x:v>
      </x:c>
      <x:c r="S1323" s="59" t="n">
        <x:f>ROUND(R1323/'Inputs'!$C$4,2)</x:f>
        <x:v>-18.88</x:v>
      </x:c>
      <x:c r="T1323" s="33" t="n">
        <x:f>ROUND((P1323-Q1323)*G1323*'Inputs'!$C$25/1000,1)</x:f>
        <x:v>55.6</x:v>
      </x:c>
    </x:row>
    <x:row r="1324">
      <x:c r="A1324" t="n">
        <x:v>1309</x:v>
      </x:c>
      <x:c r="B1324" s="68" t="n">
        <x:v>32.3</x:v>
      </x:c>
      <x:c r="C1324" s="68" t="n">
        <x:v>34.6</x:v>
      </x:c>
      <x:c r="D1324" s="68" t="n">
        <x:v>199.8</x:v>
      </x:c>
      <x:c r="E1324" s="68" t="n">
        <x:v>27.9</x:v>
      </x:c>
      <x:c r="F1324" s="68" t="n">
        <x:v>46.2</x:v>
      </x:c>
      <x:c r="G1324" s="68" t="n">
        <x:v>7.4</x:v>
      </x:c>
      <x:c r="H1324" s="69" t="n">
        <x:v>1.628</x:v>
      </x:c>
      <x:c r="I1324" s="68" t="n">
        <x:v>7443</x:v>
      </x:c>
      <x:c r="J1324" s="68" t="n">
        <x:v>14.6</x:v>
      </x:c>
      <x:c r="K1324" s="68" t="n">
        <x:v>711</x:v>
      </x:c>
      <x:c r="L1324" s="68" t="n">
        <x:v>3.6</x:v>
      </x:c>
      <x:c r="M1324" s="70" t="n">
        <x:v>0.015</x:v>
      </x:c>
      <x:c r="N1324" s="71" t="n">
        <x:v>146</x:v>
      </x:c>
      <x:c r="O1324" s="33" t="n">
        <x:f>ROUND(3*E1324+F1324+G1324*H1324,1)</x:f>
        <x:v>141.9</x:v>
      </x:c>
      <x:c r="P1324" s="33" t="n">
        <x:f>ROUND('Inputs'!$C$4*'Inputs'!$C$7*'Inputs'!$C$5*C1324/3600,1)</x:f>
        <x:v>4997.8</x:v>
      </x:c>
      <x:c r="Q1324" s="33" t="n">
        <x:f>ROUND(('Inputs'!$C$4/B1324)*'Inputs'!$C$7*'Inputs'!$C$6*D1324/3600,1)</x:f>
        <x:v>1787</x:v>
      </x:c>
      <x:c r="R1324" s="59" t="n">
        <x:f>ROUND((P1324-Q1324)*O1324-('Inputs'!$C$4/B1324)*(I1324/J1324+K1324)-'Inputs'!$C$4*L1324-('Inputs'!$C$4*'Inputs'!$C$20*'Inputs'!$C$21*'Inputs'!$C$22/1000)*M1324*N1324,0)</x:f>
        <x:v>36760</x:v>
      </x:c>
      <x:c r="S1324" s="59" t="n">
        <x:f>ROUND(R1324/'Inputs'!$C$4,2)</x:f>
        <x:v>3.68</x:v>
      </x:c>
      <x:c r="T1324" s="33" t="n">
        <x:f>ROUND((P1324-Q1324)*G1324*'Inputs'!$C$25/1000,1)</x:f>
        <x:v>61.4</x:v>
      </x:c>
    </x:row>
    <x:row r="1325">
      <x:c r="A1325" t="n">
        <x:v>1310</x:v>
      </x:c>
      <x:c r="B1325" s="68" t="n">
        <x:v>53.2</x:v>
      </x:c>
      <x:c r="C1325" s="68" t="n">
        <x:v>30.4</x:v>
      </x:c>
      <x:c r="D1325" s="68" t="n">
        <x:v>223.6</x:v>
      </x:c>
      <x:c r="E1325" s="68" t="n">
        <x:v>27.5</x:v>
      </x:c>
      <x:c r="F1325" s="68" t="n">
        <x:v>42.2</x:v>
      </x:c>
      <x:c r="G1325" s="68" t="n">
        <x:v>8.9</x:v>
      </x:c>
      <x:c r="H1325" s="69" t="n">
        <x:v>1.867</x:v>
      </x:c>
      <x:c r="I1325" s="68" t="n">
        <x:v>6204</x:v>
      </x:c>
      <x:c r="J1325" s="68" t="n">
        <x:v>11.7</x:v>
      </x:c>
      <x:c r="K1325" s="68" t="n">
        <x:v>916</x:v>
      </x:c>
      <x:c r="L1325" s="68" t="n">
        <x:v>3.8</x:v>
      </x:c>
      <x:c r="M1325" s="70" t="n">
        <x:v>0.039</x:v>
      </x:c>
      <x:c r="N1325" s="71" t="n">
        <x:v>126</x:v>
      </x:c>
      <x:c r="O1325" s="33" t="n">
        <x:f>ROUND(3*E1325+F1325+G1325*H1325,1)</x:f>
        <x:v>141.3</x:v>
      </x:c>
      <x:c r="P1325" s="33" t="n">
        <x:f>ROUND('Inputs'!$C$4*'Inputs'!$C$7*'Inputs'!$C$5*C1325/3600,1)</x:f>
        <x:v>4391.1</x:v>
      </x:c>
      <x:c r="Q1325" s="33" t="n">
        <x:f>ROUND(('Inputs'!$C$4/B1325)*'Inputs'!$C$7*'Inputs'!$C$6*D1325/3600,1)</x:f>
        <x:v>1214.2</x:v>
      </x:c>
      <x:c r="R1325" s="59" t="n">
        <x:f>ROUND((P1325-Q1325)*O1325-('Inputs'!$C$4/B1325)*(I1325/J1325+K1325)-'Inputs'!$C$4*L1325-('Inputs'!$C$4*'Inputs'!$C$20*'Inputs'!$C$21*'Inputs'!$C$22/1000)*M1325*N1325,0)</x:f>
        <x:v>128055</x:v>
      </x:c>
      <x:c r="S1325" s="59" t="n">
        <x:f>ROUND(R1325/'Inputs'!$C$4,2)</x:f>
        <x:v>12.81</x:v>
      </x:c>
      <x:c r="T1325" s="33" t="n">
        <x:f>ROUND((P1325-Q1325)*G1325*'Inputs'!$C$25/1000,1)</x:f>
        <x:v>73</x:v>
      </x:c>
    </x:row>
    <x:row r="1326">
      <x:c r="A1326" t="n">
        <x:v>1311</x:v>
      </x:c>
      <x:c r="B1326" s="68" t="n">
        <x:v>29.5</x:v>
      </x:c>
      <x:c r="C1326" s="68" t="n">
        <x:v>26</x:v>
      </x:c>
      <x:c r="D1326" s="68" t="n">
        <x:v>210.4</x:v>
      </x:c>
      <x:c r="E1326" s="68" t="n">
        <x:v>20.1</x:v>
      </x:c>
      <x:c r="F1326" s="68" t="n">
        <x:v>47.3</x:v>
      </x:c>
      <x:c r="G1326" s="68" t="n">
        <x:v>9.4</x:v>
      </x:c>
      <x:c r="H1326" s="69" t="n">
        <x:v>1.85</x:v>
      </x:c>
      <x:c r="I1326" s="68" t="n">
        <x:v>7222</x:v>
      </x:c>
      <x:c r="J1326" s="68" t="n">
        <x:v>9.1</x:v>
      </x:c>
      <x:c r="K1326" s="68" t="n">
        <x:v>599</x:v>
      </x:c>
      <x:c r="L1326" s="68" t="n">
        <x:v>3.4</x:v>
      </x:c>
      <x:c r="M1326" s="70" t="n">
        <x:v>0.007</x:v>
      </x:c>
      <x:c r="N1326" s="71" t="n">
        <x:v>118</x:v>
      </x:c>
      <x:c r="O1326" s="33" t="n">
        <x:f>ROUND(3*E1326+F1326+G1326*H1326,1)</x:f>
        <x:v>125</x:v>
      </x:c>
      <x:c r="P1326" s="33" t="n">
        <x:f>ROUND('Inputs'!$C$4*'Inputs'!$C$7*'Inputs'!$C$5*C1326/3600,1)</x:f>
        <x:v>3755.6</x:v>
      </x:c>
      <x:c r="Q1326" s="33" t="n">
        <x:f>ROUND(('Inputs'!$C$4/B1326)*'Inputs'!$C$7*'Inputs'!$C$6*D1326/3600,1)</x:f>
        <x:v>2060.4</x:v>
      </x:c>
      <x:c r="R1326" s="59" t="n">
        <x:f>ROUND((P1326-Q1326)*O1326-('Inputs'!$C$4/B1326)*(I1326/J1326+K1326)-'Inputs'!$C$4*L1326-('Inputs'!$C$4*'Inputs'!$C$20*'Inputs'!$C$21*'Inputs'!$C$22/1000)*M1326*N1326,0)</x:f>
        <x:v>-296024</x:v>
      </x:c>
      <x:c r="S1326" s="59" t="n">
        <x:f>ROUND(R1326/'Inputs'!$C$4,2)</x:f>
        <x:v>-29.6</x:v>
      </x:c>
      <x:c r="T1326" s="33" t="n">
        <x:f>ROUND((P1326-Q1326)*G1326*'Inputs'!$C$25/1000,1)</x:f>
        <x:v>41.2</x:v>
      </x:c>
    </x:row>
    <x:row r="1327">
      <x:c r="A1327" t="n">
        <x:v>1312</x:v>
      </x:c>
      <x:c r="B1327" s="68" t="n">
        <x:v>47.2</x:v>
      </x:c>
      <x:c r="C1327" s="68" t="n">
        <x:v>29.3</x:v>
      </x:c>
      <x:c r="D1327" s="68" t="n">
        <x:v>200</x:v>
      </x:c>
      <x:c r="E1327" s="68" t="n">
        <x:v>23.4</x:v>
      </x:c>
      <x:c r="F1327" s="68" t="n">
        <x:v>36.1</x:v>
      </x:c>
      <x:c r="G1327" s="68" t="n">
        <x:v>9.7</x:v>
      </x:c>
      <x:c r="H1327" s="69" t="n">
        <x:v>1.713</x:v>
      </x:c>
      <x:c r="I1327" s="68" t="n">
        <x:v>8083</x:v>
      </x:c>
      <x:c r="J1327" s="68" t="n">
        <x:v>14.5</x:v>
      </x:c>
      <x:c r="K1327" s="68" t="n">
        <x:v>535</x:v>
      </x:c>
      <x:c r="L1327" s="68" t="n">
        <x:v>4.7</x:v>
      </x:c>
      <x:c r="M1327" s="70" t="n">
        <x:v>0.009</x:v>
      </x:c>
      <x:c r="N1327" s="71" t="n">
        <x:v>62</x:v>
      </x:c>
      <x:c r="O1327" s="33" t="n">
        <x:f>ROUND(3*E1327+F1327+G1327*H1327,1)</x:f>
        <x:v>122.9</x:v>
      </x:c>
      <x:c r="P1327" s="33" t="n">
        <x:f>ROUND('Inputs'!$C$4*'Inputs'!$C$7*'Inputs'!$C$5*C1327/3600,1)</x:f>
        <x:v>4232.2</x:v>
      </x:c>
      <x:c r="Q1327" s="33" t="n">
        <x:f>ROUND(('Inputs'!$C$4/B1327)*'Inputs'!$C$7*'Inputs'!$C$6*D1327/3600,1)</x:f>
        <x:v>1224.1</x:v>
      </x:c>
      <x:c r="R1327" s="59" t="n">
        <x:f>ROUND((P1327-Q1327)*O1327-('Inputs'!$C$4/B1327)*(I1327/J1327+K1327)-'Inputs'!$C$4*L1327-('Inputs'!$C$4*'Inputs'!$C$20*'Inputs'!$C$21*'Inputs'!$C$22/1000)*M1327*N1327,0)</x:f>
        <x:v>89997</x:v>
      </x:c>
      <x:c r="S1327" s="59" t="n">
        <x:f>ROUND(R1327/'Inputs'!$C$4,2)</x:f>
        <x:v>9</x:v>
      </x:c>
      <x:c r="T1327" s="33" t="n">
        <x:f>ROUND((P1327-Q1327)*G1327*'Inputs'!$C$25/1000,1)</x:f>
        <x:v>75.4</x:v>
      </x:c>
    </x:row>
    <x:row r="1328">
      <x:c r="A1328" t="n">
        <x:v>1313</x:v>
      </x:c>
      <x:c r="B1328" s="68" t="n">
        <x:v>25.2</x:v>
      </x:c>
      <x:c r="C1328" s="68" t="n">
        <x:v>27.9</x:v>
      </x:c>
      <x:c r="D1328" s="68" t="n">
        <x:v>235.4</x:v>
      </x:c>
      <x:c r="E1328" s="68" t="n">
        <x:v>26.3</x:v>
      </x:c>
      <x:c r="F1328" s="68" t="n">
        <x:v>50.6</x:v>
      </x:c>
      <x:c r="G1328" s="68" t="n">
        <x:v>10.4</x:v>
      </x:c>
      <x:c r="H1328" s="69" t="n">
        <x:v>2.008</x:v>
      </x:c>
      <x:c r="I1328" s="68" t="n">
        <x:v>6163</x:v>
      </x:c>
      <x:c r="J1328" s="68" t="n">
        <x:v>14.6</x:v>
      </x:c>
      <x:c r="K1328" s="68" t="n">
        <x:v>510</x:v>
      </x:c>
      <x:c r="L1328" s="68" t="n">
        <x:v>4.9</x:v>
      </x:c>
      <x:c r="M1328" s="70" t="n">
        <x:v>0.085</x:v>
      </x:c>
      <x:c r="N1328" s="71" t="n">
        <x:v>82</x:v>
      </x:c>
      <x:c r="O1328" s="33" t="n">
        <x:f>ROUND(3*E1328+F1328+G1328*H1328,1)</x:f>
        <x:v>150.4</x:v>
      </x:c>
      <x:c r="P1328" s="33" t="n">
        <x:f>ROUND('Inputs'!$C$4*'Inputs'!$C$7*'Inputs'!$C$5*C1328/3600,1)</x:f>
        <x:v>4030</x:v>
      </x:c>
      <x:c r="Q1328" s="33" t="n">
        <x:f>ROUND(('Inputs'!$C$4/B1328)*'Inputs'!$C$7*'Inputs'!$C$6*D1328/3600,1)</x:f>
        <x:v>2698.6</x:v>
      </x:c>
      <x:c r="R1328" s="59" t="n">
        <x:f>ROUND((P1328-Q1328)*O1328-('Inputs'!$C$4/B1328)*(I1328/J1328+K1328)-'Inputs'!$C$4*L1328-('Inputs'!$C$4*'Inputs'!$C$20*'Inputs'!$C$21*'Inputs'!$C$22/1000)*M1328*N1328,0)</x:f>
        <x:v>-234234</x:v>
      </x:c>
      <x:c r="S1328" s="59" t="n">
        <x:f>ROUND(R1328/'Inputs'!$C$4,2)</x:f>
        <x:v>-23.42</x:v>
      </x:c>
      <x:c r="T1328" s="33" t="n">
        <x:f>ROUND((P1328-Q1328)*G1328*'Inputs'!$C$25/1000,1)</x:f>
        <x:v>35.8</x:v>
      </x:c>
    </x:row>
    <x:row r="1329">
      <x:c r="A1329" t="n">
        <x:v>1314</x:v>
      </x:c>
      <x:c r="B1329" s="68" t="n">
        <x:v>26.2</x:v>
      </x:c>
      <x:c r="C1329" s="68" t="n">
        <x:v>30.6</x:v>
      </x:c>
      <x:c r="D1329" s="68" t="n">
        <x:v>222.2</x:v>
      </x:c>
      <x:c r="E1329" s="68" t="n">
        <x:v>20.1</x:v>
      </x:c>
      <x:c r="F1329" s="68" t="n">
        <x:v>53.7</x:v>
      </x:c>
      <x:c r="G1329" s="68" t="n">
        <x:v>10.7</x:v>
      </x:c>
      <x:c r="H1329" s="69" t="n">
        <x:v>1.756</x:v>
      </x:c>
      <x:c r="I1329" s="68" t="n">
        <x:v>8106</x:v>
      </x:c>
      <x:c r="J1329" s="68" t="n">
        <x:v>12.7</x:v>
      </x:c>
      <x:c r="K1329" s="68" t="n">
        <x:v>581</x:v>
      </x:c>
      <x:c r="L1329" s="68" t="n">
        <x:v>2.4</x:v>
      </x:c>
      <x:c r="M1329" s="70" t="n">
        <x:v>0.074</x:v>
      </x:c>
      <x:c r="N1329" s="71" t="n">
        <x:v>106</x:v>
      </x:c>
      <x:c r="O1329" s="33" t="n">
        <x:f>ROUND(3*E1329+F1329+G1329*H1329,1)</x:f>
        <x:v>132.8</x:v>
      </x:c>
      <x:c r="P1329" s="33" t="n">
        <x:f>ROUND('Inputs'!$C$4*'Inputs'!$C$7*'Inputs'!$C$5*C1329/3600,1)</x:f>
        <x:v>4420</x:v>
      </x:c>
      <x:c r="Q1329" s="33" t="n">
        <x:f>ROUND(('Inputs'!$C$4/B1329)*'Inputs'!$C$7*'Inputs'!$C$6*D1329/3600,1)</x:f>
        <x:v>2450</x:v>
      </x:c>
      <x:c r="R1329" s="59" t="n">
        <x:f>ROUND((P1329-Q1329)*O1329-('Inputs'!$C$4/B1329)*(I1329/J1329+K1329)-'Inputs'!$C$4*L1329-('Inputs'!$C$4*'Inputs'!$C$20*'Inputs'!$C$21*'Inputs'!$C$22/1000)*M1329*N1329,0)</x:f>
        <x:v>-245294</x:v>
      </x:c>
      <x:c r="S1329" s="59" t="n">
        <x:f>ROUND(R1329/'Inputs'!$C$4,2)</x:f>
        <x:v>-24.53</x:v>
      </x:c>
      <x:c r="T1329" s="33" t="n">
        <x:f>ROUND((P1329-Q1329)*G1329*'Inputs'!$C$25/1000,1)</x:f>
        <x:v>54.5</x:v>
      </x:c>
    </x:row>
    <x:row r="1330">
      <x:c r="A1330" t="n">
        <x:v>1315</x:v>
      </x:c>
      <x:c r="B1330" s="68" t="n">
        <x:v>53.8</x:v>
      </x:c>
      <x:c r="C1330" s="68" t="n">
        <x:v>30.4</x:v>
      </x:c>
      <x:c r="D1330" s="68" t="n">
        <x:v>253.7</x:v>
      </x:c>
      <x:c r="E1330" s="68" t="n">
        <x:v>26.8</x:v>
      </x:c>
      <x:c r="F1330" s="68" t="n">
        <x:v>32.3</x:v>
      </x:c>
      <x:c r="G1330" s="68" t="n">
        <x:v>7.2</x:v>
      </x:c>
      <x:c r="H1330" s="69" t="n">
        <x:v>1.749</x:v>
      </x:c>
      <x:c r="I1330" s="68" t="n">
        <x:v>4219</x:v>
      </x:c>
      <x:c r="J1330" s="68" t="n">
        <x:v>13.1</x:v>
      </x:c>
      <x:c r="K1330" s="68" t="n">
        <x:v>821</x:v>
      </x:c>
      <x:c r="L1330" s="68" t="n">
        <x:v>1.7</x:v>
      </x:c>
      <x:c r="M1330" s="70" t="n">
        <x:v>0.043</x:v>
      </x:c>
      <x:c r="N1330" s="71" t="n">
        <x:v>152</x:v>
      </x:c>
      <x:c r="O1330" s="33" t="n">
        <x:f>ROUND(3*E1330+F1330+G1330*H1330,1)</x:f>
        <x:v>125.3</x:v>
      </x:c>
      <x:c r="P1330" s="33" t="n">
        <x:f>ROUND('Inputs'!$C$4*'Inputs'!$C$7*'Inputs'!$C$5*C1330/3600,1)</x:f>
        <x:v>4391.1</x:v>
      </x:c>
      <x:c r="Q1330" s="33" t="n">
        <x:f>ROUND(('Inputs'!$C$4/B1330)*'Inputs'!$C$7*'Inputs'!$C$6*D1330/3600,1)</x:f>
        <x:v>1362.3</x:v>
      </x:c>
      <x:c r="R1330" s="59" t="n">
        <x:f>ROUND((P1330-Q1330)*O1330-('Inputs'!$C$4/B1330)*(I1330/J1330+K1330)-'Inputs'!$C$4*L1330-('Inputs'!$C$4*'Inputs'!$C$20*'Inputs'!$C$21*'Inputs'!$C$22/1000)*M1330*N1330,0)</x:f>
        <x:v>135428</x:v>
      </x:c>
      <x:c r="S1330" s="59" t="n">
        <x:f>ROUND(R1330/'Inputs'!$C$4,2)</x:f>
        <x:v>13.54</x:v>
      </x:c>
      <x:c r="T1330" s="33" t="n">
        <x:f>ROUND((P1330-Q1330)*G1330*'Inputs'!$C$25/1000,1)</x:f>
        <x:v>56.3</x:v>
      </x:c>
    </x:row>
    <x:row r="1331">
      <x:c r="A1331" t="n">
        <x:v>1316</x:v>
      </x:c>
      <x:c r="B1331" s="68" t="n">
        <x:v>47.1</x:v>
      </x:c>
      <x:c r="C1331" s="68" t="n">
        <x:v>28.1</x:v>
      </x:c>
      <x:c r="D1331" s="68" t="n">
        <x:v>224</x:v>
      </x:c>
      <x:c r="E1331" s="68" t="n">
        <x:v>22.5</x:v>
      </x:c>
      <x:c r="F1331" s="68" t="n">
        <x:v>45.5</x:v>
      </x:c>
      <x:c r="G1331" s="68" t="n">
        <x:v>10.1</x:v>
      </x:c>
      <x:c r="H1331" s="69" t="n">
        <x:v>1.793</x:v>
      </x:c>
      <x:c r="I1331" s="68" t="n">
        <x:v>5124</x:v>
      </x:c>
      <x:c r="J1331" s="68" t="n">
        <x:v>14.8</x:v>
      </x:c>
      <x:c r="K1331" s="68" t="n">
        <x:v>459</x:v>
      </x:c>
      <x:c r="L1331" s="68" t="n">
        <x:v>3.2</x:v>
      </x:c>
      <x:c r="M1331" s="70" t="n">
        <x:v>0.05</x:v>
      </x:c>
      <x:c r="N1331" s="71" t="n">
        <x:v>134</x:v>
      </x:c>
      <x:c r="O1331" s="33" t="n">
        <x:f>ROUND(3*E1331+F1331+G1331*H1331,1)</x:f>
        <x:v>131.1</x:v>
      </x:c>
      <x:c r="P1331" s="33" t="n">
        <x:f>ROUND('Inputs'!$C$4*'Inputs'!$C$7*'Inputs'!$C$5*C1331/3600,1)</x:f>
        <x:v>4058.9</x:v>
      </x:c>
      <x:c r="Q1331" s="33" t="n">
        <x:f>ROUND(('Inputs'!$C$4/B1331)*'Inputs'!$C$7*'Inputs'!$C$6*D1331/3600,1)</x:f>
        <x:v>1373.9</x:v>
      </x:c>
      <x:c r="R1331" s="59" t="n">
        <x:f>ROUND((P1331-Q1331)*O1331-('Inputs'!$C$4/B1331)*(I1331/J1331+K1331)-'Inputs'!$C$4*L1331-('Inputs'!$C$4*'Inputs'!$C$20*'Inputs'!$C$21*'Inputs'!$C$22/1000)*M1331*N1331,0)</x:f>
        <x:v>134062</x:v>
      </x:c>
      <x:c r="S1331" s="59" t="n">
        <x:f>ROUND(R1331/'Inputs'!$C$4,2)</x:f>
        <x:v>13.41</x:v>
      </x:c>
      <x:c r="T1331" s="33" t="n">
        <x:f>ROUND((P1331-Q1331)*G1331*'Inputs'!$C$25/1000,1)</x:f>
        <x:v>70.1</x:v>
      </x:c>
    </x:row>
    <x:row r="1332">
      <x:c r="A1332" t="n">
        <x:v>1317</x:v>
      </x:c>
      <x:c r="B1332" s="68" t="n">
        <x:v>27</x:v>
      </x:c>
      <x:c r="C1332" s="68" t="n">
        <x:v>28.9</x:v>
      </x:c>
      <x:c r="D1332" s="68" t="n">
        <x:v>233.2</x:v>
      </x:c>
      <x:c r="E1332" s="68" t="n">
        <x:v>21.8</x:v>
      </x:c>
      <x:c r="F1332" s="68" t="n">
        <x:v>39.5</x:v>
      </x:c>
      <x:c r="G1332" s="68" t="n">
        <x:v>8</x:v>
      </x:c>
      <x:c r="H1332" s="69" t="n">
        <x:v>1.816</x:v>
      </x:c>
      <x:c r="I1332" s="68" t="n">
        <x:v>6746</x:v>
      </x:c>
      <x:c r="J1332" s="68" t="n">
        <x:v>9.8</x:v>
      </x:c>
      <x:c r="K1332" s="68" t="n">
        <x:v>487</x:v>
      </x:c>
      <x:c r="L1332" s="68" t="n">
        <x:v>4.3</x:v>
      </x:c>
      <x:c r="M1332" s="70" t="n">
        <x:v>0.002</x:v>
      </x:c>
      <x:c r="N1332" s="71" t="n">
        <x:v>76</x:v>
      </x:c>
      <x:c r="O1332" s="33" t="n">
        <x:f>ROUND(3*E1332+F1332+G1332*H1332,1)</x:f>
        <x:v>119.4</x:v>
      </x:c>
      <x:c r="P1332" s="33" t="n">
        <x:f>ROUND('Inputs'!$C$4*'Inputs'!$C$7*'Inputs'!$C$5*C1332/3600,1)</x:f>
        <x:v>4174.4</x:v>
      </x:c>
      <x:c r="Q1332" s="33" t="n">
        <x:f>ROUND(('Inputs'!$C$4/B1332)*'Inputs'!$C$7*'Inputs'!$C$6*D1332/3600,1)</x:f>
        <x:v>2495.1</x:v>
      </x:c>
      <x:c r="R1332" s="59" t="n">
        <x:f>ROUND((P1332-Q1332)*O1332-('Inputs'!$C$4/B1332)*(I1332/J1332+K1332)-'Inputs'!$C$4*L1332-('Inputs'!$C$4*'Inputs'!$C$20*'Inputs'!$C$21*'Inputs'!$C$22/1000)*M1332*N1332,0)</x:f>
        <x:v>-278153</x:v>
      </x:c>
      <x:c r="S1332" s="59" t="n">
        <x:f>ROUND(R1332/'Inputs'!$C$4,2)</x:f>
        <x:v>-27.82</x:v>
      </x:c>
      <x:c r="T1332" s="33" t="n">
        <x:f>ROUND((P1332-Q1332)*G1332*'Inputs'!$C$25/1000,1)</x:f>
        <x:v>34.7</x:v>
      </x:c>
    </x:row>
    <x:row r="1333">
      <x:c r="A1333" t="n">
        <x:v>1318</x:v>
      </x:c>
      <x:c r="B1333" s="68" t="n">
        <x:v>54.9</x:v>
      </x:c>
      <x:c r="C1333" s="68" t="n">
        <x:v>29.6</x:v>
      </x:c>
      <x:c r="D1333" s="68" t="n">
        <x:v>287.5</x:v>
      </x:c>
      <x:c r="E1333" s="68" t="n">
        <x:v>24</x:v>
      </x:c>
      <x:c r="F1333" s="68" t="n">
        <x:v>33.4</x:v>
      </x:c>
      <x:c r="G1333" s="68" t="n">
        <x:v>8.4</x:v>
      </x:c>
      <x:c r="H1333" s="69" t="n">
        <x:v>1.864</x:v>
      </x:c>
      <x:c r="I1333" s="68" t="n">
        <x:v>5918</x:v>
      </x:c>
      <x:c r="J1333" s="68" t="n">
        <x:v>10.7</x:v>
      </x:c>
      <x:c r="K1333" s="68" t="n">
        <x:v>598</x:v>
      </x:c>
      <x:c r="L1333" s="68" t="n">
        <x:v>1.6</x:v>
      </x:c>
      <x:c r="M1333" s="70" t="n">
        <x:v>0.06</x:v>
      </x:c>
      <x:c r="N1333" s="71" t="n">
        <x:v>109</x:v>
      </x:c>
      <x:c r="O1333" s="33" t="n">
        <x:f>ROUND(3*E1333+F1333+G1333*H1333,1)</x:f>
        <x:v>121.1</x:v>
      </x:c>
      <x:c r="P1333" s="33" t="n">
        <x:f>ROUND('Inputs'!$C$4*'Inputs'!$C$7*'Inputs'!$C$5*C1333/3600,1)</x:f>
        <x:v>4275.6</x:v>
      </x:c>
      <x:c r="Q1333" s="33" t="n">
        <x:f>ROUND(('Inputs'!$C$4/B1333)*'Inputs'!$C$7*'Inputs'!$C$6*D1333/3600,1)</x:f>
        <x:v>1512.9</x:v>
      </x:c>
      <x:c r="R1333" s="59" t="n">
        <x:f>ROUND((P1333-Q1333)*O1333-('Inputs'!$C$4/B1333)*(I1333/J1333+K1333)-'Inputs'!$C$4*L1333-('Inputs'!$C$4*'Inputs'!$C$20*'Inputs'!$C$21*'Inputs'!$C$22/1000)*M1333*N1333,0)</x:f>
        <x:v>94269</x:v>
      </x:c>
      <x:c r="S1333" s="59" t="n">
        <x:f>ROUND(R1333/'Inputs'!$C$4,2)</x:f>
        <x:v>9.43</x:v>
      </x:c>
      <x:c r="T1333" s="33" t="n">
        <x:f>ROUND((P1333-Q1333)*G1333*'Inputs'!$C$25/1000,1)</x:f>
        <x:v>60</x:v>
      </x:c>
    </x:row>
    <x:row r="1334">
      <x:c r="A1334" t="n">
        <x:v>1319</x:v>
      </x:c>
      <x:c r="B1334" s="68" t="n">
        <x:v>28.5</x:v>
      </x:c>
      <x:c r="C1334" s="68" t="n">
        <x:v>35.3</x:v>
      </x:c>
      <x:c r="D1334" s="68" t="n">
        <x:v>217.8</x:v>
      </x:c>
      <x:c r="E1334" s="68" t="n">
        <x:v>25</x:v>
      </x:c>
      <x:c r="F1334" s="68" t="n">
        <x:v>37.5</x:v>
      </x:c>
      <x:c r="G1334" s="68" t="n">
        <x:v>10.1</x:v>
      </x:c>
      <x:c r="H1334" s="69" t="n">
        <x:v>1.801</x:v>
      </x:c>
      <x:c r="I1334" s="68" t="n">
        <x:v>4498</x:v>
      </x:c>
      <x:c r="J1334" s="68" t="n">
        <x:v>8.2</x:v>
      </x:c>
      <x:c r="K1334" s="68" t="n">
        <x:v>605</x:v>
      </x:c>
      <x:c r="L1334" s="68" t="n">
        <x:v>2.7</x:v>
      </x:c>
      <x:c r="M1334" s="70" t="n">
        <x:v>0.028</x:v>
      </x:c>
      <x:c r="N1334" s="71" t="n">
        <x:v>128</x:v>
      </x:c>
      <x:c r="O1334" s="33" t="n">
        <x:f>ROUND(3*E1334+F1334+G1334*H1334,1)</x:f>
        <x:v>130.7</x:v>
      </x:c>
      <x:c r="P1334" s="33" t="n">
        <x:f>ROUND('Inputs'!$C$4*'Inputs'!$C$7*'Inputs'!$C$5*C1334/3600,1)</x:f>
        <x:v>5098.9</x:v>
      </x:c>
      <x:c r="Q1334" s="33" t="n">
        <x:f>ROUND(('Inputs'!$C$4/B1334)*'Inputs'!$C$7*'Inputs'!$C$6*D1334/3600,1)</x:f>
        <x:v>2207.7</x:v>
      </x:c>
      <x:c r="R1334" s="59" t="n">
        <x:f>ROUND((P1334-Q1334)*O1334-('Inputs'!$C$4/B1334)*(I1334/J1334+K1334)-'Inputs'!$C$4*L1334-('Inputs'!$C$4*'Inputs'!$C$20*'Inputs'!$C$21*'Inputs'!$C$22/1000)*M1334*N1334,0)</x:f>
        <x:v>-61884</x:v>
      </x:c>
      <x:c r="S1334" s="59" t="n">
        <x:f>ROUND(R1334/'Inputs'!$C$4,2)</x:f>
        <x:v>-6.19</x:v>
      </x:c>
      <x:c r="T1334" s="33" t="n">
        <x:f>ROUND((P1334-Q1334)*G1334*'Inputs'!$C$25/1000,1)</x:f>
        <x:v>75.4</x:v>
      </x:c>
    </x:row>
    <x:row r="1335">
      <x:c r="A1335" t="n">
        <x:v>1320</x:v>
      </x:c>
      <x:c r="B1335" s="68" t="n">
        <x:v>48.7</x:v>
      </x:c>
      <x:c r="C1335" s="68" t="n">
        <x:v>33.3</x:v>
      </x:c>
      <x:c r="D1335" s="68" t="n">
        <x:v>211.9</x:v>
      </x:c>
      <x:c r="E1335" s="68" t="n">
        <x:v>21.1</x:v>
      </x:c>
      <x:c r="F1335" s="68" t="n">
        <x:v>45.6</x:v>
      </x:c>
      <x:c r="G1335" s="68" t="n">
        <x:v>9.3</x:v>
      </x:c>
      <x:c r="H1335" s="69" t="n">
        <x:v>1.843</x:v>
      </x:c>
      <x:c r="I1335" s="68" t="n">
        <x:v>5141</x:v>
      </x:c>
      <x:c r="J1335" s="68" t="n">
        <x:v>14.4</x:v>
      </x:c>
      <x:c r="K1335" s="68" t="n">
        <x:v>763</x:v>
      </x:c>
      <x:c r="L1335" s="68" t="n">
        <x:v>3.8</x:v>
      </x:c>
      <x:c r="M1335" s="70" t="n">
        <x:v>0.028</x:v>
      </x:c>
      <x:c r="N1335" s="71" t="n">
        <x:v>92</x:v>
      </x:c>
      <x:c r="O1335" s="33" t="n">
        <x:f>ROUND(3*E1335+F1335+G1335*H1335,1)</x:f>
        <x:v>126</x:v>
      </x:c>
      <x:c r="P1335" s="33" t="n">
        <x:f>ROUND('Inputs'!$C$4*'Inputs'!$C$7*'Inputs'!$C$5*C1335/3600,1)</x:f>
        <x:v>4810</x:v>
      </x:c>
      <x:c r="Q1335" s="33" t="n">
        <x:f>ROUND(('Inputs'!$C$4/B1335)*'Inputs'!$C$7*'Inputs'!$C$6*D1335/3600,1)</x:f>
        <x:v>1257</x:v>
      </x:c>
      <x:c r="R1335" s="59" t="n">
        <x:f>ROUND((P1335-Q1335)*O1335-('Inputs'!$C$4/B1335)*(I1335/J1335+K1335)-'Inputs'!$C$4*L1335-('Inputs'!$C$4*'Inputs'!$C$20*'Inputs'!$C$21*'Inputs'!$C$22/1000)*M1335*N1335,0)</x:f>
        <x:v>173935</x:v>
      </x:c>
      <x:c r="S1335" s="59" t="n">
        <x:f>ROUND(R1335/'Inputs'!$C$4,2)</x:f>
        <x:v>17.39</x:v>
      </x:c>
      <x:c r="T1335" s="33" t="n">
        <x:f>ROUND((P1335-Q1335)*G1335*'Inputs'!$C$25/1000,1)</x:f>
        <x:v>85.4</x:v>
      </x:c>
    </x:row>
    <x:row r="1336">
      <x:c r="A1336" t="n">
        <x:v>1321</x:v>
      </x:c>
      <x:c r="B1336" s="68" t="n">
        <x:v>29.3</x:v>
      </x:c>
      <x:c r="C1336" s="68" t="n">
        <x:v>26.7</x:v>
      </x:c>
      <x:c r="D1336" s="68" t="n">
        <x:v>214.1</x:v>
      </x:c>
      <x:c r="E1336" s="68" t="n">
        <x:v>23.4</x:v>
      </x:c>
      <x:c r="F1336" s="68" t="n">
        <x:v>45.3</x:v>
      </x:c>
      <x:c r="G1336" s="68" t="n">
        <x:v>8.7</x:v>
      </x:c>
      <x:c r="H1336" s="69" t="n">
        <x:v>1.77</x:v>
      </x:c>
      <x:c r="I1336" s="68" t="n">
        <x:v>5796</x:v>
      </x:c>
      <x:c r="J1336" s="68" t="n">
        <x:v>12.3</x:v>
      </x:c>
      <x:c r="K1336" s="68" t="n">
        <x:v>595</x:v>
      </x:c>
      <x:c r="L1336" s="68" t="n">
        <x:v>5.1</x:v>
      </x:c>
      <x:c r="M1336" s="70" t="n">
        <x:v>0.083</x:v>
      </x:c>
      <x:c r="N1336" s="71" t="n">
        <x:v>95</x:v>
      </x:c>
      <x:c r="O1336" s="33" t="n">
        <x:f>ROUND(3*E1336+F1336+G1336*H1336,1)</x:f>
        <x:v>130.9</x:v>
      </x:c>
      <x:c r="P1336" s="33" t="n">
        <x:f>ROUND('Inputs'!$C$4*'Inputs'!$C$7*'Inputs'!$C$5*C1336/3600,1)</x:f>
        <x:v>3856.7</x:v>
      </x:c>
      <x:c r="Q1336" s="33" t="n">
        <x:f>ROUND(('Inputs'!$C$4/B1336)*'Inputs'!$C$7*'Inputs'!$C$6*D1336/3600,1)</x:f>
        <x:v>2111</x:v>
      </x:c>
      <x:c r="R1336" s="59" t="n">
        <x:f>ROUND((P1336-Q1336)*O1336-('Inputs'!$C$4/B1336)*(I1336/J1336+K1336)-'Inputs'!$C$4*L1336-('Inputs'!$C$4*'Inputs'!$C$20*'Inputs'!$C$21*'Inputs'!$C$22/1000)*M1336*N1336,0)</x:f>
        <x:v>-204017</x:v>
      </x:c>
      <x:c r="S1336" s="59" t="n">
        <x:f>ROUND(R1336/'Inputs'!$C$4,2)</x:f>
        <x:v>-20.4</x:v>
      </x:c>
      <x:c r="T1336" s="33" t="n">
        <x:f>ROUND((P1336-Q1336)*G1336*'Inputs'!$C$25/1000,1)</x:f>
        <x:v>39.2</x:v>
      </x:c>
    </x:row>
    <x:row r="1337">
      <x:c r="A1337" t="n">
        <x:v>1322</x:v>
      </x:c>
      <x:c r="B1337" s="68" t="n">
        <x:v>47.8</x:v>
      </x:c>
      <x:c r="C1337" s="68" t="n">
        <x:v>27.2</x:v>
      </x:c>
      <x:c r="D1337" s="68" t="n">
        <x:v>188.6</x:v>
      </x:c>
      <x:c r="E1337" s="68" t="n">
        <x:v>24</x:v>
      </x:c>
      <x:c r="F1337" s="68" t="n">
        <x:v>37.1</x:v>
      </x:c>
      <x:c r="G1337" s="68" t="n">
        <x:v>8.6</x:v>
      </x:c>
      <x:c r="H1337" s="69" t="n">
        <x:v>1.689</x:v>
      </x:c>
      <x:c r="I1337" s="68" t="n">
        <x:v>8318</x:v>
      </x:c>
      <x:c r="J1337" s="68" t="n">
        <x:v>11.5</x:v>
      </x:c>
      <x:c r="K1337" s="68" t="n">
        <x:v>530</x:v>
      </x:c>
      <x:c r="L1337" s="68" t="n">
        <x:v>1.7</x:v>
      </x:c>
      <x:c r="M1337" s="70" t="n">
        <x:v>0.023</x:v>
      </x:c>
      <x:c r="N1337" s="71" t="n">
        <x:v>110</x:v>
      </x:c>
      <x:c r="O1337" s="33" t="n">
        <x:f>ROUND(3*E1337+F1337+G1337*H1337,1)</x:f>
        <x:v>123.6</x:v>
      </x:c>
      <x:c r="P1337" s="33" t="n">
        <x:f>ROUND('Inputs'!$C$4*'Inputs'!$C$7*'Inputs'!$C$5*C1337/3600,1)</x:f>
        <x:v>3928.9</x:v>
      </x:c>
      <x:c r="Q1337" s="33" t="n">
        <x:f>ROUND(('Inputs'!$C$4/B1337)*'Inputs'!$C$7*'Inputs'!$C$6*D1337/3600,1)</x:f>
        <x:v>1139.8</x:v>
      </x:c>
      <x:c r="R1337" s="59" t="n">
        <x:f>ROUND((P1337-Q1337)*O1337-('Inputs'!$C$4/B1337)*(I1337/J1337+K1337)-'Inputs'!$C$4*L1337-('Inputs'!$C$4*'Inputs'!$C$20*'Inputs'!$C$21*'Inputs'!$C$22/1000)*M1337*N1337,0)</x:f>
        <x:v>59878</x:v>
      </x:c>
      <x:c r="S1337" s="59" t="n">
        <x:f>ROUND(R1337/'Inputs'!$C$4,2)</x:f>
        <x:v>5.99</x:v>
      </x:c>
      <x:c r="T1337" s="33" t="n">
        <x:f>ROUND((P1337-Q1337)*G1337*'Inputs'!$C$25/1000,1)</x:f>
        <x:v>62</x:v>
      </x:c>
    </x:row>
    <x:row r="1338">
      <x:c r="A1338" t="n">
        <x:v>1323</x:v>
      </x:c>
      <x:c r="B1338" s="68" t="n">
        <x:v>25.7</x:v>
      </x:c>
      <x:c r="C1338" s="68" t="n">
        <x:v>27.4</x:v>
      </x:c>
      <x:c r="D1338" s="68" t="n">
        <x:v>240.5</x:v>
      </x:c>
      <x:c r="E1338" s="68" t="n">
        <x:v>27.4</x:v>
      </x:c>
      <x:c r="F1338" s="68" t="n">
        <x:v>43.6</x:v>
      </x:c>
      <x:c r="G1338" s="68" t="n">
        <x:v>9.3</x:v>
      </x:c>
      <x:c r="H1338" s="69" t="n">
        <x:v>1.707</x:v>
      </x:c>
      <x:c r="I1338" s="68" t="n">
        <x:v>6180</x:v>
      </x:c>
      <x:c r="J1338" s="68" t="n">
        <x:v>10.8</x:v>
      </x:c>
      <x:c r="K1338" s="68" t="n">
        <x:v>555</x:v>
      </x:c>
      <x:c r="L1338" s="68" t="n">
        <x:v>3.4</x:v>
      </x:c>
      <x:c r="M1338" s="70" t="n">
        <x:v>0.057</x:v>
      </x:c>
      <x:c r="N1338" s="71" t="n">
        <x:v>149</x:v>
      </x:c>
      <x:c r="O1338" s="33" t="n">
        <x:f>ROUND(3*E1338+F1338+G1338*H1338,1)</x:f>
        <x:v>141.7</x:v>
      </x:c>
      <x:c r="P1338" s="33" t="n">
        <x:f>ROUND('Inputs'!$C$4*'Inputs'!$C$7*'Inputs'!$C$5*C1338/3600,1)</x:f>
        <x:v>3957.8</x:v>
      </x:c>
      <x:c r="Q1338" s="33" t="n">
        <x:f>ROUND(('Inputs'!$C$4/B1338)*'Inputs'!$C$7*'Inputs'!$C$6*D1338/3600,1)</x:f>
        <x:v>2703.4</x:v>
      </x:c>
      <x:c r="R1338" s="59" t="n">
        <x:f>ROUND((P1338-Q1338)*O1338-('Inputs'!$C$4/B1338)*(I1338/J1338+K1338)-'Inputs'!$C$4*L1338-('Inputs'!$C$4*'Inputs'!$C$20*'Inputs'!$C$21*'Inputs'!$C$22/1000)*M1338*N1338,0)</x:f>
        <x:v>-313851</x:v>
      </x:c>
      <x:c r="S1338" s="59" t="n">
        <x:f>ROUND(R1338/'Inputs'!$C$4,2)</x:f>
        <x:v>-31.39</x:v>
      </x:c>
      <x:c r="T1338" s="33" t="n">
        <x:f>ROUND((P1338-Q1338)*G1338*'Inputs'!$C$25/1000,1)</x:f>
        <x:v>30.1</x:v>
      </x:c>
    </x:row>
    <x:row r="1339">
      <x:c r="A1339" t="n">
        <x:v>1324</x:v>
      </x:c>
      <x:c r="B1339" s="68" t="n">
        <x:v>28.9</x:v>
      </x:c>
      <x:c r="C1339" s="68" t="n">
        <x:v>33.7</x:v>
      </x:c>
      <x:c r="D1339" s="68" t="n">
        <x:v>204.5</x:v>
      </x:c>
      <x:c r="E1339" s="68" t="n">
        <x:v>27.8</x:v>
      </x:c>
      <x:c r="F1339" s="68" t="n">
        <x:v>32.2</x:v>
      </x:c>
      <x:c r="G1339" s="68" t="n">
        <x:v>8.7</x:v>
      </x:c>
      <x:c r="H1339" s="69" t="n">
        <x:v>1.759</x:v>
      </x:c>
      <x:c r="I1339" s="68" t="n">
        <x:v>7073</x:v>
      </x:c>
      <x:c r="J1339" s="68" t="n">
        <x:v>10</x:v>
      </x:c>
      <x:c r="K1339" s="68" t="n">
        <x:v>623</x:v>
      </x:c>
      <x:c r="L1339" s="68" t="n">
        <x:v>2</x:v>
      </x:c>
      <x:c r="M1339" s="70" t="n">
        <x:v>0.058</x:v>
      </x:c>
      <x:c r="N1339" s="71" t="n">
        <x:v>94</x:v>
      </x:c>
      <x:c r="O1339" s="33" t="n">
        <x:f>ROUND(3*E1339+F1339+G1339*H1339,1)</x:f>
        <x:v>130.9</x:v>
      </x:c>
      <x:c r="P1339" s="33" t="n">
        <x:f>ROUND('Inputs'!$C$4*'Inputs'!$C$7*'Inputs'!$C$5*C1339/3600,1)</x:f>
        <x:v>4867.8</x:v>
      </x:c>
      <x:c r="Q1339" s="33" t="n">
        <x:f>ROUND(('Inputs'!$C$4/B1339)*'Inputs'!$C$7*'Inputs'!$C$6*D1339/3600,1)</x:f>
        <x:v>2044.2</x:v>
      </x:c>
      <x:c r="R1339" s="59" t="n">
        <x:f>ROUND((P1339-Q1339)*O1339-('Inputs'!$C$4/B1339)*(I1339/J1339+K1339)-'Inputs'!$C$4*L1339-('Inputs'!$C$4*'Inputs'!$C$20*'Inputs'!$C$21*'Inputs'!$C$22/1000)*M1339*N1339,0)</x:f>
        <x:v>-122894</x:v>
      </x:c>
      <x:c r="S1339" s="59" t="n">
        <x:f>ROUND(R1339/'Inputs'!$C$4,2)</x:f>
        <x:v>-12.29</x:v>
      </x:c>
      <x:c r="T1339" s="33" t="n">
        <x:f>ROUND((P1339-Q1339)*G1339*'Inputs'!$C$25/1000,1)</x:f>
        <x:v>63.5</x:v>
      </x:c>
    </x:row>
    <x:row r="1340">
      <x:c r="A1340" t="n">
        <x:v>1325</x:v>
      </x:c>
      <x:c r="B1340" s="68" t="n">
        <x:v>53.3</x:v>
      </x:c>
      <x:c r="C1340" s="68" t="n">
        <x:v>31.1</x:v>
      </x:c>
      <x:c r="D1340" s="68" t="n">
        <x:v>177.5</x:v>
      </x:c>
      <x:c r="E1340" s="68" t="n">
        <x:v>27.6</x:v>
      </x:c>
      <x:c r="F1340" s="68" t="n">
        <x:v>49.4</x:v>
      </x:c>
      <x:c r="G1340" s="68" t="n">
        <x:v>9.4</x:v>
      </x:c>
      <x:c r="H1340" s="69" t="n">
        <x:v>1.692</x:v>
      </x:c>
      <x:c r="I1340" s="68" t="n">
        <x:v>5485</x:v>
      </x:c>
      <x:c r="J1340" s="68" t="n">
        <x:v>9</x:v>
      </x:c>
      <x:c r="K1340" s="68" t="n">
        <x:v>637</x:v>
      </x:c>
      <x:c r="L1340" s="68" t="n">
        <x:v>4.7</x:v>
      </x:c>
      <x:c r="M1340" s="70" t="n">
        <x:v>0.016</x:v>
      </x:c>
      <x:c r="N1340" s="71" t="n">
        <x:v>100</x:v>
      </x:c>
      <x:c r="O1340" s="33" t="n">
        <x:f>ROUND(3*E1340+F1340+G1340*H1340,1)</x:f>
        <x:v>148.1</x:v>
      </x:c>
      <x:c r="P1340" s="33" t="n">
        <x:f>ROUND('Inputs'!$C$4*'Inputs'!$C$7*'Inputs'!$C$5*C1340/3600,1)</x:f>
        <x:v>4492.2</x:v>
      </x:c>
      <x:c r="Q1340" s="33" t="n">
        <x:f>ROUND(('Inputs'!$C$4/B1340)*'Inputs'!$C$7*'Inputs'!$C$6*D1340/3600,1)</x:f>
        <x:v>962.1</x:v>
      </x:c>
      <x:c r="R1340" s="59" t="n">
        <x:f>ROUND((P1340-Q1340)*O1340-('Inputs'!$C$4/B1340)*(I1340/J1340+K1340)-'Inputs'!$C$4*L1340-('Inputs'!$C$4*'Inputs'!$C$20*'Inputs'!$C$21*'Inputs'!$C$22/1000)*M1340*N1340,0)</x:f>
        <x:v>238375</x:v>
      </x:c>
      <x:c r="S1340" s="59" t="n">
        <x:f>ROUND(R1340/'Inputs'!$C$4,2)</x:f>
        <x:v>23.84</x:v>
      </x:c>
      <x:c r="T1340" s="33" t="n">
        <x:f>ROUND((P1340-Q1340)*G1340*'Inputs'!$C$25/1000,1)</x:f>
        <x:v>85.7</x:v>
      </x:c>
    </x:row>
    <x:row r="1341">
      <x:c r="A1341" t="n">
        <x:v>1326</x:v>
      </x:c>
      <x:c r="B1341" s="68" t="n">
        <x:v>56</x:v>
      </x:c>
      <x:c r="C1341" s="68" t="n">
        <x:v>29.1</x:v>
      </x:c>
      <x:c r="D1341" s="68" t="n">
        <x:v>227.4</x:v>
      </x:c>
      <x:c r="E1341" s="68" t="n">
        <x:v>21.9</x:v>
      </x:c>
      <x:c r="F1341" s="68" t="n">
        <x:v>46.7</x:v>
      </x:c>
      <x:c r="G1341" s="68" t="n">
        <x:v>7.6</x:v>
      </x:c>
      <x:c r="H1341" s="69" t="n">
        <x:v>2.029</x:v>
      </x:c>
      <x:c r="I1341" s="68" t="n">
        <x:v>7747</x:v>
      </x:c>
      <x:c r="J1341" s="68" t="n">
        <x:v>9</x:v>
      </x:c>
      <x:c r="K1341" s="68" t="n">
        <x:v>554</x:v>
      </x:c>
      <x:c r="L1341" s="68" t="n">
        <x:v>3.3</x:v>
      </x:c>
      <x:c r="M1341" s="70" t="n">
        <x:v>0.037</x:v>
      </x:c>
      <x:c r="N1341" s="71" t="n">
        <x:v>143</x:v>
      </x:c>
      <x:c r="O1341" s="33" t="n">
        <x:f>ROUND(3*E1341+F1341+G1341*H1341,1)</x:f>
        <x:v>127.8</x:v>
      </x:c>
      <x:c r="P1341" s="33" t="n">
        <x:f>ROUND('Inputs'!$C$4*'Inputs'!$C$7*'Inputs'!$C$5*C1341/3600,1)</x:f>
        <x:v>4203.3</x:v>
      </x:c>
      <x:c r="Q1341" s="33" t="n">
        <x:f>ROUND(('Inputs'!$C$4/B1341)*'Inputs'!$C$7*'Inputs'!$C$6*D1341/3600,1)</x:f>
        <x:v>1173.1</x:v>
      </x:c>
      <x:c r="R1341" s="59" t="n">
        <x:f>ROUND((P1341-Q1341)*O1341-('Inputs'!$C$4/B1341)*(I1341/J1341+K1341)-'Inputs'!$C$4*L1341-('Inputs'!$C$4*'Inputs'!$C$20*'Inputs'!$C$21*'Inputs'!$C$22/1000)*M1341*N1341,0)</x:f>
        <x:v>89789</x:v>
      </x:c>
      <x:c r="S1341" s="59" t="n">
        <x:f>ROUND(R1341/'Inputs'!$C$4,2)</x:f>
        <x:v>8.98</x:v>
      </x:c>
      <x:c r="T1341" s="33" t="n">
        <x:f>ROUND((P1341-Q1341)*G1341*'Inputs'!$C$25/1000,1)</x:f>
        <x:v>59.5</x:v>
      </x:c>
    </x:row>
    <x:row r="1342">
      <x:c r="A1342" t="n">
        <x:v>1327</x:v>
      </x:c>
      <x:c r="B1342" s="68" t="n">
        <x:v>46.7</x:v>
      </x:c>
      <x:c r="C1342" s="68" t="n">
        <x:v>32.8</x:v>
      </x:c>
      <x:c r="D1342" s="68" t="n">
        <x:v>199.3</x:v>
      </x:c>
      <x:c r="E1342" s="68" t="n">
        <x:v>25.6</x:v>
      </x:c>
      <x:c r="F1342" s="68" t="n">
        <x:v>33.7</x:v>
      </x:c>
      <x:c r="G1342" s="68" t="n">
        <x:v>10.7</x:v>
      </x:c>
      <x:c r="H1342" s="69" t="n">
        <x:v>2.047</x:v>
      </x:c>
      <x:c r="I1342" s="68" t="n">
        <x:v>7697</x:v>
      </x:c>
      <x:c r="J1342" s="68" t="n">
        <x:v>12.9</x:v>
      </x:c>
      <x:c r="K1342" s="68" t="n">
        <x:v>555</x:v>
      </x:c>
      <x:c r="L1342" s="68" t="n">
        <x:v>4.8</x:v>
      </x:c>
      <x:c r="M1342" s="70" t="n">
        <x:v>0.037</x:v>
      </x:c>
      <x:c r="N1342" s="71" t="n">
        <x:v>63</x:v>
      </x:c>
      <x:c r="O1342" s="33" t="n">
        <x:f>ROUND(3*E1342+F1342+G1342*H1342,1)</x:f>
        <x:v>132.4</x:v>
      </x:c>
      <x:c r="P1342" s="33" t="n">
        <x:f>ROUND('Inputs'!$C$4*'Inputs'!$C$7*'Inputs'!$C$5*C1342/3600,1)</x:f>
        <x:v>4737.8</x:v>
      </x:c>
      <x:c r="Q1342" s="33" t="n">
        <x:f>ROUND(('Inputs'!$C$4/B1342)*'Inputs'!$C$7*'Inputs'!$C$6*D1342/3600,1)</x:f>
        <x:v>1232.9</x:v>
      </x:c>
      <x:c r="R1342" s="59" t="n">
        <x:f>ROUND((P1342-Q1342)*O1342-('Inputs'!$C$4/B1342)*(I1342/J1342+K1342)-'Inputs'!$C$4*L1342-('Inputs'!$C$4*'Inputs'!$C$20*'Inputs'!$C$21*'Inputs'!$C$22/1000)*M1342*N1342,0)</x:f>
        <x:v>164227</x:v>
      </x:c>
      <x:c r="S1342" s="59" t="n">
        <x:f>ROUND(R1342/'Inputs'!$C$4,2)</x:f>
        <x:v>16.42</x:v>
      </x:c>
      <x:c r="T1342" s="33" t="n">
        <x:f>ROUND((P1342-Q1342)*G1342*'Inputs'!$C$25/1000,1)</x:f>
        <x:v>96.9</x:v>
      </x:c>
    </x:row>
    <x:row r="1343">
      <x:c r="A1343" t="n">
        <x:v>1328</x:v>
      </x:c>
      <x:c r="B1343" s="68" t="n">
        <x:v>55.5</x:v>
      </x:c>
      <x:c r="C1343" s="68" t="n">
        <x:v>25.5</x:v>
      </x:c>
      <x:c r="D1343" s="68" t="n">
        <x:v>219.6</x:v>
      </x:c>
      <x:c r="E1343" s="68" t="n">
        <x:v>21.3</x:v>
      </x:c>
      <x:c r="F1343" s="68" t="n">
        <x:v>51.9</x:v>
      </x:c>
      <x:c r="G1343" s="68" t="n">
        <x:v>7.5</x:v>
      </x:c>
      <x:c r="H1343" s="69" t="n">
        <x:v>1.726</x:v>
      </x:c>
      <x:c r="I1343" s="68" t="n">
        <x:v>9777</x:v>
      </x:c>
      <x:c r="J1343" s="68" t="n">
        <x:v>8.7</x:v>
      </x:c>
      <x:c r="K1343" s="68" t="n">
        <x:v>895</x:v>
      </x:c>
      <x:c r="L1343" s="68" t="n">
        <x:v>4.9</x:v>
      </x:c>
      <x:c r="M1343" s="70" t="n">
        <x:v>0.072</x:v>
      </x:c>
      <x:c r="N1343" s="71" t="n">
        <x:v>155</x:v>
      </x:c>
      <x:c r="O1343" s="33" t="n">
        <x:f>ROUND(3*E1343+F1343+G1343*H1343,1)</x:f>
        <x:v>128.7</x:v>
      </x:c>
      <x:c r="P1343" s="33" t="n">
        <x:f>ROUND('Inputs'!$C$4*'Inputs'!$C$7*'Inputs'!$C$5*C1343/3600,1)</x:f>
        <x:v>3683.3</x:v>
      </x:c>
      <x:c r="Q1343" s="33" t="n">
        <x:f>ROUND(('Inputs'!$C$4/B1343)*'Inputs'!$C$7*'Inputs'!$C$6*D1343/3600,1)</x:f>
        <x:v>1143.1</x:v>
      </x:c>
      <x:c r="R1343" s="59" t="n">
        <x:f>ROUND((P1343-Q1343)*O1343-('Inputs'!$C$4/B1343)*(I1343/J1343+K1343)-'Inputs'!$C$4*L1343-('Inputs'!$C$4*'Inputs'!$C$20*'Inputs'!$C$21*'Inputs'!$C$22/1000)*M1343*N1343,0)</x:f>
        <x:v>-110778</x:v>
      </x:c>
      <x:c r="S1343" s="59" t="n">
        <x:f>ROUND(R1343/'Inputs'!$C$4,2)</x:f>
        <x:v>-11.08</x:v>
      </x:c>
      <x:c r="T1343" s="33" t="n">
        <x:f>ROUND((P1343-Q1343)*G1343*'Inputs'!$C$25/1000,1)</x:f>
        <x:v>49.2</x:v>
      </x:c>
    </x:row>
    <x:row r="1344">
      <x:c r="A1344" t="n">
        <x:v>1329</x:v>
      </x:c>
      <x:c r="B1344" s="68" t="n">
        <x:v>39.6</x:v>
      </x:c>
      <x:c r="C1344" s="68" t="n">
        <x:v>29</x:v>
      </x:c>
      <x:c r="D1344" s="68" t="n">
        <x:v>292.7</x:v>
      </x:c>
      <x:c r="E1344" s="68" t="n">
        <x:v>22.9</x:v>
      </x:c>
      <x:c r="F1344" s="68" t="n">
        <x:v>30.3</x:v>
      </x:c>
      <x:c r="G1344" s="68" t="n">
        <x:v>10.9</x:v>
      </x:c>
      <x:c r="H1344" s="69" t="n">
        <x:v>1.636</x:v>
      </x:c>
      <x:c r="I1344" s="68" t="n">
        <x:v>9376</x:v>
      </x:c>
      <x:c r="J1344" s="68" t="n">
        <x:v>14.5</x:v>
      </x:c>
      <x:c r="K1344" s="68" t="n">
        <x:v>384</x:v>
      </x:c>
      <x:c r="L1344" s="68" t="n">
        <x:v>1.9</x:v>
      </x:c>
      <x:c r="M1344" s="70" t="n">
        <x:v>0.071</x:v>
      </x:c>
      <x:c r="N1344" s="71" t="n">
        <x:v>95</x:v>
      </x:c>
      <x:c r="O1344" s="33" t="n">
        <x:f>ROUND(3*E1344+F1344+G1344*H1344,1)</x:f>
        <x:v>116.8</x:v>
      </x:c>
      <x:c r="P1344" s="33" t="n">
        <x:f>ROUND('Inputs'!$C$4*'Inputs'!$C$7*'Inputs'!$C$5*C1344/3600,1)</x:f>
        <x:v>4188.9</x:v>
      </x:c>
      <x:c r="Q1344" s="33" t="n">
        <x:f>ROUND(('Inputs'!$C$4/B1344)*'Inputs'!$C$7*'Inputs'!$C$6*D1344/3600,1)</x:f>
        <x:v>2135.3</x:v>
      </x:c>
      <x:c r="R1344" s="59" t="n">
        <x:f>ROUND((P1344-Q1344)*O1344-('Inputs'!$C$4/B1344)*(I1344/J1344+K1344)-'Inputs'!$C$4*L1344-('Inputs'!$C$4*'Inputs'!$C$20*'Inputs'!$C$21*'Inputs'!$C$22/1000)*M1344*N1344,0)</x:f>
        <x:v>-54480</x:v>
      </x:c>
      <x:c r="S1344" s="59" t="n">
        <x:f>ROUND(R1344/'Inputs'!$C$4,2)</x:f>
        <x:v>-5.45</x:v>
      </x:c>
      <x:c r="T1344" s="33" t="n">
        <x:f>ROUND((P1344-Q1344)*G1344*'Inputs'!$C$25/1000,1)</x:f>
        <x:v>57.8</x:v>
      </x:c>
    </x:row>
    <x:row r="1345">
      <x:c r="A1345" t="n">
        <x:v>1330</x:v>
      </x:c>
      <x:c r="B1345" s="68" t="n">
        <x:v>46.4</x:v>
      </x:c>
      <x:c r="C1345" s="68" t="n">
        <x:v>30.3</x:v>
      </x:c>
      <x:c r="D1345" s="68" t="n">
        <x:v>259.1</x:v>
      </x:c>
      <x:c r="E1345" s="68" t="n">
        <x:v>24</x:v>
      </x:c>
      <x:c r="F1345" s="68" t="n">
        <x:v>52.2</x:v>
      </x:c>
      <x:c r="G1345" s="68" t="n">
        <x:v>10</x:v>
      </x:c>
      <x:c r="H1345" s="69" t="n">
        <x:v>1.931</x:v>
      </x:c>
      <x:c r="I1345" s="68" t="n">
        <x:v>6908</x:v>
      </x:c>
      <x:c r="J1345" s="68" t="n">
        <x:v>12.2</x:v>
      </x:c>
      <x:c r="K1345" s="68" t="n">
        <x:v>924</x:v>
      </x:c>
      <x:c r="L1345" s="68" t="n">
        <x:v>3.4</x:v>
      </x:c>
      <x:c r="M1345" s="70" t="n">
        <x:v>0.008</x:v>
      </x:c>
      <x:c r="N1345" s="71" t="n">
        <x:v>78</x:v>
      </x:c>
      <x:c r="O1345" s="33" t="n">
        <x:f>ROUND(3*E1345+F1345+G1345*H1345,1)</x:f>
        <x:v>143.5</x:v>
      </x:c>
      <x:c r="P1345" s="33" t="n">
        <x:f>ROUND('Inputs'!$C$4*'Inputs'!$C$7*'Inputs'!$C$5*C1345/3600,1)</x:f>
        <x:v>4376.7</x:v>
      </x:c>
      <x:c r="Q1345" s="33" t="n">
        <x:f>ROUND(('Inputs'!$C$4/B1345)*'Inputs'!$C$7*'Inputs'!$C$6*D1345/3600,1)</x:f>
        <x:v>1613.2</x:v>
      </x:c>
      <x:c r="R1345" s="59" t="n">
        <x:f>ROUND((P1345-Q1345)*O1345-('Inputs'!$C$4/B1345)*(I1345/J1345+K1345)-'Inputs'!$C$4*L1345-('Inputs'!$C$4*'Inputs'!$C$20*'Inputs'!$C$21*'Inputs'!$C$22/1000)*M1345*N1345,0)</x:f>
        <x:v>39997</x:v>
      </x:c>
      <x:c r="S1345" s="59" t="n">
        <x:f>ROUND(R1345/'Inputs'!$C$4,2)</x:f>
        <x:v>4</x:v>
      </x:c>
      <x:c r="T1345" s="33" t="n">
        <x:f>ROUND((P1345-Q1345)*G1345*'Inputs'!$C$25/1000,1)</x:f>
        <x:v>71.4</x:v>
      </x:c>
    </x:row>
    <x:row r="1346">
      <x:c r="A1346" t="n">
        <x:v>1331</x:v>
      </x:c>
      <x:c r="B1346" s="68" t="n">
        <x:v>28.7</x:v>
      </x:c>
      <x:c r="C1346" s="68" t="n">
        <x:v>24.4</x:v>
      </x:c>
      <x:c r="D1346" s="68" t="n">
        <x:v>180.3</x:v>
      </x:c>
      <x:c r="E1346" s="68" t="n">
        <x:v>21.7</x:v>
      </x:c>
      <x:c r="F1346" s="68" t="n">
        <x:v>41.6</x:v>
      </x:c>
      <x:c r="G1346" s="68" t="n">
        <x:v>9.3</x:v>
      </x:c>
      <x:c r="H1346" s="69" t="n">
        <x:v>1.974</x:v>
      </x:c>
      <x:c r="I1346" s="68" t="n">
        <x:v>6230</x:v>
      </x:c>
      <x:c r="J1346" s="68" t="n">
        <x:v>10.8</x:v>
      </x:c>
      <x:c r="K1346" s="68" t="n">
        <x:v>494</x:v>
      </x:c>
      <x:c r="L1346" s="68" t="n">
        <x:v>3</x:v>
      </x:c>
      <x:c r="M1346" s="70" t="n">
        <x:v>0.025</x:v>
      </x:c>
      <x:c r="N1346" s="71" t="n">
        <x:v>130</x:v>
      </x:c>
      <x:c r="O1346" s="33" t="n">
        <x:f>ROUND(3*E1346+F1346+G1346*H1346,1)</x:f>
        <x:v>125.1</x:v>
      </x:c>
      <x:c r="P1346" s="33" t="n">
        <x:f>ROUND('Inputs'!$C$4*'Inputs'!$C$7*'Inputs'!$C$5*C1346/3600,1)</x:f>
        <x:v>3524.4</x:v>
      </x:c>
      <x:c r="Q1346" s="33" t="n">
        <x:f>ROUND(('Inputs'!$C$4/B1346)*'Inputs'!$C$7*'Inputs'!$C$6*D1346/3600,1)</x:f>
        <x:v>1814.9</x:v>
      </x:c>
      <x:c r="R1346" s="59" t="n">
        <x:f>ROUND((P1346-Q1346)*O1346-('Inputs'!$C$4/B1346)*(I1346/J1346+K1346)-'Inputs'!$C$4*L1346-('Inputs'!$C$4*'Inputs'!$C$20*'Inputs'!$C$21*'Inputs'!$C$22/1000)*M1346*N1346,0)</x:f>
        <x:v>-196528</x:v>
      </x:c>
      <x:c r="S1346" s="59" t="n">
        <x:f>ROUND(R1346/'Inputs'!$C$4,2)</x:f>
        <x:v>-19.65</x:v>
      </x:c>
      <x:c r="T1346" s="33" t="n">
        <x:f>ROUND((P1346-Q1346)*G1346*'Inputs'!$C$25/1000,1)</x:f>
        <x:v>41.1</x:v>
      </x:c>
    </x:row>
    <x:row r="1347">
      <x:c r="A1347" t="n">
        <x:v>1332</x:v>
      </x:c>
      <x:c r="B1347" s="68" t="n">
        <x:v>42.2</x:v>
      </x:c>
      <x:c r="C1347" s="68" t="n">
        <x:v>26.7</x:v>
      </x:c>
      <x:c r="D1347" s="68" t="n">
        <x:v>194.2</x:v>
      </x:c>
      <x:c r="E1347" s="68" t="n">
        <x:v>23.2</x:v>
      </x:c>
      <x:c r="F1347" s="68" t="n">
        <x:v>46.9</x:v>
      </x:c>
      <x:c r="G1347" s="68" t="n">
        <x:v>9.1</x:v>
      </x:c>
      <x:c r="H1347" s="69" t="n">
        <x:v>1.823</x:v>
      </x:c>
      <x:c r="I1347" s="68" t="n">
        <x:v>7152</x:v>
      </x:c>
      <x:c r="J1347" s="68" t="n">
        <x:v>11.1</x:v>
      </x:c>
      <x:c r="K1347" s="68" t="n">
        <x:v>565</x:v>
      </x:c>
      <x:c r="L1347" s="68" t="n">
        <x:v>5.2</x:v>
      </x:c>
      <x:c r="M1347" s="70" t="n">
        <x:v>0.083</x:v>
      </x:c>
      <x:c r="N1347" s="71" t="n">
        <x:v>103</x:v>
      </x:c>
      <x:c r="O1347" s="33" t="n">
        <x:f>ROUND(3*E1347+F1347+G1347*H1347,1)</x:f>
        <x:v>133.1</x:v>
      </x:c>
      <x:c r="P1347" s="33" t="n">
        <x:f>ROUND('Inputs'!$C$4*'Inputs'!$C$7*'Inputs'!$C$5*C1347/3600,1)</x:f>
        <x:v>3856.7</x:v>
      </x:c>
      <x:c r="Q1347" s="33" t="n">
        <x:f>ROUND(('Inputs'!$C$4/B1347)*'Inputs'!$C$7*'Inputs'!$C$6*D1347/3600,1)</x:f>
        <x:v>1329.4</x:v>
      </x:c>
      <x:c r="R1347" s="59" t="n">
        <x:f>ROUND((P1347-Q1347)*O1347-('Inputs'!$C$4/B1347)*(I1347/J1347+K1347)-'Inputs'!$C$4*L1347-('Inputs'!$C$4*'Inputs'!$C$20*'Inputs'!$C$21*'Inputs'!$C$22/1000)*M1347*N1347,0)</x:f>
        <x:v>-21303</x:v>
      </x:c>
      <x:c r="S1347" s="59" t="n">
        <x:f>ROUND(R1347/'Inputs'!$C$4,2)</x:f>
        <x:v>-2.13</x:v>
      </x:c>
      <x:c r="T1347" s="33" t="n">
        <x:f>ROUND((P1347-Q1347)*G1347*'Inputs'!$C$25/1000,1)</x:f>
        <x:v>59.4</x:v>
      </x:c>
    </x:row>
    <x:row r="1348">
      <x:c r="A1348" t="n">
        <x:v>1333</x:v>
      </x:c>
      <x:c r="B1348" s="68" t="n">
        <x:v>32.1</x:v>
      </x:c>
      <x:c r="C1348" s="68" t="n">
        <x:v>29.1</x:v>
      </x:c>
      <x:c r="D1348" s="68" t="n">
        <x:v>174.9</x:v>
      </x:c>
      <x:c r="E1348" s="68" t="n">
        <x:v>23.6</x:v>
      </x:c>
      <x:c r="F1348" s="68" t="n">
        <x:v>38.2</x:v>
      </x:c>
      <x:c r="G1348" s="68" t="n">
        <x:v>9.8</x:v>
      </x:c>
      <x:c r="H1348" s="69" t="n">
        <x:v>1.653</x:v>
      </x:c>
      <x:c r="I1348" s="68" t="n">
        <x:v>7115</x:v>
      </x:c>
      <x:c r="J1348" s="68" t="n">
        <x:v>13.7</x:v>
      </x:c>
      <x:c r="K1348" s="68" t="n">
        <x:v>721</x:v>
      </x:c>
      <x:c r="L1348" s="68" t="n">
        <x:v>3.8</x:v>
      </x:c>
      <x:c r="M1348" s="70" t="n">
        <x:v>0.079</x:v>
      </x:c>
      <x:c r="N1348" s="71" t="n">
        <x:v>84</x:v>
      </x:c>
      <x:c r="O1348" s="33" t="n">
        <x:f>ROUND(3*E1348+F1348+G1348*H1348,1)</x:f>
        <x:v>125.2</x:v>
      </x:c>
      <x:c r="P1348" s="33" t="n">
        <x:f>ROUND('Inputs'!$C$4*'Inputs'!$C$7*'Inputs'!$C$5*C1348/3600,1)</x:f>
        <x:v>4203.3</x:v>
      </x:c>
      <x:c r="Q1348" s="33" t="n">
        <x:f>ROUND(('Inputs'!$C$4/B1348)*'Inputs'!$C$7*'Inputs'!$C$6*D1348/3600,1)</x:f>
        <x:v>1574</x:v>
      </x:c>
      <x:c r="R1348" s="59" t="n">
        <x:f>ROUND((P1348-Q1348)*O1348-('Inputs'!$C$4/B1348)*(I1348/J1348+K1348)-'Inputs'!$C$4*L1348-('Inputs'!$C$4*'Inputs'!$C$20*'Inputs'!$C$21*'Inputs'!$C$22/1000)*M1348*N1348,0)</x:f>
        <x:v>-110050</x:v>
      </x:c>
      <x:c r="S1348" s="59" t="n">
        <x:f>ROUND(R1348/'Inputs'!$C$4,2)</x:f>
        <x:v>-11</x:v>
      </x:c>
      <x:c r="T1348" s="33" t="n">
        <x:f>ROUND((P1348-Q1348)*G1348*'Inputs'!$C$25/1000,1)</x:f>
        <x:v>66.6</x:v>
      </x:c>
    </x:row>
    <x:row r="1349">
      <x:c r="A1349" t="n">
        <x:v>1334</x:v>
      </x:c>
      <x:c r="B1349" s="68" t="n">
        <x:v>51.7</x:v>
      </x:c>
      <x:c r="C1349" s="68" t="n">
        <x:v>30.3</x:v>
      </x:c>
      <x:c r="D1349" s="68" t="n">
        <x:v>275.5</x:v>
      </x:c>
      <x:c r="E1349" s="68" t="n">
        <x:v>23.9</x:v>
      </x:c>
      <x:c r="F1349" s="68" t="n">
        <x:v>30</x:v>
      </x:c>
      <x:c r="G1349" s="68" t="n">
        <x:v>7.4</x:v>
      </x:c>
      <x:c r="H1349" s="69" t="n">
        <x:v>1.766</x:v>
      </x:c>
      <x:c r="I1349" s="68" t="n">
        <x:v>3630</x:v>
      </x:c>
      <x:c r="J1349" s="68" t="n">
        <x:v>10.7</x:v>
      </x:c>
      <x:c r="K1349" s="68" t="n">
        <x:v>398</x:v>
      </x:c>
      <x:c r="L1349" s="68" t="n">
        <x:v>1.7</x:v>
      </x:c>
      <x:c r="M1349" s="70" t="n">
        <x:v>0.068</x:v>
      </x:c>
      <x:c r="N1349" s="71" t="n">
        <x:v>64</x:v>
      </x:c>
      <x:c r="O1349" s="33" t="n">
        <x:f>ROUND(3*E1349+F1349+G1349*H1349,1)</x:f>
        <x:v>114.8</x:v>
      </x:c>
      <x:c r="P1349" s="33" t="n">
        <x:f>ROUND('Inputs'!$C$4*'Inputs'!$C$7*'Inputs'!$C$5*C1349/3600,1)</x:f>
        <x:v>4376.7</x:v>
      </x:c>
      <x:c r="Q1349" s="33" t="n">
        <x:f>ROUND(('Inputs'!$C$4/B1349)*'Inputs'!$C$7*'Inputs'!$C$6*D1349/3600,1)</x:f>
        <x:v>1539.4</x:v>
      </x:c>
      <x:c r="R1349" s="59" t="n">
        <x:f>ROUND((P1349-Q1349)*O1349-('Inputs'!$C$4/B1349)*(I1349/J1349+K1349)-'Inputs'!$C$4*L1349-('Inputs'!$C$4*'Inputs'!$C$20*'Inputs'!$C$21*'Inputs'!$C$22/1000)*M1349*N1349,0)</x:f>
        <x:v>156388</x:v>
      </x:c>
      <x:c r="S1349" s="59" t="n">
        <x:f>ROUND(R1349/'Inputs'!$C$4,2)</x:f>
        <x:v>15.64</x:v>
      </x:c>
      <x:c r="T1349" s="33" t="n">
        <x:f>ROUND((P1349-Q1349)*G1349*'Inputs'!$C$25/1000,1)</x:f>
        <x:v>54.2</x:v>
      </x:c>
    </x:row>
    <x:row r="1350">
      <x:c r="A1350" t="n">
        <x:v>1335</x:v>
      </x:c>
      <x:c r="B1350" s="68" t="n">
        <x:v>53.8</x:v>
      </x:c>
      <x:c r="C1350" s="68" t="n">
        <x:v>29.3</x:v>
      </x:c>
      <x:c r="D1350" s="68" t="n">
        <x:v>228.8</x:v>
      </x:c>
      <x:c r="E1350" s="68" t="n">
        <x:v>23.4</x:v>
      </x:c>
      <x:c r="F1350" s="68" t="n">
        <x:v>39.1</x:v>
      </x:c>
      <x:c r="G1350" s="68" t="n">
        <x:v>10.2</x:v>
      </x:c>
      <x:c r="H1350" s="69" t="n">
        <x:v>1.729</x:v>
      </x:c>
      <x:c r="I1350" s="68" t="n">
        <x:v>7437</x:v>
      </x:c>
      <x:c r="J1350" s="68" t="n">
        <x:v>8.5</x:v>
      </x:c>
      <x:c r="K1350" s="68" t="n">
        <x:v>646</x:v>
      </x:c>
      <x:c r="L1350" s="68" t="n">
        <x:v>3.1</x:v>
      </x:c>
      <x:c r="M1350" s="70" t="n">
        <x:v>0.068</x:v>
      </x:c>
      <x:c r="N1350" s="71" t="n">
        <x:v>75</x:v>
      </x:c>
      <x:c r="O1350" s="33" t="n">
        <x:f>ROUND(3*E1350+F1350+G1350*H1350,1)</x:f>
        <x:v>126.9</x:v>
      </x:c>
      <x:c r="P1350" s="33" t="n">
        <x:f>ROUND('Inputs'!$C$4*'Inputs'!$C$7*'Inputs'!$C$5*C1350/3600,1)</x:f>
        <x:v>4232.2</x:v>
      </x:c>
      <x:c r="Q1350" s="33" t="n">
        <x:f>ROUND(('Inputs'!$C$4/B1350)*'Inputs'!$C$7*'Inputs'!$C$6*D1350/3600,1)</x:f>
        <x:v>1228.6</x:v>
      </x:c>
      <x:c r="R1350" s="59" t="n">
        <x:f>ROUND((P1350-Q1350)*O1350-('Inputs'!$C$4/B1350)*(I1350/J1350+K1350)-'Inputs'!$C$4*L1350-('Inputs'!$C$4*'Inputs'!$C$20*'Inputs'!$C$21*'Inputs'!$C$22/1000)*M1350*N1350,0)</x:f>
        <x:v>56050</x:v>
      </x:c>
      <x:c r="S1350" s="59" t="n">
        <x:f>ROUND(R1350/'Inputs'!$C$4,2)</x:f>
        <x:v>5.61</x:v>
      </x:c>
      <x:c r="T1350" s="33" t="n">
        <x:f>ROUND((P1350-Q1350)*G1350*'Inputs'!$C$25/1000,1)</x:f>
        <x:v>79.2</x:v>
      </x:c>
    </x:row>
    <x:row r="1351">
      <x:c r="A1351" t="n">
        <x:v>1336</x:v>
      </x:c>
      <x:c r="B1351" s="68" t="n">
        <x:v>49.4</x:v>
      </x:c>
      <x:c r="C1351" s="68" t="n">
        <x:v>32.6</x:v>
      </x:c>
      <x:c r="D1351" s="68" t="n">
        <x:v>210.7</x:v>
      </x:c>
      <x:c r="E1351" s="68" t="n">
        <x:v>22.2</x:v>
      </x:c>
      <x:c r="F1351" s="68" t="n">
        <x:v>31.1</x:v>
      </x:c>
      <x:c r="G1351" s="68" t="n">
        <x:v>8.3</x:v>
      </x:c>
      <x:c r="H1351" s="69" t="n">
        <x:v>1.885</x:v>
      </x:c>
      <x:c r="I1351" s="68" t="n">
        <x:v>5816</x:v>
      </x:c>
      <x:c r="J1351" s="68" t="n">
        <x:v>9.8</x:v>
      </x:c>
      <x:c r="K1351" s="68" t="n">
        <x:v>701</x:v>
      </x:c>
      <x:c r="L1351" s="68" t="n">
        <x:v>3.4</x:v>
      </x:c>
      <x:c r="M1351" s="70" t="n">
        <x:v>0.053</x:v>
      </x:c>
      <x:c r="N1351" s="71" t="n">
        <x:v>87</x:v>
      </x:c>
      <x:c r="O1351" s="33" t="n">
        <x:f>ROUND(3*E1351+F1351+G1351*H1351,1)</x:f>
        <x:v>113.3</x:v>
      </x:c>
      <x:c r="P1351" s="33" t="n">
        <x:f>ROUND('Inputs'!$C$4*'Inputs'!$C$7*'Inputs'!$C$5*C1351/3600,1)</x:f>
        <x:v>4708.9</x:v>
      </x:c>
      <x:c r="Q1351" s="33" t="n">
        <x:f>ROUND(('Inputs'!$C$4/B1351)*'Inputs'!$C$7*'Inputs'!$C$6*D1351/3600,1)</x:f>
        <x:v>1232.2</x:v>
      </x:c>
      <x:c r="R1351" s="59" t="n">
        <x:f>ROUND((P1351-Q1351)*O1351-('Inputs'!$C$4/B1351)*(I1351/J1351+K1351)-'Inputs'!$C$4*L1351-('Inputs'!$C$4*'Inputs'!$C$20*'Inputs'!$C$21*'Inputs'!$C$22/1000)*M1351*N1351,0)</x:f>
        <x:v>87561</x:v>
      </x:c>
      <x:c r="S1351" s="59" t="n">
        <x:f>ROUND(R1351/'Inputs'!$C$4,2)</x:f>
        <x:v>8.76</x:v>
      </x:c>
      <x:c r="T1351" s="33" t="n">
        <x:f>ROUND((P1351-Q1351)*G1351*'Inputs'!$C$25/1000,1)</x:f>
        <x:v>74.6</x:v>
      </x:c>
    </x:row>
    <x:row r="1352">
      <x:c r="A1352" t="n">
        <x:v>1337</x:v>
      </x:c>
      <x:c r="B1352" s="68" t="n">
        <x:v>56.1</x:v>
      </x:c>
      <x:c r="C1352" s="68" t="n">
        <x:v>31.5</x:v>
      </x:c>
      <x:c r="D1352" s="68" t="n">
        <x:v>179.1</x:v>
      </x:c>
      <x:c r="E1352" s="68" t="n">
        <x:v>22</x:v>
      </x:c>
      <x:c r="F1352" s="68" t="n">
        <x:v>48.3</x:v>
      </x:c>
      <x:c r="G1352" s="68" t="n">
        <x:v>7.9</x:v>
      </x:c>
      <x:c r="H1352" s="69" t="n">
        <x:v>1.779</x:v>
      </x:c>
      <x:c r="I1352" s="68" t="n">
        <x:v>3919</x:v>
      </x:c>
      <x:c r="J1352" s="68" t="n">
        <x:v>9.8</x:v>
      </x:c>
      <x:c r="K1352" s="68" t="n">
        <x:v>600</x:v>
      </x:c>
      <x:c r="L1352" s="68" t="n">
        <x:v>5.6</x:v>
      </x:c>
      <x:c r="M1352" s="70" t="n">
        <x:v>0.072</x:v>
      </x:c>
      <x:c r="N1352" s="71" t="n">
        <x:v>84</x:v>
      </x:c>
      <x:c r="O1352" s="33" t="n">
        <x:f>ROUND(3*E1352+F1352+G1352*H1352,1)</x:f>
        <x:v>128.4</x:v>
      </x:c>
      <x:c r="P1352" s="33" t="n">
        <x:f>ROUND('Inputs'!$C$4*'Inputs'!$C$7*'Inputs'!$C$5*C1352/3600,1)</x:f>
        <x:v>4550</x:v>
      </x:c>
      <x:c r="Q1352" s="33" t="n">
        <x:f>ROUND(('Inputs'!$C$4/B1352)*'Inputs'!$C$7*'Inputs'!$C$6*D1352/3600,1)</x:f>
        <x:v>922.3</x:v>
      </x:c>
      <x:c r="R1352" s="59" t="n">
        <x:f>ROUND((P1352-Q1352)*O1352-('Inputs'!$C$4/B1352)*(I1352/J1352+K1352)-'Inputs'!$C$4*L1352-('Inputs'!$C$4*'Inputs'!$C$20*'Inputs'!$C$21*'Inputs'!$C$22/1000)*M1352*N1352,0)</x:f>
        <x:v>218038</x:v>
      </x:c>
      <x:c r="S1352" s="59" t="n">
        <x:f>ROUND(R1352/'Inputs'!$C$4,2)</x:f>
        <x:v>21.8</x:v>
      </x:c>
      <x:c r="T1352" s="33" t="n">
        <x:f>ROUND((P1352-Q1352)*G1352*'Inputs'!$C$25/1000,1)</x:f>
        <x:v>74</x:v>
      </x:c>
    </x:row>
    <x:row r="1353">
      <x:c r="A1353" t="n">
        <x:v>1338</x:v>
      </x:c>
      <x:c r="B1353" s="68" t="n">
        <x:v>48.8</x:v>
      </x:c>
      <x:c r="C1353" s="68" t="n">
        <x:v>28.4</x:v>
      </x:c>
      <x:c r="D1353" s="68" t="n">
        <x:v>212.7</x:v>
      </x:c>
      <x:c r="E1353" s="68" t="n">
        <x:v>20.2</x:v>
      </x:c>
      <x:c r="F1353" s="68" t="n">
        <x:v>34.2</x:v>
      </x:c>
      <x:c r="G1353" s="68" t="n">
        <x:v>9.5</x:v>
      </x:c>
      <x:c r="H1353" s="69" t="n">
        <x:v>1.939</x:v>
      </x:c>
      <x:c r="I1353" s="68" t="n">
        <x:v>7444</x:v>
      </x:c>
      <x:c r="J1353" s="68" t="n">
        <x:v>11.8</x:v>
      </x:c>
      <x:c r="K1353" s="68" t="n">
        <x:v>568</x:v>
      </x:c>
      <x:c r="L1353" s="68" t="n">
        <x:v>2.4</x:v>
      </x:c>
      <x:c r="M1353" s="70" t="n">
        <x:v>0.097</x:v>
      </x:c>
      <x:c r="N1353" s="71" t="n">
        <x:v>70</x:v>
      </x:c>
      <x:c r="O1353" s="33" t="n">
        <x:f>ROUND(3*E1353+F1353+G1353*H1353,1)</x:f>
        <x:v>113.2</x:v>
      </x:c>
      <x:c r="P1353" s="33" t="n">
        <x:f>ROUND('Inputs'!$C$4*'Inputs'!$C$7*'Inputs'!$C$5*C1353/3600,1)</x:f>
        <x:v>4102.2</x:v>
      </x:c>
      <x:c r="Q1353" s="33" t="n">
        <x:f>ROUND(('Inputs'!$C$4/B1353)*'Inputs'!$C$7*'Inputs'!$C$6*D1353/3600,1)</x:f>
        <x:v>1259.2</x:v>
      </x:c>
      <x:c r="R1353" s="59" t="n">
        <x:f>ROUND((P1353-Q1353)*O1353-('Inputs'!$C$4/B1353)*(I1353/J1353+K1353)-'Inputs'!$C$4*L1353-('Inputs'!$C$4*'Inputs'!$C$20*'Inputs'!$C$21*'Inputs'!$C$22/1000)*M1353*N1353,0)</x:f>
        <x:v>36979</x:v>
      </x:c>
      <x:c r="S1353" s="59" t="n">
        <x:f>ROUND(R1353/'Inputs'!$C$4,2)</x:f>
        <x:v>3.7</x:v>
      </x:c>
      <x:c r="T1353" s="33" t="n">
        <x:f>ROUND((P1353-Q1353)*G1353*'Inputs'!$C$25/1000,1)</x:f>
        <x:v>69.8</x:v>
      </x:c>
    </x:row>
    <x:row r="1354">
      <x:c r="A1354" t="n">
        <x:v>1339</x:v>
      </x:c>
      <x:c r="B1354" s="68" t="n">
        <x:v>42.9</x:v>
      </x:c>
      <x:c r="C1354" s="68" t="n">
        <x:v>29.1</x:v>
      </x:c>
      <x:c r="D1354" s="68" t="n">
        <x:v>213.2</x:v>
      </x:c>
      <x:c r="E1354" s="68" t="n">
        <x:v>24</x:v>
      </x:c>
      <x:c r="F1354" s="68" t="n">
        <x:v>30.6</x:v>
      </x:c>
      <x:c r="G1354" s="68" t="n">
        <x:v>7.8</x:v>
      </x:c>
      <x:c r="H1354" s="69" t="n">
        <x:v>1.866</x:v>
      </x:c>
      <x:c r="I1354" s="68" t="n">
        <x:v>7422</x:v>
      </x:c>
      <x:c r="J1354" s="68" t="n">
        <x:v>11.8</x:v>
      </x:c>
      <x:c r="K1354" s="68" t="n">
        <x:v>815</x:v>
      </x:c>
      <x:c r="L1354" s="68" t="n">
        <x:v>2.2</x:v>
      </x:c>
      <x:c r="M1354" s="70" t="n">
        <x:v>0.033</x:v>
      </x:c>
      <x:c r="N1354" s="71" t="n">
        <x:v>140</x:v>
      </x:c>
      <x:c r="O1354" s="33" t="n">
        <x:f>ROUND(3*E1354+F1354+G1354*H1354,1)</x:f>
        <x:v>117.2</x:v>
      </x:c>
      <x:c r="P1354" s="33" t="n">
        <x:f>ROUND('Inputs'!$C$4*'Inputs'!$C$7*'Inputs'!$C$5*C1354/3600,1)</x:f>
        <x:v>4203.3</x:v>
      </x:c>
      <x:c r="Q1354" s="33" t="n">
        <x:f>ROUND(('Inputs'!$C$4/B1354)*'Inputs'!$C$7*'Inputs'!$C$6*D1354/3600,1)</x:f>
        <x:v>1435.7</x:v>
      </x:c>
      <x:c r="R1354" s="59" t="n">
        <x:f>ROUND((P1354-Q1354)*O1354-('Inputs'!$C$4/B1354)*(I1354/J1354+K1354)-'Inputs'!$C$4*L1354-('Inputs'!$C$4*'Inputs'!$C$20*'Inputs'!$C$21*'Inputs'!$C$22/1000)*M1354*N1354,0)</x:f>
        <x:v>-44561</x:v>
      </x:c>
      <x:c r="S1354" s="59" t="n">
        <x:f>ROUND(R1354/'Inputs'!$C$4,2)</x:f>
        <x:v>-4.46</x:v>
      </x:c>
      <x:c r="T1354" s="33" t="n">
        <x:f>ROUND((P1354-Q1354)*G1354*'Inputs'!$C$25/1000,1)</x:f>
        <x:v>55.8</x:v>
      </x:c>
    </x:row>
    <x:row r="1355">
      <x:c r="A1355" t="n">
        <x:v>1340</x:v>
      </x:c>
      <x:c r="B1355" s="68" t="n">
        <x:v>33.7</x:v>
      </x:c>
      <x:c r="C1355" s="68" t="n">
        <x:v>27.7</x:v>
      </x:c>
      <x:c r="D1355" s="68" t="n">
        <x:v>212.6</x:v>
      </x:c>
      <x:c r="E1355" s="68" t="n">
        <x:v>24.8</x:v>
      </x:c>
      <x:c r="F1355" s="68" t="n">
        <x:v>46.4</x:v>
      </x:c>
      <x:c r="G1355" s="68" t="n">
        <x:v>7.1</x:v>
      </x:c>
      <x:c r="H1355" s="69" t="n">
        <x:v>1.819</x:v>
      </x:c>
      <x:c r="I1355" s="68" t="n">
        <x:v>5449</x:v>
      </x:c>
      <x:c r="J1355" s="68" t="n">
        <x:v>11.3</x:v>
      </x:c>
      <x:c r="K1355" s="68" t="n">
        <x:v>650</x:v>
      </x:c>
      <x:c r="L1355" s="68" t="n">
        <x:v>2.7</x:v>
      </x:c>
      <x:c r="M1355" s="70" t="n">
        <x:v>0.078</x:v>
      </x:c>
      <x:c r="N1355" s="71" t="n">
        <x:v>64</x:v>
      </x:c>
      <x:c r="O1355" s="33" t="n">
        <x:f>ROUND(3*E1355+F1355+G1355*H1355,1)</x:f>
        <x:v>133.7</x:v>
      </x:c>
      <x:c r="P1355" s="33" t="n">
        <x:f>ROUND('Inputs'!$C$4*'Inputs'!$C$7*'Inputs'!$C$5*C1355/3600,1)</x:f>
        <x:v>4001.1</x:v>
      </x:c>
      <x:c r="Q1355" s="33" t="n">
        <x:f>ROUND(('Inputs'!$C$4/B1355)*'Inputs'!$C$7*'Inputs'!$C$6*D1355/3600,1)</x:f>
        <x:v>1822.5</x:v>
      </x:c>
      <x:c r="R1355" s="59" t="n">
        <x:f>ROUND((P1355-Q1355)*O1355-('Inputs'!$C$4/B1355)*(I1355/J1355+K1355)-'Inputs'!$C$4*L1355-('Inputs'!$C$4*'Inputs'!$C$20*'Inputs'!$C$21*'Inputs'!$C$22/1000)*M1355*N1355,0)</x:f>
        <x:v>-82852</x:v>
      </x:c>
      <x:c r="S1355" s="59" t="n">
        <x:f>ROUND(R1355/'Inputs'!$C$4,2)</x:f>
        <x:v>-8.29</x:v>
      </x:c>
      <x:c r="T1355" s="33" t="n">
        <x:f>ROUND((P1355-Q1355)*G1355*'Inputs'!$C$25/1000,1)</x:f>
        <x:v>40</x:v>
      </x:c>
    </x:row>
    <x:row r="1356">
      <x:c r="A1356" t="n">
        <x:v>1341</x:v>
      </x:c>
      <x:c r="B1356" s="68" t="n">
        <x:v>42.4</x:v>
      </x:c>
      <x:c r="C1356" s="68" t="n">
        <x:v>32.3</x:v>
      </x:c>
      <x:c r="D1356" s="68" t="n">
        <x:v>256.4</x:v>
      </x:c>
      <x:c r="E1356" s="68" t="n">
        <x:v>24.5</x:v>
      </x:c>
      <x:c r="F1356" s="68" t="n">
        <x:v>50.6</x:v>
      </x:c>
      <x:c r="G1356" s="68" t="n">
        <x:v>8.7</x:v>
      </x:c>
      <x:c r="H1356" s="69" t="n">
        <x:v>1.932</x:v>
      </x:c>
      <x:c r="I1356" s="68" t="n">
        <x:v>7570</x:v>
      </x:c>
      <x:c r="J1356" s="68" t="n">
        <x:v>9.5</x:v>
      </x:c>
      <x:c r="K1356" s="68" t="n">
        <x:v>430</x:v>
      </x:c>
      <x:c r="L1356" s="68" t="n">
        <x:v>3.3</x:v>
      </x:c>
      <x:c r="M1356" s="70" t="n">
        <x:v>0.082</x:v>
      </x:c>
      <x:c r="N1356" s="71" t="n">
        <x:v>104</x:v>
      </x:c>
      <x:c r="O1356" s="33" t="n">
        <x:f>ROUND(3*E1356+F1356+G1356*H1356,1)</x:f>
        <x:v>140.9</x:v>
      </x:c>
      <x:c r="P1356" s="33" t="n">
        <x:f>ROUND('Inputs'!$C$4*'Inputs'!$C$7*'Inputs'!$C$5*C1356/3600,1)</x:f>
        <x:v>4665.6</x:v>
      </x:c>
      <x:c r="Q1356" s="33" t="n">
        <x:f>ROUND(('Inputs'!$C$4/B1356)*'Inputs'!$C$7*'Inputs'!$C$6*D1356/3600,1)</x:f>
        <x:v>1747</x:v>
      </x:c>
      <x:c r="R1356" s="59" t="n">
        <x:f>ROUND((P1356-Q1356)*O1356-('Inputs'!$C$4/B1356)*(I1356/J1356+K1356)-'Inputs'!$C$4*L1356-('Inputs'!$C$4*'Inputs'!$C$20*'Inputs'!$C$21*'Inputs'!$C$22/1000)*M1356*N1356,0)</x:f>
        <x:v>69811</x:v>
      </x:c>
      <x:c r="S1356" s="59" t="n">
        <x:f>ROUND(R1356/'Inputs'!$C$4,2)</x:f>
        <x:v>6.98</x:v>
      </x:c>
      <x:c r="T1356" s="33" t="n">
        <x:f>ROUND((P1356-Q1356)*G1356*'Inputs'!$C$25/1000,1)</x:f>
        <x:v>65.6</x:v>
      </x:c>
    </x:row>
    <x:row r="1357">
      <x:c r="A1357" t="n">
        <x:v>1342</x:v>
      </x:c>
      <x:c r="B1357" s="68" t="n">
        <x:v>47.3</x:v>
      </x:c>
      <x:c r="C1357" s="68" t="n">
        <x:v>28.8</x:v>
      </x:c>
      <x:c r="D1357" s="68" t="n">
        <x:v>248.7</x:v>
      </x:c>
      <x:c r="E1357" s="68" t="n">
        <x:v>21</x:v>
      </x:c>
      <x:c r="F1357" s="68" t="n">
        <x:v>53.8</x:v>
      </x:c>
      <x:c r="G1357" s="68" t="n">
        <x:v>7</x:v>
      </x:c>
      <x:c r="H1357" s="69" t="n">
        <x:v>1.634</x:v>
      </x:c>
      <x:c r="I1357" s="68" t="n">
        <x:v>6666</x:v>
      </x:c>
      <x:c r="J1357" s="68" t="n">
        <x:v>9.6</x:v>
      </x:c>
      <x:c r="K1357" s="68" t="n">
        <x:v>354</x:v>
      </x:c>
      <x:c r="L1357" s="68" t="n">
        <x:v>5.1</x:v>
      </x:c>
      <x:c r="M1357" s="70" t="n">
        <x:v>0.042</x:v>
      </x:c>
      <x:c r="N1357" s="71" t="n">
        <x:v>72</x:v>
      </x:c>
      <x:c r="O1357" s="33" t="n">
        <x:f>ROUND(3*E1357+F1357+G1357*H1357,1)</x:f>
        <x:v>128.2</x:v>
      </x:c>
      <x:c r="P1357" s="33" t="n">
        <x:f>ROUND('Inputs'!$C$4*'Inputs'!$C$7*'Inputs'!$C$5*C1357/3600,1)</x:f>
        <x:v>4160</x:v>
      </x:c>
      <x:c r="Q1357" s="33" t="n">
        <x:f>ROUND(('Inputs'!$C$4/B1357)*'Inputs'!$C$7*'Inputs'!$C$6*D1357/3600,1)</x:f>
        <x:v>1519</x:v>
      </x:c>
      <x:c r="R1357" s="59" t="n">
        <x:f>ROUND((P1357-Q1357)*O1357-('Inputs'!$C$4/B1357)*(I1357/J1357+K1357)-'Inputs'!$C$4*L1357-('Inputs'!$C$4*'Inputs'!$C$20*'Inputs'!$C$21*'Inputs'!$C$22/1000)*M1357*N1357,0)</x:f>
        <x:v>59170</x:v>
      </x:c>
      <x:c r="S1357" s="59" t="n">
        <x:f>ROUND(R1357/'Inputs'!$C$4,2)</x:f>
        <x:v>5.92</x:v>
      </x:c>
      <x:c r="T1357" s="33" t="n">
        <x:f>ROUND((P1357-Q1357)*G1357*'Inputs'!$C$25/1000,1)</x:f>
        <x:v>47.8</x:v>
      </x:c>
    </x:row>
    <x:row r="1358">
      <x:c r="A1358" t="n">
        <x:v>1343</x:v>
      </x:c>
      <x:c r="B1358" s="68" t="n">
        <x:v>43.3</x:v>
      </x:c>
      <x:c r="C1358" s="68" t="n">
        <x:v>27.2</x:v>
      </x:c>
      <x:c r="D1358" s="68" t="n">
        <x:v>243.7</x:v>
      </x:c>
      <x:c r="E1358" s="68" t="n">
        <x:v>21.3</x:v>
      </x:c>
      <x:c r="F1358" s="68" t="n">
        <x:v>53.2</x:v>
      </x:c>
      <x:c r="G1358" s="68" t="n">
        <x:v>9</x:v>
      </x:c>
      <x:c r="H1358" s="69" t="n">
        <x:v>1.947</x:v>
      </x:c>
      <x:c r="I1358" s="68" t="n">
        <x:v>5915</x:v>
      </x:c>
      <x:c r="J1358" s="68" t="n">
        <x:v>13.8</x:v>
      </x:c>
      <x:c r="K1358" s="68" t="n">
        <x:v>864</x:v>
      </x:c>
      <x:c r="L1358" s="68" t="n">
        <x:v>3.5</x:v>
      </x:c>
      <x:c r="M1358" s="70" t="n">
        <x:v>0.066</x:v>
      </x:c>
      <x:c r="N1358" s="71" t="n">
        <x:v>95</x:v>
      </x:c>
      <x:c r="O1358" s="33" t="n">
        <x:f>ROUND(3*E1358+F1358+G1358*H1358,1)</x:f>
        <x:v>134.6</x:v>
      </x:c>
      <x:c r="P1358" s="33" t="n">
        <x:f>ROUND('Inputs'!$C$4*'Inputs'!$C$7*'Inputs'!$C$5*C1358/3600,1)</x:f>
        <x:v>3928.9</x:v>
      </x:c>
      <x:c r="Q1358" s="33" t="n">
        <x:f>ROUND(('Inputs'!$C$4/B1358)*'Inputs'!$C$7*'Inputs'!$C$6*D1358/3600,1)</x:f>
        <x:v>1625.9</x:v>
      </x:c>
      <x:c r="R1358" s="59" t="n">
        <x:f>ROUND((P1358-Q1358)*O1358-('Inputs'!$C$4/B1358)*(I1358/J1358+K1358)-'Inputs'!$C$4*L1358-('Inputs'!$C$4*'Inputs'!$C$20*'Inputs'!$C$21*'Inputs'!$C$22/1000)*M1358*N1358,0)</x:f>
        <x:v>-37564</x:v>
      </x:c>
      <x:c r="S1358" s="59" t="n">
        <x:f>ROUND(R1358/'Inputs'!$C$4,2)</x:f>
        <x:v>-3.76</x:v>
      </x:c>
      <x:c r="T1358" s="33" t="n">
        <x:f>ROUND((P1358-Q1358)*G1358*'Inputs'!$C$25/1000,1)</x:f>
        <x:v>53.5</x:v>
      </x:c>
    </x:row>
    <x:row r="1359">
      <x:c r="A1359" t="n">
        <x:v>1344</x:v>
      </x:c>
      <x:c r="B1359" s="68" t="n">
        <x:v>55.2</x:v>
      </x:c>
      <x:c r="C1359" s="68" t="n">
        <x:v>30.8</x:v>
      </x:c>
      <x:c r="D1359" s="68" t="n">
        <x:v>256.5</x:v>
      </x:c>
      <x:c r="E1359" s="68" t="n">
        <x:v>22</x:v>
      </x:c>
      <x:c r="F1359" s="68" t="n">
        <x:v>51.4</x:v>
      </x:c>
      <x:c r="G1359" s="68" t="n">
        <x:v>10.7</x:v>
      </x:c>
      <x:c r="H1359" s="69" t="n">
        <x:v>2.005</x:v>
      </x:c>
      <x:c r="I1359" s="68" t="n">
        <x:v>8288</x:v>
      </x:c>
      <x:c r="J1359" s="68" t="n">
        <x:v>8.1</x:v>
      </x:c>
      <x:c r="K1359" s="68" t="n">
        <x:v>570</x:v>
      </x:c>
      <x:c r="L1359" s="68" t="n">
        <x:v>1.6</x:v>
      </x:c>
      <x:c r="M1359" s="70" t="n">
        <x:v>0.006</x:v>
      </x:c>
      <x:c r="N1359" s="71" t="n">
        <x:v>125</x:v>
      </x:c>
      <x:c r="O1359" s="33" t="n">
        <x:f>ROUND(3*E1359+F1359+G1359*H1359,1)</x:f>
        <x:v>138.9</x:v>
      </x:c>
      <x:c r="P1359" s="33" t="n">
        <x:f>ROUND('Inputs'!$C$4*'Inputs'!$C$7*'Inputs'!$C$5*C1359/3600,1)</x:f>
        <x:v>4448.9</x:v>
      </x:c>
      <x:c r="Q1359" s="33" t="n">
        <x:f>ROUND(('Inputs'!$C$4/B1359)*'Inputs'!$C$7*'Inputs'!$C$6*D1359/3600,1)</x:f>
        <x:v>1342.4</x:v>
      </x:c>
      <x:c r="R1359" s="59" t="n">
        <x:f>ROUND((P1359-Q1359)*O1359-('Inputs'!$C$4/B1359)*(I1359/J1359+K1359)-'Inputs'!$C$4*L1359-('Inputs'!$C$4*'Inputs'!$C$20*'Inputs'!$C$21*'Inputs'!$C$22/1000)*M1359*N1359,0)</x:f>
        <x:v>125191</x:v>
      </x:c>
      <x:c r="S1359" s="59" t="n">
        <x:f>ROUND(R1359/'Inputs'!$C$4,2)</x:f>
        <x:v>12.52</x:v>
      </x:c>
      <x:c r="T1359" s="33" t="n">
        <x:f>ROUND((P1359-Q1359)*G1359*'Inputs'!$C$25/1000,1)</x:f>
        <x:v>85.9</x:v>
      </x:c>
    </x:row>
    <x:row r="1360">
      <x:c r="A1360" t="n">
        <x:v>1345</x:v>
      </x:c>
      <x:c r="B1360" s="68" t="n">
        <x:v>55.6</x:v>
      </x:c>
      <x:c r="C1360" s="68" t="n">
        <x:v>28.5</x:v>
      </x:c>
      <x:c r="D1360" s="68" t="n">
        <x:v>202.6</x:v>
      </x:c>
      <x:c r="E1360" s="68" t="n">
        <x:v>20.4</x:v>
      </x:c>
      <x:c r="F1360" s="68" t="n">
        <x:v>41.3</x:v>
      </x:c>
      <x:c r="G1360" s="68" t="n">
        <x:v>8.9</x:v>
      </x:c>
      <x:c r="H1360" s="69" t="n">
        <x:v>2.04</x:v>
      </x:c>
      <x:c r="I1360" s="68" t="n">
        <x:v>4452</x:v>
      </x:c>
      <x:c r="J1360" s="68" t="n">
        <x:v>11.7</x:v>
      </x:c>
      <x:c r="K1360" s="68" t="n">
        <x:v>439</x:v>
      </x:c>
      <x:c r="L1360" s="68" t="n">
        <x:v>3.2</x:v>
      </x:c>
      <x:c r="M1360" s="70" t="n">
        <x:v>0.061</x:v>
      </x:c>
      <x:c r="N1360" s="71" t="n">
        <x:v>74</x:v>
      </x:c>
      <x:c r="O1360" s="33" t="n">
        <x:f>ROUND(3*E1360+F1360+G1360*H1360,1)</x:f>
        <x:v>120.7</x:v>
      </x:c>
      <x:c r="P1360" s="33" t="n">
        <x:f>ROUND('Inputs'!$C$4*'Inputs'!$C$7*'Inputs'!$C$5*C1360/3600,1)</x:f>
        <x:v>4116.7</x:v>
      </x:c>
      <x:c r="Q1360" s="33" t="n">
        <x:f>ROUND(('Inputs'!$C$4/B1360)*'Inputs'!$C$7*'Inputs'!$C$6*D1360/3600,1)</x:f>
        <x:v>1052.7</x:v>
      </x:c>
      <x:c r="R1360" s="59" t="n">
        <x:f>ROUND((P1360-Q1360)*O1360-('Inputs'!$C$4/B1360)*(I1360/J1360+K1360)-'Inputs'!$C$4*L1360-('Inputs'!$C$4*'Inputs'!$C$20*'Inputs'!$C$21*'Inputs'!$C$22/1000)*M1360*N1360,0)</x:f>
        <x:v>180336</x:v>
      </x:c>
      <x:c r="S1360" s="59" t="n">
        <x:f>ROUND(R1360/'Inputs'!$C$4,2)</x:f>
        <x:v>18.03</x:v>
      </x:c>
      <x:c r="T1360" s="33" t="n">
        <x:f>ROUND((P1360-Q1360)*G1360*'Inputs'!$C$25/1000,1)</x:f>
        <x:v>70.5</x:v>
      </x:c>
    </x:row>
    <x:row r="1361">
      <x:c r="A1361" t="n">
        <x:v>1346</x:v>
      </x:c>
      <x:c r="B1361" s="68" t="n">
        <x:v>39.1</x:v>
      </x:c>
      <x:c r="C1361" s="68" t="n">
        <x:v>31.2</x:v>
      </x:c>
      <x:c r="D1361" s="68" t="n">
        <x:v>222.3</x:v>
      </x:c>
      <x:c r="E1361" s="68" t="n">
        <x:v>22.5</x:v>
      </x:c>
      <x:c r="F1361" s="68" t="n">
        <x:v>40.6</x:v>
      </x:c>
      <x:c r="G1361" s="68" t="n">
        <x:v>10.1</x:v>
      </x:c>
      <x:c r="H1361" s="69" t="n">
        <x:v>1.751</x:v>
      </x:c>
      <x:c r="I1361" s="68" t="n">
        <x:v>7649</x:v>
      </x:c>
      <x:c r="J1361" s="68" t="n">
        <x:v>10</x:v>
      </x:c>
      <x:c r="K1361" s="68" t="n">
        <x:v>821</x:v>
      </x:c>
      <x:c r="L1361" s="68" t="n">
        <x:v>5.8</x:v>
      </x:c>
      <x:c r="M1361" s="70" t="n">
        <x:v>0.005</x:v>
      </x:c>
      <x:c r="N1361" s="71" t="n">
        <x:v>80</x:v>
      </x:c>
      <x:c r="O1361" s="33" t="n">
        <x:f>ROUND(3*E1361+F1361+G1361*H1361,1)</x:f>
        <x:v>125.8</x:v>
      </x:c>
      <x:c r="P1361" s="33" t="n">
        <x:f>ROUND('Inputs'!$C$4*'Inputs'!$C$7*'Inputs'!$C$5*C1361/3600,1)</x:f>
        <x:v>4506.7</x:v>
      </x:c>
      <x:c r="Q1361" s="33" t="n">
        <x:f>ROUND(('Inputs'!$C$4/B1361)*'Inputs'!$C$7*'Inputs'!$C$6*D1361/3600,1)</x:f>
        <x:v>1642.5</x:v>
      </x:c>
      <x:c r="R1361" s="59" t="n">
        <x:f>ROUND((P1361-Q1361)*O1361-('Inputs'!$C$4/B1361)*(I1361/J1361+K1361)-'Inputs'!$C$4*L1361-('Inputs'!$C$4*'Inputs'!$C$20*'Inputs'!$C$21*'Inputs'!$C$22/1000)*M1361*N1361,0)</x:f>
        <x:v>-104179</x:v>
      </x:c>
      <x:c r="S1361" s="59" t="n">
        <x:f>ROUND(R1361/'Inputs'!$C$4,2)</x:f>
        <x:v>-10.42</x:v>
      </x:c>
      <x:c r="T1361" s="33" t="n">
        <x:f>ROUND((P1361-Q1361)*G1361*'Inputs'!$C$25/1000,1)</x:f>
        <x:v>74.7</x:v>
      </x:c>
    </x:row>
    <x:row r="1362">
      <x:c r="A1362" t="n">
        <x:v>1347</x:v>
      </x:c>
      <x:c r="B1362" s="68" t="n">
        <x:v>57.4</x:v>
      </x:c>
      <x:c r="C1362" s="68" t="n">
        <x:v>31.1</x:v>
      </x:c>
      <x:c r="D1362" s="68" t="n">
        <x:v>213.5</x:v>
      </x:c>
      <x:c r="E1362" s="68" t="n">
        <x:v>26.4</x:v>
      </x:c>
      <x:c r="F1362" s="68" t="n">
        <x:v>37.3</x:v>
      </x:c>
      <x:c r="G1362" s="68" t="n">
        <x:v>10.1</x:v>
      </x:c>
      <x:c r="H1362" s="69" t="n">
        <x:v>1.945</x:v>
      </x:c>
      <x:c r="I1362" s="68" t="n">
        <x:v>5010</x:v>
      </x:c>
      <x:c r="J1362" s="68" t="n">
        <x:v>8.8</x:v>
      </x:c>
      <x:c r="K1362" s="68" t="n">
        <x:v>964</x:v>
      </x:c>
      <x:c r="L1362" s="68" t="n">
        <x:v>2.7</x:v>
      </x:c>
      <x:c r="M1362" s="70" t="n">
        <x:v>0.015</x:v>
      </x:c>
      <x:c r="N1362" s="71" t="n">
        <x:v>67</x:v>
      </x:c>
      <x:c r="O1362" s="33" t="n">
        <x:f>ROUND(3*E1362+F1362+G1362*H1362,1)</x:f>
        <x:v>136.1</x:v>
      </x:c>
      <x:c r="P1362" s="33" t="n">
        <x:f>ROUND('Inputs'!$C$4*'Inputs'!$C$7*'Inputs'!$C$5*C1362/3600,1)</x:f>
        <x:v>4492.2</x:v>
      </x:c>
      <x:c r="Q1362" s="33" t="n">
        <x:f>ROUND(('Inputs'!$C$4/B1362)*'Inputs'!$C$7*'Inputs'!$C$6*D1362/3600,1)</x:f>
        <x:v>1074.5</x:v>
      </x:c>
      <x:c r="R1362" s="59" t="n">
        <x:f>ROUND((P1362-Q1362)*O1362-('Inputs'!$C$4/B1362)*(I1362/J1362+K1362)-'Inputs'!$C$4*L1362-('Inputs'!$C$4*'Inputs'!$C$20*'Inputs'!$C$21*'Inputs'!$C$22/1000)*M1362*N1362,0)</x:f>
        <x:v>168773</x:v>
      </x:c>
      <x:c r="S1362" s="59" t="n">
        <x:f>ROUND(R1362/'Inputs'!$C$4,2)</x:f>
        <x:v>16.88</x:v>
      </x:c>
      <x:c r="T1362" s="33" t="n">
        <x:f>ROUND((P1362-Q1362)*G1362*'Inputs'!$C$25/1000,1)</x:f>
        <x:v>89.2</x:v>
      </x:c>
    </x:row>
    <x:row r="1363">
      <x:c r="A1363" t="n">
        <x:v>1348</x:v>
      </x:c>
      <x:c r="B1363" s="68" t="n">
        <x:v>39.3</x:v>
      </x:c>
      <x:c r="C1363" s="68" t="n">
        <x:v>28</x:v>
      </x:c>
      <x:c r="D1363" s="68" t="n">
        <x:v>213.5</x:v>
      </x:c>
      <x:c r="E1363" s="68" t="n">
        <x:v>24</x:v>
      </x:c>
      <x:c r="F1363" s="68" t="n">
        <x:v>53.3</x:v>
      </x:c>
      <x:c r="G1363" s="68" t="n">
        <x:v>8.6</x:v>
      </x:c>
      <x:c r="H1363" s="69" t="n">
        <x:v>1.876</x:v>
      </x:c>
      <x:c r="I1363" s="68" t="n">
        <x:v>6084</x:v>
      </x:c>
      <x:c r="J1363" s="68" t="n">
        <x:v>8.6</x:v>
      </x:c>
      <x:c r="K1363" s="68" t="n">
        <x:v>713</x:v>
      </x:c>
      <x:c r="L1363" s="68" t="n">
        <x:v>5.5</x:v>
      </x:c>
      <x:c r="M1363" s="70" t="n">
        <x:v>0.023</x:v>
      </x:c>
      <x:c r="N1363" s="71" t="n">
        <x:v>77</x:v>
      </x:c>
      <x:c r="O1363" s="33" t="n">
        <x:f>ROUND(3*E1363+F1363+G1363*H1363,1)</x:f>
        <x:v>141.4</x:v>
      </x:c>
      <x:c r="P1363" s="33" t="n">
        <x:f>ROUND('Inputs'!$C$4*'Inputs'!$C$7*'Inputs'!$C$5*C1363/3600,1)</x:f>
        <x:v>4044.4</x:v>
      </x:c>
      <x:c r="Q1363" s="33" t="n">
        <x:f>ROUND(('Inputs'!$C$4/B1363)*'Inputs'!$C$7*'Inputs'!$C$6*D1363/3600,1)</x:f>
        <x:v>1569.4</x:v>
      </x:c>
      <x:c r="R1363" s="59" t="n">
        <x:f>ROUND((P1363-Q1363)*O1363-('Inputs'!$C$4/B1363)*(I1363/J1363+K1363)-'Inputs'!$C$4*L1363-('Inputs'!$C$4*'Inputs'!$C$20*'Inputs'!$C$21*'Inputs'!$C$22/1000)*M1363*N1363,0)</x:f>
        <x:v>-70431</x:v>
      </x:c>
      <x:c r="S1363" s="59" t="n">
        <x:f>ROUND(R1363/'Inputs'!$C$4,2)</x:f>
        <x:v>-7.04</x:v>
      </x:c>
      <x:c r="T1363" s="33" t="n">
        <x:f>ROUND((P1363-Q1363)*G1363*'Inputs'!$C$25/1000,1)</x:f>
        <x:v>55</x:v>
      </x:c>
    </x:row>
    <x:row r="1364">
      <x:c r="A1364" t="n">
        <x:v>1349</x:v>
      </x:c>
      <x:c r="B1364" s="68" t="n">
        <x:v>38.9</x:v>
      </x:c>
      <x:c r="C1364" s="68" t="n">
        <x:v>30.6</x:v>
      </x:c>
      <x:c r="D1364" s="68" t="n">
        <x:v>215</x:v>
      </x:c>
      <x:c r="E1364" s="68" t="n">
        <x:v>25.9</x:v>
      </x:c>
      <x:c r="F1364" s="68" t="n">
        <x:v>35.4</x:v>
      </x:c>
      <x:c r="G1364" s="68" t="n">
        <x:v>7.2</x:v>
      </x:c>
      <x:c r="H1364" s="69" t="n">
        <x:v>1.876</x:v>
      </x:c>
      <x:c r="I1364" s="68" t="n">
        <x:v>6220</x:v>
      </x:c>
      <x:c r="J1364" s="68" t="n">
        <x:v>10.1</x:v>
      </x:c>
      <x:c r="K1364" s="68" t="n">
        <x:v>812</x:v>
      </x:c>
      <x:c r="L1364" s="68" t="n">
        <x:v>3</x:v>
      </x:c>
      <x:c r="M1364" s="70" t="n">
        <x:v>0.06</x:v>
      </x:c>
      <x:c r="N1364" s="71" t="n">
        <x:v>61</x:v>
      </x:c>
      <x:c r="O1364" s="33" t="n">
        <x:f>ROUND(3*E1364+F1364+G1364*H1364,1)</x:f>
        <x:v>126.6</x:v>
      </x:c>
      <x:c r="P1364" s="33" t="n">
        <x:f>ROUND('Inputs'!$C$4*'Inputs'!$C$7*'Inputs'!$C$5*C1364/3600,1)</x:f>
        <x:v>4420</x:v>
      </x:c>
      <x:c r="Q1364" s="33" t="n">
        <x:f>ROUND(('Inputs'!$C$4/B1364)*'Inputs'!$C$7*'Inputs'!$C$6*D1364/3600,1)</x:f>
        <x:v>1596.7</x:v>
      </x:c>
      <x:c r="R1364" s="59" t="n">
        <x:f>ROUND((P1364-Q1364)*O1364-('Inputs'!$C$4/B1364)*(I1364/J1364+K1364)-'Inputs'!$C$4*L1364-('Inputs'!$C$4*'Inputs'!$C$20*'Inputs'!$C$21*'Inputs'!$C$22/1000)*M1364*N1364,0)</x:f>
        <x:v>-47809</x:v>
      </x:c>
      <x:c r="S1364" s="59" t="n">
        <x:f>ROUND(R1364/'Inputs'!$C$4,2)</x:f>
        <x:v>-4.78</x:v>
      </x:c>
      <x:c r="T1364" s="33" t="n">
        <x:f>ROUND((P1364-Q1364)*G1364*'Inputs'!$C$25/1000,1)</x:f>
        <x:v>52.5</x:v>
      </x:c>
    </x:row>
    <x:row r="1365">
      <x:c r="A1365" t="n">
        <x:v>1350</x:v>
      </x:c>
      <x:c r="B1365" s="68" t="n">
        <x:v>28.7</x:v>
      </x:c>
      <x:c r="C1365" s="68" t="n">
        <x:v>29.8</x:v>
      </x:c>
      <x:c r="D1365" s="68" t="n">
        <x:v>269.2</x:v>
      </x:c>
      <x:c r="E1365" s="68" t="n">
        <x:v>21.3</x:v>
      </x:c>
      <x:c r="F1365" s="68" t="n">
        <x:v>46.8</x:v>
      </x:c>
      <x:c r="G1365" s="68" t="n">
        <x:v>7.2</x:v>
      </x:c>
      <x:c r="H1365" s="69" t="n">
        <x:v>1.856</x:v>
      </x:c>
      <x:c r="I1365" s="68" t="n">
        <x:v>4121</x:v>
      </x:c>
      <x:c r="J1365" s="68" t="n">
        <x:v>12.1</x:v>
      </x:c>
      <x:c r="K1365" s="68" t="n">
        <x:v>651</x:v>
      </x:c>
      <x:c r="L1365" s="68" t="n">
        <x:v>2.7</x:v>
      </x:c>
      <x:c r="M1365" s="70" t="n">
        <x:v>0.024</x:v>
      </x:c>
      <x:c r="N1365" s="71" t="n">
        <x:v>75</x:v>
      </x:c>
      <x:c r="O1365" s="33" t="n">
        <x:f>ROUND(3*E1365+F1365+G1365*H1365,1)</x:f>
        <x:v>124.1</x:v>
      </x:c>
      <x:c r="P1365" s="33" t="n">
        <x:f>ROUND('Inputs'!$C$4*'Inputs'!$C$7*'Inputs'!$C$5*C1365/3600,1)</x:f>
        <x:v>4304.4</x:v>
      </x:c>
      <x:c r="Q1365" s="33" t="n">
        <x:f>ROUND(('Inputs'!$C$4/B1365)*'Inputs'!$C$7*'Inputs'!$C$6*D1365/3600,1)</x:f>
        <x:v>2709.7</x:v>
      </x:c>
      <x:c r="R1365" s="59" t="n">
        <x:f>ROUND((P1365-Q1365)*O1365-('Inputs'!$C$4/B1365)*(I1365/J1365+K1365)-'Inputs'!$C$4*L1365-('Inputs'!$C$4*'Inputs'!$C$20*'Inputs'!$C$21*'Inputs'!$C$22/1000)*M1365*N1365,0)</x:f>
        <x:v>-178621</x:v>
      </x:c>
      <x:c r="S1365" s="59" t="n">
        <x:f>ROUND(R1365/'Inputs'!$C$4,2)</x:f>
        <x:v>-17.86</x:v>
      </x:c>
      <x:c r="T1365" s="33" t="n">
        <x:f>ROUND((P1365-Q1365)*G1365*'Inputs'!$C$25/1000,1)</x:f>
        <x:v>29.7</x:v>
      </x:c>
    </x:row>
    <x:row r="1366">
      <x:c r="A1366" t="n">
        <x:v>1351</x:v>
      </x:c>
      <x:c r="B1366" s="68" t="n">
        <x:v>51.7</x:v>
      </x:c>
      <x:c r="C1366" s="68" t="n">
        <x:v>30.4</x:v>
      </x:c>
      <x:c r="D1366" s="68" t="n">
        <x:v>283.8</x:v>
      </x:c>
      <x:c r="E1366" s="68" t="n">
        <x:v>26.2</x:v>
      </x:c>
      <x:c r="F1366" s="68" t="n">
        <x:v>39.8</x:v>
      </x:c>
      <x:c r="G1366" s="68" t="n">
        <x:v>8.9</x:v>
      </x:c>
      <x:c r="H1366" s="69" t="n">
        <x:v>1.873</x:v>
      </x:c>
      <x:c r="I1366" s="68" t="n">
        <x:v>5488</x:v>
      </x:c>
      <x:c r="J1366" s="68" t="n">
        <x:v>13.8</x:v>
      </x:c>
      <x:c r="K1366" s="68" t="n">
        <x:v>726</x:v>
      </x:c>
      <x:c r="L1366" s="68" t="n">
        <x:v>2.4</x:v>
      </x:c>
      <x:c r="M1366" s="70" t="n">
        <x:v>0.021</x:v>
      </x:c>
      <x:c r="N1366" s="71" t="n">
        <x:v>82</x:v>
      </x:c>
      <x:c r="O1366" s="33" t="n">
        <x:f>ROUND(3*E1366+F1366+G1366*H1366,1)</x:f>
        <x:v>135.1</x:v>
      </x:c>
      <x:c r="P1366" s="33" t="n">
        <x:f>ROUND('Inputs'!$C$4*'Inputs'!$C$7*'Inputs'!$C$5*C1366/3600,1)</x:f>
        <x:v>4391.1</x:v>
      </x:c>
      <x:c r="Q1366" s="33" t="n">
        <x:f>ROUND(('Inputs'!$C$4/B1366)*'Inputs'!$C$7*'Inputs'!$C$6*D1366/3600,1)</x:f>
        <x:v>1585.8</x:v>
      </x:c>
      <x:c r="R1366" s="59" t="n">
        <x:f>ROUND((P1366-Q1366)*O1366-('Inputs'!$C$4/B1366)*(I1366/J1366+K1366)-'Inputs'!$C$4*L1366-('Inputs'!$C$4*'Inputs'!$C$20*'Inputs'!$C$21*'Inputs'!$C$22/1000)*M1366*N1366,0)</x:f>
        <x:v>133799</x:v>
      </x:c>
      <x:c r="S1366" s="59" t="n">
        <x:f>ROUND(R1366/'Inputs'!$C$4,2)</x:f>
        <x:v>13.38</x:v>
      </x:c>
      <x:c r="T1366" s="33" t="n">
        <x:f>ROUND((P1366-Q1366)*G1366*'Inputs'!$C$25/1000,1)</x:f>
        <x:v>64.5</x:v>
      </x:c>
    </x:row>
    <x:row r="1367">
      <x:c r="A1367" t="n">
        <x:v>1352</x:v>
      </x:c>
      <x:c r="B1367" s="68" t="n">
        <x:v>51</x:v>
      </x:c>
      <x:c r="C1367" s="68" t="n">
        <x:v>30.5</x:v>
      </x:c>
      <x:c r="D1367" s="68" t="n">
        <x:v>191.9</x:v>
      </x:c>
      <x:c r="E1367" s="68" t="n">
        <x:v>20.2</x:v>
      </x:c>
      <x:c r="F1367" s="68" t="n">
        <x:v>47.6</x:v>
      </x:c>
      <x:c r="G1367" s="68" t="n">
        <x:v>10.3</x:v>
      </x:c>
      <x:c r="H1367" s="69" t="n">
        <x:v>1.856</x:v>
      </x:c>
      <x:c r="I1367" s="68" t="n">
        <x:v>6226</x:v>
      </x:c>
      <x:c r="J1367" s="68" t="n">
        <x:v>14</x:v>
      </x:c>
      <x:c r="K1367" s="68" t="n">
        <x:v>633</x:v>
      </x:c>
      <x:c r="L1367" s="68" t="n">
        <x:v>3</x:v>
      </x:c>
      <x:c r="M1367" s="70" t="n">
        <x:v>0.091</x:v>
      </x:c>
      <x:c r="N1367" s="71" t="n">
        <x:v>152</x:v>
      </x:c>
      <x:c r="O1367" s="33" t="n">
        <x:f>ROUND(3*E1367+F1367+G1367*H1367,1)</x:f>
        <x:v>127.3</x:v>
      </x:c>
      <x:c r="P1367" s="33" t="n">
        <x:f>ROUND('Inputs'!$C$4*'Inputs'!$C$7*'Inputs'!$C$5*C1367/3600,1)</x:f>
        <x:v>4405.6</x:v>
      </x:c>
      <x:c r="Q1367" s="33" t="n">
        <x:f>ROUND(('Inputs'!$C$4/B1367)*'Inputs'!$C$7*'Inputs'!$C$6*D1367/3600,1)</x:f>
        <x:v>1087</x:v>
      </x:c>
      <x:c r="R1367" s="59" t="n">
        <x:f>ROUND((P1367-Q1367)*O1367-('Inputs'!$C$4/B1367)*(I1367/J1367+K1367)-'Inputs'!$C$4*L1367-('Inputs'!$C$4*'Inputs'!$C$20*'Inputs'!$C$21*'Inputs'!$C$22/1000)*M1367*N1367,0)</x:f>
        <x:v>150211</x:v>
      </x:c>
      <x:c r="S1367" s="59" t="n">
        <x:f>ROUND(R1367/'Inputs'!$C$4,2)</x:f>
        <x:v>15.02</x:v>
      </x:c>
      <x:c r="T1367" s="33" t="n">
        <x:f>ROUND((P1367-Q1367)*G1367*'Inputs'!$C$25/1000,1)</x:f>
        <x:v>88.3</x:v>
      </x:c>
    </x:row>
    <x:row r="1368">
      <x:c r="A1368" t="n">
        <x:v>1353</x:v>
      </x:c>
      <x:c r="B1368" s="68" t="n">
        <x:v>52.8</x:v>
      </x:c>
      <x:c r="C1368" s="68" t="n">
        <x:v>25.2</x:v>
      </x:c>
      <x:c r="D1368" s="68" t="n">
        <x:v>180.2</x:v>
      </x:c>
      <x:c r="E1368" s="68" t="n">
        <x:v>24.6</x:v>
      </x:c>
      <x:c r="F1368" s="68" t="n">
        <x:v>54.1</x:v>
      </x:c>
      <x:c r="G1368" s="68" t="n">
        <x:v>7.7</x:v>
      </x:c>
      <x:c r="H1368" s="69" t="n">
        <x:v>1.66</x:v>
      </x:c>
      <x:c r="I1368" s="68" t="n">
        <x:v>8501</x:v>
      </x:c>
      <x:c r="J1368" s="68" t="n">
        <x:v>9.1</x:v>
      </x:c>
      <x:c r="K1368" s="68" t="n">
        <x:v>577</x:v>
      </x:c>
      <x:c r="L1368" s="68" t="n">
        <x:v>3.5</x:v>
      </x:c>
      <x:c r="M1368" s="70" t="n">
        <x:v>0.079</x:v>
      </x:c>
      <x:c r="N1368" s="71" t="n">
        <x:v>142</x:v>
      </x:c>
      <x:c r="O1368" s="33" t="n">
        <x:f>ROUND(3*E1368+F1368+G1368*H1368,1)</x:f>
        <x:v>140.7</x:v>
      </x:c>
      <x:c r="P1368" s="33" t="n">
        <x:f>ROUND('Inputs'!$C$4*'Inputs'!$C$7*'Inputs'!$C$5*C1368/3600,1)</x:f>
        <x:v>3640</x:v>
      </x:c>
      <x:c r="Q1368" s="33" t="n">
        <x:f>ROUND(('Inputs'!$C$4/B1368)*'Inputs'!$C$7*'Inputs'!$C$6*D1368/3600,1)</x:f>
        <x:v>985.9</x:v>
      </x:c>
      <x:c r="R1368" s="59" t="n">
        <x:f>ROUND((P1368-Q1368)*O1368-('Inputs'!$C$4/B1368)*(I1368/J1368+K1368)-'Inputs'!$C$4*L1368-('Inputs'!$C$4*'Inputs'!$C$20*'Inputs'!$C$21*'Inputs'!$C$22/1000)*M1368*N1368,0)</x:f>
        <x:v>27139</x:v>
      </x:c>
      <x:c r="S1368" s="59" t="n">
        <x:f>ROUND(R1368/'Inputs'!$C$4,2)</x:f>
        <x:v>2.71</x:v>
      </x:c>
      <x:c r="T1368" s="33" t="n">
        <x:f>ROUND((P1368-Q1368)*G1368*'Inputs'!$C$25/1000,1)</x:f>
        <x:v>52.8</x:v>
      </x:c>
    </x:row>
    <x:row r="1369">
      <x:c r="A1369" t="n">
        <x:v>1354</x:v>
      </x:c>
      <x:c r="B1369" s="68" t="n">
        <x:v>56.5</x:v>
      </x:c>
      <x:c r="C1369" s="68" t="n">
        <x:v>29.9</x:v>
      </x:c>
      <x:c r="D1369" s="68" t="n">
        <x:v>221.4</x:v>
      </x:c>
      <x:c r="E1369" s="68" t="n">
        <x:v>21</x:v>
      </x:c>
      <x:c r="F1369" s="68" t="n">
        <x:v>40.8</x:v>
      </x:c>
      <x:c r="G1369" s="68" t="n">
        <x:v>9.8</x:v>
      </x:c>
      <x:c r="H1369" s="69" t="n">
        <x:v>1.819</x:v>
      </x:c>
      <x:c r="I1369" s="68" t="n">
        <x:v>8752</x:v>
      </x:c>
      <x:c r="J1369" s="68" t="n">
        <x:v>14.8</x:v>
      </x:c>
      <x:c r="K1369" s="68" t="n">
        <x:v>627</x:v>
      </x:c>
      <x:c r="L1369" s="68" t="n">
        <x:v>2.3</x:v>
      </x:c>
      <x:c r="M1369" s="70" t="n">
        <x:v>0.059</x:v>
      </x:c>
      <x:c r="N1369" s="71" t="n">
        <x:v>110</x:v>
      </x:c>
      <x:c r="O1369" s="33" t="n">
        <x:f>ROUND(3*E1369+F1369+G1369*H1369,1)</x:f>
        <x:v>121.6</x:v>
      </x:c>
      <x:c r="P1369" s="33" t="n">
        <x:f>ROUND('Inputs'!$C$4*'Inputs'!$C$7*'Inputs'!$C$5*C1369/3600,1)</x:f>
        <x:v>4318.9</x:v>
      </x:c>
      <x:c r="Q1369" s="33" t="n">
        <x:f>ROUND(('Inputs'!$C$4/B1369)*'Inputs'!$C$7*'Inputs'!$C$6*D1369/3600,1)</x:f>
        <x:v>1132</x:v>
      </x:c>
      <x:c r="R1369" s="59" t="n">
        <x:f>ROUND((P1369-Q1369)*O1369-('Inputs'!$C$4/B1369)*(I1369/J1369+K1369)-'Inputs'!$C$4*L1369-('Inputs'!$C$4*'Inputs'!$C$20*'Inputs'!$C$21*'Inputs'!$C$22/1000)*M1369*N1369,0)</x:f>
        <x:v>134377</x:v>
      </x:c>
      <x:c r="S1369" s="59" t="n">
        <x:f>ROUND(R1369/'Inputs'!$C$4,2)</x:f>
        <x:v>13.44</x:v>
      </x:c>
      <x:c r="T1369" s="33" t="n">
        <x:f>ROUND((P1369-Q1369)*G1369*'Inputs'!$C$25/1000,1)</x:f>
        <x:v>80.7</x:v>
      </x:c>
    </x:row>
    <x:row r="1370">
      <x:c r="A1370" t="n">
        <x:v>1355</x:v>
      </x:c>
      <x:c r="B1370" s="68" t="n">
        <x:v>54.8</x:v>
      </x:c>
      <x:c r="C1370" s="68" t="n">
        <x:v>28.9</x:v>
      </x:c>
      <x:c r="D1370" s="68" t="n">
        <x:v>173.3</x:v>
      </x:c>
      <x:c r="E1370" s="68" t="n">
        <x:v>22.2</x:v>
      </x:c>
      <x:c r="F1370" s="68" t="n">
        <x:v>41.2</x:v>
      </x:c>
      <x:c r="G1370" s="68" t="n">
        <x:v>9.5</x:v>
      </x:c>
      <x:c r="H1370" s="69" t="n">
        <x:v>1.748</x:v>
      </x:c>
      <x:c r="I1370" s="68" t="n">
        <x:v>5884</x:v>
      </x:c>
      <x:c r="J1370" s="68" t="n">
        <x:v>10.4</x:v>
      </x:c>
      <x:c r="K1370" s="68" t="n">
        <x:v>410</x:v>
      </x:c>
      <x:c r="L1370" s="68" t="n">
        <x:v>3.7</x:v>
      </x:c>
      <x:c r="M1370" s="70" t="n">
        <x:v>0.044</x:v>
      </x:c>
      <x:c r="N1370" s="71" t="n">
        <x:v>149</x:v>
      </x:c>
      <x:c r="O1370" s="33" t="n">
        <x:f>ROUND(3*E1370+F1370+G1370*H1370,1)</x:f>
        <x:v>124.4</x:v>
      </x:c>
      <x:c r="P1370" s="33" t="n">
        <x:f>ROUND('Inputs'!$C$4*'Inputs'!$C$7*'Inputs'!$C$5*C1370/3600,1)</x:f>
        <x:v>4174.4</x:v>
      </x:c>
      <x:c r="Q1370" s="33" t="n">
        <x:f>ROUND(('Inputs'!$C$4/B1370)*'Inputs'!$C$7*'Inputs'!$C$6*D1370/3600,1)</x:f>
        <x:v>913.6</x:v>
      </x:c>
      <x:c r="R1370" s="59" t="n">
        <x:f>ROUND((P1370-Q1370)*O1370-('Inputs'!$C$4/B1370)*(I1370/J1370+K1370)-'Inputs'!$C$4*L1370-('Inputs'!$C$4*'Inputs'!$C$20*'Inputs'!$C$21*'Inputs'!$C$22/1000)*M1370*N1370,0)</x:f>
        <x:v>175923</x:v>
      </x:c>
      <x:c r="S1370" s="59" t="n">
        <x:f>ROUND(R1370/'Inputs'!$C$4,2)</x:f>
        <x:v>17.59</x:v>
      </x:c>
      <x:c r="T1370" s="33" t="n">
        <x:f>ROUND((P1370-Q1370)*G1370*'Inputs'!$C$25/1000,1)</x:f>
        <x:v>80</x:v>
      </x:c>
    </x:row>
    <x:row r="1371">
      <x:c r="A1371" t="n">
        <x:v>1356</x:v>
      </x:c>
      <x:c r="B1371" s="68" t="n">
        <x:v>54.7</x:v>
      </x:c>
      <x:c r="C1371" s="68" t="n">
        <x:v>27.7</x:v>
      </x:c>
      <x:c r="D1371" s="68" t="n">
        <x:v>243.2</x:v>
      </x:c>
      <x:c r="E1371" s="68" t="n">
        <x:v>20.7</x:v>
      </x:c>
      <x:c r="F1371" s="68" t="n">
        <x:v>40.1</x:v>
      </x:c>
      <x:c r="G1371" s="68" t="n">
        <x:v>8.1</x:v>
      </x:c>
      <x:c r="H1371" s="69" t="n">
        <x:v>1.818</x:v>
      </x:c>
      <x:c r="I1371" s="68" t="n">
        <x:v>5482</x:v>
      </x:c>
      <x:c r="J1371" s="68" t="n">
        <x:v>11.9</x:v>
      </x:c>
      <x:c r="K1371" s="68" t="n">
        <x:v>638</x:v>
      </x:c>
      <x:c r="L1371" s="68" t="n">
        <x:v>4.2</x:v>
      </x:c>
      <x:c r="M1371" s="70" t="n">
        <x:v>0.028</x:v>
      </x:c>
      <x:c r="N1371" s="71" t="n">
        <x:v>128</x:v>
      </x:c>
      <x:c r="O1371" s="33" t="n">
        <x:f>ROUND(3*E1371+F1371+G1371*H1371,1)</x:f>
        <x:v>116.9</x:v>
      </x:c>
      <x:c r="P1371" s="33" t="n">
        <x:f>ROUND('Inputs'!$C$4*'Inputs'!$C$7*'Inputs'!$C$5*C1371/3600,1)</x:f>
        <x:v>4001.1</x:v>
      </x:c>
      <x:c r="Q1371" s="33" t="n">
        <x:f>ROUND(('Inputs'!$C$4/B1371)*'Inputs'!$C$7*'Inputs'!$C$6*D1371/3600,1)</x:f>
        <x:v>1284.4</x:v>
      </x:c>
      <x:c r="R1371" s="59" t="n">
        <x:f>ROUND((P1371-Q1371)*O1371-('Inputs'!$C$4/B1371)*(I1371/J1371+K1371)-'Inputs'!$C$4*L1371-('Inputs'!$C$4*'Inputs'!$C$20*'Inputs'!$C$21*'Inputs'!$C$22/1000)*M1371*N1371,0)</x:f>
        <x:v>66714</x:v>
      </x:c>
      <x:c r="S1371" s="59" t="n">
        <x:f>ROUND(R1371/'Inputs'!$C$4,2)</x:f>
        <x:v>6.67</x:v>
      </x:c>
      <x:c r="T1371" s="33" t="n">
        <x:f>ROUND((P1371-Q1371)*G1371*'Inputs'!$C$25/1000,1)</x:f>
        <x:v>56.9</x:v>
      </x:c>
    </x:row>
    <x:row r="1372">
      <x:c r="A1372" t="n">
        <x:v>1357</x:v>
      </x:c>
      <x:c r="B1372" s="68" t="n">
        <x:v>27.5</x:v>
      </x:c>
      <x:c r="C1372" s="68" t="n">
        <x:v>31.5</x:v>
      </x:c>
      <x:c r="D1372" s="68" t="n">
        <x:v>203.6</x:v>
      </x:c>
      <x:c r="E1372" s="68" t="n">
        <x:v>24.3</x:v>
      </x:c>
      <x:c r="F1372" s="68" t="n">
        <x:v>43.3</x:v>
      </x:c>
      <x:c r="G1372" s="68" t="n">
        <x:v>7.9</x:v>
      </x:c>
      <x:c r="H1372" s="69" t="n">
        <x:v>1.829</x:v>
      </x:c>
      <x:c r="I1372" s="68" t="n">
        <x:v>5246</x:v>
      </x:c>
      <x:c r="J1372" s="68" t="n">
        <x:v>10.4</x:v>
      </x:c>
      <x:c r="K1372" s="68" t="n">
        <x:v>594</x:v>
      </x:c>
      <x:c r="L1372" s="68" t="n">
        <x:v>2.3</x:v>
      </x:c>
      <x:c r="M1372" s="70" t="n">
        <x:v>0.09</x:v>
      </x:c>
      <x:c r="N1372" s="71" t="n">
        <x:v>101</x:v>
      </x:c>
      <x:c r="O1372" s="33" t="n">
        <x:f>ROUND(3*E1372+F1372+G1372*H1372,1)</x:f>
        <x:v>130.6</x:v>
      </x:c>
      <x:c r="P1372" s="33" t="n">
        <x:f>ROUND('Inputs'!$C$4*'Inputs'!$C$7*'Inputs'!$C$5*C1372/3600,1)</x:f>
        <x:v>4550</x:v>
      </x:c>
      <x:c r="Q1372" s="33" t="n">
        <x:f>ROUND(('Inputs'!$C$4/B1372)*'Inputs'!$C$7*'Inputs'!$C$6*D1372/3600,1)</x:f>
        <x:v>2138.8</x:v>
      </x:c>
      <x:c r="R1372" s="59" t="n">
        <x:f>ROUND((P1372-Q1372)*O1372-('Inputs'!$C$4/B1372)*(I1372/J1372+K1372)-'Inputs'!$C$4*L1372-('Inputs'!$C$4*'Inputs'!$C$20*'Inputs'!$C$21*'Inputs'!$C$22/1000)*M1372*N1372,0)</x:f>
        <x:v>-127850</x:v>
      </x:c>
      <x:c r="S1372" s="59" t="n">
        <x:f>ROUND(R1372/'Inputs'!$C$4,2)</x:f>
        <x:v>-12.78</x:v>
      </x:c>
      <x:c r="T1372" s="33" t="n">
        <x:f>ROUND((P1372-Q1372)*G1372*'Inputs'!$C$25/1000,1)</x:f>
        <x:v>49.2</x:v>
      </x:c>
    </x:row>
    <x:row r="1373">
      <x:c r="A1373" t="n">
        <x:v>1358</x:v>
      </x:c>
      <x:c r="B1373" s="68" t="n">
        <x:v>31.8</x:v>
      </x:c>
      <x:c r="C1373" s="68" t="n">
        <x:v>31.1</x:v>
      </x:c>
      <x:c r="D1373" s="68" t="n">
        <x:v>185.8</x:v>
      </x:c>
      <x:c r="E1373" s="68" t="n">
        <x:v>22.8</x:v>
      </x:c>
      <x:c r="F1373" s="68" t="n">
        <x:v>52.3</x:v>
      </x:c>
      <x:c r="G1373" s="68" t="n">
        <x:v>10.9</x:v>
      </x:c>
      <x:c r="H1373" s="69" t="n">
        <x:v>2.038</x:v>
      </x:c>
      <x:c r="I1373" s="68" t="n">
        <x:v>5642</x:v>
      </x:c>
      <x:c r="J1373" s="68" t="n">
        <x:v>9.7</x:v>
      </x:c>
      <x:c r="K1373" s="68" t="n">
        <x:v>617</x:v>
      </x:c>
      <x:c r="L1373" s="68" t="n">
        <x:v>3</x:v>
      </x:c>
      <x:c r="M1373" s="70" t="n">
        <x:v>0.057</x:v>
      </x:c>
      <x:c r="N1373" s="71" t="n">
        <x:v>119</x:v>
      </x:c>
      <x:c r="O1373" s="33" t="n">
        <x:f>ROUND(3*E1373+F1373+G1373*H1373,1)</x:f>
        <x:v>142.9</x:v>
      </x:c>
      <x:c r="P1373" s="33" t="n">
        <x:f>ROUND('Inputs'!$C$4*'Inputs'!$C$7*'Inputs'!$C$5*C1373/3600,1)</x:f>
        <x:v>4492.2</x:v>
      </x:c>
      <x:c r="Q1373" s="33" t="n">
        <x:f>ROUND(('Inputs'!$C$4/B1373)*'Inputs'!$C$7*'Inputs'!$C$6*D1373/3600,1)</x:f>
        <x:v>1687.9</x:v>
      </x:c>
      <x:c r="R1373" s="59" t="n">
        <x:f>ROUND((P1373-Q1373)*O1373-('Inputs'!$C$4/B1373)*(I1373/J1373+K1373)-'Inputs'!$C$4*L1373-('Inputs'!$C$4*'Inputs'!$C$20*'Inputs'!$C$21*'Inputs'!$C$22/1000)*M1373*N1373,0)</x:f>
        <x:v>-21367</x:v>
      </x:c>
      <x:c r="S1373" s="59" t="n">
        <x:f>ROUND(R1373/'Inputs'!$C$4,2)</x:f>
        <x:v>-2.14</x:v>
      </x:c>
      <x:c r="T1373" s="33" t="n">
        <x:f>ROUND((P1373-Q1373)*G1373*'Inputs'!$C$25/1000,1)</x:f>
        <x:v>79</x:v>
      </x:c>
    </x:row>
    <x:row r="1374">
      <x:c r="A1374" t="n">
        <x:v>1359</x:v>
      </x:c>
      <x:c r="B1374" s="68" t="n">
        <x:v>55.8</x:v>
      </x:c>
      <x:c r="C1374" s="68" t="n">
        <x:v>27.2</x:v>
      </x:c>
      <x:c r="D1374" s="68" t="n">
        <x:v>217.9</x:v>
      </x:c>
      <x:c r="E1374" s="68" t="n">
        <x:v>25.2</x:v>
      </x:c>
      <x:c r="F1374" s="68" t="n">
        <x:v>32.3</x:v>
      </x:c>
      <x:c r="G1374" s="68" t="n">
        <x:v>9.5</x:v>
      </x:c>
      <x:c r="H1374" s="69" t="n">
        <x:v>1.89</x:v>
      </x:c>
      <x:c r="I1374" s="68" t="n">
        <x:v>6606</x:v>
      </x:c>
      <x:c r="J1374" s="68" t="n">
        <x:v>14.9</x:v>
      </x:c>
      <x:c r="K1374" s="68" t="n">
        <x:v>727</x:v>
      </x:c>
      <x:c r="L1374" s="68" t="n">
        <x:v>4.9</x:v>
      </x:c>
      <x:c r="M1374" s="70" t="n">
        <x:v>0.082</x:v>
      </x:c>
      <x:c r="N1374" s="71" t="n">
        <x:v>125</x:v>
      </x:c>
      <x:c r="O1374" s="33" t="n">
        <x:f>ROUND(3*E1374+F1374+G1374*H1374,1)</x:f>
        <x:v>125.9</x:v>
      </x:c>
      <x:c r="P1374" s="33" t="n">
        <x:f>ROUND('Inputs'!$C$4*'Inputs'!$C$7*'Inputs'!$C$5*C1374/3600,1)</x:f>
        <x:v>3928.9</x:v>
      </x:c>
      <x:c r="Q1374" s="33" t="n">
        <x:f>ROUND(('Inputs'!$C$4/B1374)*'Inputs'!$C$7*'Inputs'!$C$6*D1374/3600,1)</x:f>
        <x:v>1128.1</x:v>
      </x:c>
      <x:c r="R1374" s="59" t="n">
        <x:f>ROUND((P1374-Q1374)*O1374-('Inputs'!$C$4/B1374)*(I1374/J1374+K1374)-'Inputs'!$C$4*L1374-('Inputs'!$C$4*'Inputs'!$C$20*'Inputs'!$C$21*'Inputs'!$C$22/1000)*M1374*N1374,0)</x:f>
        <x:v>70959</x:v>
      </x:c>
      <x:c r="S1374" s="59" t="n">
        <x:f>ROUND(R1374/'Inputs'!$C$4,2)</x:f>
        <x:v>7.1</x:v>
      </x:c>
      <x:c r="T1374" s="33" t="n">
        <x:f>ROUND((P1374-Q1374)*G1374*'Inputs'!$C$25/1000,1)</x:f>
        <x:v>68.7</x:v>
      </x:c>
    </x:row>
    <x:row r="1375">
      <x:c r="A1375" t="n">
        <x:v>1360</x:v>
      </x:c>
      <x:c r="B1375" s="68" t="n">
        <x:v>28.9</x:v>
      </x:c>
      <x:c r="C1375" s="68" t="n">
        <x:v>27.7</x:v>
      </x:c>
      <x:c r="D1375" s="68" t="n">
        <x:v>239.5</x:v>
      </x:c>
      <x:c r="E1375" s="68" t="n">
        <x:v>23.4</x:v>
      </x:c>
      <x:c r="F1375" s="68" t="n">
        <x:v>52.2</x:v>
      </x:c>
      <x:c r="G1375" s="68" t="n">
        <x:v>9.6</x:v>
      </x:c>
      <x:c r="H1375" s="69" t="n">
        <x:v>1.761</x:v>
      </x:c>
      <x:c r="I1375" s="68" t="n">
        <x:v>7376</x:v>
      </x:c>
      <x:c r="J1375" s="68" t="n">
        <x:v>10.7</x:v>
      </x:c>
      <x:c r="K1375" s="68" t="n">
        <x:v>741</x:v>
      </x:c>
      <x:c r="L1375" s="68" t="n">
        <x:v>5.4</x:v>
      </x:c>
      <x:c r="M1375" s="70" t="n">
        <x:v>0.043</x:v>
      </x:c>
      <x:c r="N1375" s="71" t="n">
        <x:v>84</x:v>
      </x:c>
      <x:c r="O1375" s="33" t="n">
        <x:f>ROUND(3*E1375+F1375+G1375*H1375,1)</x:f>
        <x:v>139.3</x:v>
      </x:c>
      <x:c r="P1375" s="33" t="n">
        <x:f>ROUND('Inputs'!$C$4*'Inputs'!$C$7*'Inputs'!$C$5*C1375/3600,1)</x:f>
        <x:v>4001.1</x:v>
      </x:c>
      <x:c r="Q1375" s="33" t="n">
        <x:f>ROUND(('Inputs'!$C$4/B1375)*'Inputs'!$C$7*'Inputs'!$C$6*D1375/3600,1)</x:f>
        <x:v>2394.1</x:v>
      </x:c>
      <x:c r="R1375" s="59" t="n">
        <x:f>ROUND((P1375-Q1375)*O1375-('Inputs'!$C$4/B1375)*(I1375/J1375+K1375)-'Inputs'!$C$4*L1375-('Inputs'!$C$4*'Inputs'!$C$20*'Inputs'!$C$21*'Inputs'!$C$22/1000)*M1375*N1375,0)</x:f>
        <x:v>-333151</x:v>
      </x:c>
      <x:c r="S1375" s="59" t="n">
        <x:f>ROUND(R1375/'Inputs'!$C$4,2)</x:f>
        <x:v>-33.32</x:v>
      </x:c>
      <x:c r="T1375" s="33" t="n">
        <x:f>ROUND((P1375-Q1375)*G1375*'Inputs'!$C$25/1000,1)</x:f>
        <x:v>39.9</x:v>
      </x:c>
    </x:row>
    <x:row r="1376">
      <x:c r="A1376" t="n">
        <x:v>1361</x:v>
      </x:c>
      <x:c r="B1376" s="68" t="n">
        <x:v>57.7</x:v>
      </x:c>
      <x:c r="C1376" s="68" t="n">
        <x:v>33.7</x:v>
      </x:c>
      <x:c r="D1376" s="68" t="n">
        <x:v>219.9</x:v>
      </x:c>
      <x:c r="E1376" s="68" t="n">
        <x:v>22.4</x:v>
      </x:c>
      <x:c r="F1376" s="68" t="n">
        <x:v>39.3</x:v>
      </x:c>
      <x:c r="G1376" s="68" t="n">
        <x:v>9.9</x:v>
      </x:c>
      <x:c r="H1376" s="69" t="n">
        <x:v>1.817</x:v>
      </x:c>
      <x:c r="I1376" s="68" t="n">
        <x:v>8468</x:v>
      </x:c>
      <x:c r="J1376" s="68" t="n">
        <x:v>9.5</x:v>
      </x:c>
      <x:c r="K1376" s="68" t="n">
        <x:v>642</x:v>
      </x:c>
      <x:c r="L1376" s="68" t="n">
        <x:v>2.9</x:v>
      </x:c>
      <x:c r="M1376" s="70" t="n">
        <x:v>0.072</x:v>
      </x:c>
      <x:c r="N1376" s="71" t="n">
        <x:v>71</x:v>
      </x:c>
      <x:c r="O1376" s="33" t="n">
        <x:f>ROUND(3*E1376+F1376+G1376*H1376,1)</x:f>
        <x:v>124.5</x:v>
      </x:c>
      <x:c r="P1376" s="33" t="n">
        <x:f>ROUND('Inputs'!$C$4*'Inputs'!$C$7*'Inputs'!$C$5*C1376/3600,1)</x:f>
        <x:v>4867.8</x:v>
      </x:c>
      <x:c r="Q1376" s="33" t="n">
        <x:f>ROUND(('Inputs'!$C$4/B1376)*'Inputs'!$C$7*'Inputs'!$C$6*D1376/3600,1)</x:f>
        <x:v>1101</x:v>
      </x:c>
      <x:c r="R1376" s="59" t="n">
        <x:f>ROUND((P1376-Q1376)*O1376-('Inputs'!$C$4/B1376)*(I1376/J1376+K1376)-'Inputs'!$C$4*L1376-('Inputs'!$C$4*'Inputs'!$C$20*'Inputs'!$C$21*'Inputs'!$C$22/1000)*M1376*N1376,0)</x:f>
        <x:v>162787</x:v>
      </x:c>
      <x:c r="S1376" s="59" t="n">
        <x:f>ROUND(R1376/'Inputs'!$C$4,2)</x:f>
        <x:v>16.28</x:v>
      </x:c>
      <x:c r="T1376" s="33" t="n">
        <x:f>ROUND((P1376-Q1376)*G1376*'Inputs'!$C$25/1000,1)</x:f>
        <x:v>96.3</x:v>
      </x:c>
    </x:row>
    <x:row r="1377">
      <x:c r="A1377" t="n">
        <x:v>1362</x:v>
      </x:c>
      <x:c r="B1377" s="68" t="n">
        <x:v>42.5</x:v>
      </x:c>
      <x:c r="C1377" s="68" t="n">
        <x:v>29.1</x:v>
      </x:c>
      <x:c r="D1377" s="68" t="n">
        <x:v>199.7</x:v>
      </x:c>
      <x:c r="E1377" s="68" t="n">
        <x:v>21.8</x:v>
      </x:c>
      <x:c r="F1377" s="68" t="n">
        <x:v>51.9</x:v>
      </x:c>
      <x:c r="G1377" s="68" t="n">
        <x:v>7.1</x:v>
      </x:c>
      <x:c r="H1377" s="69" t="n">
        <x:v>1.642</x:v>
      </x:c>
      <x:c r="I1377" s="68" t="n">
        <x:v>8125</x:v>
      </x:c>
      <x:c r="J1377" s="68" t="n">
        <x:v>12.6</x:v>
      </x:c>
      <x:c r="K1377" s="68" t="n">
        <x:v>510</x:v>
      </x:c>
      <x:c r="L1377" s="68" t="n">
        <x:v>4.7</x:v>
      </x:c>
      <x:c r="M1377" s="70" t="n">
        <x:v>0.073</x:v>
      </x:c>
      <x:c r="N1377" s="71" t="n">
        <x:v>105</x:v>
      </x:c>
      <x:c r="O1377" s="33" t="n">
        <x:f>ROUND(3*E1377+F1377+G1377*H1377,1)</x:f>
        <x:v>129</x:v>
      </x:c>
      <x:c r="P1377" s="33" t="n">
        <x:f>ROUND('Inputs'!$C$4*'Inputs'!$C$7*'Inputs'!$C$5*C1377/3600,1)</x:f>
        <x:v>4203.3</x:v>
      </x:c>
      <x:c r="Q1377" s="33" t="n">
        <x:f>ROUND(('Inputs'!$C$4/B1377)*'Inputs'!$C$7*'Inputs'!$C$6*D1377/3600,1)</x:f>
        <x:v>1357.4</x:v>
      </x:c>
      <x:c r="R1377" s="59" t="n">
        <x:f>ROUND((P1377-Q1377)*O1377-('Inputs'!$C$4/B1377)*(I1377/J1377+K1377)-'Inputs'!$C$4*L1377-('Inputs'!$C$4*'Inputs'!$C$20*'Inputs'!$C$21*'Inputs'!$C$22/1000)*M1377*N1377,0)</x:f>
        <x:v>31254</x:v>
      </x:c>
      <x:c r="S1377" s="59" t="n">
        <x:f>ROUND(R1377/'Inputs'!$C$4,2)</x:f>
        <x:v>3.13</x:v>
      </x:c>
      <x:c r="T1377" s="33" t="n">
        <x:f>ROUND((P1377-Q1377)*G1377*'Inputs'!$C$25/1000,1)</x:f>
        <x:v>52.2</x:v>
      </x:c>
    </x:row>
    <x:row r="1378">
      <x:c r="A1378" t="n">
        <x:v>1363</x:v>
      </x:c>
      <x:c r="B1378" s="68" t="n">
        <x:v>50.3</x:v>
      </x:c>
      <x:c r="C1378" s="68" t="n">
        <x:v>29.9</x:v>
      </x:c>
      <x:c r="D1378" s="68" t="n">
        <x:v>228.4</x:v>
      </x:c>
      <x:c r="E1378" s="68" t="n">
        <x:v>20.1</x:v>
      </x:c>
      <x:c r="F1378" s="68" t="n">
        <x:v>43.5</x:v>
      </x:c>
      <x:c r="G1378" s="68" t="n">
        <x:v>7.2</x:v>
      </x:c>
      <x:c r="H1378" s="69" t="n">
        <x:v>1.998</x:v>
      </x:c>
      <x:c r="I1378" s="68" t="n">
        <x:v>6376</x:v>
      </x:c>
      <x:c r="J1378" s="68" t="n">
        <x:v>10.1</x:v>
      </x:c>
      <x:c r="K1378" s="68" t="n">
        <x:v>693</x:v>
      </x:c>
      <x:c r="L1378" s="68" t="n">
        <x:v>3.7</x:v>
      </x:c>
      <x:c r="M1378" s="70" t="n">
        <x:v>0.016</x:v>
      </x:c>
      <x:c r="N1378" s="71" t="n">
        <x:v>131</x:v>
      </x:c>
      <x:c r="O1378" s="33" t="n">
        <x:f>ROUND(3*E1378+F1378+G1378*H1378,1)</x:f>
        <x:v>118.2</x:v>
      </x:c>
      <x:c r="P1378" s="33" t="n">
        <x:f>ROUND('Inputs'!$C$4*'Inputs'!$C$7*'Inputs'!$C$5*C1378/3600,1)</x:f>
        <x:v>4318.9</x:v>
      </x:c>
      <x:c r="Q1378" s="33" t="n">
        <x:f>ROUND(('Inputs'!$C$4/B1378)*'Inputs'!$C$7*'Inputs'!$C$6*D1378/3600,1)</x:f>
        <x:v>1311.8</x:v>
      </x:c>
      <x:c r="R1378" s="59" t="n">
        <x:f>ROUND((P1378-Q1378)*O1378-('Inputs'!$C$4/B1378)*(I1378/J1378+K1378)-'Inputs'!$C$4*L1378-('Inputs'!$C$4*'Inputs'!$C$20*'Inputs'!$C$21*'Inputs'!$C$22/1000)*M1378*N1378,0)</x:f>
        <x:v>50474</x:v>
      </x:c>
      <x:c r="S1378" s="59" t="n">
        <x:f>ROUND(R1378/'Inputs'!$C$4,2)</x:f>
        <x:v>5.05</x:v>
      </x:c>
      <x:c r="T1378" s="33" t="n">
        <x:f>ROUND((P1378-Q1378)*G1378*'Inputs'!$C$25/1000,1)</x:f>
        <x:v>55.9</x:v>
      </x:c>
    </x:row>
    <x:row r="1379">
      <x:c r="A1379" t="n">
        <x:v>1364</x:v>
      </x:c>
      <x:c r="B1379" s="68" t="n">
        <x:v>58.7</x:v>
      </x:c>
      <x:c r="C1379" s="68" t="n">
        <x:v>28.7</x:v>
      </x:c>
      <x:c r="D1379" s="68" t="n">
        <x:v>220.5</x:v>
      </x:c>
      <x:c r="E1379" s="68" t="n">
        <x:v>21.2</x:v>
      </x:c>
      <x:c r="F1379" s="68" t="n">
        <x:v>46.2</x:v>
      </x:c>
      <x:c r="G1379" s="68" t="n">
        <x:v>7.8</x:v>
      </x:c>
      <x:c r="H1379" s="69" t="n">
        <x:v>1.717</x:v>
      </x:c>
      <x:c r="I1379" s="68" t="n">
        <x:v>4604</x:v>
      </x:c>
      <x:c r="J1379" s="68" t="n">
        <x:v>14.7</x:v>
      </x:c>
      <x:c r="K1379" s="68" t="n">
        <x:v>786</x:v>
      </x:c>
      <x:c r="L1379" s="68" t="n">
        <x:v>4.1</x:v>
      </x:c>
      <x:c r="M1379" s="70" t="n">
        <x:v>0.087</x:v>
      </x:c>
      <x:c r="N1379" s="71" t="n">
        <x:v>114</x:v>
      </x:c>
      <x:c r="O1379" s="33" t="n">
        <x:f>ROUND(3*E1379+F1379+G1379*H1379,1)</x:f>
        <x:v>123.2</x:v>
      </x:c>
      <x:c r="P1379" s="33" t="n">
        <x:f>ROUND('Inputs'!$C$4*'Inputs'!$C$7*'Inputs'!$C$5*C1379/3600,1)</x:f>
        <x:v>4145.6</x:v>
      </x:c>
      <x:c r="Q1379" s="33" t="n">
        <x:f>ROUND(('Inputs'!$C$4/B1379)*'Inputs'!$C$7*'Inputs'!$C$6*D1379/3600,1)</x:f>
        <x:v>1085.2</x:v>
      </x:c>
      <x:c r="R1379" s="59" t="n">
        <x:f>ROUND((P1379-Q1379)*O1379-('Inputs'!$C$4/B1379)*(I1379/J1379+K1379)-'Inputs'!$C$4*L1379-('Inputs'!$C$4*'Inputs'!$C$20*'Inputs'!$C$21*'Inputs'!$C$22/1000)*M1379*N1379,0)</x:f>
        <x:v>126606</x:v>
      </x:c>
      <x:c r="S1379" s="59" t="n">
        <x:f>ROUND(R1379/'Inputs'!$C$4,2)</x:f>
        <x:v>12.66</x:v>
      </x:c>
      <x:c r="T1379" s="33" t="n">
        <x:f>ROUND((P1379-Q1379)*G1379*'Inputs'!$C$25/1000,1)</x:f>
        <x:v>61.7</x:v>
      </x:c>
    </x:row>
    <x:row r="1380">
      <x:c r="A1380" t="n">
        <x:v>1365</x:v>
      </x:c>
      <x:c r="B1380" s="68" t="n">
        <x:v>33.1</x:v>
      </x:c>
      <x:c r="C1380" s="68" t="n">
        <x:v>30.8</x:v>
      </x:c>
      <x:c r="D1380" s="68" t="n">
        <x:v>217.1</x:v>
      </x:c>
      <x:c r="E1380" s="68" t="n">
        <x:v>23.3</x:v>
      </x:c>
      <x:c r="F1380" s="68" t="n">
        <x:v>51.2</x:v>
      </x:c>
      <x:c r="G1380" s="68" t="n">
        <x:v>9.2</x:v>
      </x:c>
      <x:c r="H1380" s="69" t="n">
        <x:v>1.709</x:v>
      </x:c>
      <x:c r="I1380" s="68" t="n">
        <x:v>7752</x:v>
      </x:c>
      <x:c r="J1380" s="68" t="n">
        <x:v>10.4</x:v>
      </x:c>
      <x:c r="K1380" s="68" t="n">
        <x:v>528</x:v>
      </x:c>
      <x:c r="L1380" s="68" t="n">
        <x:v>5.6</x:v>
      </x:c>
      <x:c r="M1380" s="70" t="n">
        <x:v>0.028</x:v>
      </x:c>
      <x:c r="N1380" s="71" t="n">
        <x:v>145</x:v>
      </x:c>
      <x:c r="O1380" s="33" t="n">
        <x:f>ROUND(3*E1380+F1380+G1380*H1380,1)</x:f>
        <x:v>136.8</x:v>
      </x:c>
      <x:c r="P1380" s="33" t="n">
        <x:f>ROUND('Inputs'!$C$4*'Inputs'!$C$7*'Inputs'!$C$5*C1380/3600,1)</x:f>
        <x:v>4448.9</x:v>
      </x:c>
      <x:c r="Q1380" s="33" t="n">
        <x:f>ROUND(('Inputs'!$C$4/B1380)*'Inputs'!$C$7*'Inputs'!$C$6*D1380/3600,1)</x:f>
        <x:v>1894.8</x:v>
      </x:c>
      <x:c r="R1380" s="59" t="n">
        <x:f>ROUND((P1380-Q1380)*O1380-('Inputs'!$C$4/B1380)*(I1380/J1380+K1380)-'Inputs'!$C$4*L1380-('Inputs'!$C$4*'Inputs'!$C$20*'Inputs'!$C$21*'Inputs'!$C$22/1000)*M1380*N1380,0)</x:f>
        <x:v>-100386</x:v>
      </x:c>
      <x:c r="S1380" s="59" t="n">
        <x:f>ROUND(R1380/'Inputs'!$C$4,2)</x:f>
        <x:v>-10.04</x:v>
      </x:c>
      <x:c r="T1380" s="33" t="n">
        <x:f>ROUND((P1380-Q1380)*G1380*'Inputs'!$C$25/1000,1)</x:f>
        <x:v>60.7</x:v>
      </x:c>
    </x:row>
    <x:row r="1381">
      <x:c r="A1381" t="n">
        <x:v>1366</x:v>
      </x:c>
      <x:c r="B1381" s="68" t="n">
        <x:v>29.1</x:v>
      </x:c>
      <x:c r="C1381" s="68" t="n">
        <x:v>30.1</x:v>
      </x:c>
      <x:c r="D1381" s="68" t="n">
        <x:v>232</x:v>
      </x:c>
      <x:c r="E1381" s="68" t="n">
        <x:v>27.1</x:v>
      </x:c>
      <x:c r="F1381" s="68" t="n">
        <x:v>30.3</x:v>
      </x:c>
      <x:c r="G1381" s="68" t="n">
        <x:v>7.3</x:v>
      </x:c>
      <x:c r="H1381" s="69" t="n">
        <x:v>1.873</x:v>
      </x:c>
      <x:c r="I1381" s="68" t="n">
        <x:v>5715</x:v>
      </x:c>
      <x:c r="J1381" s="68" t="n">
        <x:v>12.5</x:v>
      </x:c>
      <x:c r="K1381" s="68" t="n">
        <x:v>741</x:v>
      </x:c>
      <x:c r="L1381" s="68" t="n">
        <x:v>2.7</x:v>
      </x:c>
      <x:c r="M1381" s="70" t="n">
        <x:v>0.055</x:v>
      </x:c>
      <x:c r="N1381" s="71" t="n">
        <x:v>109</x:v>
      </x:c>
      <x:c r="O1381" s="33" t="n">
        <x:f>ROUND(3*E1381+F1381+G1381*H1381,1)</x:f>
        <x:v>125.3</x:v>
      </x:c>
      <x:c r="P1381" s="33" t="n">
        <x:f>ROUND('Inputs'!$C$4*'Inputs'!$C$7*'Inputs'!$C$5*C1381/3600,1)</x:f>
        <x:v>4347.8</x:v>
      </x:c>
      <x:c r="Q1381" s="33" t="n">
        <x:f>ROUND(('Inputs'!$C$4/B1381)*'Inputs'!$C$7*'Inputs'!$C$6*D1381/3600,1)</x:f>
        <x:v>2303.2</x:v>
      </x:c>
      <x:c r="R1381" s="59" t="n">
        <x:f>ROUND((P1381-Q1381)*O1381-('Inputs'!$C$4/B1381)*(I1381/J1381+K1381)-'Inputs'!$C$4*L1381-('Inputs'!$C$4*'Inputs'!$C$20*'Inputs'!$C$21*'Inputs'!$C$22/1000)*M1381*N1381,0)</x:f>
        <x:v>-195970</x:v>
      </x:c>
      <x:c r="S1381" s="59" t="n">
        <x:f>ROUND(R1381/'Inputs'!$C$4,2)</x:f>
        <x:v>-19.6</x:v>
      </x:c>
      <x:c r="T1381" s="33" t="n">
        <x:f>ROUND((P1381-Q1381)*G1381*'Inputs'!$C$25/1000,1)</x:f>
        <x:v>38.6</x:v>
      </x:c>
    </x:row>
    <x:row r="1382">
      <x:c r="A1382" t="n">
        <x:v>1367</x:v>
      </x:c>
      <x:c r="B1382" s="68" t="n">
        <x:v>31.2</x:v>
      </x:c>
      <x:c r="C1382" s="68" t="n">
        <x:v>26.6</x:v>
      </x:c>
      <x:c r="D1382" s="68" t="n">
        <x:v>210.7</x:v>
      </x:c>
      <x:c r="E1382" s="68" t="n">
        <x:v>25.3</x:v>
      </x:c>
      <x:c r="F1382" s="68" t="n">
        <x:v>54.5</x:v>
      </x:c>
      <x:c r="G1382" s="68" t="n">
        <x:v>10.1</x:v>
      </x:c>
      <x:c r="H1382" s="69" t="n">
        <x:v>1.873</x:v>
      </x:c>
      <x:c r="I1382" s="68" t="n">
        <x:v>5268</x:v>
      </x:c>
      <x:c r="J1382" s="68" t="n">
        <x:v>13.2</x:v>
      </x:c>
      <x:c r="K1382" s="68" t="n">
        <x:v>305</x:v>
      </x:c>
      <x:c r="L1382" s="68" t="n">
        <x:v>4</x:v>
      </x:c>
      <x:c r="M1382" s="70" t="n">
        <x:v>0.058</x:v>
      </x:c>
      <x:c r="N1382" s="71" t="n">
        <x:v>112</x:v>
      </x:c>
      <x:c r="O1382" s="33" t="n">
        <x:f>ROUND(3*E1382+F1382+G1382*H1382,1)</x:f>
        <x:v>149.3</x:v>
      </x:c>
      <x:c r="P1382" s="33" t="n">
        <x:f>ROUND('Inputs'!$C$4*'Inputs'!$C$7*'Inputs'!$C$5*C1382/3600,1)</x:f>
        <x:v>3842.2</x:v>
      </x:c>
      <x:c r="Q1382" s="33" t="n">
        <x:f>ROUND(('Inputs'!$C$4/B1382)*'Inputs'!$C$7*'Inputs'!$C$6*D1382/3600,1)</x:f>
        <x:v>1950.9</x:v>
      </x:c>
      <x:c r="R1382" s="59" t="n">
        <x:f>ROUND((P1382-Q1382)*O1382-('Inputs'!$C$4/B1382)*(I1382/J1382+K1382)-'Inputs'!$C$4*L1382-('Inputs'!$C$4*'Inputs'!$C$20*'Inputs'!$C$21*'Inputs'!$C$22/1000)*M1382*N1382,0)</x:f>
        <x:v>2175</x:v>
      </x:c>
      <x:c r="S1382" s="59" t="n">
        <x:f>ROUND(R1382/'Inputs'!$C$4,2)</x:f>
        <x:v>0.22</x:v>
      </x:c>
      <x:c r="T1382" s="33" t="n">
        <x:f>ROUND((P1382-Q1382)*G1382*'Inputs'!$C$25/1000,1)</x:f>
        <x:v>49.4</x:v>
      </x:c>
    </x:row>
    <x:row r="1383">
      <x:c r="A1383" t="n">
        <x:v>1368</x:v>
      </x:c>
      <x:c r="B1383" s="68" t="n">
        <x:v>31.5</x:v>
      </x:c>
      <x:c r="C1383" s="68" t="n">
        <x:v>25.8</x:v>
      </x:c>
      <x:c r="D1383" s="68" t="n">
        <x:v>164.3</x:v>
      </x:c>
      <x:c r="E1383" s="68" t="n">
        <x:v>23.2</x:v>
      </x:c>
      <x:c r="F1383" s="68" t="n">
        <x:v>35.3</x:v>
      </x:c>
      <x:c r="G1383" s="68" t="n">
        <x:v>7.7</x:v>
      </x:c>
      <x:c r="H1383" s="69" t="n">
        <x:v>1.858</x:v>
      </x:c>
      <x:c r="I1383" s="68" t="n">
        <x:v>7743</x:v>
      </x:c>
      <x:c r="J1383" s="68" t="n">
        <x:v>14.9</x:v>
      </x:c>
      <x:c r="K1383" s="68" t="n">
        <x:v>674</x:v>
      </x:c>
      <x:c r="L1383" s="68" t="n">
        <x:v>2.5</x:v>
      </x:c>
      <x:c r="M1383" s="70" t="n">
        <x:v>0.078</x:v>
      </x:c>
      <x:c r="N1383" s="71" t="n">
        <x:v>83</x:v>
      </x:c>
      <x:c r="O1383" s="33" t="n">
        <x:f>ROUND(3*E1383+F1383+G1383*H1383,1)</x:f>
        <x:v>119.2</x:v>
      </x:c>
      <x:c r="P1383" s="33" t="n">
        <x:f>ROUND('Inputs'!$C$4*'Inputs'!$C$7*'Inputs'!$C$5*C1383/3600,1)</x:f>
        <x:v>3726.7</x:v>
      </x:c>
      <x:c r="Q1383" s="33" t="n">
        <x:f>ROUND(('Inputs'!$C$4/B1383)*'Inputs'!$C$7*'Inputs'!$C$6*D1383/3600,1)</x:f>
        <x:v>1506.8</x:v>
      </x:c>
      <x:c r="R1383" s="59" t="n">
        <x:f>ROUND((P1383-Q1383)*O1383-('Inputs'!$C$4/B1383)*(I1383/J1383+K1383)-'Inputs'!$C$4*L1383-('Inputs'!$C$4*'Inputs'!$C$20*'Inputs'!$C$21*'Inputs'!$C$22/1000)*M1383*N1383,0)</x:f>
        <x:v>-153806</x:v>
      </x:c>
      <x:c r="S1383" s="59" t="n">
        <x:f>ROUND(R1383/'Inputs'!$C$4,2)</x:f>
        <x:v>-15.38</x:v>
      </x:c>
      <x:c r="T1383" s="33" t="n">
        <x:f>ROUND((P1383-Q1383)*G1383*'Inputs'!$C$25/1000,1)</x:f>
        <x:v>44.2</x:v>
      </x:c>
    </x:row>
    <x:row r="1384">
      <x:c r="A1384" t="n">
        <x:v>1369</x:v>
      </x:c>
      <x:c r="B1384" s="68" t="n">
        <x:v>35.5</x:v>
      </x:c>
      <x:c r="C1384" s="68" t="n">
        <x:v>26.9</x:v>
      </x:c>
      <x:c r="D1384" s="68" t="n">
        <x:v>214.2</x:v>
      </x:c>
      <x:c r="E1384" s="68" t="n">
        <x:v>24.8</x:v>
      </x:c>
      <x:c r="F1384" s="68" t="n">
        <x:v>38.2</x:v>
      </x:c>
      <x:c r="G1384" s="68" t="n">
        <x:v>9.5</x:v>
      </x:c>
      <x:c r="H1384" s="69" t="n">
        <x:v>1.839</x:v>
      </x:c>
      <x:c r="I1384" s="68" t="n">
        <x:v>6803</x:v>
      </x:c>
      <x:c r="J1384" s="68" t="n">
        <x:v>11.9</x:v>
      </x:c>
      <x:c r="K1384" s="68" t="n">
        <x:v>600</x:v>
      </x:c>
      <x:c r="L1384" s="68" t="n">
        <x:v>4.3</x:v>
      </x:c>
      <x:c r="M1384" s="70" t="n">
        <x:v>0.068</x:v>
      </x:c>
      <x:c r="N1384" s="71" t="n">
        <x:v>116</x:v>
      </x:c>
      <x:c r="O1384" s="33" t="n">
        <x:f>ROUND(3*E1384+F1384+G1384*H1384,1)</x:f>
        <x:v>130.1</x:v>
      </x:c>
      <x:c r="P1384" s="33" t="n">
        <x:f>ROUND('Inputs'!$C$4*'Inputs'!$C$7*'Inputs'!$C$5*C1384/3600,1)</x:f>
        <x:v>3885.6</x:v>
      </x:c>
      <x:c r="Q1384" s="33" t="n">
        <x:f>ROUND(('Inputs'!$C$4/B1384)*'Inputs'!$C$7*'Inputs'!$C$6*D1384/3600,1)</x:f>
        <x:v>1743.1</x:v>
      </x:c>
      <x:c r="R1384" s="59" t="n">
        <x:f>ROUND((P1384-Q1384)*O1384-('Inputs'!$C$4/B1384)*(I1384/J1384+K1384)-'Inputs'!$C$4*L1384-('Inputs'!$C$4*'Inputs'!$C$20*'Inputs'!$C$21*'Inputs'!$C$22/1000)*M1384*N1384,0)</x:f>
        <x:v>-111950</x:v>
      </x:c>
      <x:c r="S1384" s="59" t="n">
        <x:f>ROUND(R1384/'Inputs'!$C$4,2)</x:f>
        <x:v>-11.19</x:v>
      </x:c>
      <x:c r="T1384" s="33" t="n">
        <x:f>ROUND((P1384-Q1384)*G1384*'Inputs'!$C$25/1000,1)</x:f>
        <x:v>52.6</x:v>
      </x:c>
    </x:row>
    <x:row r="1385">
      <x:c r="A1385" t="n">
        <x:v>1370</x:v>
      </x:c>
      <x:c r="B1385" s="68" t="n">
        <x:v>31.6</x:v>
      </x:c>
      <x:c r="C1385" s="68" t="n">
        <x:v>28.3</x:v>
      </x:c>
      <x:c r="D1385" s="68" t="n">
        <x:v>213.4</x:v>
      </x:c>
      <x:c r="E1385" s="68" t="n">
        <x:v>26.3</x:v>
      </x:c>
      <x:c r="F1385" s="68" t="n">
        <x:v>43.7</x:v>
      </x:c>
      <x:c r="G1385" s="68" t="n">
        <x:v>8.1</x:v>
      </x:c>
      <x:c r="H1385" s="69" t="n">
        <x:v>1.707</x:v>
      </x:c>
      <x:c r="I1385" s="68" t="n">
        <x:v>6658</x:v>
      </x:c>
      <x:c r="J1385" s="68" t="n">
        <x:v>13.7</x:v>
      </x:c>
      <x:c r="K1385" s="68" t="n">
        <x:v>443</x:v>
      </x:c>
      <x:c r="L1385" s="68" t="n">
        <x:v>4.3</x:v>
      </x:c>
      <x:c r="M1385" s="70" t="n">
        <x:v>0.025</x:v>
      </x:c>
      <x:c r="N1385" s="71" t="n">
        <x:v>94</x:v>
      </x:c>
      <x:c r="O1385" s="33" t="n">
        <x:f>ROUND(3*E1385+F1385+G1385*H1385,1)</x:f>
        <x:v>136.4</x:v>
      </x:c>
      <x:c r="P1385" s="33" t="n">
        <x:f>ROUND('Inputs'!$C$4*'Inputs'!$C$7*'Inputs'!$C$5*C1385/3600,1)</x:f>
        <x:v>4087.8</x:v>
      </x:c>
      <x:c r="Q1385" s="33" t="n">
        <x:f>ROUND(('Inputs'!$C$4/B1385)*'Inputs'!$C$7*'Inputs'!$C$6*D1385/3600,1)</x:f>
        <x:v>1950.9</x:v>
      </x:c>
      <x:c r="R1385" s="59" t="n">
        <x:f>ROUND((P1385-Q1385)*O1385-('Inputs'!$C$4/B1385)*(I1385/J1385+K1385)-'Inputs'!$C$4*L1385-('Inputs'!$C$4*'Inputs'!$C$20*'Inputs'!$C$21*'Inputs'!$C$22/1000)*M1385*N1385,0)</x:f>
        <x:v>-50765</x:v>
      </x:c>
      <x:c r="S1385" s="59" t="n">
        <x:f>ROUND(R1385/'Inputs'!$C$4,2)</x:f>
        <x:v>-5.08</x:v>
      </x:c>
      <x:c r="T1385" s="33" t="n">
        <x:f>ROUND((P1385-Q1385)*G1385*'Inputs'!$C$25/1000,1)</x:f>
        <x:v>44.7</x:v>
      </x:c>
    </x:row>
    <x:row r="1386">
      <x:c r="A1386" t="n">
        <x:v>1371</x:v>
      </x:c>
      <x:c r="B1386" s="68" t="n">
        <x:v>45.9</x:v>
      </x:c>
      <x:c r="C1386" s="68" t="n">
        <x:v>27.3</x:v>
      </x:c>
      <x:c r="D1386" s="68" t="n">
        <x:v>170.9</x:v>
      </x:c>
      <x:c r="E1386" s="68" t="n">
        <x:v>24.7</x:v>
      </x:c>
      <x:c r="F1386" s="68" t="n">
        <x:v>51.1</x:v>
      </x:c>
      <x:c r="G1386" s="68" t="n">
        <x:v>10.5</x:v>
      </x:c>
      <x:c r="H1386" s="69" t="n">
        <x:v>1.775</x:v>
      </x:c>
      <x:c r="I1386" s="68" t="n">
        <x:v>6241</x:v>
      </x:c>
      <x:c r="J1386" s="68" t="n">
        <x:v>10.7</x:v>
      </x:c>
      <x:c r="K1386" s="68" t="n">
        <x:v>878</x:v>
      </x:c>
      <x:c r="L1386" s="68" t="n">
        <x:v>3.2</x:v>
      </x:c>
      <x:c r="M1386" s="70" t="n">
        <x:v>0.016</x:v>
      </x:c>
      <x:c r="N1386" s="71" t="n">
        <x:v>79</x:v>
      </x:c>
      <x:c r="O1386" s="33" t="n">
        <x:f>ROUND(3*E1386+F1386+G1386*H1386,1)</x:f>
        <x:v>143.8</x:v>
      </x:c>
      <x:c r="P1386" s="33" t="n">
        <x:f>ROUND('Inputs'!$C$4*'Inputs'!$C$7*'Inputs'!$C$5*C1386/3600,1)</x:f>
        <x:v>3943.3</x:v>
      </x:c>
      <x:c r="Q1386" s="33" t="n">
        <x:f>ROUND(('Inputs'!$C$4/B1386)*'Inputs'!$C$7*'Inputs'!$C$6*D1386/3600,1)</x:f>
        <x:v>1075.6</x:v>
      </x:c>
      <x:c r="R1386" s="59" t="n">
        <x:f>ROUND((P1386-Q1386)*O1386-('Inputs'!$C$4/B1386)*(I1386/J1386+K1386)-'Inputs'!$C$4*L1386-('Inputs'!$C$4*'Inputs'!$C$20*'Inputs'!$C$21*'Inputs'!$C$22/1000)*M1386*N1386,0)</x:f>
        <x:v>59189</x:v>
      </x:c>
      <x:c r="S1386" s="59" t="n">
        <x:f>ROUND(R1386/'Inputs'!$C$4,2)</x:f>
        <x:v>5.92</x:v>
      </x:c>
      <x:c r="T1386" s="33" t="n">
        <x:f>ROUND((P1386-Q1386)*G1386*'Inputs'!$C$25/1000,1)</x:f>
        <x:v>77.8</x:v>
      </x:c>
    </x:row>
    <x:row r="1387">
      <x:c r="A1387" t="n">
        <x:v>1372</x:v>
      </x:c>
      <x:c r="B1387" s="68" t="n">
        <x:v>46.2</x:v>
      </x:c>
      <x:c r="C1387" s="68" t="n">
        <x:v>32.1</x:v>
      </x:c>
      <x:c r="D1387" s="68" t="n">
        <x:v>277.2</x:v>
      </x:c>
      <x:c r="E1387" s="68" t="n">
        <x:v>24.9</x:v>
      </x:c>
      <x:c r="F1387" s="68" t="n">
        <x:v>52.1</x:v>
      </x:c>
      <x:c r="G1387" s="68" t="n">
        <x:v>9</x:v>
      </x:c>
      <x:c r="H1387" s="69" t="n">
        <x:v>1.87</x:v>
      </x:c>
      <x:c r="I1387" s="68" t="n">
        <x:v>6551</x:v>
      </x:c>
      <x:c r="J1387" s="68" t="n">
        <x:v>12.6</x:v>
      </x:c>
      <x:c r="K1387" s="68" t="n">
        <x:v>825</x:v>
      </x:c>
      <x:c r="L1387" s="68" t="n">
        <x:v>4.2</x:v>
      </x:c>
      <x:c r="M1387" s="70" t="n">
        <x:v>0.092</x:v>
      </x:c>
      <x:c r="N1387" s="71" t="n">
        <x:v>94</x:v>
      </x:c>
      <x:c r="O1387" s="33" t="n">
        <x:f>ROUND(3*E1387+F1387+G1387*H1387,1)</x:f>
        <x:v>143.6</x:v>
      </x:c>
      <x:c r="P1387" s="33" t="n">
        <x:f>ROUND('Inputs'!$C$4*'Inputs'!$C$7*'Inputs'!$C$5*C1387/3600,1)</x:f>
        <x:v>4636.7</x:v>
      </x:c>
      <x:c r="Q1387" s="33" t="n">
        <x:f>ROUND(('Inputs'!$C$4/B1387)*'Inputs'!$C$7*'Inputs'!$C$6*D1387/3600,1)</x:f>
        <x:v>1733.3</x:v>
      </x:c>
      <x:c r="R1387" s="59" t="n">
        <x:f>ROUND((P1387-Q1387)*O1387-('Inputs'!$C$4/B1387)*(I1387/J1387+K1387)-'Inputs'!$C$4*L1387-('Inputs'!$C$4*'Inputs'!$C$20*'Inputs'!$C$21*'Inputs'!$C$22/1000)*M1387*N1387,0)</x:f>
        <x:v>64482</x:v>
      </x:c>
      <x:c r="S1387" s="59" t="n">
        <x:f>ROUND(R1387/'Inputs'!$C$4,2)</x:f>
        <x:v>6.45</x:v>
      </x:c>
      <x:c r="T1387" s="33" t="n">
        <x:f>ROUND((P1387-Q1387)*G1387*'Inputs'!$C$25/1000,1)</x:f>
        <x:v>67.5</x:v>
      </x:c>
    </x:row>
    <x:row r="1388">
      <x:c r="A1388" t="n">
        <x:v>1373</x:v>
      </x:c>
      <x:c r="B1388" s="68" t="n">
        <x:v>33.8</x:v>
      </x:c>
      <x:c r="C1388" s="68" t="n">
        <x:v>30.1</x:v>
      </x:c>
      <x:c r="D1388" s="68" t="n">
        <x:v>214.8</x:v>
      </x:c>
      <x:c r="E1388" s="68" t="n">
        <x:v>25.8</x:v>
      </x:c>
      <x:c r="F1388" s="68" t="n">
        <x:v>38.4</x:v>
      </x:c>
      <x:c r="G1388" s="68" t="n">
        <x:v>8.1</x:v>
      </x:c>
      <x:c r="H1388" s="69" t="n">
        <x:v>1.774</x:v>
      </x:c>
      <x:c r="I1388" s="68" t="n">
        <x:v>6704</x:v>
      </x:c>
      <x:c r="J1388" s="68" t="n">
        <x:v>11</x:v>
      </x:c>
      <x:c r="K1388" s="68" t="n">
        <x:v>681</x:v>
      </x:c>
      <x:c r="L1388" s="68" t="n">
        <x:v>1.7</x:v>
      </x:c>
      <x:c r="M1388" s="70" t="n">
        <x:v>0.072</x:v>
      </x:c>
      <x:c r="N1388" s="71" t="n">
        <x:v>128</x:v>
      </x:c>
      <x:c r="O1388" s="33" t="n">
        <x:f>ROUND(3*E1388+F1388+G1388*H1388,1)</x:f>
        <x:v>130.2</x:v>
      </x:c>
      <x:c r="P1388" s="33" t="n">
        <x:f>ROUND('Inputs'!$C$4*'Inputs'!$C$7*'Inputs'!$C$5*C1388/3600,1)</x:f>
        <x:v>4347.8</x:v>
      </x:c>
      <x:c r="Q1388" s="33" t="n">
        <x:f>ROUND(('Inputs'!$C$4/B1388)*'Inputs'!$C$7*'Inputs'!$C$6*D1388/3600,1)</x:f>
        <x:v>1835.9</x:v>
      </x:c>
      <x:c r="R1388" s="59" t="n">
        <x:f>ROUND((P1388-Q1388)*O1388-('Inputs'!$C$4/B1388)*(I1388/J1388+K1388)-'Inputs'!$C$4*L1388-('Inputs'!$C$4*'Inputs'!$C$20*'Inputs'!$C$21*'Inputs'!$C$22/1000)*M1388*N1388,0)</x:f>
        <x:v>-92350</x:v>
      </x:c>
      <x:c r="S1388" s="59" t="n">
        <x:f>ROUND(R1388/'Inputs'!$C$4,2)</x:f>
        <x:v>-9.23</x:v>
      </x:c>
      <x:c r="T1388" s="33" t="n">
        <x:f>ROUND((P1388-Q1388)*G1388*'Inputs'!$C$25/1000,1)</x:f>
        <x:v>52.6</x:v>
      </x:c>
    </x:row>
    <x:row r="1389">
      <x:c r="A1389" t="n">
        <x:v>1374</x:v>
      </x:c>
      <x:c r="B1389" s="68" t="n">
        <x:v>56.6</x:v>
      </x:c>
      <x:c r="C1389" s="68" t="n">
        <x:v>32.1</x:v>
      </x:c>
      <x:c r="D1389" s="68" t="n">
        <x:v>243.6</x:v>
      </x:c>
      <x:c r="E1389" s="68" t="n">
        <x:v>21.4</x:v>
      </x:c>
      <x:c r="F1389" s="68" t="n">
        <x:v>53.6</x:v>
      </x:c>
      <x:c r="G1389" s="68" t="n">
        <x:v>8.5</x:v>
      </x:c>
      <x:c r="H1389" s="69" t="n">
        <x:v>1.94</x:v>
      </x:c>
      <x:c r="I1389" s="68" t="n">
        <x:v>7337</x:v>
      </x:c>
      <x:c r="J1389" s="68" t="n">
        <x:v>12</x:v>
      </x:c>
      <x:c r="K1389" s="68" t="n">
        <x:v>513</x:v>
      </x:c>
      <x:c r="L1389" s="68" t="n">
        <x:v>4.7</x:v>
      </x:c>
      <x:c r="M1389" s="70" t="n">
        <x:v>0.016</x:v>
      </x:c>
      <x:c r="N1389" s="71" t="n">
        <x:v>93</x:v>
      </x:c>
      <x:c r="O1389" s="33" t="n">
        <x:f>ROUND(3*E1389+F1389+G1389*H1389,1)</x:f>
        <x:v>134.3</x:v>
      </x:c>
      <x:c r="P1389" s="33" t="n">
        <x:f>ROUND('Inputs'!$C$4*'Inputs'!$C$7*'Inputs'!$C$5*C1389/3600,1)</x:f>
        <x:v>4636.7</x:v>
      </x:c>
      <x:c r="Q1389" s="33" t="n">
        <x:f>ROUND(('Inputs'!$C$4/B1389)*'Inputs'!$C$7*'Inputs'!$C$6*D1389/3600,1)</x:f>
        <x:v>1243.3</x:v>
      </x:c>
      <x:c r="R1389" s="59" t="n">
        <x:f>ROUND((P1389-Q1389)*O1389-('Inputs'!$C$4/B1389)*(I1389/J1389+K1389)-'Inputs'!$C$4*L1389-('Inputs'!$C$4*'Inputs'!$C$20*'Inputs'!$C$21*'Inputs'!$C$22/1000)*M1389*N1389,0)</x:f>
        <x:v>206746</x:v>
      </x:c>
      <x:c r="S1389" s="59" t="n">
        <x:f>ROUND(R1389/'Inputs'!$C$4,2)</x:f>
        <x:v>20.67</x:v>
      </x:c>
      <x:c r="T1389" s="33" t="n">
        <x:f>ROUND((P1389-Q1389)*G1389*'Inputs'!$C$25/1000,1)</x:f>
        <x:v>74.5</x:v>
      </x:c>
    </x:row>
    <x:row r="1390">
      <x:c r="A1390" t="n">
        <x:v>1375</x:v>
      </x:c>
      <x:c r="B1390" s="68" t="n">
        <x:v>29</x:v>
      </x:c>
      <x:c r="C1390" s="68" t="n">
        <x:v>29.1</x:v>
      </x:c>
      <x:c r="D1390" s="68" t="n">
        <x:v>229</x:v>
      </x:c>
      <x:c r="E1390" s="68" t="n">
        <x:v>27.2</x:v>
      </x:c>
      <x:c r="F1390" s="68" t="n">
        <x:v>54.3</x:v>
      </x:c>
      <x:c r="G1390" s="68" t="n">
        <x:v>9.2</x:v>
      </x:c>
      <x:c r="H1390" s="69" t="n">
        <x:v>1.707</x:v>
      </x:c>
      <x:c r="I1390" s="68" t="n">
        <x:v>7598</x:v>
      </x:c>
      <x:c r="J1390" s="68" t="n">
        <x:v>8.6</x:v>
      </x:c>
      <x:c r="K1390" s="68" t="n">
        <x:v>487</x:v>
      </x:c>
      <x:c r="L1390" s="68" t="n">
        <x:v>4.1</x:v>
      </x:c>
      <x:c r="M1390" s="70" t="n">
        <x:v>0.091</x:v>
      </x:c>
      <x:c r="N1390" s="71" t="n">
        <x:v>142</x:v>
      </x:c>
      <x:c r="O1390" s="33" t="n">
        <x:f>ROUND(3*E1390+F1390+G1390*H1390,1)</x:f>
        <x:v>151.6</x:v>
      </x:c>
      <x:c r="P1390" s="33" t="n">
        <x:f>ROUND('Inputs'!$C$4*'Inputs'!$C$7*'Inputs'!$C$5*C1390/3600,1)</x:f>
        <x:v>4203.3</x:v>
      </x:c>
      <x:c r="Q1390" s="33" t="n">
        <x:f>ROUND(('Inputs'!$C$4/B1390)*'Inputs'!$C$7*'Inputs'!$C$6*D1390/3600,1)</x:f>
        <x:v>2281.2</x:v>
      </x:c>
      <x:c r="R1390" s="59" t="n">
        <x:f>ROUND((P1390-Q1390)*O1390-('Inputs'!$C$4/B1390)*(I1390/J1390+K1390)-'Inputs'!$C$4*L1390-('Inputs'!$C$4*'Inputs'!$C$20*'Inputs'!$C$21*'Inputs'!$C$22/1000)*M1390*N1390,0)</x:f>
        <x:v>-251087</x:v>
      </x:c>
      <x:c r="S1390" s="59" t="n">
        <x:f>ROUND(R1390/'Inputs'!$C$4,2)</x:f>
        <x:v>-25.11</x:v>
      </x:c>
      <x:c r="T1390" s="33" t="n">
        <x:f>ROUND((P1390-Q1390)*G1390*'Inputs'!$C$25/1000,1)</x:f>
        <x:v>45.7</x:v>
      </x:c>
    </x:row>
    <x:row r="1391">
      <x:c r="A1391" t="n">
        <x:v>1376</x:v>
      </x:c>
      <x:c r="B1391" s="68" t="n">
        <x:v>59.9</x:v>
      </x:c>
      <x:c r="C1391" s="68" t="n">
        <x:v>27.9</x:v>
      </x:c>
      <x:c r="D1391" s="68" t="n">
        <x:v>272.4</x:v>
      </x:c>
      <x:c r="E1391" s="68" t="n">
        <x:v>27</x:v>
      </x:c>
      <x:c r="F1391" s="68" t="n">
        <x:v>51.8</x:v>
      </x:c>
      <x:c r="G1391" s="68" t="n">
        <x:v>7.1</x:v>
      </x:c>
      <x:c r="H1391" s="69" t="n">
        <x:v>2.072</x:v>
      </x:c>
      <x:c r="I1391" s="68" t="n">
        <x:v>4640</x:v>
      </x:c>
      <x:c r="J1391" s="68" t="n">
        <x:v>13</x:v>
      </x:c>
      <x:c r="K1391" s="68" t="n">
        <x:v>771</x:v>
      </x:c>
      <x:c r="L1391" s="68" t="n">
        <x:v>2.3</x:v>
      </x:c>
      <x:c r="M1391" s="70" t="n">
        <x:v>0.062</x:v>
      </x:c>
      <x:c r="N1391" s="71" t="n">
        <x:v>102</x:v>
      </x:c>
      <x:c r="O1391" s="33" t="n">
        <x:f>ROUND(3*E1391+F1391+G1391*H1391,1)</x:f>
        <x:v>147.5</x:v>
      </x:c>
      <x:c r="P1391" s="33" t="n">
        <x:f>ROUND('Inputs'!$C$4*'Inputs'!$C$7*'Inputs'!$C$5*C1391/3600,1)</x:f>
        <x:v>4030</x:v>
      </x:c>
      <x:c r="Q1391" s="33" t="n">
        <x:f>ROUND(('Inputs'!$C$4/B1391)*'Inputs'!$C$7*'Inputs'!$C$6*D1391/3600,1)</x:f>
        <x:v>1313.7</x:v>
      </x:c>
      <x:c r="R1391" s="59" t="n">
        <x:f>ROUND((P1391-Q1391)*O1391-('Inputs'!$C$4/B1391)*(I1391/J1391+K1391)-'Inputs'!$C$4*L1391-('Inputs'!$C$4*'Inputs'!$C$20*'Inputs'!$C$21*'Inputs'!$C$22/1000)*M1391*N1391,0)</x:f>
        <x:v>175212</x:v>
      </x:c>
      <x:c r="S1391" s="59" t="n">
        <x:f>ROUND(R1391/'Inputs'!$C$4,2)</x:f>
        <x:v>17.52</x:v>
      </x:c>
      <x:c r="T1391" s="33" t="n">
        <x:f>ROUND((P1391-Q1391)*G1391*'Inputs'!$C$25/1000,1)</x:f>
        <x:v>49.8</x:v>
      </x:c>
    </x:row>
    <x:row r="1392">
      <x:c r="A1392" t="n">
        <x:v>1377</x:v>
      </x:c>
      <x:c r="B1392" s="68" t="n">
        <x:v>43.9</x:v>
      </x:c>
      <x:c r="C1392" s="68" t="n">
        <x:v>28.2</x:v>
      </x:c>
      <x:c r="D1392" s="68" t="n">
        <x:v>210.4</x:v>
      </x:c>
      <x:c r="E1392" s="68" t="n">
        <x:v>21.7</x:v>
      </x:c>
      <x:c r="F1392" s="68" t="n">
        <x:v>39.9</x:v>
      </x:c>
      <x:c r="G1392" s="68" t="n">
        <x:v>10.4</x:v>
      </x:c>
      <x:c r="H1392" s="69" t="n">
        <x:v>1.913</x:v>
      </x:c>
      <x:c r="I1392" s="68" t="n">
        <x:v>7854</x:v>
      </x:c>
      <x:c r="J1392" s="68" t="n">
        <x:v>8.6</x:v>
      </x:c>
      <x:c r="K1392" s="68" t="n">
        <x:v>727</x:v>
      </x:c>
      <x:c r="L1392" s="68" t="n">
        <x:v>5.7</x:v>
      </x:c>
      <x:c r="M1392" s="70" t="n">
        <x:v>0.079</x:v>
      </x:c>
      <x:c r="N1392" s="71" t="n">
        <x:v>158</x:v>
      </x:c>
      <x:c r="O1392" s="33" t="n">
        <x:f>ROUND(3*E1392+F1392+G1392*H1392,1)</x:f>
        <x:v>124.9</x:v>
      </x:c>
      <x:c r="P1392" s="33" t="n">
        <x:f>ROUND('Inputs'!$C$4*'Inputs'!$C$7*'Inputs'!$C$5*C1392/3600,1)</x:f>
        <x:v>4073.3</x:v>
      </x:c>
      <x:c r="Q1392" s="33" t="n">
        <x:f>ROUND(('Inputs'!$C$4/B1392)*'Inputs'!$C$7*'Inputs'!$C$6*D1392/3600,1)</x:f>
        <x:v>1384.6</x:v>
      </x:c>
      <x:c r="R1392" s="59" t="n">
        <x:f>ROUND((P1392-Q1392)*O1392-('Inputs'!$C$4/B1392)*(I1392/J1392+K1392)-'Inputs'!$C$4*L1392-('Inputs'!$C$4*'Inputs'!$C$20*'Inputs'!$C$21*'Inputs'!$C$22/1000)*M1392*N1392,0)</x:f>
        <x:v>-122728</x:v>
      </x:c>
      <x:c r="S1392" s="59" t="n">
        <x:f>ROUND(R1392/'Inputs'!$C$4,2)</x:f>
        <x:v>-12.27</x:v>
      </x:c>
      <x:c r="T1392" s="33" t="n">
        <x:f>ROUND((P1392-Q1392)*G1392*'Inputs'!$C$25/1000,1)</x:f>
        <x:v>72.2</x:v>
      </x:c>
    </x:row>
    <x:row r="1393">
      <x:c r="A1393" t="n">
        <x:v>1378</x:v>
      </x:c>
      <x:c r="B1393" s="68" t="n">
        <x:v>54.5</x:v>
      </x:c>
      <x:c r="C1393" s="68" t="n">
        <x:v>32.8</x:v>
      </x:c>
      <x:c r="D1393" s="68" t="n">
        <x:v>187.3</x:v>
      </x:c>
      <x:c r="E1393" s="68" t="n">
        <x:v>27.9</x:v>
      </x:c>
      <x:c r="F1393" s="68" t="n">
        <x:v>39.6</x:v>
      </x:c>
      <x:c r="G1393" s="68" t="n">
        <x:v>8.7</x:v>
      </x:c>
      <x:c r="H1393" s="69" t="n">
        <x:v>1.672</x:v>
      </x:c>
      <x:c r="I1393" s="68" t="n">
        <x:v>5933</x:v>
      </x:c>
      <x:c r="J1393" s="68" t="n">
        <x:v>12.5</x:v>
      </x:c>
      <x:c r="K1393" s="68" t="n">
        <x:v>675</x:v>
      </x:c>
      <x:c r="L1393" s="68" t="n">
        <x:v>3.2</x:v>
      </x:c>
      <x:c r="M1393" s="70" t="n">
        <x:v>0.044</x:v>
      </x:c>
      <x:c r="N1393" s="71" t="n">
        <x:v>90</x:v>
      </x:c>
      <x:c r="O1393" s="33" t="n">
        <x:f>ROUND(3*E1393+F1393+G1393*H1393,1)</x:f>
        <x:v>137.8</x:v>
      </x:c>
      <x:c r="P1393" s="33" t="n">
        <x:f>ROUND('Inputs'!$C$4*'Inputs'!$C$7*'Inputs'!$C$5*C1393/3600,1)</x:f>
        <x:v>4737.8</x:v>
      </x:c>
      <x:c r="Q1393" s="33" t="n">
        <x:f>ROUND(('Inputs'!$C$4/B1393)*'Inputs'!$C$7*'Inputs'!$C$6*D1393/3600,1)</x:f>
        <x:v>992.8</x:v>
      </x:c>
      <x:c r="R1393" s="59" t="n">
        <x:f>ROUND((P1393-Q1393)*O1393-('Inputs'!$C$4/B1393)*(I1393/J1393+K1393)-'Inputs'!$C$4*L1393-('Inputs'!$C$4*'Inputs'!$C$20*'Inputs'!$C$21*'Inputs'!$C$22/1000)*M1393*N1393,0)</x:f>
        <x:v>264263</x:v>
      </x:c>
      <x:c r="S1393" s="59" t="n">
        <x:f>ROUND(R1393/'Inputs'!$C$4,2)</x:f>
        <x:v>26.43</x:v>
      </x:c>
      <x:c r="T1393" s="33" t="n">
        <x:f>ROUND((P1393-Q1393)*G1393*'Inputs'!$C$25/1000,1)</x:f>
        <x:v>84.2</x:v>
      </x:c>
    </x:row>
    <x:row r="1394">
      <x:c r="A1394" t="n">
        <x:v>1379</x:v>
      </x:c>
      <x:c r="B1394" s="68" t="n">
        <x:v>38.6</x:v>
      </x:c>
      <x:c r="C1394" s="68" t="n">
        <x:v>30.2</x:v>
      </x:c>
      <x:c r="D1394" s="68" t="n">
        <x:v>182.2</x:v>
      </x:c>
      <x:c r="E1394" s="68" t="n">
        <x:v>23.2</x:v>
      </x:c>
      <x:c r="F1394" s="68" t="n">
        <x:v>48.9</x:v>
      </x:c>
      <x:c r="G1394" s="68" t="n">
        <x:v>10.9</x:v>
      </x:c>
      <x:c r="H1394" s="69" t="n">
        <x:v>1.829</x:v>
      </x:c>
      <x:c r="I1394" s="68" t="n">
        <x:v>4236</x:v>
      </x:c>
      <x:c r="J1394" s="68" t="n">
        <x:v>10.8</x:v>
      </x:c>
      <x:c r="K1394" s="68" t="n">
        <x:v>433</x:v>
      </x:c>
      <x:c r="L1394" s="68" t="n">
        <x:v>2.3</x:v>
      </x:c>
      <x:c r="M1394" s="70" t="n">
        <x:v>0.059</x:v>
      </x:c>
      <x:c r="N1394" s="71" t="n">
        <x:v>153</x:v>
      </x:c>
      <x:c r="O1394" s="33" t="n">
        <x:f>ROUND(3*E1394+F1394+G1394*H1394,1)</x:f>
        <x:v>138.4</x:v>
      </x:c>
      <x:c r="P1394" s="33" t="n">
        <x:f>ROUND('Inputs'!$C$4*'Inputs'!$C$7*'Inputs'!$C$5*C1394/3600,1)</x:f>
        <x:v>4362.2</x:v>
      </x:c>
      <x:c r="Q1394" s="33" t="n">
        <x:f>ROUND(('Inputs'!$C$4/B1394)*'Inputs'!$C$7*'Inputs'!$C$6*D1394/3600,1)</x:f>
        <x:v>1363.6</x:v>
      </x:c>
      <x:c r="R1394" s="59" t="n">
        <x:f>ROUND((P1394-Q1394)*O1394-('Inputs'!$C$4/B1394)*(I1394/J1394+K1394)-'Inputs'!$C$4*L1394-('Inputs'!$C$4*'Inputs'!$C$20*'Inputs'!$C$21*'Inputs'!$C$22/1000)*M1394*N1394,0)</x:f>
        <x:v>158032</x:v>
      </x:c>
      <x:c r="S1394" s="59" t="n">
        <x:f>ROUND(R1394/'Inputs'!$C$4,2)</x:f>
        <x:v>15.8</x:v>
      </x:c>
      <x:c r="T1394" s="33" t="n">
        <x:f>ROUND((P1394-Q1394)*G1394*'Inputs'!$C$25/1000,1)</x:f>
        <x:v>84.4</x:v>
      </x:c>
    </x:row>
    <x:row r="1395">
      <x:c r="A1395" t="n">
        <x:v>1380</x:v>
      </x:c>
      <x:c r="B1395" s="68" t="n">
        <x:v>37.9</x:v>
      </x:c>
      <x:c r="C1395" s="68" t="n">
        <x:v>31.4</x:v>
      </x:c>
      <x:c r="D1395" s="68" t="n">
        <x:v>219.6</x:v>
      </x:c>
      <x:c r="E1395" s="68" t="n">
        <x:v>23</x:v>
      </x:c>
      <x:c r="F1395" s="68" t="n">
        <x:v>37.5</x:v>
      </x:c>
      <x:c r="G1395" s="68" t="n">
        <x:v>7.2</x:v>
      </x:c>
      <x:c r="H1395" s="69" t="n">
        <x:v>1.918</x:v>
      </x:c>
      <x:c r="I1395" s="68" t="n">
        <x:v>4685</x:v>
      </x:c>
      <x:c r="J1395" s="68" t="n">
        <x:v>9.2</x:v>
      </x:c>
      <x:c r="K1395" s="68" t="n">
        <x:v>606</x:v>
      </x:c>
      <x:c r="L1395" s="68" t="n">
        <x:v>3.2</x:v>
      </x:c>
      <x:c r="M1395" s="70" t="n">
        <x:v>0.099</x:v>
      </x:c>
      <x:c r="N1395" s="71" t="n">
        <x:v>82</x:v>
      </x:c>
      <x:c r="O1395" s="33" t="n">
        <x:f>ROUND(3*E1395+F1395+G1395*H1395,1)</x:f>
        <x:v>120.3</x:v>
      </x:c>
      <x:c r="P1395" s="33" t="n">
        <x:f>ROUND('Inputs'!$C$4*'Inputs'!$C$7*'Inputs'!$C$5*C1395/3600,1)</x:f>
        <x:v>4535.6</x:v>
      </x:c>
      <x:c r="Q1395" s="33" t="n">
        <x:f>ROUND(('Inputs'!$C$4/B1395)*'Inputs'!$C$7*'Inputs'!$C$6*D1395/3600,1)</x:f>
        <x:v>1673.9</x:v>
      </x:c>
      <x:c r="R1395" s="59" t="n">
        <x:f>ROUND((P1395-Q1395)*O1395-('Inputs'!$C$4/B1395)*(I1395/J1395+K1395)-'Inputs'!$C$4*L1395-('Inputs'!$C$4*'Inputs'!$C$20*'Inputs'!$C$21*'Inputs'!$C$22/1000)*M1395*N1395,0)</x:f>
        <x:v>-149</x:v>
      </x:c>
      <x:c r="S1395" s="59" t="n">
        <x:f>ROUND(R1395/'Inputs'!$C$4,2)</x:f>
        <x:v>-0.01</x:v>
      </x:c>
      <x:c r="T1395" s="33" t="n">
        <x:f>ROUND((P1395-Q1395)*G1395*'Inputs'!$C$25/1000,1)</x:f>
        <x:v>53.2</x:v>
      </x:c>
    </x:row>
    <x:row r="1396">
      <x:c r="A1396" t="n">
        <x:v>1381</x:v>
      </x:c>
      <x:c r="B1396" s="68" t="n">
        <x:v>38.5</x:v>
      </x:c>
      <x:c r="C1396" s="68" t="n">
        <x:v>32.2</x:v>
      </x:c>
      <x:c r="D1396" s="68" t="n">
        <x:v>215</x:v>
      </x:c>
      <x:c r="E1396" s="68" t="n">
        <x:v>21.9</x:v>
      </x:c>
      <x:c r="F1396" s="68" t="n">
        <x:v>39.2</x:v>
      </x:c>
      <x:c r="G1396" s="68" t="n">
        <x:v>8.9</x:v>
      </x:c>
      <x:c r="H1396" s="69" t="n">
        <x:v>1.648</x:v>
      </x:c>
      <x:c r="I1396" s="68" t="n">
        <x:v>7096</x:v>
      </x:c>
      <x:c r="J1396" s="68" t="n">
        <x:v>10.9</x:v>
      </x:c>
      <x:c r="K1396" s="68" t="n">
        <x:v>589</x:v>
      </x:c>
      <x:c r="L1396" s="68" t="n">
        <x:v>5.3</x:v>
      </x:c>
      <x:c r="M1396" s="70" t="n">
        <x:v>0.055</x:v>
      </x:c>
      <x:c r="N1396" s="71" t="n">
        <x:v>135</x:v>
      </x:c>
      <x:c r="O1396" s="33" t="n">
        <x:f>ROUND(3*E1396+F1396+G1396*H1396,1)</x:f>
        <x:v>119.6</x:v>
      </x:c>
      <x:c r="P1396" s="33" t="n">
        <x:f>ROUND('Inputs'!$C$4*'Inputs'!$C$7*'Inputs'!$C$5*C1396/3600,1)</x:f>
        <x:v>4651.1</x:v>
      </x:c>
      <x:c r="Q1396" s="33" t="n">
        <x:f>ROUND(('Inputs'!$C$4/B1396)*'Inputs'!$C$7*'Inputs'!$C$6*D1396/3600,1)</x:f>
        <x:v>1613.3</x:v>
      </x:c>
      <x:c r="R1396" s="59" t="n">
        <x:f>ROUND((P1396-Q1396)*O1396-('Inputs'!$C$4/B1396)*(I1396/J1396+K1396)-'Inputs'!$C$4*L1396-('Inputs'!$C$4*'Inputs'!$C$20*'Inputs'!$C$21*'Inputs'!$C$22/1000)*M1396*N1396,0)</x:f>
        <x:v>-28363</x:v>
      </x:c>
      <x:c r="S1396" s="59" t="n">
        <x:f>ROUND(R1396/'Inputs'!$C$4,2)</x:f>
        <x:v>-2.84</x:v>
      </x:c>
      <x:c r="T1396" s="33" t="n">
        <x:f>ROUND((P1396-Q1396)*G1396*'Inputs'!$C$25/1000,1)</x:f>
        <x:v>69.8</x:v>
      </x:c>
    </x:row>
    <x:row r="1397">
      <x:c r="A1397" t="n">
        <x:v>1382</x:v>
      </x:c>
      <x:c r="B1397" s="68" t="n">
        <x:v>51.9</x:v>
      </x:c>
      <x:c r="C1397" s="68" t="n">
        <x:v>26.2</x:v>
      </x:c>
      <x:c r="D1397" s="68" t="n">
        <x:v>250.3</x:v>
      </x:c>
      <x:c r="E1397" s="68" t="n">
        <x:v>25.1</x:v>
      </x:c>
      <x:c r="F1397" s="68" t="n">
        <x:v>50.8</x:v>
      </x:c>
      <x:c r="G1397" s="68" t="n">
        <x:v>10.2</x:v>
      </x:c>
      <x:c r="H1397" s="69" t="n">
        <x:v>1.966</x:v>
      </x:c>
      <x:c r="I1397" s="68" t="n">
        <x:v>6876</x:v>
      </x:c>
      <x:c r="J1397" s="68" t="n">
        <x:v>12.3</x:v>
      </x:c>
      <x:c r="K1397" s="68" t="n">
        <x:v>776</x:v>
      </x:c>
      <x:c r="L1397" s="68" t="n">
        <x:v>3.7</x:v>
      </x:c>
      <x:c r="M1397" s="70" t="n">
        <x:v>0.031</x:v>
      </x:c>
      <x:c r="N1397" s="71" t="n">
        <x:v>145</x:v>
      </x:c>
      <x:c r="O1397" s="33" t="n">
        <x:f>ROUND(3*E1397+F1397+G1397*H1397,1)</x:f>
        <x:v>146.2</x:v>
      </x:c>
      <x:c r="P1397" s="33" t="n">
        <x:f>ROUND('Inputs'!$C$4*'Inputs'!$C$7*'Inputs'!$C$5*C1397/3600,1)</x:f>
        <x:v>3784.4</x:v>
      </x:c>
      <x:c r="Q1397" s="33" t="n">
        <x:f>ROUND(('Inputs'!$C$4/B1397)*'Inputs'!$C$7*'Inputs'!$C$6*D1397/3600,1)</x:f>
        <x:v>1393.2</x:v>
      </x:c>
      <x:c r="R1397" s="59" t="n">
        <x:f>ROUND((P1397-Q1397)*O1397-('Inputs'!$C$4/B1397)*(I1397/J1397+K1397)-'Inputs'!$C$4*L1397-('Inputs'!$C$4*'Inputs'!$C$20*'Inputs'!$C$21*'Inputs'!$C$22/1000)*M1397*N1397,0)</x:f>
        <x:v>45312</x:v>
      </x:c>
      <x:c r="S1397" s="59" t="n">
        <x:f>ROUND(R1397/'Inputs'!$C$4,2)</x:f>
        <x:v>4.53</x:v>
      </x:c>
      <x:c r="T1397" s="33" t="n">
        <x:f>ROUND((P1397-Q1397)*G1397*'Inputs'!$C$25/1000,1)</x:f>
        <x:v>63</x:v>
      </x:c>
    </x:row>
    <x:row r="1398">
      <x:c r="A1398" t="n">
        <x:v>1383</x:v>
      </x:c>
      <x:c r="B1398" s="68" t="n">
        <x:v>28.6</x:v>
      </x:c>
      <x:c r="C1398" s="68" t="n">
        <x:v>27.7</x:v>
      </x:c>
      <x:c r="D1398" s="68" t="n">
        <x:v>273.3</x:v>
      </x:c>
      <x:c r="E1398" s="68" t="n">
        <x:v>21.2</x:v>
      </x:c>
      <x:c r="F1398" s="68" t="n">
        <x:v>52.3</x:v>
      </x:c>
      <x:c r="G1398" s="68" t="n">
        <x:v>8.6</x:v>
      </x:c>
      <x:c r="H1398" s="69" t="n">
        <x:v>1.771</x:v>
      </x:c>
      <x:c r="I1398" s="68" t="n">
        <x:v>6372</x:v>
      </x:c>
      <x:c r="J1398" s="68" t="n">
        <x:v>8.7</x:v>
      </x:c>
      <x:c r="K1398" s="68" t="n">
        <x:v>570</x:v>
      </x:c>
      <x:c r="L1398" s="68" t="n">
        <x:v>4.5</x:v>
      </x:c>
      <x:c r="M1398" s="70" t="n">
        <x:v>0.02</x:v>
      </x:c>
      <x:c r="N1398" s="71" t="n">
        <x:v>102</x:v>
      </x:c>
      <x:c r="O1398" s="33" t="n">
        <x:f>ROUND(3*E1398+F1398+G1398*H1398,1)</x:f>
        <x:v>131.1</x:v>
      </x:c>
      <x:c r="P1398" s="33" t="n">
        <x:f>ROUND('Inputs'!$C$4*'Inputs'!$C$7*'Inputs'!$C$5*C1398/3600,1)</x:f>
        <x:v>4001.1</x:v>
      </x:c>
      <x:c r="Q1398" s="33" t="n">
        <x:f>ROUND(('Inputs'!$C$4/B1398)*'Inputs'!$C$7*'Inputs'!$C$6*D1398/3600,1)</x:f>
        <x:v>2760.6</x:v>
      </x:c>
      <x:c r="R1398" s="59" t="n">
        <x:f>ROUND((P1398-Q1398)*O1398-('Inputs'!$C$4/B1398)*(I1398/J1398+K1398)-'Inputs'!$C$4*L1398-('Inputs'!$C$4*'Inputs'!$C$20*'Inputs'!$C$21*'Inputs'!$C$22/1000)*M1398*N1398,0)</x:f>
        <x:v>-342322</x:v>
      </x:c>
      <x:c r="S1398" s="59" t="n">
        <x:f>ROUND(R1398/'Inputs'!$C$4,2)</x:f>
        <x:v>-34.23</x:v>
      </x:c>
      <x:c r="T1398" s="33" t="n">
        <x:f>ROUND((P1398-Q1398)*G1398*'Inputs'!$C$25/1000,1)</x:f>
        <x:v>27.6</x:v>
      </x:c>
    </x:row>
    <x:row r="1399">
      <x:c r="A1399" t="n">
        <x:v>1384</x:v>
      </x:c>
      <x:c r="B1399" s="68" t="n">
        <x:v>26.8</x:v>
      </x:c>
      <x:c r="C1399" s="68" t="n">
        <x:v>31.3</x:v>
      </x:c>
      <x:c r="D1399" s="68" t="n">
        <x:v>221.7</x:v>
      </x:c>
      <x:c r="E1399" s="68" t="n">
        <x:v>21.5</x:v>
      </x:c>
      <x:c r="F1399" s="68" t="n">
        <x:v>46.4</x:v>
      </x:c>
      <x:c r="G1399" s="68" t="n">
        <x:v>8.1</x:v>
      </x:c>
      <x:c r="H1399" s="69" t="n">
        <x:v>1.793</x:v>
      </x:c>
      <x:c r="I1399" s="68" t="n">
        <x:v>8332</x:v>
      </x:c>
      <x:c r="J1399" s="68" t="n">
        <x:v>11.5</x:v>
      </x:c>
      <x:c r="K1399" s="68" t="n">
        <x:v>378</x:v>
      </x:c>
      <x:c r="L1399" s="68" t="n">
        <x:v>4.4</x:v>
      </x:c>
      <x:c r="M1399" s="70" t="n">
        <x:v>0.033</x:v>
      </x:c>
      <x:c r="N1399" s="71" t="n">
        <x:v>63</x:v>
      </x:c>
      <x:c r="O1399" s="33" t="n">
        <x:f>ROUND(3*E1399+F1399+G1399*H1399,1)</x:f>
        <x:v>125.4</x:v>
      </x:c>
      <x:c r="P1399" s="33" t="n">
        <x:f>ROUND('Inputs'!$C$4*'Inputs'!$C$7*'Inputs'!$C$5*C1399/3600,1)</x:f>
        <x:v>4521.1</x:v>
      </x:c>
      <x:c r="Q1399" s="33" t="n">
        <x:f>ROUND(('Inputs'!$C$4/B1399)*'Inputs'!$C$7*'Inputs'!$C$6*D1399/3600,1)</x:f>
        <x:v>2389.8</x:v>
      </x:c>
      <x:c r="R1399" s="59" t="n">
        <x:f>ROUND((P1399-Q1399)*O1399-('Inputs'!$C$4/B1399)*(I1399/J1399+K1399)-'Inputs'!$C$4*L1399-('Inputs'!$C$4*'Inputs'!$C$20*'Inputs'!$C$21*'Inputs'!$C$22/1000)*M1399*N1399,0)</x:f>
        <x:v>-192773</x:v>
      </x:c>
      <x:c r="S1399" s="59" t="n">
        <x:f>ROUND(R1399/'Inputs'!$C$4,2)</x:f>
        <x:v>-19.28</x:v>
      </x:c>
      <x:c r="T1399" s="33" t="n">
        <x:f>ROUND((P1399-Q1399)*G1399*'Inputs'!$C$25/1000,1)</x:f>
        <x:v>44.6</x:v>
      </x:c>
    </x:row>
    <x:row r="1400">
      <x:c r="A1400" t="n">
        <x:v>1385</x:v>
      </x:c>
      <x:c r="B1400" s="68" t="n">
        <x:v>56.9</x:v>
      </x:c>
      <x:c r="C1400" s="68" t="n">
        <x:v>29.4</x:v>
      </x:c>
      <x:c r="D1400" s="68" t="n">
        <x:v>262.7</x:v>
      </x:c>
      <x:c r="E1400" s="68" t="n">
        <x:v>20.1</x:v>
      </x:c>
      <x:c r="F1400" s="68" t="n">
        <x:v>39.8</x:v>
      </x:c>
      <x:c r="G1400" s="68" t="n">
        <x:v>9.7</x:v>
      </x:c>
      <x:c r="H1400" s="69" t="n">
        <x:v>1.875</x:v>
      </x:c>
      <x:c r="I1400" s="68" t="n">
        <x:v>8974</x:v>
      </x:c>
      <x:c r="J1400" s="68" t="n">
        <x:v>8.1</x:v>
      </x:c>
      <x:c r="K1400" s="68" t="n">
        <x:v>623</x:v>
      </x:c>
      <x:c r="L1400" s="68" t="n">
        <x:v>1.6</x:v>
      </x:c>
      <x:c r="M1400" s="70" t="n">
        <x:v>0.04</x:v>
      </x:c>
      <x:c r="N1400" s="71" t="n">
        <x:v>84</x:v>
      </x:c>
      <x:c r="O1400" s="33" t="n">
        <x:f>ROUND(3*E1400+F1400+G1400*H1400,1)</x:f>
        <x:v>118.3</x:v>
      </x:c>
      <x:c r="P1400" s="33" t="n">
        <x:f>ROUND('Inputs'!$C$4*'Inputs'!$C$7*'Inputs'!$C$5*C1400/3600,1)</x:f>
        <x:v>4246.7</x:v>
      </x:c>
      <x:c r="Q1400" s="33" t="n">
        <x:f>ROUND(('Inputs'!$C$4/B1400)*'Inputs'!$C$7*'Inputs'!$C$6*D1400/3600,1)</x:f>
        <x:v>1333.8</x:v>
      </x:c>
      <x:c r="R1400" s="59" t="n">
        <x:f>ROUND((P1400-Q1400)*O1400-('Inputs'!$C$4/B1400)*(I1400/J1400+K1400)-'Inputs'!$C$4*L1400-('Inputs'!$C$4*'Inputs'!$C$20*'Inputs'!$C$21*'Inputs'!$C$22/1000)*M1400*N1400,0)</x:f>
        <x:v>16882</x:v>
      </x:c>
      <x:c r="S1400" s="59" t="n">
        <x:f>ROUND(R1400/'Inputs'!$C$4,2)</x:f>
        <x:v>1.69</x:v>
      </x:c>
      <x:c r="T1400" s="33" t="n">
        <x:f>ROUND((P1400-Q1400)*G1400*'Inputs'!$C$25/1000,1)</x:f>
        <x:v>73</x:v>
      </x:c>
    </x:row>
    <x:row r="1401">
      <x:c r="A1401" t="n">
        <x:v>1386</x:v>
      </x:c>
      <x:c r="B1401" s="68" t="n">
        <x:v>35.8</x:v>
      </x:c>
      <x:c r="C1401" s="68" t="n">
        <x:v>26.9</x:v>
      </x:c>
      <x:c r="D1401" s="68" t="n">
        <x:v>248.2</x:v>
      </x:c>
      <x:c r="E1401" s="68" t="n">
        <x:v>24.7</x:v>
      </x:c>
      <x:c r="F1401" s="68" t="n">
        <x:v>38.1</x:v>
      </x:c>
      <x:c r="G1401" s="68" t="n">
        <x:v>10.2</x:v>
      </x:c>
      <x:c r="H1401" s="69" t="n">
        <x:v>1.749</x:v>
      </x:c>
      <x:c r="I1401" s="68" t="n">
        <x:v>8107</x:v>
      </x:c>
      <x:c r="J1401" s="68" t="n">
        <x:v>9.2</x:v>
      </x:c>
      <x:c r="K1401" s="68" t="n">
        <x:v>572</x:v>
      </x:c>
      <x:c r="L1401" s="68" t="n">
        <x:v>2.6</x:v>
      </x:c>
      <x:c r="M1401" s="70" t="n">
        <x:v>0.099</x:v>
      </x:c>
      <x:c r="N1401" s="71" t="n">
        <x:v>86</x:v>
      </x:c>
      <x:c r="O1401" s="33" t="n">
        <x:f>ROUND(3*E1401+F1401+G1401*H1401,1)</x:f>
        <x:v>130</x:v>
      </x:c>
      <x:c r="P1401" s="33" t="n">
        <x:f>ROUND('Inputs'!$C$4*'Inputs'!$C$7*'Inputs'!$C$5*C1401/3600,1)</x:f>
        <x:v>3885.6</x:v>
      </x:c>
      <x:c r="Q1401" s="33" t="n">
        <x:f>ROUND(('Inputs'!$C$4/B1401)*'Inputs'!$C$7*'Inputs'!$C$6*D1401/3600,1)</x:f>
        <x:v>2002.9</x:v>
      </x:c>
      <x:c r="R1401" s="59" t="n">
        <x:f>ROUND((P1401-Q1401)*O1401-('Inputs'!$C$4/B1401)*(I1401/J1401+K1401)-'Inputs'!$C$4*L1401-('Inputs'!$C$4*'Inputs'!$C$20*'Inputs'!$C$21*'Inputs'!$C$22/1000)*M1401*N1401,0)</x:f>
        <x:v>-206208</x:v>
      </x:c>
      <x:c r="S1401" s="59" t="n">
        <x:f>ROUND(R1401/'Inputs'!$C$4,2)</x:f>
        <x:v>-20.62</x:v>
      </x:c>
      <x:c r="T1401" s="33" t="n">
        <x:f>ROUND((P1401-Q1401)*G1401*'Inputs'!$C$25/1000,1)</x:f>
        <x:v>49.6</x:v>
      </x:c>
    </x:row>
    <x:row r="1402">
      <x:c r="A1402" t="n">
        <x:v>1387</x:v>
      </x:c>
      <x:c r="B1402" s="68" t="n">
        <x:v>48.6</x:v>
      </x:c>
      <x:c r="C1402" s="68" t="n">
        <x:v>24.3</x:v>
      </x:c>
      <x:c r="D1402" s="68" t="n">
        <x:v>243.1</x:v>
      </x:c>
      <x:c r="E1402" s="68" t="n">
        <x:v>27.6</x:v>
      </x:c>
      <x:c r="F1402" s="68" t="n">
        <x:v>36.3</x:v>
      </x:c>
      <x:c r="G1402" s="68" t="n">
        <x:v>8.9</x:v>
      </x:c>
      <x:c r="H1402" s="69" t="n">
        <x:v>1.773</x:v>
      </x:c>
      <x:c r="I1402" s="68" t="n">
        <x:v>8485</x:v>
      </x:c>
      <x:c r="J1402" s="68" t="n">
        <x:v>9</x:v>
      </x:c>
      <x:c r="K1402" s="68" t="n">
        <x:v>682</x:v>
      </x:c>
      <x:c r="L1402" s="68" t="n">
        <x:v>3.9</x:v>
      </x:c>
      <x:c r="M1402" s="70" t="n">
        <x:v>0.014</x:v>
      </x:c>
      <x:c r="N1402" s="71" t="n">
        <x:v>134</x:v>
      </x:c>
      <x:c r="O1402" s="33" t="n">
        <x:f>ROUND(3*E1402+F1402+G1402*H1402,1)</x:f>
        <x:v>134.9</x:v>
      </x:c>
      <x:c r="P1402" s="33" t="n">
        <x:f>ROUND('Inputs'!$C$4*'Inputs'!$C$7*'Inputs'!$C$5*C1402/3600,1)</x:f>
        <x:v>3510</x:v>
      </x:c>
      <x:c r="Q1402" s="33" t="n">
        <x:f>ROUND(('Inputs'!$C$4/B1402)*'Inputs'!$C$7*'Inputs'!$C$6*D1402/3600,1)</x:f>
        <x:v>1445</x:v>
      </x:c>
      <x:c r="R1402" s="59" t="n">
        <x:f>ROUND((P1402-Q1402)*O1402-('Inputs'!$C$4/B1402)*(I1402/J1402+K1402)-'Inputs'!$C$4*L1402-('Inputs'!$C$4*'Inputs'!$C$20*'Inputs'!$C$21*'Inputs'!$C$22/1000)*M1402*N1402,0)</x:f>
        <x:v>-98943</x:v>
      </x:c>
      <x:c r="S1402" s="59" t="n">
        <x:f>ROUND(R1402/'Inputs'!$C$4,2)</x:f>
        <x:v>-9.89</x:v>
      </x:c>
      <x:c r="T1402" s="33" t="n">
        <x:f>ROUND((P1402-Q1402)*G1402*'Inputs'!$C$25/1000,1)</x:f>
        <x:v>47.5</x:v>
      </x:c>
    </x:row>
    <x:row r="1403">
      <x:c r="A1403" t="n">
        <x:v>1388</x:v>
      </x:c>
      <x:c r="B1403" s="68" t="n">
        <x:v>30.2</x:v>
      </x:c>
      <x:c r="C1403" s="68" t="n">
        <x:v>27.7</x:v>
      </x:c>
      <x:c r="D1403" s="68" t="n">
        <x:v>287.7</x:v>
      </x:c>
      <x:c r="E1403" s="68" t="n">
        <x:v>26.2</x:v>
      </x:c>
      <x:c r="F1403" s="68" t="n">
        <x:v>45.9</x:v>
      </x:c>
      <x:c r="G1403" s="68" t="n">
        <x:v>8.5</x:v>
      </x:c>
      <x:c r="H1403" s="69" t="n">
        <x:v>1.961</x:v>
      </x:c>
      <x:c r="I1403" s="68" t="n">
        <x:v>4385</x:v>
      </x:c>
      <x:c r="J1403" s="68" t="n">
        <x:v>9.9</x:v>
      </x:c>
      <x:c r="K1403" s="68" t="n">
        <x:v>711</x:v>
      </x:c>
      <x:c r="L1403" s="68" t="n">
        <x:v>4.6</x:v>
      </x:c>
      <x:c r="M1403" s="70" t="n">
        <x:v>0.052</x:v>
      </x:c>
      <x:c r="N1403" s="71" t="n">
        <x:v>158</x:v>
      </x:c>
      <x:c r="O1403" s="33" t="n">
        <x:f>ROUND(3*E1403+F1403+G1403*H1403,1)</x:f>
        <x:v>141.2</x:v>
      </x:c>
      <x:c r="P1403" s="33" t="n">
        <x:f>ROUND('Inputs'!$C$4*'Inputs'!$C$7*'Inputs'!$C$5*C1403/3600,1)</x:f>
        <x:v>4001.1</x:v>
      </x:c>
      <x:c r="Q1403" s="33" t="n">
        <x:f>ROUND(('Inputs'!$C$4/B1403)*'Inputs'!$C$7*'Inputs'!$C$6*D1403/3600,1)</x:f>
        <x:v>2752.1</x:v>
      </x:c>
      <x:c r="R1403" s="59" t="n">
        <x:f>ROUND((P1403-Q1403)*O1403-('Inputs'!$C$4/B1403)*(I1403/J1403+K1403)-'Inputs'!$C$4*L1403-('Inputs'!$C$4*'Inputs'!$C$20*'Inputs'!$C$21*'Inputs'!$C$22/1000)*M1403*N1403,0)</x:f>
        <x:v>-270109</x:v>
      </x:c>
      <x:c r="S1403" s="59" t="n">
        <x:f>ROUND(R1403/'Inputs'!$C$4,2)</x:f>
        <x:v>-27.01</x:v>
      </x:c>
      <x:c r="T1403" s="33" t="n">
        <x:f>ROUND((P1403-Q1403)*G1403*'Inputs'!$C$25/1000,1)</x:f>
        <x:v>27.4</x:v>
      </x:c>
    </x:row>
    <x:row r="1404">
      <x:c r="A1404" t="n">
        <x:v>1389</x:v>
      </x:c>
      <x:c r="B1404" s="68" t="n">
        <x:v>25.3</x:v>
      </x:c>
      <x:c r="C1404" s="68" t="n">
        <x:v>26.8</x:v>
      </x:c>
      <x:c r="D1404" s="68" t="n">
        <x:v>208.7</x:v>
      </x:c>
      <x:c r="E1404" s="68" t="n">
        <x:v>25.8</x:v>
      </x:c>
      <x:c r="F1404" s="68" t="n">
        <x:v>47</x:v>
      </x:c>
      <x:c r="G1404" s="68" t="n">
        <x:v>8.4</x:v>
      </x:c>
      <x:c r="H1404" s="69" t="n">
        <x:v>1.955</x:v>
      </x:c>
      <x:c r="I1404" s="68" t="n">
        <x:v>8101</x:v>
      </x:c>
      <x:c r="J1404" s="68" t="n">
        <x:v>10.5</x:v>
      </x:c>
      <x:c r="K1404" s="68" t="n">
        <x:v>590</x:v>
      </x:c>
      <x:c r="L1404" s="68" t="n">
        <x:v>1.8</x:v>
      </x:c>
      <x:c r="M1404" s="70" t="n">
        <x:v>0.076</x:v>
      </x:c>
      <x:c r="N1404" s="71" t="n">
        <x:v>154</x:v>
      </x:c>
      <x:c r="O1404" s="33" t="n">
        <x:f>ROUND(3*E1404+F1404+G1404*H1404,1)</x:f>
        <x:v>140.8</x:v>
      </x:c>
      <x:c r="P1404" s="33" t="n">
        <x:f>ROUND('Inputs'!$C$4*'Inputs'!$C$7*'Inputs'!$C$5*C1404/3600,1)</x:f>
        <x:v>3871.1</x:v>
      </x:c>
      <x:c r="Q1404" s="33" t="n">
        <x:f>ROUND(('Inputs'!$C$4/B1404)*'Inputs'!$C$7*'Inputs'!$C$6*D1404/3600,1)</x:f>
        <x:v>2383</x:v>
      </x:c>
      <x:c r="R1404" s="59" t="n">
        <x:f>ROUND((P1404-Q1404)*O1404-('Inputs'!$C$4/B1404)*(I1404/J1404+K1404)-'Inputs'!$C$4*L1404-('Inputs'!$C$4*'Inputs'!$C$20*'Inputs'!$C$21*'Inputs'!$C$22/1000)*M1404*N1404,0)</x:f>
        <x:v>-372799</x:v>
      </x:c>
      <x:c r="S1404" s="59" t="n">
        <x:f>ROUND(R1404/'Inputs'!$C$4,2)</x:f>
        <x:v>-37.28</x:v>
      </x:c>
      <x:c r="T1404" s="33" t="n">
        <x:f>ROUND((P1404-Q1404)*G1404*'Inputs'!$C$25/1000,1)</x:f>
        <x:v>32.3</x:v>
      </x:c>
    </x:row>
    <x:row r="1405">
      <x:c r="A1405" t="n">
        <x:v>1390</x:v>
      </x:c>
      <x:c r="B1405" s="68" t="n">
        <x:v>38.1</x:v>
      </x:c>
      <x:c r="C1405" s="68" t="n">
        <x:v>26.8</x:v>
      </x:c>
      <x:c r="D1405" s="68" t="n">
        <x:v>220.3</x:v>
      </x:c>
      <x:c r="E1405" s="68" t="n">
        <x:v>25.1</x:v>
      </x:c>
      <x:c r="F1405" s="68" t="n">
        <x:v>43.5</x:v>
      </x:c>
      <x:c r="G1405" s="68" t="n">
        <x:v>9.4</x:v>
      </x:c>
      <x:c r="H1405" s="69" t="n">
        <x:v>1.739</x:v>
      </x:c>
      <x:c r="I1405" s="68" t="n">
        <x:v>5598</x:v>
      </x:c>
      <x:c r="J1405" s="68" t="n">
        <x:v>11.3</x:v>
      </x:c>
      <x:c r="K1405" s="68" t="n">
        <x:v>425</x:v>
      </x:c>
      <x:c r="L1405" s="68" t="n">
        <x:v>2.7</x:v>
      </x:c>
      <x:c r="M1405" s="70" t="n">
        <x:v>0.008</x:v>
      </x:c>
      <x:c r="N1405" s="71" t="n">
        <x:v>117</x:v>
      </x:c>
      <x:c r="O1405" s="33" t="n">
        <x:f>ROUND(3*E1405+F1405+G1405*H1405,1)</x:f>
        <x:v>135.1</x:v>
      </x:c>
      <x:c r="P1405" s="33" t="n">
        <x:f>ROUND('Inputs'!$C$4*'Inputs'!$C$7*'Inputs'!$C$5*C1405/3600,1)</x:f>
        <x:v>3871.1</x:v>
      </x:c>
      <x:c r="Q1405" s="33" t="n">
        <x:f>ROUND(('Inputs'!$C$4/B1405)*'Inputs'!$C$7*'Inputs'!$C$6*D1405/3600,1)</x:f>
        <x:v>1670.4</x:v>
      </x:c>
      <x:c r="R1405" s="59" t="n">
        <x:f>ROUND((P1405-Q1405)*O1405-('Inputs'!$C$4/B1405)*(I1405/J1405+K1405)-'Inputs'!$C$4*L1405-('Inputs'!$C$4*'Inputs'!$C$20*'Inputs'!$C$21*'Inputs'!$C$22/1000)*M1405*N1405,0)</x:f>
        <x:v>26647</x:v>
      </x:c>
      <x:c r="S1405" s="59" t="n">
        <x:f>ROUND(R1405/'Inputs'!$C$4,2)</x:f>
        <x:v>2.66</x:v>
      </x:c>
      <x:c r="T1405" s="33" t="n">
        <x:f>ROUND((P1405-Q1405)*G1405*'Inputs'!$C$25/1000,1)</x:f>
        <x:v>53.4</x:v>
      </x:c>
    </x:row>
    <x:row r="1406">
      <x:c r="A1406" t="n">
        <x:v>1391</x:v>
      </x:c>
      <x:c r="B1406" s="68" t="n">
        <x:v>54.2</x:v>
      </x:c>
      <x:c r="C1406" s="68" t="n">
        <x:v>30</x:v>
      </x:c>
      <x:c r="D1406" s="68" t="n">
        <x:v>186.2</x:v>
      </x:c>
      <x:c r="E1406" s="68" t="n">
        <x:v>22.2</x:v>
      </x:c>
      <x:c r="F1406" s="68" t="n">
        <x:v>54.3</x:v>
      </x:c>
      <x:c r="G1406" s="68" t="n">
        <x:v>7.5</x:v>
      </x:c>
      <x:c r="H1406" s="69" t="n">
        <x:v>1.711</x:v>
      </x:c>
      <x:c r="I1406" s="68" t="n">
        <x:v>7193</x:v>
      </x:c>
      <x:c r="J1406" s="68" t="n">
        <x:v>9.5</x:v>
      </x:c>
      <x:c r="K1406" s="68" t="n">
        <x:v>897</x:v>
      </x:c>
      <x:c r="L1406" s="68" t="n">
        <x:v>1.6</x:v>
      </x:c>
      <x:c r="M1406" s="70" t="n">
        <x:v>0.021</x:v>
      </x:c>
      <x:c r="N1406" s="71" t="n">
        <x:v>97</x:v>
      </x:c>
      <x:c r="O1406" s="33" t="n">
        <x:f>ROUND(3*E1406+F1406+G1406*H1406,1)</x:f>
        <x:v>133.7</x:v>
      </x:c>
      <x:c r="P1406" s="33" t="n">
        <x:f>ROUND('Inputs'!$C$4*'Inputs'!$C$7*'Inputs'!$C$5*C1406/3600,1)</x:f>
        <x:v>4333.3</x:v>
      </x:c>
      <x:c r="Q1406" s="33" t="n">
        <x:f>ROUND(('Inputs'!$C$4/B1406)*'Inputs'!$C$7*'Inputs'!$C$6*D1406/3600,1)</x:f>
        <x:v>992.5</x:v>
      </x:c>
      <x:c r="R1406" s="59" t="n">
        <x:f>ROUND((P1406-Q1406)*O1406-('Inputs'!$C$4/B1406)*(I1406/J1406+K1406)-'Inputs'!$C$4*L1406-('Inputs'!$C$4*'Inputs'!$C$20*'Inputs'!$C$21*'Inputs'!$C$22/1000)*M1406*N1406,0)</x:f>
        <x:v>120915</x:v>
      </x:c>
      <x:c r="S1406" s="59" t="n">
        <x:f>ROUND(R1406/'Inputs'!$C$4,2)</x:f>
        <x:v>12.09</x:v>
      </x:c>
      <x:c r="T1406" s="33" t="n">
        <x:f>ROUND((P1406-Q1406)*G1406*'Inputs'!$C$25/1000,1)</x:f>
        <x:v>64.7</x:v>
      </x:c>
    </x:row>
    <x:row r="1407">
      <x:c r="A1407" t="n">
        <x:v>1392</x:v>
      </x:c>
      <x:c r="B1407" s="68" t="n">
        <x:v>36.5</x:v>
      </x:c>
      <x:c r="C1407" s="68" t="n">
        <x:v>29.2</x:v>
      </x:c>
      <x:c r="D1407" s="68" t="n">
        <x:v>243.1</x:v>
      </x:c>
      <x:c r="E1407" s="68" t="n">
        <x:v>20.1</x:v>
      </x:c>
      <x:c r="F1407" s="68" t="n">
        <x:v>41.7</x:v>
      </x:c>
      <x:c r="G1407" s="68" t="n">
        <x:v>7.9</x:v>
      </x:c>
      <x:c r="H1407" s="69" t="n">
        <x:v>1.881</x:v>
      </x:c>
      <x:c r="I1407" s="68" t="n">
        <x:v>6781</x:v>
      </x:c>
      <x:c r="J1407" s="68" t="n">
        <x:v>13.6</x:v>
      </x:c>
      <x:c r="K1407" s="68" t="n">
        <x:v>501</x:v>
      </x:c>
      <x:c r="L1407" s="68" t="n">
        <x:v>3.5</x:v>
      </x:c>
      <x:c r="M1407" s="70" t="n">
        <x:v>0.072</x:v>
      </x:c>
      <x:c r="N1407" s="71" t="n">
        <x:v>66</x:v>
      </x:c>
      <x:c r="O1407" s="33" t="n">
        <x:f>ROUND(3*E1407+F1407+G1407*H1407,1)</x:f>
        <x:v>116.9</x:v>
      </x:c>
      <x:c r="P1407" s="33" t="n">
        <x:f>ROUND('Inputs'!$C$4*'Inputs'!$C$7*'Inputs'!$C$5*C1407/3600,1)</x:f>
        <x:v>4217.8</x:v>
      </x:c>
      <x:c r="Q1407" s="33" t="n">
        <x:f>ROUND(('Inputs'!$C$4/B1407)*'Inputs'!$C$7*'Inputs'!$C$6*D1407/3600,1)</x:f>
        <x:v>1924.1</x:v>
      </x:c>
      <x:c r="R1407" s="59" t="n">
        <x:f>ROUND((P1407-Q1407)*O1407-('Inputs'!$C$4/B1407)*(I1407/J1407+K1407)-'Inputs'!$C$4*L1407-('Inputs'!$C$4*'Inputs'!$C$20*'Inputs'!$C$21*'Inputs'!$C$22/1000)*M1407*N1407,0)</x:f>
        <x:v>-51356</x:v>
      </x:c>
      <x:c r="S1407" s="59" t="n">
        <x:f>ROUND(R1407/'Inputs'!$C$4,2)</x:f>
        <x:v>-5.14</x:v>
      </x:c>
      <x:c r="T1407" s="33" t="n">
        <x:f>ROUND((P1407-Q1407)*G1407*'Inputs'!$C$25/1000,1)</x:f>
        <x:v>46.8</x:v>
      </x:c>
    </x:row>
    <x:row r="1408">
      <x:c r="A1408" t="n">
        <x:v>1393</x:v>
      </x:c>
      <x:c r="B1408" s="68" t="n">
        <x:v>36.6</x:v>
      </x:c>
      <x:c r="C1408" s="68" t="n">
        <x:v>29.6</x:v>
      </x:c>
      <x:c r="D1408" s="68" t="n">
        <x:v>208.8</x:v>
      </x:c>
      <x:c r="E1408" s="68" t="n">
        <x:v>21.3</x:v>
      </x:c>
      <x:c r="F1408" s="68" t="n">
        <x:v>51.6</x:v>
      </x:c>
      <x:c r="G1408" s="68" t="n">
        <x:v>9.6</x:v>
      </x:c>
      <x:c r="H1408" s="69" t="n">
        <x:v>1.806</x:v>
      </x:c>
      <x:c r="I1408" s="68" t="n">
        <x:v>6969</x:v>
      </x:c>
      <x:c r="J1408" s="68" t="n">
        <x:v>9.6</x:v>
      </x:c>
      <x:c r="K1408" s="68" t="n">
        <x:v>437</x:v>
      </x:c>
      <x:c r="L1408" s="68" t="n">
        <x:v>3.8</x:v>
      </x:c>
      <x:c r="M1408" s="70" t="n">
        <x:v>0.073</x:v>
      </x:c>
      <x:c r="N1408" s="71" t="n">
        <x:v>155</x:v>
      </x:c>
      <x:c r="O1408" s="33" t="n">
        <x:f>ROUND(3*E1408+F1408+G1408*H1408,1)</x:f>
        <x:v>132.8</x:v>
      </x:c>
      <x:c r="P1408" s="33" t="n">
        <x:f>ROUND('Inputs'!$C$4*'Inputs'!$C$7*'Inputs'!$C$5*C1408/3600,1)</x:f>
        <x:v>4275.6</x:v>
      </x:c>
      <x:c r="Q1408" s="33" t="n">
        <x:f>ROUND(('Inputs'!$C$4/B1408)*'Inputs'!$C$7*'Inputs'!$C$6*D1408/3600,1)</x:f>
        <x:v>1648.1</x:v>
      </x:c>
      <x:c r="R1408" s="59" t="n">
        <x:f>ROUND((P1408-Q1408)*O1408-('Inputs'!$C$4/B1408)*(I1408/J1408+K1408)-'Inputs'!$C$4*L1408-('Inputs'!$C$4*'Inputs'!$C$20*'Inputs'!$C$21*'Inputs'!$C$22/1000)*M1408*N1408,0)</x:f>
        <x:v>-32112</x:v>
      </x:c>
      <x:c r="S1408" s="59" t="n">
        <x:f>ROUND(R1408/'Inputs'!$C$4,2)</x:f>
        <x:v>-3.21</x:v>
      </x:c>
      <x:c r="T1408" s="33" t="n">
        <x:f>ROUND((P1408-Q1408)*G1408*'Inputs'!$C$25/1000,1)</x:f>
        <x:v>65.2</x:v>
      </x:c>
    </x:row>
    <x:row r="1409">
      <x:c r="A1409" t="n">
        <x:v>1394</x:v>
      </x:c>
      <x:c r="B1409" s="68" t="n">
        <x:v>34.7</x:v>
      </x:c>
      <x:c r="C1409" s="68" t="n">
        <x:v>27.8</x:v>
      </x:c>
      <x:c r="D1409" s="68" t="n">
        <x:v>200.8</x:v>
      </x:c>
      <x:c r="E1409" s="68" t="n">
        <x:v>24.7</x:v>
      </x:c>
      <x:c r="F1409" s="68" t="n">
        <x:v>53.6</x:v>
      </x:c>
      <x:c r="G1409" s="68" t="n">
        <x:v>9.6</x:v>
      </x:c>
      <x:c r="H1409" s="69" t="n">
        <x:v>1.785</x:v>
      </x:c>
      <x:c r="I1409" s="68" t="n">
        <x:v>4488</x:v>
      </x:c>
      <x:c r="J1409" s="68" t="n">
        <x:v>9.6</x:v>
      </x:c>
      <x:c r="K1409" s="68" t="n">
        <x:v>454</x:v>
      </x:c>
      <x:c r="L1409" s="68" t="n">
        <x:v>1.8</x:v>
      </x:c>
      <x:c r="M1409" s="70" t="n">
        <x:v>0.002</x:v>
      </x:c>
      <x:c r="N1409" s="71" t="n">
        <x:v>125</x:v>
      </x:c>
      <x:c r="O1409" s="33" t="n">
        <x:f>ROUND(3*E1409+F1409+G1409*H1409,1)</x:f>
        <x:v>144.8</x:v>
      </x:c>
      <x:c r="P1409" s="33" t="n">
        <x:f>ROUND('Inputs'!$C$4*'Inputs'!$C$7*'Inputs'!$C$5*C1409/3600,1)</x:f>
        <x:v>4015.6</x:v>
      </x:c>
      <x:c r="Q1409" s="33" t="n">
        <x:f>ROUND(('Inputs'!$C$4/B1409)*'Inputs'!$C$7*'Inputs'!$C$6*D1409/3600,1)</x:f>
        <x:v>1671.7</x:v>
      </x:c>
      <x:c r="R1409" s="59" t="n">
        <x:f>ROUND((P1409-Q1409)*O1409-('Inputs'!$C$4/B1409)*(I1409/J1409+K1409)-'Inputs'!$C$4*L1409-('Inputs'!$C$4*'Inputs'!$C$20*'Inputs'!$C$21*'Inputs'!$C$22/1000)*M1409*N1409,0)</x:f>
        <x:v>55276</x:v>
      </x:c>
      <x:c r="S1409" s="59" t="n">
        <x:f>ROUND(R1409/'Inputs'!$C$4,2)</x:f>
        <x:v>5.53</x:v>
      </x:c>
      <x:c r="T1409" s="33" t="n">
        <x:f>ROUND((P1409-Q1409)*G1409*'Inputs'!$C$25/1000,1)</x:f>
        <x:v>58.1</x:v>
      </x:c>
    </x:row>
    <x:row r="1410">
      <x:c r="A1410" t="n">
        <x:v>1395</x:v>
      </x:c>
      <x:c r="B1410" s="68" t="n">
        <x:v>27.7</x:v>
      </x:c>
      <x:c r="C1410" s="68" t="n">
        <x:v>33.5</x:v>
      </x:c>
      <x:c r="D1410" s="68" t="n">
        <x:v>216</x:v>
      </x:c>
      <x:c r="E1410" s="68" t="n">
        <x:v>26</x:v>
      </x:c>
      <x:c r="F1410" s="68" t="n">
        <x:v>52.8</x:v>
      </x:c>
      <x:c r="G1410" s="68" t="n">
        <x:v>10.6</x:v>
      </x:c>
      <x:c r="H1410" s="69" t="n">
        <x:v>1.903</x:v>
      </x:c>
      <x:c r="I1410" s="68" t="n">
        <x:v>6216</x:v>
      </x:c>
      <x:c r="J1410" s="68" t="n">
        <x:v>12.3</x:v>
      </x:c>
      <x:c r="K1410" s="68" t="n">
        <x:v>777</x:v>
      </x:c>
      <x:c r="L1410" s="68" t="n">
        <x:v>3.2</x:v>
      </x:c>
      <x:c r="M1410" s="70" t="n">
        <x:v>0.015</x:v>
      </x:c>
      <x:c r="N1410" s="71" t="n">
        <x:v>109</x:v>
      </x:c>
      <x:c r="O1410" s="33" t="n">
        <x:f>ROUND(3*E1410+F1410+G1410*H1410,1)</x:f>
        <x:v>151</x:v>
      </x:c>
      <x:c r="P1410" s="33" t="n">
        <x:f>ROUND('Inputs'!$C$4*'Inputs'!$C$7*'Inputs'!$C$5*C1410/3600,1)</x:f>
        <x:v>4838.9</x:v>
      </x:c>
      <x:c r="Q1410" s="33" t="n">
        <x:f>ROUND(('Inputs'!$C$4/B1410)*'Inputs'!$C$7*'Inputs'!$C$6*D1410/3600,1)</x:f>
        <x:v>2252.7</x:v>
      </x:c>
      <x:c r="R1410" s="59" t="n">
        <x:f>ROUND((P1410-Q1410)*O1410-('Inputs'!$C$4/B1410)*(I1410/J1410+K1410)-'Inputs'!$C$4*L1410-('Inputs'!$C$4*'Inputs'!$C$20*'Inputs'!$C$21*'Inputs'!$C$22/1000)*M1410*N1410,0)</x:f>
        <x:v>-108088</x:v>
      </x:c>
      <x:c r="S1410" s="59" t="n">
        <x:f>ROUND(R1410/'Inputs'!$C$4,2)</x:f>
        <x:v>-10.81</x:v>
      </x:c>
      <x:c r="T1410" s="33" t="n">
        <x:f>ROUND((P1410-Q1410)*G1410*'Inputs'!$C$25/1000,1)</x:f>
        <x:v>70.8</x:v>
      </x:c>
    </x:row>
    <x:row r="1411">
      <x:c r="A1411" t="n">
        <x:v>1396</x:v>
      </x:c>
      <x:c r="B1411" s="68" t="n">
        <x:v>26.6</x:v>
      </x:c>
      <x:c r="C1411" s="68" t="n">
        <x:v>31.5</x:v>
      </x:c>
      <x:c r="D1411" s="68" t="n">
        <x:v>201.1</x:v>
      </x:c>
      <x:c r="E1411" s="68" t="n">
        <x:v>24.5</x:v>
      </x:c>
      <x:c r="F1411" s="68" t="n">
        <x:v>33.5</x:v>
      </x:c>
      <x:c r="G1411" s="68" t="n">
        <x:v>9.3</x:v>
      </x:c>
      <x:c r="H1411" s="69" t="n">
        <x:v>1.896</x:v>
      </x:c>
      <x:c r="I1411" s="68" t="n">
        <x:v>5772</x:v>
      </x:c>
      <x:c r="J1411" s="68" t="n">
        <x:v>11.2</x:v>
      </x:c>
      <x:c r="K1411" s="68" t="n">
        <x:v>779</x:v>
      </x:c>
      <x:c r="L1411" s="68" t="n">
        <x:v>2.6</x:v>
      </x:c>
      <x:c r="M1411" s="70" t="n">
        <x:v>0.067</x:v>
      </x:c>
      <x:c r="N1411" s="71" t="n">
        <x:v>121</x:v>
      </x:c>
      <x:c r="O1411" s="33" t="n">
        <x:f>ROUND(3*E1411+F1411+G1411*H1411,1)</x:f>
        <x:v>124.6</x:v>
      </x:c>
      <x:c r="P1411" s="33" t="n">
        <x:f>ROUND('Inputs'!$C$4*'Inputs'!$C$7*'Inputs'!$C$5*C1411/3600,1)</x:f>
        <x:v>4550</x:v>
      </x:c>
      <x:c r="Q1411" s="33" t="n">
        <x:f>ROUND(('Inputs'!$C$4/B1411)*'Inputs'!$C$7*'Inputs'!$C$6*D1411/3600,1)</x:f>
        <x:v>2184</x:v>
      </x:c>
      <x:c r="R1411" s="59" t="n">
        <x:f>ROUND((P1411-Q1411)*O1411-('Inputs'!$C$4/B1411)*(I1411/J1411+K1411)-'Inputs'!$C$4*L1411-('Inputs'!$C$4*'Inputs'!$C$20*'Inputs'!$C$21*'Inputs'!$C$22/1000)*M1411*N1411,0)</x:f>
        <x:v>-235925</x:v>
      </x:c>
      <x:c r="S1411" s="59" t="n">
        <x:f>ROUND(R1411/'Inputs'!$C$4,2)</x:f>
        <x:v>-23.59</x:v>
      </x:c>
      <x:c r="T1411" s="33" t="n">
        <x:f>ROUND((P1411-Q1411)*G1411*'Inputs'!$C$25/1000,1)</x:f>
        <x:v>56.8</x:v>
      </x:c>
    </x:row>
    <x:row r="1412">
      <x:c r="A1412" t="n">
        <x:v>1397</x:v>
      </x:c>
      <x:c r="B1412" s="68" t="n">
        <x:v>58.1</x:v>
      </x:c>
      <x:c r="C1412" s="68" t="n">
        <x:v>25.9</x:v>
      </x:c>
      <x:c r="D1412" s="68" t="n">
        <x:v>193.5</x:v>
      </x:c>
      <x:c r="E1412" s="68" t="n">
        <x:v>20.2</x:v>
      </x:c>
      <x:c r="F1412" s="68" t="n">
        <x:v>45</x:v>
      </x:c>
      <x:c r="G1412" s="68" t="n">
        <x:v>7.8</x:v>
      </x:c>
      <x:c r="H1412" s="69" t="n">
        <x:v>1.745</x:v>
      </x:c>
      <x:c r="I1412" s="68" t="n">
        <x:v>6698</x:v>
      </x:c>
      <x:c r="J1412" s="68" t="n">
        <x:v>9.3</x:v>
      </x:c>
      <x:c r="K1412" s="68" t="n">
        <x:v>698</x:v>
      </x:c>
      <x:c r="L1412" s="68" t="n">
        <x:v>2.4</x:v>
      </x:c>
      <x:c r="M1412" s="70" t="n">
        <x:v>0.055</x:v>
      </x:c>
      <x:c r="N1412" s="71" t="n">
        <x:v>125</x:v>
      </x:c>
      <x:c r="O1412" s="33" t="n">
        <x:f>ROUND(3*E1412+F1412+G1412*H1412,1)</x:f>
        <x:v>119.2</x:v>
      </x:c>
      <x:c r="P1412" s="33" t="n">
        <x:f>ROUND('Inputs'!$C$4*'Inputs'!$C$7*'Inputs'!$C$5*C1412/3600,1)</x:f>
        <x:v>3741.1</x:v>
      </x:c>
      <x:c r="Q1412" s="33" t="n">
        <x:f>ROUND(('Inputs'!$C$4/B1412)*'Inputs'!$C$7*'Inputs'!$C$6*D1412/3600,1)</x:f>
        <x:v>962.1</x:v>
      </x:c>
      <x:c r="R1412" s="59" t="n">
        <x:f>ROUND((P1412-Q1412)*O1412-('Inputs'!$C$4/B1412)*(I1412/J1412+K1412)-'Inputs'!$C$4*L1412-('Inputs'!$C$4*'Inputs'!$C$20*'Inputs'!$C$21*'Inputs'!$C$22/1000)*M1412*N1412,0)</x:f>
        <x:v>47784</x:v>
      </x:c>
      <x:c r="S1412" s="59" t="n">
        <x:f>ROUND(R1412/'Inputs'!$C$4,2)</x:f>
        <x:v>4.78</x:v>
      </x:c>
      <x:c r="T1412" s="33" t="n">
        <x:f>ROUND((P1412-Q1412)*G1412*'Inputs'!$C$25/1000,1)</x:f>
        <x:v>56</x:v>
      </x:c>
    </x:row>
    <x:row r="1413">
      <x:c r="A1413" t="n">
        <x:v>1398</x:v>
      </x:c>
      <x:c r="B1413" s="68" t="n">
        <x:v>54.1</x:v>
      </x:c>
      <x:c r="C1413" s="68" t="n">
        <x:v>27.5</x:v>
      </x:c>
      <x:c r="D1413" s="68" t="n">
        <x:v>225.3</x:v>
      </x:c>
      <x:c r="E1413" s="68" t="n">
        <x:v>23.1</x:v>
      </x:c>
      <x:c r="F1413" s="68" t="n">
        <x:v>53.9</x:v>
      </x:c>
      <x:c r="G1413" s="68" t="n">
        <x:v>8.7</x:v>
      </x:c>
      <x:c r="H1413" s="69" t="n">
        <x:v>1.826</x:v>
      </x:c>
      <x:c r="I1413" s="68" t="n">
        <x:v>3866</x:v>
      </x:c>
      <x:c r="J1413" s="68" t="n">
        <x:v>8.1</x:v>
      </x:c>
      <x:c r="K1413" s="68" t="n">
        <x:v>601</x:v>
      </x:c>
      <x:c r="L1413" s="68" t="n">
        <x:v>5.2</x:v>
      </x:c>
      <x:c r="M1413" s="70" t="n">
        <x:v>0.096</x:v>
      </x:c>
      <x:c r="N1413" s="71" t="n">
        <x:v>79</x:v>
      </x:c>
      <x:c r="O1413" s="33" t="n">
        <x:f>ROUND(3*E1413+F1413+G1413*H1413,1)</x:f>
        <x:v>139.1</x:v>
      </x:c>
      <x:c r="P1413" s="33" t="n">
        <x:f>ROUND('Inputs'!$C$4*'Inputs'!$C$7*'Inputs'!$C$5*C1413/3600,1)</x:f>
        <x:v>3972.2</x:v>
      </x:c>
      <x:c r="Q1413" s="33" t="n">
        <x:f>ROUND(('Inputs'!$C$4/B1413)*'Inputs'!$C$7*'Inputs'!$C$6*D1413/3600,1)</x:f>
        <x:v>1203.1</x:v>
      </x:c>
      <x:c r="R1413" s="59" t="n">
        <x:f>ROUND((P1413-Q1413)*O1413-('Inputs'!$C$4/B1413)*(I1413/J1413+K1413)-'Inputs'!$C$4*L1413-('Inputs'!$C$4*'Inputs'!$C$20*'Inputs'!$C$21*'Inputs'!$C$22/1000)*M1413*N1413,0)</x:f>
        <x:v>116910</x:v>
      </x:c>
      <x:c r="S1413" s="59" t="n">
        <x:f>ROUND(R1413/'Inputs'!$C$4,2)</x:f>
        <x:v>11.69</x:v>
      </x:c>
      <x:c r="T1413" s="33" t="n">
        <x:f>ROUND((P1413-Q1413)*G1413*'Inputs'!$C$25/1000,1)</x:f>
        <x:v>62.2</x:v>
      </x:c>
    </x:row>
    <x:row r="1414">
      <x:c r="A1414" t="n">
        <x:v>1399</x:v>
      </x:c>
      <x:c r="B1414" s="68" t="n">
        <x:v>31.2</x:v>
      </x:c>
      <x:c r="C1414" s="68" t="n">
        <x:v>30.6</x:v>
      </x:c>
      <x:c r="D1414" s="68" t="n">
        <x:v>185.6</x:v>
      </x:c>
      <x:c r="E1414" s="68" t="n">
        <x:v>23.1</x:v>
      </x:c>
      <x:c r="F1414" s="68" t="n">
        <x:v>52.3</x:v>
      </x:c>
      <x:c r="G1414" s="68" t="n">
        <x:v>8.7</x:v>
      </x:c>
      <x:c r="H1414" s="69" t="n">
        <x:v>1.758</x:v>
      </x:c>
      <x:c r="I1414" s="68" t="n">
        <x:v>5929</x:v>
      </x:c>
      <x:c r="J1414" s="68" t="n">
        <x:v>13.6</x:v>
      </x:c>
      <x:c r="K1414" s="68" t="n">
        <x:v>709</x:v>
      </x:c>
      <x:c r="L1414" s="68" t="n">
        <x:v>4.1</x:v>
      </x:c>
      <x:c r="M1414" s="70" t="n">
        <x:v>0.027</x:v>
      </x:c>
      <x:c r="N1414" s="71" t="n">
        <x:v>137</x:v>
      </x:c>
      <x:c r="O1414" s="33" t="n">
        <x:f>ROUND(3*E1414+F1414+G1414*H1414,1)</x:f>
        <x:v>136.9</x:v>
      </x:c>
      <x:c r="P1414" s="33" t="n">
        <x:f>ROUND('Inputs'!$C$4*'Inputs'!$C$7*'Inputs'!$C$5*C1414/3600,1)</x:f>
        <x:v>4420</x:v>
      </x:c>
      <x:c r="Q1414" s="33" t="n">
        <x:f>ROUND(('Inputs'!$C$4/B1414)*'Inputs'!$C$7*'Inputs'!$C$6*D1414/3600,1)</x:f>
        <x:v>1718.5</x:v>
      </x:c>
      <x:c r="R1414" s="59" t="n">
        <x:f>ROUND((P1414-Q1414)*O1414-('Inputs'!$C$4/B1414)*(I1414/J1414+K1414)-'Inputs'!$C$4*L1414-('Inputs'!$C$4*'Inputs'!$C$20*'Inputs'!$C$21*'Inputs'!$C$22/1000)*M1414*N1414,0)</x:f>
        <x:v>-46409</x:v>
      </x:c>
      <x:c r="S1414" s="59" t="n">
        <x:f>ROUND(R1414/'Inputs'!$C$4,2)</x:f>
        <x:v>-4.64</x:v>
      </x:c>
      <x:c r="T1414" s="33" t="n">
        <x:f>ROUND((P1414-Q1414)*G1414*'Inputs'!$C$25/1000,1)</x:f>
        <x:v>60.7</x:v>
      </x:c>
    </x:row>
    <x:row r="1415">
      <x:c r="A1415" t="n">
        <x:v>1400</x:v>
      </x:c>
      <x:c r="B1415" s="68" t="n">
        <x:v>45.2</x:v>
      </x:c>
      <x:c r="C1415" s="68" t="n">
        <x:v>31.9</x:v>
      </x:c>
      <x:c r="D1415" s="68" t="n">
        <x:v>261.8</x:v>
      </x:c>
      <x:c r="E1415" s="68" t="n">
        <x:v>27.2</x:v>
      </x:c>
      <x:c r="F1415" s="68" t="n">
        <x:v>34</x:v>
      </x:c>
      <x:c r="G1415" s="68" t="n">
        <x:v>7.4</x:v>
      </x:c>
      <x:c r="H1415" s="69" t="n">
        <x:v>1.621</x:v>
      </x:c>
      <x:c r="I1415" s="68" t="n">
        <x:v>5611</x:v>
      </x:c>
      <x:c r="J1415" s="68" t="n">
        <x:v>10.5</x:v>
      </x:c>
      <x:c r="K1415" s="68" t="n">
        <x:v>764</x:v>
      </x:c>
      <x:c r="L1415" s="68" t="n">
        <x:v>5</x:v>
      </x:c>
      <x:c r="M1415" s="70" t="n">
        <x:v>0.046</x:v>
      </x:c>
      <x:c r="N1415" s="71" t="n">
        <x:v>123</x:v>
      </x:c>
      <x:c r="O1415" s="33" t="n">
        <x:f>ROUND(3*E1415+F1415+G1415*H1415,1)</x:f>
        <x:v>127.6</x:v>
      </x:c>
      <x:c r="P1415" s="33" t="n">
        <x:f>ROUND('Inputs'!$C$4*'Inputs'!$C$7*'Inputs'!$C$5*C1415/3600,1)</x:f>
        <x:v>4607.8</x:v>
      </x:c>
      <x:c r="Q1415" s="33" t="n">
        <x:f>ROUND(('Inputs'!$C$4/B1415)*'Inputs'!$C$7*'Inputs'!$C$6*D1415/3600,1)</x:f>
        <x:v>1673.3</x:v>
      </x:c>
      <x:c r="R1415" s="59" t="n">
        <x:f>ROUND((P1415-Q1415)*O1415-('Inputs'!$C$4/B1415)*(I1415/J1415+K1415)-'Inputs'!$C$4*L1415-('Inputs'!$C$4*'Inputs'!$C$20*'Inputs'!$C$21*'Inputs'!$C$22/1000)*M1415*N1415,0)</x:f>
        <x:v>24538</x:v>
      </x:c>
      <x:c r="S1415" s="59" t="n">
        <x:f>ROUND(R1415/'Inputs'!$C$4,2)</x:f>
        <x:v>2.45</x:v>
      </x:c>
      <x:c r="T1415" s="33" t="n">
        <x:f>ROUND((P1415-Q1415)*G1415*'Inputs'!$C$25/1000,1)</x:f>
        <x:v>56.1</x:v>
      </x:c>
    </x:row>
    <x:row r="1416">
      <x:c r="A1416" t="n">
        <x:v>1401</x:v>
      </x:c>
      <x:c r="B1416" s="68" t="n">
        <x:v>41.8</x:v>
      </x:c>
      <x:c r="C1416" s="68" t="n">
        <x:v>29.5</x:v>
      </x:c>
      <x:c r="D1416" s="68" t="n">
        <x:v>242.2</x:v>
      </x:c>
      <x:c r="E1416" s="68" t="n">
        <x:v>23.9</x:v>
      </x:c>
      <x:c r="F1416" s="68" t="n">
        <x:v>44.8</x:v>
      </x:c>
      <x:c r="G1416" s="68" t="n">
        <x:v>7.6</x:v>
      </x:c>
      <x:c r="H1416" s="69" t="n">
        <x:v>1.657</x:v>
      </x:c>
      <x:c r="I1416" s="68" t="n">
        <x:v>7189</x:v>
      </x:c>
      <x:c r="J1416" s="68" t="n">
        <x:v>13</x:v>
      </x:c>
      <x:c r="K1416" s="68" t="n">
        <x:v>493</x:v>
      </x:c>
      <x:c r="L1416" s="68" t="n">
        <x:v>2.9</x:v>
      </x:c>
      <x:c r="M1416" s="70" t="n">
        <x:v>0.09</x:v>
      </x:c>
      <x:c r="N1416" s="71" t="n">
        <x:v>91</x:v>
      </x:c>
      <x:c r="O1416" s="33" t="n">
        <x:f>ROUND(3*E1416+F1416+G1416*H1416,1)</x:f>
        <x:v>129.1</x:v>
      </x:c>
      <x:c r="P1416" s="33" t="n">
        <x:f>ROUND('Inputs'!$C$4*'Inputs'!$C$7*'Inputs'!$C$5*C1416/3600,1)</x:f>
        <x:v>4261.1</x:v>
      </x:c>
      <x:c r="Q1416" s="33" t="n">
        <x:f>ROUND(('Inputs'!$C$4/B1416)*'Inputs'!$C$7*'Inputs'!$C$6*D1416/3600,1)</x:f>
        <x:v>1673.9</x:v>
      </x:c>
      <x:c r="R1416" s="59" t="n">
        <x:f>ROUND((P1416-Q1416)*O1416-('Inputs'!$C$4/B1416)*(I1416/J1416+K1416)-'Inputs'!$C$4*L1416-('Inputs'!$C$4*'Inputs'!$C$20*'Inputs'!$C$21*'Inputs'!$C$22/1000)*M1416*N1416,0)</x:f>
        <x:v>36454</x:v>
      </x:c>
      <x:c r="S1416" s="59" t="n">
        <x:f>ROUND(R1416/'Inputs'!$C$4,2)</x:f>
        <x:v>3.65</x:v>
      </x:c>
      <x:c r="T1416" s="33" t="n">
        <x:f>ROUND((P1416-Q1416)*G1416*'Inputs'!$C$25/1000,1)</x:f>
        <x:v>50.8</x:v>
      </x:c>
    </x:row>
    <x:row r="1417">
      <x:c r="A1417" t="n">
        <x:v>1402</x:v>
      </x:c>
      <x:c r="B1417" s="68" t="n">
        <x:v>58.7</x:v>
      </x:c>
      <x:c r="C1417" s="68" t="n">
        <x:v>27.2</x:v>
      </x:c>
      <x:c r="D1417" s="68" t="n">
        <x:v>220.5</x:v>
      </x:c>
      <x:c r="E1417" s="68" t="n">
        <x:v>20</x:v>
      </x:c>
      <x:c r="F1417" s="68" t="n">
        <x:v>54</x:v>
      </x:c>
      <x:c r="G1417" s="68" t="n">
        <x:v>8.4</x:v>
      </x:c>
      <x:c r="H1417" s="69" t="n">
        <x:v>2.048</x:v>
      </x:c>
      <x:c r="I1417" s="68" t="n">
        <x:v>6285</x:v>
      </x:c>
      <x:c r="J1417" s="68" t="n">
        <x:v>9.3</x:v>
      </x:c>
      <x:c r="K1417" s="68" t="n">
        <x:v>635</x:v>
      </x:c>
      <x:c r="L1417" s="68" t="n">
        <x:v>3.4</x:v>
      </x:c>
      <x:c r="M1417" s="70" t="n">
        <x:v>0.006</x:v>
      </x:c>
      <x:c r="N1417" s="71" t="n">
        <x:v>154</x:v>
      </x:c>
      <x:c r="O1417" s="33" t="n">
        <x:f>ROUND(3*E1417+F1417+G1417*H1417,1)</x:f>
        <x:v>131.2</x:v>
      </x:c>
      <x:c r="P1417" s="33" t="n">
        <x:f>ROUND('Inputs'!$C$4*'Inputs'!$C$7*'Inputs'!$C$5*C1417/3600,1)</x:f>
        <x:v>3928.9</x:v>
      </x:c>
      <x:c r="Q1417" s="33" t="n">
        <x:f>ROUND(('Inputs'!$C$4/B1417)*'Inputs'!$C$7*'Inputs'!$C$6*D1417/3600,1)</x:f>
        <x:v>1085.2</x:v>
      </x:c>
      <x:c r="R1417" s="59" t="n">
        <x:f>ROUND((P1417-Q1417)*O1417-('Inputs'!$C$4/B1417)*(I1417/J1417+K1417)-'Inputs'!$C$4*L1417-('Inputs'!$C$4*'Inputs'!$C$20*'Inputs'!$C$21*'Inputs'!$C$22/1000)*M1417*N1417,0)</x:f>
        <x:v>113721</x:v>
      </x:c>
      <x:c r="S1417" s="59" t="n">
        <x:f>ROUND(R1417/'Inputs'!$C$4,2)</x:f>
        <x:v>11.37</x:v>
      </x:c>
      <x:c r="T1417" s="33" t="n">
        <x:f>ROUND((P1417-Q1417)*G1417*'Inputs'!$C$25/1000,1)</x:f>
        <x:v>61.7</x:v>
      </x:c>
    </x:row>
    <x:row r="1418">
      <x:c r="A1418" t="n">
        <x:v>1403</x:v>
      </x:c>
      <x:c r="B1418" s="68" t="n">
        <x:v>31.4</x:v>
      </x:c>
      <x:c r="C1418" s="68" t="n">
        <x:v>31.6</x:v>
      </x:c>
      <x:c r="D1418" s="68" t="n">
        <x:v>243.2</x:v>
      </x:c>
      <x:c r="E1418" s="68" t="n">
        <x:v>21.4</x:v>
      </x:c>
      <x:c r="F1418" s="68" t="n">
        <x:v>42.8</x:v>
      </x:c>
      <x:c r="G1418" s="68" t="n">
        <x:v>7.1</x:v>
      </x:c>
      <x:c r="H1418" s="69" t="n">
        <x:v>1.714</x:v>
      </x:c>
      <x:c r="I1418" s="68" t="n">
        <x:v>5596</x:v>
      </x:c>
      <x:c r="J1418" s="68" t="n">
        <x:v>13.4</x:v>
      </x:c>
      <x:c r="K1418" s="68" t="n">
        <x:v>383</x:v>
      </x:c>
      <x:c r="L1418" s="68" t="n">
        <x:v>4.4</x:v>
      </x:c>
      <x:c r="M1418" s="70" t="n">
        <x:v>0.042</x:v>
      </x:c>
      <x:c r="N1418" s="71" t="n">
        <x:v>107</x:v>
      </x:c>
      <x:c r="O1418" s="33" t="n">
        <x:f>ROUND(3*E1418+F1418+G1418*H1418,1)</x:f>
        <x:v>119.2</x:v>
      </x:c>
      <x:c r="P1418" s="33" t="n">
        <x:f>ROUND('Inputs'!$C$4*'Inputs'!$C$7*'Inputs'!$C$5*C1418/3600,1)</x:f>
        <x:v>4564.4</x:v>
      </x:c>
      <x:c r="Q1418" s="33" t="n">
        <x:f>ROUND(('Inputs'!$C$4/B1418)*'Inputs'!$C$7*'Inputs'!$C$6*D1418/3600,1)</x:f>
        <x:v>2237.5</x:v>
      </x:c>
      <x:c r="R1418" s="59" t="n">
        <x:f>ROUND((P1418-Q1418)*O1418-('Inputs'!$C$4/B1418)*(I1418/J1418+K1418)-'Inputs'!$C$4*L1418-('Inputs'!$C$4*'Inputs'!$C$20*'Inputs'!$C$21*'Inputs'!$C$22/1000)*M1418*N1418,0)</x:f>
        <x:v>-31655</x:v>
      </x:c>
      <x:c r="S1418" s="59" t="n">
        <x:f>ROUND(R1418/'Inputs'!$C$4,2)</x:f>
        <x:v>-3.17</x:v>
      </x:c>
      <x:c r="T1418" s="33" t="n">
        <x:f>ROUND((P1418-Q1418)*G1418*'Inputs'!$C$25/1000,1)</x:f>
        <x:v>42.7</x:v>
      </x:c>
    </x:row>
    <x:row r="1419">
      <x:c r="A1419" t="n">
        <x:v>1404</x:v>
      </x:c>
      <x:c r="B1419" s="68" t="n">
        <x:v>45</x:v>
      </x:c>
      <x:c r="C1419" s="68" t="n">
        <x:v>30.8</x:v>
      </x:c>
      <x:c r="D1419" s="68" t="n">
        <x:v>188</x:v>
      </x:c>
      <x:c r="E1419" s="68" t="n">
        <x:v>23.4</x:v>
      </x:c>
      <x:c r="F1419" s="68" t="n">
        <x:v>49.2</x:v>
      </x:c>
      <x:c r="G1419" s="68" t="n">
        <x:v>8.7</x:v>
      </x:c>
      <x:c r="H1419" s="69" t="n">
        <x:v>1.849</x:v>
      </x:c>
      <x:c r="I1419" s="68" t="n">
        <x:v>6567</x:v>
      </x:c>
      <x:c r="J1419" s="68" t="n">
        <x:v>13.2</x:v>
      </x:c>
      <x:c r="K1419" s="68" t="n">
        <x:v>522</x:v>
      </x:c>
      <x:c r="L1419" s="68" t="n">
        <x:v>3.2</x:v>
      </x:c>
      <x:c r="M1419" s="70" t="n">
        <x:v>0.065</x:v>
      </x:c>
      <x:c r="N1419" s="71" t="n">
        <x:v>64</x:v>
      </x:c>
      <x:c r="O1419" s="33" t="n">
        <x:f>ROUND(3*E1419+F1419+G1419*H1419,1)</x:f>
        <x:v>135.5</x:v>
      </x:c>
      <x:c r="P1419" s="33" t="n">
        <x:f>ROUND('Inputs'!$C$4*'Inputs'!$C$7*'Inputs'!$C$5*C1419/3600,1)</x:f>
        <x:v>4448.9</x:v>
      </x:c>
      <x:c r="Q1419" s="33" t="n">
        <x:f>ROUND(('Inputs'!$C$4/B1419)*'Inputs'!$C$7*'Inputs'!$C$6*D1419/3600,1)</x:f>
        <x:v>1206.9</x:v>
      </x:c>
      <x:c r="R1419" s="59" t="n">
        <x:f>ROUND((P1419-Q1419)*O1419-('Inputs'!$C$4/B1419)*(I1419/J1419+K1419)-'Inputs'!$C$4*L1419-('Inputs'!$C$4*'Inputs'!$C$20*'Inputs'!$C$21*'Inputs'!$C$22/1000)*M1419*N1419,0)</x:f>
        <x:v>171433</x:v>
      </x:c>
      <x:c r="S1419" s="59" t="n">
        <x:f>ROUND(R1419/'Inputs'!$C$4,2)</x:f>
        <x:v>17.14</x:v>
      </x:c>
      <x:c r="T1419" s="33" t="n">
        <x:f>ROUND((P1419-Q1419)*G1419*'Inputs'!$C$25/1000,1)</x:f>
        <x:v>72.9</x:v>
      </x:c>
    </x:row>
    <x:row r="1420">
      <x:c r="A1420" t="n">
        <x:v>1405</x:v>
      </x:c>
      <x:c r="B1420" s="68" t="n">
        <x:v>55.2</x:v>
      </x:c>
      <x:c r="C1420" s="68" t="n">
        <x:v>31.8</x:v>
      </x:c>
      <x:c r="D1420" s="68" t="n">
        <x:v>177.2</x:v>
      </x:c>
      <x:c r="E1420" s="68" t="n">
        <x:v>23.2</x:v>
      </x:c>
      <x:c r="F1420" s="68" t="n">
        <x:v>38.3</x:v>
      </x:c>
      <x:c r="G1420" s="68" t="n">
        <x:v>7.1</x:v>
      </x:c>
      <x:c r="H1420" s="69" t="n">
        <x:v>2.057</x:v>
      </x:c>
      <x:c r="I1420" s="68" t="n">
        <x:v>5714</x:v>
      </x:c>
      <x:c r="J1420" s="68" t="n">
        <x:v>10.8</x:v>
      </x:c>
      <x:c r="K1420" s="68" t="n">
        <x:v>602</x:v>
      </x:c>
      <x:c r="L1420" s="68" t="n">
        <x:v>2.9</x:v>
      </x:c>
      <x:c r="M1420" s="70" t="n">
        <x:v>0.021</x:v>
      </x:c>
      <x:c r="N1420" s="71" t="n">
        <x:v>106</x:v>
      </x:c>
      <x:c r="O1420" s="33" t="n">
        <x:f>ROUND(3*E1420+F1420+G1420*H1420,1)</x:f>
        <x:v>122.5</x:v>
      </x:c>
      <x:c r="P1420" s="33" t="n">
        <x:f>ROUND('Inputs'!$C$4*'Inputs'!$C$7*'Inputs'!$C$5*C1420/3600,1)</x:f>
        <x:v>4593.3</x:v>
      </x:c>
      <x:c r="Q1420" s="33" t="n">
        <x:f>ROUND(('Inputs'!$C$4/B1420)*'Inputs'!$C$7*'Inputs'!$C$6*D1420/3600,1)</x:f>
        <x:v>927.4</x:v>
      </x:c>
      <x:c r="R1420" s="59" t="n">
        <x:f>ROUND((P1420-Q1420)*O1420-('Inputs'!$C$4/B1420)*(I1420/J1420+K1420)-'Inputs'!$C$4*L1420-('Inputs'!$C$4*'Inputs'!$C$20*'Inputs'!$C$21*'Inputs'!$C$22/1000)*M1420*N1420,0)</x:f>
        <x:v>210190</x:v>
      </x:c>
      <x:c r="S1420" s="59" t="n">
        <x:f>ROUND(R1420/'Inputs'!$C$4,2)</x:f>
        <x:v>21.02</x:v>
      </x:c>
      <x:c r="T1420" s="33" t="n">
        <x:f>ROUND((P1420-Q1420)*G1420*'Inputs'!$C$25/1000,1)</x:f>
        <x:v>67.2</x:v>
      </x:c>
    </x:row>
    <x:row r="1421">
      <x:c r="A1421" t="n">
        <x:v>1406</x:v>
      </x:c>
      <x:c r="B1421" s="68" t="n">
        <x:v>44.6</x:v>
      </x:c>
      <x:c r="C1421" s="68" t="n">
        <x:v>24.7</x:v>
      </x:c>
      <x:c r="D1421" s="68" t="n">
        <x:v>224.1</x:v>
      </x:c>
      <x:c r="E1421" s="68" t="n">
        <x:v>27.5</x:v>
      </x:c>
      <x:c r="F1421" s="68" t="n">
        <x:v>33.6</x:v>
      </x:c>
      <x:c r="G1421" s="68" t="n">
        <x:v>7.3</x:v>
      </x:c>
      <x:c r="H1421" s="69" t="n">
        <x:v>1.987</x:v>
      </x:c>
      <x:c r="I1421" s="68" t="n">
        <x:v>5114</x:v>
      </x:c>
      <x:c r="J1421" s="68" t="n">
        <x:v>9.6</x:v>
      </x:c>
      <x:c r="K1421" s="68" t="n">
        <x:v>518</x:v>
      </x:c>
      <x:c r="L1421" s="68" t="n">
        <x:v>3.8</x:v>
      </x:c>
      <x:c r="M1421" s="70" t="n">
        <x:v>0.015</x:v>
      </x:c>
      <x:c r="N1421" s="71" t="n">
        <x:v>134</x:v>
      </x:c>
      <x:c r="O1421" s="33" t="n">
        <x:f>ROUND(3*E1421+F1421+G1421*H1421,1)</x:f>
        <x:v>130.6</x:v>
      </x:c>
      <x:c r="P1421" s="33" t="n">
        <x:f>ROUND('Inputs'!$C$4*'Inputs'!$C$7*'Inputs'!$C$5*C1421/3600,1)</x:f>
        <x:v>3567.8</x:v>
      </x:c>
      <x:c r="Q1421" s="33" t="n">
        <x:f>ROUND(('Inputs'!$C$4/B1421)*'Inputs'!$C$7*'Inputs'!$C$6*D1421/3600,1)</x:f>
        <x:v>1451.6</x:v>
      </x:c>
      <x:c r="R1421" s="59" t="n">
        <x:f>ROUND((P1421-Q1421)*O1421-('Inputs'!$C$4/B1421)*(I1421/J1421+K1421)-'Inputs'!$C$4*L1421-('Inputs'!$C$4*'Inputs'!$C$20*'Inputs'!$C$21*'Inputs'!$C$22/1000)*M1421*N1421,0)</x:f>
        <x:v>-1704</x:v>
      </x:c>
      <x:c r="S1421" s="59" t="n">
        <x:f>ROUND(R1421/'Inputs'!$C$4,2)</x:f>
        <x:v>-0.17</x:v>
      </x:c>
      <x:c r="T1421" s="33" t="n">
        <x:f>ROUND((P1421-Q1421)*G1421*'Inputs'!$C$25/1000,1)</x:f>
        <x:v>39.9</x:v>
      </x:c>
    </x:row>
    <x:row r="1422">
      <x:c r="A1422" t="n">
        <x:v>1407</x:v>
      </x:c>
      <x:c r="B1422" s="68" t="n">
        <x:v>47.7</x:v>
      </x:c>
      <x:c r="C1422" s="68" t="n">
        <x:v>29.9</x:v>
      </x:c>
      <x:c r="D1422" s="68" t="n">
        <x:v>195.1</x:v>
      </x:c>
      <x:c r="E1422" s="68" t="n">
        <x:v>26.1</x:v>
      </x:c>
      <x:c r="F1422" s="68" t="n">
        <x:v>40.1</x:v>
      </x:c>
      <x:c r="G1422" s="68" t="n">
        <x:v>7.9</x:v>
      </x:c>
      <x:c r="H1422" s="69" t="n">
        <x:v>1.79</x:v>
      </x:c>
      <x:c r="I1422" s="68" t="n">
        <x:v>5839</x:v>
      </x:c>
      <x:c r="J1422" s="68" t="n">
        <x:v>11.6</x:v>
      </x:c>
      <x:c r="K1422" s="68" t="n">
        <x:v>692</x:v>
      </x:c>
      <x:c r="L1422" s="68" t="n">
        <x:v>4.4</x:v>
      </x:c>
      <x:c r="M1422" s="70" t="n">
        <x:v>0.033</x:v>
      </x:c>
      <x:c r="N1422" s="71" t="n">
        <x:v>82</x:v>
      </x:c>
      <x:c r="O1422" s="33" t="n">
        <x:f>ROUND(3*E1422+F1422+G1422*H1422,1)</x:f>
        <x:v>132.5</x:v>
      </x:c>
      <x:c r="P1422" s="33" t="n">
        <x:f>ROUND('Inputs'!$C$4*'Inputs'!$C$7*'Inputs'!$C$5*C1422/3600,1)</x:f>
        <x:v>4318.9</x:v>
      </x:c>
      <x:c r="Q1422" s="33" t="n">
        <x:f>ROUND(('Inputs'!$C$4/B1422)*'Inputs'!$C$7*'Inputs'!$C$6*D1422/3600,1)</x:f>
        <x:v>1181.6</x:v>
      </x:c>
      <x:c r="R1422" s="59" t="n">
        <x:f>ROUND((P1422-Q1422)*O1422-('Inputs'!$C$4/B1422)*(I1422/J1422+K1422)-'Inputs'!$C$4*L1422-('Inputs'!$C$4*'Inputs'!$C$20*'Inputs'!$C$21*'Inputs'!$C$22/1000)*M1422*N1422,0)</x:f>
        <x:v>115041</x:v>
      </x:c>
      <x:c r="S1422" s="59" t="n">
        <x:f>ROUND(R1422/'Inputs'!$C$4,2)</x:f>
        <x:v>11.5</x:v>
      </x:c>
      <x:c r="T1422" s="33" t="n">
        <x:f>ROUND((P1422-Q1422)*G1422*'Inputs'!$C$25/1000,1)</x:f>
        <x:v>64</x:v>
      </x:c>
    </x:row>
    <x:row r="1423">
      <x:c r="A1423" t="n">
        <x:v>1408</x:v>
      </x:c>
      <x:c r="B1423" s="68" t="n">
        <x:v>57.3</x:v>
      </x:c>
      <x:c r="C1423" s="68" t="n">
        <x:v>26.1</x:v>
      </x:c>
      <x:c r="D1423" s="68" t="n">
        <x:v>271.6</x:v>
      </x:c>
      <x:c r="E1423" s="68" t="n">
        <x:v>22.7</x:v>
      </x:c>
      <x:c r="F1423" s="68" t="n">
        <x:v>46.7</x:v>
      </x:c>
      <x:c r="G1423" s="68" t="n">
        <x:v>7.3</x:v>
      </x:c>
      <x:c r="H1423" s="69" t="n">
        <x:v>2.005</x:v>
      </x:c>
      <x:c r="I1423" s="68" t="n">
        <x:v>8687</x:v>
      </x:c>
      <x:c r="J1423" s="68" t="n">
        <x:v>10.8</x:v>
      </x:c>
      <x:c r="K1423" s="68" t="n">
        <x:v>822</x:v>
      </x:c>
      <x:c r="L1423" s="68" t="n">
        <x:v>5</x:v>
      </x:c>
      <x:c r="M1423" s="70" t="n">
        <x:v>0.09</x:v>
      </x:c>
      <x:c r="N1423" s="71" t="n">
        <x:v>136</x:v>
      </x:c>
      <x:c r="O1423" s="33" t="n">
        <x:f>ROUND(3*E1423+F1423+G1423*H1423,1)</x:f>
        <x:v>129.4</x:v>
      </x:c>
      <x:c r="P1423" s="33" t="n">
        <x:f>ROUND('Inputs'!$C$4*'Inputs'!$C$7*'Inputs'!$C$5*C1423/3600,1)</x:f>
        <x:v>3770</x:v>
      </x:c>
      <x:c r="Q1423" s="33" t="n">
        <x:f>ROUND(('Inputs'!$C$4/B1423)*'Inputs'!$C$7*'Inputs'!$C$6*D1423/3600,1)</x:f>
        <x:v>1369.3</x:v>
      </x:c>
      <x:c r="R1423" s="59" t="n">
        <x:f>ROUND((P1423-Q1423)*O1423-('Inputs'!$C$4/B1423)*(I1423/J1423+K1423)-'Inputs'!$C$4*L1423-('Inputs'!$C$4*'Inputs'!$C$20*'Inputs'!$C$21*'Inputs'!$C$22/1000)*M1423*N1423,0)</x:f>
        <x:v>-50551</x:v>
      </x:c>
      <x:c r="S1423" s="59" t="n">
        <x:f>ROUND(R1423/'Inputs'!$C$4,2)</x:f>
        <x:v>-5.06</x:v>
      </x:c>
      <x:c r="T1423" s="33" t="n">
        <x:f>ROUND((P1423-Q1423)*G1423*'Inputs'!$C$25/1000,1)</x:f>
        <x:v>45.3</x:v>
      </x:c>
    </x:row>
    <x:row r="1424">
      <x:c r="A1424" t="n">
        <x:v>1409</x:v>
      </x:c>
      <x:c r="B1424" s="68" t="n">
        <x:v>58.6</x:v>
      </x:c>
      <x:c r="C1424" s="68" t="n">
        <x:v>24.9</x:v>
      </x:c>
      <x:c r="D1424" s="68" t="n">
        <x:v>208.2</x:v>
      </x:c>
      <x:c r="E1424" s="68" t="n">
        <x:v>22.4</x:v>
      </x:c>
      <x:c r="F1424" s="68" t="n">
        <x:v>33.6</x:v>
      </x:c>
      <x:c r="G1424" s="68" t="n">
        <x:v>10.3</x:v>
      </x:c>
      <x:c r="H1424" s="69" t="n">
        <x:v>1.695</x:v>
      </x:c>
      <x:c r="I1424" s="68" t="n">
        <x:v>5952</x:v>
      </x:c>
      <x:c r="J1424" s="68" t="n">
        <x:v>8.3</x:v>
      </x:c>
      <x:c r="K1424" s="68" t="n">
        <x:v>558</x:v>
      </x:c>
      <x:c r="L1424" s="68" t="n">
        <x:v>3</x:v>
      </x:c>
      <x:c r="M1424" s="70" t="n">
        <x:v>0.017</x:v>
      </x:c>
      <x:c r="N1424" s="71" t="n">
        <x:v>63</x:v>
      </x:c>
      <x:c r="O1424" s="33" t="n">
        <x:f>ROUND(3*E1424+F1424+G1424*H1424,1)</x:f>
        <x:v>118.3</x:v>
      </x:c>
      <x:c r="P1424" s="33" t="n">
        <x:f>ROUND('Inputs'!$C$4*'Inputs'!$C$7*'Inputs'!$C$5*C1424/3600,1)</x:f>
        <x:v>3596.7</x:v>
      </x:c>
      <x:c r="Q1424" s="33" t="n">
        <x:f>ROUND(('Inputs'!$C$4/B1424)*'Inputs'!$C$7*'Inputs'!$C$6*D1424/3600,1)</x:f>
        <x:v>1026.4</x:v>
      </x:c>
      <x:c r="R1424" s="59" t="n">
        <x:f>ROUND((P1424-Q1424)*O1424-('Inputs'!$C$4/B1424)*(I1424/J1424+K1424)-'Inputs'!$C$4*L1424-('Inputs'!$C$4*'Inputs'!$C$20*'Inputs'!$C$21*'Inputs'!$C$22/1000)*M1424*N1424,0)</x:f>
        <x:v>54076</x:v>
      </x:c>
      <x:c r="S1424" s="59" t="n">
        <x:f>ROUND(R1424/'Inputs'!$C$4,2)</x:f>
        <x:v>5.41</x:v>
      </x:c>
      <x:c r="T1424" s="33" t="n">
        <x:f>ROUND((P1424-Q1424)*G1424*'Inputs'!$C$25/1000,1)</x:f>
        <x:v>68.4</x:v>
      </x:c>
    </x:row>
    <x:row r="1425">
      <x:c r="A1425" t="n">
        <x:v>1410</x:v>
      </x:c>
      <x:c r="B1425" s="68" t="n">
        <x:v>46.8</x:v>
      </x:c>
      <x:c r="C1425" s="68" t="n">
        <x:v>27.5</x:v>
      </x:c>
      <x:c r="D1425" s="68" t="n">
        <x:v>202.8</x:v>
      </x:c>
      <x:c r="E1425" s="68" t="n">
        <x:v>24.8</x:v>
      </x:c>
      <x:c r="F1425" s="68" t="n">
        <x:v>42</x:v>
      </x:c>
      <x:c r="G1425" s="68" t="n">
        <x:v>10.7</x:v>
      </x:c>
      <x:c r="H1425" s="69" t="n">
        <x:v>1.809</x:v>
      </x:c>
      <x:c r="I1425" s="68" t="n">
        <x:v>5756</x:v>
      </x:c>
      <x:c r="J1425" s="68" t="n">
        <x:v>11.7</x:v>
      </x:c>
      <x:c r="K1425" s="68" t="n">
        <x:v>783</x:v>
      </x:c>
      <x:c r="L1425" s="68" t="n">
        <x:v>5.3</x:v>
      </x:c>
      <x:c r="M1425" s="70" t="n">
        <x:v>0.019</x:v>
      </x:c>
      <x:c r="N1425" s="71" t="n">
        <x:v>159</x:v>
      </x:c>
      <x:c r="O1425" s="33" t="n">
        <x:f>ROUND(3*E1425+F1425+G1425*H1425,1)</x:f>
        <x:v>135.8</x:v>
      </x:c>
      <x:c r="P1425" s="33" t="n">
        <x:f>ROUND('Inputs'!$C$4*'Inputs'!$C$7*'Inputs'!$C$5*C1425/3600,1)</x:f>
        <x:v>3972.2</x:v>
      </x:c>
      <x:c r="Q1425" s="33" t="n">
        <x:f>ROUND(('Inputs'!$C$4/B1425)*'Inputs'!$C$7*'Inputs'!$C$6*D1425/3600,1)</x:f>
        <x:v>1251.9</x:v>
      </x:c>
      <x:c r="R1425" s="59" t="n">
        <x:f>ROUND((P1425-Q1425)*O1425-('Inputs'!$C$4/B1425)*(I1425/J1425+K1425)-'Inputs'!$C$4*L1425-('Inputs'!$C$4*'Inputs'!$C$20*'Inputs'!$C$21*'Inputs'!$C$22/1000)*M1425*N1425,0)</x:f>
        <x:v>37233</x:v>
      </x:c>
      <x:c r="S1425" s="59" t="n">
        <x:f>ROUND(R1425/'Inputs'!$C$4,2)</x:f>
        <x:v>3.72</x:v>
      </x:c>
      <x:c r="T1425" s="33" t="n">
        <x:f>ROUND((P1425-Q1425)*G1425*'Inputs'!$C$25/1000,1)</x:f>
        <x:v>75.2</x:v>
      </x:c>
    </x:row>
    <x:row r="1426">
      <x:c r="A1426" t="n">
        <x:v>1411</x:v>
      </x:c>
      <x:c r="B1426" s="68" t="n">
        <x:v>26.1</x:v>
      </x:c>
      <x:c r="C1426" s="68" t="n">
        <x:v>25.4</x:v>
      </x:c>
      <x:c r="D1426" s="68" t="n">
        <x:v>228.3</x:v>
      </x:c>
      <x:c r="E1426" s="68" t="n">
        <x:v>20.9</x:v>
      </x:c>
      <x:c r="F1426" s="68" t="n">
        <x:v>34.5</x:v>
      </x:c>
      <x:c r="G1426" s="68" t="n">
        <x:v>9.4</x:v>
      </x:c>
      <x:c r="H1426" s="69" t="n">
        <x:v>1.991</x:v>
      </x:c>
      <x:c r="I1426" s="68" t="n">
        <x:v>7093</x:v>
      </x:c>
      <x:c r="J1426" s="68" t="n">
        <x:v>13.6</x:v>
      </x:c>
      <x:c r="K1426" s="68" t="n">
        <x:v>320</x:v>
      </x:c>
      <x:c r="L1426" s="68" t="n">
        <x:v>2.5</x:v>
      </x:c>
      <x:c r="M1426" s="70" t="n">
        <x:v>0.098</x:v>
      </x:c>
      <x:c r="N1426" s="71" t="n">
        <x:v>100</x:v>
      </x:c>
      <x:c r="O1426" s="33" t="n">
        <x:f>ROUND(3*E1426+F1426+G1426*H1426,1)</x:f>
        <x:v>115.9</x:v>
      </x:c>
      <x:c r="P1426" s="33" t="n">
        <x:f>ROUND('Inputs'!$C$4*'Inputs'!$C$7*'Inputs'!$C$5*C1426/3600,1)</x:f>
        <x:v>3668.9</x:v>
      </x:c>
      <x:c r="Q1426" s="33" t="n">
        <x:f>ROUND(('Inputs'!$C$4/B1426)*'Inputs'!$C$7*'Inputs'!$C$6*D1426/3600,1)</x:f>
        <x:v>2526.9</x:v>
      </x:c>
      <x:c r="R1426" s="59" t="n">
        <x:f>ROUND((P1426-Q1426)*O1426-('Inputs'!$C$4/B1426)*(I1426/J1426+K1426)-'Inputs'!$C$4*L1426-('Inputs'!$C$4*'Inputs'!$C$20*'Inputs'!$C$21*'Inputs'!$C$22/1000)*M1426*N1426,0)</x:f>
        <x:v>-236987</x:v>
      </x:c>
      <x:c r="S1426" s="59" t="n">
        <x:f>ROUND(R1426/'Inputs'!$C$4,2)</x:f>
        <x:v>-23.7</x:v>
      </x:c>
      <x:c r="T1426" s="33" t="n">
        <x:f>ROUND((P1426-Q1426)*G1426*'Inputs'!$C$25/1000,1)</x:f>
        <x:v>27.7</x:v>
      </x:c>
    </x:row>
    <x:row r="1427">
      <x:c r="A1427" t="n">
        <x:v>1412</x:v>
      </x:c>
      <x:c r="B1427" s="68" t="n">
        <x:v>30.9</x:v>
      </x:c>
      <x:c r="C1427" s="68" t="n">
        <x:v>27.8</x:v>
      </x:c>
      <x:c r="D1427" s="68" t="n">
        <x:v>227.6</x:v>
      </x:c>
      <x:c r="E1427" s="68" t="n">
        <x:v>21.6</x:v>
      </x:c>
      <x:c r="F1427" s="68" t="n">
        <x:v>49.1</x:v>
      </x:c>
      <x:c r="G1427" s="68" t="n">
        <x:v>8.9</x:v>
      </x:c>
      <x:c r="H1427" s="69" t="n">
        <x:v>1.97</x:v>
      </x:c>
      <x:c r="I1427" s="68" t="n">
        <x:v>8597</x:v>
      </x:c>
      <x:c r="J1427" s="68" t="n">
        <x:v>12.9</x:v>
      </x:c>
      <x:c r="K1427" s="68" t="n">
        <x:v>697</x:v>
      </x:c>
      <x:c r="L1427" s="68" t="n">
        <x:v>4.5</x:v>
      </x:c>
      <x:c r="M1427" s="70" t="n">
        <x:v>0.067</x:v>
      </x:c>
      <x:c r="N1427" s="71" t="n">
        <x:v>92</x:v>
      </x:c>
      <x:c r="O1427" s="33" t="n">
        <x:f>ROUND(3*E1427+F1427+G1427*H1427,1)</x:f>
        <x:v>131.4</x:v>
      </x:c>
      <x:c r="P1427" s="33" t="n">
        <x:f>ROUND('Inputs'!$C$4*'Inputs'!$C$7*'Inputs'!$C$5*C1427/3600,1)</x:f>
        <x:v>4015.6</x:v>
      </x:c>
      <x:c r="Q1427" s="33" t="n">
        <x:f>ROUND(('Inputs'!$C$4/B1427)*'Inputs'!$C$7*'Inputs'!$C$6*D1427/3600,1)</x:f>
        <x:v>2127.9</x:v>
      </x:c>
      <x:c r="R1427" s="59" t="n">
        <x:f>ROUND((P1427-Q1427)*O1427-('Inputs'!$C$4/B1427)*(I1427/J1427+K1427)-'Inputs'!$C$4*L1427-('Inputs'!$C$4*'Inputs'!$C$20*'Inputs'!$C$21*'Inputs'!$C$22/1000)*M1427*N1427,0)</x:f>
        <x:v>-251981</x:v>
      </x:c>
      <x:c r="S1427" s="59" t="n">
        <x:f>ROUND(R1427/'Inputs'!$C$4,2)</x:f>
        <x:v>-25.2</x:v>
      </x:c>
      <x:c r="T1427" s="33" t="n">
        <x:f>ROUND((P1427-Q1427)*G1427*'Inputs'!$C$25/1000,1)</x:f>
        <x:v>43.4</x:v>
      </x:c>
    </x:row>
    <x:row r="1428">
      <x:c r="A1428" t="n">
        <x:v>1413</x:v>
      </x:c>
      <x:c r="B1428" s="68" t="n">
        <x:v>49.6</x:v>
      </x:c>
      <x:c r="C1428" s="68" t="n">
        <x:v>26.4</x:v>
      </x:c>
      <x:c r="D1428" s="68" t="n">
        <x:v>256.5</x:v>
      </x:c>
      <x:c r="E1428" s="68" t="n">
        <x:v>21.1</x:v>
      </x:c>
      <x:c r="F1428" s="68" t="n">
        <x:v>38.2</x:v>
      </x:c>
      <x:c r="G1428" s="68" t="n">
        <x:v>8.4</x:v>
      </x:c>
      <x:c r="H1428" s="69" t="n">
        <x:v>1.931</x:v>
      </x:c>
      <x:c r="I1428" s="68" t="n">
        <x:v>5277</x:v>
      </x:c>
      <x:c r="J1428" s="68" t="n">
        <x:v>13.8</x:v>
      </x:c>
      <x:c r="K1428" s="68" t="n">
        <x:v>521</x:v>
      </x:c>
      <x:c r="L1428" s="68" t="n">
        <x:v>3.5</x:v>
      </x:c>
      <x:c r="M1428" s="70" t="n">
        <x:v>0.037</x:v>
      </x:c>
      <x:c r="N1428" s="71" t="n">
        <x:v>134</x:v>
      </x:c>
      <x:c r="O1428" s="33" t="n">
        <x:f>ROUND(3*E1428+F1428+G1428*H1428,1)</x:f>
        <x:v>117.7</x:v>
      </x:c>
      <x:c r="P1428" s="33" t="n">
        <x:f>ROUND('Inputs'!$C$4*'Inputs'!$C$7*'Inputs'!$C$5*C1428/3600,1)</x:f>
        <x:v>3813.3</x:v>
      </x:c>
      <x:c r="Q1428" s="33" t="n">
        <x:f>ROUND(('Inputs'!$C$4/B1428)*'Inputs'!$C$7*'Inputs'!$C$6*D1428/3600,1)</x:f>
        <x:v>1494</x:v>
      </x:c>
      <x:c r="R1428" s="59" t="n">
        <x:f>ROUND((P1428-Q1428)*O1428-('Inputs'!$C$4/B1428)*(I1428/J1428+K1428)-'Inputs'!$C$4*L1428-('Inputs'!$C$4*'Inputs'!$C$20*'Inputs'!$C$21*'Inputs'!$C$22/1000)*M1428*N1428,0)</x:f>
        <x:v>44759</x:v>
      </x:c>
      <x:c r="S1428" s="59" t="n">
        <x:f>ROUND(R1428/'Inputs'!$C$4,2)</x:f>
        <x:v>4.48</x:v>
      </x:c>
      <x:c r="T1428" s="33" t="n">
        <x:f>ROUND((P1428-Q1428)*G1428*'Inputs'!$C$25/1000,1)</x:f>
        <x:v>50.3</x:v>
      </x:c>
    </x:row>
    <x:row r="1429">
      <x:c r="A1429" t="n">
        <x:v>1414</x:v>
      </x:c>
      <x:c r="B1429" s="68" t="n">
        <x:v>58.1</x:v>
      </x:c>
      <x:c r="C1429" s="68" t="n">
        <x:v>26.1</x:v>
      </x:c>
      <x:c r="D1429" s="68" t="n">
        <x:v>192.9</x:v>
      </x:c>
      <x:c r="E1429" s="68" t="n">
        <x:v>22.7</x:v>
      </x:c>
      <x:c r="F1429" s="68" t="n">
        <x:v>36.6</x:v>
      </x:c>
      <x:c r="G1429" s="68" t="n">
        <x:v>9.3</x:v>
      </x:c>
      <x:c r="H1429" s="69" t="n">
        <x:v>1.691</x:v>
      </x:c>
      <x:c r="I1429" s="68" t="n">
        <x:v>3897</x:v>
      </x:c>
      <x:c r="J1429" s="68" t="n">
        <x:v>14.3</x:v>
      </x:c>
      <x:c r="K1429" s="68" t="n">
        <x:v>711</x:v>
      </x:c>
      <x:c r="L1429" s="68" t="n">
        <x:v>1.8</x:v>
      </x:c>
      <x:c r="M1429" s="70" t="n">
        <x:v>0.099</x:v>
      </x:c>
      <x:c r="N1429" s="71" t="n">
        <x:v>126</x:v>
      </x:c>
      <x:c r="O1429" s="33" t="n">
        <x:f>ROUND(3*E1429+F1429+G1429*H1429,1)</x:f>
        <x:v>120.4</x:v>
      </x:c>
      <x:c r="P1429" s="33" t="n">
        <x:f>ROUND('Inputs'!$C$4*'Inputs'!$C$7*'Inputs'!$C$5*C1429/3600,1)</x:f>
        <x:v>3770</x:v>
      </x:c>
      <x:c r="Q1429" s="33" t="n">
        <x:f>ROUND(('Inputs'!$C$4/B1429)*'Inputs'!$C$7*'Inputs'!$C$6*D1429/3600,1)</x:f>
        <x:v>959.2</x:v>
      </x:c>
      <x:c r="R1429" s="59" t="n">
        <x:f>ROUND((P1429-Q1429)*O1429-('Inputs'!$C$4/B1429)*(I1429/J1429+K1429)-'Inputs'!$C$4*L1429-('Inputs'!$C$4*'Inputs'!$C$20*'Inputs'!$C$21*'Inputs'!$C$22/1000)*M1429*N1429,0)</x:f>
        <x:v>123247</x:v>
      </x:c>
      <x:c r="S1429" s="59" t="n">
        <x:f>ROUND(R1429/'Inputs'!$C$4,2)</x:f>
        <x:v>12.32</x:v>
      </x:c>
      <x:c r="T1429" s="33" t="n">
        <x:f>ROUND((P1429-Q1429)*G1429*'Inputs'!$C$25/1000,1)</x:f>
        <x:v>67.5</x:v>
      </x:c>
    </x:row>
    <x:row r="1430">
      <x:c r="A1430" t="n">
        <x:v>1415</x:v>
      </x:c>
      <x:c r="B1430" s="68" t="n">
        <x:v>40.3</x:v>
      </x:c>
      <x:c r="C1430" s="68" t="n">
        <x:v>31.5</x:v>
      </x:c>
      <x:c r="D1430" s="68" t="n">
        <x:v>206.8</x:v>
      </x:c>
      <x:c r="E1430" s="68" t="n">
        <x:v>25.5</x:v>
      </x:c>
      <x:c r="F1430" s="68" t="n">
        <x:v>43</x:v>
      </x:c>
      <x:c r="G1430" s="68" t="n">
        <x:v>10</x:v>
      </x:c>
      <x:c r="H1430" s="69" t="n">
        <x:v>1.61</x:v>
      </x:c>
      <x:c r="I1430" s="68" t="n">
        <x:v>6038</x:v>
      </x:c>
      <x:c r="J1430" s="68" t="n">
        <x:v>9</x:v>
      </x:c>
      <x:c r="K1430" s="68" t="n">
        <x:v>809</x:v>
      </x:c>
      <x:c r="L1430" s="68" t="n">
        <x:v>3.4</x:v>
      </x:c>
      <x:c r="M1430" s="70" t="n">
        <x:v>0.08</x:v>
      </x:c>
      <x:c r="N1430" s="71" t="n">
        <x:v>138</x:v>
      </x:c>
      <x:c r="O1430" s="33" t="n">
        <x:f>ROUND(3*E1430+F1430+G1430*H1430,1)</x:f>
        <x:v>135.6</x:v>
      </x:c>
      <x:c r="P1430" s="33" t="n">
        <x:f>ROUND('Inputs'!$C$4*'Inputs'!$C$7*'Inputs'!$C$5*C1430/3600,1)</x:f>
        <x:v>4550</x:v>
      </x:c>
      <x:c r="Q1430" s="33" t="n">
        <x:f>ROUND(('Inputs'!$C$4/B1430)*'Inputs'!$C$7*'Inputs'!$C$6*D1430/3600,1)</x:f>
        <x:v>1482.4</x:v>
      </x:c>
      <x:c r="R1430" s="59" t="n">
        <x:f>ROUND((P1430-Q1430)*O1430-('Inputs'!$C$4/B1430)*(I1430/J1430+K1430)-'Inputs'!$C$4*L1430-('Inputs'!$C$4*'Inputs'!$C$20*'Inputs'!$C$21*'Inputs'!$C$22/1000)*M1430*N1430,0)</x:f>
        <x:v>-9939</x:v>
      </x:c>
      <x:c r="S1430" s="59" t="n">
        <x:f>ROUND(R1430/'Inputs'!$C$4,2)</x:f>
        <x:v>-0.99</x:v>
      </x:c>
      <x:c r="T1430" s="33" t="n">
        <x:f>ROUND((P1430-Q1430)*G1430*'Inputs'!$C$25/1000,1)</x:f>
        <x:v>79.3</x:v>
      </x:c>
    </x:row>
    <x:row r="1431">
      <x:c r="A1431" t="n">
        <x:v>1416</x:v>
      </x:c>
      <x:c r="B1431" s="68" t="n">
        <x:v>52.6</x:v>
      </x:c>
      <x:c r="C1431" s="68" t="n">
        <x:v>32.6</x:v>
      </x:c>
      <x:c r="D1431" s="68" t="n">
        <x:v>238.8</x:v>
      </x:c>
      <x:c r="E1431" s="68" t="n">
        <x:v>23.7</x:v>
      </x:c>
      <x:c r="F1431" s="68" t="n">
        <x:v>41.7</x:v>
      </x:c>
      <x:c r="G1431" s="68" t="n">
        <x:v>7</x:v>
      </x:c>
      <x:c r="H1431" s="69" t="n">
        <x:v>1.701</x:v>
      </x:c>
      <x:c r="I1431" s="68" t="n">
        <x:v>5930</x:v>
      </x:c>
      <x:c r="J1431" s="68" t="n">
        <x:v>9.3</x:v>
      </x:c>
      <x:c r="K1431" s="68" t="n">
        <x:v>629</x:v>
      </x:c>
      <x:c r="L1431" s="68" t="n">
        <x:v>3.8</x:v>
      </x:c>
      <x:c r="M1431" s="70" t="n">
        <x:v>0.058</x:v>
      </x:c>
      <x:c r="N1431" s="71" t="n">
        <x:v>93</x:v>
      </x:c>
      <x:c r="O1431" s="33" t="n">
        <x:f>ROUND(3*E1431+F1431+G1431*H1431,1)</x:f>
        <x:v>124.7</x:v>
      </x:c>
      <x:c r="P1431" s="33" t="n">
        <x:f>ROUND('Inputs'!$C$4*'Inputs'!$C$7*'Inputs'!$C$5*C1431/3600,1)</x:f>
        <x:v>4708.9</x:v>
      </x:c>
      <x:c r="Q1431" s="33" t="n">
        <x:f>ROUND(('Inputs'!$C$4/B1431)*'Inputs'!$C$7*'Inputs'!$C$6*D1431/3600,1)</x:f>
        <x:v>1311.5</x:v>
      </x:c>
      <x:c r="R1431" s="59" t="n">
        <x:f>ROUND((P1431-Q1431)*O1431-('Inputs'!$C$4/B1431)*(I1431/J1431+K1431)-'Inputs'!$C$4*L1431-('Inputs'!$C$4*'Inputs'!$C$20*'Inputs'!$C$21*'Inputs'!$C$22/1000)*M1431*N1431,0)</x:f>
        <x:v>132789</x:v>
      </x:c>
      <x:c r="S1431" s="59" t="n">
        <x:f>ROUND(R1431/'Inputs'!$C$4,2)</x:f>
        <x:v>13.28</x:v>
      </x:c>
      <x:c r="T1431" s="33" t="n">
        <x:f>ROUND((P1431-Q1431)*G1431*'Inputs'!$C$25/1000,1)</x:f>
        <x:v>61.4</x:v>
      </x:c>
    </x:row>
    <x:row r="1432">
      <x:c r="A1432" t="n">
        <x:v>1417</x:v>
      </x:c>
      <x:c r="B1432" s="68" t="n">
        <x:v>43.4</x:v>
      </x:c>
      <x:c r="C1432" s="68" t="n">
        <x:v>31.5</x:v>
      </x:c>
      <x:c r="D1432" s="68" t="n">
        <x:v>240.2</x:v>
      </x:c>
      <x:c r="E1432" s="68" t="n">
        <x:v>22.6</x:v>
      </x:c>
      <x:c r="F1432" s="68" t="n">
        <x:v>43.6</x:v>
      </x:c>
      <x:c r="G1432" s="68" t="n">
        <x:v>10.2</x:v>
      </x:c>
      <x:c r="H1432" s="69" t="n">
        <x:v>2.02</x:v>
      </x:c>
      <x:c r="I1432" s="68" t="n">
        <x:v>8984</x:v>
      </x:c>
      <x:c r="J1432" s="68" t="n">
        <x:v>13.8</x:v>
      </x:c>
      <x:c r="K1432" s="68" t="n">
        <x:v>819</x:v>
      </x:c>
      <x:c r="L1432" s="68" t="n">
        <x:v>1.8</x:v>
      </x:c>
      <x:c r="M1432" s="70" t="n">
        <x:v>0.062</x:v>
      </x:c>
      <x:c r="N1432" s="71" t="n">
        <x:v>79</x:v>
      </x:c>
      <x:c r="O1432" s="33" t="n">
        <x:f>ROUND(3*E1432+F1432+G1432*H1432,1)</x:f>
        <x:v>132</x:v>
      </x:c>
      <x:c r="P1432" s="33" t="n">
        <x:f>ROUND('Inputs'!$C$4*'Inputs'!$C$7*'Inputs'!$C$5*C1432/3600,1)</x:f>
        <x:v>4550</x:v>
      </x:c>
      <x:c r="Q1432" s="33" t="n">
        <x:f>ROUND(('Inputs'!$C$4/B1432)*'Inputs'!$C$7*'Inputs'!$C$6*D1432/3600,1)</x:f>
        <x:v>1598.9</x:v>
      </x:c>
      <x:c r="R1432" s="59" t="n">
        <x:f>ROUND((P1432-Q1432)*O1432-('Inputs'!$C$4/B1432)*(I1432/J1432+K1432)-'Inputs'!$C$4*L1432-('Inputs'!$C$4*'Inputs'!$C$20*'Inputs'!$C$21*'Inputs'!$C$22/1000)*M1432*N1432,0)</x:f>
        <x:v>21880</x:v>
      </x:c>
      <x:c r="S1432" s="59" t="n">
        <x:f>ROUND(R1432/'Inputs'!$C$4,2)</x:f>
        <x:v>2.19</x:v>
      </x:c>
      <x:c r="T1432" s="33" t="n">
        <x:f>ROUND((P1432-Q1432)*G1432*'Inputs'!$C$25/1000,1)</x:f>
        <x:v>77.8</x:v>
      </x:c>
    </x:row>
    <x:row r="1433">
      <x:c r="A1433" t="n">
        <x:v>1418</x:v>
      </x:c>
      <x:c r="B1433" s="68" t="n">
        <x:v>55</x:v>
      </x:c>
      <x:c r="C1433" s="68" t="n">
        <x:v>27.5</x:v>
      </x:c>
      <x:c r="D1433" s="68" t="n">
        <x:v>208.7</x:v>
      </x:c>
      <x:c r="E1433" s="68" t="n">
        <x:v>26.2</x:v>
      </x:c>
      <x:c r="F1433" s="68" t="n">
        <x:v>32.9</x:v>
      </x:c>
      <x:c r="G1433" s="68" t="n">
        <x:v>8.9</x:v>
      </x:c>
      <x:c r="H1433" s="69" t="n">
        <x:v>2.007</x:v>
      </x:c>
      <x:c r="I1433" s="68" t="n">
        <x:v>7651</x:v>
      </x:c>
      <x:c r="J1433" s="68" t="n">
        <x:v>9.5</x:v>
      </x:c>
      <x:c r="K1433" s="68" t="n">
        <x:v>532</x:v>
      </x:c>
      <x:c r="L1433" s="68" t="n">
        <x:v>4.9</x:v>
      </x:c>
      <x:c r="M1433" s="70" t="n">
        <x:v>0.02</x:v>
      </x:c>
      <x:c r="N1433" s="71" t="n">
        <x:v>78</x:v>
      </x:c>
      <x:c r="O1433" s="33" t="n">
        <x:f>ROUND(3*E1433+F1433+G1433*H1433,1)</x:f>
        <x:v>129.4</x:v>
      </x:c>
      <x:c r="P1433" s="33" t="n">
        <x:f>ROUND('Inputs'!$C$4*'Inputs'!$C$7*'Inputs'!$C$5*C1433/3600,1)</x:f>
        <x:v>3972.2</x:v>
      </x:c>
      <x:c r="Q1433" s="33" t="n">
        <x:f>ROUND(('Inputs'!$C$4/B1433)*'Inputs'!$C$7*'Inputs'!$C$6*D1433/3600,1)</x:f>
        <x:v>1096.2</x:v>
      </x:c>
      <x:c r="R1433" s="59" t="n">
        <x:f>ROUND((P1433-Q1433)*O1433-('Inputs'!$C$4/B1433)*(I1433/J1433+K1433)-'Inputs'!$C$4*L1433-('Inputs'!$C$4*'Inputs'!$C$20*'Inputs'!$C$21*'Inputs'!$C$22/1000)*M1433*N1433,0)</x:f>
        <x:v>76508</x:v>
      </x:c>
      <x:c r="S1433" s="59" t="n">
        <x:f>ROUND(R1433/'Inputs'!$C$4,2)</x:f>
        <x:v>7.65</x:v>
      </x:c>
      <x:c r="T1433" s="33" t="n">
        <x:f>ROUND((P1433-Q1433)*G1433*'Inputs'!$C$25/1000,1)</x:f>
        <x:v>66.1</x:v>
      </x:c>
    </x:row>
    <x:row r="1434">
      <x:c r="A1434" t="n">
        <x:v>1419</x:v>
      </x:c>
      <x:c r="B1434" s="68" t="n">
        <x:v>31.9</x:v>
      </x:c>
      <x:c r="C1434" s="68" t="n">
        <x:v>33.3</x:v>
      </x:c>
      <x:c r="D1434" s="68" t="n">
        <x:v>185.8</x:v>
      </x:c>
      <x:c r="E1434" s="68" t="n">
        <x:v>22.9</x:v>
      </x:c>
      <x:c r="F1434" s="68" t="n">
        <x:v>32.4</x:v>
      </x:c>
      <x:c r="G1434" s="68" t="n">
        <x:v>10.1</x:v>
      </x:c>
      <x:c r="H1434" s="69" t="n">
        <x:v>1.861</x:v>
      </x:c>
      <x:c r="I1434" s="68" t="n">
        <x:v>8080</x:v>
      </x:c>
      <x:c r="J1434" s="68" t="n">
        <x:v>14.9</x:v>
      </x:c>
      <x:c r="K1434" s="68" t="n">
        <x:v>385</x:v>
      </x:c>
      <x:c r="L1434" s="68" t="n">
        <x:v>4.6</x:v>
      </x:c>
      <x:c r="M1434" s="70" t="n">
        <x:v>0.052</x:v>
      </x:c>
      <x:c r="N1434" s="71" t="n">
        <x:v>152</x:v>
      </x:c>
      <x:c r="O1434" s="33" t="n">
        <x:f>ROUND(3*E1434+F1434+G1434*H1434,1)</x:f>
        <x:v>119.9</x:v>
      </x:c>
      <x:c r="P1434" s="33" t="n">
        <x:f>ROUND('Inputs'!$C$4*'Inputs'!$C$7*'Inputs'!$C$5*C1434/3600,1)</x:f>
        <x:v>4810</x:v>
      </x:c>
      <x:c r="Q1434" s="33" t="n">
        <x:f>ROUND(('Inputs'!$C$4/B1434)*'Inputs'!$C$7*'Inputs'!$C$6*D1434/3600,1)</x:f>
        <x:v>1682.6</x:v>
      </x:c>
      <x:c r="R1434" s="59" t="n">
        <x:f>ROUND((P1434-Q1434)*O1434-('Inputs'!$C$4/B1434)*(I1434/J1434+K1434)-'Inputs'!$C$4*L1434-('Inputs'!$C$4*'Inputs'!$C$20*'Inputs'!$C$21*'Inputs'!$C$22/1000)*M1434*N1434,0)</x:f>
        <x:v>20617</x:v>
      </x:c>
      <x:c r="S1434" s="59" t="n">
        <x:f>ROUND(R1434/'Inputs'!$C$4,2)</x:f>
        <x:v>2.06</x:v>
      </x:c>
      <x:c r="T1434" s="33" t="n">
        <x:f>ROUND((P1434-Q1434)*G1434*'Inputs'!$C$25/1000,1)</x:f>
        <x:v>81.6</x:v>
      </x:c>
    </x:row>
    <x:row r="1435">
      <x:c r="A1435" t="n">
        <x:v>1420</x:v>
      </x:c>
      <x:c r="B1435" s="68" t="n">
        <x:v>25.9</x:v>
      </x:c>
      <x:c r="C1435" s="68" t="n">
        <x:v>27.8</x:v>
      </x:c>
      <x:c r="D1435" s="68" t="n">
        <x:v>194.5</x:v>
      </x:c>
      <x:c r="E1435" s="68" t="n">
        <x:v>23.5</x:v>
      </x:c>
      <x:c r="F1435" s="68" t="n">
        <x:v>42.6</x:v>
      </x:c>
      <x:c r="G1435" s="68" t="n">
        <x:v>8</x:v>
      </x:c>
      <x:c r="H1435" s="69" t="n">
        <x:v>1.948</x:v>
      </x:c>
      <x:c r="I1435" s="68" t="n">
        <x:v>6447</x:v>
      </x:c>
      <x:c r="J1435" s="68" t="n">
        <x:v>14.2</x:v>
      </x:c>
      <x:c r="K1435" s="68" t="n">
        <x:v>436</x:v>
      </x:c>
      <x:c r="L1435" s="68" t="n">
        <x:v>2.4</x:v>
      </x:c>
      <x:c r="M1435" s="70" t="n">
        <x:v>0.045</x:v>
      </x:c>
      <x:c r="N1435" s="71" t="n">
        <x:v>158</x:v>
      </x:c>
      <x:c r="O1435" s="33" t="n">
        <x:f>ROUND(3*E1435+F1435+G1435*H1435,1)</x:f>
        <x:v>128.7</x:v>
      </x:c>
      <x:c r="P1435" s="33" t="n">
        <x:f>ROUND('Inputs'!$C$4*'Inputs'!$C$7*'Inputs'!$C$5*C1435/3600,1)</x:f>
        <x:v>4015.6</x:v>
      </x:c>
      <x:c r="Q1435" s="33" t="n">
        <x:f>ROUND(('Inputs'!$C$4/B1435)*'Inputs'!$C$7*'Inputs'!$C$6*D1435/3600,1)</x:f>
        <x:v>2169.5</x:v>
      </x:c>
      <x:c r="R1435" s="59" t="n">
        <x:f>ROUND((P1435-Q1435)*O1435-('Inputs'!$C$4/B1435)*(I1435/J1435+K1435)-'Inputs'!$C$4*L1435-('Inputs'!$C$4*'Inputs'!$C$20*'Inputs'!$C$21*'Inputs'!$C$22/1000)*M1435*N1435,0)</x:f>
        <x:v>-145941</x:v>
      </x:c>
      <x:c r="S1435" s="59" t="n">
        <x:f>ROUND(R1435/'Inputs'!$C$4,2)</x:f>
        <x:v>-14.59</x:v>
      </x:c>
      <x:c r="T1435" s="33" t="n">
        <x:f>ROUND((P1435-Q1435)*G1435*'Inputs'!$C$25/1000,1)</x:f>
        <x:v>38.2</x:v>
      </x:c>
    </x:row>
    <x:row r="1436">
      <x:c r="A1436" t="n">
        <x:v>1421</x:v>
      </x:c>
      <x:c r="B1436" s="68" t="n">
        <x:v>32.1</x:v>
      </x:c>
      <x:c r="C1436" s="68" t="n">
        <x:v>32.6</x:v>
      </x:c>
      <x:c r="D1436" s="68" t="n">
        <x:v>200.4</x:v>
      </x:c>
      <x:c r="E1436" s="68" t="n">
        <x:v>24.1</x:v>
      </x:c>
      <x:c r="F1436" s="68" t="n">
        <x:v>47.3</x:v>
      </x:c>
      <x:c r="G1436" s="68" t="n">
        <x:v>9.1</x:v>
      </x:c>
      <x:c r="H1436" s="69" t="n">
        <x:v>1.893</x:v>
      </x:c>
      <x:c r="I1436" s="68" t="n">
        <x:v>4868</x:v>
      </x:c>
      <x:c r="J1436" s="68" t="n">
        <x:v>11.1</x:v>
      </x:c>
      <x:c r="K1436" s="68" t="n">
        <x:v>551</x:v>
      </x:c>
      <x:c r="L1436" s="68" t="n">
        <x:v>4.1</x:v>
      </x:c>
      <x:c r="M1436" s="70" t="n">
        <x:v>0.048</x:v>
      </x:c>
      <x:c r="N1436" s="71" t="n">
        <x:v>104</x:v>
      </x:c>
      <x:c r="O1436" s="33" t="n">
        <x:f>ROUND(3*E1436+F1436+G1436*H1436,1)</x:f>
        <x:v>136.8</x:v>
      </x:c>
      <x:c r="P1436" s="33" t="n">
        <x:f>ROUND('Inputs'!$C$4*'Inputs'!$C$7*'Inputs'!$C$5*C1436/3600,1)</x:f>
        <x:v>4708.9</x:v>
      </x:c>
      <x:c r="Q1436" s="33" t="n">
        <x:f>ROUND(('Inputs'!$C$4/B1436)*'Inputs'!$C$7*'Inputs'!$C$6*D1436/3600,1)</x:f>
        <x:v>1803.5</x:v>
      </x:c>
      <x:c r="R1436" s="59" t="n">
        <x:f>ROUND((P1436-Q1436)*O1436-('Inputs'!$C$4/B1436)*(I1436/J1436+K1436)-'Inputs'!$C$4*L1436-('Inputs'!$C$4*'Inputs'!$C$20*'Inputs'!$C$21*'Inputs'!$C$22/1000)*M1436*N1436,0)</x:f>
        <x:v>37022</x:v>
      </x:c>
      <x:c r="S1436" s="59" t="n">
        <x:f>ROUND(R1436/'Inputs'!$C$4,2)</x:f>
        <x:v>3.7</x:v>
      </x:c>
      <x:c r="T1436" s="33" t="n">
        <x:f>ROUND((P1436-Q1436)*G1436*'Inputs'!$C$25/1000,1)</x:f>
        <x:v>68.3</x:v>
      </x:c>
    </x:row>
    <x:row r="1437">
      <x:c r="A1437" t="n">
        <x:v>1422</x:v>
      </x:c>
      <x:c r="B1437" s="68" t="n">
        <x:v>53.1</x:v>
      </x:c>
      <x:c r="C1437" s="68" t="n">
        <x:v>27.7</x:v>
      </x:c>
      <x:c r="D1437" s="68" t="n">
        <x:v>259</x:v>
      </x:c>
      <x:c r="E1437" s="68" t="n">
        <x:v>25.3</x:v>
      </x:c>
      <x:c r="F1437" s="68" t="n">
        <x:v>38.2</x:v>
      </x:c>
      <x:c r="G1437" s="68" t="n">
        <x:v>7.1</x:v>
      </x:c>
      <x:c r="H1437" s="69" t="n">
        <x:v>1.754</x:v>
      </x:c>
      <x:c r="I1437" s="68" t="n">
        <x:v>7959</x:v>
      </x:c>
      <x:c r="J1437" s="68" t="n">
        <x:v>9.2</x:v>
      </x:c>
      <x:c r="K1437" s="68" t="n">
        <x:v>501</x:v>
      </x:c>
      <x:c r="L1437" s="68" t="n">
        <x:v>4.6</x:v>
      </x:c>
      <x:c r="M1437" s="70" t="n">
        <x:v>0.038</x:v>
      </x:c>
      <x:c r="N1437" s="71" t="n">
        <x:v>112</x:v>
      </x:c>
      <x:c r="O1437" s="33" t="n">
        <x:f>ROUND(3*E1437+F1437+G1437*H1437,1)</x:f>
        <x:v>126.6</x:v>
      </x:c>
      <x:c r="P1437" s="33" t="n">
        <x:f>ROUND('Inputs'!$C$4*'Inputs'!$C$7*'Inputs'!$C$5*C1437/3600,1)</x:f>
        <x:v>4001.1</x:v>
      </x:c>
      <x:c r="Q1437" s="33" t="n">
        <x:f>ROUND(('Inputs'!$C$4/B1437)*'Inputs'!$C$7*'Inputs'!$C$6*D1437/3600,1)</x:f>
        <x:v>1409.1</x:v>
      </x:c>
      <x:c r="R1437" s="59" t="n">
        <x:f>ROUND((P1437-Q1437)*O1437-('Inputs'!$C$4/B1437)*(I1437/J1437+K1437)-'Inputs'!$C$4*L1437-('Inputs'!$C$4*'Inputs'!$C$20*'Inputs'!$C$21*'Inputs'!$C$22/1000)*M1437*N1437,0)</x:f>
        <x:v>15359</x:v>
      </x:c>
      <x:c r="S1437" s="59" t="n">
        <x:f>ROUND(R1437/'Inputs'!$C$4,2)</x:f>
        <x:v>1.54</x:v>
      </x:c>
      <x:c r="T1437" s="33" t="n">
        <x:f>ROUND((P1437-Q1437)*G1437*'Inputs'!$C$25/1000,1)</x:f>
        <x:v>47.5</x:v>
      </x:c>
    </x:row>
    <x:row r="1438">
      <x:c r="A1438" t="n">
        <x:v>1423</x:v>
      </x:c>
      <x:c r="B1438" s="68" t="n">
        <x:v>59.4</x:v>
      </x:c>
      <x:c r="C1438" s="68" t="n">
        <x:v>29.8</x:v>
      </x:c>
      <x:c r="D1438" s="68" t="n">
        <x:v>219</x:v>
      </x:c>
      <x:c r="E1438" s="68" t="n">
        <x:v>20.3</x:v>
      </x:c>
      <x:c r="F1438" s="68" t="n">
        <x:v>36.5</x:v>
      </x:c>
      <x:c r="G1438" s="68" t="n">
        <x:v>8.7</x:v>
      </x:c>
      <x:c r="H1438" s="69" t="n">
        <x:v>1.801</x:v>
      </x:c>
      <x:c r="I1438" s="68" t="n">
        <x:v>4960</x:v>
      </x:c>
      <x:c r="J1438" s="68" t="n">
        <x:v>14.8</x:v>
      </x:c>
      <x:c r="K1438" s="68" t="n">
        <x:v>610</x:v>
      </x:c>
      <x:c r="L1438" s="68" t="n">
        <x:v>4.8</x:v>
      </x:c>
      <x:c r="M1438" s="70" t="n">
        <x:v>0.021</x:v>
      </x:c>
      <x:c r="N1438" s="71" t="n">
        <x:v>114</x:v>
      </x:c>
      <x:c r="O1438" s="33" t="n">
        <x:f>ROUND(3*E1438+F1438+G1438*H1438,1)</x:f>
        <x:v>113.1</x:v>
      </x:c>
      <x:c r="P1438" s="33" t="n">
        <x:f>ROUND('Inputs'!$C$4*'Inputs'!$C$7*'Inputs'!$C$5*C1438/3600,1)</x:f>
        <x:v>4304.4</x:v>
      </x:c>
      <x:c r="Q1438" s="33" t="n">
        <x:f>ROUND(('Inputs'!$C$4/B1438)*'Inputs'!$C$7*'Inputs'!$C$6*D1438/3600,1)</x:f>
        <x:v>1065.1</x:v>
      </x:c>
      <x:c r="R1438" s="59" t="n">
        <x:f>ROUND((P1438-Q1438)*O1438-('Inputs'!$C$4/B1438)*(I1438/J1438+K1438)-'Inputs'!$C$4*L1438-('Inputs'!$C$4*'Inputs'!$C$20*'Inputs'!$C$21*'Inputs'!$C$22/1000)*M1438*N1438,0)</x:f>
        <x:v>153898</x:v>
      </x:c>
      <x:c r="S1438" s="59" t="n">
        <x:f>ROUND(R1438/'Inputs'!$C$4,2)</x:f>
        <x:v>15.39</x:v>
      </x:c>
      <x:c r="T1438" s="33" t="n">
        <x:f>ROUND((P1438-Q1438)*G1438*'Inputs'!$C$25/1000,1)</x:f>
        <x:v>72.8</x:v>
      </x:c>
    </x:row>
    <x:row r="1439">
      <x:c r="A1439" t="n">
        <x:v>1424</x:v>
      </x:c>
      <x:c r="B1439" s="68" t="n">
        <x:v>30</x:v>
      </x:c>
      <x:c r="C1439" s="68" t="n">
        <x:v>34.3</x:v>
      </x:c>
      <x:c r="D1439" s="68" t="n">
        <x:v>249.8</x:v>
      </x:c>
      <x:c r="E1439" s="68" t="n">
        <x:v>21.7</x:v>
      </x:c>
      <x:c r="F1439" s="68" t="n">
        <x:v>38.6</x:v>
      </x:c>
      <x:c r="G1439" s="68" t="n">
        <x:v>9.1</x:v>
      </x:c>
      <x:c r="H1439" s="69" t="n">
        <x:v>1.792</x:v>
      </x:c>
      <x:c r="I1439" s="68" t="n">
        <x:v>6312</x:v>
      </x:c>
      <x:c r="J1439" s="68" t="n">
        <x:v>13</x:v>
      </x:c>
      <x:c r="K1439" s="68" t="n">
        <x:v>534</x:v>
      </x:c>
      <x:c r="L1439" s="68" t="n">
        <x:v>1.8</x:v>
      </x:c>
      <x:c r="M1439" s="70" t="n">
        <x:v>0.023</x:v>
      </x:c>
      <x:c r="N1439" s="71" t="n">
        <x:v>103</x:v>
      </x:c>
      <x:c r="O1439" s="33" t="n">
        <x:f>ROUND(3*E1439+F1439+G1439*H1439,1)</x:f>
        <x:v>120</x:v>
      </x:c>
      <x:c r="P1439" s="33" t="n">
        <x:f>ROUND('Inputs'!$C$4*'Inputs'!$C$7*'Inputs'!$C$5*C1439/3600,1)</x:f>
        <x:v>4954.4</x:v>
      </x:c>
      <x:c r="Q1439" s="33" t="n">
        <x:f>ROUND(('Inputs'!$C$4/B1439)*'Inputs'!$C$7*'Inputs'!$C$6*D1439/3600,1)</x:f>
        <x:v>2405.5</x:v>
      </x:c>
      <x:c r="R1439" s="59" t="n">
        <x:f>ROUND((P1439-Q1439)*O1439-('Inputs'!$C$4/B1439)*(I1439/J1439+K1439)-'Inputs'!$C$4*L1439-('Inputs'!$C$4*'Inputs'!$C$20*'Inputs'!$C$21*'Inputs'!$C$22/1000)*M1439*N1439,0)</x:f>
        <x:v>-57276</x:v>
      </x:c>
      <x:c r="S1439" s="59" t="n">
        <x:f>ROUND(R1439/'Inputs'!$C$4,2)</x:f>
        <x:v>-5.73</x:v>
      </x:c>
      <x:c r="T1439" s="33" t="n">
        <x:f>ROUND((P1439-Q1439)*G1439*'Inputs'!$C$25/1000,1)</x:f>
        <x:v>59.9</x:v>
      </x:c>
    </x:row>
    <x:row r="1440">
      <x:c r="A1440" t="n">
        <x:v>1425</x:v>
      </x:c>
      <x:c r="B1440" s="68" t="n">
        <x:v>38.6</x:v>
      </x:c>
      <x:c r="C1440" s="68" t="n">
        <x:v>32.4</x:v>
      </x:c>
      <x:c r="D1440" s="68" t="n">
        <x:v>226.3</x:v>
      </x:c>
      <x:c r="E1440" s="68" t="n">
        <x:v>21.4</x:v>
      </x:c>
      <x:c r="F1440" s="68" t="n">
        <x:v>53.4</x:v>
      </x:c>
      <x:c r="G1440" s="68" t="n">
        <x:v>10.5</x:v>
      </x:c>
      <x:c r="H1440" s="69" t="n">
        <x:v>1.83</x:v>
      </x:c>
      <x:c r="I1440" s="68" t="n">
        <x:v>7125</x:v>
      </x:c>
      <x:c r="J1440" s="68" t="n">
        <x:v>11.4</x:v>
      </x:c>
      <x:c r="K1440" s="68" t="n">
        <x:v>677</x:v>
      </x:c>
      <x:c r="L1440" s="68" t="n">
        <x:v>3.7</x:v>
      </x:c>
      <x:c r="M1440" s="70" t="n">
        <x:v>0.001</x:v>
      </x:c>
      <x:c r="N1440" s="71" t="n">
        <x:v>94</x:v>
      </x:c>
      <x:c r="O1440" s="33" t="n">
        <x:f>ROUND(3*E1440+F1440+G1440*H1440,1)</x:f>
        <x:v>136.8</x:v>
      </x:c>
      <x:c r="P1440" s="33" t="n">
        <x:f>ROUND('Inputs'!$C$4*'Inputs'!$C$7*'Inputs'!$C$5*C1440/3600,1)</x:f>
        <x:v>4680</x:v>
      </x:c>
      <x:c r="Q1440" s="33" t="n">
        <x:f>ROUND(('Inputs'!$C$4/B1440)*'Inputs'!$C$7*'Inputs'!$C$6*D1440/3600,1)</x:f>
        <x:v>1693.7</x:v>
      </x:c>
      <x:c r="R1440" s="59" t="n">
        <x:f>ROUND((P1440-Q1440)*O1440-('Inputs'!$C$4/B1440)*(I1440/J1440+K1440)-'Inputs'!$C$4*L1440-('Inputs'!$C$4*'Inputs'!$C$20*'Inputs'!$C$21*'Inputs'!$C$22/1000)*M1440*N1440,0)</x:f>
        <x:v>34010</x:v>
      </x:c>
      <x:c r="S1440" s="59" t="n">
        <x:f>ROUND(R1440/'Inputs'!$C$4,2)</x:f>
        <x:v>3.4</x:v>
      </x:c>
      <x:c r="T1440" s="33" t="n">
        <x:f>ROUND((P1440-Q1440)*G1440*'Inputs'!$C$25/1000,1)</x:f>
        <x:v>81</x:v>
      </x:c>
    </x:row>
    <x:row r="1441">
      <x:c r="A1441" t="n">
        <x:v>1426</x:v>
      </x:c>
      <x:c r="B1441" s="68" t="n">
        <x:v>51</x:v>
      </x:c>
      <x:c r="C1441" s="68" t="n">
        <x:v>27.3</x:v>
      </x:c>
      <x:c r="D1441" s="68" t="n">
        <x:v>278.6</x:v>
      </x:c>
      <x:c r="E1441" s="68" t="n">
        <x:v>23.7</x:v>
      </x:c>
      <x:c r="F1441" s="68" t="n">
        <x:v>52.5</x:v>
      </x:c>
      <x:c r="G1441" s="68" t="n">
        <x:v>10.3</x:v>
      </x:c>
      <x:c r="H1441" s="69" t="n">
        <x:v>1.677</x:v>
      </x:c>
      <x:c r="I1441" s="68" t="n">
        <x:v>5998</x:v>
      </x:c>
      <x:c r="J1441" s="68" t="n">
        <x:v>14.2</x:v>
      </x:c>
      <x:c r="K1441" s="68" t="n">
        <x:v>312</x:v>
      </x:c>
      <x:c r="L1441" s="68" t="n">
        <x:v>2.7</x:v>
      </x:c>
      <x:c r="M1441" s="70" t="n">
        <x:v>0.082</x:v>
      </x:c>
      <x:c r="N1441" s="71" t="n">
        <x:v>103</x:v>
      </x:c>
      <x:c r="O1441" s="33" t="n">
        <x:f>ROUND(3*E1441+F1441+G1441*H1441,1)</x:f>
        <x:v>140.9</x:v>
      </x:c>
      <x:c r="P1441" s="33" t="n">
        <x:f>ROUND('Inputs'!$C$4*'Inputs'!$C$7*'Inputs'!$C$5*C1441/3600,1)</x:f>
        <x:v>3943.3</x:v>
      </x:c>
      <x:c r="Q1441" s="33" t="n">
        <x:f>ROUND(('Inputs'!$C$4/B1441)*'Inputs'!$C$7*'Inputs'!$C$6*D1441/3600,1)</x:f>
        <x:v>1578.1</x:v>
      </x:c>
      <x:c r="R1441" s="59" t="n">
        <x:f>ROUND((P1441-Q1441)*O1441-('Inputs'!$C$4/B1441)*(I1441/J1441+K1441)-'Inputs'!$C$4*L1441-('Inputs'!$C$4*'Inputs'!$C$20*'Inputs'!$C$21*'Inputs'!$C$22/1000)*M1441*N1441,0)</x:f>
        <x:v>143371</x:v>
      </x:c>
      <x:c r="S1441" s="59" t="n">
        <x:f>ROUND(R1441/'Inputs'!$C$4,2)</x:f>
        <x:v>14.34</x:v>
      </x:c>
      <x:c r="T1441" s="33" t="n">
        <x:f>ROUND((P1441-Q1441)*G1441*'Inputs'!$C$25/1000,1)</x:f>
        <x:v>62.9</x:v>
      </x:c>
    </x:row>
    <x:row r="1442">
      <x:c r="A1442" t="n">
        <x:v>1427</x:v>
      </x:c>
      <x:c r="B1442" s="68" t="n">
        <x:v>38.3</x:v>
      </x:c>
      <x:c r="C1442" s="68" t="n">
        <x:v>30</x:v>
      </x:c>
      <x:c r="D1442" s="68" t="n">
        <x:v>185.3</x:v>
      </x:c>
      <x:c r="E1442" s="68" t="n">
        <x:v>27.3</x:v>
      </x:c>
      <x:c r="F1442" s="68" t="n">
        <x:v>49.4</x:v>
      </x:c>
      <x:c r="G1442" s="68" t="n">
        <x:v>9.7</x:v>
      </x:c>
      <x:c r="H1442" s="69" t="n">
        <x:v>1.926</x:v>
      </x:c>
      <x:c r="I1442" s="68" t="n">
        <x:v>8801</x:v>
      </x:c>
      <x:c r="J1442" s="68" t="n">
        <x:v>9.3</x:v>
      </x:c>
      <x:c r="K1442" s="68" t="n">
        <x:v>671</x:v>
      </x:c>
      <x:c r="L1442" s="68" t="n">
        <x:v>3.2</x:v>
      </x:c>
      <x:c r="M1442" s="70" t="n">
        <x:v>0.075</x:v>
      </x:c>
      <x:c r="N1442" s="71" t="n">
        <x:v>131</x:v>
      </x:c>
      <x:c r="O1442" s="33" t="n">
        <x:f>ROUND(3*E1442+F1442+G1442*H1442,1)</x:f>
        <x:v>150</x:v>
      </x:c>
      <x:c r="P1442" s="33" t="n">
        <x:f>ROUND('Inputs'!$C$4*'Inputs'!$C$7*'Inputs'!$C$5*C1442/3600,1)</x:f>
        <x:v>4333.3</x:v>
      </x:c>
      <x:c r="Q1442" s="33" t="n">
        <x:f>ROUND(('Inputs'!$C$4/B1442)*'Inputs'!$C$7*'Inputs'!$C$6*D1442/3600,1)</x:f>
        <x:v>1397.7</x:v>
      </x:c>
      <x:c r="R1442" s="59" t="n">
        <x:f>ROUND((P1442-Q1442)*O1442-('Inputs'!$C$4/B1442)*(I1442/J1442+K1442)-'Inputs'!$C$4*L1442-('Inputs'!$C$4*'Inputs'!$C$20*'Inputs'!$C$21*'Inputs'!$C$22/1000)*M1442*N1442,0)</x:f>
        <x:v>-35913</x:v>
      </x:c>
      <x:c r="S1442" s="59" t="n">
        <x:f>ROUND(R1442/'Inputs'!$C$4,2)</x:f>
        <x:v>-3.59</x:v>
      </x:c>
      <x:c r="T1442" s="33" t="n">
        <x:f>ROUND((P1442-Q1442)*G1442*'Inputs'!$C$25/1000,1)</x:f>
        <x:v>73.6</x:v>
      </x:c>
    </x:row>
    <x:row r="1443">
      <x:c r="A1443" t="n">
        <x:v>1428</x:v>
      </x:c>
      <x:c r="B1443" s="68" t="n">
        <x:v>33.5</x:v>
      </x:c>
      <x:c r="C1443" s="68" t="n">
        <x:v>33</x:v>
      </x:c>
      <x:c r="D1443" s="68" t="n">
        <x:v>194.2</x:v>
      </x:c>
      <x:c r="E1443" s="68" t="n">
        <x:v>26</x:v>
      </x:c>
      <x:c r="F1443" s="68" t="n">
        <x:v>46.8</x:v>
      </x:c>
      <x:c r="G1443" s="68" t="n">
        <x:v>9.3</x:v>
      </x:c>
      <x:c r="H1443" s="69" t="n">
        <x:v>1.928</x:v>
      </x:c>
      <x:c r="I1443" s="68" t="n">
        <x:v>5096</x:v>
      </x:c>
      <x:c r="J1443" s="68" t="n">
        <x:v>11.7</x:v>
      </x:c>
      <x:c r="K1443" s="68" t="n">
        <x:v>873</x:v>
      </x:c>
      <x:c r="L1443" s="68" t="n">
        <x:v>5</x:v>
      </x:c>
      <x:c r="M1443" s="70" t="n">
        <x:v>0.024</x:v>
      </x:c>
      <x:c r="N1443" s="71" t="n">
        <x:v>140</x:v>
      </x:c>
      <x:c r="O1443" s="33" t="n">
        <x:f>ROUND(3*E1443+F1443+G1443*H1443,1)</x:f>
        <x:v>142.7</x:v>
      </x:c>
      <x:c r="P1443" s="33" t="n">
        <x:f>ROUND('Inputs'!$C$4*'Inputs'!$C$7*'Inputs'!$C$5*C1443/3600,1)</x:f>
        <x:v>4766.7</x:v>
      </x:c>
      <x:c r="Q1443" s="33" t="n">
        <x:f>ROUND(('Inputs'!$C$4/B1443)*'Inputs'!$C$7*'Inputs'!$C$6*D1443/3600,1)</x:f>
        <x:v>1674.7</x:v>
      </x:c>
      <x:c r="R1443" s="59" t="n">
        <x:f>ROUND((P1443-Q1443)*O1443-('Inputs'!$C$4/B1443)*(I1443/J1443+K1443)-'Inputs'!$C$4*L1443-('Inputs'!$C$4*'Inputs'!$C$20*'Inputs'!$C$21*'Inputs'!$C$22/1000)*M1443*N1443,0)</x:f>
        <x:v>-6899</x:v>
      </x:c>
      <x:c r="S1443" s="59" t="n">
        <x:f>ROUND(R1443/'Inputs'!$C$4,2)</x:f>
        <x:v>-0.69</x:v>
      </x:c>
      <x:c r="T1443" s="33" t="n">
        <x:f>ROUND((P1443-Q1443)*G1443*'Inputs'!$C$25/1000,1)</x:f>
        <x:v>74.3</x:v>
      </x:c>
    </x:row>
    <x:row r="1444">
      <x:c r="A1444" t="n">
        <x:v>1429</x:v>
      </x:c>
      <x:c r="B1444" s="68" t="n">
        <x:v>41.5</x:v>
      </x:c>
      <x:c r="C1444" s="68" t="n">
        <x:v>29.4</x:v>
      </x:c>
      <x:c r="D1444" s="68" t="n">
        <x:v>233.8</x:v>
      </x:c>
      <x:c r="E1444" s="68" t="n">
        <x:v>20.6</x:v>
      </x:c>
      <x:c r="F1444" s="68" t="n">
        <x:v>46.2</x:v>
      </x:c>
      <x:c r="G1444" s="68" t="n">
        <x:v>10.5</x:v>
      </x:c>
      <x:c r="H1444" s="69" t="n">
        <x:v>1.952</x:v>
      </x:c>
      <x:c r="I1444" s="68" t="n">
        <x:v>8444</x:v>
      </x:c>
      <x:c r="J1444" s="68" t="n">
        <x:v>10</x:v>
      </x:c>
      <x:c r="K1444" s="68" t="n">
        <x:v>559</x:v>
      </x:c>
      <x:c r="L1444" s="68" t="n">
        <x:v>2.2</x:v>
      </x:c>
      <x:c r="M1444" s="70" t="n">
        <x:v>0.067</x:v>
      </x:c>
      <x:c r="N1444" s="71" t="n">
        <x:v>140</x:v>
      </x:c>
      <x:c r="O1444" s="33" t="n">
        <x:f>ROUND(3*E1444+F1444+G1444*H1444,1)</x:f>
        <x:v>128.5</x:v>
      </x:c>
      <x:c r="P1444" s="33" t="n">
        <x:f>ROUND('Inputs'!$C$4*'Inputs'!$C$7*'Inputs'!$C$5*C1444/3600,1)</x:f>
        <x:v>4246.7</x:v>
      </x:c>
      <x:c r="Q1444" s="33" t="n">
        <x:f>ROUND(('Inputs'!$C$4/B1444)*'Inputs'!$C$7*'Inputs'!$C$6*D1444/3600,1)</x:f>
        <x:v>1627.5</x:v>
      </x:c>
      <x:c r="R1444" s="59" t="n">
        <x:f>ROUND((P1444-Q1444)*O1444-('Inputs'!$C$4/B1444)*(I1444/J1444+K1444)-'Inputs'!$C$4*L1444-('Inputs'!$C$4*'Inputs'!$C$20*'Inputs'!$C$21*'Inputs'!$C$22/1000)*M1444*N1444,0)</x:f>
        <x:v>-44577</x:v>
      </x:c>
      <x:c r="S1444" s="59" t="n">
        <x:f>ROUND(R1444/'Inputs'!$C$4,2)</x:f>
        <x:v>-4.46</x:v>
      </x:c>
      <x:c r="T1444" s="33" t="n">
        <x:f>ROUND((P1444-Q1444)*G1444*'Inputs'!$C$25/1000,1)</x:f>
        <x:v>71.1</x:v>
      </x:c>
    </x:row>
    <x:row r="1445">
      <x:c r="A1445" t="n">
        <x:v>1430</x:v>
      </x:c>
      <x:c r="B1445" s="68" t="n">
        <x:v>48.5</x:v>
      </x:c>
      <x:c r="C1445" s="68" t="n">
        <x:v>26.9</x:v>
      </x:c>
      <x:c r="D1445" s="68" t="n">
        <x:v>220.1</x:v>
      </x:c>
      <x:c r="E1445" s="68" t="n">
        <x:v>22.5</x:v>
      </x:c>
      <x:c r="F1445" s="68" t="n">
        <x:v>49.2</x:v>
      </x:c>
      <x:c r="G1445" s="68" t="n">
        <x:v>10.8</x:v>
      </x:c>
      <x:c r="H1445" s="69" t="n">
        <x:v>1.78</x:v>
      </x:c>
      <x:c r="I1445" s="68" t="n">
        <x:v>4285</x:v>
      </x:c>
      <x:c r="J1445" s="68" t="n">
        <x:v>14.2</x:v>
      </x:c>
      <x:c r="K1445" s="68" t="n">
        <x:v>658</x:v>
      </x:c>
      <x:c r="L1445" s="68" t="n">
        <x:v>3.9</x:v>
      </x:c>
      <x:c r="M1445" s="70" t="n">
        <x:v>0.029</x:v>
      </x:c>
      <x:c r="N1445" s="71" t="n">
        <x:v>133</x:v>
      </x:c>
      <x:c r="O1445" s="33" t="n">
        <x:f>ROUND(3*E1445+F1445+G1445*H1445,1)</x:f>
        <x:v>135.9</x:v>
      </x:c>
      <x:c r="P1445" s="33" t="n">
        <x:f>ROUND('Inputs'!$C$4*'Inputs'!$C$7*'Inputs'!$C$5*C1445/3600,1)</x:f>
        <x:v>3885.6</x:v>
      </x:c>
      <x:c r="Q1445" s="33" t="n">
        <x:f>ROUND(('Inputs'!$C$4/B1445)*'Inputs'!$C$7*'Inputs'!$C$6*D1445/3600,1)</x:f>
        <x:v>1311</x:v>
      </x:c>
      <x:c r="R1445" s="59" t="n">
        <x:f>ROUND((P1445-Q1445)*O1445-('Inputs'!$C$4/B1445)*(I1445/J1445+K1445)-'Inputs'!$C$4*L1445-('Inputs'!$C$4*'Inputs'!$C$20*'Inputs'!$C$21*'Inputs'!$C$22/1000)*M1445*N1445,0)</x:f>
        <x:v>104375</x:v>
      </x:c>
      <x:c r="S1445" s="59" t="n">
        <x:f>ROUND(R1445/'Inputs'!$C$4,2)</x:f>
        <x:v>10.44</x:v>
      </x:c>
      <x:c r="T1445" s="33" t="n">
        <x:f>ROUND((P1445-Q1445)*G1445*'Inputs'!$C$25/1000,1)</x:f>
        <x:v>71.8</x:v>
      </x:c>
    </x:row>
    <x:row r="1446">
      <x:c r="A1446" t="n">
        <x:v>1431</x:v>
      </x:c>
      <x:c r="B1446" s="68" t="n">
        <x:v>30</x:v>
      </x:c>
      <x:c r="C1446" s="68" t="n">
        <x:v>27.8</x:v>
      </x:c>
      <x:c r="D1446" s="68" t="n">
        <x:v>180.3</x:v>
      </x:c>
      <x:c r="E1446" s="68" t="n">
        <x:v>25.2</x:v>
      </x:c>
      <x:c r="F1446" s="68" t="n">
        <x:v>53.6</x:v>
      </x:c>
      <x:c r="G1446" s="68" t="n">
        <x:v>9.9</x:v>
      </x:c>
      <x:c r="H1446" s="69" t="n">
        <x:v>1.709</x:v>
      </x:c>
      <x:c r="I1446" s="68" t="n">
        <x:v>6904</x:v>
      </x:c>
      <x:c r="J1446" s="68" t="n">
        <x:v>13.2</x:v>
      </x:c>
      <x:c r="K1446" s="68" t="n">
        <x:v>631</x:v>
      </x:c>
      <x:c r="L1446" s="68" t="n">
        <x:v>4.7</x:v>
      </x:c>
      <x:c r="M1446" s="70" t="n">
        <x:v>0.07</x:v>
      </x:c>
      <x:c r="N1446" s="71" t="n">
        <x:v>137</x:v>
      </x:c>
      <x:c r="O1446" s="33" t="n">
        <x:f>ROUND(3*E1446+F1446+G1446*H1446,1)</x:f>
        <x:v>146.1</x:v>
      </x:c>
      <x:c r="P1446" s="33" t="n">
        <x:f>ROUND('Inputs'!$C$4*'Inputs'!$C$7*'Inputs'!$C$5*C1446/3600,1)</x:f>
        <x:v>4015.6</x:v>
      </x:c>
      <x:c r="Q1446" s="33" t="n">
        <x:f>ROUND(('Inputs'!$C$4/B1446)*'Inputs'!$C$7*'Inputs'!$C$6*D1446/3600,1)</x:f>
        <x:v>1736.2</x:v>
      </x:c>
      <x:c r="R1446" s="59" t="n">
        <x:f>ROUND((P1446-Q1446)*O1446-('Inputs'!$C$4/B1446)*(I1446/J1446+K1446)-'Inputs'!$C$4*L1446-('Inputs'!$C$4*'Inputs'!$C$20*'Inputs'!$C$21*'Inputs'!$C$22/1000)*M1446*N1446,0)</x:f>
        <x:v>-120101</x:v>
      </x:c>
      <x:c r="S1446" s="59" t="n">
        <x:f>ROUND(R1446/'Inputs'!$C$4,2)</x:f>
        <x:v>-12.01</x:v>
      </x:c>
      <x:c r="T1446" s="33" t="n">
        <x:f>ROUND((P1446-Q1446)*G1446*'Inputs'!$C$25/1000,1)</x:f>
        <x:v>58.3</x:v>
      </x:c>
    </x:row>
    <x:row r="1447">
      <x:c r="A1447" t="n">
        <x:v>1432</x:v>
      </x:c>
      <x:c r="B1447" s="68" t="n">
        <x:v>26.5</x:v>
      </x:c>
      <x:c r="C1447" s="68" t="n">
        <x:v>29.2</x:v>
      </x:c>
      <x:c r="D1447" s="68" t="n">
        <x:v>201.9</x:v>
      </x:c>
      <x:c r="E1447" s="68" t="n">
        <x:v>21</x:v>
      </x:c>
      <x:c r="F1447" s="68" t="n">
        <x:v>42</x:v>
      </x:c>
      <x:c r="G1447" s="68" t="n">
        <x:v>7.1</x:v>
      </x:c>
      <x:c r="H1447" s="69" t="n">
        <x:v>1.962</x:v>
      </x:c>
      <x:c r="I1447" s="68" t="n">
        <x:v>5511</x:v>
      </x:c>
      <x:c r="J1447" s="68" t="n">
        <x:v>14.2</x:v>
      </x:c>
      <x:c r="K1447" s="68" t="n">
        <x:v>602</x:v>
      </x:c>
      <x:c r="L1447" s="68" t="n">
        <x:v>3.4</x:v>
      </x:c>
      <x:c r="M1447" s="70" t="n">
        <x:v>0.039</x:v>
      </x:c>
      <x:c r="N1447" s="71" t="n">
        <x:v>61</x:v>
      </x:c>
      <x:c r="O1447" s="33" t="n">
        <x:f>ROUND(3*E1447+F1447+G1447*H1447,1)</x:f>
        <x:v>118.9</x:v>
      </x:c>
      <x:c r="P1447" s="33" t="n">
        <x:f>ROUND('Inputs'!$C$4*'Inputs'!$C$7*'Inputs'!$C$5*C1447/3600,1)</x:f>
        <x:v>4217.8</x:v>
      </x:c>
      <x:c r="Q1447" s="33" t="n">
        <x:f>ROUND(('Inputs'!$C$4/B1447)*'Inputs'!$C$7*'Inputs'!$C$6*D1447/3600,1)</x:f>
        <x:v>2201</x:v>
      </x:c>
      <x:c r="R1447" s="59" t="n">
        <x:f>ROUND((P1447-Q1447)*O1447-('Inputs'!$C$4/B1447)*(I1447/J1447+K1447)-'Inputs'!$C$4*L1447-('Inputs'!$C$4*'Inputs'!$C$20*'Inputs'!$C$21*'Inputs'!$C$22/1000)*M1447*N1447,0)</x:f>
        <x:v>-173144</x:v>
      </x:c>
      <x:c r="S1447" s="59" t="n">
        <x:f>ROUND(R1447/'Inputs'!$C$4,2)</x:f>
        <x:v>-17.31</x:v>
      </x:c>
      <x:c r="T1447" s="33" t="n">
        <x:f>ROUND((P1447-Q1447)*G1447*'Inputs'!$C$25/1000,1)</x:f>
        <x:v>37</x:v>
      </x:c>
    </x:row>
    <x:row r="1448">
      <x:c r="A1448" t="n">
        <x:v>1433</x:v>
      </x:c>
      <x:c r="B1448" s="68" t="n">
        <x:v>44.2</x:v>
      </x:c>
      <x:c r="C1448" s="68" t="n">
        <x:v>34.5</x:v>
      </x:c>
      <x:c r="D1448" s="68" t="n">
        <x:v>243.7</x:v>
      </x:c>
      <x:c r="E1448" s="68" t="n">
        <x:v>27.7</x:v>
      </x:c>
      <x:c r="F1448" s="68" t="n">
        <x:v>39.1</x:v>
      </x:c>
      <x:c r="G1448" s="68" t="n">
        <x:v>8.1</x:v>
      </x:c>
      <x:c r="H1448" s="69" t="n">
        <x:v>1.94</x:v>
      </x:c>
      <x:c r="I1448" s="68" t="n">
        <x:v>8217</x:v>
      </x:c>
      <x:c r="J1448" s="68" t="n">
        <x:v>13.2</x:v>
      </x:c>
      <x:c r="K1448" s="68" t="n">
        <x:v>805</x:v>
      </x:c>
      <x:c r="L1448" s="68" t="n">
        <x:v>4.4</x:v>
      </x:c>
      <x:c r="M1448" s="70" t="n">
        <x:v>0.006</x:v>
      </x:c>
      <x:c r="N1448" s="71" t="n">
        <x:v>114</x:v>
      </x:c>
      <x:c r="O1448" s="33" t="n">
        <x:f>ROUND(3*E1448+F1448+G1448*H1448,1)</x:f>
        <x:v>137.9</x:v>
      </x:c>
      <x:c r="P1448" s="33" t="n">
        <x:f>ROUND('Inputs'!$C$4*'Inputs'!$C$7*'Inputs'!$C$5*C1448/3600,1)</x:f>
        <x:v>4983.3</x:v>
      </x:c>
      <x:c r="Q1448" s="33" t="n">
        <x:f>ROUND(('Inputs'!$C$4/B1448)*'Inputs'!$C$7*'Inputs'!$C$6*D1448/3600,1)</x:f>
        <x:v>1592.8</x:v>
      </x:c>
      <x:c r="R1448" s="59" t="n">
        <x:f>ROUND((P1448-Q1448)*O1448-('Inputs'!$C$4/B1448)*(I1448/J1448+K1448)-'Inputs'!$C$4*L1448-('Inputs'!$C$4*'Inputs'!$C$20*'Inputs'!$C$21*'Inputs'!$C$22/1000)*M1448*N1448,0)</x:f>
        <x:v>99057</x:v>
      </x:c>
      <x:c r="S1448" s="59" t="n">
        <x:f>ROUND(R1448/'Inputs'!$C$4,2)</x:f>
        <x:v>9.91</x:v>
      </x:c>
      <x:c r="T1448" s="33" t="n">
        <x:f>ROUND((P1448-Q1448)*G1448*'Inputs'!$C$25/1000,1)</x:f>
        <x:v>71</x:v>
      </x:c>
    </x:row>
    <x:row r="1449">
      <x:c r="A1449" t="n">
        <x:v>1434</x:v>
      </x:c>
      <x:c r="B1449" s="68" t="n">
        <x:v>51.9</x:v>
      </x:c>
      <x:c r="C1449" s="68" t="n">
        <x:v>29</x:v>
      </x:c>
      <x:c r="D1449" s="68" t="n">
        <x:v>216.8</x:v>
      </x:c>
      <x:c r="E1449" s="68" t="n">
        <x:v>21.2</x:v>
      </x:c>
      <x:c r="F1449" s="68" t="n">
        <x:v>54.5</x:v>
      </x:c>
      <x:c r="G1449" s="68" t="n">
        <x:v>7</x:v>
      </x:c>
      <x:c r="H1449" s="69" t="n">
        <x:v>1.896</x:v>
      </x:c>
      <x:c r="I1449" s="68" t="n">
        <x:v>5598</x:v>
      </x:c>
      <x:c r="J1449" s="68" t="n">
        <x:v>13.8</x:v>
      </x:c>
      <x:c r="K1449" s="68" t="n">
        <x:v>705</x:v>
      </x:c>
      <x:c r="L1449" s="68" t="n">
        <x:v>4.5</x:v>
      </x:c>
      <x:c r="M1449" s="70" t="n">
        <x:v>0.099</x:v>
      </x:c>
      <x:c r="N1449" s="71" t="n">
        <x:v>155</x:v>
      </x:c>
      <x:c r="O1449" s="33" t="n">
        <x:f>ROUND(3*E1449+F1449+G1449*H1449,1)</x:f>
        <x:v>131.4</x:v>
      </x:c>
      <x:c r="P1449" s="33" t="n">
        <x:f>ROUND('Inputs'!$C$4*'Inputs'!$C$7*'Inputs'!$C$5*C1449/3600,1)</x:f>
        <x:v>4188.9</x:v>
      </x:c>
      <x:c r="Q1449" s="33" t="n">
        <x:f>ROUND(('Inputs'!$C$4/B1449)*'Inputs'!$C$7*'Inputs'!$C$6*D1449/3600,1)</x:f>
        <x:v>1206.8</x:v>
      </x:c>
      <x:c r="R1449" s="59" t="n">
        <x:f>ROUND((P1449-Q1449)*O1449-('Inputs'!$C$4/B1449)*(I1449/J1449+K1449)-'Inputs'!$C$4*L1449-('Inputs'!$C$4*'Inputs'!$C$20*'Inputs'!$C$21*'Inputs'!$C$22/1000)*M1449*N1449,0)</x:f>
        <x:v>98536</x:v>
      </x:c>
      <x:c r="S1449" s="59" t="n">
        <x:f>ROUND(R1449/'Inputs'!$C$4,2)</x:f>
        <x:v>9.85</x:v>
      </x:c>
      <x:c r="T1449" s="33" t="n">
        <x:f>ROUND((P1449-Q1449)*G1449*'Inputs'!$C$25/1000,1)</x:f>
        <x:v>53.9</x:v>
      </x:c>
    </x:row>
    <x:row r="1450">
      <x:c r="A1450" t="n">
        <x:v>1435</x:v>
      </x:c>
      <x:c r="B1450" s="68" t="n">
        <x:v>46.1</x:v>
      </x:c>
      <x:c r="C1450" s="68" t="n">
        <x:v>29.4</x:v>
      </x:c>
      <x:c r="D1450" s="68" t="n">
        <x:v>252.2</x:v>
      </x:c>
      <x:c r="E1450" s="68" t="n">
        <x:v>20</x:v>
      </x:c>
      <x:c r="F1450" s="68" t="n">
        <x:v>52.8</x:v>
      </x:c>
      <x:c r="G1450" s="68" t="n">
        <x:v>7.8</x:v>
      </x:c>
      <x:c r="H1450" s="69" t="n">
        <x:v>1.823</x:v>
      </x:c>
      <x:c r="I1450" s="68" t="n">
        <x:v>7920</x:v>
      </x:c>
      <x:c r="J1450" s="68" t="n">
        <x:v>13.6</x:v>
      </x:c>
      <x:c r="K1450" s="68" t="n">
        <x:v>591</x:v>
      </x:c>
      <x:c r="L1450" s="68" t="n">
        <x:v>2.8</x:v>
      </x:c>
      <x:c r="M1450" s="70" t="n">
        <x:v>0.049</x:v>
      </x:c>
      <x:c r="N1450" s="71" t="n">
        <x:v>73</x:v>
      </x:c>
      <x:c r="O1450" s="33" t="n">
        <x:f>ROUND(3*E1450+F1450+G1450*H1450,1)</x:f>
        <x:v>127</x:v>
      </x:c>
      <x:c r="P1450" s="33" t="n">
        <x:f>ROUND('Inputs'!$C$4*'Inputs'!$C$7*'Inputs'!$C$5*C1450/3600,1)</x:f>
        <x:v>4246.7</x:v>
      </x:c>
      <x:c r="Q1450" s="33" t="n">
        <x:f>ROUND(('Inputs'!$C$4/B1450)*'Inputs'!$C$7*'Inputs'!$C$6*D1450/3600,1)</x:f>
        <x:v>1580.4</x:v>
      </x:c>
      <x:c r="R1450" s="59" t="n">
        <x:f>ROUND((P1450-Q1450)*O1450-('Inputs'!$C$4/B1450)*(I1450/J1450+K1450)-'Inputs'!$C$4*L1450-('Inputs'!$C$4*'Inputs'!$C$20*'Inputs'!$C$21*'Inputs'!$C$22/1000)*M1450*N1450,0)</x:f>
        <x:v>48098</x:v>
      </x:c>
      <x:c r="S1450" s="59" t="n">
        <x:f>ROUND(R1450/'Inputs'!$C$4,2)</x:f>
        <x:v>4.81</x:v>
      </x:c>
      <x:c r="T1450" s="33" t="n">
        <x:f>ROUND((P1450-Q1450)*G1450*'Inputs'!$C$25/1000,1)</x:f>
        <x:v>53.7</x:v>
      </x:c>
    </x:row>
    <x:row r="1451">
      <x:c r="A1451" t="n">
        <x:v>1436</x:v>
      </x:c>
      <x:c r="B1451" s="68" t="n">
        <x:v>34.2</x:v>
      </x:c>
      <x:c r="C1451" s="68" t="n">
        <x:v>29.8</x:v>
      </x:c>
      <x:c r="D1451" s="68" t="n">
        <x:v>210.1</x:v>
      </x:c>
      <x:c r="E1451" s="68" t="n">
        <x:v>24.4</x:v>
      </x:c>
      <x:c r="F1451" s="68" t="n">
        <x:v>48.8</x:v>
      </x:c>
      <x:c r="G1451" s="68" t="n">
        <x:v>10.2</x:v>
      </x:c>
      <x:c r="H1451" s="69" t="n">
        <x:v>1.806</x:v>
      </x:c>
      <x:c r="I1451" s="68" t="n">
        <x:v>8640</x:v>
      </x:c>
      <x:c r="J1451" s="68" t="n">
        <x:v>11.7</x:v>
      </x:c>
      <x:c r="K1451" s="68" t="n">
        <x:v>575</x:v>
      </x:c>
      <x:c r="L1451" s="68" t="n">
        <x:v>5.4</x:v>
      </x:c>
      <x:c r="M1451" s="70" t="n">
        <x:v>0.047</x:v>
      </x:c>
      <x:c r="N1451" s="71" t="n">
        <x:v>144</x:v>
      </x:c>
      <x:c r="O1451" s="33" t="n">
        <x:f>ROUND(3*E1451+F1451+G1451*H1451,1)</x:f>
        <x:v>140.4</x:v>
      </x:c>
      <x:c r="P1451" s="33" t="n">
        <x:f>ROUND('Inputs'!$C$4*'Inputs'!$C$7*'Inputs'!$C$5*C1451/3600,1)</x:f>
        <x:v>4304.4</x:v>
      </x:c>
      <x:c r="Q1451" s="33" t="n">
        <x:f>ROUND(('Inputs'!$C$4/B1451)*'Inputs'!$C$7*'Inputs'!$C$6*D1451/3600,1)</x:f>
        <x:v>1774.7</x:v>
      </x:c>
      <x:c r="R1451" s="59" t="n">
        <x:f>ROUND((P1451-Q1451)*O1451-('Inputs'!$C$4/B1451)*(I1451/J1451+K1451)-'Inputs'!$C$4*L1451-('Inputs'!$C$4*'Inputs'!$C$20*'Inputs'!$C$21*'Inputs'!$C$22/1000)*M1451*N1451,0)</x:f>
        <x:v>-98017</x:v>
      </x:c>
      <x:c r="S1451" s="59" t="n">
        <x:f>ROUND(R1451/'Inputs'!$C$4,2)</x:f>
        <x:v>-9.8</x:v>
      </x:c>
      <x:c r="T1451" s="33" t="n">
        <x:f>ROUND((P1451-Q1451)*G1451*'Inputs'!$C$25/1000,1)</x:f>
        <x:v>66.7</x:v>
      </x:c>
    </x:row>
    <x:row r="1452">
      <x:c r="A1452" t="n">
        <x:v>1437</x:v>
      </x:c>
      <x:c r="B1452" s="68" t="n">
        <x:v>46.2</x:v>
      </x:c>
      <x:c r="C1452" s="68" t="n">
        <x:v>28.7</x:v>
      </x:c>
      <x:c r="D1452" s="68" t="n">
        <x:v>195.9</x:v>
      </x:c>
      <x:c r="E1452" s="68" t="n">
        <x:v>21.7</x:v>
      </x:c>
      <x:c r="F1452" s="68" t="n">
        <x:v>32.5</x:v>
      </x:c>
      <x:c r="G1452" s="68" t="n">
        <x:v>10.6</x:v>
      </x:c>
      <x:c r="H1452" s="69" t="n">
        <x:v>2.018</x:v>
      </x:c>
      <x:c r="I1452" s="68" t="n">
        <x:v>3900</x:v>
      </x:c>
      <x:c r="J1452" s="68" t="n">
        <x:v>10.4</x:v>
      </x:c>
      <x:c r="K1452" s="68" t="n">
        <x:v>670</x:v>
      </x:c>
      <x:c r="L1452" s="68" t="n">
        <x:v>2.4</x:v>
      </x:c>
      <x:c r="M1452" s="70" t="n">
        <x:v>0.085</x:v>
      </x:c>
      <x:c r="N1452" s="71" t="n">
        <x:v>90</x:v>
      </x:c>
      <x:c r="O1452" s="33" t="n">
        <x:f>ROUND(3*E1452+F1452+G1452*H1452,1)</x:f>
        <x:v>119</x:v>
      </x:c>
      <x:c r="P1452" s="33" t="n">
        <x:f>ROUND('Inputs'!$C$4*'Inputs'!$C$7*'Inputs'!$C$5*C1452/3600,1)</x:f>
        <x:v>4145.6</x:v>
      </x:c>
      <x:c r="Q1452" s="33" t="n">
        <x:f>ROUND(('Inputs'!$C$4/B1452)*'Inputs'!$C$7*'Inputs'!$C$6*D1452/3600,1)</x:f>
        <x:v>1225</x:v>
      </x:c>
      <x:c r="R1452" s="59" t="n">
        <x:f>ROUND((P1452-Q1452)*O1452-('Inputs'!$C$4/B1452)*(I1452/J1452+K1452)-'Inputs'!$C$4*L1452-('Inputs'!$C$4*'Inputs'!$C$20*'Inputs'!$C$21*'Inputs'!$C$22/1000)*M1452*N1452,0)</x:f>
        <x:v>80254</x:v>
      </x:c>
      <x:c r="S1452" s="59" t="n">
        <x:f>ROUND(R1452/'Inputs'!$C$4,2)</x:f>
        <x:v>8.03</x:v>
      </x:c>
      <x:c r="T1452" s="33" t="n">
        <x:f>ROUND((P1452-Q1452)*G1452*'Inputs'!$C$25/1000,1)</x:f>
        <x:v>80</x:v>
      </x:c>
    </x:row>
    <x:row r="1453">
      <x:c r="A1453" t="n">
        <x:v>1438</x:v>
      </x:c>
      <x:c r="B1453" s="68" t="n">
        <x:v>56.6</x:v>
      </x:c>
      <x:c r="C1453" s="68" t="n">
        <x:v>28.3</x:v>
      </x:c>
      <x:c r="D1453" s="68" t="n">
        <x:v>250.1</x:v>
      </x:c>
      <x:c r="E1453" s="68" t="n">
        <x:v>21.4</x:v>
      </x:c>
      <x:c r="F1453" s="68" t="n">
        <x:v>50.3</x:v>
      </x:c>
      <x:c r="G1453" s="68" t="n">
        <x:v>7.8</x:v>
      </x:c>
      <x:c r="H1453" s="69" t="n">
        <x:v>2.001</x:v>
      </x:c>
      <x:c r="I1453" s="68" t="n">
        <x:v>5562</x:v>
      </x:c>
      <x:c r="J1453" s="68" t="n">
        <x:v>13.2</x:v>
      </x:c>
      <x:c r="K1453" s="68" t="n">
        <x:v>558</x:v>
      </x:c>
      <x:c r="L1453" s="68" t="n">
        <x:v>3.2</x:v>
      </x:c>
      <x:c r="M1453" s="70" t="n">
        <x:v>0.032</x:v>
      </x:c>
      <x:c r="N1453" s="71" t="n">
        <x:v>151</x:v>
      </x:c>
      <x:c r="O1453" s="33" t="n">
        <x:f>ROUND(3*E1453+F1453+G1453*H1453,1)</x:f>
        <x:v>130.1</x:v>
      </x:c>
      <x:c r="P1453" s="33" t="n">
        <x:f>ROUND('Inputs'!$C$4*'Inputs'!$C$7*'Inputs'!$C$5*C1453/3600,1)</x:f>
        <x:v>4087.8</x:v>
      </x:c>
      <x:c r="Q1453" s="33" t="n">
        <x:f>ROUND(('Inputs'!$C$4/B1453)*'Inputs'!$C$7*'Inputs'!$C$6*D1453/3600,1)</x:f>
        <x:v>1276.5</x:v>
      </x:c>
      <x:c r="R1453" s="59" t="n">
        <x:f>ROUND((P1453-Q1453)*O1453-('Inputs'!$C$4/B1453)*(I1453/J1453+K1453)-'Inputs'!$C$4*L1453-('Inputs'!$C$4*'Inputs'!$C$20*'Inputs'!$C$21*'Inputs'!$C$22/1000)*M1453*N1453,0)</x:f>
        <x:v>149913</x:v>
      </x:c>
      <x:c r="S1453" s="59" t="n">
        <x:f>ROUND(R1453/'Inputs'!$C$4,2)</x:f>
        <x:v>14.99</x:v>
      </x:c>
      <x:c r="T1453" s="33" t="n">
        <x:f>ROUND((P1453-Q1453)*G1453*'Inputs'!$C$25/1000,1)</x:f>
        <x:v>56.7</x:v>
      </x:c>
    </x:row>
    <x:row r="1454">
      <x:c r="A1454" t="n">
        <x:v>1439</x:v>
      </x:c>
      <x:c r="B1454" s="68" t="n">
        <x:v>56</x:v>
      </x:c>
      <x:c r="C1454" s="68" t="n">
        <x:v>28.1</x:v>
      </x:c>
      <x:c r="D1454" s="68" t="n">
        <x:v>213.4</x:v>
      </x:c>
      <x:c r="E1454" s="68" t="n">
        <x:v>24.7</x:v>
      </x:c>
      <x:c r="F1454" s="68" t="n">
        <x:v>31.8</x:v>
      </x:c>
      <x:c r="G1454" s="68" t="n">
        <x:v>9</x:v>
      </x:c>
      <x:c r="H1454" s="69" t="n">
        <x:v>1.734</x:v>
      </x:c>
      <x:c r="I1454" s="68" t="n">
        <x:v>9458</x:v>
      </x:c>
      <x:c r="J1454" s="68" t="n">
        <x:v>9.5</x:v>
      </x:c>
      <x:c r="K1454" s="68" t="n">
        <x:v>636</x:v>
      </x:c>
      <x:c r="L1454" s="68" t="n">
        <x:v>4.4</x:v>
      </x:c>
      <x:c r="M1454" s="70" t="n">
        <x:v>0.025</x:v>
      </x:c>
      <x:c r="N1454" s="71" t="n">
        <x:v>114</x:v>
      </x:c>
      <x:c r="O1454" s="33" t="n">
        <x:f>ROUND(3*E1454+F1454+G1454*H1454,1)</x:f>
        <x:v>121.5</x:v>
      </x:c>
      <x:c r="P1454" s="33" t="n">
        <x:f>ROUND('Inputs'!$C$4*'Inputs'!$C$7*'Inputs'!$C$5*C1454/3600,1)</x:f>
        <x:v>4058.9</x:v>
      </x:c>
      <x:c r="Q1454" s="33" t="n">
        <x:f>ROUND(('Inputs'!$C$4/B1454)*'Inputs'!$C$7*'Inputs'!$C$6*D1454/3600,1)</x:f>
        <x:v>1100.9</x:v>
      </x:c>
      <x:c r="R1454" s="59" t="n">
        <x:f>ROUND((P1454-Q1454)*O1454-('Inputs'!$C$4/B1454)*(I1454/J1454+K1454)-'Inputs'!$C$4*L1454-('Inputs'!$C$4*'Inputs'!$C$20*'Inputs'!$C$21*'Inputs'!$C$22/1000)*M1454*N1454,0)</x:f>
        <x:v>17671</x:v>
      </x:c>
      <x:c r="S1454" s="59" t="n">
        <x:f>ROUND(R1454/'Inputs'!$C$4,2)</x:f>
        <x:v>1.77</x:v>
      </x:c>
      <x:c r="T1454" s="33" t="n">
        <x:f>ROUND((P1454-Q1454)*G1454*'Inputs'!$C$25/1000,1)</x:f>
        <x:v>68.8</x:v>
      </x:c>
    </x:row>
    <x:row r="1455">
      <x:c r="A1455" t="n">
        <x:v>1440</x:v>
      </x:c>
      <x:c r="B1455" s="68" t="n">
        <x:v>42</x:v>
      </x:c>
      <x:c r="C1455" s="68" t="n">
        <x:v>27.2</x:v>
      </x:c>
      <x:c r="D1455" s="68" t="n">
        <x:v>205.2</x:v>
      </x:c>
      <x:c r="E1455" s="68" t="n">
        <x:v>25.5</x:v>
      </x:c>
      <x:c r="F1455" s="68" t="n">
        <x:v>50.6</x:v>
      </x:c>
      <x:c r="G1455" s="68" t="n">
        <x:v>10.2</x:v>
      </x:c>
      <x:c r="H1455" s="69" t="n">
        <x:v>1.889</x:v>
      </x:c>
      <x:c r="I1455" s="68" t="n">
        <x:v>5350</x:v>
      </x:c>
      <x:c r="J1455" s="68" t="n">
        <x:v>14.6</x:v>
      </x:c>
      <x:c r="K1455" s="68" t="n">
        <x:v>760</x:v>
      </x:c>
      <x:c r="L1455" s="68" t="n">
        <x:v>5.8</x:v>
      </x:c>
      <x:c r="M1455" s="70" t="n">
        <x:v>0.052</x:v>
      </x:c>
      <x:c r="N1455" s="71" t="n">
        <x:v>142</x:v>
      </x:c>
      <x:c r="O1455" s="33" t="n">
        <x:f>ROUND(3*E1455+F1455+G1455*H1455,1)</x:f>
        <x:v>146.4</x:v>
      </x:c>
      <x:c r="P1455" s="33" t="n">
        <x:f>ROUND('Inputs'!$C$4*'Inputs'!$C$7*'Inputs'!$C$5*C1455/3600,1)</x:f>
        <x:v>3928.9</x:v>
      </x:c>
      <x:c r="Q1455" s="33" t="n">
        <x:f>ROUND(('Inputs'!$C$4/B1455)*'Inputs'!$C$7*'Inputs'!$C$6*D1455/3600,1)</x:f>
        <x:v>1411.4</x:v>
      </x:c>
      <x:c r="R1455" s="59" t="n">
        <x:f>ROUND((P1455-Q1455)*O1455-('Inputs'!$C$4/B1455)*(I1455/J1455+K1455)-'Inputs'!$C$4*L1455-('Inputs'!$C$4*'Inputs'!$C$20*'Inputs'!$C$21*'Inputs'!$C$22/1000)*M1455*N1455,0)</x:f>
        <x:v>25851</x:v>
      </x:c>
      <x:c r="S1455" s="59" t="n">
        <x:f>ROUND(R1455/'Inputs'!$C$4,2)</x:f>
        <x:v>2.59</x:v>
      </x:c>
      <x:c r="T1455" s="33" t="n">
        <x:f>ROUND((P1455-Q1455)*G1455*'Inputs'!$C$25/1000,1)</x:f>
        <x:v>66.3</x:v>
      </x:c>
    </x:row>
    <x:row r="1456">
      <x:c r="A1456" t="n">
        <x:v>1441</x:v>
      </x:c>
      <x:c r="B1456" s="68" t="n">
        <x:v>32.8</x:v>
      </x:c>
      <x:c r="C1456" s="68" t="n">
        <x:v>24.1</x:v>
      </x:c>
      <x:c r="D1456" s="68" t="n">
        <x:v>208.1</x:v>
      </x:c>
      <x:c r="E1456" s="68" t="n">
        <x:v>22.2</x:v>
      </x:c>
      <x:c r="F1456" s="68" t="n">
        <x:v>44.7</x:v>
      </x:c>
      <x:c r="G1456" s="68" t="n">
        <x:v>8.3</x:v>
      </x:c>
      <x:c r="H1456" s="69" t="n">
        <x:v>1.996</x:v>
      </x:c>
      <x:c r="I1456" s="68" t="n">
        <x:v>6523</x:v>
      </x:c>
      <x:c r="J1456" s="68" t="n">
        <x:v>11.4</x:v>
      </x:c>
      <x:c r="K1456" s="68" t="n">
        <x:v>587</x:v>
      </x:c>
      <x:c r="L1456" s="68" t="n">
        <x:v>4.9</x:v>
      </x:c>
      <x:c r="M1456" s="70" t="n">
        <x:v>0.099</x:v>
      </x:c>
      <x:c r="N1456" s="71" t="n">
        <x:v>106</x:v>
      </x:c>
      <x:c r="O1456" s="33" t="n">
        <x:f>ROUND(3*E1456+F1456+G1456*H1456,1)</x:f>
        <x:v>127.9</x:v>
      </x:c>
      <x:c r="P1456" s="33" t="n">
        <x:f>ROUND('Inputs'!$C$4*'Inputs'!$C$7*'Inputs'!$C$5*C1456/3600,1)</x:f>
        <x:v>3481.1</x:v>
      </x:c>
      <x:c r="Q1456" s="33" t="n">
        <x:f>ROUND(('Inputs'!$C$4/B1456)*'Inputs'!$C$7*'Inputs'!$C$6*D1456/3600,1)</x:f>
        <x:v>1832.9</x:v>
      </x:c>
      <x:c r="R1456" s="59" t="n">
        <x:f>ROUND((P1456-Q1456)*O1456-('Inputs'!$C$4/B1456)*(I1456/J1456+K1456)-'Inputs'!$C$4*L1456-('Inputs'!$C$4*'Inputs'!$C$20*'Inputs'!$C$21*'Inputs'!$C$22/1000)*M1456*N1456,0)</x:f>
        <x:v>-215074</x:v>
      </x:c>
      <x:c r="S1456" s="59" t="n">
        <x:f>ROUND(R1456/'Inputs'!$C$4,2)</x:f>
        <x:v>-21.51</x:v>
      </x:c>
      <x:c r="T1456" s="33" t="n">
        <x:f>ROUND((P1456-Q1456)*G1456*'Inputs'!$C$25/1000,1)</x:f>
        <x:v>35.3</x:v>
      </x:c>
    </x:row>
    <x:row r="1457">
      <x:c r="A1457" t="n">
        <x:v>1442</x:v>
      </x:c>
      <x:c r="B1457" s="68" t="n">
        <x:v>45.6</x:v>
      </x:c>
      <x:c r="C1457" s="68" t="n">
        <x:v>29.1</x:v>
      </x:c>
      <x:c r="D1457" s="68" t="n">
        <x:v>233.3</x:v>
      </x:c>
      <x:c r="E1457" s="68" t="n">
        <x:v>26.7</x:v>
      </x:c>
      <x:c r="F1457" s="68" t="n">
        <x:v>34.3</x:v>
      </x:c>
      <x:c r="G1457" s="68" t="n">
        <x:v>7.4</x:v>
      </x:c>
      <x:c r="H1457" s="69" t="n">
        <x:v>1.972</x:v>
      </x:c>
      <x:c r="I1457" s="68" t="n">
        <x:v>7424</x:v>
      </x:c>
      <x:c r="J1457" s="68" t="n">
        <x:v>13.9</x:v>
      </x:c>
      <x:c r="K1457" s="68" t="n">
        <x:v>639</x:v>
      </x:c>
      <x:c r="L1457" s="68" t="n">
        <x:v>5.8</x:v>
      </x:c>
      <x:c r="M1457" s="70" t="n">
        <x:v>0.025</x:v>
      </x:c>
      <x:c r="N1457" s="71" t="n">
        <x:v>143</x:v>
      </x:c>
      <x:c r="O1457" s="33" t="n">
        <x:f>ROUND(3*E1457+F1457+G1457*H1457,1)</x:f>
        <x:v>129</x:v>
      </x:c>
      <x:c r="P1457" s="33" t="n">
        <x:f>ROUND('Inputs'!$C$4*'Inputs'!$C$7*'Inputs'!$C$5*C1457/3600,1)</x:f>
        <x:v>4203.3</x:v>
      </x:c>
      <x:c r="Q1457" s="33" t="n">
        <x:f>ROUND(('Inputs'!$C$4/B1457)*'Inputs'!$C$7*'Inputs'!$C$6*D1457/3600,1)</x:f>
        <x:v>1478</x:v>
      </x:c>
      <x:c r="R1457" s="59" t="n">
        <x:f>ROUND((P1457-Q1457)*O1457-('Inputs'!$C$4/B1457)*(I1457/J1457+K1457)-'Inputs'!$C$4*L1457-('Inputs'!$C$4*'Inputs'!$C$20*'Inputs'!$C$21*'Inputs'!$C$22/1000)*M1457*N1457,0)</x:f>
        <x:v>28311</x:v>
      </x:c>
      <x:c r="S1457" s="59" t="n">
        <x:f>ROUND(R1457/'Inputs'!$C$4,2)</x:f>
        <x:v>2.83</x:v>
      </x:c>
      <x:c r="T1457" s="33" t="n">
        <x:f>ROUND((P1457-Q1457)*G1457*'Inputs'!$C$25/1000,1)</x:f>
        <x:v>52.1</x:v>
      </x:c>
    </x:row>
    <x:row r="1458">
      <x:c r="A1458" t="n">
        <x:v>1443</x:v>
      </x:c>
      <x:c r="B1458" s="68" t="n">
        <x:v>58.3</x:v>
      </x:c>
      <x:c r="C1458" s="68" t="n">
        <x:v>25</x:v>
      </x:c>
      <x:c r="D1458" s="68" t="n">
        <x:v>228.5</x:v>
      </x:c>
      <x:c r="E1458" s="68" t="n">
        <x:v>27.8</x:v>
      </x:c>
      <x:c r="F1458" s="68" t="n">
        <x:v>49.1</x:v>
      </x:c>
      <x:c r="G1458" s="68" t="n">
        <x:v>8.2</x:v>
      </x:c>
      <x:c r="H1458" s="69" t="n">
        <x:v>1.962</x:v>
      </x:c>
      <x:c r="I1458" s="68" t="n">
        <x:v>8073</x:v>
      </x:c>
      <x:c r="J1458" s="68" t="n">
        <x:v>10.1</x:v>
      </x:c>
      <x:c r="K1458" s="68" t="n">
        <x:v>581</x:v>
      </x:c>
      <x:c r="L1458" s="68" t="n">
        <x:v>2.5</x:v>
      </x:c>
      <x:c r="M1458" s="70" t="n">
        <x:v>0.067</x:v>
      </x:c>
      <x:c r="N1458" s="71" t="n">
        <x:v>99</x:v>
      </x:c>
      <x:c r="O1458" s="33" t="n">
        <x:f>ROUND(3*E1458+F1458+G1458*H1458,1)</x:f>
        <x:v>148.6</x:v>
      </x:c>
      <x:c r="P1458" s="33" t="n">
        <x:f>ROUND('Inputs'!$C$4*'Inputs'!$C$7*'Inputs'!$C$5*C1458/3600,1)</x:f>
        <x:v>3611.1</x:v>
      </x:c>
      <x:c r="Q1458" s="33" t="n">
        <x:f>ROUND(('Inputs'!$C$4/B1458)*'Inputs'!$C$7*'Inputs'!$C$6*D1458/3600,1)</x:f>
        <x:v>1132.3</x:v>
      </x:c>
      <x:c r="R1458" s="59" t="n">
        <x:f>ROUND((P1458-Q1458)*O1458-('Inputs'!$C$4/B1458)*(I1458/J1458+K1458)-'Inputs'!$C$4*L1458-('Inputs'!$C$4*'Inputs'!$C$20*'Inputs'!$C$21*'Inputs'!$C$22/1000)*M1458*N1458,0)</x:f>
        <x:v>91758</x:v>
      </x:c>
      <x:c r="S1458" s="59" t="n">
        <x:f>ROUND(R1458/'Inputs'!$C$4,2)</x:f>
        <x:v>9.18</x:v>
      </x:c>
      <x:c r="T1458" s="33" t="n">
        <x:f>ROUND((P1458-Q1458)*G1458*'Inputs'!$C$25/1000,1)</x:f>
        <x:v>52.5</x:v>
      </x:c>
    </x:row>
    <x:row r="1459">
      <x:c r="A1459" t="n">
        <x:v>1444</x:v>
      </x:c>
      <x:c r="B1459" s="68" t="n">
        <x:v>48</x:v>
      </x:c>
      <x:c r="C1459" s="68" t="n">
        <x:v>27.1</x:v>
      </x:c>
      <x:c r="D1459" s="68" t="n">
        <x:v>256</x:v>
      </x:c>
      <x:c r="E1459" s="68" t="n">
        <x:v>23.6</x:v>
      </x:c>
      <x:c r="F1459" s="68" t="n">
        <x:v>50.6</x:v>
      </x:c>
      <x:c r="G1459" s="68" t="n">
        <x:v>8.2</x:v>
      </x:c>
      <x:c r="H1459" s="69" t="n">
        <x:v>1.897</x:v>
      </x:c>
      <x:c r="I1459" s="68" t="n">
        <x:v>5174</x:v>
      </x:c>
      <x:c r="J1459" s="68" t="n">
        <x:v>13.9</x:v>
      </x:c>
      <x:c r="K1459" s="68" t="n">
        <x:v>713</x:v>
      </x:c>
      <x:c r="L1459" s="68" t="n">
        <x:v>3.2</x:v>
      </x:c>
      <x:c r="M1459" s="70" t="n">
        <x:v>0.092</x:v>
      </x:c>
      <x:c r="N1459" s="71" t="n">
        <x:v>144</x:v>
      </x:c>
      <x:c r="O1459" s="33" t="n">
        <x:f>ROUND(3*E1459+F1459+G1459*H1459,1)</x:f>
        <x:v>137</x:v>
      </x:c>
      <x:c r="P1459" s="33" t="n">
        <x:f>ROUND('Inputs'!$C$4*'Inputs'!$C$7*'Inputs'!$C$5*C1459/3600,1)</x:f>
        <x:v>3914.4</x:v>
      </x:c>
      <x:c r="Q1459" s="33" t="n">
        <x:f>ROUND(('Inputs'!$C$4/B1459)*'Inputs'!$C$7*'Inputs'!$C$6*D1459/3600,1)</x:f>
        <x:v>1540.7</x:v>
      </x:c>
      <x:c r="R1459" s="59" t="n">
        <x:f>ROUND((P1459-Q1459)*O1459-('Inputs'!$C$4/B1459)*(I1459/J1459+K1459)-'Inputs'!$C$4*L1459-('Inputs'!$C$4*'Inputs'!$C$20*'Inputs'!$C$21*'Inputs'!$C$22/1000)*M1459*N1459,0)</x:f>
        <x:v>37483</x:v>
      </x:c>
      <x:c r="S1459" s="59" t="n">
        <x:f>ROUND(R1459/'Inputs'!$C$4,2)</x:f>
        <x:v>3.75</x:v>
      </x:c>
      <x:c r="T1459" s="33" t="n">
        <x:f>ROUND((P1459-Q1459)*G1459*'Inputs'!$C$25/1000,1)</x:f>
        <x:v>50.3</x:v>
      </x:c>
    </x:row>
    <x:row r="1460">
      <x:c r="A1460" t="n">
        <x:v>1445</x:v>
      </x:c>
      <x:c r="B1460" s="68" t="n">
        <x:v>39.2</x:v>
      </x:c>
      <x:c r="C1460" s="68" t="n">
        <x:v>31.5</x:v>
      </x:c>
      <x:c r="D1460" s="68" t="n">
        <x:v>255.8</x:v>
      </x:c>
      <x:c r="E1460" s="68" t="n">
        <x:v>20.3</x:v>
      </x:c>
      <x:c r="F1460" s="68" t="n">
        <x:v>35.9</x:v>
      </x:c>
      <x:c r="G1460" s="68" t="n">
        <x:v>10.8</x:v>
      </x:c>
      <x:c r="H1460" s="69" t="n">
        <x:v>1.771</x:v>
      </x:c>
      <x:c r="I1460" s="68" t="n">
        <x:v>6004</x:v>
      </x:c>
      <x:c r="J1460" s="68" t="n">
        <x:v>12.5</x:v>
      </x:c>
      <x:c r="K1460" s="68" t="n">
        <x:v>517</x:v>
      </x:c>
      <x:c r="L1460" s="68" t="n">
        <x:v>5.6</x:v>
      </x:c>
      <x:c r="M1460" s="70" t="n">
        <x:v>0.021</x:v>
      </x:c>
      <x:c r="N1460" s="71" t="n">
        <x:v>108</x:v>
      </x:c>
      <x:c r="O1460" s="33" t="n">
        <x:f>ROUND(3*E1460+F1460+G1460*H1460,1)</x:f>
        <x:v>115.9</x:v>
      </x:c>
      <x:c r="P1460" s="33" t="n">
        <x:f>ROUND('Inputs'!$C$4*'Inputs'!$C$7*'Inputs'!$C$5*C1460/3600,1)</x:f>
        <x:v>4550</x:v>
      </x:c>
      <x:c r="Q1460" s="33" t="n">
        <x:f>ROUND(('Inputs'!$C$4/B1460)*'Inputs'!$C$7*'Inputs'!$C$6*D1460/3600,1)</x:f>
        <x:v>1885.1</x:v>
      </x:c>
      <x:c r="R1460" s="59" t="n">
        <x:f>ROUND((P1460-Q1460)*O1460-('Inputs'!$C$4/B1460)*(I1460/J1460+K1460)-'Inputs'!$C$4*L1460-('Inputs'!$C$4*'Inputs'!$C$20*'Inputs'!$C$21*'Inputs'!$C$22/1000)*M1460*N1460,0)</x:f>
        <x:v>-6628</x:v>
      </x:c>
      <x:c r="S1460" s="59" t="n">
        <x:f>ROUND(R1460/'Inputs'!$C$4,2)</x:f>
        <x:v>-0.66</x:v>
      </x:c>
      <x:c r="T1460" s="33" t="n">
        <x:f>ROUND((P1460-Q1460)*G1460*'Inputs'!$C$25/1000,1)</x:f>
        <x:v>74.4</x:v>
      </x:c>
    </x:row>
    <x:row r="1461">
      <x:c r="A1461" t="n">
        <x:v>1446</x:v>
      </x:c>
      <x:c r="B1461" s="68" t="n">
        <x:v>44.9</x:v>
      </x:c>
      <x:c r="C1461" s="68" t="n">
        <x:v>28.5</x:v>
      </x:c>
      <x:c r="D1461" s="68" t="n">
        <x:v>226.5</x:v>
      </x:c>
      <x:c r="E1461" s="68" t="n">
        <x:v>20.2</x:v>
      </x:c>
      <x:c r="F1461" s="68" t="n">
        <x:v>46.9</x:v>
      </x:c>
      <x:c r="G1461" s="68" t="n">
        <x:v>8.5</x:v>
      </x:c>
      <x:c r="H1461" s="69" t="n">
        <x:v>1.735</x:v>
      </x:c>
      <x:c r="I1461" s="68" t="n">
        <x:v>7058</x:v>
      </x:c>
      <x:c r="J1461" s="68" t="n">
        <x:v>9.7</x:v>
      </x:c>
      <x:c r="K1461" s="68" t="n">
        <x:v>452</x:v>
      </x:c>
      <x:c r="L1461" s="68" t="n">
        <x:v>4.7</x:v>
      </x:c>
      <x:c r="M1461" s="70" t="n">
        <x:v>0.039</x:v>
      </x:c>
      <x:c r="N1461" s="71" t="n">
        <x:v>79</x:v>
      </x:c>
      <x:c r="O1461" s="33" t="n">
        <x:f>ROUND(3*E1461+F1461+G1461*H1461,1)</x:f>
        <x:v>122.2</x:v>
      </x:c>
      <x:c r="P1461" s="33" t="n">
        <x:f>ROUND('Inputs'!$C$4*'Inputs'!$C$7*'Inputs'!$C$5*C1461/3600,1)</x:f>
        <x:v>4116.7</x:v>
      </x:c>
      <x:c r="Q1461" s="33" t="n">
        <x:f>ROUND(('Inputs'!$C$4/B1461)*'Inputs'!$C$7*'Inputs'!$C$6*D1461/3600,1)</x:f>
        <x:v>1457.3</x:v>
      </x:c>
      <x:c r="R1461" s="59" t="n">
        <x:f>ROUND((P1461-Q1461)*O1461-('Inputs'!$C$4/B1461)*(I1461/J1461+K1461)-'Inputs'!$C$4*L1461-('Inputs'!$C$4*'Inputs'!$C$20*'Inputs'!$C$21*'Inputs'!$C$22/1000)*M1461*N1461,0)</x:f>
        <x:v>8366</x:v>
      </x:c>
      <x:c r="S1461" s="59" t="n">
        <x:f>ROUND(R1461/'Inputs'!$C$4,2)</x:f>
        <x:v>0.84</x:v>
      </x:c>
      <x:c r="T1461" s="33" t="n">
        <x:f>ROUND((P1461-Q1461)*G1461*'Inputs'!$C$25/1000,1)</x:f>
        <x:v>58.4</x:v>
      </x:c>
    </x:row>
    <x:row r="1462">
      <x:c r="A1462" t="n">
        <x:v>1447</x:v>
      </x:c>
      <x:c r="B1462" s="68" t="n">
        <x:v>45.6</x:v>
      </x:c>
      <x:c r="C1462" s="68" t="n">
        <x:v>32.9</x:v>
      </x:c>
      <x:c r="D1462" s="68" t="n">
        <x:v>203.4</x:v>
      </x:c>
      <x:c r="E1462" s="68" t="n">
        <x:v>21.2</x:v>
      </x:c>
      <x:c r="F1462" s="68" t="n">
        <x:v>48.7</x:v>
      </x:c>
      <x:c r="G1462" s="68" t="n">
        <x:v>9.6</x:v>
      </x:c>
      <x:c r="H1462" s="69" t="n">
        <x:v>1.923</x:v>
      </x:c>
      <x:c r="I1462" s="68" t="n">
        <x:v>6823</x:v>
      </x:c>
      <x:c r="J1462" s="68" t="n">
        <x:v>9.6</x:v>
      </x:c>
      <x:c r="K1462" s="68" t="n">
        <x:v>750</x:v>
      </x:c>
      <x:c r="L1462" s="68" t="n">
        <x:v>5</x:v>
      </x:c>
      <x:c r="M1462" s="70" t="n">
        <x:v>0.084</x:v>
      </x:c>
      <x:c r="N1462" s="71" t="n">
        <x:v>63</x:v>
      </x:c>
      <x:c r="O1462" s="33" t="n">
        <x:f>ROUND(3*E1462+F1462+G1462*H1462,1)</x:f>
        <x:v>130.8</x:v>
      </x:c>
      <x:c r="P1462" s="33" t="n">
        <x:f>ROUND('Inputs'!$C$4*'Inputs'!$C$7*'Inputs'!$C$5*C1462/3600,1)</x:f>
        <x:v>4752.2</x:v>
      </x:c>
      <x:c r="Q1462" s="33" t="n">
        <x:f>ROUND(('Inputs'!$C$4/B1462)*'Inputs'!$C$7*'Inputs'!$C$6*D1462/3600,1)</x:f>
        <x:v>1288.6</x:v>
      </x:c>
      <x:c r="R1462" s="59" t="n">
        <x:f>ROUND((P1462-Q1462)*O1462-('Inputs'!$C$4/B1462)*(I1462/J1462+K1462)-'Inputs'!$C$4*L1462-('Inputs'!$C$4*'Inputs'!$C$20*'Inputs'!$C$21*'Inputs'!$C$22/1000)*M1462*N1462,0)</x:f>
        <x:v>70870</x:v>
      </x:c>
      <x:c r="S1462" s="59" t="n">
        <x:f>ROUND(R1462/'Inputs'!$C$4,2)</x:f>
        <x:v>7.09</x:v>
      </x:c>
      <x:c r="T1462" s="33" t="n">
        <x:f>ROUND((P1462-Q1462)*G1462*'Inputs'!$C$25/1000,1)</x:f>
        <x:v>85.9</x:v>
      </x:c>
    </x:row>
    <x:row r="1463">
      <x:c r="A1463" t="n">
        <x:v>1448</x:v>
      </x:c>
      <x:c r="B1463" s="68" t="n">
        <x:v>46.1</x:v>
      </x:c>
      <x:c r="C1463" s="68" t="n">
        <x:v>29.5</x:v>
      </x:c>
      <x:c r="D1463" s="68" t="n">
        <x:v>221.6</x:v>
      </x:c>
      <x:c r="E1463" s="68" t="n">
        <x:v>21.7</x:v>
      </x:c>
      <x:c r="F1463" s="68" t="n">
        <x:v>50.8</x:v>
      </x:c>
      <x:c r="G1463" s="68" t="n">
        <x:v>7.9</x:v>
      </x:c>
      <x:c r="H1463" s="69" t="n">
        <x:v>2.03</x:v>
      </x:c>
      <x:c r="I1463" s="68" t="n">
        <x:v>6412</x:v>
      </x:c>
      <x:c r="J1463" s="68" t="n">
        <x:v>9.2</x:v>
      </x:c>
      <x:c r="K1463" s="68" t="n">
        <x:v>823</x:v>
      </x:c>
      <x:c r="L1463" s="68" t="n">
        <x:v>5.9</x:v>
      </x:c>
      <x:c r="M1463" s="70" t="n">
        <x:v>0.074</x:v>
      </x:c>
      <x:c r="N1463" s="71" t="n">
        <x:v>129</x:v>
      </x:c>
      <x:c r="O1463" s="33" t="n">
        <x:f>ROUND(3*E1463+F1463+G1463*H1463,1)</x:f>
        <x:v>131.9</x:v>
      </x:c>
      <x:c r="P1463" s="33" t="n">
        <x:f>ROUND('Inputs'!$C$4*'Inputs'!$C$7*'Inputs'!$C$5*C1463/3600,1)</x:f>
        <x:v>4261.1</x:v>
      </x:c>
      <x:c r="Q1463" s="33" t="n">
        <x:f>ROUND(('Inputs'!$C$4/B1463)*'Inputs'!$C$7*'Inputs'!$C$6*D1463/3600,1)</x:f>
        <x:v>1388.7</x:v>
      </x:c>
      <x:c r="R1463" s="59" t="n">
        <x:f>ROUND((P1463-Q1463)*O1463-('Inputs'!$C$4/B1463)*(I1463/J1463+K1463)-'Inputs'!$C$4*L1463-('Inputs'!$C$4*'Inputs'!$C$20*'Inputs'!$C$21*'Inputs'!$C$22/1000)*M1463*N1463,0)</x:f>
        <x:v>-31185</x:v>
      </x:c>
      <x:c r="S1463" s="59" t="n">
        <x:f>ROUND(R1463/'Inputs'!$C$4,2)</x:f>
        <x:v>-3.12</x:v>
      </x:c>
      <x:c r="T1463" s="33" t="n">
        <x:f>ROUND((P1463-Q1463)*G1463*'Inputs'!$C$25/1000,1)</x:f>
        <x:v>58.6</x:v>
      </x:c>
    </x:row>
    <x:row r="1464">
      <x:c r="A1464" t="n">
        <x:v>1449</x:v>
      </x:c>
      <x:c r="B1464" s="68" t="n">
        <x:v>36.6</x:v>
      </x:c>
      <x:c r="C1464" s="68" t="n">
        <x:v>26.9</x:v>
      </x:c>
      <x:c r="D1464" s="68" t="n">
        <x:v>245.1</x:v>
      </x:c>
      <x:c r="E1464" s="68" t="n">
        <x:v>24.3</x:v>
      </x:c>
      <x:c r="F1464" s="68" t="n">
        <x:v>54.2</x:v>
      </x:c>
      <x:c r="G1464" s="68" t="n">
        <x:v>7.5</x:v>
      </x:c>
      <x:c r="H1464" s="69" t="n">
        <x:v>1.787</x:v>
      </x:c>
      <x:c r="I1464" s="68" t="n">
        <x:v>4880</x:v>
      </x:c>
      <x:c r="J1464" s="68" t="n">
        <x:v>11.1</x:v>
      </x:c>
      <x:c r="K1464" s="68" t="n">
        <x:v>554</x:v>
      </x:c>
      <x:c r="L1464" s="68" t="n">
        <x:v>5.6</x:v>
      </x:c>
      <x:c r="M1464" s="70" t="n">
        <x:v>0.036</x:v>
      </x:c>
      <x:c r="N1464" s="71" t="n">
        <x:v>123</x:v>
      </x:c>
      <x:c r="O1464" s="33" t="n">
        <x:f>ROUND(3*E1464+F1464+G1464*H1464,1)</x:f>
        <x:v>140.5</x:v>
      </x:c>
      <x:c r="P1464" s="33" t="n">
        <x:f>ROUND('Inputs'!$C$4*'Inputs'!$C$7*'Inputs'!$C$5*C1464/3600,1)</x:f>
        <x:v>3885.6</x:v>
      </x:c>
      <x:c r="Q1464" s="33" t="n">
        <x:f>ROUND(('Inputs'!$C$4/B1464)*'Inputs'!$C$7*'Inputs'!$C$6*D1464/3600,1)</x:f>
        <x:v>1934.6</x:v>
      </x:c>
      <x:c r="R1464" s="59" t="n">
        <x:f>ROUND((P1464-Q1464)*O1464-('Inputs'!$C$4/B1464)*(I1464/J1464+K1464)-'Inputs'!$C$4*L1464-('Inputs'!$C$4*'Inputs'!$C$20*'Inputs'!$C$21*'Inputs'!$C$22/1000)*M1464*N1464,0)</x:f>
        <x:v>-63272</x:v>
      </x:c>
      <x:c r="S1464" s="59" t="n">
        <x:f>ROUND(R1464/'Inputs'!$C$4,2)</x:f>
        <x:v>-6.33</x:v>
      </x:c>
      <x:c r="T1464" s="33" t="n">
        <x:f>ROUND((P1464-Q1464)*G1464*'Inputs'!$C$25/1000,1)</x:f>
        <x:v>37.8</x:v>
      </x:c>
    </x:row>
    <x:row r="1465">
      <x:c r="A1465" t="n">
        <x:v>1450</x:v>
      </x:c>
      <x:c r="B1465" s="68" t="n">
        <x:v>45.9</x:v>
      </x:c>
      <x:c r="C1465" s="68" t="n">
        <x:v>27.2</x:v>
      </x:c>
      <x:c r="D1465" s="68" t="n">
        <x:v>269.1</x:v>
      </x:c>
      <x:c r="E1465" s="68" t="n">
        <x:v>21.9</x:v>
      </x:c>
      <x:c r="F1465" s="68" t="n">
        <x:v>37.7</x:v>
      </x:c>
      <x:c r="G1465" s="68" t="n">
        <x:v>10.3</x:v>
      </x:c>
      <x:c r="H1465" s="69" t="n">
        <x:v>1.807</x:v>
      </x:c>
      <x:c r="I1465" s="68" t="n">
        <x:v>7392</x:v>
      </x:c>
      <x:c r="J1465" s="68" t="n">
        <x:v>13.9</x:v>
      </x:c>
      <x:c r="K1465" s="68" t="n">
        <x:v>472</x:v>
      </x:c>
      <x:c r="L1465" s="68" t="n">
        <x:v>5.6</x:v>
      </x:c>
      <x:c r="M1465" s="70" t="n">
        <x:v>0.013</x:v>
      </x:c>
      <x:c r="N1465" s="71" t="n">
        <x:v>107</x:v>
      </x:c>
      <x:c r="O1465" s="33" t="n">
        <x:f>ROUND(3*E1465+F1465+G1465*H1465,1)</x:f>
        <x:v>122</x:v>
      </x:c>
      <x:c r="P1465" s="33" t="n">
        <x:f>ROUND('Inputs'!$C$4*'Inputs'!$C$7*'Inputs'!$C$5*C1465/3600,1)</x:f>
        <x:v>3928.9</x:v>
      </x:c>
      <x:c r="Q1465" s="33" t="n">
        <x:f>ROUND(('Inputs'!$C$4/B1465)*'Inputs'!$C$7*'Inputs'!$C$6*D1465/3600,1)</x:f>
        <x:v>1693.7</x:v>
      </x:c>
      <x:c r="R1465" s="59" t="n">
        <x:f>ROUND((P1465-Q1465)*O1465-('Inputs'!$C$4/B1465)*(I1465/J1465+K1465)-'Inputs'!$C$4*L1465-('Inputs'!$C$4*'Inputs'!$C$20*'Inputs'!$C$21*'Inputs'!$C$22/1000)*M1465*N1465,0)</x:f>
        <x:v>-5109</x:v>
      </x:c>
      <x:c r="S1465" s="59" t="n">
        <x:f>ROUND(R1465/'Inputs'!$C$4,2)</x:f>
        <x:v>-0.51</x:v>
      </x:c>
      <x:c r="T1465" s="33" t="n">
        <x:f>ROUND((P1465-Q1465)*G1465*'Inputs'!$C$25/1000,1)</x:f>
        <x:v>59.5</x:v>
      </x:c>
    </x:row>
    <x:row r="1466">
      <x:c r="A1466" t="n">
        <x:v>1451</x:v>
      </x:c>
      <x:c r="B1466" s="68" t="n">
        <x:v>56</x:v>
      </x:c>
      <x:c r="C1466" s="68" t="n">
        <x:v>27.7</x:v>
      </x:c>
      <x:c r="D1466" s="68" t="n">
        <x:v>264.1</x:v>
      </x:c>
      <x:c r="E1466" s="68" t="n">
        <x:v>20.1</x:v>
      </x:c>
      <x:c r="F1466" s="68" t="n">
        <x:v>33.2</x:v>
      </x:c>
      <x:c r="G1466" s="68" t="n">
        <x:v>8.9</x:v>
      </x:c>
      <x:c r="H1466" s="69" t="n">
        <x:v>1.619</x:v>
      </x:c>
      <x:c r="I1466" s="68" t="n">
        <x:v>5519</x:v>
      </x:c>
      <x:c r="J1466" s="68" t="n">
        <x:v>10.6</x:v>
      </x:c>
      <x:c r="K1466" s="68" t="n">
        <x:v>583</x:v>
      </x:c>
      <x:c r="L1466" s="68" t="n">
        <x:v>5.8</x:v>
      </x:c>
      <x:c r="M1466" s="70" t="n">
        <x:v>0.099</x:v>
      </x:c>
      <x:c r="N1466" s="71" t="n">
        <x:v>100</x:v>
      </x:c>
      <x:c r="O1466" s="33" t="n">
        <x:f>ROUND(3*E1466+F1466+G1466*H1466,1)</x:f>
        <x:v>107.9</x:v>
      </x:c>
      <x:c r="P1466" s="33" t="n">
        <x:f>ROUND('Inputs'!$C$4*'Inputs'!$C$7*'Inputs'!$C$5*C1466/3600,1)</x:f>
        <x:v>4001.1</x:v>
      </x:c>
      <x:c r="Q1466" s="33" t="n">
        <x:f>ROUND(('Inputs'!$C$4/B1466)*'Inputs'!$C$7*'Inputs'!$C$6*D1466/3600,1)</x:f>
        <x:v>1362.4</x:v>
      </x:c>
      <x:c r="R1466" s="59" t="n">
        <x:f>ROUND((P1466-Q1466)*O1466-('Inputs'!$C$4/B1466)*(I1466/J1466+K1466)-'Inputs'!$C$4*L1466-('Inputs'!$C$4*'Inputs'!$C$20*'Inputs'!$C$21*'Inputs'!$C$22/1000)*M1466*N1466,0)</x:f>
        <x:v>7496</x:v>
      </x:c>
      <x:c r="S1466" s="59" t="n">
        <x:f>ROUND(R1466/'Inputs'!$C$4,2)</x:f>
        <x:v>0.75</x:v>
      </x:c>
      <x:c r="T1466" s="33" t="n">
        <x:f>ROUND((P1466-Q1466)*G1466*'Inputs'!$C$25/1000,1)</x:f>
        <x:v>60.7</x:v>
      </x:c>
    </x:row>
    <x:row r="1467">
      <x:c r="A1467" t="n">
        <x:v>1452</x:v>
      </x:c>
      <x:c r="B1467" s="68" t="n">
        <x:v>32</x:v>
      </x:c>
      <x:c r="C1467" s="68" t="n">
        <x:v>32.2</x:v>
      </x:c>
      <x:c r="D1467" s="68" t="n">
        <x:v>216.9</x:v>
      </x:c>
      <x:c r="E1467" s="68" t="n">
        <x:v>21.5</x:v>
      </x:c>
      <x:c r="F1467" s="68" t="n">
        <x:v>46.8</x:v>
      </x:c>
      <x:c r="G1467" s="68" t="n">
        <x:v>10.3</x:v>
      </x:c>
      <x:c r="H1467" s="69" t="n">
        <x:v>1.946</x:v>
      </x:c>
      <x:c r="I1467" s="68" t="n">
        <x:v>4645</x:v>
      </x:c>
      <x:c r="J1467" s="68" t="n">
        <x:v>8.5</x:v>
      </x:c>
      <x:c r="K1467" s="68" t="n">
        <x:v>582</x:v>
      </x:c>
      <x:c r="L1467" s="68" t="n">
        <x:v>2.7</x:v>
      </x:c>
      <x:c r="M1467" s="70" t="n">
        <x:v>0.045</x:v>
      </x:c>
      <x:c r="N1467" s="71" t="n">
        <x:v>144</x:v>
      </x:c>
      <x:c r="O1467" s="33" t="n">
        <x:f>ROUND(3*E1467+F1467+G1467*H1467,1)</x:f>
        <x:v>131.3</x:v>
      </x:c>
      <x:c r="P1467" s="33" t="n">
        <x:f>ROUND('Inputs'!$C$4*'Inputs'!$C$7*'Inputs'!$C$5*C1467/3600,1)</x:f>
        <x:v>4651.1</x:v>
      </x:c>
      <x:c r="Q1467" s="33" t="n">
        <x:f>ROUND(('Inputs'!$C$4/B1467)*'Inputs'!$C$7*'Inputs'!$C$6*D1467/3600,1)</x:f>
        <x:v>1958.1</x:v>
      </x:c>
      <x:c r="R1467" s="59" t="n">
        <x:f>ROUND((P1467-Q1467)*O1467-('Inputs'!$C$4/B1467)*(I1467/J1467+K1467)-'Inputs'!$C$4*L1467-('Inputs'!$C$4*'Inputs'!$C$20*'Inputs'!$C$21*'Inputs'!$C$22/1000)*M1467*N1467,0)</x:f>
        <x:v>-40546</x:v>
      </x:c>
      <x:c r="S1467" s="59" t="n">
        <x:f>ROUND(R1467/'Inputs'!$C$4,2)</x:f>
        <x:v>-4.05</x:v>
      </x:c>
      <x:c r="T1467" s="33" t="n">
        <x:f>ROUND((P1467-Q1467)*G1467*'Inputs'!$C$25/1000,1)</x:f>
        <x:v>71.7</x:v>
      </x:c>
    </x:row>
    <x:row r="1468">
      <x:c r="A1468" t="n">
        <x:v>1453</x:v>
      </x:c>
      <x:c r="B1468" s="68" t="n">
        <x:v>29.6</x:v>
      </x:c>
      <x:c r="C1468" s="68" t="n">
        <x:v>29.4</x:v>
      </x:c>
      <x:c r="D1468" s="68" t="n">
        <x:v>221.1</x:v>
      </x:c>
      <x:c r="E1468" s="68" t="n">
        <x:v>25.1</x:v>
      </x:c>
      <x:c r="F1468" s="68" t="n">
        <x:v>34.2</x:v>
      </x:c>
      <x:c r="G1468" s="68" t="n">
        <x:v>7.2</x:v>
      </x:c>
      <x:c r="H1468" s="69" t="n">
        <x:v>1.788</x:v>
      </x:c>
      <x:c r="I1468" s="68" t="n">
        <x:v>7471</x:v>
      </x:c>
      <x:c r="J1468" s="68" t="n">
        <x:v>9.7</x:v>
      </x:c>
      <x:c r="K1468" s="68" t="n">
        <x:v>389</x:v>
      </x:c>
      <x:c r="L1468" s="68" t="n">
        <x:v>5.7</x:v>
      </x:c>
      <x:c r="M1468" s="70" t="n">
        <x:v>0.096</x:v>
      </x:c>
      <x:c r="N1468" s="71" t="n">
        <x:v>60</x:v>
      </x:c>
      <x:c r="O1468" s="33" t="n">
        <x:f>ROUND(3*E1468+F1468+G1468*H1468,1)</x:f>
        <x:v>122.4</x:v>
      </x:c>
      <x:c r="P1468" s="33" t="n">
        <x:f>ROUND('Inputs'!$C$4*'Inputs'!$C$7*'Inputs'!$C$5*C1468/3600,1)</x:f>
        <x:v>4246.7</x:v>
      </x:c>
      <x:c r="Q1468" s="33" t="n">
        <x:f>ROUND(('Inputs'!$C$4/B1468)*'Inputs'!$C$7*'Inputs'!$C$6*D1468/3600,1)</x:f>
        <x:v>2157.9</x:v>
      </x:c>
      <x:c r="R1468" s="59" t="n">
        <x:f>ROUND((P1468-Q1468)*O1468-('Inputs'!$C$4/B1468)*(I1468/J1468+K1468)-'Inputs'!$C$4*L1468-('Inputs'!$C$4*'Inputs'!$C$20*'Inputs'!$C$21*'Inputs'!$C$22/1000)*M1468*N1468,0)</x:f>
        <x:v>-205835</x:v>
      </x:c>
      <x:c r="S1468" s="59" t="n">
        <x:f>ROUND(R1468/'Inputs'!$C$4,2)</x:f>
        <x:v>-20.58</x:v>
      </x:c>
      <x:c r="T1468" s="33" t="n">
        <x:f>ROUND((P1468-Q1468)*G1468*'Inputs'!$C$25/1000,1)</x:f>
        <x:v>38.9</x:v>
      </x:c>
    </x:row>
    <x:row r="1469">
      <x:c r="A1469" t="n">
        <x:v>1454</x:v>
      </x:c>
      <x:c r="B1469" s="68" t="n">
        <x:v>31.4</x:v>
      </x:c>
      <x:c r="C1469" s="68" t="n">
        <x:v>33.7</x:v>
      </x:c>
      <x:c r="D1469" s="68" t="n">
        <x:v>240.8</x:v>
      </x:c>
      <x:c r="E1469" s="68" t="n">
        <x:v>27</x:v>
      </x:c>
      <x:c r="F1469" s="68" t="n">
        <x:v>43.9</x:v>
      </x:c>
      <x:c r="G1469" s="68" t="n">
        <x:v>10.3</x:v>
      </x:c>
      <x:c r="H1469" s="69" t="n">
        <x:v>1.773</x:v>
      </x:c>
      <x:c r="I1469" s="68" t="n">
        <x:v>5302</x:v>
      </x:c>
      <x:c r="J1469" s="68" t="n">
        <x:v>11.8</x:v>
      </x:c>
      <x:c r="K1469" s="68" t="n">
        <x:v>843</x:v>
      </x:c>
      <x:c r="L1469" s="68" t="n">
        <x:v>1.6</x:v>
      </x:c>
      <x:c r="M1469" s="70" t="n">
        <x:v>0.036</x:v>
      </x:c>
      <x:c r="N1469" s="71" t="n">
        <x:v>88</x:v>
      </x:c>
      <x:c r="O1469" s="33" t="n">
        <x:f>ROUND(3*E1469+F1469+G1469*H1469,1)</x:f>
        <x:v>143.2</x:v>
      </x:c>
      <x:c r="P1469" s="33" t="n">
        <x:f>ROUND('Inputs'!$C$4*'Inputs'!$C$7*'Inputs'!$C$5*C1469/3600,1)</x:f>
        <x:v>4867.8</x:v>
      </x:c>
      <x:c r="Q1469" s="33" t="n">
        <x:f>ROUND(('Inputs'!$C$4/B1469)*'Inputs'!$C$7*'Inputs'!$C$6*D1469/3600,1)</x:f>
        <x:v>2215.4</x:v>
      </x:c>
      <x:c r="R1469" s="59" t="n">
        <x:f>ROUND((P1469-Q1469)*O1469-('Inputs'!$C$4/B1469)*(I1469/J1469+K1469)-'Inputs'!$C$4*L1469-('Inputs'!$C$4*'Inputs'!$C$20*'Inputs'!$C$21*'Inputs'!$C$22/1000)*M1469*N1469,0)</x:f>
        <x:v>-54828</x:v>
      </x:c>
      <x:c r="S1469" s="59" t="n">
        <x:f>ROUND(R1469/'Inputs'!$C$4,2)</x:f>
        <x:v>-5.48</x:v>
      </x:c>
      <x:c r="T1469" s="33" t="n">
        <x:f>ROUND((P1469-Q1469)*G1469*'Inputs'!$C$25/1000,1)</x:f>
        <x:v>70.6</x:v>
      </x:c>
    </x:row>
    <x:row r="1470">
      <x:c r="A1470" t="n">
        <x:v>1455</x:v>
      </x:c>
      <x:c r="B1470" s="68" t="n">
        <x:v>54.7</x:v>
      </x:c>
      <x:c r="C1470" s="68" t="n">
        <x:v>31.7</x:v>
      </x:c>
      <x:c r="D1470" s="68" t="n">
        <x:v>222.5</x:v>
      </x:c>
      <x:c r="E1470" s="68" t="n">
        <x:v>25.7</x:v>
      </x:c>
      <x:c r="F1470" s="68" t="n">
        <x:v>47.1</x:v>
      </x:c>
      <x:c r="G1470" s="68" t="n">
        <x:v>11</x:v>
      </x:c>
      <x:c r="H1470" s="69" t="n">
        <x:v>1.784</x:v>
      </x:c>
      <x:c r="I1470" s="68" t="n">
        <x:v>5895</x:v>
      </x:c>
      <x:c r="J1470" s="68" t="n">
        <x:v>10.5</x:v>
      </x:c>
      <x:c r="K1470" s="68" t="n">
        <x:v>671</x:v>
      </x:c>
      <x:c r="L1470" s="68" t="n">
        <x:v>2.3</x:v>
      </x:c>
      <x:c r="M1470" s="70" t="n">
        <x:v>0.031</x:v>
      </x:c>
      <x:c r="N1470" s="71" t="n">
        <x:v>89</x:v>
      </x:c>
      <x:c r="O1470" s="33" t="n">
        <x:f>ROUND(3*E1470+F1470+G1470*H1470,1)</x:f>
        <x:v>143.8</x:v>
      </x:c>
      <x:c r="P1470" s="33" t="n">
        <x:f>ROUND('Inputs'!$C$4*'Inputs'!$C$7*'Inputs'!$C$5*C1470/3600,1)</x:f>
        <x:v>4578.9</x:v>
      </x:c>
      <x:c r="Q1470" s="33" t="n">
        <x:f>ROUND(('Inputs'!$C$4/B1470)*'Inputs'!$C$7*'Inputs'!$C$6*D1470/3600,1)</x:f>
        <x:v>1175.1</x:v>
      </x:c>
      <x:c r="R1470" s="59" t="n">
        <x:f>ROUND((P1470-Q1470)*O1470-('Inputs'!$C$4/B1470)*(I1470/J1470+K1470)-'Inputs'!$C$4*L1470-('Inputs'!$C$4*'Inputs'!$C$20*'Inputs'!$C$21*'Inputs'!$C$22/1000)*M1470*N1470,0)</x:f>
        <x:v>234990</x:v>
      </x:c>
      <x:c r="S1470" s="59" t="n">
        <x:f>ROUND(R1470/'Inputs'!$C$4,2)</x:f>
        <x:v>23.5</x:v>
      </x:c>
      <x:c r="T1470" s="33" t="n">
        <x:f>ROUND((P1470-Q1470)*G1470*'Inputs'!$C$25/1000,1)</x:f>
        <x:v>96.7</x:v>
      </x:c>
    </x:row>
    <x:row r="1471">
      <x:c r="A1471" t="n">
        <x:v>1456</x:v>
      </x:c>
      <x:c r="B1471" s="68" t="n">
        <x:v>29.4</x:v>
      </x:c>
      <x:c r="C1471" s="68" t="n">
        <x:v>27.4</x:v>
      </x:c>
      <x:c r="D1471" s="68" t="n">
        <x:v>188.9</x:v>
      </x:c>
      <x:c r="E1471" s="68" t="n">
        <x:v>22.6</x:v>
      </x:c>
      <x:c r="F1471" s="68" t="n">
        <x:v>41.2</x:v>
      </x:c>
      <x:c r="G1471" s="68" t="n">
        <x:v>10.4</x:v>
      </x:c>
      <x:c r="H1471" s="69" t="n">
        <x:v>1.903</x:v>
      </x:c>
      <x:c r="I1471" s="68" t="n">
        <x:v>6416</x:v>
      </x:c>
      <x:c r="J1471" s="68" t="n">
        <x:v>14.6</x:v>
      </x:c>
      <x:c r="K1471" s="68" t="n">
        <x:v>858</x:v>
      </x:c>
      <x:c r="L1471" s="68" t="n">
        <x:v>5.7</x:v>
      </x:c>
      <x:c r="M1471" s="70" t="n">
        <x:v>0.009</x:v>
      </x:c>
      <x:c r="N1471" s="71" t="n">
        <x:v>71</x:v>
      </x:c>
      <x:c r="O1471" s="33" t="n">
        <x:f>ROUND(3*E1471+F1471+G1471*H1471,1)</x:f>
        <x:v>128.8</x:v>
      </x:c>
      <x:c r="P1471" s="33" t="n">
        <x:f>ROUND('Inputs'!$C$4*'Inputs'!$C$7*'Inputs'!$C$5*C1471/3600,1)</x:f>
        <x:v>3957.8</x:v>
      </x:c>
      <x:c r="Q1471" s="33" t="n">
        <x:f>ROUND(('Inputs'!$C$4/B1471)*'Inputs'!$C$7*'Inputs'!$C$6*D1471/3600,1)</x:f>
        <x:v>1856.2</x:v>
      </x:c>
      <x:c r="R1471" s="59" t="n">
        <x:f>ROUND((P1471-Q1471)*O1471-('Inputs'!$C$4/B1471)*(I1471/J1471+K1471)-'Inputs'!$C$4*L1471-('Inputs'!$C$4*'Inputs'!$C$20*'Inputs'!$C$21*'Inputs'!$C$22/1000)*M1471*N1471,0)</x:f>
        <x:v>-229053</x:v>
      </x:c>
      <x:c r="S1471" s="59" t="n">
        <x:f>ROUND(R1471/'Inputs'!$C$4,2)</x:f>
        <x:v>-22.91</x:v>
      </x:c>
      <x:c r="T1471" s="33" t="n">
        <x:f>ROUND((P1471-Q1471)*G1471*'Inputs'!$C$25/1000,1)</x:f>
        <x:v>56.5</x:v>
      </x:c>
    </x:row>
    <x:row r="1472">
      <x:c r="A1472" t="n">
        <x:v>1457</x:v>
      </x:c>
      <x:c r="B1472" s="68" t="n">
        <x:v>25.5</x:v>
      </x:c>
      <x:c r="C1472" s="68" t="n">
        <x:v>26.5</x:v>
      </x:c>
      <x:c r="D1472" s="68" t="n">
        <x:v>275.8</x:v>
      </x:c>
      <x:c r="E1472" s="68" t="n">
        <x:v>24.5</x:v>
      </x:c>
      <x:c r="F1472" s="68" t="n">
        <x:v>40.3</x:v>
      </x:c>
      <x:c r="G1472" s="68" t="n">
        <x:v>9.6</x:v>
      </x:c>
      <x:c r="H1472" s="69" t="n">
        <x:v>1.77</x:v>
      </x:c>
      <x:c r="I1472" s="68" t="n">
        <x:v>7234</x:v>
      </x:c>
      <x:c r="J1472" s="68" t="n">
        <x:v>9</x:v>
      </x:c>
      <x:c r="K1472" s="68" t="n">
        <x:v>688</x:v>
      </x:c>
      <x:c r="L1472" s="68" t="n">
        <x:v>2.9</x:v>
      </x:c>
      <x:c r="M1472" s="70" t="n">
        <x:v>0.026</x:v>
      </x:c>
      <x:c r="N1472" s="71" t="n">
        <x:v>128</x:v>
      </x:c>
      <x:c r="O1472" s="33" t="n">
        <x:f>ROUND(3*E1472+F1472+G1472*H1472,1)</x:f>
        <x:v>130.8</x:v>
      </x:c>
      <x:c r="P1472" s="33" t="n">
        <x:f>ROUND('Inputs'!$C$4*'Inputs'!$C$7*'Inputs'!$C$5*C1472/3600,1)</x:f>
        <x:v>3827.8</x:v>
      </x:c>
      <x:c r="Q1472" s="33" t="n">
        <x:f>ROUND(('Inputs'!$C$4/B1472)*'Inputs'!$C$7*'Inputs'!$C$6*D1472/3600,1)</x:f>
        <x:v>3124.5</x:v>
      </x:c>
      <x:c r="R1472" s="59" t="n">
        <x:f>ROUND((P1472-Q1472)*O1472-('Inputs'!$C$4/B1472)*(I1472/J1472+K1472)-'Inputs'!$C$4*L1472-('Inputs'!$C$4*'Inputs'!$C$20*'Inputs'!$C$21*'Inputs'!$C$22/1000)*M1472*N1472,0)</x:f>
        <x:v>-529461</x:v>
      </x:c>
      <x:c r="S1472" s="59" t="n">
        <x:f>ROUND(R1472/'Inputs'!$C$4,2)</x:f>
        <x:v>-52.95</x:v>
      </x:c>
      <x:c r="T1472" s="33" t="n">
        <x:f>ROUND((P1472-Q1472)*G1472*'Inputs'!$C$25/1000,1)</x:f>
        <x:v>17.4</x:v>
      </x:c>
    </x:row>
    <x:row r="1473">
      <x:c r="A1473" t="n">
        <x:v>1458</x:v>
      </x:c>
      <x:c r="B1473" s="68" t="n">
        <x:v>34.9</x:v>
      </x:c>
      <x:c r="C1473" s="68" t="n">
        <x:v>33.7</x:v>
      </x:c>
      <x:c r="D1473" s="68" t="n">
        <x:v>174.8</x:v>
      </x:c>
      <x:c r="E1473" s="68" t="n">
        <x:v>27</x:v>
      </x:c>
      <x:c r="F1473" s="68" t="n">
        <x:v>39.4</x:v>
      </x:c>
      <x:c r="G1473" s="68" t="n">
        <x:v>9</x:v>
      </x:c>
      <x:c r="H1473" s="69" t="n">
        <x:v>1.864</x:v>
      </x:c>
      <x:c r="I1473" s="68" t="n">
        <x:v>6026</x:v>
      </x:c>
      <x:c r="J1473" s="68" t="n">
        <x:v>10.1</x:v>
      </x:c>
      <x:c r="K1473" s="68" t="n">
        <x:v>503</x:v>
      </x:c>
      <x:c r="L1473" s="68" t="n">
        <x:v>2.5</x:v>
      </x:c>
      <x:c r="M1473" s="70" t="n">
        <x:v>0.063</x:v>
      </x:c>
      <x:c r="N1473" s="71" t="n">
        <x:v>138</x:v>
      </x:c>
      <x:c r="O1473" s="33" t="n">
        <x:f>ROUND(3*E1473+F1473+G1473*H1473,1)</x:f>
        <x:v>137.2</x:v>
      </x:c>
      <x:c r="P1473" s="33" t="n">
        <x:f>ROUND('Inputs'!$C$4*'Inputs'!$C$7*'Inputs'!$C$5*C1473/3600,1)</x:f>
        <x:v>4867.8</x:v>
      </x:c>
      <x:c r="Q1473" s="33" t="n">
        <x:f>ROUND(('Inputs'!$C$4/B1473)*'Inputs'!$C$7*'Inputs'!$C$6*D1473/3600,1)</x:f>
        <x:v>1446.9</x:v>
      </x:c>
      <x:c r="R1473" s="59" t="n">
        <x:f>ROUND((P1473-Q1473)*O1473-('Inputs'!$C$4/B1473)*(I1473/J1473+K1473)-'Inputs'!$C$4*L1473-('Inputs'!$C$4*'Inputs'!$C$20*'Inputs'!$C$21*'Inputs'!$C$22/1000)*M1473*N1473,0)</x:f>
        <x:v>109825</x:v>
      </x:c>
      <x:c r="S1473" s="59" t="n">
        <x:f>ROUND(R1473/'Inputs'!$C$4,2)</x:f>
        <x:v>10.98</x:v>
      </x:c>
      <x:c r="T1473" s="33" t="n">
        <x:f>ROUND((P1473-Q1473)*G1473*'Inputs'!$C$25/1000,1)</x:f>
        <x:v>79.5</x:v>
      </x:c>
    </x:row>
    <x:row r="1474">
      <x:c r="A1474" t="n">
        <x:v>1459</x:v>
      </x:c>
      <x:c r="B1474" s="68" t="n">
        <x:v>28.5</x:v>
      </x:c>
      <x:c r="C1474" s="68" t="n">
        <x:v>31.2</x:v>
      </x:c>
      <x:c r="D1474" s="68" t="n">
        <x:v>277.2</x:v>
      </x:c>
      <x:c r="E1474" s="68" t="n">
        <x:v>24.8</x:v>
      </x:c>
      <x:c r="F1474" s="68" t="n">
        <x:v>51.4</x:v>
      </x:c>
      <x:c r="G1474" s="68" t="n">
        <x:v>9.5</x:v>
      </x:c>
      <x:c r="H1474" s="69" t="n">
        <x:v>1.896</x:v>
      </x:c>
      <x:c r="I1474" s="68" t="n">
        <x:v>6176</x:v>
      </x:c>
      <x:c r="J1474" s="68" t="n">
        <x:v>12.5</x:v>
      </x:c>
      <x:c r="K1474" s="68" t="n">
        <x:v>442</x:v>
      </x:c>
      <x:c r="L1474" s="68" t="n">
        <x:v>2.8</x:v>
      </x:c>
      <x:c r="M1474" s="70" t="n">
        <x:v>0.058</x:v>
      </x:c>
      <x:c r="N1474" s="71" t="n">
        <x:v>65</x:v>
      </x:c>
      <x:c r="O1474" s="33" t="n">
        <x:f>ROUND(3*E1474+F1474+G1474*H1474,1)</x:f>
        <x:v>143.8</x:v>
      </x:c>
      <x:c r="P1474" s="33" t="n">
        <x:f>ROUND('Inputs'!$C$4*'Inputs'!$C$7*'Inputs'!$C$5*C1474/3600,1)</x:f>
        <x:v>4506.7</x:v>
      </x:c>
      <x:c r="Q1474" s="33" t="n">
        <x:f>ROUND(('Inputs'!$C$4/B1474)*'Inputs'!$C$7*'Inputs'!$C$6*D1474/3600,1)</x:f>
        <x:v>2809.8</x:v>
      </x:c>
      <x:c r="R1474" s="59" t="n">
        <x:f>ROUND((P1474-Q1474)*O1474-('Inputs'!$C$4/B1474)*(I1474/J1474+K1474)-'Inputs'!$C$4*L1474-('Inputs'!$C$4*'Inputs'!$C$20*'Inputs'!$C$21*'Inputs'!$C$22/1000)*M1474*N1474,0)</x:f>
        <x:v>-120865</x:v>
      </x:c>
      <x:c r="S1474" s="59" t="n">
        <x:f>ROUND(R1474/'Inputs'!$C$4,2)</x:f>
        <x:v>-12.09</x:v>
      </x:c>
      <x:c r="T1474" s="33" t="n">
        <x:f>ROUND((P1474-Q1474)*G1474*'Inputs'!$C$25/1000,1)</x:f>
        <x:v>41.6</x:v>
      </x:c>
    </x:row>
    <x:row r="1475">
      <x:c r="A1475" t="n">
        <x:v>1460</x:v>
      </x:c>
      <x:c r="B1475" s="68" t="n">
        <x:v>34</x:v>
      </x:c>
      <x:c r="C1475" s="68" t="n">
        <x:v>26.7</x:v>
      </x:c>
      <x:c r="D1475" s="68" t="n">
        <x:v>207.4</x:v>
      </x:c>
      <x:c r="E1475" s="68" t="n">
        <x:v>20.8</x:v>
      </x:c>
      <x:c r="F1475" s="68" t="n">
        <x:v>35.4</x:v>
      </x:c>
      <x:c r="G1475" s="68" t="n">
        <x:v>11</x:v>
      </x:c>
      <x:c r="H1475" s="69" t="n">
        <x:v>1.887</x:v>
      </x:c>
      <x:c r="I1475" s="68" t="n">
        <x:v>8017</x:v>
      </x:c>
      <x:c r="J1475" s="68" t="n">
        <x:v>11</x:v>
      </x:c>
      <x:c r="K1475" s="68" t="n">
        <x:v>809</x:v>
      </x:c>
      <x:c r="L1475" s="68" t="n">
        <x:v>5.9</x:v>
      </x:c>
      <x:c r="M1475" s="70" t="n">
        <x:v>0.036</x:v>
      </x:c>
      <x:c r="N1475" s="71" t="n">
        <x:v>80</x:v>
      </x:c>
      <x:c r="O1475" s="33" t="n">
        <x:f>ROUND(3*E1475+F1475+G1475*H1475,1)</x:f>
        <x:v>118.6</x:v>
      </x:c>
      <x:c r="P1475" s="33" t="n">
        <x:f>ROUND('Inputs'!$C$4*'Inputs'!$C$7*'Inputs'!$C$5*C1475/3600,1)</x:f>
        <x:v>3856.7</x:v>
      </x:c>
      <x:c r="Q1475" s="33" t="n">
        <x:f>ROUND(('Inputs'!$C$4/B1475)*'Inputs'!$C$7*'Inputs'!$C$6*D1475/3600,1)</x:f>
        <x:v>1762.2</x:v>
      </x:c>
      <x:c r="R1475" s="59" t="n">
        <x:f>ROUND((P1475-Q1475)*O1475-('Inputs'!$C$4/B1475)*(I1475/J1475+K1475)-'Inputs'!$C$4*L1475-('Inputs'!$C$4*'Inputs'!$C$20*'Inputs'!$C$21*'Inputs'!$C$22/1000)*M1475*N1475,0)</x:f>
        <x:v>-269332</x:v>
      </x:c>
      <x:c r="S1475" s="59" t="n">
        <x:f>ROUND(R1475/'Inputs'!$C$4,2)</x:f>
        <x:v>-26.93</x:v>
      </x:c>
      <x:c r="T1475" s="33" t="n">
        <x:f>ROUND((P1475-Q1475)*G1475*'Inputs'!$C$25/1000,1)</x:f>
        <x:v>59.5</x:v>
      </x:c>
    </x:row>
    <x:row r="1476">
      <x:c r="A1476" t="n">
        <x:v>1461</x:v>
      </x:c>
      <x:c r="B1476" s="68" t="n">
        <x:v>35.9</x:v>
      </x:c>
      <x:c r="C1476" s="68" t="n">
        <x:v>27.1</x:v>
      </x:c>
      <x:c r="D1476" s="68" t="n">
        <x:v>206.1</x:v>
      </x:c>
      <x:c r="E1476" s="68" t="n">
        <x:v>24.1</x:v>
      </x:c>
      <x:c r="F1476" s="68" t="n">
        <x:v>47.4</x:v>
      </x:c>
      <x:c r="G1476" s="68" t="n">
        <x:v>8</x:v>
      </x:c>
      <x:c r="H1476" s="69" t="n">
        <x:v>1.919</x:v>
      </x:c>
      <x:c r="I1476" s="68" t="n">
        <x:v>5009</x:v>
      </x:c>
      <x:c r="J1476" s="68" t="n">
        <x:v>10.9</x:v>
      </x:c>
      <x:c r="K1476" s="68" t="n">
        <x:v>523</x:v>
      </x:c>
      <x:c r="L1476" s="68" t="n">
        <x:v>1.8</x:v>
      </x:c>
      <x:c r="M1476" s="70" t="n">
        <x:v>0.042</x:v>
      </x:c>
      <x:c r="N1476" s="71" t="n">
        <x:v>123</x:v>
      </x:c>
      <x:c r="O1476" s="33" t="n">
        <x:f>ROUND(3*E1476+F1476+G1476*H1476,1)</x:f>
        <x:v>135.1</x:v>
      </x:c>
      <x:c r="P1476" s="33" t="n">
        <x:f>ROUND('Inputs'!$C$4*'Inputs'!$C$7*'Inputs'!$C$5*C1476/3600,1)</x:f>
        <x:v>3914.4</x:v>
      </x:c>
      <x:c r="Q1476" s="33" t="n">
        <x:f>ROUND(('Inputs'!$C$4/B1476)*'Inputs'!$C$7*'Inputs'!$C$6*D1476/3600,1)</x:f>
        <x:v>1658.5</x:v>
      </x:c>
      <x:c r="R1476" s="59" t="n">
        <x:f>ROUND((P1476-Q1476)*O1476-('Inputs'!$C$4/B1476)*(I1476/J1476+K1476)-'Inputs'!$C$4*L1476-('Inputs'!$C$4*'Inputs'!$C$20*'Inputs'!$C$21*'Inputs'!$C$22/1000)*M1476*N1476,0)</x:f>
        <x:v>1532</x:v>
      </x:c>
      <x:c r="S1476" s="59" t="n">
        <x:f>ROUND(R1476/'Inputs'!$C$4,2)</x:f>
        <x:v>0.15</x:v>
      </x:c>
      <x:c r="T1476" s="33" t="n">
        <x:f>ROUND((P1476-Q1476)*G1476*'Inputs'!$C$25/1000,1)</x:f>
        <x:v>46.6</x:v>
      </x:c>
    </x:row>
    <x:row r="1477">
      <x:c r="A1477" t="n">
        <x:v>1462</x:v>
      </x:c>
      <x:c r="B1477" s="68" t="n">
        <x:v>33.3</x:v>
      </x:c>
      <x:c r="C1477" s="68" t="n">
        <x:v>32.4</x:v>
      </x:c>
      <x:c r="D1477" s="68" t="n">
        <x:v>193.7</x:v>
      </x:c>
      <x:c r="E1477" s="68" t="n">
        <x:v>23.3</x:v>
      </x:c>
      <x:c r="F1477" s="68" t="n">
        <x:v>41.2</x:v>
      </x:c>
      <x:c r="G1477" s="68" t="n">
        <x:v>8.5</x:v>
      </x:c>
      <x:c r="H1477" s="69" t="n">
        <x:v>1.991</x:v>
      </x:c>
      <x:c r="I1477" s="68" t="n">
        <x:v>8848</x:v>
      </x:c>
      <x:c r="J1477" s="68" t="n">
        <x:v>14.6</x:v>
      </x:c>
      <x:c r="K1477" s="68" t="n">
        <x:v>828</x:v>
      </x:c>
      <x:c r="L1477" s="68" t="n">
        <x:v>4.4</x:v>
      </x:c>
      <x:c r="M1477" s="70" t="n">
        <x:v>0.084</x:v>
      </x:c>
      <x:c r="N1477" s="71" t="n">
        <x:v>88</x:v>
      </x:c>
      <x:c r="O1477" s="33" t="n">
        <x:f>ROUND(3*E1477+F1477+G1477*H1477,1)</x:f>
        <x:v>128</x:v>
      </x:c>
      <x:c r="P1477" s="33" t="n">
        <x:f>ROUND('Inputs'!$C$4*'Inputs'!$C$7*'Inputs'!$C$5*C1477/3600,1)</x:f>
        <x:v>4680</x:v>
      </x:c>
      <x:c r="Q1477" s="33" t="n">
        <x:f>ROUND(('Inputs'!$C$4/B1477)*'Inputs'!$C$7*'Inputs'!$C$6*D1477/3600,1)</x:f>
        <x:v>1680.4</x:v>
      </x:c>
      <x:c r="R1477" s="59" t="n">
        <x:f>ROUND((P1477-Q1477)*O1477-('Inputs'!$C$4/B1477)*(I1477/J1477+K1477)-'Inputs'!$C$4*L1477-('Inputs'!$C$4*'Inputs'!$C$20*'Inputs'!$C$21*'Inputs'!$C$22/1000)*M1477*N1477,0)</x:f>
        <x:v>-107220</x:v>
      </x:c>
      <x:c r="S1477" s="59" t="n">
        <x:f>ROUND(R1477/'Inputs'!$C$4,2)</x:f>
        <x:v>-10.72</x:v>
      </x:c>
      <x:c r="T1477" s="33" t="n">
        <x:f>ROUND((P1477-Q1477)*G1477*'Inputs'!$C$25/1000,1)</x:f>
        <x:v>65.9</x:v>
      </x:c>
    </x:row>
    <x:row r="1478">
      <x:c r="A1478" t="n">
        <x:v>1463</x:v>
      </x:c>
      <x:c r="B1478" s="68" t="n">
        <x:v>56.8</x:v>
      </x:c>
      <x:c r="C1478" s="68" t="n">
        <x:v>31</x:v>
      </x:c>
      <x:c r="D1478" s="68" t="n">
        <x:v>237.7</x:v>
      </x:c>
      <x:c r="E1478" s="68" t="n">
        <x:v>23.2</x:v>
      </x:c>
      <x:c r="F1478" s="68" t="n">
        <x:v>48.8</x:v>
      </x:c>
      <x:c r="G1478" s="68" t="n">
        <x:v>8.9</x:v>
      </x:c>
      <x:c r="H1478" s="69" t="n">
        <x:v>1.911</x:v>
      </x:c>
      <x:c r="I1478" s="68" t="n">
        <x:v>6211</x:v>
      </x:c>
      <x:c r="J1478" s="68" t="n">
        <x:v>8.9</x:v>
      </x:c>
      <x:c r="K1478" s="68" t="n">
        <x:v>600</x:v>
      </x:c>
      <x:c r="L1478" s="68" t="n">
        <x:v>5.4</x:v>
      </x:c>
      <x:c r="M1478" s="70" t="n">
        <x:v>0.012</x:v>
      </x:c>
      <x:c r="N1478" s="71" t="n">
        <x:v>123</x:v>
      </x:c>
      <x:c r="O1478" s="33" t="n">
        <x:f>ROUND(3*E1478+F1478+G1478*H1478,1)</x:f>
        <x:v>135.4</x:v>
      </x:c>
      <x:c r="P1478" s="33" t="n">
        <x:f>ROUND('Inputs'!$C$4*'Inputs'!$C$7*'Inputs'!$C$5*C1478/3600,1)</x:f>
        <x:v>4477.8</x:v>
      </x:c>
      <x:c r="Q1478" s="33" t="n">
        <x:f>ROUND(('Inputs'!$C$4/B1478)*'Inputs'!$C$7*'Inputs'!$C$6*D1478/3600,1)</x:f>
        <x:v>1209</x:v>
      </x:c>
      <x:c r="R1478" s="59" t="n">
        <x:f>ROUND((P1478-Q1478)*O1478-('Inputs'!$C$4/B1478)*(I1478/J1478+K1478)-'Inputs'!$C$4*L1478-('Inputs'!$C$4*'Inputs'!$C$20*'Inputs'!$C$21*'Inputs'!$C$22/1000)*M1478*N1478,0)</x:f>
        <x:v>156798</x:v>
      </x:c>
      <x:c r="S1478" s="59" t="n">
        <x:f>ROUND(R1478/'Inputs'!$C$4,2)</x:f>
        <x:v>15.68</x:v>
      </x:c>
      <x:c r="T1478" s="33" t="n">
        <x:f>ROUND((P1478-Q1478)*G1478*'Inputs'!$C$25/1000,1)</x:f>
        <x:v>75.2</x:v>
      </x:c>
    </x:row>
    <x:row r="1479">
      <x:c r="A1479" t="n">
        <x:v>1464</x:v>
      </x:c>
      <x:c r="B1479" s="68" t="n">
        <x:v>32</x:v>
      </x:c>
      <x:c r="C1479" s="68" t="n">
        <x:v>28.5</x:v>
      </x:c>
      <x:c r="D1479" s="68" t="n">
        <x:v>180.7</x:v>
      </x:c>
      <x:c r="E1479" s="68" t="n">
        <x:v>27.7</x:v>
      </x:c>
      <x:c r="F1479" s="68" t="n">
        <x:v>41.5</x:v>
      </x:c>
      <x:c r="G1479" s="68" t="n">
        <x:v>10.8</x:v>
      </x:c>
      <x:c r="H1479" s="69" t="n">
        <x:v>1.958</x:v>
      </x:c>
      <x:c r="I1479" s="68" t="n">
        <x:v>3696</x:v>
      </x:c>
      <x:c r="J1479" s="68" t="n">
        <x:v>8.7</x:v>
      </x:c>
      <x:c r="K1479" s="68" t="n">
        <x:v>557</x:v>
      </x:c>
      <x:c r="L1479" s="68" t="n">
        <x:v>3.8</x:v>
      </x:c>
      <x:c r="M1479" s="70" t="n">
        <x:v>0.04</x:v>
      </x:c>
      <x:c r="N1479" s="71" t="n">
        <x:v>70</x:v>
      </x:c>
      <x:c r="O1479" s="33" t="n">
        <x:f>ROUND(3*E1479+F1479+G1479*H1479,1)</x:f>
        <x:v>145.7</x:v>
      </x:c>
      <x:c r="P1479" s="33" t="n">
        <x:f>ROUND('Inputs'!$C$4*'Inputs'!$C$7*'Inputs'!$C$5*C1479/3600,1)</x:f>
        <x:v>4116.7</x:v>
      </x:c>
      <x:c r="Q1479" s="33" t="n">
        <x:f>ROUND(('Inputs'!$C$4/B1479)*'Inputs'!$C$7*'Inputs'!$C$6*D1479/3600,1)</x:f>
        <x:v>1631.3</x:v>
      </x:c>
      <x:c r="R1479" s="59" t="n">
        <x:f>ROUND((P1479-Q1479)*O1479-('Inputs'!$C$4/B1479)*(I1479/J1479+K1479)-'Inputs'!$C$4*L1479-('Inputs'!$C$4*'Inputs'!$C$20*'Inputs'!$C$21*'Inputs'!$C$22/1000)*M1479*N1479,0)</x:f>
        <x:v>11040</x:v>
      </x:c>
      <x:c r="S1479" s="59" t="n">
        <x:f>ROUND(R1479/'Inputs'!$C$4,2)</x:f>
        <x:v>1.1</x:v>
      </x:c>
      <x:c r="T1479" s="33" t="n">
        <x:f>ROUND((P1479-Q1479)*G1479*'Inputs'!$C$25/1000,1)</x:f>
        <x:v>69.3</x:v>
      </x:c>
    </x:row>
    <x:row r="1480">
      <x:c r="A1480" t="n">
        <x:v>1465</x:v>
      </x:c>
      <x:c r="B1480" s="68" t="n">
        <x:v>34.3</x:v>
      </x:c>
      <x:c r="C1480" s="68" t="n">
        <x:v>31</x:v>
      </x:c>
      <x:c r="D1480" s="68" t="n">
        <x:v>220.8</x:v>
      </x:c>
      <x:c r="E1480" s="68" t="n">
        <x:v>24.1</x:v>
      </x:c>
      <x:c r="F1480" s="68" t="n">
        <x:v>39.7</x:v>
      </x:c>
      <x:c r="G1480" s="68" t="n">
        <x:v>7.1</x:v>
      </x:c>
      <x:c r="H1480" s="69" t="n">
        <x:v>1.733</x:v>
      </x:c>
      <x:c r="I1480" s="68" t="n">
        <x:v>6235</x:v>
      </x:c>
      <x:c r="J1480" s="68" t="n">
        <x:v>13.3</x:v>
      </x:c>
      <x:c r="K1480" s="68" t="n">
        <x:v>625</x:v>
      </x:c>
      <x:c r="L1480" s="68" t="n">
        <x:v>1.8</x:v>
      </x:c>
      <x:c r="M1480" s="70" t="n">
        <x:v>0.081</x:v>
      </x:c>
      <x:c r="N1480" s="71" t="n">
        <x:v>124</x:v>
      </x:c>
      <x:c r="O1480" s="33" t="n">
        <x:f>ROUND(3*E1480+F1480+G1480*H1480,1)</x:f>
        <x:v>124.3</x:v>
      </x:c>
      <x:c r="P1480" s="33" t="n">
        <x:f>ROUND('Inputs'!$C$4*'Inputs'!$C$7*'Inputs'!$C$5*C1480/3600,1)</x:f>
        <x:v>4477.8</x:v>
      </x:c>
      <x:c r="Q1480" s="33" t="n">
        <x:f>ROUND(('Inputs'!$C$4/B1480)*'Inputs'!$C$7*'Inputs'!$C$6*D1480/3600,1)</x:f>
        <x:v>1859.7</x:v>
      </x:c>
      <x:c r="R1480" s="59" t="n">
        <x:f>ROUND((P1480-Q1480)*O1480-('Inputs'!$C$4/B1480)*(I1480/J1480+K1480)-'Inputs'!$C$4*L1480-('Inputs'!$C$4*'Inputs'!$C$20*'Inputs'!$C$21*'Inputs'!$C$22/1000)*M1480*N1480,0)</x:f>
        <x:v>-33921</x:v>
      </x:c>
      <x:c r="S1480" s="59" t="n">
        <x:f>ROUND(R1480/'Inputs'!$C$4,2)</x:f>
        <x:v>-3.39</x:v>
      </x:c>
      <x:c r="T1480" s="33" t="n">
        <x:f>ROUND((P1480-Q1480)*G1480*'Inputs'!$C$25/1000,1)</x:f>
        <x:v>48</x:v>
      </x:c>
    </x:row>
    <x:row r="1481">
      <x:c r="A1481" t="n">
        <x:v>1466</x:v>
      </x:c>
      <x:c r="B1481" s="68" t="n">
        <x:v>40.4</x:v>
      </x:c>
      <x:c r="C1481" s="68" t="n">
        <x:v>31.8</x:v>
      </x:c>
      <x:c r="D1481" s="68" t="n">
        <x:v>202.4</x:v>
      </x:c>
      <x:c r="E1481" s="68" t="n">
        <x:v>22.6</x:v>
      </x:c>
      <x:c r="F1481" s="68" t="n">
        <x:v>42.8</x:v>
      </x:c>
      <x:c r="G1481" s="68" t="n">
        <x:v>9.9</x:v>
      </x:c>
      <x:c r="H1481" s="69" t="n">
        <x:v>1.753</x:v>
      </x:c>
      <x:c r="I1481" s="68" t="n">
        <x:v>7169</x:v>
      </x:c>
      <x:c r="J1481" s="68" t="n">
        <x:v>11.4</x:v>
      </x:c>
      <x:c r="K1481" s="68" t="n">
        <x:v>341</x:v>
      </x:c>
      <x:c r="L1481" s="68" t="n">
        <x:v>2.3</x:v>
      </x:c>
      <x:c r="M1481" s="70" t="n">
        <x:v>0.077</x:v>
      </x:c>
      <x:c r="N1481" s="71" t="n">
        <x:v>85</x:v>
      </x:c>
      <x:c r="O1481" s="33" t="n">
        <x:f>ROUND(3*E1481+F1481+G1481*H1481,1)</x:f>
        <x:v>128</x:v>
      </x:c>
      <x:c r="P1481" s="33" t="n">
        <x:f>ROUND('Inputs'!$C$4*'Inputs'!$C$7*'Inputs'!$C$5*C1481/3600,1)</x:f>
        <x:v>4593.3</x:v>
      </x:c>
      <x:c r="Q1481" s="33" t="n">
        <x:f>ROUND(('Inputs'!$C$4/B1481)*'Inputs'!$C$7*'Inputs'!$C$6*D1481/3600,1)</x:f>
        <x:v>1447.3</x:v>
      </x:c>
      <x:c r="R1481" s="59" t="n">
        <x:f>ROUND((P1481-Q1481)*O1481-('Inputs'!$C$4/B1481)*(I1481/J1481+K1481)-'Inputs'!$C$4*L1481-('Inputs'!$C$4*'Inputs'!$C$20*'Inputs'!$C$21*'Inputs'!$C$22/1000)*M1481*N1481,0)</x:f>
        <x:v>124988</x:v>
      </x:c>
      <x:c r="S1481" s="59" t="n">
        <x:f>ROUND(R1481/'Inputs'!$C$4,2)</x:f>
        <x:v>12.5</x:v>
      </x:c>
      <x:c r="T1481" s="33" t="n">
        <x:f>ROUND((P1481-Q1481)*G1481*'Inputs'!$C$25/1000,1)</x:f>
        <x:v>80.5</x:v>
      </x:c>
    </x:row>
    <x:row r="1482">
      <x:c r="A1482" t="n">
        <x:v>1467</x:v>
      </x:c>
      <x:c r="B1482" s="68" t="n">
        <x:v>58.6</x:v>
      </x:c>
      <x:c r="C1482" s="68" t="n">
        <x:v>30.9</x:v>
      </x:c>
      <x:c r="D1482" s="68" t="n">
        <x:v>263.4</x:v>
      </x:c>
      <x:c r="E1482" s="68" t="n">
        <x:v>26.7</x:v>
      </x:c>
      <x:c r="F1482" s="68" t="n">
        <x:v>54</x:v>
      </x:c>
      <x:c r="G1482" s="68" t="n">
        <x:v>7.6</x:v>
      </x:c>
      <x:c r="H1482" s="69" t="n">
        <x:v>1.738</x:v>
      </x:c>
      <x:c r="I1482" s="68" t="n">
        <x:v>4908</x:v>
      </x:c>
      <x:c r="J1482" s="68" t="n">
        <x:v>13.9</x:v>
      </x:c>
      <x:c r="K1482" s="68" t="n">
        <x:v>340</x:v>
      </x:c>
      <x:c r="L1482" s="68" t="n">
        <x:v>3.6</x:v>
      </x:c>
      <x:c r="M1482" s="70" t="n">
        <x:v>0.032</x:v>
      </x:c>
      <x:c r="N1482" s="71" t="n">
        <x:v>75</x:v>
      </x:c>
      <x:c r="O1482" s="33" t="n">
        <x:f>ROUND(3*E1482+F1482+G1482*H1482,1)</x:f>
        <x:v>147.3</x:v>
      </x:c>
      <x:c r="P1482" s="33" t="n">
        <x:f>ROUND('Inputs'!$C$4*'Inputs'!$C$7*'Inputs'!$C$5*C1482/3600,1)</x:f>
        <x:v>4463.3</x:v>
      </x:c>
      <x:c r="Q1482" s="33" t="n">
        <x:f>ROUND(('Inputs'!$C$4/B1482)*'Inputs'!$C$7*'Inputs'!$C$6*D1482/3600,1)</x:f>
        <x:v>1298.5</x:v>
      </x:c>
      <x:c r="R1482" s="59" t="n">
        <x:f>ROUND((P1482-Q1482)*O1482-('Inputs'!$C$4/B1482)*(I1482/J1482+K1482)-'Inputs'!$C$4*L1482-('Inputs'!$C$4*'Inputs'!$C$20*'Inputs'!$C$21*'Inputs'!$C$22/1000)*M1482*N1482,0)</x:f>
        <x:v>306533</x:v>
      </x:c>
      <x:c r="S1482" s="59" t="n">
        <x:f>ROUND(R1482/'Inputs'!$C$4,2)</x:f>
        <x:v>30.65</x:v>
      </x:c>
      <x:c r="T1482" s="33" t="n">
        <x:f>ROUND((P1482-Q1482)*G1482*'Inputs'!$C$25/1000,1)</x:f>
        <x:v>62.1</x:v>
      </x:c>
    </x:row>
    <x:row r="1483">
      <x:c r="A1483" t="n">
        <x:v>1468</x:v>
      </x:c>
      <x:c r="B1483" s="68" t="n">
        <x:v>42.3</x:v>
      </x:c>
      <x:c r="C1483" s="68" t="n">
        <x:v>27.9</x:v>
      </x:c>
      <x:c r="D1483" s="68" t="n">
        <x:v>260</x:v>
      </x:c>
      <x:c r="E1483" s="68" t="n">
        <x:v>21.9</x:v>
      </x:c>
      <x:c r="F1483" s="68" t="n">
        <x:v>35.8</x:v>
      </x:c>
      <x:c r="G1483" s="68" t="n">
        <x:v>11</x:v>
      </x:c>
      <x:c r="H1483" s="69" t="n">
        <x:v>1.803</x:v>
      </x:c>
      <x:c r="I1483" s="68" t="n">
        <x:v>6007</x:v>
      </x:c>
      <x:c r="J1483" s="68" t="n">
        <x:v>8.2</x:v>
      </x:c>
      <x:c r="K1483" s="68" t="n">
        <x:v>668</x:v>
      </x:c>
      <x:c r="L1483" s="68" t="n">
        <x:v>4.1</x:v>
      </x:c>
      <x:c r="M1483" s="70" t="n">
        <x:v>0.017</x:v>
      </x:c>
      <x:c r="N1483" s="71" t="n">
        <x:v>149</x:v>
      </x:c>
      <x:c r="O1483" s="33" t="n">
        <x:f>ROUND(3*E1483+F1483+G1483*H1483,1)</x:f>
        <x:v>121.3</x:v>
      </x:c>
      <x:c r="P1483" s="33" t="n">
        <x:f>ROUND('Inputs'!$C$4*'Inputs'!$C$7*'Inputs'!$C$5*C1483/3600,1)</x:f>
        <x:v>4030</x:v>
      </x:c>
      <x:c r="Q1483" s="33" t="n">
        <x:f>ROUND(('Inputs'!$C$4/B1483)*'Inputs'!$C$7*'Inputs'!$C$6*D1483/3600,1)</x:f>
        <x:v>1775.7</x:v>
      </x:c>
      <x:c r="R1483" s="59" t="n">
        <x:f>ROUND((P1483-Q1483)*O1483-('Inputs'!$C$4/B1483)*(I1483/J1483+K1483)-'Inputs'!$C$4*L1483-('Inputs'!$C$4*'Inputs'!$C$20*'Inputs'!$C$21*'Inputs'!$C$22/1000)*M1483*N1483,0)</x:f>
        <x:v>-104319</x:v>
      </x:c>
      <x:c r="S1483" s="59" t="n">
        <x:f>ROUND(R1483/'Inputs'!$C$4,2)</x:f>
        <x:v>-10.43</x:v>
      </x:c>
      <x:c r="T1483" s="33" t="n">
        <x:f>ROUND((P1483-Q1483)*G1483*'Inputs'!$C$25/1000,1)</x:f>
        <x:v>64.1</x:v>
      </x:c>
    </x:row>
    <x:row r="1484">
      <x:c r="A1484" t="n">
        <x:v>1469</x:v>
      </x:c>
      <x:c r="B1484" s="68" t="n">
        <x:v>47.8</x:v>
      </x:c>
      <x:c r="C1484" s="68" t="n">
        <x:v>26.9</x:v>
      </x:c>
      <x:c r="D1484" s="68" t="n">
        <x:v>273.6</x:v>
      </x:c>
      <x:c r="E1484" s="68" t="n">
        <x:v>23.8</x:v>
      </x:c>
      <x:c r="F1484" s="68" t="n">
        <x:v>31.8</x:v>
      </x:c>
      <x:c r="G1484" s="68" t="n">
        <x:v>10.5</x:v>
      </x:c>
      <x:c r="H1484" s="69" t="n">
        <x:v>1.706</x:v>
      </x:c>
      <x:c r="I1484" s="68" t="n">
        <x:v>7389</x:v>
      </x:c>
      <x:c r="J1484" s="68" t="n">
        <x:v>13.9</x:v>
      </x:c>
      <x:c r="K1484" s="68" t="n">
        <x:v>539</x:v>
      </x:c>
      <x:c r="L1484" s="68" t="n">
        <x:v>4.6</x:v>
      </x:c>
      <x:c r="M1484" s="70" t="n">
        <x:v>0.041</x:v>
      </x:c>
      <x:c r="N1484" s="71" t="n">
        <x:v>97</x:v>
      </x:c>
      <x:c r="O1484" s="33" t="n">
        <x:f>ROUND(3*E1484+F1484+G1484*H1484,1)</x:f>
        <x:v>121.1</x:v>
      </x:c>
      <x:c r="P1484" s="33" t="n">
        <x:f>ROUND('Inputs'!$C$4*'Inputs'!$C$7*'Inputs'!$C$5*C1484/3600,1)</x:f>
        <x:v>3885.6</x:v>
      </x:c>
      <x:c r="Q1484" s="33" t="n">
        <x:f>ROUND(('Inputs'!$C$4/B1484)*'Inputs'!$C$7*'Inputs'!$C$6*D1484/3600,1)</x:f>
        <x:v>1653.6</x:v>
      </x:c>
      <x:c r="R1484" s="59" t="n">
        <x:f>ROUND((P1484-Q1484)*O1484-('Inputs'!$C$4/B1484)*(I1484/J1484+K1484)-'Inputs'!$C$4*L1484-('Inputs'!$C$4*'Inputs'!$C$20*'Inputs'!$C$21*'Inputs'!$C$22/1000)*M1484*N1484,0)</x:f>
        <x:v>-8569</x:v>
      </x:c>
      <x:c r="S1484" s="59" t="n">
        <x:f>ROUND(R1484/'Inputs'!$C$4,2)</x:f>
        <x:v>-0.86</x:v>
      </x:c>
      <x:c r="T1484" s="33" t="n">
        <x:f>ROUND((P1484-Q1484)*G1484*'Inputs'!$C$25/1000,1)</x:f>
        <x:v>60.5</x:v>
      </x:c>
    </x:row>
    <x:row r="1485">
      <x:c r="A1485" t="n">
        <x:v>1470</x:v>
      </x:c>
      <x:c r="B1485" s="68" t="n">
        <x:v>44.1</x:v>
      </x:c>
      <x:c r="C1485" s="68" t="n">
        <x:v>30.5</x:v>
      </x:c>
      <x:c r="D1485" s="68" t="n">
        <x:v>219.9</x:v>
      </x:c>
      <x:c r="E1485" s="68" t="n">
        <x:v>24.3</x:v>
      </x:c>
      <x:c r="F1485" s="68" t="n">
        <x:v>49.7</x:v>
      </x:c>
      <x:c r="G1485" s="68" t="n">
        <x:v>8.3</x:v>
      </x:c>
      <x:c r="H1485" s="69" t="n">
        <x:v>1.734</x:v>
      </x:c>
      <x:c r="I1485" s="68" t="n">
        <x:v>6626</x:v>
      </x:c>
      <x:c r="J1485" s="68" t="n">
        <x:v>11</x:v>
      </x:c>
      <x:c r="K1485" s="68" t="n">
        <x:v>681</x:v>
      </x:c>
      <x:c r="L1485" s="68" t="n">
        <x:v>3.8</x:v>
      </x:c>
      <x:c r="M1485" s="70" t="n">
        <x:v>0.001</x:v>
      </x:c>
      <x:c r="N1485" s="71" t="n">
        <x:v>105</x:v>
      </x:c>
      <x:c r="O1485" s="33" t="n">
        <x:f>ROUND(3*E1485+F1485+G1485*H1485,1)</x:f>
        <x:v>137</x:v>
      </x:c>
      <x:c r="P1485" s="33" t="n">
        <x:f>ROUND('Inputs'!$C$4*'Inputs'!$C$7*'Inputs'!$C$5*C1485/3600,1)</x:f>
        <x:v>4405.6</x:v>
      </x:c>
      <x:c r="Q1485" s="33" t="n">
        <x:f>ROUND(('Inputs'!$C$4/B1485)*'Inputs'!$C$7*'Inputs'!$C$6*D1485/3600,1)</x:f>
        <x:v>1440.5</x:v>
      </x:c>
      <x:c r="R1485" s="59" t="n">
        <x:f>ROUND((P1485-Q1485)*O1485-('Inputs'!$C$4/B1485)*(I1485/J1485+K1485)-'Inputs'!$C$4*L1485-('Inputs'!$C$4*'Inputs'!$C$20*'Inputs'!$C$21*'Inputs'!$C$22/1000)*M1485*N1485,0)</x:f>
        <x:v>76972</x:v>
      </x:c>
      <x:c r="S1485" s="59" t="n">
        <x:f>ROUND(R1485/'Inputs'!$C$4,2)</x:f>
        <x:v>7.7</x:v>
      </x:c>
      <x:c r="T1485" s="33" t="n">
        <x:f>ROUND((P1485-Q1485)*G1485*'Inputs'!$C$25/1000,1)</x:f>
        <x:v>63.6</x:v>
      </x:c>
    </x:row>
    <x:row r="1486">
      <x:c r="A1486" t="n">
        <x:v>1471</x:v>
      </x:c>
      <x:c r="B1486" s="68" t="n">
        <x:v>46.1</x:v>
      </x:c>
      <x:c r="C1486" s="68" t="n">
        <x:v>30.8</x:v>
      </x:c>
      <x:c r="D1486" s="68" t="n">
        <x:v>247.9</x:v>
      </x:c>
      <x:c r="E1486" s="68" t="n">
        <x:v>24.7</x:v>
      </x:c>
      <x:c r="F1486" s="68" t="n">
        <x:v>32.4</x:v>
      </x:c>
      <x:c r="G1486" s="68" t="n">
        <x:v>10.2</x:v>
      </x:c>
      <x:c r="H1486" s="69" t="n">
        <x:v>1.771</x:v>
      </x:c>
      <x:c r="I1486" s="68" t="n">
        <x:v>5582</x:v>
      </x:c>
      <x:c r="J1486" s="68" t="n">
        <x:v>13.6</x:v>
      </x:c>
      <x:c r="K1486" s="68" t="n">
        <x:v>683</x:v>
      </x:c>
      <x:c r="L1486" s="68" t="n">
        <x:v>4.8</x:v>
      </x:c>
      <x:c r="M1486" s="70" t="n">
        <x:v>0.083</x:v>
      </x:c>
      <x:c r="N1486" s="71" t="n">
        <x:v>114</x:v>
      </x:c>
      <x:c r="O1486" s="33" t="n">
        <x:f>ROUND(3*E1486+F1486+G1486*H1486,1)</x:f>
        <x:v>124.6</x:v>
      </x:c>
      <x:c r="P1486" s="33" t="n">
        <x:f>ROUND('Inputs'!$C$4*'Inputs'!$C$7*'Inputs'!$C$5*C1486/3600,1)</x:f>
        <x:v>4448.9</x:v>
      </x:c>
      <x:c r="Q1486" s="33" t="n">
        <x:f>ROUND(('Inputs'!$C$4/B1486)*'Inputs'!$C$7*'Inputs'!$C$6*D1486/3600,1)</x:f>
        <x:v>1553.5</x:v>
      </x:c>
      <x:c r="R1486" s="59" t="n">
        <x:f>ROUND((P1486-Q1486)*O1486-('Inputs'!$C$4/B1486)*(I1486/J1486+K1486)-'Inputs'!$C$4*L1486-('Inputs'!$C$4*'Inputs'!$C$20*'Inputs'!$C$21*'Inputs'!$C$22/1000)*M1486*N1486,0)</x:f>
        <x:v>54419</x:v>
      </x:c>
      <x:c r="S1486" s="59" t="n">
        <x:f>ROUND(R1486/'Inputs'!$C$4,2)</x:f>
        <x:v>5.44</x:v>
      </x:c>
      <x:c r="T1486" s="33" t="n">
        <x:f>ROUND((P1486-Q1486)*G1486*'Inputs'!$C$25/1000,1)</x:f>
        <x:v>76.3</x:v>
      </x:c>
    </x:row>
    <x:row r="1487">
      <x:c r="A1487" t="n">
        <x:v>1472</x:v>
      </x:c>
      <x:c r="B1487" s="68" t="n">
        <x:v>42</x:v>
      </x:c>
      <x:c r="C1487" s="68" t="n">
        <x:v>27.3</x:v>
      </x:c>
      <x:c r="D1487" s="68" t="n">
        <x:v>237.1</x:v>
      </x:c>
      <x:c r="E1487" s="68" t="n">
        <x:v>28</x:v>
      </x:c>
      <x:c r="F1487" s="68" t="n">
        <x:v>33.2</x:v>
      </x:c>
      <x:c r="G1487" s="68" t="n">
        <x:v>9.3</x:v>
      </x:c>
      <x:c r="H1487" s="69" t="n">
        <x:v>1.839</x:v>
      </x:c>
      <x:c r="I1487" s="68" t="n">
        <x:v>8737</x:v>
      </x:c>
      <x:c r="J1487" s="68" t="n">
        <x:v>12.5</x:v>
      </x:c>
      <x:c r="K1487" s="68" t="n">
        <x:v>686</x:v>
      </x:c>
      <x:c r="L1487" s="68" t="n">
        <x:v>3.5</x:v>
      </x:c>
      <x:c r="M1487" s="70" t="n">
        <x:v>0.063</x:v>
      </x:c>
      <x:c r="N1487" s="71" t="n">
        <x:v>105</x:v>
      </x:c>
      <x:c r="O1487" s="33" t="n">
        <x:f>ROUND(3*E1487+F1487+G1487*H1487,1)</x:f>
        <x:v>134.3</x:v>
      </x:c>
      <x:c r="P1487" s="33" t="n">
        <x:f>ROUND('Inputs'!$C$4*'Inputs'!$C$7*'Inputs'!$C$5*C1487/3600,1)</x:f>
        <x:v>3943.3</x:v>
      </x:c>
      <x:c r="Q1487" s="33" t="n">
        <x:f>ROUND(('Inputs'!$C$4/B1487)*'Inputs'!$C$7*'Inputs'!$C$6*D1487/3600,1)</x:f>
        <x:v>1630.8</x:v>
      </x:c>
      <x:c r="R1487" s="59" t="n">
        <x:f>ROUND((P1487-Q1487)*O1487-('Inputs'!$C$4/B1487)*(I1487/J1487+K1487)-'Inputs'!$C$4*L1487-('Inputs'!$C$4*'Inputs'!$C$20*'Inputs'!$C$21*'Inputs'!$C$22/1000)*M1487*N1487,0)</x:f>
        <x:v>-68976</x:v>
      </x:c>
      <x:c r="S1487" s="59" t="n">
        <x:f>ROUND(R1487/'Inputs'!$C$4,2)</x:f>
        <x:v>-6.9</x:v>
      </x:c>
      <x:c r="T1487" s="33" t="n">
        <x:f>ROUND((P1487-Q1487)*G1487*'Inputs'!$C$25/1000,1)</x:f>
        <x:v>55.6</x:v>
      </x:c>
    </x:row>
    <x:row r="1488">
      <x:c r="A1488" t="n">
        <x:v>1473</x:v>
      </x:c>
      <x:c r="B1488" s="68" t="n">
        <x:v>44.9</x:v>
      </x:c>
      <x:c r="C1488" s="68" t="n">
        <x:v>31.6</x:v>
      </x:c>
      <x:c r="D1488" s="68" t="n">
        <x:v>204.2</x:v>
      </x:c>
      <x:c r="E1488" s="68" t="n">
        <x:v>20.7</x:v>
      </x:c>
      <x:c r="F1488" s="68" t="n">
        <x:v>54.9</x:v>
      </x:c>
      <x:c r="G1488" s="68" t="n">
        <x:v>8.6</x:v>
      </x:c>
      <x:c r="H1488" s="69" t="n">
        <x:v>2.065</x:v>
      </x:c>
      <x:c r="I1488" s="68" t="n">
        <x:v>5916</x:v>
      </x:c>
      <x:c r="J1488" s="68" t="n">
        <x:v>8.9</x:v>
      </x:c>
      <x:c r="K1488" s="68" t="n">
        <x:v>768</x:v>
      </x:c>
      <x:c r="L1488" s="68" t="n">
        <x:v>4.3</x:v>
      </x:c>
      <x:c r="M1488" s="70" t="n">
        <x:v>0.093</x:v>
      </x:c>
      <x:c r="N1488" s="71" t="n">
        <x:v>96</x:v>
      </x:c>
      <x:c r="O1488" s="33" t="n">
        <x:f>ROUND(3*E1488+F1488+G1488*H1488,1)</x:f>
        <x:v>134.8</x:v>
      </x:c>
      <x:c r="P1488" s="33" t="n">
        <x:f>ROUND('Inputs'!$C$4*'Inputs'!$C$7*'Inputs'!$C$5*C1488/3600,1)</x:f>
        <x:v>4564.4</x:v>
      </x:c>
      <x:c r="Q1488" s="33" t="n">
        <x:f>ROUND(('Inputs'!$C$4/B1488)*'Inputs'!$C$7*'Inputs'!$C$6*D1488/3600,1)</x:f>
        <x:v>1313.8</x:v>
      </x:c>
      <x:c r="R1488" s="59" t="n">
        <x:f>ROUND((P1488-Q1488)*O1488-('Inputs'!$C$4/B1488)*(I1488/J1488+K1488)-'Inputs'!$C$4*L1488-('Inputs'!$C$4*'Inputs'!$C$20*'Inputs'!$C$21*'Inputs'!$C$22/1000)*M1488*N1488,0)</x:f>
        <x:v>56125</x:v>
      </x:c>
      <x:c r="S1488" s="59" t="n">
        <x:f>ROUND(R1488/'Inputs'!$C$4,2)</x:f>
        <x:v>5.61</x:v>
      </x:c>
      <x:c r="T1488" s="33" t="n">
        <x:f>ROUND((P1488-Q1488)*G1488*'Inputs'!$C$25/1000,1)</x:f>
        <x:v>72.2</x:v>
      </x:c>
    </x:row>
    <x:row r="1489">
      <x:c r="A1489" t="n">
        <x:v>1474</x:v>
      </x:c>
      <x:c r="B1489" s="68" t="n">
        <x:v>30.7</x:v>
      </x:c>
      <x:c r="C1489" s="68" t="n">
        <x:v>32</x:v>
      </x:c>
      <x:c r="D1489" s="68" t="n">
        <x:v>226.2</x:v>
      </x:c>
      <x:c r="E1489" s="68" t="n">
        <x:v>24.4</x:v>
      </x:c>
      <x:c r="F1489" s="68" t="n">
        <x:v>49.2</x:v>
      </x:c>
      <x:c r="G1489" s="68" t="n">
        <x:v>9.2</x:v>
      </x:c>
      <x:c r="H1489" s="69" t="n">
        <x:v>1.608</x:v>
      </x:c>
      <x:c r="I1489" s="68" t="n">
        <x:v>5117</x:v>
      </x:c>
      <x:c r="J1489" s="68" t="n">
        <x:v>11.7</x:v>
      </x:c>
      <x:c r="K1489" s="68" t="n">
        <x:v>348</x:v>
      </x:c>
      <x:c r="L1489" s="68" t="n">
        <x:v>3.8</x:v>
      </x:c>
      <x:c r="M1489" s="70" t="n">
        <x:v>0.019</x:v>
      </x:c>
      <x:c r="N1489" s="71" t="n">
        <x:v>133</x:v>
      </x:c>
      <x:c r="O1489" s="33" t="n">
        <x:f>ROUND(3*E1489+F1489+G1489*H1489,1)</x:f>
        <x:v>137.2</x:v>
      </x:c>
      <x:c r="P1489" s="33" t="n">
        <x:f>ROUND('Inputs'!$C$4*'Inputs'!$C$7*'Inputs'!$C$5*C1489/3600,1)</x:f>
        <x:v>4622.2</x:v>
      </x:c>
      <x:c r="Q1489" s="33" t="n">
        <x:f>ROUND(('Inputs'!$C$4/B1489)*'Inputs'!$C$7*'Inputs'!$C$6*D1489/3600,1)</x:f>
        <x:v>2128.6</x:v>
      </x:c>
      <x:c r="R1489" s="59" t="n">
        <x:f>ROUND((P1489-Q1489)*O1489-('Inputs'!$C$4/B1489)*(I1489/J1489+K1489)-'Inputs'!$C$4*L1489-('Inputs'!$C$4*'Inputs'!$C$20*'Inputs'!$C$21*'Inputs'!$C$22/1000)*M1489*N1489,0)</x:f>
        <x:v>42657</x:v>
      </x:c>
      <x:c r="S1489" s="59" t="n">
        <x:f>ROUND(R1489/'Inputs'!$C$4,2)</x:f>
        <x:v>4.27</x:v>
      </x:c>
      <x:c r="T1489" s="33" t="n">
        <x:f>ROUND((P1489-Q1489)*G1489*'Inputs'!$C$25/1000,1)</x:f>
        <x:v>59.3</x:v>
      </x:c>
    </x:row>
    <x:row r="1490">
      <x:c r="A1490" t="n">
        <x:v>1475</x:v>
      </x:c>
      <x:c r="B1490" s="68" t="n">
        <x:v>42.5</x:v>
      </x:c>
      <x:c r="C1490" s="68" t="n">
        <x:v>26.8</x:v>
      </x:c>
      <x:c r="D1490" s="68" t="n">
        <x:v>233.4</x:v>
      </x:c>
      <x:c r="E1490" s="68" t="n">
        <x:v>24.9</x:v>
      </x:c>
      <x:c r="F1490" s="68" t="n">
        <x:v>36</x:v>
      </x:c>
      <x:c r="G1490" s="68" t="n">
        <x:v>8.8</x:v>
      </x:c>
      <x:c r="H1490" s="69" t="n">
        <x:v>1.764</x:v>
      </x:c>
      <x:c r="I1490" s="68" t="n">
        <x:v>5304</x:v>
      </x:c>
      <x:c r="J1490" s="68" t="n">
        <x:v>12.5</x:v>
      </x:c>
      <x:c r="K1490" s="68" t="n">
        <x:v>443</x:v>
      </x:c>
      <x:c r="L1490" s="68" t="n">
        <x:v>3.4</x:v>
      </x:c>
      <x:c r="M1490" s="70" t="n">
        <x:v>0.003</x:v>
      </x:c>
      <x:c r="N1490" s="71" t="n">
        <x:v>144</x:v>
      </x:c>
      <x:c r="O1490" s="33" t="n">
        <x:f>ROUND(3*E1490+F1490+G1490*H1490,1)</x:f>
        <x:v>126.2</x:v>
      </x:c>
      <x:c r="P1490" s="33" t="n">
        <x:f>ROUND('Inputs'!$C$4*'Inputs'!$C$7*'Inputs'!$C$5*C1490/3600,1)</x:f>
        <x:v>3871.1</x:v>
      </x:c>
      <x:c r="Q1490" s="33" t="n">
        <x:f>ROUND(('Inputs'!$C$4/B1490)*'Inputs'!$C$7*'Inputs'!$C$6*D1490/3600,1)</x:f>
        <x:v>1586.5</x:v>
      </x:c>
      <x:c r="R1490" s="59" t="n">
        <x:f>ROUND((P1490-Q1490)*O1490-('Inputs'!$C$4/B1490)*(I1490/J1490+K1490)-'Inputs'!$C$4*L1490-('Inputs'!$C$4*'Inputs'!$C$20*'Inputs'!$C$21*'Inputs'!$C$22/1000)*M1490*N1490,0)</x:f>
        <x:v>49275</x:v>
      </x:c>
      <x:c r="S1490" s="59" t="n">
        <x:f>ROUND(R1490/'Inputs'!$C$4,2)</x:f>
        <x:v>4.93</x:v>
      </x:c>
      <x:c r="T1490" s="33" t="n">
        <x:f>ROUND((P1490-Q1490)*G1490*'Inputs'!$C$25/1000,1)</x:f>
        <x:v>51.9</x:v>
      </x:c>
    </x:row>
    <x:row r="1491">
      <x:c r="A1491" t="n">
        <x:v>1476</x:v>
      </x:c>
      <x:c r="B1491" s="68" t="n">
        <x:v>56.3</x:v>
      </x:c>
      <x:c r="C1491" s="68" t="n">
        <x:v>28.4</x:v>
      </x:c>
      <x:c r="D1491" s="68" t="n">
        <x:v>238.9</x:v>
      </x:c>
      <x:c r="E1491" s="68" t="n">
        <x:v>27.3</x:v>
      </x:c>
      <x:c r="F1491" s="68" t="n">
        <x:v>40.7</x:v>
      </x:c>
      <x:c r="G1491" s="68" t="n">
        <x:v>7.4</x:v>
      </x:c>
      <x:c r="H1491" s="69" t="n">
        <x:v>1.857</x:v>
      </x:c>
      <x:c r="I1491" s="68" t="n">
        <x:v>6755</x:v>
      </x:c>
      <x:c r="J1491" s="68" t="n">
        <x:v>11.3</x:v>
      </x:c>
      <x:c r="K1491" s="68" t="n">
        <x:v>455</x:v>
      </x:c>
      <x:c r="L1491" s="68" t="n">
        <x:v>5.6</x:v>
      </x:c>
      <x:c r="M1491" s="70" t="n">
        <x:v>0.014</x:v>
      </x:c>
      <x:c r="N1491" s="71" t="n">
        <x:v>71</x:v>
      </x:c>
      <x:c r="O1491" s="33" t="n">
        <x:f>ROUND(3*E1491+F1491+G1491*H1491,1)</x:f>
        <x:v>136.3</x:v>
      </x:c>
      <x:c r="P1491" s="33" t="n">
        <x:f>ROUND('Inputs'!$C$4*'Inputs'!$C$7*'Inputs'!$C$5*C1491/3600,1)</x:f>
        <x:v>4102.2</x:v>
      </x:c>
      <x:c r="Q1491" s="33" t="n">
        <x:f>ROUND(('Inputs'!$C$4/B1491)*'Inputs'!$C$7*'Inputs'!$C$6*D1491/3600,1)</x:f>
        <x:v>1225.9</x:v>
      </x:c>
      <x:c r="R1491" s="59" t="n">
        <x:f>ROUND((P1491-Q1491)*O1491-('Inputs'!$C$4/B1491)*(I1491/J1491+K1491)-'Inputs'!$C$4*L1491-('Inputs'!$C$4*'Inputs'!$C$20*'Inputs'!$C$21*'Inputs'!$C$22/1000)*M1491*N1491,0)</x:f>
        <x:v>146821</x:v>
      </x:c>
      <x:c r="S1491" s="59" t="n">
        <x:f>ROUND(R1491/'Inputs'!$C$4,2)</x:f>
        <x:v>14.68</x:v>
      </x:c>
      <x:c r="T1491" s="33" t="n">
        <x:f>ROUND((P1491-Q1491)*G1491*'Inputs'!$C$25/1000,1)</x:f>
        <x:v>55</x:v>
      </x:c>
    </x:row>
    <x:row r="1492">
      <x:c r="A1492" t="n">
        <x:v>1477</x:v>
      </x:c>
      <x:c r="B1492" s="68" t="n">
        <x:v>58.4</x:v>
      </x:c>
      <x:c r="C1492" s="68" t="n">
        <x:v>27</x:v>
      </x:c>
      <x:c r="D1492" s="68" t="n">
        <x:v>233.5</x:v>
      </x:c>
      <x:c r="E1492" s="68" t="n">
        <x:v>26.1</x:v>
      </x:c>
      <x:c r="F1492" s="68" t="n">
        <x:v>51.6</x:v>
      </x:c>
      <x:c r="G1492" s="68" t="n">
        <x:v>10.2</x:v>
      </x:c>
      <x:c r="H1492" s="69" t="n">
        <x:v>1.756</x:v>
      </x:c>
      <x:c r="I1492" s="68" t="n">
        <x:v>4654</x:v>
      </x:c>
      <x:c r="J1492" s="68" t="n">
        <x:v>14.1</x:v>
      </x:c>
      <x:c r="K1492" s="68" t="n">
        <x:v>860</x:v>
      </x:c>
      <x:c r="L1492" s="68" t="n">
        <x:v>4.1</x:v>
      </x:c>
      <x:c r="M1492" s="70" t="n">
        <x:v>0.096</x:v>
      </x:c>
      <x:c r="N1492" s="71" t="n">
        <x:v>121</x:v>
      </x:c>
      <x:c r="O1492" s="33" t="n">
        <x:f>ROUND(3*E1492+F1492+G1492*H1492,1)</x:f>
        <x:v>147.8</x:v>
      </x:c>
      <x:c r="P1492" s="33" t="n">
        <x:f>ROUND('Inputs'!$C$4*'Inputs'!$C$7*'Inputs'!$C$5*C1492/3600,1)</x:f>
        <x:v>3900</x:v>
      </x:c>
      <x:c r="Q1492" s="33" t="n">
        <x:f>ROUND(('Inputs'!$C$4/B1492)*'Inputs'!$C$7*'Inputs'!$C$6*D1492/3600,1)</x:f>
        <x:v>1155.1</x:v>
      </x:c>
      <x:c r="R1492" s="59" t="n">
        <x:f>ROUND((P1492-Q1492)*O1492-('Inputs'!$C$4/B1492)*(I1492/J1492+K1492)-'Inputs'!$C$4*L1492-('Inputs'!$C$4*'Inputs'!$C$20*'Inputs'!$C$21*'Inputs'!$C$22/1000)*M1492*N1492,0)</x:f>
        <x:v>134942</x:v>
      </x:c>
      <x:c r="S1492" s="59" t="n">
        <x:f>ROUND(R1492/'Inputs'!$C$4,2)</x:f>
        <x:v>13.49</x:v>
      </x:c>
      <x:c r="T1492" s="33" t="n">
        <x:f>ROUND((P1492-Q1492)*G1492*'Inputs'!$C$25/1000,1)</x:f>
        <x:v>72.3</x:v>
      </x:c>
    </x:row>
    <x:row r="1493">
      <x:c r="A1493" t="n">
        <x:v>1478</x:v>
      </x:c>
      <x:c r="B1493" s="68" t="n">
        <x:v>38.9</x:v>
      </x:c>
      <x:c r="C1493" s="68" t="n">
        <x:v>29.9</x:v>
      </x:c>
      <x:c r="D1493" s="68" t="n">
        <x:v>215</x:v>
      </x:c>
      <x:c r="E1493" s="68" t="n">
        <x:v>27.3</x:v>
      </x:c>
      <x:c r="F1493" s="68" t="n">
        <x:v>51.6</x:v>
      </x:c>
      <x:c r="G1493" s="68" t="n">
        <x:v>7.8</x:v>
      </x:c>
      <x:c r="H1493" s="69" t="n">
        <x:v>1.738</x:v>
      </x:c>
      <x:c r="I1493" s="68" t="n">
        <x:v>7327</x:v>
      </x:c>
      <x:c r="J1493" s="68" t="n">
        <x:v>13.2</x:v>
      </x:c>
      <x:c r="K1493" s="68" t="n">
        <x:v>450</x:v>
      </x:c>
      <x:c r="L1493" s="68" t="n">
        <x:v>4.4</x:v>
      </x:c>
      <x:c r="M1493" s="70" t="n">
        <x:v>0.048</x:v>
      </x:c>
      <x:c r="N1493" s="71" t="n">
        <x:v>126</x:v>
      </x:c>
      <x:c r="O1493" s="33" t="n">
        <x:f>ROUND(3*E1493+F1493+G1493*H1493,1)</x:f>
        <x:v>147.1</x:v>
      </x:c>
      <x:c r="P1493" s="33" t="n">
        <x:f>ROUND('Inputs'!$C$4*'Inputs'!$C$7*'Inputs'!$C$5*C1493/3600,1)</x:f>
        <x:v>4318.9</x:v>
      </x:c>
      <x:c r="Q1493" s="33" t="n">
        <x:f>ROUND(('Inputs'!$C$4/B1493)*'Inputs'!$C$7*'Inputs'!$C$6*D1493/3600,1)</x:f>
        <x:v>1596.7</x:v>
      </x:c>
      <x:c r="R1493" s="59" t="n">
        <x:f>ROUND((P1493-Q1493)*O1493-('Inputs'!$C$4/B1493)*(I1493/J1493+K1493)-'Inputs'!$C$4*L1493-('Inputs'!$C$4*'Inputs'!$C$20*'Inputs'!$C$21*'Inputs'!$C$22/1000)*M1493*N1493,0)</x:f>
        <x:v>84537</x:v>
      </x:c>
      <x:c r="S1493" s="59" t="n">
        <x:f>ROUND(R1493/'Inputs'!$C$4,2)</x:f>
        <x:v>8.45</x:v>
      </x:c>
      <x:c r="T1493" s="33" t="n">
        <x:f>ROUND((P1493-Q1493)*G1493*'Inputs'!$C$25/1000,1)</x:f>
        <x:v>54.9</x:v>
      </x:c>
    </x:row>
    <x:row r="1494">
      <x:c r="A1494" t="n">
        <x:v>1479</x:v>
      </x:c>
      <x:c r="B1494" s="68" t="n">
        <x:v>56.4</x:v>
      </x:c>
      <x:c r="C1494" s="68" t="n">
        <x:v>35.4</x:v>
      </x:c>
      <x:c r="D1494" s="68" t="n">
        <x:v>174.1</x:v>
      </x:c>
      <x:c r="E1494" s="68" t="n">
        <x:v>20.7</x:v>
      </x:c>
      <x:c r="F1494" s="68" t="n">
        <x:v>50.5</x:v>
      </x:c>
      <x:c r="G1494" s="68" t="n">
        <x:v>7.8</x:v>
      </x:c>
      <x:c r="H1494" s="69" t="n">
        <x:v>1.614</x:v>
      </x:c>
      <x:c r="I1494" s="68" t="n">
        <x:v>8233</x:v>
      </x:c>
      <x:c r="J1494" s="68" t="n">
        <x:v>12.6</x:v>
      </x:c>
      <x:c r="K1494" s="68" t="n">
        <x:v>969</x:v>
      </x:c>
      <x:c r="L1494" s="68" t="n">
        <x:v>4.6</x:v>
      </x:c>
      <x:c r="M1494" s="70" t="n">
        <x:v>0.051</x:v>
      </x:c>
      <x:c r="N1494" s="71" t="n">
        <x:v>79</x:v>
      </x:c>
      <x:c r="O1494" s="33" t="n">
        <x:f>ROUND(3*E1494+F1494+G1494*H1494,1)</x:f>
        <x:v>125.2</x:v>
      </x:c>
      <x:c r="P1494" s="33" t="n">
        <x:f>ROUND('Inputs'!$C$4*'Inputs'!$C$7*'Inputs'!$C$5*C1494/3600,1)</x:f>
        <x:v>5113.3</x:v>
      </x:c>
      <x:c r="Q1494" s="33" t="n">
        <x:f>ROUND(('Inputs'!$C$4/B1494)*'Inputs'!$C$7*'Inputs'!$C$6*D1494/3600,1)</x:f>
        <x:v>891.8</x:v>
      </x:c>
      <x:c r="R1494" s="59" t="n">
        <x:f>ROUND((P1494-Q1494)*O1494-('Inputs'!$C$4/B1494)*(I1494/J1494+K1494)-'Inputs'!$C$4*L1494-('Inputs'!$C$4*'Inputs'!$C$20*'Inputs'!$C$21*'Inputs'!$C$22/1000)*M1494*N1494,0)</x:f>
        <x:v>185861</x:v>
      </x:c>
      <x:c r="S1494" s="59" t="n">
        <x:f>ROUND(R1494/'Inputs'!$C$4,2)</x:f>
        <x:v>18.59</x:v>
      </x:c>
      <x:c r="T1494" s="33" t="n">
        <x:f>ROUND((P1494-Q1494)*G1494*'Inputs'!$C$25/1000,1)</x:f>
        <x:v>85.1</x:v>
      </x:c>
    </x:row>
    <x:row r="1495">
      <x:c r="A1495" t="n">
        <x:v>1480</x:v>
      </x:c>
      <x:c r="B1495" s="68" t="n">
        <x:v>45.6</x:v>
      </x:c>
      <x:c r="C1495" s="68" t="n">
        <x:v>27.8</x:v>
      </x:c>
      <x:c r="D1495" s="68" t="n">
        <x:v>210.9</x:v>
      </x:c>
      <x:c r="E1495" s="68" t="n">
        <x:v>22.7</x:v>
      </x:c>
      <x:c r="F1495" s="68" t="n">
        <x:v>33.7</x:v>
      </x:c>
      <x:c r="G1495" s="68" t="n">
        <x:v>7.9</x:v>
      </x:c>
      <x:c r="H1495" s="69" t="n">
        <x:v>1.904</x:v>
      </x:c>
      <x:c r="I1495" s="68" t="n">
        <x:v>7320</x:v>
      </x:c>
      <x:c r="J1495" s="68" t="n">
        <x:v>12.8</x:v>
      </x:c>
      <x:c r="K1495" s="68" t="n">
        <x:v>478</x:v>
      </x:c>
      <x:c r="L1495" s="68" t="n">
        <x:v>2.7</x:v>
      </x:c>
      <x:c r="M1495" s="70" t="n">
        <x:v>0.09</x:v>
      </x:c>
      <x:c r="N1495" s="71" t="n">
        <x:v>82</x:v>
      </x:c>
      <x:c r="O1495" s="33" t="n">
        <x:f>ROUND(3*E1495+F1495+G1495*H1495,1)</x:f>
        <x:v>116.8</x:v>
      </x:c>
      <x:c r="P1495" s="33" t="n">
        <x:f>ROUND('Inputs'!$C$4*'Inputs'!$C$7*'Inputs'!$C$5*C1495/3600,1)</x:f>
        <x:v>4015.6</x:v>
      </x:c>
      <x:c r="Q1495" s="33" t="n">
        <x:f>ROUND(('Inputs'!$C$4/B1495)*'Inputs'!$C$7*'Inputs'!$C$6*D1495/3600,1)</x:f>
        <x:v>1336.1</x:v>
      </x:c>
      <x:c r="R1495" s="59" t="n">
        <x:f>ROUND((P1495-Q1495)*O1495-('Inputs'!$C$4/B1495)*(I1495/J1495+K1495)-'Inputs'!$C$4*L1495-('Inputs'!$C$4*'Inputs'!$C$20*'Inputs'!$C$21*'Inputs'!$C$22/1000)*M1495*N1495,0)</x:f>
        <x:v>39227</x:v>
      </x:c>
      <x:c r="S1495" s="59" t="n">
        <x:f>ROUND(R1495/'Inputs'!$C$4,2)</x:f>
        <x:v>3.92</x:v>
      </x:c>
      <x:c r="T1495" s="33" t="n">
        <x:f>ROUND((P1495-Q1495)*G1495*'Inputs'!$C$25/1000,1)</x:f>
        <x:v>54.7</x:v>
      </x:c>
    </x:row>
    <x:row r="1496">
      <x:c r="A1496" t="n">
        <x:v>1481</x:v>
      </x:c>
      <x:c r="B1496" s="68" t="n">
        <x:v>47.9</x:v>
      </x:c>
      <x:c r="C1496" s="68" t="n">
        <x:v>28.7</x:v>
      </x:c>
      <x:c r="D1496" s="68" t="n">
        <x:v>213.7</x:v>
      </x:c>
      <x:c r="E1496" s="68" t="n">
        <x:v>21.1</x:v>
      </x:c>
      <x:c r="F1496" s="68" t="n">
        <x:v>32.4</x:v>
      </x:c>
      <x:c r="G1496" s="68" t="n">
        <x:v>9.9</x:v>
      </x:c>
      <x:c r="H1496" s="69" t="n">
        <x:v>1.933</x:v>
      </x:c>
      <x:c r="I1496" s="68" t="n">
        <x:v>5832</x:v>
      </x:c>
      <x:c r="J1496" s="68" t="n">
        <x:v>13.4</x:v>
      </x:c>
      <x:c r="K1496" s="68" t="n">
        <x:v>685</x:v>
      </x:c>
      <x:c r="L1496" s="68" t="n">
        <x:v>4.1</x:v>
      </x:c>
      <x:c r="M1496" s="70" t="n">
        <x:v>0.047</x:v>
      </x:c>
      <x:c r="N1496" s="71" t="n">
        <x:v>154</x:v>
      </x:c>
      <x:c r="O1496" s="33" t="n">
        <x:f>ROUND(3*E1496+F1496+G1496*H1496,1)</x:f>
        <x:v>114.8</x:v>
      </x:c>
      <x:c r="P1496" s="33" t="n">
        <x:f>ROUND('Inputs'!$C$4*'Inputs'!$C$7*'Inputs'!$C$5*C1496/3600,1)</x:f>
        <x:v>4145.6</x:v>
      </x:c>
      <x:c r="Q1496" s="33" t="n">
        <x:f>ROUND(('Inputs'!$C$4/B1496)*'Inputs'!$C$7*'Inputs'!$C$6*D1496/3600,1)</x:f>
        <x:v>1288.8</x:v>
      </x:c>
      <x:c r="R1496" s="59" t="n">
        <x:f>ROUND((P1496-Q1496)*O1496-('Inputs'!$C$4/B1496)*(I1496/J1496+K1496)-'Inputs'!$C$4*L1496-('Inputs'!$C$4*'Inputs'!$C$20*'Inputs'!$C$21*'Inputs'!$C$22/1000)*M1496*N1496,0)</x:f>
        <x:v>36908</x:v>
      </x:c>
      <x:c r="S1496" s="59" t="n">
        <x:f>ROUND(R1496/'Inputs'!$C$4,2)</x:f>
        <x:v>3.69</x:v>
      </x:c>
      <x:c r="T1496" s="33" t="n">
        <x:f>ROUND((P1496-Q1496)*G1496*'Inputs'!$C$25/1000,1)</x:f>
        <x:v>73.1</x:v>
      </x:c>
    </x:row>
    <x:row r="1497">
      <x:c r="A1497" t="n">
        <x:v>1482</x:v>
      </x:c>
      <x:c r="B1497" s="68" t="n">
        <x:v>47.9</x:v>
      </x:c>
      <x:c r="C1497" s="68" t="n">
        <x:v>28.6</x:v>
      </x:c>
      <x:c r="D1497" s="68" t="n">
        <x:v>200.7</x:v>
      </x:c>
      <x:c r="E1497" s="68" t="n">
        <x:v>21.4</x:v>
      </x:c>
      <x:c r="F1497" s="68" t="n">
        <x:v>47.8</x:v>
      </x:c>
      <x:c r="G1497" s="68" t="n">
        <x:v>7.7</x:v>
      </x:c>
      <x:c r="H1497" s="69" t="n">
        <x:v>1.668</x:v>
      </x:c>
      <x:c r="I1497" s="68" t="n">
        <x:v>6879</x:v>
      </x:c>
      <x:c r="J1497" s="68" t="n">
        <x:v>10.4</x:v>
      </x:c>
      <x:c r="K1497" s="68" t="n">
        <x:v>589</x:v>
      </x:c>
      <x:c r="L1497" s="68" t="n">
        <x:v>4.4</x:v>
      </x:c>
      <x:c r="M1497" s="70" t="n">
        <x:v>0.081</x:v>
      </x:c>
      <x:c r="N1497" s="71" t="n">
        <x:v>76</x:v>
      </x:c>
      <x:c r="O1497" s="33" t="n">
        <x:f>ROUND(3*E1497+F1497+G1497*H1497,1)</x:f>
        <x:v>124.8</x:v>
      </x:c>
      <x:c r="P1497" s="33" t="n">
        <x:f>ROUND('Inputs'!$C$4*'Inputs'!$C$7*'Inputs'!$C$5*C1497/3600,1)</x:f>
        <x:v>4131.1</x:v>
      </x:c>
      <x:c r="Q1497" s="33" t="n">
        <x:f>ROUND(('Inputs'!$C$4/B1497)*'Inputs'!$C$7*'Inputs'!$C$6*D1497/3600,1)</x:f>
        <x:v>1210.4</x:v>
      </x:c>
      <x:c r="R1497" s="59" t="n">
        <x:f>ROUND((P1497-Q1497)*O1497-('Inputs'!$C$4/B1497)*(I1497/J1497+K1497)-'Inputs'!$C$4*L1497-('Inputs'!$C$4*'Inputs'!$C$20*'Inputs'!$C$21*'Inputs'!$C$22/1000)*M1497*N1497,0)</x:f>
        <x:v>45685</x:v>
      </x:c>
      <x:c r="S1497" s="59" t="n">
        <x:f>ROUND(R1497/'Inputs'!$C$4,2)</x:f>
        <x:v>4.57</x:v>
      </x:c>
      <x:c r="T1497" s="33" t="n">
        <x:f>ROUND((P1497-Q1497)*G1497*'Inputs'!$C$25/1000,1)</x:f>
        <x:v>58.1</x:v>
      </x:c>
    </x:row>
    <x:row r="1498">
      <x:c r="A1498" t="n">
        <x:v>1483</x:v>
      </x:c>
      <x:c r="B1498" s="68" t="n">
        <x:v>59.1</x:v>
      </x:c>
      <x:c r="C1498" s="68" t="n">
        <x:v>25.7</x:v>
      </x:c>
      <x:c r="D1498" s="68" t="n">
        <x:v>184.7</x:v>
      </x:c>
      <x:c r="E1498" s="68" t="n">
        <x:v>23.8</x:v>
      </x:c>
      <x:c r="F1498" s="68" t="n">
        <x:v>42.9</x:v>
      </x:c>
      <x:c r="G1498" s="68" t="n">
        <x:v>9.6</x:v>
      </x:c>
      <x:c r="H1498" s="69" t="n">
        <x:v>1.674</x:v>
      </x:c>
      <x:c r="I1498" s="68" t="n">
        <x:v>6322</x:v>
      </x:c>
      <x:c r="J1498" s="68" t="n">
        <x:v>8.5</x:v>
      </x:c>
      <x:c r="K1498" s="68" t="n">
        <x:v>666</x:v>
      </x:c>
      <x:c r="L1498" s="68" t="n">
        <x:v>2.3</x:v>
      </x:c>
      <x:c r="M1498" s="70" t="n">
        <x:v>0.052</x:v>
      </x:c>
      <x:c r="N1498" s="71" t="n">
        <x:v>128</x:v>
      </x:c>
      <x:c r="O1498" s="33" t="n">
        <x:f>ROUND(3*E1498+F1498+G1498*H1498,1)</x:f>
        <x:v>130.4</x:v>
      </x:c>
      <x:c r="P1498" s="33" t="n">
        <x:f>ROUND('Inputs'!$C$4*'Inputs'!$C$7*'Inputs'!$C$5*C1498/3600,1)</x:f>
        <x:v>3712.2</x:v>
      </x:c>
      <x:c r="Q1498" s="33" t="n">
        <x:f>ROUND(('Inputs'!$C$4/B1498)*'Inputs'!$C$7*'Inputs'!$C$6*D1498/3600,1)</x:f>
        <x:v>902.8</x:v>
      </x:c>
      <x:c r="R1498" s="59" t="n">
        <x:f>ROUND((P1498-Q1498)*O1498-('Inputs'!$C$4/B1498)*(I1498/J1498+K1498)-'Inputs'!$C$4*L1498-('Inputs'!$C$4*'Inputs'!$C$20*'Inputs'!$C$21*'Inputs'!$C$22/1000)*M1498*N1498,0)</x:f>
        <x:v>89923</x:v>
      </x:c>
      <x:c r="S1498" s="59" t="n">
        <x:f>ROUND(R1498/'Inputs'!$C$4,2)</x:f>
        <x:v>8.99</x:v>
      </x:c>
      <x:c r="T1498" s="33" t="n">
        <x:f>ROUND((P1498-Q1498)*G1498*'Inputs'!$C$25/1000,1)</x:f>
        <x:v>69.7</x:v>
      </x:c>
    </x:row>
    <x:row r="1499">
      <x:c r="A1499" t="n">
        <x:v>1484</x:v>
      </x:c>
      <x:c r="B1499" s="68" t="n">
        <x:v>28.2</x:v>
      </x:c>
      <x:c r="C1499" s="68" t="n">
        <x:v>29.6</x:v>
      </x:c>
      <x:c r="D1499" s="68" t="n">
        <x:v>231.9</x:v>
      </x:c>
      <x:c r="E1499" s="68" t="n">
        <x:v>27.4</x:v>
      </x:c>
      <x:c r="F1499" s="68" t="n">
        <x:v>49.3</x:v>
      </x:c>
      <x:c r="G1499" s="68" t="n">
        <x:v>8.6</x:v>
      </x:c>
      <x:c r="H1499" s="69" t="n">
        <x:v>1.79</x:v>
      </x:c>
      <x:c r="I1499" s="68" t="n">
        <x:v>5314</x:v>
      </x:c>
      <x:c r="J1499" s="68" t="n">
        <x:v>12.7</x:v>
      </x:c>
      <x:c r="K1499" s="68" t="n">
        <x:v>455</x:v>
      </x:c>
      <x:c r="L1499" s="68" t="n">
        <x:v>3</x:v>
      </x:c>
      <x:c r="M1499" s="70" t="n">
        <x:v>0.021</x:v>
      </x:c>
      <x:c r="N1499" s="71" t="n">
        <x:v>79</x:v>
      </x:c>
      <x:c r="O1499" s="33" t="n">
        <x:f>ROUND(3*E1499+F1499+G1499*H1499,1)</x:f>
        <x:v>146.9</x:v>
      </x:c>
      <x:c r="P1499" s="33" t="n">
        <x:f>ROUND('Inputs'!$C$4*'Inputs'!$C$7*'Inputs'!$C$5*C1499/3600,1)</x:f>
        <x:v>4275.6</x:v>
      </x:c>
      <x:c r="Q1499" s="33" t="n">
        <x:f>ROUND(('Inputs'!$C$4/B1499)*'Inputs'!$C$7*'Inputs'!$C$6*D1499/3600,1)</x:f>
        <x:v>2375.7</x:v>
      </x:c>
      <x:c r="R1499" s="59" t="n">
        <x:f>ROUND((P1499-Q1499)*O1499-('Inputs'!$C$4/B1499)*(I1499/J1499+K1499)-'Inputs'!$C$4*L1499-('Inputs'!$C$4*'Inputs'!$C$20*'Inputs'!$C$21*'Inputs'!$C$22/1000)*M1499*N1499,0)</x:f>
        <x:v>-64340</x:v>
      </x:c>
      <x:c r="S1499" s="59" t="n">
        <x:f>ROUND(R1499/'Inputs'!$C$4,2)</x:f>
        <x:v>-6.43</x:v>
      </x:c>
      <x:c r="T1499" s="33" t="n">
        <x:f>ROUND((P1499-Q1499)*G1499*'Inputs'!$C$25/1000,1)</x:f>
        <x:v>42.2</x:v>
      </x:c>
    </x:row>
    <x:row r="1500">
      <x:c r="A1500" t="n">
        <x:v>1485</x:v>
      </x:c>
      <x:c r="B1500" s="68" t="n">
        <x:v>30.4</x:v>
      </x:c>
      <x:c r="C1500" s="68" t="n">
        <x:v>28.2</x:v>
      </x:c>
      <x:c r="D1500" s="68" t="n">
        <x:v>191.4</x:v>
      </x:c>
      <x:c r="E1500" s="68" t="n">
        <x:v>24.1</x:v>
      </x:c>
      <x:c r="F1500" s="68" t="n">
        <x:v>51.7</x:v>
      </x:c>
      <x:c r="G1500" s="68" t="n">
        <x:v>7.7</x:v>
      </x:c>
      <x:c r="H1500" s="69" t="n">
        <x:v>1.972</x:v>
      </x:c>
      <x:c r="I1500" s="68" t="n">
        <x:v>6526</x:v>
      </x:c>
      <x:c r="J1500" s="68" t="n">
        <x:v>13.5</x:v>
      </x:c>
      <x:c r="K1500" s="68" t="n">
        <x:v>599</x:v>
      </x:c>
      <x:c r="L1500" s="68" t="n">
        <x:v>3.3</x:v>
      </x:c>
      <x:c r="M1500" s="70" t="n">
        <x:v>0.032</x:v>
      </x:c>
      <x:c r="N1500" s="71" t="n">
        <x:v>97</x:v>
      </x:c>
      <x:c r="O1500" s="33" t="n">
        <x:f>ROUND(3*E1500+F1500+G1500*H1500,1)</x:f>
        <x:v>139.2</x:v>
      </x:c>
      <x:c r="P1500" s="33" t="n">
        <x:f>ROUND('Inputs'!$C$4*'Inputs'!$C$7*'Inputs'!$C$5*C1500/3600,1)</x:f>
        <x:v>4073.3</x:v>
      </x:c>
      <x:c r="Q1500" s="33" t="n">
        <x:f>ROUND(('Inputs'!$C$4/B1500)*'Inputs'!$C$7*'Inputs'!$C$6*D1500/3600,1)</x:f>
        <x:v>1818.9</x:v>
      </x:c>
      <x:c r="R1500" s="59" t="n">
        <x:f>ROUND((P1500-Q1500)*O1500-('Inputs'!$C$4/B1500)*(I1500/J1500+K1500)-'Inputs'!$C$4*L1500-('Inputs'!$C$4*'Inputs'!$C$20*'Inputs'!$C$21*'Inputs'!$C$22/1000)*M1500*N1500,0)</x:f>
        <x:v>-82184</x:v>
      </x:c>
      <x:c r="S1500" s="59" t="n">
        <x:f>ROUND(R1500/'Inputs'!$C$4,2)</x:f>
        <x:v>-8.22</x:v>
      </x:c>
      <x:c r="T1500" s="33" t="n">
        <x:f>ROUND((P1500-Q1500)*G1500*'Inputs'!$C$25/1000,1)</x:f>
        <x:v>44.8</x:v>
      </x:c>
    </x:row>
    <x:row r="1501">
      <x:c r="A1501" t="n">
        <x:v>1486</x:v>
      </x:c>
      <x:c r="B1501" s="68" t="n">
        <x:v>43.9</x:v>
      </x:c>
      <x:c r="C1501" s="68" t="n">
        <x:v>27.2</x:v>
      </x:c>
      <x:c r="D1501" s="68" t="n">
        <x:v>185</x:v>
      </x:c>
      <x:c r="E1501" s="68" t="n">
        <x:v>24.9</x:v>
      </x:c>
      <x:c r="F1501" s="68" t="n">
        <x:v>32.4</x:v>
      </x:c>
      <x:c r="G1501" s="68" t="n">
        <x:v>7.4</x:v>
      </x:c>
      <x:c r="H1501" s="69" t="n">
        <x:v>1.773</x:v>
      </x:c>
      <x:c r="I1501" s="68" t="n">
        <x:v>7219</x:v>
      </x:c>
      <x:c r="J1501" s="68" t="n">
        <x:v>11.9</x:v>
      </x:c>
      <x:c r="K1501" s="68" t="n">
        <x:v>811</x:v>
      </x:c>
      <x:c r="L1501" s="68" t="n">
        <x:v>4.6</x:v>
      </x:c>
      <x:c r="M1501" s="70" t="n">
        <x:v>0.027</x:v>
      </x:c>
      <x:c r="N1501" s="71" t="n">
        <x:v>134</x:v>
      </x:c>
      <x:c r="O1501" s="33" t="n">
        <x:f>ROUND(3*E1501+F1501+G1501*H1501,1)</x:f>
        <x:v>120.2</x:v>
      </x:c>
      <x:c r="P1501" s="33" t="n">
        <x:f>ROUND('Inputs'!$C$4*'Inputs'!$C$7*'Inputs'!$C$5*C1501/3600,1)</x:f>
        <x:v>3928.9</x:v>
      </x:c>
      <x:c r="Q1501" s="33" t="n">
        <x:f>ROUND(('Inputs'!$C$4/B1501)*'Inputs'!$C$7*'Inputs'!$C$6*D1501/3600,1)</x:f>
        <x:v>1217.4</x:v>
      </x:c>
      <x:c r="R1501" s="59" t="n">
        <x:f>ROUND((P1501-Q1501)*O1501-('Inputs'!$C$4/B1501)*(I1501/J1501+K1501)-'Inputs'!$C$4*L1501-('Inputs'!$C$4*'Inputs'!$C$20*'Inputs'!$C$21*'Inputs'!$C$22/1000)*M1501*N1501,0)</x:f>
        <x:v>-51093</x:v>
      </x:c>
      <x:c r="S1501" s="59" t="n">
        <x:f>ROUND(R1501/'Inputs'!$C$4,2)</x:f>
        <x:v>-5.11</x:v>
      </x:c>
      <x:c r="T1501" s="33" t="n">
        <x:f>ROUND((P1501-Q1501)*G1501*'Inputs'!$C$25/1000,1)</x:f>
        <x:v>51.8</x:v>
      </x:c>
    </x:row>
    <x:row r="1502">
      <x:c r="A1502" t="n">
        <x:v>1487</x:v>
      </x:c>
      <x:c r="B1502" s="68" t="n">
        <x:v>58.6</x:v>
      </x:c>
      <x:c r="C1502" s="68" t="n">
        <x:v>26.5</x:v>
      </x:c>
      <x:c r="D1502" s="68" t="n">
        <x:v>256</x:v>
      </x:c>
      <x:c r="E1502" s="68" t="n">
        <x:v>23</x:v>
      </x:c>
      <x:c r="F1502" s="68" t="n">
        <x:v>36.1</x:v>
      </x:c>
      <x:c r="G1502" s="68" t="n">
        <x:v>9.8</x:v>
      </x:c>
      <x:c r="H1502" s="69" t="n">
        <x:v>1.94</x:v>
      </x:c>
      <x:c r="I1502" s="68" t="n">
        <x:v>6163</x:v>
      </x:c>
      <x:c r="J1502" s="68" t="n">
        <x:v>8</x:v>
      </x:c>
      <x:c r="K1502" s="68" t="n">
        <x:v>539</x:v>
      </x:c>
      <x:c r="L1502" s="68" t="n">
        <x:v>5.2</x:v>
      </x:c>
      <x:c r="M1502" s="70" t="n">
        <x:v>0.084</x:v>
      </x:c>
      <x:c r="N1502" s="71" t="n">
        <x:v>111</x:v>
      </x:c>
      <x:c r="O1502" s="33" t="n">
        <x:f>ROUND(3*E1502+F1502+G1502*H1502,1)</x:f>
        <x:v>124.1</x:v>
      </x:c>
      <x:c r="P1502" s="33" t="n">
        <x:f>ROUND('Inputs'!$C$4*'Inputs'!$C$7*'Inputs'!$C$5*C1502/3600,1)</x:f>
        <x:v>3827.8</x:v>
      </x:c>
      <x:c r="Q1502" s="33" t="n">
        <x:f>ROUND(('Inputs'!$C$4/B1502)*'Inputs'!$C$7*'Inputs'!$C$6*D1502/3600,1)</x:f>
        <x:v>1262</x:v>
      </x:c>
      <x:c r="R1502" s="59" t="n">
        <x:f>ROUND((P1502-Q1502)*O1502-('Inputs'!$C$4/B1502)*(I1502/J1502+K1502)-'Inputs'!$C$4*L1502-('Inputs'!$C$4*'Inputs'!$C$20*'Inputs'!$C$21*'Inputs'!$C$22/1000)*M1502*N1502,0)</x:f>
        <x:v>22123</x:v>
      </x:c>
      <x:c r="S1502" s="59" t="n">
        <x:f>ROUND(R1502/'Inputs'!$C$4,2)</x:f>
        <x:v>2.21</x:v>
      </x:c>
      <x:c r="T1502" s="33" t="n">
        <x:f>ROUND((P1502-Q1502)*G1502*'Inputs'!$C$25/1000,1)</x:f>
        <x:v>65</x:v>
      </x:c>
    </x:row>
    <x:row r="1503">
      <x:c r="A1503" t="n">
        <x:v>1488</x:v>
      </x:c>
      <x:c r="B1503" s="68" t="n">
        <x:v>52.9</x:v>
      </x:c>
      <x:c r="C1503" s="68" t="n">
        <x:v>27.9</x:v>
      </x:c>
      <x:c r="D1503" s="68" t="n">
        <x:v>190.3</x:v>
      </x:c>
      <x:c r="E1503" s="68" t="n">
        <x:v>25.5</x:v>
      </x:c>
      <x:c r="F1503" s="68" t="n">
        <x:v>52.8</x:v>
      </x:c>
      <x:c r="G1503" s="68" t="n">
        <x:v>7.7</x:v>
      </x:c>
      <x:c r="H1503" s="69" t="n">
        <x:v>1.806</x:v>
      </x:c>
      <x:c r="I1503" s="68" t="n">
        <x:v>4775</x:v>
      </x:c>
      <x:c r="J1503" s="68" t="n">
        <x:v>13.3</x:v>
      </x:c>
      <x:c r="K1503" s="68" t="n">
        <x:v>818</x:v>
      </x:c>
      <x:c r="L1503" s="68" t="n">
        <x:v>5.3</x:v>
      </x:c>
      <x:c r="M1503" s="70" t="n">
        <x:v>0.096</x:v>
      </x:c>
      <x:c r="N1503" s="71" t="n">
        <x:v>115</x:v>
      </x:c>
      <x:c r="O1503" s="33" t="n">
        <x:f>ROUND(3*E1503+F1503+G1503*H1503,1)</x:f>
        <x:v>143.2</x:v>
      </x:c>
      <x:c r="P1503" s="33" t="n">
        <x:f>ROUND('Inputs'!$C$4*'Inputs'!$C$7*'Inputs'!$C$5*C1503/3600,1)</x:f>
        <x:v>4030</x:v>
      </x:c>
      <x:c r="Q1503" s="33" t="n">
        <x:f>ROUND(('Inputs'!$C$4/B1503)*'Inputs'!$C$7*'Inputs'!$C$6*D1503/3600,1)</x:f>
        <x:v>1039.2</x:v>
      </x:c>
      <x:c r="R1503" s="59" t="n">
        <x:f>ROUND((P1503-Q1503)*O1503-('Inputs'!$C$4/B1503)*(I1503/J1503+K1503)-'Inputs'!$C$4*L1503-('Inputs'!$C$4*'Inputs'!$C$20*'Inputs'!$C$21*'Inputs'!$C$22/1000)*M1503*N1503,0)</x:f>
        <x:v>128096</x:v>
      </x:c>
      <x:c r="S1503" s="59" t="n">
        <x:f>ROUND(R1503/'Inputs'!$C$4,2)</x:f>
        <x:v>12.81</x:v>
      </x:c>
      <x:c r="T1503" s="33" t="n">
        <x:f>ROUND((P1503-Q1503)*G1503*'Inputs'!$C$25/1000,1)</x:f>
        <x:v>59.5</x:v>
      </x:c>
    </x:row>
    <x:row r="1504">
      <x:c r="A1504" t="n">
        <x:v>1489</x:v>
      </x:c>
      <x:c r="B1504" s="68" t="n">
        <x:v>34.3</x:v>
      </x:c>
      <x:c r="C1504" s="68" t="n">
        <x:v>29.1</x:v>
      </x:c>
      <x:c r="D1504" s="68" t="n">
        <x:v>161.7</x:v>
      </x:c>
      <x:c r="E1504" s="68" t="n">
        <x:v>23.9</x:v>
      </x:c>
      <x:c r="F1504" s="68" t="n">
        <x:v>42.8</x:v>
      </x:c>
      <x:c r="G1504" s="68" t="n">
        <x:v>8.1</x:v>
      </x:c>
      <x:c r="H1504" s="69" t="n">
        <x:v>1.813</x:v>
      </x:c>
      <x:c r="I1504" s="68" t="n">
        <x:v>6817</x:v>
      </x:c>
      <x:c r="J1504" s="68" t="n">
        <x:v>14.8</x:v>
      </x:c>
      <x:c r="K1504" s="68" t="n">
        <x:v>838</x:v>
      </x:c>
      <x:c r="L1504" s="68" t="n">
        <x:v>2.7</x:v>
      </x:c>
      <x:c r="M1504" s="70" t="n">
        <x:v>0.063</x:v>
      </x:c>
      <x:c r="N1504" s="71" t="n">
        <x:v>83</x:v>
      </x:c>
      <x:c r="O1504" s="33" t="n">
        <x:f>ROUND(3*E1504+F1504+G1504*H1504,1)</x:f>
        <x:v>129.2</x:v>
      </x:c>
      <x:c r="P1504" s="33" t="n">
        <x:f>ROUND('Inputs'!$C$4*'Inputs'!$C$7*'Inputs'!$C$5*C1504/3600,1)</x:f>
        <x:v>4203.3</x:v>
      </x:c>
      <x:c r="Q1504" s="33" t="n">
        <x:f>ROUND(('Inputs'!$C$4/B1504)*'Inputs'!$C$7*'Inputs'!$C$6*D1504/3600,1)</x:f>
        <x:v>1361.9</x:v>
      </x:c>
      <x:c r="R1504" s="59" t="n">
        <x:f>ROUND((P1504-Q1504)*O1504-('Inputs'!$C$4/B1504)*(I1504/J1504+K1504)-'Inputs'!$C$4*L1504-('Inputs'!$C$4*'Inputs'!$C$20*'Inputs'!$C$21*'Inputs'!$C$22/1000)*M1504*N1504,0)</x:f>
        <x:v>-50187</x:v>
      </x:c>
      <x:c r="S1504" s="59" t="n">
        <x:f>ROUND(R1504/'Inputs'!$C$4,2)</x:f>
        <x:v>-5.02</x:v>
      </x:c>
      <x:c r="T1504" s="33" t="n">
        <x:f>ROUND((P1504-Q1504)*G1504*'Inputs'!$C$25/1000,1)</x:f>
        <x:v>59.5</x:v>
      </x:c>
    </x:row>
    <x:row r="1505">
      <x:c r="A1505" t="n">
        <x:v>1490</x:v>
      </x:c>
      <x:c r="B1505" s="68" t="n">
        <x:v>55.1</x:v>
      </x:c>
      <x:c r="C1505" s="68" t="n">
        <x:v>30.2</x:v>
      </x:c>
      <x:c r="D1505" s="68" t="n">
        <x:v>171.7</x:v>
      </x:c>
      <x:c r="E1505" s="68" t="n">
        <x:v>27.7</x:v>
      </x:c>
      <x:c r="F1505" s="68" t="n">
        <x:v>51</x:v>
      </x:c>
      <x:c r="G1505" s="68" t="n">
        <x:v>8.5</x:v>
      </x:c>
      <x:c r="H1505" s="69" t="n">
        <x:v>1.732</x:v>
      </x:c>
      <x:c r="I1505" s="68" t="n">
        <x:v>4231</x:v>
      </x:c>
      <x:c r="J1505" s="68" t="n">
        <x:v>9.7</x:v>
      </x:c>
      <x:c r="K1505" s="68" t="n">
        <x:v>504</x:v>
      </x:c>
      <x:c r="L1505" s="68" t="n">
        <x:v>1.9</x:v>
      </x:c>
      <x:c r="M1505" s="70" t="n">
        <x:v>0.059</x:v>
      </x:c>
      <x:c r="N1505" s="71" t="n">
        <x:v>61</x:v>
      </x:c>
      <x:c r="O1505" s="33" t="n">
        <x:f>ROUND(3*E1505+F1505+G1505*H1505,1)</x:f>
        <x:v>148.8</x:v>
      </x:c>
      <x:c r="P1505" s="33" t="n">
        <x:f>ROUND('Inputs'!$C$4*'Inputs'!$C$7*'Inputs'!$C$5*C1505/3600,1)</x:f>
        <x:v>4362.2</x:v>
      </x:c>
      <x:c r="Q1505" s="33" t="n">
        <x:f>ROUND(('Inputs'!$C$4/B1505)*'Inputs'!$C$7*'Inputs'!$C$6*D1505/3600,1)</x:f>
        <x:v>900.2</x:v>
      </x:c>
      <x:c r="R1505" s="59" t="n">
        <x:f>ROUND((P1505-Q1505)*O1505-('Inputs'!$C$4/B1505)*(I1505/J1505+K1505)-'Inputs'!$C$4*L1505-('Inputs'!$C$4*'Inputs'!$C$20*'Inputs'!$C$21*'Inputs'!$C$22/1000)*M1505*N1505,0)</x:f>
        <x:v>317465</x:v>
      </x:c>
      <x:c r="S1505" s="59" t="n">
        <x:f>ROUND(R1505/'Inputs'!$C$4,2)</x:f>
        <x:v>31.75</x:v>
      </x:c>
      <x:c r="T1505" s="33" t="n">
        <x:f>ROUND((P1505-Q1505)*G1505*'Inputs'!$C$25/1000,1)</x:f>
        <x:v>76</x:v>
      </x:c>
    </x:row>
    <x:row r="1506">
      <x:c r="A1506" t="n">
        <x:v>1491</x:v>
      </x:c>
      <x:c r="B1506" s="68" t="n">
        <x:v>59.2</x:v>
      </x:c>
      <x:c r="C1506" s="68" t="n">
        <x:v>32.8</x:v>
      </x:c>
      <x:c r="D1506" s="68" t="n">
        <x:v>191.8</x:v>
      </x:c>
      <x:c r="E1506" s="68" t="n">
        <x:v>23.6</x:v>
      </x:c>
      <x:c r="F1506" s="68" t="n">
        <x:v>39.6</x:v>
      </x:c>
      <x:c r="G1506" s="68" t="n">
        <x:v>9.9</x:v>
      </x:c>
      <x:c r="H1506" s="69" t="n">
        <x:v>1.752</x:v>
      </x:c>
      <x:c r="I1506" s="68" t="n">
        <x:v>5355</x:v>
      </x:c>
      <x:c r="J1506" s="68" t="n">
        <x:v>10.6</x:v>
      </x:c>
      <x:c r="K1506" s="68" t="n">
        <x:v>455</x:v>
      </x:c>
      <x:c r="L1506" s="68" t="n">
        <x:v>2.7</x:v>
      </x:c>
      <x:c r="M1506" s="70" t="n">
        <x:v>0.033</x:v>
      </x:c>
      <x:c r="N1506" s="71" t="n">
        <x:v>80</x:v>
      </x:c>
      <x:c r="O1506" s="33" t="n">
        <x:f>ROUND(3*E1506+F1506+G1506*H1506,1)</x:f>
        <x:v>127.7</x:v>
      </x:c>
      <x:c r="P1506" s="33" t="n">
        <x:f>ROUND('Inputs'!$C$4*'Inputs'!$C$7*'Inputs'!$C$5*C1506/3600,1)</x:f>
        <x:v>4737.8</x:v>
      </x:c>
      <x:c r="Q1506" s="33" t="n">
        <x:f>ROUND(('Inputs'!$C$4/B1506)*'Inputs'!$C$7*'Inputs'!$C$6*D1506/3600,1)</x:f>
        <x:v>936</x:v>
      </x:c>
      <x:c r="R1506" s="59" t="n">
        <x:f>ROUND((P1506-Q1506)*O1506-('Inputs'!$C$4/B1506)*(I1506/J1506+K1506)-'Inputs'!$C$4*L1506-('Inputs'!$C$4*'Inputs'!$C$20*'Inputs'!$C$21*'Inputs'!$C$22/1000)*M1506*N1506,0)</x:f>
        <x:v>290392</x:v>
      </x:c>
      <x:c r="S1506" s="59" t="n">
        <x:f>ROUND(R1506/'Inputs'!$C$4,2)</x:f>
        <x:v>29.04</x:v>
      </x:c>
      <x:c r="T1506" s="33" t="n">
        <x:f>ROUND((P1506-Q1506)*G1506*'Inputs'!$C$25/1000,1)</x:f>
        <x:v>97.2</x:v>
      </x:c>
    </x:row>
    <x:row r="1507">
      <x:c r="A1507" t="n">
        <x:v>1492</x:v>
      </x:c>
      <x:c r="B1507" s="68" t="n">
        <x:v>25</x:v>
      </x:c>
      <x:c r="C1507" s="68" t="n">
        <x:v>29.3</x:v>
      </x:c>
      <x:c r="D1507" s="68" t="n">
        <x:v>182.7</x:v>
      </x:c>
      <x:c r="E1507" s="68" t="n">
        <x:v>22.2</x:v>
      </x:c>
      <x:c r="F1507" s="68" t="n">
        <x:v>34.9</x:v>
      </x:c>
      <x:c r="G1507" s="68" t="n">
        <x:v>9.4</x:v>
      </x:c>
      <x:c r="H1507" s="69" t="n">
        <x:v>1.748</x:v>
      </x:c>
      <x:c r="I1507" s="68" t="n">
        <x:v>5141</x:v>
      </x:c>
      <x:c r="J1507" s="68" t="n">
        <x:v>9</x:v>
      </x:c>
      <x:c r="K1507" s="68" t="n">
        <x:v>607</x:v>
      </x:c>
      <x:c r="L1507" s="68" t="n">
        <x:v>3.3</x:v>
      </x:c>
      <x:c r="M1507" s="70" t="n">
        <x:v>0.058</x:v>
      </x:c>
      <x:c r="N1507" s="71" t="n">
        <x:v>147</x:v>
      </x:c>
      <x:c r="O1507" s="33" t="n">
        <x:f>ROUND(3*E1507+F1507+G1507*H1507,1)</x:f>
        <x:v>117.9</x:v>
      </x:c>
      <x:c r="P1507" s="33" t="n">
        <x:f>ROUND('Inputs'!$C$4*'Inputs'!$C$7*'Inputs'!$C$5*C1507/3600,1)</x:f>
        <x:v>4232.2</x:v>
      </x:c>
      <x:c r="Q1507" s="33" t="n">
        <x:f>ROUND(('Inputs'!$C$4/B1507)*'Inputs'!$C$7*'Inputs'!$C$6*D1507/3600,1)</x:f>
        <x:v>2111.2</x:v>
      </x:c>
      <x:c r="R1507" s="59" t="n">
        <x:f>ROUND((P1507-Q1507)*O1507-('Inputs'!$C$4/B1507)*(I1507/J1507+K1507)-'Inputs'!$C$4*L1507-('Inputs'!$C$4*'Inputs'!$C$20*'Inputs'!$C$21*'Inputs'!$C$22/1000)*M1507*N1507,0)</x:f>
        <x:v>-273288</x:v>
      </x:c>
      <x:c r="S1507" s="59" t="n">
        <x:f>ROUND(R1507/'Inputs'!$C$4,2)</x:f>
        <x:v>-27.33</x:v>
      </x:c>
      <x:c r="T1507" s="33" t="n">
        <x:f>ROUND((P1507-Q1507)*G1507*'Inputs'!$C$25/1000,1)</x:f>
        <x:v>51.5</x:v>
      </x:c>
    </x:row>
    <x:row r="1508">
      <x:c r="A1508" t="n">
        <x:v>1493</x:v>
      </x:c>
      <x:c r="B1508" s="68" t="n">
        <x:v>38</x:v>
      </x:c>
      <x:c r="C1508" s="68" t="n">
        <x:v>26.9</x:v>
      </x:c>
      <x:c r="D1508" s="68" t="n">
        <x:v>237.7</x:v>
      </x:c>
      <x:c r="E1508" s="68" t="n">
        <x:v>24</x:v>
      </x:c>
      <x:c r="F1508" s="68" t="n">
        <x:v>32.5</x:v>
      </x:c>
      <x:c r="G1508" s="68" t="n">
        <x:v>7.9</x:v>
      </x:c>
      <x:c r="H1508" s="69" t="n">
        <x:v>1.675</x:v>
      </x:c>
      <x:c r="I1508" s="68" t="n">
        <x:v>4704</x:v>
      </x:c>
      <x:c r="J1508" s="68" t="n">
        <x:v>10.1</x:v>
      </x:c>
      <x:c r="K1508" s="68" t="n">
        <x:v>891</x:v>
      </x:c>
      <x:c r="L1508" s="68" t="n">
        <x:v>5</x:v>
      </x:c>
      <x:c r="M1508" s="70" t="n">
        <x:v>0.029</x:v>
      </x:c>
      <x:c r="N1508" s="71" t="n">
        <x:v>119</x:v>
      </x:c>
      <x:c r="O1508" s="33" t="n">
        <x:f>ROUND(3*E1508+F1508+G1508*H1508,1)</x:f>
        <x:v>117.7</x:v>
      </x:c>
      <x:c r="P1508" s="33" t="n">
        <x:f>ROUND('Inputs'!$C$4*'Inputs'!$C$7*'Inputs'!$C$5*C1508/3600,1)</x:f>
        <x:v>3885.6</x:v>
      </x:c>
      <x:c r="Q1508" s="33" t="n">
        <x:f>ROUND(('Inputs'!$C$4/B1508)*'Inputs'!$C$7*'Inputs'!$C$6*D1508/3600,1)</x:f>
        <x:v>1807.1</x:v>
      </x:c>
      <x:c r="R1508" s="59" t="n">
        <x:f>ROUND((P1508-Q1508)*O1508-('Inputs'!$C$4/B1508)*(I1508/J1508+K1508)-'Inputs'!$C$4*L1508-('Inputs'!$C$4*'Inputs'!$C$20*'Inputs'!$C$21*'Inputs'!$C$22/1000)*M1508*N1508,0)</x:f>
        <x:v>-170115</x:v>
      </x:c>
      <x:c r="S1508" s="59" t="n">
        <x:f>ROUND(R1508/'Inputs'!$C$4,2)</x:f>
        <x:v>-17.01</x:v>
      </x:c>
      <x:c r="T1508" s="33" t="n">
        <x:f>ROUND((P1508-Q1508)*G1508*'Inputs'!$C$25/1000,1)</x:f>
        <x:v>42.4</x:v>
      </x:c>
    </x:row>
    <x:row r="1509">
      <x:c r="A1509" t="n">
        <x:v>1494</x:v>
      </x:c>
      <x:c r="B1509" s="68" t="n">
        <x:v>58.2</x:v>
      </x:c>
      <x:c r="C1509" s="68" t="n">
        <x:v>29.2</x:v>
      </x:c>
      <x:c r="D1509" s="68" t="n">
        <x:v>204.4</x:v>
      </x:c>
      <x:c r="E1509" s="68" t="n">
        <x:v>26.5</x:v>
      </x:c>
      <x:c r="F1509" s="68" t="n">
        <x:v>32.1</x:v>
      </x:c>
      <x:c r="G1509" s="68" t="n">
        <x:v>8.9</x:v>
      </x:c>
      <x:c r="H1509" s="69" t="n">
        <x:v>1.7</x:v>
      </x:c>
      <x:c r="I1509" s="68" t="n">
        <x:v>8754</x:v>
      </x:c>
      <x:c r="J1509" s="68" t="n">
        <x:v>9.5</x:v>
      </x:c>
      <x:c r="K1509" s="68" t="n">
        <x:v>531</x:v>
      </x:c>
      <x:c r="L1509" s="68" t="n">
        <x:v>5.2</x:v>
      </x:c>
      <x:c r="M1509" s="70" t="n">
        <x:v>0.078</x:v>
      </x:c>
      <x:c r="N1509" s="71" t="n">
        <x:v>117</x:v>
      </x:c>
      <x:c r="O1509" s="33" t="n">
        <x:f>ROUND(3*E1509+F1509+G1509*H1509,1)</x:f>
        <x:v>126.7</x:v>
      </x:c>
      <x:c r="P1509" s="33" t="n">
        <x:f>ROUND('Inputs'!$C$4*'Inputs'!$C$7*'Inputs'!$C$5*C1509/3600,1)</x:f>
        <x:v>4217.8</x:v>
      </x:c>
      <x:c r="Q1509" s="33" t="n">
        <x:f>ROUND(('Inputs'!$C$4/B1509)*'Inputs'!$C$7*'Inputs'!$C$6*D1509/3600,1)</x:f>
        <x:v>1014.6</x:v>
      </x:c>
      <x:c r="R1509" s="59" t="n">
        <x:f>ROUND((P1509-Q1509)*O1509-('Inputs'!$C$4/B1509)*(I1509/J1509+K1509)-'Inputs'!$C$4*L1509-('Inputs'!$C$4*'Inputs'!$C$20*'Inputs'!$C$21*'Inputs'!$C$22/1000)*M1509*N1509,0)</x:f>
        <x:v>83872</x:v>
      </x:c>
      <x:c r="S1509" s="59" t="n">
        <x:f>ROUND(R1509/'Inputs'!$C$4,2)</x:f>
        <x:v>8.39</x:v>
      </x:c>
      <x:c r="T1509" s="33" t="n">
        <x:f>ROUND((P1509-Q1509)*G1509*'Inputs'!$C$25/1000,1)</x:f>
        <x:v>73.7</x:v>
      </x:c>
    </x:row>
    <x:row r="1510">
      <x:c r="A1510" t="n">
        <x:v>1495</x:v>
      </x:c>
      <x:c r="B1510" s="68" t="n">
        <x:v>53.8</x:v>
      </x:c>
      <x:c r="C1510" s="68" t="n">
        <x:v>29</x:v>
      </x:c>
      <x:c r="D1510" s="68" t="n">
        <x:v>220.8</x:v>
      </x:c>
      <x:c r="E1510" s="68" t="n">
        <x:v>23</x:v>
      </x:c>
      <x:c r="F1510" s="68" t="n">
        <x:v>47.1</x:v>
      </x:c>
      <x:c r="G1510" s="68" t="n">
        <x:v>9.2</x:v>
      </x:c>
      <x:c r="H1510" s="69" t="n">
        <x:v>1.997</x:v>
      </x:c>
      <x:c r="I1510" s="68" t="n">
        <x:v>5853</x:v>
      </x:c>
      <x:c r="J1510" s="68" t="n">
        <x:v>11.7</x:v>
      </x:c>
      <x:c r="K1510" s="68" t="n">
        <x:v>685</x:v>
      </x:c>
      <x:c r="L1510" s="68" t="n">
        <x:v>4.1</x:v>
      </x:c>
      <x:c r="M1510" s="70" t="n">
        <x:v>0.013</x:v>
      </x:c>
      <x:c r="N1510" s="71" t="n">
        <x:v>135</x:v>
      </x:c>
      <x:c r="O1510" s="33" t="n">
        <x:f>ROUND(3*E1510+F1510+G1510*H1510,1)</x:f>
        <x:v>134.5</x:v>
      </x:c>
      <x:c r="P1510" s="33" t="n">
        <x:f>ROUND('Inputs'!$C$4*'Inputs'!$C$7*'Inputs'!$C$5*C1510/3600,1)</x:f>
        <x:v>4188.9</x:v>
      </x:c>
      <x:c r="Q1510" s="33" t="n">
        <x:f>ROUND(('Inputs'!$C$4/B1510)*'Inputs'!$C$7*'Inputs'!$C$6*D1510/3600,1)</x:f>
        <x:v>1185.6</x:v>
      </x:c>
      <x:c r="R1510" s="59" t="n">
        <x:f>ROUND((P1510-Q1510)*O1510-('Inputs'!$C$4/B1510)*(I1510/J1510+K1510)-'Inputs'!$C$4*L1510-('Inputs'!$C$4*'Inputs'!$C$20*'Inputs'!$C$21*'Inputs'!$C$22/1000)*M1510*N1510,0)</x:f>
        <x:v>138712</x:v>
      </x:c>
      <x:c r="S1510" s="59" t="n">
        <x:f>ROUND(R1510/'Inputs'!$C$4,2)</x:f>
        <x:v>13.87</x:v>
      </x:c>
      <x:c r="T1510" s="33" t="n">
        <x:f>ROUND((P1510-Q1510)*G1510*'Inputs'!$C$25/1000,1)</x:f>
        <x:v>71.4</x:v>
      </x:c>
    </x:row>
    <x:row r="1511">
      <x:c r="A1511" t="n">
        <x:v>1496</x:v>
      </x:c>
      <x:c r="B1511" s="68" t="n">
        <x:v>29.3</x:v>
      </x:c>
      <x:c r="C1511" s="68" t="n">
        <x:v>30.3</x:v>
      </x:c>
      <x:c r="D1511" s="68" t="n">
        <x:v>241.6</x:v>
      </x:c>
      <x:c r="E1511" s="68" t="n">
        <x:v>26.4</x:v>
      </x:c>
      <x:c r="F1511" s="68" t="n">
        <x:v>32.5</x:v>
      </x:c>
      <x:c r="G1511" s="68" t="n">
        <x:v>7.1</x:v>
      </x:c>
      <x:c r="H1511" s="69" t="n">
        <x:v>1.848</x:v>
      </x:c>
      <x:c r="I1511" s="68" t="n">
        <x:v>6672</x:v>
      </x:c>
      <x:c r="J1511" s="68" t="n">
        <x:v>11.1</x:v>
      </x:c>
      <x:c r="K1511" s="68" t="n">
        <x:v>618</x:v>
      </x:c>
      <x:c r="L1511" s="68" t="n">
        <x:v>4</x:v>
      </x:c>
      <x:c r="M1511" s="70" t="n">
        <x:v>0.033</x:v>
      </x:c>
      <x:c r="N1511" s="71" t="n">
        <x:v>145</x:v>
      </x:c>
      <x:c r="O1511" s="33" t="n">
        <x:f>ROUND(3*E1511+F1511+G1511*H1511,1)</x:f>
        <x:v>124.8</x:v>
      </x:c>
      <x:c r="P1511" s="33" t="n">
        <x:f>ROUND('Inputs'!$C$4*'Inputs'!$C$7*'Inputs'!$C$5*C1511/3600,1)</x:f>
        <x:v>4376.7</x:v>
      </x:c>
      <x:c r="Q1511" s="33" t="n">
        <x:f>ROUND(('Inputs'!$C$4/B1511)*'Inputs'!$C$7*'Inputs'!$C$6*D1511/3600,1)</x:f>
        <x:v>2382.1</x:v>
      </x:c>
      <x:c r="R1511" s="59" t="n">
        <x:f>ROUND((P1511-Q1511)*O1511-('Inputs'!$C$4/B1511)*(I1511/J1511+K1511)-'Inputs'!$C$4*L1511-('Inputs'!$C$4*'Inputs'!$C$20*'Inputs'!$C$21*'Inputs'!$C$22/1000)*M1511*N1511,0)</x:f>
        <x:v>-217843</x:v>
      </x:c>
      <x:c r="S1511" s="59" t="n">
        <x:f>ROUND(R1511/'Inputs'!$C$4,2)</x:f>
        <x:v>-21.78</x:v>
      </x:c>
      <x:c r="T1511" s="33" t="n">
        <x:f>ROUND((P1511-Q1511)*G1511*'Inputs'!$C$25/1000,1)</x:f>
        <x:v>36.6</x:v>
      </x:c>
    </x:row>
    <x:row r="1512">
      <x:c r="A1512" t="n">
        <x:v>1497</x:v>
      </x:c>
      <x:c r="B1512" s="68" t="n">
        <x:v>26.1</x:v>
      </x:c>
      <x:c r="C1512" s="68" t="n">
        <x:v>29.3</x:v>
      </x:c>
      <x:c r="D1512" s="68" t="n">
        <x:v>208.1</x:v>
      </x:c>
      <x:c r="E1512" s="68" t="n">
        <x:v>20.8</x:v>
      </x:c>
      <x:c r="F1512" s="68" t="n">
        <x:v>37.4</x:v>
      </x:c>
      <x:c r="G1512" s="68" t="n">
        <x:v>7.4</x:v>
      </x:c>
      <x:c r="H1512" s="69" t="n">
        <x:v>1.713</x:v>
      </x:c>
      <x:c r="I1512" s="68" t="n">
        <x:v>6161</x:v>
      </x:c>
      <x:c r="J1512" s="68" t="n">
        <x:v>8.1</x:v>
      </x:c>
      <x:c r="K1512" s="68" t="n">
        <x:v>445</x:v>
      </x:c>
      <x:c r="L1512" s="68" t="n">
        <x:v>5.1</x:v>
      </x:c>
      <x:c r="M1512" s="70" t="n">
        <x:v>0.071</x:v>
      </x:c>
      <x:c r="N1512" s="71" t="n">
        <x:v>103</x:v>
      </x:c>
      <x:c r="O1512" s="33" t="n">
        <x:f>ROUND(3*E1512+F1512+G1512*H1512,1)</x:f>
        <x:v>112.5</x:v>
      </x:c>
      <x:c r="P1512" s="33" t="n">
        <x:f>ROUND('Inputs'!$C$4*'Inputs'!$C$7*'Inputs'!$C$5*C1512/3600,1)</x:f>
        <x:v>4232.2</x:v>
      </x:c>
      <x:c r="Q1512" s="33" t="n">
        <x:f>ROUND(('Inputs'!$C$4/B1512)*'Inputs'!$C$7*'Inputs'!$C$6*D1512/3600,1)</x:f>
        <x:v>2303.4</x:v>
      </x:c>
      <x:c r="R1512" s="59" t="n">
        <x:f>ROUND((P1512-Q1512)*O1512-('Inputs'!$C$4/B1512)*(I1512/J1512+K1512)-'Inputs'!$C$4*L1512-('Inputs'!$C$4*'Inputs'!$C$20*'Inputs'!$C$21*'Inputs'!$C$22/1000)*M1512*N1512,0)</x:f>
        <x:v>-312285</x:v>
      </x:c>
      <x:c r="S1512" s="59" t="n">
        <x:f>ROUND(R1512/'Inputs'!$C$4,2)</x:f>
        <x:v>-31.23</x:v>
      </x:c>
      <x:c r="T1512" s="33" t="n">
        <x:f>ROUND((P1512-Q1512)*G1512*'Inputs'!$C$25/1000,1)</x:f>
        <x:v>36.9</x:v>
      </x:c>
    </x:row>
    <x:row r="1513">
      <x:c r="A1513" t="n">
        <x:v>1498</x:v>
      </x:c>
      <x:c r="B1513" s="68" t="n">
        <x:v>56.6</x:v>
      </x:c>
      <x:c r="C1513" s="68" t="n">
        <x:v>32.2</x:v>
      </x:c>
      <x:c r="D1513" s="68" t="n">
        <x:v>190.5</x:v>
      </x:c>
      <x:c r="E1513" s="68" t="n">
        <x:v>22.4</x:v>
      </x:c>
      <x:c r="F1513" s="68" t="n">
        <x:v>49.8</x:v>
      </x:c>
      <x:c r="G1513" s="68" t="n">
        <x:v>7.9</x:v>
      </x:c>
      <x:c r="H1513" s="69" t="n">
        <x:v>2.027</x:v>
      </x:c>
      <x:c r="I1513" s="68" t="n">
        <x:v>5847</x:v>
      </x:c>
      <x:c r="J1513" s="68" t="n">
        <x:v>11.5</x:v>
      </x:c>
      <x:c r="K1513" s="68" t="n">
        <x:v>566</x:v>
      </x:c>
      <x:c r="L1513" s="68" t="n">
        <x:v>3.7</x:v>
      </x:c>
      <x:c r="M1513" s="70" t="n">
        <x:v>0.025</x:v>
      </x:c>
      <x:c r="N1513" s="71" t="n">
        <x:v>113</x:v>
      </x:c>
      <x:c r="O1513" s="33" t="n">
        <x:f>ROUND(3*E1513+F1513+G1513*H1513,1)</x:f>
        <x:v>133</x:v>
      </x:c>
      <x:c r="P1513" s="33" t="n">
        <x:f>ROUND('Inputs'!$C$4*'Inputs'!$C$7*'Inputs'!$C$5*C1513/3600,1)</x:f>
        <x:v>4651.1</x:v>
      </x:c>
      <x:c r="Q1513" s="33" t="n">
        <x:f>ROUND(('Inputs'!$C$4/B1513)*'Inputs'!$C$7*'Inputs'!$C$6*D1513/3600,1)</x:f>
        <x:v>972.3</x:v>
      </x:c>
      <x:c r="R1513" s="59" t="n">
        <x:f>ROUND((P1513-Q1513)*O1513-('Inputs'!$C$4/B1513)*(I1513/J1513+K1513)-'Inputs'!$C$4*L1513-('Inputs'!$C$4*'Inputs'!$C$20*'Inputs'!$C$21*'Inputs'!$C$22/1000)*M1513*N1513,0)</x:f>
        <x:v>256134</x:v>
      </x:c>
      <x:c r="S1513" s="59" t="n">
        <x:f>ROUND(R1513/'Inputs'!$C$4,2)</x:f>
        <x:v>25.61</x:v>
      </x:c>
      <x:c r="T1513" s="33" t="n">
        <x:f>ROUND((P1513-Q1513)*G1513*'Inputs'!$C$25/1000,1)</x:f>
        <x:v>75.1</x:v>
      </x:c>
    </x:row>
    <x:row r="1514">
      <x:c r="A1514" t="n">
        <x:v>1499</x:v>
      </x:c>
      <x:c r="B1514" s="68" t="n">
        <x:v>29.3</x:v>
      </x:c>
      <x:c r="C1514" s="68" t="n">
        <x:v>29.5</x:v>
      </x:c>
      <x:c r="D1514" s="68" t="n">
        <x:v>155.4</x:v>
      </x:c>
      <x:c r="E1514" s="68" t="n">
        <x:v>24.4</x:v>
      </x:c>
      <x:c r="F1514" s="68" t="n">
        <x:v>44.5</x:v>
      </x:c>
      <x:c r="G1514" s="68" t="n">
        <x:v>10.4</x:v>
      </x:c>
      <x:c r="H1514" s="69" t="n">
        <x:v>1.592</x:v>
      </x:c>
      <x:c r="I1514" s="68" t="n">
        <x:v>6182</x:v>
      </x:c>
      <x:c r="J1514" s="68" t="n">
        <x:v>11.8</x:v>
      </x:c>
      <x:c r="K1514" s="68" t="n">
        <x:v>809</x:v>
      </x:c>
      <x:c r="L1514" s="68" t="n">
        <x:v>2.8</x:v>
      </x:c>
      <x:c r="M1514" s="70" t="n">
        <x:v>0.042</x:v>
      </x:c>
      <x:c r="N1514" s="71" t="n">
        <x:v>64</x:v>
      </x:c>
      <x:c r="O1514" s="33" t="n">
        <x:f>ROUND(3*E1514+F1514+G1514*H1514,1)</x:f>
        <x:v>134.3</x:v>
      </x:c>
      <x:c r="P1514" s="33" t="n">
        <x:f>ROUND('Inputs'!$C$4*'Inputs'!$C$7*'Inputs'!$C$5*C1514/3600,1)</x:f>
        <x:v>4261.1</x:v>
      </x:c>
      <x:c r="Q1514" s="33" t="n">
        <x:f>ROUND(('Inputs'!$C$4/B1514)*'Inputs'!$C$7*'Inputs'!$C$6*D1514/3600,1)</x:f>
        <x:v>1532.2</x:v>
      </x:c>
      <x:c r="R1514" s="59" t="n">
        <x:f>ROUND((P1514-Q1514)*O1514-('Inputs'!$C$4/B1514)*(I1514/J1514+K1514)-'Inputs'!$C$4*L1514-('Inputs'!$C$4*'Inputs'!$C$20*'Inputs'!$C$21*'Inputs'!$C$22/1000)*M1514*N1514,0)</x:f>
        <x:v>-122434</x:v>
      </x:c>
      <x:c r="S1514" s="59" t="n">
        <x:f>ROUND(R1514/'Inputs'!$C$4,2)</x:f>
        <x:v>-12.24</x:v>
      </x:c>
      <x:c r="T1514" s="33" t="n">
        <x:f>ROUND((P1514-Q1514)*G1514*'Inputs'!$C$25/1000,1)</x:f>
        <x:v>73.3</x:v>
      </x:c>
    </x:row>
    <x:row r="1515">
      <x:c r="A1515" t="n">
        <x:v>1500</x:v>
      </x:c>
      <x:c r="B1515" s="68" t="n">
        <x:v>52.7</x:v>
      </x:c>
      <x:c r="C1515" s="68" t="n">
        <x:v>32</x:v>
      </x:c>
      <x:c r="D1515" s="68" t="n">
        <x:v>229.2</x:v>
      </x:c>
      <x:c r="E1515" s="68" t="n">
        <x:v>24.3</x:v>
      </x:c>
      <x:c r="F1515" s="68" t="n">
        <x:v>44.1</x:v>
      </x:c>
      <x:c r="G1515" s="68" t="n">
        <x:v>10</x:v>
      </x:c>
      <x:c r="H1515" s="69" t="n">
        <x:v>1.959</x:v>
      </x:c>
      <x:c r="I1515" s="68" t="n">
        <x:v>6915</x:v>
      </x:c>
      <x:c r="J1515" s="68" t="n">
        <x:v>11.3</x:v>
      </x:c>
      <x:c r="K1515" s="68" t="n">
        <x:v>833</x:v>
      </x:c>
      <x:c r="L1515" s="68" t="n">
        <x:v>3.4</x:v>
      </x:c>
      <x:c r="M1515" s="70" t="n">
        <x:v>0.081</x:v>
      </x:c>
      <x:c r="N1515" s="71" t="n">
        <x:v>139</x:v>
      </x:c>
      <x:c r="O1515" s="33" t="n">
        <x:f>ROUND(3*E1515+F1515+G1515*H1515,1)</x:f>
        <x:v>136.6</x:v>
      </x:c>
      <x:c r="P1515" s="33" t="n">
        <x:f>ROUND('Inputs'!$C$4*'Inputs'!$C$7*'Inputs'!$C$5*C1515/3600,1)</x:f>
        <x:v>4622.2</x:v>
      </x:c>
      <x:c r="Q1515" s="33" t="n">
        <x:f>ROUND(('Inputs'!$C$4/B1515)*'Inputs'!$C$7*'Inputs'!$C$6*D1515/3600,1)</x:f>
        <x:v>1256.4</x:v>
      </x:c>
      <x:c r="R1515" s="59" t="n">
        <x:f>ROUND((P1515-Q1515)*O1515-('Inputs'!$C$4/B1515)*(I1515/J1515+K1515)-'Inputs'!$C$4*L1515-('Inputs'!$C$4*'Inputs'!$C$20*'Inputs'!$C$21*'Inputs'!$C$22/1000)*M1515*N1515,0)</x:f>
        <x:v>126408</x:v>
      </x:c>
      <x:c r="S1515" s="59" t="n">
        <x:f>ROUND(R1515/'Inputs'!$C$4,2)</x:f>
        <x:v>12.64</x:v>
      </x:c>
      <x:c r="T1515" s="33" t="n">
        <x:f>ROUND((P1515-Q1515)*G1515*'Inputs'!$C$25/1000,1)</x:f>
        <x:v>87</x:v>
      </x:c>
    </x:row>
    <x:row r="1516">
      <x:c r="A1516" t="n">
        <x:v>1501</x:v>
      </x:c>
      <x:c r="B1516" s="68" t="n">
        <x:v>27.1</x:v>
      </x:c>
      <x:c r="C1516" s="68" t="n">
        <x:v>27.3</x:v>
      </x:c>
      <x:c r="D1516" s="68" t="n">
        <x:v>244.3</x:v>
      </x:c>
      <x:c r="E1516" s="68" t="n">
        <x:v>21.8</x:v>
      </x:c>
      <x:c r="F1516" s="68" t="n">
        <x:v>50.4</x:v>
      </x:c>
      <x:c r="G1516" s="68" t="n">
        <x:v>10.3</x:v>
      </x:c>
      <x:c r="H1516" s="69" t="n">
        <x:v>1.764</x:v>
      </x:c>
      <x:c r="I1516" s="68" t="n">
        <x:v>6288</x:v>
      </x:c>
      <x:c r="J1516" s="68" t="n">
        <x:v>14.3</x:v>
      </x:c>
      <x:c r="K1516" s="68" t="n">
        <x:v>731</x:v>
      </x:c>
      <x:c r="L1516" s="68" t="n">
        <x:v>5.1</x:v>
      </x:c>
      <x:c r="M1516" s="70" t="n">
        <x:v>0.087</x:v>
      </x:c>
      <x:c r="N1516" s="71" t="n">
        <x:v>108</x:v>
      </x:c>
      <x:c r="O1516" s="33" t="n">
        <x:f>ROUND(3*E1516+F1516+G1516*H1516,1)</x:f>
        <x:v>134</x:v>
      </x:c>
      <x:c r="P1516" s="33" t="n">
        <x:f>ROUND('Inputs'!$C$4*'Inputs'!$C$7*'Inputs'!$C$5*C1516/3600,1)</x:f>
        <x:v>3943.3</x:v>
      </x:c>
      <x:c r="Q1516" s="33" t="n">
        <x:f>ROUND(('Inputs'!$C$4/B1516)*'Inputs'!$C$7*'Inputs'!$C$6*D1516/3600,1)</x:f>
        <x:v>2604.3</x:v>
      </x:c>
      <x:c r="R1516" s="59" t="n">
        <x:f>ROUND((P1516-Q1516)*O1516-('Inputs'!$C$4/B1516)*(I1516/J1516+K1516)-'Inputs'!$C$4*L1516-('Inputs'!$C$4*'Inputs'!$C$20*'Inputs'!$C$21*'Inputs'!$C$22/1000)*M1516*N1516,0)</x:f>
        <x:v>-324585</x:v>
      </x:c>
      <x:c r="S1516" s="59" t="n">
        <x:f>ROUND(R1516/'Inputs'!$C$4,2)</x:f>
        <x:v>-32.46</x:v>
      </x:c>
      <x:c r="T1516" s="33" t="n">
        <x:f>ROUND((P1516-Q1516)*G1516*'Inputs'!$C$25/1000,1)</x:f>
        <x:v>35.6</x:v>
      </x:c>
    </x:row>
    <x:row r="1517">
      <x:c r="A1517" t="n">
        <x:v>1502</x:v>
      </x:c>
      <x:c r="B1517" s="68" t="n">
        <x:v>40</x:v>
      </x:c>
      <x:c r="C1517" s="68" t="n">
        <x:v>32.3</x:v>
      </x:c>
      <x:c r="D1517" s="68" t="n">
        <x:v>191.5</x:v>
      </x:c>
      <x:c r="E1517" s="68" t="n">
        <x:v>24.4</x:v>
      </x:c>
      <x:c r="F1517" s="68" t="n">
        <x:v>42</x:v>
      </x:c>
      <x:c r="G1517" s="68" t="n">
        <x:v>9</x:v>
      </x:c>
      <x:c r="H1517" s="69" t="n">
        <x:v>1.933</x:v>
      </x:c>
      <x:c r="I1517" s="68" t="n">
        <x:v>7368</x:v>
      </x:c>
      <x:c r="J1517" s="68" t="n">
        <x:v>11.2</x:v>
      </x:c>
      <x:c r="K1517" s="68" t="n">
        <x:v>366</x:v>
      </x:c>
      <x:c r="L1517" s="68" t="n">
        <x:v>6</x:v>
      </x:c>
      <x:c r="M1517" s="70" t="n">
        <x:v>0.091</x:v>
      </x:c>
      <x:c r="N1517" s="71" t="n">
        <x:v>66</x:v>
      </x:c>
      <x:c r="O1517" s="33" t="n">
        <x:f>ROUND(3*E1517+F1517+G1517*H1517,1)</x:f>
        <x:v>132.6</x:v>
      </x:c>
      <x:c r="P1517" s="33" t="n">
        <x:f>ROUND('Inputs'!$C$4*'Inputs'!$C$7*'Inputs'!$C$5*C1517/3600,1)</x:f>
        <x:v>4665.6</x:v>
      </x:c>
      <x:c r="Q1517" s="33" t="n">
        <x:f>ROUND(('Inputs'!$C$4/B1517)*'Inputs'!$C$7*'Inputs'!$C$6*D1517/3600,1)</x:f>
        <x:v>1383.1</x:v>
      </x:c>
      <x:c r="R1517" s="59" t="n">
        <x:f>ROUND((P1517-Q1517)*O1517-('Inputs'!$C$4/B1517)*(I1517/J1517+K1517)-'Inputs'!$C$4*L1517-('Inputs'!$C$4*'Inputs'!$C$20*'Inputs'!$C$21*'Inputs'!$C$22/1000)*M1517*N1517,0)</x:f>
        <x:v>105865</x:v>
      </x:c>
      <x:c r="S1517" s="59" t="n">
        <x:f>ROUND(R1517/'Inputs'!$C$4,2)</x:f>
        <x:v>10.59</x:v>
      </x:c>
      <x:c r="T1517" s="33" t="n">
        <x:f>ROUND((P1517-Q1517)*G1517*'Inputs'!$C$25/1000,1)</x:f>
        <x:v>76.3</x:v>
      </x:c>
    </x:row>
    <x:row r="1518">
      <x:c r="A1518" t="n">
        <x:v>1503</x:v>
      </x:c>
      <x:c r="B1518" s="68" t="n">
        <x:v>45.7</x:v>
      </x:c>
      <x:c r="C1518" s="68" t="n">
        <x:v>34.5</x:v>
      </x:c>
      <x:c r="D1518" s="68" t="n">
        <x:v>213.8</x:v>
      </x:c>
      <x:c r="E1518" s="68" t="n">
        <x:v>22</x:v>
      </x:c>
      <x:c r="F1518" s="68" t="n">
        <x:v>51.2</x:v>
      </x:c>
      <x:c r="G1518" s="68" t="n">
        <x:v>10.9</x:v>
      </x:c>
      <x:c r="H1518" s="69" t="n">
        <x:v>1.716</x:v>
      </x:c>
      <x:c r="I1518" s="68" t="n">
        <x:v>5638</x:v>
      </x:c>
      <x:c r="J1518" s="68" t="n">
        <x:v>10.6</x:v>
      </x:c>
      <x:c r="K1518" s="68" t="n">
        <x:v>624</x:v>
      </x:c>
      <x:c r="L1518" s="68" t="n">
        <x:v>2.3</x:v>
      </x:c>
      <x:c r="M1518" s="70" t="n">
        <x:v>0.006</x:v>
      </x:c>
      <x:c r="N1518" s="71" t="n">
        <x:v>134</x:v>
      </x:c>
      <x:c r="O1518" s="33" t="n">
        <x:f>ROUND(3*E1518+F1518+G1518*H1518,1)</x:f>
        <x:v>135.9</x:v>
      </x:c>
      <x:c r="P1518" s="33" t="n">
        <x:f>ROUND('Inputs'!$C$4*'Inputs'!$C$7*'Inputs'!$C$5*C1518/3600,1)</x:f>
        <x:v>4983.3</x:v>
      </x:c>
      <x:c r="Q1518" s="33" t="n">
        <x:f>ROUND(('Inputs'!$C$4/B1518)*'Inputs'!$C$7*'Inputs'!$C$6*D1518/3600,1)</x:f>
        <x:v>1351.5</x:v>
      </x:c>
      <x:c r="R1518" s="59" t="n">
        <x:f>ROUND((P1518-Q1518)*O1518-('Inputs'!$C$4/B1518)*(I1518/J1518+K1518)-'Inputs'!$C$4*L1518-('Inputs'!$C$4*'Inputs'!$C$20*'Inputs'!$C$21*'Inputs'!$C$22/1000)*M1518*N1518,0)</x:f>
        <x:v>215834</x:v>
      </x:c>
      <x:c r="S1518" s="59" t="n">
        <x:f>ROUND(R1518/'Inputs'!$C$4,2)</x:f>
        <x:v>21.58</x:v>
      </x:c>
      <x:c r="T1518" s="33" t="n">
        <x:f>ROUND((P1518-Q1518)*G1518*'Inputs'!$C$25/1000,1)</x:f>
        <x:v>102.3</x:v>
      </x:c>
    </x:row>
    <x:row r="1519">
      <x:c r="A1519" t="n">
        <x:v>1504</x:v>
      </x:c>
      <x:c r="B1519" s="68" t="n">
        <x:v>48.4</x:v>
      </x:c>
      <x:c r="C1519" s="68" t="n">
        <x:v>25.7</x:v>
      </x:c>
      <x:c r="D1519" s="68" t="n">
        <x:v>235.4</x:v>
      </x:c>
      <x:c r="E1519" s="68" t="n">
        <x:v>22.7</x:v>
      </x:c>
      <x:c r="F1519" s="68" t="n">
        <x:v>44</x:v>
      </x:c>
      <x:c r="G1519" s="68" t="n">
        <x:v>8.7</x:v>
      </x:c>
      <x:c r="H1519" s="69" t="n">
        <x:v>1.632</x:v>
      </x:c>
      <x:c r="I1519" s="68" t="n">
        <x:v>6088</x:v>
      </x:c>
      <x:c r="J1519" s="68" t="n">
        <x:v>9.8</x:v>
      </x:c>
      <x:c r="K1519" s="68" t="n">
        <x:v>603</x:v>
      </x:c>
      <x:c r="L1519" s="68" t="n">
        <x:v>4</x:v>
      </x:c>
      <x:c r="M1519" s="70" t="n">
        <x:v>0.089</x:v>
      </x:c>
      <x:c r="N1519" s="71" t="n">
        <x:v>81</x:v>
      </x:c>
      <x:c r="O1519" s="33" t="n">
        <x:f>ROUND(3*E1519+F1519+G1519*H1519,1)</x:f>
        <x:v>126.3</x:v>
      </x:c>
      <x:c r="P1519" s="33" t="n">
        <x:f>ROUND('Inputs'!$C$4*'Inputs'!$C$7*'Inputs'!$C$5*C1519/3600,1)</x:f>
        <x:v>3712.2</x:v>
      </x:c>
      <x:c r="Q1519" s="33" t="n">
        <x:f>ROUND(('Inputs'!$C$4/B1519)*'Inputs'!$C$7*'Inputs'!$C$6*D1519/3600,1)</x:f>
        <x:v>1405.1</x:v>
      </x:c>
      <x:c r="R1519" s="59" t="n">
        <x:f>ROUND((P1519-Q1519)*O1519-('Inputs'!$C$4/B1519)*(I1519/J1519+K1519)-'Inputs'!$C$4*L1519-('Inputs'!$C$4*'Inputs'!$C$20*'Inputs'!$C$21*'Inputs'!$C$22/1000)*M1519*N1519,0)</x:f>
        <x:v>-17673</x:v>
      </x:c>
      <x:c r="S1519" s="59" t="n">
        <x:f>ROUND(R1519/'Inputs'!$C$4,2)</x:f>
        <x:v>-1.77</x:v>
      </x:c>
      <x:c r="T1519" s="33" t="n">
        <x:f>ROUND((P1519-Q1519)*G1519*'Inputs'!$C$25/1000,1)</x:f>
        <x:v>51.9</x:v>
      </x:c>
    </x:row>
    <x:row r="1520">
      <x:c r="A1520" t="n">
        <x:v>1505</x:v>
      </x:c>
      <x:c r="B1520" s="68" t="n">
        <x:v>38</x:v>
      </x:c>
      <x:c r="C1520" s="68" t="n">
        <x:v>30.9</x:v>
      </x:c>
      <x:c r="D1520" s="68" t="n">
        <x:v>266.4</x:v>
      </x:c>
      <x:c r="E1520" s="68" t="n">
        <x:v>24.8</x:v>
      </x:c>
      <x:c r="F1520" s="68" t="n">
        <x:v>30.9</x:v>
      </x:c>
      <x:c r="G1520" s="68" t="n">
        <x:v>7.5</x:v>
      </x:c>
      <x:c r="H1520" s="69" t="n">
        <x:v>1.724</x:v>
      </x:c>
      <x:c r="I1520" s="68" t="n">
        <x:v>4688</x:v>
      </x:c>
      <x:c r="J1520" s="68" t="n">
        <x:v>10.5</x:v>
      </x:c>
      <x:c r="K1520" s="68" t="n">
        <x:v>666</x:v>
      </x:c>
      <x:c r="L1520" s="68" t="n">
        <x:v>4.5</x:v>
      </x:c>
      <x:c r="M1520" s="70" t="n">
        <x:v>0.011</x:v>
      </x:c>
      <x:c r="N1520" s="71" t="n">
        <x:v>130</x:v>
      </x:c>
      <x:c r="O1520" s="33" t="n">
        <x:f>ROUND(3*E1520+F1520+G1520*H1520,1)</x:f>
        <x:v>118.2</x:v>
      </x:c>
      <x:c r="P1520" s="33" t="n">
        <x:f>ROUND('Inputs'!$C$4*'Inputs'!$C$7*'Inputs'!$C$5*C1520/3600,1)</x:f>
        <x:v>4463.3</x:v>
      </x:c>
      <x:c r="Q1520" s="33" t="n">
        <x:f>ROUND(('Inputs'!$C$4/B1520)*'Inputs'!$C$7*'Inputs'!$C$6*D1520/3600,1)</x:f>
        <x:v>2025.3</x:v>
      </x:c>
      <x:c r="R1520" s="59" t="n">
        <x:f>ROUND((P1520-Q1520)*O1520-('Inputs'!$C$4/B1520)*(I1520/J1520+K1520)-'Inputs'!$C$4*L1520-('Inputs'!$C$4*'Inputs'!$C$20*'Inputs'!$C$21*'Inputs'!$C$22/1000)*M1520*N1520,0)</x:f>
        <x:v>-52783</x:v>
      </x:c>
      <x:c r="S1520" s="59" t="n">
        <x:f>ROUND(R1520/'Inputs'!$C$4,2)</x:f>
        <x:v>-5.28</x:v>
      </x:c>
      <x:c r="T1520" s="33" t="n">
        <x:f>ROUND((P1520-Q1520)*G1520*'Inputs'!$C$25/1000,1)</x:f>
        <x:v>47.2</x:v>
      </x:c>
    </x:row>
    <x:row r="1521">
      <x:c r="A1521" t="n">
        <x:v>1506</x:v>
      </x:c>
      <x:c r="B1521" s="68" t="n">
        <x:v>37.1</x:v>
      </x:c>
      <x:c r="C1521" s="68" t="n">
        <x:v>33.6</x:v>
      </x:c>
      <x:c r="D1521" s="68" t="n">
        <x:v>186.6</x:v>
      </x:c>
      <x:c r="E1521" s="68" t="n">
        <x:v>25.5</x:v>
      </x:c>
      <x:c r="F1521" s="68" t="n">
        <x:v>39.8</x:v>
      </x:c>
      <x:c r="G1521" s="68" t="n">
        <x:v>9.4</x:v>
      </x:c>
      <x:c r="H1521" s="69" t="n">
        <x:v>1.78</x:v>
      </x:c>
      <x:c r="I1521" s="68" t="n">
        <x:v>6231</x:v>
      </x:c>
      <x:c r="J1521" s="68" t="n">
        <x:v>12.4</x:v>
      </x:c>
      <x:c r="K1521" s="68" t="n">
        <x:v>526</x:v>
      </x:c>
      <x:c r="L1521" s="68" t="n">
        <x:v>3.9</x:v>
      </x:c>
      <x:c r="M1521" s="70" t="n">
        <x:v>0.021</x:v>
      </x:c>
      <x:c r="N1521" s="71" t="n">
        <x:v>151</x:v>
      </x:c>
      <x:c r="O1521" s="33" t="n">
        <x:f>ROUND(3*E1521+F1521+G1521*H1521,1)</x:f>
        <x:v>133</x:v>
      </x:c>
      <x:c r="P1521" s="33" t="n">
        <x:f>ROUND('Inputs'!$C$4*'Inputs'!$C$7*'Inputs'!$C$5*C1521/3600,1)</x:f>
        <x:v>4853.3</x:v>
      </x:c>
      <x:c r="Q1521" s="33" t="n">
        <x:f>ROUND(('Inputs'!$C$4/B1521)*'Inputs'!$C$7*'Inputs'!$C$6*D1521/3600,1)</x:f>
        <x:v>1453</x:v>
      </x:c>
      <x:c r="R1521" s="59" t="n">
        <x:f>ROUND((P1521-Q1521)*O1521-('Inputs'!$C$4/B1521)*(I1521/J1521+K1521)-'Inputs'!$C$4*L1521-('Inputs'!$C$4*'Inputs'!$C$20*'Inputs'!$C$21*'Inputs'!$C$22/1000)*M1521*N1521,0)</x:f>
        <x:v>128925</x:v>
      </x:c>
      <x:c r="S1521" s="59" t="n">
        <x:f>ROUND(R1521/'Inputs'!$C$4,2)</x:f>
        <x:v>12.89</x:v>
      </x:c>
      <x:c r="T1521" s="33" t="n">
        <x:f>ROUND((P1521-Q1521)*G1521*'Inputs'!$C$25/1000,1)</x:f>
        <x:v>82.6</x:v>
      </x:c>
    </x:row>
    <x:row r="1522">
      <x:c r="A1522" t="n">
        <x:v>1507</x:v>
      </x:c>
      <x:c r="B1522" s="68" t="n">
        <x:v>35.5</x:v>
      </x:c>
      <x:c r="C1522" s="68" t="n">
        <x:v>29.1</x:v>
      </x:c>
      <x:c r="D1522" s="68" t="n">
        <x:v>194</x:v>
      </x:c>
      <x:c r="E1522" s="68" t="n">
        <x:v>21.6</x:v>
      </x:c>
      <x:c r="F1522" s="68" t="n">
        <x:v>51.3</x:v>
      </x:c>
      <x:c r="G1522" s="68" t="n">
        <x:v>7.5</x:v>
      </x:c>
      <x:c r="H1522" s="69" t="n">
        <x:v>1.758</x:v>
      </x:c>
      <x:c r="I1522" s="68" t="n">
        <x:v>5075</x:v>
      </x:c>
      <x:c r="J1522" s="68" t="n">
        <x:v>10.6</x:v>
      </x:c>
      <x:c r="K1522" s="68" t="n">
        <x:v>680</x:v>
      </x:c>
      <x:c r="L1522" s="68" t="n">
        <x:v>3.5</x:v>
      </x:c>
      <x:c r="M1522" s="70" t="n">
        <x:v>0.058</x:v>
      </x:c>
      <x:c r="N1522" s="71" t="n">
        <x:v>130</x:v>
      </x:c>
      <x:c r="O1522" s="33" t="n">
        <x:f>ROUND(3*E1522+F1522+G1522*H1522,1)</x:f>
        <x:v>129.3</x:v>
      </x:c>
      <x:c r="P1522" s="33" t="n">
        <x:f>ROUND('Inputs'!$C$4*'Inputs'!$C$7*'Inputs'!$C$5*C1522/3600,1)</x:f>
        <x:v>4203.3</x:v>
      </x:c>
      <x:c r="Q1522" s="33" t="n">
        <x:f>ROUND(('Inputs'!$C$4/B1522)*'Inputs'!$C$7*'Inputs'!$C$6*D1522/3600,1)</x:f>
        <x:v>1578.7</x:v>
      </x:c>
      <x:c r="R1522" s="59" t="n">
        <x:f>ROUND((P1522-Q1522)*O1522-('Inputs'!$C$4/B1522)*(I1522/J1522+K1522)-'Inputs'!$C$4*L1522-('Inputs'!$C$4*'Inputs'!$C$20*'Inputs'!$C$21*'Inputs'!$C$22/1000)*M1522*N1522,0)</x:f>
        <x:v>-38915</x:v>
      </x:c>
      <x:c r="S1522" s="59" t="n">
        <x:f>ROUND(R1522/'Inputs'!$C$4,2)</x:f>
        <x:v>-3.89</x:v>
      </x:c>
      <x:c r="T1522" s="33" t="n">
        <x:f>ROUND((P1522-Q1522)*G1522*'Inputs'!$C$25/1000,1)</x:f>
        <x:v>50.9</x:v>
      </x:c>
    </x:row>
    <x:row r="1523">
      <x:c r="A1523" t="n">
        <x:v>1508</x:v>
      </x:c>
      <x:c r="B1523" s="68" t="n">
        <x:v>29.9</x:v>
      </x:c>
      <x:c r="C1523" s="68" t="n">
        <x:v>28.7</x:v>
      </x:c>
      <x:c r="D1523" s="68" t="n">
        <x:v>159</x:v>
      </x:c>
      <x:c r="E1523" s="68" t="n">
        <x:v>25</x:v>
      </x:c>
      <x:c r="F1523" s="68" t="n">
        <x:v>54.4</x:v>
      </x:c>
      <x:c r="G1523" s="68" t="n">
        <x:v>8</x:v>
      </x:c>
      <x:c r="H1523" s="69" t="n">
        <x:v>1.804</x:v>
      </x:c>
      <x:c r="I1523" s="68" t="n">
        <x:v>6296</x:v>
      </x:c>
      <x:c r="J1523" s="68" t="n">
        <x:v>9.1</x:v>
      </x:c>
      <x:c r="K1523" s="68" t="n">
        <x:v>638</x:v>
      </x:c>
      <x:c r="L1523" s="68" t="n">
        <x:v>4.1</x:v>
      </x:c>
      <x:c r="M1523" s="70" t="n">
        <x:v>0.053</x:v>
      </x:c>
      <x:c r="N1523" s="71" t="n">
        <x:v>100</x:v>
      </x:c>
      <x:c r="O1523" s="33" t="n">
        <x:f>ROUND(3*E1523+F1523+G1523*H1523,1)</x:f>
        <x:v>143.8</x:v>
      </x:c>
      <x:c r="P1523" s="33" t="n">
        <x:f>ROUND('Inputs'!$C$4*'Inputs'!$C$7*'Inputs'!$C$5*C1523/3600,1)</x:f>
        <x:v>4145.6</x:v>
      </x:c>
      <x:c r="Q1523" s="33" t="n">
        <x:f>ROUND(('Inputs'!$C$4/B1523)*'Inputs'!$C$7*'Inputs'!$C$6*D1523/3600,1)</x:f>
        <x:v>1536.2</x:v>
      </x:c>
      <x:c r="R1523" s="59" t="n">
        <x:f>ROUND((P1523-Q1523)*O1523-('Inputs'!$C$4/B1523)*(I1523/J1523+K1523)-'Inputs'!$C$4*L1523-('Inputs'!$C$4*'Inputs'!$C$20*'Inputs'!$C$21*'Inputs'!$C$22/1000)*M1523*N1523,0)</x:f>
        <x:v>-122392</x:v>
      </x:c>
      <x:c r="S1523" s="59" t="n">
        <x:f>ROUND(R1523/'Inputs'!$C$4,2)</x:f>
        <x:v>-12.24</x:v>
      </x:c>
      <x:c r="T1523" s="33" t="n">
        <x:f>ROUND((P1523-Q1523)*G1523*'Inputs'!$C$25/1000,1)</x:f>
        <x:v>53.9</x:v>
      </x:c>
    </x:row>
    <x:row r="1524">
      <x:c r="A1524" t="n">
        <x:v>1509</x:v>
      </x:c>
      <x:c r="B1524" s="68" t="n">
        <x:v>31.7</x:v>
      </x:c>
      <x:c r="C1524" s="68" t="n">
        <x:v>31.1</x:v>
      </x:c>
      <x:c r="D1524" s="68" t="n">
        <x:v>221.9</x:v>
      </x:c>
      <x:c r="E1524" s="68" t="n">
        <x:v>22.7</x:v>
      </x:c>
      <x:c r="F1524" s="68" t="n">
        <x:v>45.7</x:v>
      </x:c>
      <x:c r="G1524" s="68" t="n">
        <x:v>9.9</x:v>
      </x:c>
      <x:c r="H1524" s="69" t="n">
        <x:v>1.867</x:v>
      </x:c>
      <x:c r="I1524" s="68" t="n">
        <x:v>6649</x:v>
      </x:c>
      <x:c r="J1524" s="68" t="n">
        <x:v>10.8</x:v>
      </x:c>
      <x:c r="K1524" s="68" t="n">
        <x:v>556</x:v>
      </x:c>
      <x:c r="L1524" s="68" t="n">
        <x:v>2.6</x:v>
      </x:c>
      <x:c r="M1524" s="70" t="n">
        <x:v>0.022</x:v>
      </x:c>
      <x:c r="N1524" s="71" t="n">
        <x:v>150</x:v>
      </x:c>
      <x:c r="O1524" s="33" t="n">
        <x:f>ROUND(3*E1524+F1524+G1524*H1524,1)</x:f>
        <x:v>132.3</x:v>
      </x:c>
      <x:c r="P1524" s="33" t="n">
        <x:f>ROUND('Inputs'!$C$4*'Inputs'!$C$7*'Inputs'!$C$5*C1524/3600,1)</x:f>
        <x:v>4492.2</x:v>
      </x:c>
      <x:c r="Q1524" s="33" t="n">
        <x:f>ROUND(('Inputs'!$C$4/B1524)*'Inputs'!$C$7*'Inputs'!$C$6*D1524/3600,1)</x:f>
        <x:v>2022.2</x:v>
      </x:c>
      <x:c r="R1524" s="59" t="n">
        <x:f>ROUND((P1524-Q1524)*O1524-('Inputs'!$C$4/B1524)*(I1524/J1524+K1524)-'Inputs'!$C$4*L1524-('Inputs'!$C$4*'Inputs'!$C$20*'Inputs'!$C$21*'Inputs'!$C$22/1000)*M1524*N1524,0)</x:f>
        <x:v>-76203</x:v>
      </x:c>
      <x:c r="S1524" s="59" t="n">
        <x:f>ROUND(R1524/'Inputs'!$C$4,2)</x:f>
        <x:v>-7.62</x:v>
      </x:c>
      <x:c r="T1524" s="33" t="n">
        <x:f>ROUND((P1524-Q1524)*G1524*'Inputs'!$C$25/1000,1)</x:f>
        <x:v>63.2</x:v>
      </x:c>
    </x:row>
    <x:row r="1525">
      <x:c r="A1525" t="n">
        <x:v>1510</x:v>
      </x:c>
      <x:c r="B1525" s="68" t="n">
        <x:v>25.9</x:v>
      </x:c>
      <x:c r="C1525" s="68" t="n">
        <x:v>25.8</x:v>
      </x:c>
      <x:c r="D1525" s="68" t="n">
        <x:v>193.7</x:v>
      </x:c>
      <x:c r="E1525" s="68" t="n">
        <x:v>24.4</x:v>
      </x:c>
      <x:c r="F1525" s="68" t="n">
        <x:v>47.6</x:v>
      </x:c>
      <x:c r="G1525" s="68" t="n">
        <x:v>7.4</x:v>
      </x:c>
      <x:c r="H1525" s="69" t="n">
        <x:v>1.806</x:v>
      </x:c>
      <x:c r="I1525" s="68" t="n">
        <x:v>8900</x:v>
      </x:c>
      <x:c r="J1525" s="68" t="n">
        <x:v>13.9</x:v>
      </x:c>
      <x:c r="K1525" s="68" t="n">
        <x:v>424</x:v>
      </x:c>
      <x:c r="L1525" s="68" t="n">
        <x:v>4</x:v>
      </x:c>
      <x:c r="M1525" s="70" t="n">
        <x:v>0.014</x:v>
      </x:c>
      <x:c r="N1525" s="71" t="n">
        <x:v>144</x:v>
      </x:c>
      <x:c r="O1525" s="33" t="n">
        <x:f>ROUND(3*E1525+F1525+G1525*H1525,1)</x:f>
        <x:v>134.2</x:v>
      </x:c>
      <x:c r="P1525" s="33" t="n">
        <x:f>ROUND('Inputs'!$C$4*'Inputs'!$C$7*'Inputs'!$C$5*C1525/3600,1)</x:f>
        <x:v>3726.7</x:v>
      </x:c>
      <x:c r="Q1525" s="33" t="n">
        <x:f>ROUND(('Inputs'!$C$4/B1525)*'Inputs'!$C$7*'Inputs'!$C$6*D1525/3600,1)</x:f>
        <x:v>2160.5</x:v>
      </x:c>
      <x:c r="R1525" s="59" t="n">
        <x:f>ROUND((P1525-Q1525)*O1525-('Inputs'!$C$4/B1525)*(I1525/J1525+K1525)-'Inputs'!$C$4*L1525-('Inputs'!$C$4*'Inputs'!$C$20*'Inputs'!$C$21*'Inputs'!$C$22/1000)*M1525*N1525,0)</x:f>
        <x:v>-245246</x:v>
      </x:c>
      <x:c r="S1525" s="59" t="n">
        <x:f>ROUND(R1525/'Inputs'!$C$4,2)</x:f>
        <x:v>-24.52</x:v>
      </x:c>
      <x:c r="T1525" s="33" t="n">
        <x:f>ROUND((P1525-Q1525)*G1525*'Inputs'!$C$25/1000,1)</x:f>
        <x:v>29.9</x:v>
      </x:c>
    </x:row>
    <x:row r="1526">
      <x:c r="A1526" t="n">
        <x:v>1511</x:v>
      </x:c>
      <x:c r="B1526" s="68" t="n">
        <x:v>32.9</x:v>
      </x:c>
      <x:c r="C1526" s="68" t="n">
        <x:v>26.8</x:v>
      </x:c>
      <x:c r="D1526" s="68" t="n">
        <x:v>284.6</x:v>
      </x:c>
      <x:c r="E1526" s="68" t="n">
        <x:v>27.6</x:v>
      </x:c>
      <x:c r="F1526" s="68" t="n">
        <x:v>48.6</x:v>
      </x:c>
      <x:c r="G1526" s="68" t="n">
        <x:v>8.8</x:v>
      </x:c>
      <x:c r="H1526" s="69" t="n">
        <x:v>1.835</x:v>
      </x:c>
      <x:c r="I1526" s="68" t="n">
        <x:v>4041</x:v>
      </x:c>
      <x:c r="J1526" s="68" t="n">
        <x:v>13.2</x:v>
      </x:c>
      <x:c r="K1526" s="68" t="n">
        <x:v>604</x:v>
      </x:c>
      <x:c r="L1526" s="68" t="n">
        <x:v>5.3</x:v>
      </x:c>
      <x:c r="M1526" s="70" t="n">
        <x:v>0.031</x:v>
      </x:c>
      <x:c r="N1526" s="71" t="n">
        <x:v>114</x:v>
      </x:c>
      <x:c r="O1526" s="33" t="n">
        <x:f>ROUND(3*E1526+F1526+G1526*H1526,1)</x:f>
        <x:v>147.5</x:v>
      </x:c>
      <x:c r="P1526" s="33" t="n">
        <x:f>ROUND('Inputs'!$C$4*'Inputs'!$C$7*'Inputs'!$C$5*C1526/3600,1)</x:f>
        <x:v>3871.1</x:v>
      </x:c>
      <x:c r="Q1526" s="33" t="n">
        <x:f>ROUND(('Inputs'!$C$4/B1526)*'Inputs'!$C$7*'Inputs'!$C$6*D1526/3600,1)</x:f>
        <x:v>2499</x:v>
      </x:c>
      <x:c r="R1526" s="59" t="n">
        <x:f>ROUND((P1526-Q1526)*O1526-('Inputs'!$C$4/B1526)*(I1526/J1526+K1526)-'Inputs'!$C$4*L1526-('Inputs'!$C$4*'Inputs'!$C$20*'Inputs'!$C$21*'Inputs'!$C$22/1000)*M1526*N1526,0)</x:f>
        <x:v>-135155</x:v>
      </x:c>
      <x:c r="S1526" s="59" t="n">
        <x:f>ROUND(R1526/'Inputs'!$C$4,2)</x:f>
        <x:v>-13.52</x:v>
      </x:c>
      <x:c r="T1526" s="33" t="n">
        <x:f>ROUND((P1526-Q1526)*G1526*'Inputs'!$C$25/1000,1)</x:f>
        <x:v>31.2</x:v>
      </x:c>
    </x:row>
    <x:row r="1527">
      <x:c r="A1527" t="n">
        <x:v>1512</x:v>
      </x:c>
      <x:c r="B1527" s="68" t="n">
        <x:v>35.5</x:v>
      </x:c>
      <x:c r="C1527" s="68" t="n">
        <x:v>28.5</x:v>
      </x:c>
      <x:c r="D1527" s="68" t="n">
        <x:v>202.2</x:v>
      </x:c>
      <x:c r="E1527" s="68" t="n">
        <x:v>21.7</x:v>
      </x:c>
      <x:c r="F1527" s="68" t="n">
        <x:v>42.8</x:v>
      </x:c>
      <x:c r="G1527" s="68" t="n">
        <x:v>9.2</x:v>
      </x:c>
      <x:c r="H1527" s="69" t="n">
        <x:v>1.728</x:v>
      </x:c>
      <x:c r="I1527" s="68" t="n">
        <x:v>5272</x:v>
      </x:c>
      <x:c r="J1527" s="68" t="n">
        <x:v>14.4</x:v>
      </x:c>
      <x:c r="K1527" s="68" t="n">
        <x:v>853</x:v>
      </x:c>
      <x:c r="L1527" s="68" t="n">
        <x:v>4.4</x:v>
      </x:c>
      <x:c r="M1527" s="70" t="n">
        <x:v>0.016</x:v>
      </x:c>
      <x:c r="N1527" s="71" t="n">
        <x:v>79</x:v>
      </x:c>
      <x:c r="O1527" s="33" t="n">
        <x:f>ROUND(3*E1527+F1527+G1527*H1527,1)</x:f>
        <x:v>123.8</x:v>
      </x:c>
      <x:c r="P1527" s="33" t="n">
        <x:f>ROUND('Inputs'!$C$4*'Inputs'!$C$7*'Inputs'!$C$5*C1527/3600,1)</x:f>
        <x:v>4116.7</x:v>
      </x:c>
      <x:c r="Q1527" s="33" t="n">
        <x:f>ROUND(('Inputs'!$C$4/B1527)*'Inputs'!$C$7*'Inputs'!$C$6*D1527/3600,1)</x:f>
        <x:v>1645.4</x:v>
      </x:c>
      <x:c r="R1527" s="59" t="n">
        <x:f>ROUND((P1527-Q1527)*O1527-('Inputs'!$C$4/B1527)*(I1527/J1527+K1527)-'Inputs'!$C$4*L1527-('Inputs'!$C$4*'Inputs'!$C$20*'Inputs'!$C$21*'Inputs'!$C$22/1000)*M1527*N1527,0)</x:f>
        <x:v>-84291</x:v>
      </x:c>
      <x:c r="S1527" s="59" t="n">
        <x:f>ROUND(R1527/'Inputs'!$C$4,2)</x:f>
        <x:v>-8.43</x:v>
      </x:c>
      <x:c r="T1527" s="33" t="n">
        <x:f>ROUND((P1527-Q1527)*G1527*'Inputs'!$C$25/1000,1)</x:f>
        <x:v>58.7</x:v>
      </x:c>
    </x:row>
    <x:row r="1528">
      <x:c r="A1528" t="n">
        <x:v>1513</x:v>
      </x:c>
      <x:c r="B1528" s="68" t="n">
        <x:v>41.5</x:v>
      </x:c>
      <x:c r="C1528" s="68" t="n">
        <x:v>30.7</x:v>
      </x:c>
      <x:c r="D1528" s="68" t="n">
        <x:v>213.2</x:v>
      </x:c>
      <x:c r="E1528" s="68" t="n">
        <x:v>20.4</x:v>
      </x:c>
      <x:c r="F1528" s="68" t="n">
        <x:v>36.4</x:v>
      </x:c>
      <x:c r="G1528" s="68" t="n">
        <x:v>8.1</x:v>
      </x:c>
      <x:c r="H1528" s="69" t="n">
        <x:v>1.9</x:v>
      </x:c>
      <x:c r="I1528" s="68" t="n">
        <x:v>5392</x:v>
      </x:c>
      <x:c r="J1528" s="68" t="n">
        <x:v>14.3</x:v>
      </x:c>
      <x:c r="K1528" s="68" t="n">
        <x:v>564</x:v>
      </x:c>
      <x:c r="L1528" s="68" t="n">
        <x:v>5.7</x:v>
      </x:c>
      <x:c r="M1528" s="70" t="n">
        <x:v>0.077</x:v>
      </x:c>
      <x:c r="N1528" s="71" t="n">
        <x:v>146</x:v>
      </x:c>
      <x:c r="O1528" s="33" t="n">
        <x:f>ROUND(3*E1528+F1528+G1528*H1528,1)</x:f>
        <x:v>113</x:v>
      </x:c>
      <x:c r="P1528" s="33" t="n">
        <x:f>ROUND('Inputs'!$C$4*'Inputs'!$C$7*'Inputs'!$C$5*C1528/3600,1)</x:f>
        <x:v>4434.4</x:v>
      </x:c>
      <x:c r="Q1528" s="33" t="n">
        <x:f>ROUND(('Inputs'!$C$4/B1528)*'Inputs'!$C$7*'Inputs'!$C$6*D1528/3600,1)</x:f>
        <x:v>1484.1</x:v>
      </x:c>
      <x:c r="R1528" s="59" t="n">
        <x:f>ROUND((P1528-Q1528)*O1528-('Inputs'!$C$4/B1528)*(I1528/J1528+K1528)-'Inputs'!$C$4*L1528-('Inputs'!$C$4*'Inputs'!$C$20*'Inputs'!$C$21*'Inputs'!$C$22/1000)*M1528*N1528,0)</x:f>
        <x:v>24483</x:v>
      </x:c>
      <x:c r="S1528" s="59" t="n">
        <x:f>ROUND(R1528/'Inputs'!$C$4,2)</x:f>
        <x:v>2.45</x:v>
      </x:c>
      <x:c r="T1528" s="33" t="n">
        <x:f>ROUND((P1528-Q1528)*G1528*'Inputs'!$C$25/1000,1)</x:f>
        <x:v>61.7</x:v>
      </x:c>
    </x:row>
    <x:row r="1529">
      <x:c r="A1529" t="n">
        <x:v>1514</x:v>
      </x:c>
      <x:c r="B1529" s="68" t="n">
        <x:v>33.4</x:v>
      </x:c>
      <x:c r="C1529" s="68" t="n">
        <x:v>27.7</x:v>
      </x:c>
      <x:c r="D1529" s="68" t="n">
        <x:v>218.1</x:v>
      </x:c>
      <x:c r="E1529" s="68" t="n">
        <x:v>23.1</x:v>
      </x:c>
      <x:c r="F1529" s="68" t="n">
        <x:v>42</x:v>
      </x:c>
      <x:c r="G1529" s="68" t="n">
        <x:v>7.7</x:v>
      </x:c>
      <x:c r="H1529" s="69" t="n">
        <x:v>1.902</x:v>
      </x:c>
      <x:c r="I1529" s="68" t="n">
        <x:v>5520</x:v>
      </x:c>
      <x:c r="J1529" s="68" t="n">
        <x:v>11.9</x:v>
      </x:c>
      <x:c r="K1529" s="68" t="n">
        <x:v>471</x:v>
      </x:c>
      <x:c r="L1529" s="68" t="n">
        <x:v>3.9</x:v>
      </x:c>
      <x:c r="M1529" s="70" t="n">
        <x:v>0.044</x:v>
      </x:c>
      <x:c r="N1529" s="71" t="n">
        <x:v>74</x:v>
      </x:c>
      <x:c r="O1529" s="33" t="n">
        <x:f>ROUND(3*E1529+F1529+G1529*H1529,1)</x:f>
        <x:v>125.9</x:v>
      </x:c>
      <x:c r="P1529" s="33" t="n">
        <x:f>ROUND('Inputs'!$C$4*'Inputs'!$C$7*'Inputs'!$C$5*C1529/3600,1)</x:f>
        <x:v>4001.1</x:v>
      </x:c>
      <x:c r="Q1529" s="33" t="n">
        <x:f>ROUND(('Inputs'!$C$4/B1529)*'Inputs'!$C$7*'Inputs'!$C$6*D1529/3600,1)</x:f>
        <x:v>1886.4</x:v>
      </x:c>
      <x:c r="R1529" s="59" t="n">
        <x:f>ROUND((P1529-Q1529)*O1529-('Inputs'!$C$4/B1529)*(I1529/J1529+K1529)-'Inputs'!$C$4*L1529-('Inputs'!$C$4*'Inputs'!$C$20*'Inputs'!$C$21*'Inputs'!$C$22/1000)*M1529*N1529,0)</x:f>
        <x:v>-59940</x:v>
      </x:c>
      <x:c r="S1529" s="59" t="n">
        <x:f>ROUND(R1529/'Inputs'!$C$4,2)</x:f>
        <x:v>-5.99</x:v>
      </x:c>
      <x:c r="T1529" s="33" t="n">
        <x:f>ROUND((P1529-Q1529)*G1529*'Inputs'!$C$25/1000,1)</x:f>
        <x:v>42.1</x:v>
      </x:c>
    </x:row>
    <x:row r="1530">
      <x:c r="A1530" t="n">
        <x:v>1515</x:v>
      </x:c>
      <x:c r="B1530" s="68" t="n">
        <x:v>41.3</x:v>
      </x:c>
      <x:c r="C1530" s="68" t="n">
        <x:v>27.1</x:v>
      </x:c>
      <x:c r="D1530" s="68" t="n">
        <x:v>202.7</x:v>
      </x:c>
      <x:c r="E1530" s="68" t="n">
        <x:v>23.2</x:v>
      </x:c>
      <x:c r="F1530" s="68" t="n">
        <x:v>41</x:v>
      </x:c>
      <x:c r="G1530" s="68" t="n">
        <x:v>9.5</x:v>
      </x:c>
      <x:c r="H1530" s="69" t="n">
        <x:v>2.089</x:v>
      </x:c>
      <x:c r="I1530" s="68" t="n">
        <x:v>5564</x:v>
      </x:c>
      <x:c r="J1530" s="68" t="n">
        <x:v>8.6</x:v>
      </x:c>
      <x:c r="K1530" s="68" t="n">
        <x:v>773</x:v>
      </x:c>
      <x:c r="L1530" s="68" t="n">
        <x:v>2.3</x:v>
      </x:c>
      <x:c r="M1530" s="70" t="n">
        <x:v>0.068</x:v>
      </x:c>
      <x:c r="N1530" s="71" t="n">
        <x:v>138</x:v>
      </x:c>
      <x:c r="O1530" s="33" t="n">
        <x:f>ROUND(3*E1530+F1530+G1530*H1530,1)</x:f>
        <x:v>130.4</x:v>
      </x:c>
      <x:c r="P1530" s="33" t="n">
        <x:f>ROUND('Inputs'!$C$4*'Inputs'!$C$7*'Inputs'!$C$5*C1530/3600,1)</x:f>
        <x:v>3914.4</x:v>
      </x:c>
      <x:c r="Q1530" s="33" t="n">
        <x:f>ROUND(('Inputs'!$C$4/B1530)*'Inputs'!$C$7*'Inputs'!$C$6*D1530/3600,1)</x:f>
        <x:v>1417.9</x:v>
      </x:c>
      <x:c r="R1530" s="59" t="n">
        <x:f>ROUND((P1530-Q1530)*O1530-('Inputs'!$C$4/B1530)*(I1530/J1530+K1530)-'Inputs'!$C$4*L1530-('Inputs'!$C$4*'Inputs'!$C$20*'Inputs'!$C$21*'Inputs'!$C$22/1000)*M1530*N1530,0)</x:f>
        <x:v>-62260</x:v>
      </x:c>
      <x:c r="S1530" s="59" t="n">
        <x:f>ROUND(R1530/'Inputs'!$C$4,2)</x:f>
        <x:v>-6.23</x:v>
      </x:c>
      <x:c r="T1530" s="33" t="n">
        <x:f>ROUND((P1530-Q1530)*G1530*'Inputs'!$C$25/1000,1)</x:f>
        <x:v>61.3</x:v>
      </x:c>
    </x:row>
    <x:row r="1531">
      <x:c r="A1531" t="n">
        <x:v>1516</x:v>
      </x:c>
      <x:c r="B1531" s="68" t="n">
        <x:v>53.7</x:v>
      </x:c>
      <x:c r="C1531" s="68" t="n">
        <x:v>27.5</x:v>
      </x:c>
      <x:c r="D1531" s="68" t="n">
        <x:v>211.2</x:v>
      </x:c>
      <x:c r="E1531" s="68" t="n">
        <x:v>22.5</x:v>
      </x:c>
      <x:c r="F1531" s="68" t="n">
        <x:v>39.5</x:v>
      </x:c>
      <x:c r="G1531" s="68" t="n">
        <x:v>9.9</x:v>
      </x:c>
      <x:c r="H1531" s="69" t="n">
        <x:v>1.638</x:v>
      </x:c>
      <x:c r="I1531" s="68" t="n">
        <x:v>5888</x:v>
      </x:c>
      <x:c r="J1531" s="68" t="n">
        <x:v>13.3</x:v>
      </x:c>
      <x:c r="K1531" s="68" t="n">
        <x:v>491</x:v>
      </x:c>
      <x:c r="L1531" s="68" t="n">
        <x:v>2.4</x:v>
      </x:c>
      <x:c r="M1531" s="70" t="n">
        <x:v>0.066</x:v>
      </x:c>
      <x:c r="N1531" s="71" t="n">
        <x:v>72</x:v>
      </x:c>
      <x:c r="O1531" s="33" t="n">
        <x:f>ROUND(3*E1531+F1531+G1531*H1531,1)</x:f>
        <x:v>123.2</x:v>
      </x:c>
      <x:c r="P1531" s="33" t="n">
        <x:f>ROUND('Inputs'!$C$4*'Inputs'!$C$7*'Inputs'!$C$5*C1531/3600,1)</x:f>
        <x:v>3972.2</x:v>
      </x:c>
      <x:c r="Q1531" s="33" t="n">
        <x:f>ROUND(('Inputs'!$C$4/B1531)*'Inputs'!$C$7*'Inputs'!$C$6*D1531/3600,1)</x:f>
        <x:v>1136.2</x:v>
      </x:c>
      <x:c r="R1531" s="59" t="n">
        <x:f>ROUND((P1531-Q1531)*O1531-('Inputs'!$C$4/B1531)*(I1531/J1531+K1531)-'Inputs'!$C$4*L1531-('Inputs'!$C$4*'Inputs'!$C$20*'Inputs'!$C$21*'Inputs'!$C$22/1000)*M1531*N1531,0)</x:f>
        <x:v>140894</x:v>
      </x:c>
      <x:c r="S1531" s="59" t="n">
        <x:f>ROUND(R1531/'Inputs'!$C$4,2)</x:f>
        <x:v>14.09</x:v>
      </x:c>
      <x:c r="T1531" s="33" t="n">
        <x:f>ROUND((P1531-Q1531)*G1531*'Inputs'!$C$25/1000,1)</x:f>
        <x:v>72.5</x:v>
      </x:c>
    </x:row>
    <x:row r="1532">
      <x:c r="A1532" t="n">
        <x:v>1517</x:v>
      </x:c>
      <x:c r="B1532" s="68" t="n">
        <x:v>43.6</x:v>
      </x:c>
      <x:c r="C1532" s="68" t="n">
        <x:v>25.7</x:v>
      </x:c>
      <x:c r="D1532" s="68" t="n">
        <x:v>246.8</x:v>
      </x:c>
      <x:c r="E1532" s="68" t="n">
        <x:v>22.3</x:v>
      </x:c>
      <x:c r="F1532" s="68" t="n">
        <x:v>46.9</x:v>
      </x:c>
      <x:c r="G1532" s="68" t="n">
        <x:v>10.4</x:v>
      </x:c>
      <x:c r="H1532" s="69" t="n">
        <x:v>1.677</x:v>
      </x:c>
      <x:c r="I1532" s="68" t="n">
        <x:v>5171</x:v>
      </x:c>
      <x:c r="J1532" s="68" t="n">
        <x:v>11.7</x:v>
      </x:c>
      <x:c r="K1532" s="68" t="n">
        <x:v>710</x:v>
      </x:c>
      <x:c r="L1532" s="68" t="n">
        <x:v>2.6</x:v>
      </x:c>
      <x:c r="M1532" s="70" t="n">
        <x:v>0.089</x:v>
      </x:c>
      <x:c r="N1532" s="71" t="n">
        <x:v>153</x:v>
      </x:c>
      <x:c r="O1532" s="33" t="n">
        <x:f>ROUND(3*E1532+F1532+G1532*H1532,1)</x:f>
        <x:v>131.2</x:v>
      </x:c>
      <x:c r="P1532" s="33" t="n">
        <x:f>ROUND('Inputs'!$C$4*'Inputs'!$C$7*'Inputs'!$C$5*C1532/3600,1)</x:f>
        <x:v>3712.2</x:v>
      </x:c>
      <x:c r="Q1532" s="33" t="n">
        <x:f>ROUND(('Inputs'!$C$4/B1532)*'Inputs'!$C$7*'Inputs'!$C$6*D1532/3600,1)</x:f>
        <x:v>1635.3</x:v>
      </x:c>
      <x:c r="R1532" s="59" t="n">
        <x:f>ROUND((P1532-Q1532)*O1532-('Inputs'!$C$4/B1532)*(I1532/J1532+K1532)-'Inputs'!$C$4*L1532-('Inputs'!$C$4*'Inputs'!$C$20*'Inputs'!$C$21*'Inputs'!$C$22/1000)*M1532*N1532,0)</x:f>
        <x:v>-48173</x:v>
      </x:c>
      <x:c r="S1532" s="59" t="n">
        <x:f>ROUND(R1532/'Inputs'!$C$4,2)</x:f>
        <x:v>-4.82</x:v>
      </x:c>
      <x:c r="T1532" s="33" t="n">
        <x:f>ROUND((P1532-Q1532)*G1532*'Inputs'!$C$25/1000,1)</x:f>
        <x:v>55.8</x:v>
      </x:c>
    </x:row>
    <x:row r="1533">
      <x:c r="A1533" t="n">
        <x:v>1518</x:v>
      </x:c>
      <x:c r="B1533" s="68" t="n">
        <x:v>33.3</x:v>
      </x:c>
      <x:c r="C1533" s="68" t="n">
        <x:v>28.7</x:v>
      </x:c>
      <x:c r="D1533" s="68" t="n">
        <x:v>220</x:v>
      </x:c>
      <x:c r="E1533" s="68" t="n">
        <x:v>20.8</x:v>
      </x:c>
      <x:c r="F1533" s="68" t="n">
        <x:v>40.2</x:v>
      </x:c>
      <x:c r="G1533" s="68" t="n">
        <x:v>8.7</x:v>
      </x:c>
      <x:c r="H1533" s="69" t="n">
        <x:v>1.986</x:v>
      </x:c>
      <x:c r="I1533" s="68" t="n">
        <x:v>7956</x:v>
      </x:c>
      <x:c r="J1533" s="68" t="n">
        <x:v>8.4</x:v>
      </x:c>
      <x:c r="K1533" s="68" t="n">
        <x:v>653</x:v>
      </x:c>
      <x:c r="L1533" s="68" t="n">
        <x:v>6</x:v>
      </x:c>
      <x:c r="M1533" s="70" t="n">
        <x:v>0.078</x:v>
      </x:c>
      <x:c r="N1533" s="71" t="n">
        <x:v>151</x:v>
      </x:c>
      <x:c r="O1533" s="33" t="n">
        <x:f>ROUND(3*E1533+F1533+G1533*H1533,1)</x:f>
        <x:v>119.9</x:v>
      </x:c>
      <x:c r="P1533" s="33" t="n">
        <x:f>ROUND('Inputs'!$C$4*'Inputs'!$C$7*'Inputs'!$C$5*C1533/3600,1)</x:f>
        <x:v>4145.6</x:v>
      </x:c>
      <x:c r="Q1533" s="33" t="n">
        <x:f>ROUND(('Inputs'!$C$4/B1533)*'Inputs'!$C$7*'Inputs'!$C$6*D1533/3600,1)</x:f>
        <x:v>1908.6</x:v>
      </x:c>
      <x:c r="R1533" s="59" t="n">
        <x:f>ROUND((P1533-Q1533)*O1533-('Inputs'!$C$4/B1533)*(I1533/J1533+K1533)-'Inputs'!$C$4*L1533-('Inputs'!$C$4*'Inputs'!$C$20*'Inputs'!$C$21*'Inputs'!$C$22/1000)*M1533*N1533,0)</x:f>
        <x:v>-298644</x:v>
      </x:c>
      <x:c r="S1533" s="59" t="n">
        <x:f>ROUND(R1533/'Inputs'!$C$4,2)</x:f>
        <x:v>-29.86</x:v>
      </x:c>
      <x:c r="T1533" s="33" t="n">
        <x:f>ROUND((P1533-Q1533)*G1533*'Inputs'!$C$25/1000,1)</x:f>
        <x:v>50.3</x:v>
      </x:c>
    </x:row>
    <x:row r="1534">
      <x:c r="A1534" t="n">
        <x:v>1519</x:v>
      </x:c>
      <x:c r="B1534" s="68" t="n">
        <x:v>55.4</x:v>
      </x:c>
      <x:c r="C1534" s="68" t="n">
        <x:v>30.2</x:v>
      </x:c>
      <x:c r="D1534" s="68" t="n">
        <x:v>231.3</x:v>
      </x:c>
      <x:c r="E1534" s="68" t="n">
        <x:v>23.8</x:v>
      </x:c>
      <x:c r="F1534" s="68" t="n">
        <x:v>35</x:v>
      </x:c>
      <x:c r="G1534" s="68" t="n">
        <x:v>10.6</x:v>
      </x:c>
      <x:c r="H1534" s="69" t="n">
        <x:v>1.835</x:v>
      </x:c>
      <x:c r="I1534" s="68" t="n">
        <x:v>4111</x:v>
      </x:c>
      <x:c r="J1534" s="68" t="n">
        <x:v>8.1</x:v>
      </x:c>
      <x:c r="K1534" s="68" t="n">
        <x:v>475</x:v>
      </x:c>
      <x:c r="L1534" s="68" t="n">
        <x:v>2.6</x:v>
      </x:c>
      <x:c r="M1534" s="70" t="n">
        <x:v>0.094</x:v>
      </x:c>
      <x:c r="N1534" s="71" t="n">
        <x:v>145</x:v>
      </x:c>
      <x:c r="O1534" s="33" t="n">
        <x:f>ROUND(3*E1534+F1534+G1534*H1534,1)</x:f>
        <x:v>125.9</x:v>
      </x:c>
      <x:c r="P1534" s="33" t="n">
        <x:f>ROUND('Inputs'!$C$4*'Inputs'!$C$7*'Inputs'!$C$5*C1534/3600,1)</x:f>
        <x:v>4362.2</x:v>
      </x:c>
      <x:c r="Q1534" s="33" t="n">
        <x:f>ROUND(('Inputs'!$C$4/B1534)*'Inputs'!$C$7*'Inputs'!$C$6*D1534/3600,1)</x:f>
        <x:v>1206.1</x:v>
      </x:c>
      <x:c r="R1534" s="59" t="n">
        <x:f>ROUND((P1534-Q1534)*O1534-('Inputs'!$C$4/B1534)*(I1534/J1534+K1534)-'Inputs'!$C$4*L1534-('Inputs'!$C$4*'Inputs'!$C$20*'Inputs'!$C$21*'Inputs'!$C$22/1000)*M1534*N1534,0)</x:f>
        <x:v>163522</x:v>
      </x:c>
      <x:c r="S1534" s="59" t="n">
        <x:f>ROUND(R1534/'Inputs'!$C$4,2)</x:f>
        <x:v>16.35</x:v>
      </x:c>
      <x:c r="T1534" s="33" t="n">
        <x:f>ROUND((P1534-Q1534)*G1534*'Inputs'!$C$25/1000,1)</x:f>
        <x:v>86.4</x:v>
      </x:c>
    </x:row>
    <x:row r="1535">
      <x:c r="A1535" t="n">
        <x:v>1520</x:v>
      </x:c>
      <x:c r="B1535" s="68" t="n">
        <x:v>47.3</x:v>
      </x:c>
      <x:c r="C1535" s="68" t="n">
        <x:v>29.8</x:v>
      </x:c>
      <x:c r="D1535" s="68" t="n">
        <x:v>200.6</x:v>
      </x:c>
      <x:c r="E1535" s="68" t="n">
        <x:v>25</x:v>
      </x:c>
      <x:c r="F1535" s="68" t="n">
        <x:v>31.9</x:v>
      </x:c>
      <x:c r="G1535" s="68" t="n">
        <x:v>7.1</x:v>
      </x:c>
      <x:c r="H1535" s="69" t="n">
        <x:v>1.809</x:v>
      </x:c>
      <x:c r="I1535" s="68" t="n">
        <x:v>8703</x:v>
      </x:c>
      <x:c r="J1535" s="68" t="n">
        <x:v>14.4</x:v>
      </x:c>
      <x:c r="K1535" s="68" t="n">
        <x:v>800</x:v>
      </x:c>
      <x:c r="L1535" s="68" t="n">
        <x:v>1.9</x:v>
      </x:c>
      <x:c r="M1535" s="70" t="n">
        <x:v>0.001</x:v>
      </x:c>
      <x:c r="N1535" s="71" t="n">
        <x:v>150</x:v>
      </x:c>
      <x:c r="O1535" s="33" t="n">
        <x:f>ROUND(3*E1535+F1535+G1535*H1535,1)</x:f>
        <x:v>119.7</x:v>
      </x:c>
      <x:c r="P1535" s="33" t="n">
        <x:f>ROUND('Inputs'!$C$4*'Inputs'!$C$7*'Inputs'!$C$5*C1535/3600,1)</x:f>
        <x:v>4304.4</x:v>
      </x:c>
      <x:c r="Q1535" s="33" t="n">
        <x:f>ROUND(('Inputs'!$C$4/B1535)*'Inputs'!$C$7*'Inputs'!$C$6*D1535/3600,1)</x:f>
        <x:v>1225.2</x:v>
      </x:c>
      <x:c r="R1535" s="59" t="n">
        <x:f>ROUND((P1535-Q1535)*O1535-('Inputs'!$C$4/B1535)*(I1535/J1535+K1535)-'Inputs'!$C$4*L1535-('Inputs'!$C$4*'Inputs'!$C$20*'Inputs'!$C$21*'Inputs'!$C$22/1000)*M1535*N1535,0)</x:f>
        <x:v>52337</x:v>
      </x:c>
      <x:c r="S1535" s="59" t="n">
        <x:f>ROUND(R1535/'Inputs'!$C$4,2)</x:f>
        <x:v>5.23</x:v>
      </x:c>
      <x:c r="T1535" s="33" t="n">
        <x:f>ROUND((P1535-Q1535)*G1535*'Inputs'!$C$25/1000,1)</x:f>
        <x:v>56.5</x:v>
      </x:c>
    </x:row>
    <x:row r="1536">
      <x:c r="A1536" t="n">
        <x:v>1521</x:v>
      </x:c>
      <x:c r="B1536" s="68" t="n">
        <x:v>36.8</x:v>
      </x:c>
      <x:c r="C1536" s="68" t="n">
        <x:v>34.6</x:v>
      </x:c>
      <x:c r="D1536" s="68" t="n">
        <x:v>179.1</x:v>
      </x:c>
      <x:c r="E1536" s="68" t="n">
        <x:v>20.3</x:v>
      </x:c>
      <x:c r="F1536" s="68" t="n">
        <x:v>51.3</x:v>
      </x:c>
      <x:c r="G1536" s="68" t="n">
        <x:v>7.4</x:v>
      </x:c>
      <x:c r="H1536" s="69" t="n">
        <x:v>1.839</x:v>
      </x:c>
      <x:c r="I1536" s="68" t="n">
        <x:v>6364</x:v>
      </x:c>
      <x:c r="J1536" s="68" t="n">
        <x:v>11</x:v>
      </x:c>
      <x:c r="K1536" s="68" t="n">
        <x:v>570</x:v>
      </x:c>
      <x:c r="L1536" s="68" t="n">
        <x:v>5.9</x:v>
      </x:c>
      <x:c r="M1536" s="70" t="n">
        <x:v>0.075</x:v>
      </x:c>
      <x:c r="N1536" s="71" t="n">
        <x:v>76</x:v>
      </x:c>
      <x:c r="O1536" s="33" t="n">
        <x:f>ROUND(3*E1536+F1536+G1536*H1536,1)</x:f>
        <x:v>125.8</x:v>
      </x:c>
      <x:c r="P1536" s="33" t="n">
        <x:f>ROUND('Inputs'!$C$4*'Inputs'!$C$7*'Inputs'!$C$5*C1536/3600,1)</x:f>
        <x:v>4997.8</x:v>
      </x:c>
      <x:c r="Q1536" s="33" t="n">
        <x:f>ROUND(('Inputs'!$C$4/B1536)*'Inputs'!$C$7*'Inputs'!$C$6*D1536/3600,1)</x:f>
        <x:v>1406</x:v>
      </x:c>
      <x:c r="R1536" s="59" t="n">
        <x:f>ROUND((P1536-Q1536)*O1536-('Inputs'!$C$4/B1536)*(I1536/J1536+K1536)-'Inputs'!$C$4*L1536-('Inputs'!$C$4*'Inputs'!$C$20*'Inputs'!$C$21*'Inputs'!$C$22/1000)*M1536*N1536,0)</x:f>
        <x:v>67998</x:v>
      </x:c>
      <x:c r="S1536" s="59" t="n">
        <x:f>ROUND(R1536/'Inputs'!$C$4,2)</x:f>
        <x:v>6.8</x:v>
      </x:c>
      <x:c r="T1536" s="33" t="n">
        <x:f>ROUND((P1536-Q1536)*G1536*'Inputs'!$C$25/1000,1)</x:f>
        <x:v>68.7</x:v>
      </x:c>
    </x:row>
    <x:row r="1537">
      <x:c r="A1537" t="n">
        <x:v>1522</x:v>
      </x:c>
      <x:c r="B1537" s="68" t="n">
        <x:v>25.4</x:v>
      </x:c>
      <x:c r="C1537" s="68" t="n">
        <x:v>25.8</x:v>
      </x:c>
      <x:c r="D1537" s="68" t="n">
        <x:v>177</x:v>
      </x:c>
      <x:c r="E1537" s="68" t="n">
        <x:v>20.3</x:v>
      </x:c>
      <x:c r="F1537" s="68" t="n">
        <x:v>44.6</x:v>
      </x:c>
      <x:c r="G1537" s="68" t="n">
        <x:v>10.9</x:v>
      </x:c>
      <x:c r="H1537" s="69" t="n">
        <x:v>1.681</x:v>
      </x:c>
      <x:c r="I1537" s="68" t="n">
        <x:v>6951</x:v>
      </x:c>
      <x:c r="J1537" s="68" t="n">
        <x:v>11.5</x:v>
      </x:c>
      <x:c r="K1537" s="68" t="n">
        <x:v>575</x:v>
      </x:c>
      <x:c r="L1537" s="68" t="n">
        <x:v>2.6</x:v>
      </x:c>
      <x:c r="M1537" s="70" t="n">
        <x:v>0.048</x:v>
      </x:c>
      <x:c r="N1537" s="71" t="n">
        <x:v>135</x:v>
      </x:c>
      <x:c r="O1537" s="33" t="n">
        <x:f>ROUND(3*E1537+F1537+G1537*H1537,1)</x:f>
        <x:v>123.8</x:v>
      </x:c>
      <x:c r="P1537" s="33" t="n">
        <x:f>ROUND('Inputs'!$C$4*'Inputs'!$C$7*'Inputs'!$C$5*C1537/3600,1)</x:f>
        <x:v>3726.7</x:v>
      </x:c>
      <x:c r="Q1537" s="33" t="n">
        <x:f>ROUND(('Inputs'!$C$4/B1537)*'Inputs'!$C$7*'Inputs'!$C$6*D1537/3600,1)</x:f>
        <x:v>2013.1</x:v>
      </x:c>
      <x:c r="R1537" s="59" t="n">
        <x:f>ROUND((P1537-Q1537)*O1537-('Inputs'!$C$4/B1537)*(I1537/J1537+K1537)-'Inputs'!$C$4*L1537-('Inputs'!$C$4*'Inputs'!$C$20*'Inputs'!$C$21*'Inputs'!$C$22/1000)*M1537*N1537,0)</x:f>
        <x:v>-292691</x:v>
      </x:c>
      <x:c r="S1537" s="59" t="n">
        <x:f>ROUND(R1537/'Inputs'!$C$4,2)</x:f>
        <x:v>-29.27</x:v>
      </x:c>
      <x:c r="T1537" s="33" t="n">
        <x:f>ROUND((P1537-Q1537)*G1537*'Inputs'!$C$25/1000,1)</x:f>
        <x:v>48.3</x:v>
      </x:c>
    </x:row>
    <x:row r="1538">
      <x:c r="A1538" t="n">
        <x:v>1523</x:v>
      </x:c>
      <x:c r="B1538" s="68" t="n">
        <x:v>25.6</x:v>
      </x:c>
      <x:c r="C1538" s="68" t="n">
        <x:v>24.7</x:v>
      </x:c>
      <x:c r="D1538" s="68" t="n">
        <x:v>281.6</x:v>
      </x:c>
      <x:c r="E1538" s="68" t="n">
        <x:v>25.6</x:v>
      </x:c>
      <x:c r="F1538" s="68" t="n">
        <x:v>32.7</x:v>
      </x:c>
      <x:c r="G1538" s="68" t="n">
        <x:v>9.6</x:v>
      </x:c>
      <x:c r="H1538" s="69" t="n">
        <x:v>1.776</x:v>
      </x:c>
      <x:c r="I1538" s="68" t="n">
        <x:v>5986</x:v>
      </x:c>
      <x:c r="J1538" s="68" t="n">
        <x:v>11.5</x:v>
      </x:c>
      <x:c r="K1538" s="68" t="n">
        <x:v>645</x:v>
      </x:c>
      <x:c r="L1538" s="68" t="n">
        <x:v>5.6</x:v>
      </x:c>
      <x:c r="M1538" s="70" t="n">
        <x:v>0.077</x:v>
      </x:c>
      <x:c r="N1538" s="71" t="n">
        <x:v>145</x:v>
      </x:c>
      <x:c r="O1538" s="33" t="n">
        <x:f>ROUND(3*E1538+F1538+G1538*H1538,1)</x:f>
        <x:v>126.5</x:v>
      </x:c>
      <x:c r="P1538" s="33" t="n">
        <x:f>ROUND('Inputs'!$C$4*'Inputs'!$C$7*'Inputs'!$C$5*C1538/3600,1)</x:f>
        <x:v>3567.8</x:v>
      </x:c>
      <x:c r="Q1538" s="33" t="n">
        <x:f>ROUND(('Inputs'!$C$4/B1538)*'Inputs'!$C$7*'Inputs'!$C$6*D1538/3600,1)</x:f>
        <x:v>3177.8</x:v>
      </x:c>
      <x:c r="R1538" s="59" t="n">
        <x:f>ROUND((P1538-Q1538)*O1538-('Inputs'!$C$4/B1538)*(I1538/J1538+K1538)-'Inputs'!$C$4*L1538-('Inputs'!$C$4*'Inputs'!$C$20*'Inputs'!$C$21*'Inputs'!$C$22/1000)*M1538*N1538,0)</x:f>
        <x:v>-486914</x:v>
      </x:c>
      <x:c r="S1538" s="59" t="n">
        <x:f>ROUND(R1538/'Inputs'!$C$4,2)</x:f>
        <x:v>-48.69</x:v>
      </x:c>
      <x:c r="T1538" s="33" t="n">
        <x:f>ROUND((P1538-Q1538)*G1538*'Inputs'!$C$25/1000,1)</x:f>
        <x:v>9.7</x:v>
      </x:c>
    </x:row>
    <x:row r="1539">
      <x:c r="A1539" t="n">
        <x:v>1524</x:v>
      </x:c>
      <x:c r="B1539" s="68" t="n">
        <x:v>45.4</x:v>
      </x:c>
      <x:c r="C1539" s="68" t="n">
        <x:v>30.3</x:v>
      </x:c>
      <x:c r="D1539" s="68" t="n">
        <x:v>190.9</x:v>
      </x:c>
      <x:c r="E1539" s="68" t="n">
        <x:v>21.6</x:v>
      </x:c>
      <x:c r="F1539" s="68" t="n">
        <x:v>42.4</x:v>
      </x:c>
      <x:c r="G1539" s="68" t="n">
        <x:v>10.9</x:v>
      </x:c>
      <x:c r="H1539" s="69" t="n">
        <x:v>1.987</x:v>
      </x:c>
      <x:c r="I1539" s="68" t="n">
        <x:v>6036</x:v>
      </x:c>
      <x:c r="J1539" s="68" t="n">
        <x:v>10.4</x:v>
      </x:c>
      <x:c r="K1539" s="68" t="n">
        <x:v>766</x:v>
      </x:c>
      <x:c r="L1539" s="68" t="n">
        <x:v>3.9</x:v>
      </x:c>
      <x:c r="M1539" s="70" t="n">
        <x:v>0.022</x:v>
      </x:c>
      <x:c r="N1539" s="71" t="n">
        <x:v>142</x:v>
      </x:c>
      <x:c r="O1539" s="33" t="n">
        <x:f>ROUND(3*E1539+F1539+G1539*H1539,1)</x:f>
        <x:v>128.9</x:v>
      </x:c>
      <x:c r="P1539" s="33" t="n">
        <x:f>ROUND('Inputs'!$C$4*'Inputs'!$C$7*'Inputs'!$C$5*C1539/3600,1)</x:f>
        <x:v>4376.7</x:v>
      </x:c>
      <x:c r="Q1539" s="33" t="n">
        <x:f>ROUND(('Inputs'!$C$4/B1539)*'Inputs'!$C$7*'Inputs'!$C$6*D1539/3600,1)</x:f>
        <x:v>1214.7</x:v>
      </x:c>
      <x:c r="R1539" s="59" t="n">
        <x:f>ROUND((P1539-Q1539)*O1539-('Inputs'!$C$4/B1539)*(I1539/J1539+K1539)-'Inputs'!$C$4*L1539-('Inputs'!$C$4*'Inputs'!$C$20*'Inputs'!$C$21*'Inputs'!$C$22/1000)*M1539*N1539,0)</x:f>
        <x:v>65036</x:v>
      </x:c>
      <x:c r="S1539" s="59" t="n">
        <x:f>ROUND(R1539/'Inputs'!$C$4,2)</x:f>
        <x:v>6.5</x:v>
      </x:c>
      <x:c r="T1539" s="33" t="n">
        <x:f>ROUND((P1539-Q1539)*G1539*'Inputs'!$C$25/1000,1)</x:f>
        <x:v>89</x:v>
      </x:c>
    </x:row>
    <x:row r="1540">
      <x:c r="A1540" t="n">
        <x:v>1525</x:v>
      </x:c>
      <x:c r="B1540" s="68" t="n">
        <x:v>57.9</x:v>
      </x:c>
      <x:c r="C1540" s="68" t="n">
        <x:v>30.5</x:v>
      </x:c>
      <x:c r="D1540" s="68" t="n">
        <x:v>198.2</x:v>
      </x:c>
      <x:c r="E1540" s="68" t="n">
        <x:v>23.3</x:v>
      </x:c>
      <x:c r="F1540" s="68" t="n">
        <x:v>51</x:v>
      </x:c>
      <x:c r="G1540" s="68" t="n">
        <x:v>7.6</x:v>
      </x:c>
      <x:c r="H1540" s="69" t="n">
        <x:v>1.7</x:v>
      </x:c>
      <x:c r="I1540" s="68" t="n">
        <x:v>4008</x:v>
      </x:c>
      <x:c r="J1540" s="68" t="n">
        <x:v>11.7</x:v>
      </x:c>
      <x:c r="K1540" s="68" t="n">
        <x:v>621</x:v>
      </x:c>
      <x:c r="L1540" s="68" t="n">
        <x:v>4.1</x:v>
      </x:c>
      <x:c r="M1540" s="70" t="n">
        <x:v>0.046</x:v>
      </x:c>
      <x:c r="N1540" s="71" t="n">
        <x:v>90</x:v>
      </x:c>
      <x:c r="O1540" s="33" t="n">
        <x:f>ROUND(3*E1540+F1540+G1540*H1540,1)</x:f>
        <x:v>133.8</x:v>
      </x:c>
      <x:c r="P1540" s="33" t="n">
        <x:f>ROUND('Inputs'!$C$4*'Inputs'!$C$7*'Inputs'!$C$5*C1540/3600,1)</x:f>
        <x:v>4405.6</x:v>
      </x:c>
      <x:c r="Q1540" s="33" t="n">
        <x:f>ROUND(('Inputs'!$C$4/B1540)*'Inputs'!$C$7*'Inputs'!$C$6*D1540/3600,1)</x:f>
        <x:v>988.9</x:v>
      </x:c>
      <x:c r="R1540" s="59" t="n">
        <x:f>ROUND((P1540-Q1540)*O1540-('Inputs'!$C$4/B1540)*(I1540/J1540+K1540)-'Inputs'!$C$4*L1540-('Inputs'!$C$4*'Inputs'!$C$20*'Inputs'!$C$21*'Inputs'!$C$22/1000)*M1540*N1540,0)</x:f>
        <x:v>240478</x:v>
      </x:c>
      <x:c r="S1540" s="59" t="n">
        <x:f>ROUND(R1540/'Inputs'!$C$4,2)</x:f>
        <x:v>24.05</x:v>
      </x:c>
      <x:c r="T1540" s="33" t="n">
        <x:f>ROUND((P1540-Q1540)*G1540*'Inputs'!$C$25/1000,1)</x:f>
        <x:v>67.1</x:v>
      </x:c>
    </x:row>
    <x:row r="1541">
      <x:c r="A1541" t="n">
        <x:v>1526</x:v>
      </x:c>
      <x:c r="B1541" s="68" t="n">
        <x:v>27.2</x:v>
      </x:c>
      <x:c r="C1541" s="68" t="n">
        <x:v>26.5</x:v>
      </x:c>
      <x:c r="D1541" s="68" t="n">
        <x:v>219.4</x:v>
      </x:c>
      <x:c r="E1541" s="68" t="n">
        <x:v>20.2</x:v>
      </x:c>
      <x:c r="F1541" s="68" t="n">
        <x:v>50.7</x:v>
      </x:c>
      <x:c r="G1541" s="68" t="n">
        <x:v>7.1</x:v>
      </x:c>
      <x:c r="H1541" s="69" t="n">
        <x:v>1.703</x:v>
      </x:c>
      <x:c r="I1541" s="68" t="n">
        <x:v>8035</x:v>
      </x:c>
      <x:c r="J1541" s="68" t="n">
        <x:v>8.3</x:v>
      </x:c>
      <x:c r="K1541" s="68" t="n">
        <x:v>415</x:v>
      </x:c>
      <x:c r="L1541" s="68" t="n">
        <x:v>2.4</x:v>
      </x:c>
      <x:c r="M1541" s="70" t="n">
        <x:v>0.019</x:v>
      </x:c>
      <x:c r="N1541" s="71" t="n">
        <x:v>155</x:v>
      </x:c>
      <x:c r="O1541" s="33" t="n">
        <x:f>ROUND(3*E1541+F1541+G1541*H1541,1)</x:f>
        <x:v>123.4</x:v>
      </x:c>
      <x:c r="P1541" s="33" t="n">
        <x:f>ROUND('Inputs'!$C$4*'Inputs'!$C$7*'Inputs'!$C$5*C1541/3600,1)</x:f>
        <x:v>3827.8</x:v>
      </x:c>
      <x:c r="Q1541" s="33" t="n">
        <x:f>ROUND(('Inputs'!$C$4/B1541)*'Inputs'!$C$7*'Inputs'!$C$6*D1541/3600,1)</x:f>
        <x:v>2330.2</x:v>
      </x:c>
      <x:c r="R1541" s="59" t="n">
        <x:f>ROUND((P1541-Q1541)*O1541-('Inputs'!$C$4/B1541)*(I1541/J1541+K1541)-'Inputs'!$C$4*L1541-('Inputs'!$C$4*'Inputs'!$C$20*'Inputs'!$C$21*'Inputs'!$C$22/1000)*M1541*N1541,0)</x:f>
        <x:v>-354264</x:v>
      </x:c>
      <x:c r="S1541" s="59" t="n">
        <x:f>ROUND(R1541/'Inputs'!$C$4,2)</x:f>
        <x:v>-35.43</x:v>
      </x:c>
      <x:c r="T1541" s="33" t="n">
        <x:f>ROUND((P1541-Q1541)*G1541*'Inputs'!$C$25/1000,1)</x:f>
        <x:v>27.5</x:v>
      </x:c>
    </x:row>
    <x:row r="1542">
      <x:c r="A1542" t="n">
        <x:v>1527</x:v>
      </x:c>
      <x:c r="B1542" s="68" t="n">
        <x:v>51.3</x:v>
      </x:c>
      <x:c r="C1542" s="68" t="n">
        <x:v>31</x:v>
      </x:c>
      <x:c r="D1542" s="68" t="n">
        <x:v>199.6</x:v>
      </x:c>
      <x:c r="E1542" s="68" t="n">
        <x:v>21.1</x:v>
      </x:c>
      <x:c r="F1542" s="68" t="n">
        <x:v>52.2</x:v>
      </x:c>
      <x:c r="G1542" s="68" t="n">
        <x:v>9.7</x:v>
      </x:c>
      <x:c r="H1542" s="69" t="n">
        <x:v>1.984</x:v>
      </x:c>
      <x:c r="I1542" s="68" t="n">
        <x:v>8529</x:v>
      </x:c>
      <x:c r="J1542" s="68" t="n">
        <x:v>11.4</x:v>
      </x:c>
      <x:c r="K1542" s="68" t="n">
        <x:v>615</x:v>
      </x:c>
      <x:c r="L1542" s="68" t="n">
        <x:v>1.7</x:v>
      </x:c>
      <x:c r="M1542" s="70" t="n">
        <x:v>0.064</x:v>
      </x:c>
      <x:c r="N1542" s="71" t="n">
        <x:v>141</x:v>
      </x:c>
      <x:c r="O1542" s="33" t="n">
        <x:f>ROUND(3*E1542+F1542+G1542*H1542,1)</x:f>
        <x:v>134.7</x:v>
      </x:c>
      <x:c r="P1542" s="33" t="n">
        <x:f>ROUND('Inputs'!$C$4*'Inputs'!$C$7*'Inputs'!$C$5*C1542/3600,1)</x:f>
        <x:v>4477.8</x:v>
      </x:c>
      <x:c r="Q1542" s="33" t="n">
        <x:f>ROUND(('Inputs'!$C$4/B1542)*'Inputs'!$C$7*'Inputs'!$C$6*D1542/3600,1)</x:f>
        <x:v>1124</x:v>
      </x:c>
      <x:c r="R1542" s="59" t="n">
        <x:f>ROUND((P1542-Q1542)*O1542-('Inputs'!$C$4/B1542)*(I1542/J1542+K1542)-'Inputs'!$C$4*L1542-('Inputs'!$C$4*'Inputs'!$C$20*'Inputs'!$C$21*'Inputs'!$C$22/1000)*M1542*N1542,0)</x:f>
        <x:v>148855</x:v>
      </x:c>
      <x:c r="S1542" s="59" t="n">
        <x:f>ROUND(R1542/'Inputs'!$C$4,2)</x:f>
        <x:v>14.89</x:v>
      </x:c>
      <x:c r="T1542" s="33" t="n">
        <x:f>ROUND((P1542-Q1542)*G1542*'Inputs'!$C$25/1000,1)</x:f>
        <x:v>84</x:v>
      </x:c>
    </x:row>
    <x:row r="1543">
      <x:c r="A1543" t="n">
        <x:v>1528</x:v>
      </x:c>
      <x:c r="B1543" s="68" t="n">
        <x:v>36.9</x:v>
      </x:c>
      <x:c r="C1543" s="68" t="n">
        <x:v>27.8</x:v>
      </x:c>
      <x:c r="D1543" s="68" t="n">
        <x:v>196.9</x:v>
      </x:c>
      <x:c r="E1543" s="68" t="n">
        <x:v>24.3</x:v>
      </x:c>
      <x:c r="F1543" s="68" t="n">
        <x:v>32.7</x:v>
      </x:c>
      <x:c r="G1543" s="68" t="n">
        <x:v>9.3</x:v>
      </x:c>
      <x:c r="H1543" s="69" t="n">
        <x:v>1.797</x:v>
      </x:c>
      <x:c r="I1543" s="68" t="n">
        <x:v>7552</x:v>
      </x:c>
      <x:c r="J1543" s="68" t="n">
        <x:v>10.2</x:v>
      </x:c>
      <x:c r="K1543" s="68" t="n">
        <x:v>583</x:v>
      </x:c>
      <x:c r="L1543" s="68" t="n">
        <x:v>1.8</x:v>
      </x:c>
      <x:c r="M1543" s="70" t="n">
        <x:v>0.005</x:v>
      </x:c>
      <x:c r="N1543" s="71" t="n">
        <x:v>99</x:v>
      </x:c>
      <x:c r="O1543" s="33" t="n">
        <x:f>ROUND(3*E1543+F1543+G1543*H1543,1)</x:f>
        <x:v>122.3</x:v>
      </x:c>
      <x:c r="P1543" s="33" t="n">
        <x:f>ROUND('Inputs'!$C$4*'Inputs'!$C$7*'Inputs'!$C$5*C1543/3600,1)</x:f>
        <x:v>4015.6</x:v>
      </x:c>
      <x:c r="Q1543" s="33" t="n">
        <x:f>ROUND(('Inputs'!$C$4/B1543)*'Inputs'!$C$7*'Inputs'!$C$6*D1543/3600,1)</x:f>
        <x:v>1541.5</x:v>
      </x:c>
      <x:c r="R1543" s="59" t="n">
        <x:f>ROUND((P1543-Q1543)*O1543-('Inputs'!$C$4/B1543)*(I1543/J1543+K1543)-'Inputs'!$C$4*L1543-('Inputs'!$C$4*'Inputs'!$C$20*'Inputs'!$C$21*'Inputs'!$C$22/1000)*M1543*N1543,0)</x:f>
        <x:v>-75167</x:v>
      </x:c>
      <x:c r="S1543" s="59" t="n">
        <x:f>ROUND(R1543/'Inputs'!$C$4,2)</x:f>
        <x:v>-7.52</x:v>
      </x:c>
      <x:c r="T1543" s="33" t="n">
        <x:f>ROUND((P1543-Q1543)*G1543*'Inputs'!$C$25/1000,1)</x:f>
        <x:v>59.4</x:v>
      </x:c>
    </x:row>
    <x:row r="1544">
      <x:c r="A1544" t="n">
        <x:v>1529</x:v>
      </x:c>
      <x:c r="B1544" s="68" t="n">
        <x:v>56.3</x:v>
      </x:c>
      <x:c r="C1544" s="68" t="n">
        <x:v>27.9</x:v>
      </x:c>
      <x:c r="D1544" s="68" t="n">
        <x:v>255.8</x:v>
      </x:c>
      <x:c r="E1544" s="68" t="n">
        <x:v>21.1</x:v>
      </x:c>
      <x:c r="F1544" s="68" t="n">
        <x:v>45.2</x:v>
      </x:c>
      <x:c r="G1544" s="68" t="n">
        <x:v>9.6</x:v>
      </x:c>
      <x:c r="H1544" s="69" t="n">
        <x:v>1.695</x:v>
      </x:c>
      <x:c r="I1544" s="68" t="n">
        <x:v>6476</x:v>
      </x:c>
      <x:c r="J1544" s="68" t="n">
        <x:v>14.6</x:v>
      </x:c>
      <x:c r="K1544" s="68" t="n">
        <x:v>526</x:v>
      </x:c>
      <x:c r="L1544" s="68" t="n">
        <x:v>5</x:v>
      </x:c>
      <x:c r="M1544" s="70" t="n">
        <x:v>0.031</x:v>
      </x:c>
      <x:c r="N1544" s="71" t="n">
        <x:v>71</x:v>
      </x:c>
      <x:c r="O1544" s="33" t="n">
        <x:f>ROUND(3*E1544+F1544+G1544*H1544,1)</x:f>
        <x:v>124.8</x:v>
      </x:c>
      <x:c r="P1544" s="33" t="n">
        <x:f>ROUND('Inputs'!$C$4*'Inputs'!$C$7*'Inputs'!$C$5*C1544/3600,1)</x:f>
        <x:v>4030</x:v>
      </x:c>
      <x:c r="Q1544" s="33" t="n">
        <x:f>ROUND(('Inputs'!$C$4/B1544)*'Inputs'!$C$7*'Inputs'!$C$6*D1544/3600,1)</x:f>
        <x:v>1312.6</x:v>
      </x:c>
      <x:c r="R1544" s="59" t="n">
        <x:f>ROUND((P1544-Q1544)*O1544-('Inputs'!$C$4/B1544)*(I1544/J1544+K1544)-'Inputs'!$C$4*L1544-('Inputs'!$C$4*'Inputs'!$C$20*'Inputs'!$C$21*'Inputs'!$C$22/1000)*M1544*N1544,0)</x:f>
        <x:v>111996</x:v>
      </x:c>
      <x:c r="S1544" s="59" t="n">
        <x:f>ROUND(R1544/'Inputs'!$C$4,2)</x:f>
        <x:v>11.2</x:v>
      </x:c>
      <x:c r="T1544" s="33" t="n">
        <x:f>ROUND((P1544-Q1544)*G1544*'Inputs'!$C$25/1000,1)</x:f>
        <x:v>67.4</x:v>
      </x:c>
    </x:row>
    <x:row r="1545">
      <x:c r="A1545" t="n">
        <x:v>1530</x:v>
      </x:c>
      <x:c r="B1545" s="68" t="n">
        <x:v>30.4</x:v>
      </x:c>
      <x:c r="C1545" s="68" t="n">
        <x:v>27.3</x:v>
      </x:c>
      <x:c r="D1545" s="68" t="n">
        <x:v>219.5</x:v>
      </x:c>
      <x:c r="E1545" s="68" t="n">
        <x:v>23.7</x:v>
      </x:c>
      <x:c r="F1545" s="68" t="n">
        <x:v>39.6</x:v>
      </x:c>
      <x:c r="G1545" s="68" t="n">
        <x:v>9</x:v>
      </x:c>
      <x:c r="H1545" s="69" t="n">
        <x:v>1.855</x:v>
      </x:c>
      <x:c r="I1545" s="68" t="n">
        <x:v>7256</x:v>
      </x:c>
      <x:c r="J1545" s="68" t="n">
        <x:v>13.3</x:v>
      </x:c>
      <x:c r="K1545" s="68" t="n">
        <x:v>559</x:v>
      </x:c>
      <x:c r="L1545" s="68" t="n">
        <x:v>5.1</x:v>
      </x:c>
      <x:c r="M1545" s="70" t="n">
        <x:v>0.045</x:v>
      </x:c>
      <x:c r="N1545" s="71" t="n">
        <x:v>94</x:v>
      </x:c>
      <x:c r="O1545" s="33" t="n">
        <x:f>ROUND(3*E1545+F1545+G1545*H1545,1)</x:f>
        <x:v>127.4</x:v>
      </x:c>
      <x:c r="P1545" s="33" t="n">
        <x:f>ROUND('Inputs'!$C$4*'Inputs'!$C$7*'Inputs'!$C$5*C1545/3600,1)</x:f>
        <x:v>3943.3</x:v>
      </x:c>
      <x:c r="Q1545" s="33" t="n">
        <x:f>ROUND(('Inputs'!$C$4/B1545)*'Inputs'!$C$7*'Inputs'!$C$6*D1545/3600,1)</x:f>
        <x:v>2085.9</x:v>
      </x:c>
      <x:c r="R1545" s="59" t="n">
        <x:f>ROUND((P1545-Q1545)*O1545-('Inputs'!$C$4/B1545)*(I1545/J1545+K1545)-'Inputs'!$C$4*L1545-('Inputs'!$C$4*'Inputs'!$C$20*'Inputs'!$C$21*'Inputs'!$C$22/1000)*M1545*N1545,0)</x:f>
        <x:v>-187170</x:v>
      </x:c>
      <x:c r="S1545" s="59" t="n">
        <x:f>ROUND(R1545/'Inputs'!$C$4,2)</x:f>
        <x:v>-18.72</x:v>
      </x:c>
      <x:c r="T1545" s="33" t="n">
        <x:f>ROUND((P1545-Q1545)*G1545*'Inputs'!$C$25/1000,1)</x:f>
        <x:v>43.2</x:v>
      </x:c>
    </x:row>
    <x:row r="1546">
      <x:c r="A1546" t="n">
        <x:v>1531</x:v>
      </x:c>
      <x:c r="B1546" s="68" t="n">
        <x:v>50.5</x:v>
      </x:c>
      <x:c r="C1546" s="68" t="n">
        <x:v>27.2</x:v>
      </x:c>
      <x:c r="D1546" s="68" t="n">
        <x:v>223.1</x:v>
      </x:c>
      <x:c r="E1546" s="68" t="n">
        <x:v>20.7</x:v>
      </x:c>
      <x:c r="F1546" s="68" t="n">
        <x:v>47.7</x:v>
      </x:c>
      <x:c r="G1546" s="68" t="n">
        <x:v>8.8</x:v>
      </x:c>
      <x:c r="H1546" s="69" t="n">
        <x:v>1.658</x:v>
      </x:c>
      <x:c r="I1546" s="68" t="n">
        <x:v>6108</x:v>
      </x:c>
      <x:c r="J1546" s="68" t="n">
        <x:v>13.5</x:v>
      </x:c>
      <x:c r="K1546" s="68" t="n">
        <x:v>731</x:v>
      </x:c>
      <x:c r="L1546" s="68" t="n">
        <x:v>4.7</x:v>
      </x:c>
      <x:c r="M1546" s="70" t="n">
        <x:v>0.09</x:v>
      </x:c>
      <x:c r="N1546" s="71" t="n">
        <x:v>142</x:v>
      </x:c>
      <x:c r="O1546" s="33" t="n">
        <x:f>ROUND(3*E1546+F1546+G1546*H1546,1)</x:f>
        <x:v>124.4</x:v>
      </x:c>
      <x:c r="P1546" s="33" t="n">
        <x:f>ROUND('Inputs'!$C$4*'Inputs'!$C$7*'Inputs'!$C$5*C1546/3600,1)</x:f>
        <x:v>3928.9</x:v>
      </x:c>
      <x:c r="Q1546" s="33" t="n">
        <x:f>ROUND(('Inputs'!$C$4/B1546)*'Inputs'!$C$7*'Inputs'!$C$6*D1546/3600,1)</x:f>
        <x:v>1276.3</x:v>
      </x:c>
      <x:c r="R1546" s="59" t="n">
        <x:f>ROUND((P1546-Q1546)*O1546-('Inputs'!$C$4/B1546)*(I1546/J1546+K1546)-'Inputs'!$C$4*L1546-('Inputs'!$C$4*'Inputs'!$C$20*'Inputs'!$C$21*'Inputs'!$C$22/1000)*M1546*N1546,0)</x:f>
        <x:v>20060</x:v>
      </x:c>
      <x:c r="S1546" s="59" t="n">
        <x:f>ROUND(R1546/'Inputs'!$C$4,2)</x:f>
        <x:v>2.01</x:v>
      </x:c>
      <x:c r="T1546" s="33" t="n">
        <x:f>ROUND((P1546-Q1546)*G1546*'Inputs'!$C$25/1000,1)</x:f>
        <x:v>60.3</x:v>
      </x:c>
    </x:row>
    <x:row r="1547">
      <x:c r="A1547" t="n">
        <x:v>1532</x:v>
      </x:c>
      <x:c r="B1547" s="68" t="n">
        <x:v>38.2</x:v>
      </x:c>
      <x:c r="C1547" s="68" t="n">
        <x:v>27.5</x:v>
      </x:c>
      <x:c r="D1547" s="68" t="n">
        <x:v>217.6</x:v>
      </x:c>
      <x:c r="E1547" s="68" t="n">
        <x:v>21.8</x:v>
      </x:c>
      <x:c r="F1547" s="68" t="n">
        <x:v>31.3</x:v>
      </x:c>
      <x:c r="G1547" s="68" t="n">
        <x:v>7.9</x:v>
      </x:c>
      <x:c r="H1547" s="69" t="n">
        <x:v>1.704</x:v>
      </x:c>
      <x:c r="I1547" s="68" t="n">
        <x:v>6048</x:v>
      </x:c>
      <x:c r="J1547" s="68" t="n">
        <x:v>9.7</x:v>
      </x:c>
      <x:c r="K1547" s="68" t="n">
        <x:v>753</x:v>
      </x:c>
      <x:c r="L1547" s="68" t="n">
        <x:v>4</x:v>
      </x:c>
      <x:c r="M1547" s="70" t="n">
        <x:v>0.07</x:v>
      </x:c>
      <x:c r="N1547" s="71" t="n">
        <x:v>121</x:v>
      </x:c>
      <x:c r="O1547" s="33" t="n">
        <x:f>ROUND(3*E1547+F1547+G1547*H1547,1)</x:f>
        <x:v>110.2</x:v>
      </x:c>
      <x:c r="P1547" s="33" t="n">
        <x:f>ROUND('Inputs'!$C$4*'Inputs'!$C$7*'Inputs'!$C$5*C1547/3600,1)</x:f>
        <x:v>3972.2</x:v>
      </x:c>
      <x:c r="Q1547" s="33" t="n">
        <x:f>ROUND(('Inputs'!$C$4/B1547)*'Inputs'!$C$7*'Inputs'!$C$6*D1547/3600,1)</x:f>
        <x:v>1645.6</x:v>
      </x:c>
      <x:c r="R1547" s="59" t="n">
        <x:f>ROUND((P1547-Q1547)*O1547-('Inputs'!$C$4/B1547)*(I1547/J1547+K1547)-'Inputs'!$C$4*L1547-('Inputs'!$C$4*'Inputs'!$C$20*'Inputs'!$C$21*'Inputs'!$C$22/1000)*M1547*N1547,0)</x:f>
        <x:v>-162891</x:v>
      </x:c>
      <x:c r="S1547" s="59" t="n">
        <x:f>ROUND(R1547/'Inputs'!$C$4,2)</x:f>
        <x:v>-16.29</x:v>
      </x:c>
      <x:c r="T1547" s="33" t="n">
        <x:f>ROUND((P1547-Q1547)*G1547*'Inputs'!$C$25/1000,1)</x:f>
        <x:v>47.5</x:v>
      </x:c>
    </x:row>
    <x:row r="1548">
      <x:c r="A1548" t="n">
        <x:v>1533</x:v>
      </x:c>
      <x:c r="B1548" s="68" t="n">
        <x:v>52.4</x:v>
      </x:c>
      <x:c r="C1548" s="68" t="n">
        <x:v>28.3</x:v>
      </x:c>
      <x:c r="D1548" s="68" t="n">
        <x:v>243.1</x:v>
      </x:c>
      <x:c r="E1548" s="68" t="n">
        <x:v>21.6</x:v>
      </x:c>
      <x:c r="F1548" s="68" t="n">
        <x:v>31</x:v>
      </x:c>
      <x:c r="G1548" s="68" t="n">
        <x:v>8.7</x:v>
      </x:c>
      <x:c r="H1548" s="69" t="n">
        <x:v>1.942</x:v>
      </x:c>
      <x:c r="I1548" s="68" t="n">
        <x:v>5031</x:v>
      </x:c>
      <x:c r="J1548" s="68" t="n">
        <x:v>14.2</x:v>
      </x:c>
      <x:c r="K1548" s="68" t="n">
        <x:v>535</x:v>
      </x:c>
      <x:c r="L1548" s="68" t="n">
        <x:v>3.9</x:v>
      </x:c>
      <x:c r="M1548" s="70" t="n">
        <x:v>0.04</x:v>
      </x:c>
      <x:c r="N1548" s="71" t="n">
        <x:v>67</x:v>
      </x:c>
      <x:c r="O1548" s="33" t="n">
        <x:f>ROUND(3*E1548+F1548+G1548*H1548,1)</x:f>
        <x:v>112.7</x:v>
      </x:c>
      <x:c r="P1548" s="33" t="n">
        <x:f>ROUND('Inputs'!$C$4*'Inputs'!$C$7*'Inputs'!$C$5*C1548/3600,1)</x:f>
        <x:v>4087.8</x:v>
      </x:c>
      <x:c r="Q1548" s="33" t="n">
        <x:f>ROUND(('Inputs'!$C$4/B1548)*'Inputs'!$C$7*'Inputs'!$C$6*D1548/3600,1)</x:f>
        <x:v>1340.2</x:v>
      </x:c>
      <x:c r="R1548" s="59" t="n">
        <x:f>ROUND((P1548-Q1548)*O1548-('Inputs'!$C$4/B1548)*(I1548/J1548+K1548)-'Inputs'!$C$4*L1548-('Inputs'!$C$4*'Inputs'!$C$20*'Inputs'!$C$21*'Inputs'!$C$22/1000)*M1548*N1548,0)</x:f>
        <x:v>94949</x:v>
      </x:c>
      <x:c r="S1548" s="59" t="n">
        <x:f>ROUND(R1548/'Inputs'!$C$4,2)</x:f>
        <x:v>9.49</x:v>
      </x:c>
      <x:c r="T1548" s="33" t="n">
        <x:f>ROUND((P1548-Q1548)*G1548*'Inputs'!$C$25/1000,1)</x:f>
        <x:v>61.8</x:v>
      </x:c>
    </x:row>
    <x:row r="1549">
      <x:c r="A1549" t="n">
        <x:v>1534</x:v>
      </x:c>
      <x:c r="B1549" s="68" t="n">
        <x:v>54</x:v>
      </x:c>
      <x:c r="C1549" s="68" t="n">
        <x:v>26.6</x:v>
      </x:c>
      <x:c r="D1549" s="68" t="n">
        <x:v>242.5</x:v>
      </x:c>
      <x:c r="E1549" s="68" t="n">
        <x:v>25.1</x:v>
      </x:c>
      <x:c r="F1549" s="68" t="n">
        <x:v>52.2</x:v>
      </x:c>
      <x:c r="G1549" s="68" t="n">
        <x:v>8.4</x:v>
      </x:c>
      <x:c r="H1549" s="69" t="n">
        <x:v>1.813</x:v>
      </x:c>
      <x:c r="I1549" s="68" t="n">
        <x:v>6726</x:v>
      </x:c>
      <x:c r="J1549" s="68" t="n">
        <x:v>13.8</x:v>
      </x:c>
      <x:c r="K1549" s="68" t="n">
        <x:v>394</x:v>
      </x:c>
      <x:c r="L1549" s="68" t="n">
        <x:v>5.7</x:v>
      </x:c>
      <x:c r="M1549" s="70" t="n">
        <x:v>0.013</x:v>
      </x:c>
      <x:c r="N1549" s="71" t="n">
        <x:v>112</x:v>
      </x:c>
      <x:c r="O1549" s="33" t="n">
        <x:f>ROUND(3*E1549+F1549+G1549*H1549,1)</x:f>
        <x:v>142.7</x:v>
      </x:c>
      <x:c r="P1549" s="33" t="n">
        <x:f>ROUND('Inputs'!$C$4*'Inputs'!$C$7*'Inputs'!$C$5*C1549/3600,1)</x:f>
        <x:v>3842.2</x:v>
      </x:c>
      <x:c r="Q1549" s="33" t="n">
        <x:f>ROUND(('Inputs'!$C$4/B1549)*'Inputs'!$C$7*'Inputs'!$C$6*D1549/3600,1)</x:f>
        <x:v>1297.3</x:v>
      </x:c>
      <x:c r="R1549" s="59" t="n">
        <x:f>ROUND((P1549-Q1549)*O1549-('Inputs'!$C$4/B1549)*(I1549/J1549+K1549)-'Inputs'!$C$4*L1549-('Inputs'!$C$4*'Inputs'!$C$20*'Inputs'!$C$21*'Inputs'!$C$22/1000)*M1549*N1549,0)</x:f>
        <x:v>139681</x:v>
      </x:c>
      <x:c r="S1549" s="59" t="n">
        <x:f>ROUND(R1549/'Inputs'!$C$4,2)</x:f>
        <x:v>13.97</x:v>
      </x:c>
      <x:c r="T1549" s="33" t="n">
        <x:f>ROUND((P1549-Q1549)*G1549*'Inputs'!$C$25/1000,1)</x:f>
        <x:v>55.2</x:v>
      </x:c>
    </x:row>
    <x:row r="1550">
      <x:c r="A1550" t="n">
        <x:v>1535</x:v>
      </x:c>
      <x:c r="B1550" s="68" t="n">
        <x:v>48</x:v>
      </x:c>
      <x:c r="C1550" s="68" t="n">
        <x:v>29.3</x:v>
      </x:c>
      <x:c r="D1550" s="68" t="n">
        <x:v>192.2</x:v>
      </x:c>
      <x:c r="E1550" s="68" t="n">
        <x:v>23.5</x:v>
      </x:c>
      <x:c r="F1550" s="68" t="n">
        <x:v>54.5</x:v>
      </x:c>
      <x:c r="G1550" s="68" t="n">
        <x:v>8.5</x:v>
      </x:c>
      <x:c r="H1550" s="69" t="n">
        <x:v>1.731</x:v>
      </x:c>
      <x:c r="I1550" s="68" t="n">
        <x:v>7306</x:v>
      </x:c>
      <x:c r="J1550" s="68" t="n">
        <x:v>12.1</x:v>
      </x:c>
      <x:c r="K1550" s="68" t="n">
        <x:v>578</x:v>
      </x:c>
      <x:c r="L1550" s="68" t="n">
        <x:v>3.2</x:v>
      </x:c>
      <x:c r="M1550" s="70" t="n">
        <x:v>0.075</x:v>
      </x:c>
      <x:c r="N1550" s="71" t="n">
        <x:v>103</x:v>
      </x:c>
      <x:c r="O1550" s="33" t="n">
        <x:f>ROUND(3*E1550+F1550+G1550*H1550,1)</x:f>
        <x:v>139.7</x:v>
      </x:c>
      <x:c r="P1550" s="33" t="n">
        <x:f>ROUND('Inputs'!$C$4*'Inputs'!$C$7*'Inputs'!$C$5*C1550/3600,1)</x:f>
        <x:v>4232.2</x:v>
      </x:c>
      <x:c r="Q1550" s="33" t="n">
        <x:f>ROUND(('Inputs'!$C$4/B1550)*'Inputs'!$C$7*'Inputs'!$C$6*D1550/3600,1)</x:f>
        <x:v>1156.8</x:v>
      </x:c>
      <x:c r="R1550" s="59" t="n">
        <x:f>ROUND((P1550-Q1550)*O1550-('Inputs'!$C$4/B1550)*(I1550/J1550+K1550)-'Inputs'!$C$4*L1550-('Inputs'!$C$4*'Inputs'!$C$20*'Inputs'!$C$21*'Inputs'!$C$22/1000)*M1550*N1550,0)</x:f>
        <x:v>134150</x:v>
      </x:c>
      <x:c r="S1550" s="59" t="n">
        <x:f>ROUND(R1550/'Inputs'!$C$4,2)</x:f>
        <x:v>13.42</x:v>
      </x:c>
      <x:c r="T1550" s="33" t="n">
        <x:f>ROUND((P1550-Q1550)*G1550*'Inputs'!$C$25/1000,1)</x:f>
        <x:v>67.5</x:v>
      </x:c>
    </x:row>
    <x:row r="1551">
      <x:c r="A1551" t="n">
        <x:v>1536</x:v>
      </x:c>
      <x:c r="B1551" s="68" t="n">
        <x:v>50.9</x:v>
      </x:c>
      <x:c r="C1551" s="68" t="n">
        <x:v>25.7</x:v>
      </x:c>
      <x:c r="D1551" s="68" t="n">
        <x:v>161</x:v>
      </x:c>
      <x:c r="E1551" s="68" t="n">
        <x:v>26.4</x:v>
      </x:c>
      <x:c r="F1551" s="68" t="n">
        <x:v>37.8</x:v>
      </x:c>
      <x:c r="G1551" s="68" t="n">
        <x:v>10.8</x:v>
      </x:c>
      <x:c r="H1551" s="69" t="n">
        <x:v>1.685</x:v>
      </x:c>
      <x:c r="I1551" s="68" t="n">
        <x:v>5249</x:v>
      </x:c>
      <x:c r="J1551" s="68" t="n">
        <x:v>14.8</x:v>
      </x:c>
      <x:c r="K1551" s="68" t="n">
        <x:v>452</x:v>
      </x:c>
      <x:c r="L1551" s="68" t="n">
        <x:v>2.2</x:v>
      </x:c>
      <x:c r="M1551" s="70" t="n">
        <x:v>0.049</x:v>
      </x:c>
      <x:c r="N1551" s="71" t="n">
        <x:v>94</x:v>
      </x:c>
      <x:c r="O1551" s="33" t="n">
        <x:f>ROUND(3*E1551+F1551+G1551*H1551,1)</x:f>
        <x:v>135.2</x:v>
      </x:c>
      <x:c r="P1551" s="33" t="n">
        <x:f>ROUND('Inputs'!$C$4*'Inputs'!$C$7*'Inputs'!$C$5*C1551/3600,1)</x:f>
        <x:v>3712.2</x:v>
      </x:c>
      <x:c r="Q1551" s="33" t="n">
        <x:f>ROUND(('Inputs'!$C$4/B1551)*'Inputs'!$C$7*'Inputs'!$C$6*D1551/3600,1)</x:f>
        <x:v>913.8</x:v>
      </x:c>
      <x:c r="R1551" s="59" t="n">
        <x:f>ROUND((P1551-Q1551)*O1551-('Inputs'!$C$4/B1551)*(I1551/J1551+K1551)-'Inputs'!$C$4*L1551-('Inputs'!$C$4*'Inputs'!$C$20*'Inputs'!$C$21*'Inputs'!$C$22/1000)*M1551*N1551,0)</x:f>
        <x:v>187564</x:v>
      </x:c>
      <x:c r="S1551" s="59" t="n">
        <x:f>ROUND(R1551/'Inputs'!$C$4,2)</x:f>
        <x:v>18.76</x:v>
      </x:c>
      <x:c r="T1551" s="33" t="n">
        <x:f>ROUND((P1551-Q1551)*G1551*'Inputs'!$C$25/1000,1)</x:f>
        <x:v>78.1</x:v>
      </x:c>
    </x:row>
    <x:row r="1552">
      <x:c r="A1552" t="n">
        <x:v>1537</x:v>
      </x:c>
      <x:c r="B1552" s="68" t="n">
        <x:v>29.9</x:v>
      </x:c>
      <x:c r="C1552" s="68" t="n">
        <x:v>33.1</x:v>
      </x:c>
      <x:c r="D1552" s="68" t="n">
        <x:v>226.5</x:v>
      </x:c>
      <x:c r="E1552" s="68" t="n">
        <x:v>25.3</x:v>
      </x:c>
      <x:c r="F1552" s="68" t="n">
        <x:v>49.2</x:v>
      </x:c>
      <x:c r="G1552" s="68" t="n">
        <x:v>9.7</x:v>
      </x:c>
      <x:c r="H1552" s="69" t="n">
        <x:v>1.808</x:v>
      </x:c>
      <x:c r="I1552" s="68" t="n">
        <x:v>5139</x:v>
      </x:c>
      <x:c r="J1552" s="68" t="n">
        <x:v>9.1</x:v>
      </x:c>
      <x:c r="K1552" s="68" t="n">
        <x:v>562</x:v>
      </x:c>
      <x:c r="L1552" s="68" t="n">
        <x:v>5.3</x:v>
      </x:c>
      <x:c r="M1552" s="70" t="n">
        <x:v>0.015</x:v>
      </x:c>
      <x:c r="N1552" s="71" t="n">
        <x:v>93</x:v>
      </x:c>
      <x:c r="O1552" s="33" t="n">
        <x:f>ROUND(3*E1552+F1552+G1552*H1552,1)</x:f>
        <x:v>142.6</x:v>
      </x:c>
      <x:c r="P1552" s="33" t="n">
        <x:f>ROUND('Inputs'!$C$4*'Inputs'!$C$7*'Inputs'!$C$5*C1552/3600,1)</x:f>
        <x:v>4781.1</x:v>
      </x:c>
      <x:c r="Q1552" s="33" t="n">
        <x:f>ROUND(('Inputs'!$C$4/B1552)*'Inputs'!$C$7*'Inputs'!$C$6*D1552/3600,1)</x:f>
        <x:v>2188.4</x:v>
      </x:c>
      <x:c r="R1552" s="59" t="n">
        <x:f>ROUND((P1552-Q1552)*O1552-('Inputs'!$C$4/B1552)*(I1552/J1552+K1552)-'Inputs'!$C$4*L1552-('Inputs'!$C$4*'Inputs'!$C$20*'Inputs'!$C$21*'Inputs'!$C$22/1000)*M1552*N1552,0)</x:f>
        <x:v>-63232</x:v>
      </x:c>
      <x:c r="S1552" s="59" t="n">
        <x:f>ROUND(R1552/'Inputs'!$C$4,2)</x:f>
        <x:v>-6.32</x:v>
      </x:c>
      <x:c r="T1552" s="33" t="n">
        <x:f>ROUND((P1552-Q1552)*G1552*'Inputs'!$C$25/1000,1)</x:f>
        <x:v>65</x:v>
      </x:c>
    </x:row>
    <x:row r="1553">
      <x:c r="A1553" t="n">
        <x:v>1538</x:v>
      </x:c>
      <x:c r="B1553" s="68" t="n">
        <x:v>50.1</x:v>
      </x:c>
      <x:c r="C1553" s="68" t="n">
        <x:v>25.6</x:v>
      </x:c>
      <x:c r="D1553" s="68" t="n">
        <x:v>178.3</x:v>
      </x:c>
      <x:c r="E1553" s="68" t="n">
        <x:v>23.2</x:v>
      </x:c>
      <x:c r="F1553" s="68" t="n">
        <x:v>30</x:v>
      </x:c>
      <x:c r="G1553" s="68" t="n">
        <x:v>8.5</x:v>
      </x:c>
      <x:c r="H1553" s="69" t="n">
        <x:v>1.776</x:v>
      </x:c>
      <x:c r="I1553" s="68" t="n">
        <x:v>8436</x:v>
      </x:c>
      <x:c r="J1553" s="68" t="n">
        <x:v>9.9</x:v>
      </x:c>
      <x:c r="K1553" s="68" t="n">
        <x:v>642</x:v>
      </x:c>
      <x:c r="L1553" s="68" t="n">
        <x:v>2.3</x:v>
      </x:c>
      <x:c r="M1553" s="70" t="n">
        <x:v>0.018</x:v>
      </x:c>
      <x:c r="N1553" s="71" t="n">
        <x:v>153</x:v>
      </x:c>
      <x:c r="O1553" s="33" t="n">
        <x:f>ROUND(3*E1553+F1553+G1553*H1553,1)</x:f>
        <x:v>114.7</x:v>
      </x:c>
      <x:c r="P1553" s="33" t="n">
        <x:f>ROUND('Inputs'!$C$4*'Inputs'!$C$7*'Inputs'!$C$5*C1553/3600,1)</x:f>
        <x:v>3697.8</x:v>
      </x:c>
      <x:c r="Q1553" s="33" t="n">
        <x:f>ROUND(('Inputs'!$C$4/B1553)*'Inputs'!$C$7*'Inputs'!$C$6*D1553/3600,1)</x:f>
        <x:v>1028.1</x:v>
      </x:c>
      <x:c r="R1553" s="59" t="n">
        <x:f>ROUND((P1553-Q1553)*O1553-('Inputs'!$C$4/B1553)*(I1553/J1553+K1553)-'Inputs'!$C$4*L1553-('Inputs'!$C$4*'Inputs'!$C$20*'Inputs'!$C$21*'Inputs'!$C$22/1000)*M1553*N1553,0)</x:f>
        <x:v>-21172</x:v>
      </x:c>
      <x:c r="S1553" s="59" t="n">
        <x:f>ROUND(R1553/'Inputs'!$C$4,2)</x:f>
        <x:v>-2.12</x:v>
      </x:c>
      <x:c r="T1553" s="33" t="n">
        <x:f>ROUND((P1553-Q1553)*G1553*'Inputs'!$C$25/1000,1)</x:f>
        <x:v>58.6</x:v>
      </x:c>
    </x:row>
    <x:row r="1554">
      <x:c r="A1554" t="n">
        <x:v>1539</x:v>
      </x:c>
      <x:c r="B1554" s="68" t="n">
        <x:v>33.4</x:v>
      </x:c>
      <x:c r="C1554" s="68" t="n">
        <x:v>29</x:v>
      </x:c>
      <x:c r="D1554" s="68" t="n">
        <x:v>225.1</x:v>
      </x:c>
      <x:c r="E1554" s="68" t="n">
        <x:v>24.3</x:v>
      </x:c>
      <x:c r="F1554" s="68" t="n">
        <x:v>38.7</x:v>
      </x:c>
      <x:c r="G1554" s="68" t="n">
        <x:v>7.4</x:v>
      </x:c>
      <x:c r="H1554" s="69" t="n">
        <x:v>1.627</x:v>
      </x:c>
      <x:c r="I1554" s="68" t="n">
        <x:v>9512</x:v>
      </x:c>
      <x:c r="J1554" s="68" t="n">
        <x:v>13.2</x:v>
      </x:c>
      <x:c r="K1554" s="68" t="n">
        <x:v>701</x:v>
      </x:c>
      <x:c r="L1554" s="68" t="n">
        <x:v>2.7</x:v>
      </x:c>
      <x:c r="M1554" s="70" t="n">
        <x:v>0.085</x:v>
      </x:c>
      <x:c r="N1554" s="71" t="n">
        <x:v>152</x:v>
      </x:c>
      <x:c r="O1554" s="33" t="n">
        <x:f>ROUND(3*E1554+F1554+G1554*H1554,1)</x:f>
        <x:v>123.6</x:v>
      </x:c>
      <x:c r="P1554" s="33" t="n">
        <x:f>ROUND('Inputs'!$C$4*'Inputs'!$C$7*'Inputs'!$C$5*C1554/3600,1)</x:f>
        <x:v>4188.9</x:v>
      </x:c>
      <x:c r="Q1554" s="33" t="n">
        <x:f>ROUND(('Inputs'!$C$4/B1554)*'Inputs'!$C$7*'Inputs'!$C$6*D1554/3600,1)</x:f>
        <x:v>1947</x:v>
      </x:c>
      <x:c r="R1554" s="59" t="n">
        <x:f>ROUND((P1554-Q1554)*O1554-('Inputs'!$C$4/B1554)*(I1554/J1554+K1554)-'Inputs'!$C$4*L1554-('Inputs'!$C$4*'Inputs'!$C$20*'Inputs'!$C$21*'Inputs'!$C$22/1000)*M1554*N1554,0)</x:f>
        <x:v>-204423</x:v>
      </x:c>
      <x:c r="S1554" s="59" t="n">
        <x:f>ROUND(R1554/'Inputs'!$C$4,2)</x:f>
        <x:v>-20.44</x:v>
      </x:c>
      <x:c r="T1554" s="33" t="n">
        <x:f>ROUND((P1554-Q1554)*G1554*'Inputs'!$C$25/1000,1)</x:f>
        <x:v>42.9</x:v>
      </x:c>
    </x:row>
    <x:row r="1555">
      <x:c r="A1555" t="n">
        <x:v>1540</x:v>
      </x:c>
      <x:c r="B1555" s="68" t="n">
        <x:v>55</x:v>
      </x:c>
      <x:c r="C1555" s="68" t="n">
        <x:v>29.6</x:v>
      </x:c>
      <x:c r="D1555" s="68" t="n">
        <x:v>253</x:v>
      </x:c>
      <x:c r="E1555" s="68" t="n">
        <x:v>27</x:v>
      </x:c>
      <x:c r="F1555" s="68" t="n">
        <x:v>38.2</x:v>
      </x:c>
      <x:c r="G1555" s="68" t="n">
        <x:v>7.4</x:v>
      </x:c>
      <x:c r="H1555" s="69" t="n">
        <x:v>1.869</x:v>
      </x:c>
      <x:c r="I1555" s="68" t="n">
        <x:v>6772</x:v>
      </x:c>
      <x:c r="J1555" s="68" t="n">
        <x:v>9.3</x:v>
      </x:c>
      <x:c r="K1555" s="68" t="n">
        <x:v>821</x:v>
      </x:c>
      <x:c r="L1555" s="68" t="n">
        <x:v>3.5</x:v>
      </x:c>
      <x:c r="M1555" s="70" t="n">
        <x:v>0.003</x:v>
      </x:c>
      <x:c r="N1555" s="71" t="n">
        <x:v>157</x:v>
      </x:c>
      <x:c r="O1555" s="33" t="n">
        <x:f>ROUND(3*E1555+F1555+G1555*H1555,1)</x:f>
        <x:v>133</x:v>
      </x:c>
      <x:c r="P1555" s="33" t="n">
        <x:f>ROUND('Inputs'!$C$4*'Inputs'!$C$7*'Inputs'!$C$5*C1555/3600,1)</x:f>
        <x:v>4275.6</x:v>
      </x:c>
      <x:c r="Q1555" s="33" t="n">
        <x:f>ROUND(('Inputs'!$C$4/B1555)*'Inputs'!$C$7*'Inputs'!$C$6*D1555/3600,1)</x:f>
        <x:v>1328.9</x:v>
      </x:c>
      <x:c r="R1555" s="59" t="n">
        <x:f>ROUND((P1555-Q1555)*O1555-('Inputs'!$C$4/B1555)*(I1555/J1555+K1555)-'Inputs'!$C$4*L1555-('Inputs'!$C$4*'Inputs'!$C$20*'Inputs'!$C$21*'Inputs'!$C$22/1000)*M1555*N1555,0)</x:f>
        <x:v>74190</x:v>
      </x:c>
      <x:c r="S1555" s="59" t="n">
        <x:f>ROUND(R1555/'Inputs'!$C$4,2)</x:f>
        <x:v>7.42</x:v>
      </x:c>
      <x:c r="T1555" s="33" t="n">
        <x:f>ROUND((P1555-Q1555)*G1555*'Inputs'!$C$25/1000,1)</x:f>
        <x:v>56.3</x:v>
      </x:c>
    </x:row>
    <x:row r="1556">
      <x:c r="A1556" t="n">
        <x:v>1541</x:v>
      </x:c>
      <x:c r="B1556" s="68" t="n">
        <x:v>37.4</x:v>
      </x:c>
      <x:c r="C1556" s="68" t="n">
        <x:v>34.9</x:v>
      </x:c>
      <x:c r="D1556" s="68" t="n">
        <x:v>240.2</x:v>
      </x:c>
      <x:c r="E1556" s="68" t="n">
        <x:v>27.7</x:v>
      </x:c>
      <x:c r="F1556" s="68" t="n">
        <x:v>44.9</x:v>
      </x:c>
      <x:c r="G1556" s="68" t="n">
        <x:v>10.9</x:v>
      </x:c>
      <x:c r="H1556" s="69" t="n">
        <x:v>1.858</x:v>
      </x:c>
      <x:c r="I1556" s="68" t="n">
        <x:v>6707</x:v>
      </x:c>
      <x:c r="J1556" s="68" t="n">
        <x:v>8.3</x:v>
      </x:c>
      <x:c r="K1556" s="68" t="n">
        <x:v>507</x:v>
      </x:c>
      <x:c r="L1556" s="68" t="n">
        <x:v>2.6</x:v>
      </x:c>
      <x:c r="M1556" s="70" t="n">
        <x:v>0.025</x:v>
      </x:c>
      <x:c r="N1556" s="71" t="n">
        <x:v>89</x:v>
      </x:c>
      <x:c r="O1556" s="33" t="n">
        <x:f>ROUND(3*E1556+F1556+G1556*H1556,1)</x:f>
        <x:v>148.3</x:v>
      </x:c>
      <x:c r="P1556" s="33" t="n">
        <x:f>ROUND('Inputs'!$C$4*'Inputs'!$C$7*'Inputs'!$C$5*C1556/3600,1)</x:f>
        <x:v>5041.1</x:v>
      </x:c>
      <x:c r="Q1556" s="33" t="n">
        <x:f>ROUND(('Inputs'!$C$4/B1556)*'Inputs'!$C$7*'Inputs'!$C$6*D1556/3600,1)</x:f>
        <x:v>1855.4</x:v>
      </x:c>
      <x:c r="R1556" s="59" t="n">
        <x:f>ROUND((P1556-Q1556)*O1556-('Inputs'!$C$4/B1556)*(I1556/J1556+K1556)-'Inputs'!$C$4*L1556-('Inputs'!$C$4*'Inputs'!$C$20*'Inputs'!$C$21*'Inputs'!$C$22/1000)*M1556*N1556,0)</x:f>
        <x:v>89840</x:v>
      </x:c>
      <x:c r="S1556" s="59" t="n">
        <x:f>ROUND(R1556/'Inputs'!$C$4,2)</x:f>
        <x:v>8.98</x:v>
      </x:c>
      <x:c r="T1556" s="33" t="n">
        <x:f>ROUND((P1556-Q1556)*G1556*'Inputs'!$C$25/1000,1)</x:f>
        <x:v>89.7</x:v>
      </x:c>
    </x:row>
    <x:row r="1557">
      <x:c r="A1557" t="n">
        <x:v>1542</x:v>
      </x:c>
      <x:c r="B1557" s="68" t="n">
        <x:v>55.3</x:v>
      </x:c>
      <x:c r="C1557" s="68" t="n">
        <x:v>32.4</x:v>
      </x:c>
      <x:c r="D1557" s="68" t="n">
        <x:v>193.6</x:v>
      </x:c>
      <x:c r="E1557" s="68" t="n">
        <x:v>27.2</x:v>
      </x:c>
      <x:c r="F1557" s="68" t="n">
        <x:v>33.5</x:v>
      </x:c>
      <x:c r="G1557" s="68" t="n">
        <x:v>7.3</x:v>
      </x:c>
      <x:c r="H1557" s="69" t="n">
        <x:v>1.762</x:v>
      </x:c>
      <x:c r="I1557" s="68" t="n">
        <x:v>7509</x:v>
      </x:c>
      <x:c r="J1557" s="68" t="n">
        <x:v>10</x:v>
      </x:c>
      <x:c r="K1557" s="68" t="n">
        <x:v>663</x:v>
      </x:c>
      <x:c r="L1557" s="68" t="n">
        <x:v>4</x:v>
      </x:c>
      <x:c r="M1557" s="70" t="n">
        <x:v>0.013</x:v>
      </x:c>
      <x:c r="N1557" s="71" t="n">
        <x:v>70</x:v>
      </x:c>
      <x:c r="O1557" s="33" t="n">
        <x:f>ROUND(3*E1557+F1557+G1557*H1557,1)</x:f>
        <x:v>128</x:v>
      </x:c>
      <x:c r="P1557" s="33" t="n">
        <x:f>ROUND('Inputs'!$C$4*'Inputs'!$C$7*'Inputs'!$C$5*C1557/3600,1)</x:f>
        <x:v>4680</x:v>
      </x:c>
      <x:c r="Q1557" s="33" t="n">
        <x:f>ROUND(('Inputs'!$C$4/B1557)*'Inputs'!$C$7*'Inputs'!$C$6*D1557/3600,1)</x:f>
        <x:v>1011.4</x:v>
      </x:c>
      <x:c r="R1557" s="59" t="n">
        <x:f>ROUND((P1557-Q1557)*O1557-('Inputs'!$C$4/B1557)*(I1557/J1557+K1557)-'Inputs'!$C$4*L1557-('Inputs'!$C$4*'Inputs'!$C$20*'Inputs'!$C$21*'Inputs'!$C$22/1000)*M1557*N1557,0)</x:f>
        <x:v>171868</x:v>
      </x:c>
      <x:c r="S1557" s="59" t="n">
        <x:f>ROUND(R1557/'Inputs'!$C$4,2)</x:f>
        <x:v>17.19</x:v>
      </x:c>
      <x:c r="T1557" s="33" t="n">
        <x:f>ROUND((P1557-Q1557)*G1557*'Inputs'!$C$25/1000,1)</x:f>
        <x:v>69.2</x:v>
      </x:c>
    </x:row>
    <x:row r="1558">
      <x:c r="A1558" t="n">
        <x:v>1543</x:v>
      </x:c>
      <x:c r="B1558" s="68" t="n">
        <x:v>58.1</x:v>
      </x:c>
      <x:c r="C1558" s="68" t="n">
        <x:v>27.1</x:v>
      </x:c>
      <x:c r="D1558" s="68" t="n">
        <x:v>226</x:v>
      </x:c>
      <x:c r="E1558" s="68" t="n">
        <x:v>27.5</x:v>
      </x:c>
      <x:c r="F1558" s="68" t="n">
        <x:v>37.4</x:v>
      </x:c>
      <x:c r="G1558" s="68" t="n">
        <x:v>8.5</x:v>
      </x:c>
      <x:c r="H1558" s="69" t="n">
        <x:v>1.824</x:v>
      </x:c>
      <x:c r="I1558" s="68" t="n">
        <x:v>8574</x:v>
      </x:c>
      <x:c r="J1558" s="68" t="n">
        <x:v>13.7</x:v>
      </x:c>
      <x:c r="K1558" s="68" t="n">
        <x:v>625</x:v>
      </x:c>
      <x:c r="L1558" s="68" t="n">
        <x:v>3.5</x:v>
      </x:c>
      <x:c r="M1558" s="70" t="n">
        <x:v>0.007</x:v>
      </x:c>
      <x:c r="N1558" s="71" t="n">
        <x:v>122</x:v>
      </x:c>
      <x:c r="O1558" s="33" t="n">
        <x:f>ROUND(3*E1558+F1558+G1558*H1558,1)</x:f>
        <x:v>135.4</x:v>
      </x:c>
      <x:c r="P1558" s="33" t="n">
        <x:f>ROUND('Inputs'!$C$4*'Inputs'!$C$7*'Inputs'!$C$5*C1558/3600,1)</x:f>
        <x:v>3914.4</x:v>
      </x:c>
      <x:c r="Q1558" s="33" t="n">
        <x:f>ROUND(('Inputs'!$C$4/B1558)*'Inputs'!$C$7*'Inputs'!$C$6*D1558/3600,1)</x:f>
        <x:v>1123.7</x:v>
      </x:c>
      <x:c r="R1558" s="59" t="n">
        <x:f>ROUND((P1558-Q1558)*O1558-('Inputs'!$C$4/B1558)*(I1558/J1558+K1558)-'Inputs'!$C$4*L1558-('Inputs'!$C$4*'Inputs'!$C$20*'Inputs'!$C$21*'Inputs'!$C$22/1000)*M1558*N1558,0)</x:f>
        <x:v>125660</x:v>
      </x:c>
      <x:c r="S1558" s="59" t="n">
        <x:f>ROUND(R1558/'Inputs'!$C$4,2)</x:f>
        <x:v>12.57</x:v>
      </x:c>
      <x:c r="T1558" s="33" t="n">
        <x:f>ROUND((P1558-Q1558)*G1558*'Inputs'!$C$25/1000,1)</x:f>
        <x:v>61.3</x:v>
      </x:c>
    </x:row>
    <x:row r="1559">
      <x:c r="A1559" t="n">
        <x:v>1544</x:v>
      </x:c>
      <x:c r="B1559" s="68" t="n">
        <x:v>50.9</x:v>
      </x:c>
      <x:c r="C1559" s="68" t="n">
        <x:v>26.9</x:v>
      </x:c>
      <x:c r="D1559" s="68" t="n">
        <x:v>244.7</x:v>
      </x:c>
      <x:c r="E1559" s="68" t="n">
        <x:v>26</x:v>
      </x:c>
      <x:c r="F1559" s="68" t="n">
        <x:v>48.2</x:v>
      </x:c>
      <x:c r="G1559" s="68" t="n">
        <x:v>10.2</x:v>
      </x:c>
      <x:c r="H1559" s="69" t="n">
        <x:v>1.986</x:v>
      </x:c>
      <x:c r="I1559" s="68" t="n">
        <x:v>8032</x:v>
      </x:c>
      <x:c r="J1559" s="68" t="n">
        <x:v>15</x:v>
      </x:c>
      <x:c r="K1559" s="68" t="n">
        <x:v>407</x:v>
      </x:c>
      <x:c r="L1559" s="68" t="n">
        <x:v>3.5</x:v>
      </x:c>
      <x:c r="M1559" s="70" t="n">
        <x:v>0.065</x:v>
      </x:c>
      <x:c r="N1559" s="71" t="n">
        <x:v>71</x:v>
      </x:c>
      <x:c r="O1559" s="33" t="n">
        <x:f>ROUND(3*E1559+F1559+G1559*H1559,1)</x:f>
        <x:v>146.5</x:v>
      </x:c>
      <x:c r="P1559" s="33" t="n">
        <x:f>ROUND('Inputs'!$C$4*'Inputs'!$C$7*'Inputs'!$C$5*C1559/3600,1)</x:f>
        <x:v>3885.6</x:v>
      </x:c>
      <x:c r="Q1559" s="33" t="n">
        <x:f>ROUND(('Inputs'!$C$4/B1559)*'Inputs'!$C$7*'Inputs'!$C$6*D1559/3600,1)</x:f>
        <x:v>1388.8</x:v>
      </x:c>
      <x:c r="R1559" s="59" t="n">
        <x:f>ROUND((P1559-Q1559)*O1559-('Inputs'!$C$4/B1559)*(I1559/J1559+K1559)-'Inputs'!$C$4*L1559-('Inputs'!$C$4*'Inputs'!$C$20*'Inputs'!$C$21*'Inputs'!$C$22/1000)*M1559*N1559,0)</x:f>
        <x:v>135301</x:v>
      </x:c>
      <x:c r="S1559" s="59" t="n">
        <x:f>ROUND(R1559/'Inputs'!$C$4,2)</x:f>
        <x:v>13.53</x:v>
      </x:c>
      <x:c r="T1559" s="33" t="n">
        <x:f>ROUND((P1559-Q1559)*G1559*'Inputs'!$C$25/1000,1)</x:f>
        <x:v>65.8</x:v>
      </x:c>
    </x:row>
    <x:row r="1560">
      <x:c r="A1560" t="n">
        <x:v>1545</x:v>
      </x:c>
      <x:c r="B1560" s="68" t="n">
        <x:v>38.7</x:v>
      </x:c>
      <x:c r="C1560" s="68" t="n">
        <x:v>28</x:v>
      </x:c>
      <x:c r="D1560" s="68" t="n">
        <x:v>237.9</x:v>
      </x:c>
      <x:c r="E1560" s="68" t="n">
        <x:v>25.2</x:v>
      </x:c>
      <x:c r="F1560" s="68" t="n">
        <x:v>46.6</x:v>
      </x:c>
      <x:c r="G1560" s="68" t="n">
        <x:v>7</x:v>
      </x:c>
      <x:c r="H1560" s="69" t="n">
        <x:v>1.656</x:v>
      </x:c>
      <x:c r="I1560" s="68" t="n">
        <x:v>4673</x:v>
      </x:c>
      <x:c r="J1560" s="68" t="n">
        <x:v>8.6</x:v>
      </x:c>
      <x:c r="K1560" s="68" t="n">
        <x:v>807</x:v>
      </x:c>
      <x:c r="L1560" s="68" t="n">
        <x:v>4.1</x:v>
      </x:c>
      <x:c r="M1560" s="70" t="n">
        <x:v>0.002</x:v>
      </x:c>
      <x:c r="N1560" s="71" t="n">
        <x:v>113</x:v>
      </x:c>
      <x:c r="O1560" s="33" t="n">
        <x:f>ROUND(3*E1560+F1560+G1560*H1560,1)</x:f>
        <x:v>133.8</x:v>
      </x:c>
      <x:c r="P1560" s="33" t="n">
        <x:f>ROUND('Inputs'!$C$4*'Inputs'!$C$7*'Inputs'!$C$5*C1560/3600,1)</x:f>
        <x:v>4044.4</x:v>
      </x:c>
      <x:c r="Q1560" s="33" t="n">
        <x:f>ROUND(('Inputs'!$C$4/B1560)*'Inputs'!$C$7*'Inputs'!$C$6*D1560/3600,1)</x:f>
        <x:v>1775.9</x:v>
      </x:c>
      <x:c r="R1560" s="59" t="n">
        <x:f>ROUND((P1560-Q1560)*O1560-('Inputs'!$C$4/B1560)*(I1560/J1560+K1560)-'Inputs'!$C$4*L1560-('Inputs'!$C$4*'Inputs'!$C$20*'Inputs'!$C$21*'Inputs'!$C$22/1000)*M1560*N1560,0)</x:f>
        <x:v>-86913</x:v>
      </x:c>
      <x:c r="S1560" s="59" t="n">
        <x:f>ROUND(R1560/'Inputs'!$C$4,2)</x:f>
        <x:v>-8.69</x:v>
      </x:c>
      <x:c r="T1560" s="33" t="n">
        <x:f>ROUND((P1560-Q1560)*G1560*'Inputs'!$C$25/1000,1)</x:f>
        <x:v>41</x:v>
      </x:c>
    </x:row>
    <x:row r="1561">
      <x:c r="A1561" t="n">
        <x:v>1546</x:v>
      </x:c>
      <x:c r="B1561" s="68" t="n">
        <x:v>47.4</x:v>
      </x:c>
      <x:c r="C1561" s="68" t="n">
        <x:v>27.1</x:v>
      </x:c>
      <x:c r="D1561" s="68" t="n">
        <x:v>252.3</x:v>
      </x:c>
      <x:c r="E1561" s="68" t="n">
        <x:v>22.8</x:v>
      </x:c>
      <x:c r="F1561" s="68" t="n">
        <x:v>32.1</x:v>
      </x:c>
      <x:c r="G1561" s="68" t="n">
        <x:v>9.5</x:v>
      </x:c>
      <x:c r="H1561" s="69" t="n">
        <x:v>1.868</x:v>
      </x:c>
      <x:c r="I1561" s="68" t="n">
        <x:v>5740</x:v>
      </x:c>
      <x:c r="J1561" s="68" t="n">
        <x:v>14.8</x:v>
      </x:c>
      <x:c r="K1561" s="68" t="n">
        <x:v>730</x:v>
      </x:c>
      <x:c r="L1561" s="68" t="n">
        <x:v>5.8</x:v>
      </x:c>
      <x:c r="M1561" s="70" t="n">
        <x:v>0.035</x:v>
      </x:c>
      <x:c r="N1561" s="71" t="n">
        <x:v>70</x:v>
      </x:c>
      <x:c r="O1561" s="33" t="n">
        <x:f>ROUND(3*E1561+F1561+G1561*H1561,1)</x:f>
        <x:v>118.2</x:v>
      </x:c>
      <x:c r="P1561" s="33" t="n">
        <x:f>ROUND('Inputs'!$C$4*'Inputs'!$C$7*'Inputs'!$C$5*C1561/3600,1)</x:f>
        <x:v>3914.4</x:v>
      </x:c>
      <x:c r="Q1561" s="33" t="n">
        <x:f>ROUND(('Inputs'!$C$4/B1561)*'Inputs'!$C$7*'Inputs'!$C$6*D1561/3600,1)</x:f>
        <x:v>1537.7</x:v>
      </x:c>
      <x:c r="R1561" s="59" t="n">
        <x:f>ROUND((P1561-Q1561)*O1561-('Inputs'!$C$4/B1561)*(I1561/J1561+K1561)-'Inputs'!$C$4*L1561-('Inputs'!$C$4*'Inputs'!$C$20*'Inputs'!$C$21*'Inputs'!$C$22/1000)*M1561*N1561,0)</x:f>
        <x:v>-18383</x:v>
      </x:c>
      <x:c r="S1561" s="59" t="n">
        <x:f>ROUND(R1561/'Inputs'!$C$4,2)</x:f>
        <x:v>-1.84</x:v>
      </x:c>
      <x:c r="T1561" s="33" t="n">
        <x:f>ROUND((P1561-Q1561)*G1561*'Inputs'!$C$25/1000,1)</x:f>
        <x:v>58.3</x:v>
      </x:c>
    </x:row>
    <x:row r="1562">
      <x:c r="A1562" t="n">
        <x:v>1547</x:v>
      </x:c>
      <x:c r="B1562" s="68" t="n">
        <x:v>29.3</x:v>
      </x:c>
      <x:c r="C1562" s="68" t="n">
        <x:v>29.9</x:v>
      </x:c>
      <x:c r="D1562" s="68" t="n">
        <x:v>201.8</x:v>
      </x:c>
      <x:c r="E1562" s="68" t="n">
        <x:v>24.1</x:v>
      </x:c>
      <x:c r="F1562" s="68" t="n">
        <x:v>32.6</x:v>
      </x:c>
      <x:c r="G1562" s="68" t="n">
        <x:v>10.6</x:v>
      </x:c>
      <x:c r="H1562" s="69" t="n">
        <x:v>1.839</x:v>
      </x:c>
      <x:c r="I1562" s="68" t="n">
        <x:v>6960</x:v>
      </x:c>
      <x:c r="J1562" s="68" t="n">
        <x:v>13</x:v>
      </x:c>
      <x:c r="K1562" s="68" t="n">
        <x:v>677</x:v>
      </x:c>
      <x:c r="L1562" s="68" t="n">
        <x:v>4.2</x:v>
      </x:c>
      <x:c r="M1562" s="70" t="n">
        <x:v>0.062</x:v>
      </x:c>
      <x:c r="N1562" s="71" t="n">
        <x:v>83</x:v>
      </x:c>
      <x:c r="O1562" s="33" t="n">
        <x:f>ROUND(3*E1562+F1562+G1562*H1562,1)</x:f>
        <x:v>124.4</x:v>
      </x:c>
      <x:c r="P1562" s="33" t="n">
        <x:f>ROUND('Inputs'!$C$4*'Inputs'!$C$7*'Inputs'!$C$5*C1562/3600,1)</x:f>
        <x:v>4318.9</x:v>
      </x:c>
      <x:c r="Q1562" s="33" t="n">
        <x:f>ROUND(('Inputs'!$C$4/B1562)*'Inputs'!$C$7*'Inputs'!$C$6*D1562/3600,1)</x:f>
        <x:v>1989.7</x:v>
      </x:c>
      <x:c r="R1562" s="59" t="n">
        <x:f>ROUND((P1562-Q1562)*O1562-('Inputs'!$C$4/B1562)*(I1562/J1562+K1562)-'Inputs'!$C$4*L1562-('Inputs'!$C$4*'Inputs'!$C$20*'Inputs'!$C$21*'Inputs'!$C$22/1000)*M1562*N1562,0)</x:f>
        <x:v>-177538</x:v>
      </x:c>
      <x:c r="S1562" s="59" t="n">
        <x:f>ROUND(R1562/'Inputs'!$C$4,2)</x:f>
        <x:v>-17.75</x:v>
      </x:c>
      <x:c r="T1562" s="33" t="n">
        <x:f>ROUND((P1562-Q1562)*G1562*'Inputs'!$C$25/1000,1)</x:f>
        <x:v>63.8</x:v>
      </x:c>
    </x:row>
    <x:row r="1563">
      <x:c r="A1563" t="n">
        <x:v>1548</x:v>
      </x:c>
      <x:c r="B1563" s="68" t="n">
        <x:v>32.4</x:v>
      </x:c>
      <x:c r="C1563" s="68" t="n">
        <x:v>32</x:v>
      </x:c>
      <x:c r="D1563" s="68" t="n">
        <x:v>200.5</x:v>
      </x:c>
      <x:c r="E1563" s="68" t="n">
        <x:v>26.3</x:v>
      </x:c>
      <x:c r="F1563" s="68" t="n">
        <x:v>30.7</x:v>
      </x:c>
      <x:c r="G1563" s="68" t="n">
        <x:v>10.4</x:v>
      </x:c>
      <x:c r="H1563" s="69" t="n">
        <x:v>1.838</x:v>
      </x:c>
      <x:c r="I1563" s="68" t="n">
        <x:v>3965</x:v>
      </x:c>
      <x:c r="J1563" s="68" t="n">
        <x:v>12.2</x:v>
      </x:c>
      <x:c r="K1563" s="68" t="n">
        <x:v>540</x:v>
      </x:c>
      <x:c r="L1563" s="68" t="n">
        <x:v>5.9</x:v>
      </x:c>
      <x:c r="M1563" s="70" t="n">
        <x:v>0.099</x:v>
      </x:c>
      <x:c r="N1563" s="71" t="n">
        <x:v>77</x:v>
      </x:c>
      <x:c r="O1563" s="33" t="n">
        <x:f>ROUND(3*E1563+F1563+G1563*H1563,1)</x:f>
        <x:v>128.7</x:v>
      </x:c>
      <x:c r="P1563" s="33" t="n">
        <x:f>ROUND('Inputs'!$C$4*'Inputs'!$C$7*'Inputs'!$C$5*C1563/3600,1)</x:f>
        <x:v>4622.2</x:v>
      </x:c>
      <x:c r="Q1563" s="33" t="n">
        <x:f>ROUND(('Inputs'!$C$4/B1563)*'Inputs'!$C$7*'Inputs'!$C$6*D1563/3600,1)</x:f>
        <x:v>1787.7</x:v>
      </x:c>
      <x:c r="R1563" s="59" t="n">
        <x:f>ROUND((P1563-Q1563)*O1563-('Inputs'!$C$4/B1563)*(I1563/J1563+K1563)-'Inputs'!$C$4*L1563-('Inputs'!$C$4*'Inputs'!$C$20*'Inputs'!$C$21*'Inputs'!$C$22/1000)*M1563*N1563,0)</x:f>
        <x:v>21779</x:v>
      </x:c>
      <x:c r="S1563" s="59" t="n">
        <x:f>ROUND(R1563/'Inputs'!$C$4,2)</x:f>
        <x:v>2.18</x:v>
      </x:c>
      <x:c r="T1563" s="33" t="n">
        <x:f>ROUND((P1563-Q1563)*G1563*'Inputs'!$C$25/1000,1)</x:f>
        <x:v>76.2</x:v>
      </x:c>
    </x:row>
    <x:row r="1564">
      <x:c r="A1564" t="n">
        <x:v>1549</x:v>
      </x:c>
      <x:c r="B1564" s="68" t="n">
        <x:v>39.2</x:v>
      </x:c>
      <x:c r="C1564" s="68" t="n">
        <x:v>35.1</x:v>
      </x:c>
      <x:c r="D1564" s="68" t="n">
        <x:v>210.6</x:v>
      </x:c>
      <x:c r="E1564" s="68" t="n">
        <x:v>26.3</x:v>
      </x:c>
      <x:c r="F1564" s="68" t="n">
        <x:v>45.7</x:v>
      </x:c>
      <x:c r="G1564" s="68" t="n">
        <x:v>10.8</x:v>
      </x:c>
      <x:c r="H1564" s="69" t="n">
        <x:v>1.858</x:v>
      </x:c>
      <x:c r="I1564" s="68" t="n">
        <x:v>5801</x:v>
      </x:c>
      <x:c r="J1564" s="68" t="n">
        <x:v>10</x:v>
      </x:c>
      <x:c r="K1564" s="68" t="n">
        <x:v>824</x:v>
      </x:c>
      <x:c r="L1564" s="68" t="n">
        <x:v>4.7</x:v>
      </x:c>
      <x:c r="M1564" s="70" t="n">
        <x:v>0.019</x:v>
      </x:c>
      <x:c r="N1564" s="71" t="n">
        <x:v>128</x:v>
      </x:c>
      <x:c r="O1564" s="33" t="n">
        <x:f>ROUND(3*E1564+F1564+G1564*H1564,1)</x:f>
        <x:v>144.7</x:v>
      </x:c>
      <x:c r="P1564" s="33" t="n">
        <x:f>ROUND('Inputs'!$C$4*'Inputs'!$C$7*'Inputs'!$C$5*C1564/3600,1)</x:f>
        <x:v>5070</x:v>
      </x:c>
      <x:c r="Q1564" s="33" t="n">
        <x:f>ROUND(('Inputs'!$C$4/B1564)*'Inputs'!$C$7*'Inputs'!$C$6*D1564/3600,1)</x:f>
        <x:v>1552</x:v>
      </x:c>
      <x:c r="R1564" s="59" t="n">
        <x:f>ROUND((P1564-Q1564)*O1564-('Inputs'!$C$4/B1564)*(I1564/J1564+K1564)-'Inputs'!$C$4*L1564-('Inputs'!$C$4*'Inputs'!$C$20*'Inputs'!$C$21*'Inputs'!$C$22/1000)*M1564*N1564,0)</x:f>
        <x:v>98428</x:v>
      </x:c>
      <x:c r="S1564" s="59" t="n">
        <x:f>ROUND(R1564/'Inputs'!$C$4,2)</x:f>
        <x:v>9.84</x:v>
      </x:c>
      <x:c r="T1564" s="33" t="n">
        <x:f>ROUND((P1564-Q1564)*G1564*'Inputs'!$C$25/1000,1)</x:f>
        <x:v>98.2</x:v>
      </x:c>
    </x:row>
    <x:row r="1565">
      <x:c r="A1565" t="n">
        <x:v>1550</x:v>
      </x:c>
      <x:c r="B1565" s="68" t="n">
        <x:v>58.6</x:v>
      </x:c>
      <x:c r="C1565" s="68" t="n">
        <x:v>27.4</x:v>
      </x:c>
      <x:c r="D1565" s="68" t="n">
        <x:v>252.1</x:v>
      </x:c>
      <x:c r="E1565" s="68" t="n">
        <x:v>23.8</x:v>
      </x:c>
      <x:c r="F1565" s="68" t="n">
        <x:v>43.1</x:v>
      </x:c>
      <x:c r="G1565" s="68" t="n">
        <x:v>10.7</x:v>
      </x:c>
      <x:c r="H1565" s="69" t="n">
        <x:v>1.806</x:v>
      </x:c>
      <x:c r="I1565" s="68" t="n">
        <x:v>5486</x:v>
      </x:c>
      <x:c r="J1565" s="68" t="n">
        <x:v>13</x:v>
      </x:c>
      <x:c r="K1565" s="68" t="n">
        <x:v>557</x:v>
      </x:c>
      <x:c r="L1565" s="68" t="n">
        <x:v>2.7</x:v>
      </x:c>
      <x:c r="M1565" s="70" t="n">
        <x:v>0.093</x:v>
      </x:c>
      <x:c r="N1565" s="71" t="n">
        <x:v>145</x:v>
      </x:c>
      <x:c r="O1565" s="33" t="n">
        <x:f>ROUND(3*E1565+F1565+G1565*H1565,1)</x:f>
        <x:v>133.8</x:v>
      </x:c>
      <x:c r="P1565" s="33" t="n">
        <x:f>ROUND('Inputs'!$C$4*'Inputs'!$C$7*'Inputs'!$C$5*C1565/3600,1)</x:f>
        <x:v>3957.8</x:v>
      </x:c>
      <x:c r="Q1565" s="33" t="n">
        <x:f>ROUND(('Inputs'!$C$4/B1565)*'Inputs'!$C$7*'Inputs'!$C$6*D1565/3600,1)</x:f>
        <x:v>1242.8</x:v>
      </x:c>
      <x:c r="R1565" s="59" t="n">
        <x:f>ROUND((P1565-Q1565)*O1565-('Inputs'!$C$4/B1565)*(I1565/J1565+K1565)-'Inputs'!$C$4*L1565-('Inputs'!$C$4*'Inputs'!$C$20*'Inputs'!$C$21*'Inputs'!$C$22/1000)*M1565*N1565,0)</x:f>
        <x:v>139048</x:v>
      </x:c>
      <x:c r="S1565" s="59" t="n">
        <x:f>ROUND(R1565/'Inputs'!$C$4,2)</x:f>
        <x:v>13.9</x:v>
      </x:c>
      <x:c r="T1565" s="33" t="n">
        <x:f>ROUND((P1565-Q1565)*G1565*'Inputs'!$C$25/1000,1)</x:f>
        <x:v>75.1</x:v>
      </x:c>
    </x:row>
    <x:row r="1566">
      <x:c r="A1566" t="n">
        <x:v>1551</x:v>
      </x:c>
      <x:c r="B1566" s="68" t="n">
        <x:v>29.9</x:v>
      </x:c>
      <x:c r="C1566" s="68" t="n">
        <x:v>30.1</x:v>
      </x:c>
      <x:c r="D1566" s="68" t="n">
        <x:v>248.9</x:v>
      </x:c>
      <x:c r="E1566" s="68" t="n">
        <x:v>26.1</x:v>
      </x:c>
      <x:c r="F1566" s="68" t="n">
        <x:v>31.9</x:v>
      </x:c>
      <x:c r="G1566" s="68" t="n">
        <x:v>8.7</x:v>
      </x:c>
      <x:c r="H1566" s="69" t="n">
        <x:v>1.647</x:v>
      </x:c>
      <x:c r="I1566" s="68" t="n">
        <x:v>5879</x:v>
      </x:c>
      <x:c r="J1566" s="68" t="n">
        <x:v>8.5</x:v>
      </x:c>
      <x:c r="K1566" s="68" t="n">
        <x:v>624</x:v>
      </x:c>
      <x:c r="L1566" s="68" t="n">
        <x:v>2.4</x:v>
      </x:c>
      <x:c r="M1566" s="70" t="n">
        <x:v>0.06</x:v>
      </x:c>
      <x:c r="N1566" s="71" t="n">
        <x:v>135</x:v>
      </x:c>
      <x:c r="O1566" s="33" t="n">
        <x:f>ROUND(3*E1566+F1566+G1566*H1566,1)</x:f>
        <x:v>124.5</x:v>
      </x:c>
      <x:c r="P1566" s="33" t="n">
        <x:f>ROUND('Inputs'!$C$4*'Inputs'!$C$7*'Inputs'!$C$5*C1566/3600,1)</x:f>
        <x:v>4347.8</x:v>
      </x:c>
      <x:c r="Q1566" s="33" t="n">
        <x:f>ROUND(('Inputs'!$C$4/B1566)*'Inputs'!$C$7*'Inputs'!$C$6*D1566/3600,1)</x:f>
        <x:v>2404.8</x:v>
      </x:c>
      <x:c r="R1566" s="59" t="n">
        <x:f>ROUND((P1566-Q1566)*O1566-('Inputs'!$C$4/B1566)*(I1566/J1566+K1566)-'Inputs'!$C$4*L1566-('Inputs'!$C$4*'Inputs'!$C$20*'Inputs'!$C$21*'Inputs'!$C$22/1000)*M1566*N1566,0)</x:f>
        <x:v>-240225</x:v>
      </x:c>
      <x:c r="S1566" s="59" t="n">
        <x:f>ROUND(R1566/'Inputs'!$C$4,2)</x:f>
        <x:v>-24.02</x:v>
      </x:c>
      <x:c r="T1566" s="33" t="n">
        <x:f>ROUND((P1566-Q1566)*G1566*'Inputs'!$C$25/1000,1)</x:f>
        <x:v>43.7</x:v>
      </x:c>
    </x:row>
    <x:row r="1567">
      <x:c r="A1567" t="n">
        <x:v>1552</x:v>
      </x:c>
      <x:c r="B1567" s="68" t="n">
        <x:v>27.5</x:v>
      </x:c>
      <x:c r="C1567" s="68" t="n">
        <x:v>32.2</x:v>
      </x:c>
      <x:c r="D1567" s="68" t="n">
        <x:v>291.5</x:v>
      </x:c>
      <x:c r="E1567" s="68" t="n">
        <x:v>23.9</x:v>
      </x:c>
      <x:c r="F1567" s="68" t="n">
        <x:v>42.1</x:v>
      </x:c>
      <x:c r="G1567" s="68" t="n">
        <x:v>9.7</x:v>
      </x:c>
      <x:c r="H1567" s="69" t="n">
        <x:v>1.677</x:v>
      </x:c>
      <x:c r="I1567" s="68" t="n">
        <x:v>8902</x:v>
      </x:c>
      <x:c r="J1567" s="68" t="n">
        <x:v>12.1</x:v>
      </x:c>
      <x:c r="K1567" s="68" t="n">
        <x:v>583</x:v>
      </x:c>
      <x:c r="L1567" s="68" t="n">
        <x:v>4.3</x:v>
      </x:c>
      <x:c r="M1567" s="70" t="n">
        <x:v>0.092</x:v>
      </x:c>
      <x:c r="N1567" s="71" t="n">
        <x:v>63</x:v>
      </x:c>
      <x:c r="O1567" s="33" t="n">
        <x:f>ROUND(3*E1567+F1567+G1567*H1567,1)</x:f>
        <x:v>130.1</x:v>
      </x:c>
      <x:c r="P1567" s="33" t="n">
        <x:f>ROUND('Inputs'!$C$4*'Inputs'!$C$7*'Inputs'!$C$5*C1567/3600,1)</x:f>
        <x:v>4651.1</x:v>
      </x:c>
      <x:c r="Q1567" s="33" t="n">
        <x:f>ROUND(('Inputs'!$C$4/B1567)*'Inputs'!$C$7*'Inputs'!$C$6*D1567/3600,1)</x:f>
        <x:v>3062.2</x:v>
      </x:c>
      <x:c r="R1567" s="59" t="n">
        <x:f>ROUND((P1567-Q1567)*O1567-('Inputs'!$C$4/B1567)*(I1567/J1567+K1567)-'Inputs'!$C$4*L1567-('Inputs'!$C$4*'Inputs'!$C$20*'Inputs'!$C$21*'Inputs'!$C$22/1000)*M1567*N1567,0)</x:f>
        <x:v>-328773</x:v>
      </x:c>
      <x:c r="S1567" s="59" t="n">
        <x:f>ROUND(R1567/'Inputs'!$C$4,2)</x:f>
        <x:v>-32.88</x:v>
      </x:c>
      <x:c r="T1567" s="33" t="n">
        <x:f>ROUND((P1567-Q1567)*G1567*'Inputs'!$C$25/1000,1)</x:f>
        <x:v>39.8</x:v>
      </x:c>
    </x:row>
    <x:row r="1568">
      <x:c r="A1568" t="n">
        <x:v>1553</x:v>
      </x:c>
      <x:c r="B1568" s="68" t="n">
        <x:v>44.8</x:v>
      </x:c>
      <x:c r="C1568" s="68" t="n">
        <x:v>28</x:v>
      </x:c>
      <x:c r="D1568" s="68" t="n">
        <x:v>200.3</x:v>
      </x:c>
      <x:c r="E1568" s="68" t="n">
        <x:v>22.2</x:v>
      </x:c>
      <x:c r="F1568" s="68" t="n">
        <x:v>40.7</x:v>
      </x:c>
      <x:c r="G1568" s="68" t="n">
        <x:v>9.5</x:v>
      </x:c>
      <x:c r="H1568" s="69" t="n">
        <x:v>1.742</x:v>
      </x:c>
      <x:c r="I1568" s="68" t="n">
        <x:v>6977</x:v>
      </x:c>
      <x:c r="J1568" s="68" t="n">
        <x:v>12</x:v>
      </x:c>
      <x:c r="K1568" s="68" t="n">
        <x:v>636</x:v>
      </x:c>
      <x:c r="L1568" s="68" t="n">
        <x:v>2.8</x:v>
      </x:c>
      <x:c r="M1568" s="70" t="n">
        <x:v>0.068</x:v>
      </x:c>
      <x:c r="N1568" s="71" t="n">
        <x:v>112</x:v>
      </x:c>
      <x:c r="O1568" s="33" t="n">
        <x:f>ROUND(3*E1568+F1568+G1568*H1568,1)</x:f>
        <x:v>123.8</x:v>
      </x:c>
      <x:c r="P1568" s="33" t="n">
        <x:f>ROUND('Inputs'!$C$4*'Inputs'!$C$7*'Inputs'!$C$5*C1568/3600,1)</x:f>
        <x:v>4044.4</x:v>
      </x:c>
      <x:c r="Q1568" s="33" t="n">
        <x:f>ROUND(('Inputs'!$C$4/B1568)*'Inputs'!$C$7*'Inputs'!$C$6*D1568/3600,1)</x:f>
        <x:v>1291.6</x:v>
      </x:c>
      <x:c r="R1568" s="59" t="n">
        <x:f>ROUND((P1568-Q1568)*O1568-('Inputs'!$C$4/B1568)*(I1568/J1568+K1568)-'Inputs'!$C$4*L1568-('Inputs'!$C$4*'Inputs'!$C$20*'Inputs'!$C$21*'Inputs'!$C$22/1000)*M1568*N1568,0)</x:f>
        <x:v>24021</x:v>
      </x:c>
      <x:c r="S1568" s="59" t="n">
        <x:f>ROUND(R1568/'Inputs'!$C$4,2)</x:f>
        <x:v>2.4</x:v>
      </x:c>
      <x:c r="T1568" s="33" t="n">
        <x:f>ROUND((P1568-Q1568)*G1568*'Inputs'!$C$25/1000,1)</x:f>
        <x:v>67.6</x:v>
      </x:c>
    </x:row>
    <x:row r="1569">
      <x:c r="A1569" t="n">
        <x:v>1554</x:v>
      </x:c>
      <x:c r="B1569" s="68" t="n">
        <x:v>55.1</x:v>
      </x:c>
      <x:c r="C1569" s="68" t="n">
        <x:v>28.4</x:v>
      </x:c>
      <x:c r="D1569" s="68" t="n">
        <x:v>163</x:v>
      </x:c>
      <x:c r="E1569" s="68" t="n">
        <x:v>24.2</x:v>
      </x:c>
      <x:c r="F1569" s="68" t="n">
        <x:v>48.1</x:v>
      </x:c>
      <x:c r="G1569" s="68" t="n">
        <x:v>9</x:v>
      </x:c>
      <x:c r="H1569" s="69" t="n">
        <x:v>1.83</x:v>
      </x:c>
      <x:c r="I1569" s="68" t="n">
        <x:v>8855</x:v>
      </x:c>
      <x:c r="J1569" s="68" t="n">
        <x:v>8.1</x:v>
      </x:c>
      <x:c r="K1569" s="68" t="n">
        <x:v>503</x:v>
      </x:c>
      <x:c r="L1569" s="68" t="n">
        <x:v>2.5</x:v>
      </x:c>
      <x:c r="M1569" s="70" t="n">
        <x:v>0.074</x:v>
      </x:c>
      <x:c r="N1569" s="71" t="n">
        <x:v>158</x:v>
      </x:c>
      <x:c r="O1569" s="33" t="n">
        <x:f>ROUND(3*E1569+F1569+G1569*H1569,1)</x:f>
        <x:v>137.2</x:v>
      </x:c>
      <x:c r="P1569" s="33" t="n">
        <x:f>ROUND('Inputs'!$C$4*'Inputs'!$C$7*'Inputs'!$C$5*C1569/3600,1)</x:f>
        <x:v>4102.2</x:v>
      </x:c>
      <x:c r="Q1569" s="33" t="n">
        <x:f>ROUND(('Inputs'!$C$4/B1569)*'Inputs'!$C$7*'Inputs'!$C$6*D1569/3600,1)</x:f>
        <x:v>854.6</x:v>
      </x:c>
      <x:c r="R1569" s="59" t="n">
        <x:f>ROUND((P1569-Q1569)*O1569-('Inputs'!$C$4/B1569)*(I1569/J1569+K1569)-'Inputs'!$C$4*L1569-('Inputs'!$C$4*'Inputs'!$C$20*'Inputs'!$C$21*'Inputs'!$C$22/1000)*M1569*N1569,0)</x:f>
        <x:v>104732</x:v>
      </x:c>
      <x:c r="S1569" s="59" t="n">
        <x:f>ROUND(R1569/'Inputs'!$C$4,2)</x:f>
        <x:v>10.47</x:v>
      </x:c>
      <x:c r="T1569" s="33" t="n">
        <x:f>ROUND((P1569-Q1569)*G1569*'Inputs'!$C$25/1000,1)</x:f>
        <x:v>75.5</x:v>
      </x:c>
    </x:row>
    <x:row r="1570">
      <x:c r="A1570" t="n">
        <x:v>1555</x:v>
      </x:c>
      <x:c r="B1570" s="68" t="n">
        <x:v>42.1</x:v>
      </x:c>
      <x:c r="C1570" s="68" t="n">
        <x:v>29.6</x:v>
      </x:c>
      <x:c r="D1570" s="68" t="n">
        <x:v>204.7</x:v>
      </x:c>
      <x:c r="E1570" s="68" t="n">
        <x:v>21.4</x:v>
      </x:c>
      <x:c r="F1570" s="68" t="n">
        <x:v>37.2</x:v>
      </x:c>
      <x:c r="G1570" s="68" t="n">
        <x:v>10.1</x:v>
      </x:c>
      <x:c r="H1570" s="69" t="n">
        <x:v>2.024</x:v>
      </x:c>
      <x:c r="I1570" s="68" t="n">
        <x:v>8256</x:v>
      </x:c>
      <x:c r="J1570" s="68" t="n">
        <x:v>14.8</x:v>
      </x:c>
      <x:c r="K1570" s="68" t="n">
        <x:v>540</x:v>
      </x:c>
      <x:c r="L1570" s="68" t="n">
        <x:v>2.1</x:v>
      </x:c>
      <x:c r="M1570" s="70" t="n">
        <x:v>0.075</x:v>
      </x:c>
      <x:c r="N1570" s="71" t="n">
        <x:v>134</x:v>
      </x:c>
      <x:c r="O1570" s="33" t="n">
        <x:f>ROUND(3*E1570+F1570+G1570*H1570,1)</x:f>
        <x:v>121.8</x:v>
      </x:c>
      <x:c r="P1570" s="33" t="n">
        <x:f>ROUND('Inputs'!$C$4*'Inputs'!$C$7*'Inputs'!$C$5*C1570/3600,1)</x:f>
        <x:v>4275.6</x:v>
      </x:c>
      <x:c r="Q1570" s="33" t="n">
        <x:f>ROUND(('Inputs'!$C$4/B1570)*'Inputs'!$C$7*'Inputs'!$C$6*D1570/3600,1)</x:f>
        <x:v>1404.6</x:v>
      </x:c>
      <x:c r="R1570" s="59" t="n">
        <x:f>ROUND((P1570-Q1570)*O1570-('Inputs'!$C$4/B1570)*(I1570/J1570+K1570)-'Inputs'!$C$4*L1570-('Inputs'!$C$4*'Inputs'!$C$20*'Inputs'!$C$21*'Inputs'!$C$22/1000)*M1570*N1570,0)</x:f>
        <x:v>45445</x:v>
      </x:c>
      <x:c r="S1570" s="59" t="n">
        <x:f>ROUND(R1570/'Inputs'!$C$4,2)</x:f>
        <x:v>4.54</x:v>
      </x:c>
      <x:c r="T1570" s="33" t="n">
        <x:f>ROUND((P1570-Q1570)*G1570*'Inputs'!$C$25/1000,1)</x:f>
        <x:v>74.9</x:v>
      </x:c>
    </x:row>
    <x:row r="1571">
      <x:c r="A1571" t="n">
        <x:v>1556</x:v>
      </x:c>
      <x:c r="B1571" s="68" t="n">
        <x:v>36.1</x:v>
      </x:c>
      <x:c r="C1571" s="68" t="n">
        <x:v>32</x:v>
      </x:c>
      <x:c r="D1571" s="68" t="n">
        <x:v>227</x:v>
      </x:c>
      <x:c r="E1571" s="68" t="n">
        <x:v>20.2</x:v>
      </x:c>
      <x:c r="F1571" s="68" t="n">
        <x:v>41.1</x:v>
      </x:c>
      <x:c r="G1571" s="68" t="n">
        <x:v>9.7</x:v>
      </x:c>
      <x:c r="H1571" s="69" t="n">
        <x:v>1.881</x:v>
      </x:c>
      <x:c r="I1571" s="68" t="n">
        <x:v>5855</x:v>
      </x:c>
      <x:c r="J1571" s="68" t="n">
        <x:v>10.9</x:v>
      </x:c>
      <x:c r="K1571" s="68" t="n">
        <x:v>907</x:v>
      </x:c>
      <x:c r="L1571" s="68" t="n">
        <x:v>4.2</x:v>
      </x:c>
      <x:c r="M1571" s="70" t="n">
        <x:v>0.034</x:v>
      </x:c>
      <x:c r="N1571" s="71" t="n">
        <x:v>61</x:v>
      </x:c>
      <x:c r="O1571" s="33" t="n">
        <x:f>ROUND(3*E1571+F1571+G1571*H1571,1)</x:f>
        <x:v>119.9</x:v>
      </x:c>
      <x:c r="P1571" s="33" t="n">
        <x:f>ROUND('Inputs'!$C$4*'Inputs'!$C$7*'Inputs'!$C$5*C1571/3600,1)</x:f>
        <x:v>4622.2</x:v>
      </x:c>
      <x:c r="Q1571" s="33" t="n">
        <x:f>ROUND(('Inputs'!$C$4/B1571)*'Inputs'!$C$7*'Inputs'!$C$6*D1571/3600,1)</x:f>
        <x:v>1816.6</x:v>
      </x:c>
      <x:c r="R1571" s="59" t="n">
        <x:f>ROUND((P1571-Q1571)*O1571-('Inputs'!$C$4/B1571)*(I1571/J1571+K1571)-'Inputs'!$C$4*L1571-('Inputs'!$C$4*'Inputs'!$C$20*'Inputs'!$C$21*'Inputs'!$C$22/1000)*M1571*N1571,0)</x:f>
        <x:v>-110290</x:v>
      </x:c>
      <x:c r="S1571" s="59" t="n">
        <x:f>ROUND(R1571/'Inputs'!$C$4,2)</x:f>
        <x:v>-11.03</x:v>
      </x:c>
      <x:c r="T1571" s="33" t="n">
        <x:f>ROUND((P1571-Q1571)*G1571*'Inputs'!$C$25/1000,1)</x:f>
        <x:v>70.3</x:v>
      </x:c>
    </x:row>
    <x:row r="1572">
      <x:c r="A1572" t="n">
        <x:v>1557</x:v>
      </x:c>
      <x:c r="B1572" s="68" t="n">
        <x:v>49.5</x:v>
      </x:c>
      <x:c r="C1572" s="68" t="n">
        <x:v>24.8</x:v>
      </x:c>
      <x:c r="D1572" s="68" t="n">
        <x:v>217.6</x:v>
      </x:c>
      <x:c r="E1572" s="68" t="n">
        <x:v>26.6</x:v>
      </x:c>
      <x:c r="F1572" s="68" t="n">
        <x:v>43.7</x:v>
      </x:c>
      <x:c r="G1572" s="68" t="n">
        <x:v>9.3</x:v>
      </x:c>
      <x:c r="H1572" s="69" t="n">
        <x:v>1.83</x:v>
      </x:c>
      <x:c r="I1572" s="68" t="n">
        <x:v>6920</x:v>
      </x:c>
      <x:c r="J1572" s="68" t="n">
        <x:v>12.1</x:v>
      </x:c>
      <x:c r="K1572" s="68" t="n">
        <x:v>710</x:v>
      </x:c>
      <x:c r="L1572" s="68" t="n">
        <x:v>3</x:v>
      </x:c>
      <x:c r="M1572" s="70" t="n">
        <x:v>0.083</x:v>
      </x:c>
      <x:c r="N1572" s="71" t="n">
        <x:v>108</x:v>
      </x:c>
      <x:c r="O1572" s="33" t="n">
        <x:f>ROUND(3*E1572+F1572+G1572*H1572,1)</x:f>
        <x:v>140.5</x:v>
      </x:c>
      <x:c r="P1572" s="33" t="n">
        <x:f>ROUND('Inputs'!$C$4*'Inputs'!$C$7*'Inputs'!$C$5*C1572/3600,1)</x:f>
        <x:v>3582.2</x:v>
      </x:c>
      <x:c r="Q1572" s="33" t="n">
        <x:f>ROUND(('Inputs'!$C$4/B1572)*'Inputs'!$C$7*'Inputs'!$C$6*D1572/3600,1)</x:f>
        <x:v>1269.9</x:v>
      </x:c>
      <x:c r="R1572" s="59" t="n">
        <x:f>ROUND((P1572-Q1572)*O1572-('Inputs'!$C$4/B1572)*(I1572/J1572+K1572)-'Inputs'!$C$4*L1572-('Inputs'!$C$4*'Inputs'!$C$20*'Inputs'!$C$21*'Inputs'!$C$22/1000)*M1572*N1572,0)</x:f>
        <x:v>15863</x:v>
      </x:c>
      <x:c r="S1572" s="59" t="n">
        <x:f>ROUND(R1572/'Inputs'!$C$4,2)</x:f>
        <x:v>1.59</x:v>
      </x:c>
      <x:c r="T1572" s="33" t="n">
        <x:f>ROUND((P1572-Q1572)*G1572*'Inputs'!$C$25/1000,1)</x:f>
        <x:v>55.6</x:v>
      </x:c>
    </x:row>
    <x:row r="1573">
      <x:c r="A1573" t="n">
        <x:v>1558</x:v>
      </x:c>
      <x:c r="B1573" s="68" t="n">
        <x:v>48.1</x:v>
      </x:c>
      <x:c r="C1573" s="68" t="n">
        <x:v>28.6</x:v>
      </x:c>
      <x:c r="D1573" s="68" t="n">
        <x:v>208.2</x:v>
      </x:c>
      <x:c r="E1573" s="68" t="n">
        <x:v>27.7</x:v>
      </x:c>
      <x:c r="F1573" s="68" t="n">
        <x:v>53.3</x:v>
      </x:c>
      <x:c r="G1573" s="68" t="n">
        <x:v>10.3</x:v>
      </x:c>
      <x:c r="H1573" s="69" t="n">
        <x:v>1.752</x:v>
      </x:c>
      <x:c r="I1573" s="68" t="n">
        <x:v>5125</x:v>
      </x:c>
      <x:c r="J1573" s="68" t="n">
        <x:v>8.8</x:v>
      </x:c>
      <x:c r="K1573" s="68" t="n">
        <x:v>707</x:v>
      </x:c>
      <x:c r="L1573" s="68" t="n">
        <x:v>3.4</x:v>
      </x:c>
      <x:c r="M1573" s="70" t="n">
        <x:v>0.001</x:v>
      </x:c>
      <x:c r="N1573" s="71" t="n">
        <x:v>89</x:v>
      </x:c>
      <x:c r="O1573" s="33" t="n">
        <x:f>ROUND(3*E1573+F1573+G1573*H1573,1)</x:f>
        <x:v>154.4</x:v>
      </x:c>
      <x:c r="P1573" s="33" t="n">
        <x:f>ROUND('Inputs'!$C$4*'Inputs'!$C$7*'Inputs'!$C$5*C1573/3600,1)</x:f>
        <x:v>4131.1</x:v>
      </x:c>
      <x:c r="Q1573" s="33" t="n">
        <x:f>ROUND(('Inputs'!$C$4/B1573)*'Inputs'!$C$7*'Inputs'!$C$6*D1573/3600,1)</x:f>
        <x:v>1250.5</x:v>
      </x:c>
      <x:c r="R1573" s="59" t="n">
        <x:f>ROUND((P1573-Q1573)*O1573-('Inputs'!$C$4/B1573)*(I1573/J1573+K1573)-'Inputs'!$C$4*L1573-('Inputs'!$C$4*'Inputs'!$C$20*'Inputs'!$C$21*'Inputs'!$C$22/1000)*M1573*N1573,0)</x:f>
        <x:v>142502</x:v>
      </x:c>
      <x:c r="S1573" s="59" t="n">
        <x:f>ROUND(R1573/'Inputs'!$C$4,2)</x:f>
        <x:v>14.25</x:v>
      </x:c>
      <x:c r="T1573" s="33" t="n">
        <x:f>ROUND((P1573-Q1573)*G1573*'Inputs'!$C$25/1000,1)</x:f>
        <x:v>76.7</x:v>
      </x:c>
    </x:row>
    <x:row r="1574">
      <x:c r="A1574" t="n">
        <x:v>1559</x:v>
      </x:c>
      <x:c r="B1574" s="68" t="n">
        <x:v>27.7</x:v>
      </x:c>
      <x:c r="C1574" s="68" t="n">
        <x:v>28.4</x:v>
      </x:c>
      <x:c r="D1574" s="68" t="n">
        <x:v>244.2</x:v>
      </x:c>
      <x:c r="E1574" s="68" t="n">
        <x:v>20.7</x:v>
      </x:c>
      <x:c r="F1574" s="68" t="n">
        <x:v>36.6</x:v>
      </x:c>
      <x:c r="G1574" s="68" t="n">
        <x:v>9.5</x:v>
      </x:c>
      <x:c r="H1574" s="69" t="n">
        <x:v>1.778</x:v>
      </x:c>
      <x:c r="I1574" s="68" t="n">
        <x:v>8096</x:v>
      </x:c>
      <x:c r="J1574" s="68" t="n">
        <x:v>12.2</x:v>
      </x:c>
      <x:c r="K1574" s="68" t="n">
        <x:v>653</x:v>
      </x:c>
      <x:c r="L1574" s="68" t="n">
        <x:v>2</x:v>
      </x:c>
      <x:c r="M1574" s="70" t="n">
        <x:v>0.092</x:v>
      </x:c>
      <x:c r="N1574" s="71" t="n">
        <x:v>131</x:v>
      </x:c>
      <x:c r="O1574" s="33" t="n">
        <x:f>ROUND(3*E1574+F1574+G1574*H1574,1)</x:f>
        <x:v>115.6</x:v>
      </x:c>
      <x:c r="P1574" s="33" t="n">
        <x:f>ROUND('Inputs'!$C$4*'Inputs'!$C$7*'Inputs'!$C$5*C1574/3600,1)</x:f>
        <x:v>4102.2</x:v>
      </x:c>
      <x:c r="Q1574" s="33" t="n">
        <x:f>ROUND(('Inputs'!$C$4/B1574)*'Inputs'!$C$7*'Inputs'!$C$6*D1574/3600,1)</x:f>
        <x:v>2546.8</x:v>
      </x:c>
      <x:c r="R1574" s="59" t="n">
        <x:f>ROUND((P1574-Q1574)*O1574-('Inputs'!$C$4/B1574)*(I1574/J1574+K1574)-'Inputs'!$C$4*L1574-('Inputs'!$C$4*'Inputs'!$C$20*'Inputs'!$C$21*'Inputs'!$C$22/1000)*M1574*N1574,0)</x:f>
        <x:v>-342455</x:v>
      </x:c>
      <x:c r="S1574" s="59" t="n">
        <x:f>ROUND(R1574/'Inputs'!$C$4,2)</x:f>
        <x:v>-34.25</x:v>
      </x:c>
      <x:c r="T1574" s="33" t="n">
        <x:f>ROUND((P1574-Q1574)*G1574*'Inputs'!$C$25/1000,1)</x:f>
        <x:v>38.2</x:v>
      </x:c>
    </x:row>
    <x:row r="1575">
      <x:c r="A1575" t="n">
        <x:v>1560</x:v>
      </x:c>
      <x:c r="B1575" s="68" t="n">
        <x:v>54.2</x:v>
      </x:c>
      <x:c r="C1575" s="68" t="n">
        <x:v>27.7</x:v>
      </x:c>
      <x:c r="D1575" s="68" t="n">
        <x:v>191.3</x:v>
      </x:c>
      <x:c r="E1575" s="68" t="n">
        <x:v>24.8</x:v>
      </x:c>
      <x:c r="F1575" s="68" t="n">
        <x:v>52</x:v>
      </x:c>
      <x:c r="G1575" s="68" t="n">
        <x:v>7.2</x:v>
      </x:c>
      <x:c r="H1575" s="69" t="n">
        <x:v>1.842</x:v>
      </x:c>
      <x:c r="I1575" s="68" t="n">
        <x:v>5109</x:v>
      </x:c>
      <x:c r="J1575" s="68" t="n">
        <x:v>8.6</x:v>
      </x:c>
      <x:c r="K1575" s="68" t="n">
        <x:v>911</x:v>
      </x:c>
      <x:c r="L1575" s="68" t="n">
        <x:v>4.7</x:v>
      </x:c>
      <x:c r="M1575" s="70" t="n">
        <x:v>0.043</x:v>
      </x:c>
      <x:c r="N1575" s="71" t="n">
        <x:v>68</x:v>
      </x:c>
      <x:c r="O1575" s="33" t="n">
        <x:f>ROUND(3*E1575+F1575+G1575*H1575,1)</x:f>
        <x:v>139.7</x:v>
      </x:c>
      <x:c r="P1575" s="33" t="n">
        <x:f>ROUND('Inputs'!$C$4*'Inputs'!$C$7*'Inputs'!$C$5*C1575/3600,1)</x:f>
        <x:v>4001.1</x:v>
      </x:c>
      <x:c r="Q1575" s="33" t="n">
        <x:f>ROUND(('Inputs'!$C$4/B1575)*'Inputs'!$C$7*'Inputs'!$C$6*D1575/3600,1)</x:f>
        <x:v>1019.6</x:v>
      </x:c>
      <x:c r="R1575" s="59" t="n">
        <x:f>ROUND((P1575-Q1575)*O1575-('Inputs'!$C$4/B1575)*(I1575/J1575+K1575)-'Inputs'!$C$4*L1575-('Inputs'!$C$4*'Inputs'!$C$20*'Inputs'!$C$21*'Inputs'!$C$22/1000)*M1575*N1575,0)</x:f>
        <x:v>85289</x:v>
      </x:c>
      <x:c r="S1575" s="59" t="n">
        <x:f>ROUND(R1575/'Inputs'!$C$4,2)</x:f>
        <x:v>8.53</x:v>
      </x:c>
      <x:c r="T1575" s="33" t="n">
        <x:f>ROUND((P1575-Q1575)*G1575*'Inputs'!$C$25/1000,1)</x:f>
        <x:v>55.5</x:v>
      </x:c>
    </x:row>
    <x:row r="1576">
      <x:c r="A1576" t="n">
        <x:v>1561</x:v>
      </x:c>
      <x:c r="B1576" s="68" t="n">
        <x:v>43.6</x:v>
      </x:c>
      <x:c r="C1576" s="68" t="n">
        <x:v>28.7</x:v>
      </x:c>
      <x:c r="D1576" s="68" t="n">
        <x:v>250.6</x:v>
      </x:c>
      <x:c r="E1576" s="68" t="n">
        <x:v>24</x:v>
      </x:c>
      <x:c r="F1576" s="68" t="n">
        <x:v>48.4</x:v>
      </x:c>
      <x:c r="G1576" s="68" t="n">
        <x:v>9</x:v>
      </x:c>
      <x:c r="H1576" s="69" t="n">
        <x:v>1.652</x:v>
      </x:c>
      <x:c r="I1576" s="68" t="n">
        <x:v>4976</x:v>
      </x:c>
      <x:c r="J1576" s="68" t="n">
        <x:v>8.4</x:v>
      </x:c>
      <x:c r="K1576" s="68" t="n">
        <x:v>650</x:v>
      </x:c>
      <x:c r="L1576" s="68" t="n">
        <x:v>5</x:v>
      </x:c>
      <x:c r="M1576" s="70" t="n">
        <x:v>0.011</x:v>
      </x:c>
      <x:c r="N1576" s="71" t="n">
        <x:v>85</x:v>
      </x:c>
      <x:c r="O1576" s="33" t="n">
        <x:f>ROUND(3*E1576+F1576+G1576*H1576,1)</x:f>
        <x:v>135.3</x:v>
      </x:c>
      <x:c r="P1576" s="33" t="n">
        <x:f>ROUND('Inputs'!$C$4*'Inputs'!$C$7*'Inputs'!$C$5*C1576/3600,1)</x:f>
        <x:v>4145.6</x:v>
      </x:c>
      <x:c r="Q1576" s="33" t="n">
        <x:f>ROUND(('Inputs'!$C$4/B1576)*'Inputs'!$C$7*'Inputs'!$C$6*D1576/3600,1)</x:f>
        <x:v>1660.4</x:v>
      </x:c>
      <x:c r="R1576" s="59" t="n">
        <x:f>ROUND((P1576-Q1576)*O1576-('Inputs'!$C$4/B1576)*(I1576/J1576+K1576)-'Inputs'!$C$4*L1576-('Inputs'!$C$4*'Inputs'!$C$20*'Inputs'!$C$21*'Inputs'!$C$22/1000)*M1576*N1576,0)</x:f>
        <x:v>-793</x:v>
      </x:c>
      <x:c r="S1576" s="59" t="n">
        <x:f>ROUND(R1576/'Inputs'!$C$4,2)</x:f>
        <x:v>-0.08</x:v>
      </x:c>
      <x:c r="T1576" s="33" t="n">
        <x:f>ROUND((P1576-Q1576)*G1576*'Inputs'!$C$25/1000,1)</x:f>
        <x:v>57.8</x:v>
      </x:c>
    </x:row>
    <x:row r="1577">
      <x:c r="A1577" t="n">
        <x:v>1562</x:v>
      </x:c>
      <x:c r="B1577" s="68" t="n">
        <x:v>34.2</x:v>
      </x:c>
      <x:c r="C1577" s="68" t="n">
        <x:v>30</x:v>
      </x:c>
      <x:c r="D1577" s="68" t="n">
        <x:v>267.5</x:v>
      </x:c>
      <x:c r="E1577" s="68" t="n">
        <x:v>26.8</x:v>
      </x:c>
      <x:c r="F1577" s="68" t="n">
        <x:v>34.4</x:v>
      </x:c>
      <x:c r="G1577" s="68" t="n">
        <x:v>10.1</x:v>
      </x:c>
      <x:c r="H1577" s="69" t="n">
        <x:v>1.803</x:v>
      </x:c>
      <x:c r="I1577" s="68" t="n">
        <x:v>5276</x:v>
      </x:c>
      <x:c r="J1577" s="68" t="n">
        <x:v>13.4</x:v>
      </x:c>
      <x:c r="K1577" s="68" t="n">
        <x:v>877</x:v>
      </x:c>
      <x:c r="L1577" s="68" t="n">
        <x:v>1.6</x:v>
      </x:c>
      <x:c r="M1577" s="70" t="n">
        <x:v>0.052</x:v>
      </x:c>
      <x:c r="N1577" s="71" t="n">
        <x:v>64</x:v>
      </x:c>
      <x:c r="O1577" s="33" t="n">
        <x:f>ROUND(3*E1577+F1577+G1577*H1577,1)</x:f>
        <x:v>133</x:v>
      </x:c>
      <x:c r="P1577" s="33" t="n">
        <x:f>ROUND('Inputs'!$C$4*'Inputs'!$C$7*'Inputs'!$C$5*C1577/3600,1)</x:f>
        <x:v>4333.3</x:v>
      </x:c>
      <x:c r="Q1577" s="33" t="n">
        <x:f>ROUND(('Inputs'!$C$4/B1577)*'Inputs'!$C$7*'Inputs'!$C$6*D1577/3600,1)</x:f>
        <x:v>2259.6</x:v>
      </x:c>
      <x:c r="R1577" s="59" t="n">
        <x:f>ROUND((P1577-Q1577)*O1577-('Inputs'!$C$4/B1577)*(I1577/J1577+K1577)-'Inputs'!$C$4*L1577-('Inputs'!$C$4*'Inputs'!$C$20*'Inputs'!$C$21*'Inputs'!$C$22/1000)*M1577*N1577,0)</x:f>
        <x:v>-119199</x:v>
      </x:c>
      <x:c r="S1577" s="59" t="n">
        <x:f>ROUND(R1577/'Inputs'!$C$4,2)</x:f>
        <x:v>-11.92</x:v>
      </x:c>
      <x:c r="T1577" s="33" t="n">
        <x:f>ROUND((P1577-Q1577)*G1577*'Inputs'!$C$25/1000,1)</x:f>
        <x:v>54.1</x:v>
      </x:c>
    </x:row>
    <x:row r="1578">
      <x:c r="A1578" t="n">
        <x:v>1563</x:v>
      </x:c>
      <x:c r="B1578" s="68" t="n">
        <x:v>30.9</x:v>
      </x:c>
      <x:c r="C1578" s="68" t="n">
        <x:v>31.8</x:v>
      </x:c>
      <x:c r="D1578" s="68" t="n">
        <x:v>209.3</x:v>
      </x:c>
      <x:c r="E1578" s="68" t="n">
        <x:v>23.7</x:v>
      </x:c>
      <x:c r="F1578" s="68" t="n">
        <x:v>37.5</x:v>
      </x:c>
      <x:c r="G1578" s="68" t="n">
        <x:v>8.1</x:v>
      </x:c>
      <x:c r="H1578" s="69" t="n">
        <x:v>1.768</x:v>
      </x:c>
      <x:c r="I1578" s="68" t="n">
        <x:v>4017</x:v>
      </x:c>
      <x:c r="J1578" s="68" t="n">
        <x:v>13.3</x:v>
      </x:c>
      <x:c r="K1578" s="68" t="n">
        <x:v>745</x:v>
      </x:c>
      <x:c r="L1578" s="68" t="n">
        <x:v>4.3</x:v>
      </x:c>
      <x:c r="M1578" s="70" t="n">
        <x:v>0.044</x:v>
      </x:c>
      <x:c r="N1578" s="71" t="n">
        <x:v>63</x:v>
      </x:c>
      <x:c r="O1578" s="33" t="n">
        <x:f>ROUND(3*E1578+F1578+G1578*H1578,1)</x:f>
        <x:v>122.9</x:v>
      </x:c>
      <x:c r="P1578" s="33" t="n">
        <x:f>ROUND('Inputs'!$C$4*'Inputs'!$C$7*'Inputs'!$C$5*C1578/3600,1)</x:f>
        <x:v>4593.3</x:v>
      </x:c>
      <x:c r="Q1578" s="33" t="n">
        <x:f>ROUND(('Inputs'!$C$4/B1578)*'Inputs'!$C$7*'Inputs'!$C$6*D1578/3600,1)</x:f>
        <x:v>1956.8</x:v>
      </x:c>
      <x:c r="R1578" s="59" t="n">
        <x:f>ROUND((P1578-Q1578)*O1578-('Inputs'!$C$4/B1578)*(I1578/J1578+K1578)-'Inputs'!$C$4*L1578-('Inputs'!$C$4*'Inputs'!$C$20*'Inputs'!$C$21*'Inputs'!$C$22/1000)*M1578*N1578,0)</x:f>
        <x:v>-64017</x:v>
      </x:c>
      <x:c r="S1578" s="59" t="n">
        <x:f>ROUND(R1578/'Inputs'!$C$4,2)</x:f>
        <x:v>-6.4</x:v>
      </x:c>
      <x:c r="T1578" s="33" t="n">
        <x:f>ROUND((P1578-Q1578)*G1578*'Inputs'!$C$25/1000,1)</x:f>
        <x:v>55.2</x:v>
      </x:c>
    </x:row>
    <x:row r="1579">
      <x:c r="A1579" t="n">
        <x:v>1564</x:v>
      </x:c>
      <x:c r="B1579" s="68" t="n">
        <x:v>31.3</x:v>
      </x:c>
      <x:c r="C1579" s="68" t="n">
        <x:v>32.2</x:v>
      </x:c>
      <x:c r="D1579" s="68" t="n">
        <x:v>189.1</x:v>
      </x:c>
      <x:c r="E1579" s="68" t="n">
        <x:v>27.1</x:v>
      </x:c>
      <x:c r="F1579" s="68" t="n">
        <x:v>53.7</x:v>
      </x:c>
      <x:c r="G1579" s="68" t="n">
        <x:v>10.9</x:v>
      </x:c>
      <x:c r="H1579" s="69" t="n">
        <x:v>1.908</x:v>
      </x:c>
      <x:c r="I1579" s="68" t="n">
        <x:v>6143</x:v>
      </x:c>
      <x:c r="J1579" s="68" t="n">
        <x:v>15</x:v>
      </x:c>
      <x:c r="K1579" s="68" t="n">
        <x:v>633</x:v>
      </x:c>
      <x:c r="L1579" s="68" t="n">
        <x:v>4</x:v>
      </x:c>
      <x:c r="M1579" s="70" t="n">
        <x:v>0.043</x:v>
      </x:c>
      <x:c r="N1579" s="71" t="n">
        <x:v>144</x:v>
      </x:c>
      <x:c r="O1579" s="33" t="n">
        <x:f>ROUND(3*E1579+F1579+G1579*H1579,1)</x:f>
        <x:v>155.8</x:v>
      </x:c>
      <x:c r="P1579" s="33" t="n">
        <x:f>ROUND('Inputs'!$C$4*'Inputs'!$C$7*'Inputs'!$C$5*C1579/3600,1)</x:f>
        <x:v>4651.1</x:v>
      </x:c>
      <x:c r="Q1579" s="33" t="n">
        <x:f>ROUND(('Inputs'!$C$4/B1579)*'Inputs'!$C$7*'Inputs'!$C$6*D1579/3600,1)</x:f>
        <x:v>1745.3</x:v>
      </x:c>
      <x:c r="R1579" s="59" t="n">
        <x:f>ROUND((P1579-Q1579)*O1579-('Inputs'!$C$4/B1579)*(I1579/J1579+K1579)-'Inputs'!$C$4*L1579-('Inputs'!$C$4*'Inputs'!$C$20*'Inputs'!$C$21*'Inputs'!$C$22/1000)*M1579*N1579,0)</x:f>
        <x:v>65800</x:v>
      </x:c>
      <x:c r="S1579" s="59" t="n">
        <x:f>ROUND(R1579/'Inputs'!$C$4,2)</x:f>
        <x:v>6.58</x:v>
      </x:c>
      <x:c r="T1579" s="33" t="n">
        <x:f>ROUND((P1579-Q1579)*G1579*'Inputs'!$C$25/1000,1)</x:f>
        <x:v>81.8</x:v>
      </x:c>
    </x:row>
    <x:row r="1580">
      <x:c r="A1580" t="n">
        <x:v>1565</x:v>
      </x:c>
      <x:c r="B1580" s="68" t="n">
        <x:v>48.2</x:v>
      </x:c>
      <x:c r="C1580" s="68" t="n">
        <x:v>25.3</x:v>
      </x:c>
      <x:c r="D1580" s="68" t="n">
        <x:v>217.4</x:v>
      </x:c>
      <x:c r="E1580" s="68" t="n">
        <x:v>26.6</x:v>
      </x:c>
      <x:c r="F1580" s="68" t="n">
        <x:v>45</x:v>
      </x:c>
      <x:c r="G1580" s="68" t="n">
        <x:v>7.7</x:v>
      </x:c>
      <x:c r="H1580" s="69" t="n">
        <x:v>2.059</x:v>
      </x:c>
      <x:c r="I1580" s="68" t="n">
        <x:v>6989</x:v>
      </x:c>
      <x:c r="J1580" s="68" t="n">
        <x:v>11.8</x:v>
      </x:c>
      <x:c r="K1580" s="68" t="n">
        <x:v>557</x:v>
      </x:c>
      <x:c r="L1580" s="68" t="n">
        <x:v>5.6</x:v>
      </x:c>
      <x:c r="M1580" s="70" t="n">
        <x:v>0.037</x:v>
      </x:c>
      <x:c r="N1580" s="71" t="n">
        <x:v>85</x:v>
      </x:c>
      <x:c r="O1580" s="33" t="n">
        <x:f>ROUND(3*E1580+F1580+G1580*H1580,1)</x:f>
        <x:v>140.7</x:v>
      </x:c>
      <x:c r="P1580" s="33" t="n">
        <x:f>ROUND('Inputs'!$C$4*'Inputs'!$C$7*'Inputs'!$C$5*C1580/3600,1)</x:f>
        <x:v>3654.4</x:v>
      </x:c>
      <x:c r="Q1580" s="33" t="n">
        <x:f>ROUND(('Inputs'!$C$4/B1580)*'Inputs'!$C$7*'Inputs'!$C$6*D1580/3600,1)</x:f>
        <x:v>1303</x:v>
      </x:c>
      <x:c r="R1580" s="59" t="n">
        <x:f>ROUND((P1580-Q1580)*O1580-('Inputs'!$C$4/B1580)*(I1580/J1580+K1580)-'Inputs'!$C$4*L1580-('Inputs'!$C$4*'Inputs'!$C$20*'Inputs'!$C$21*'Inputs'!$C$22/1000)*M1580*N1580,0)</x:f>
        <x:v>29368</x:v>
      </x:c>
      <x:c r="S1580" s="59" t="n">
        <x:f>ROUND(R1580/'Inputs'!$C$4,2)</x:f>
        <x:v>2.94</x:v>
      </x:c>
      <x:c r="T1580" s="33" t="n">
        <x:f>ROUND((P1580-Q1580)*G1580*'Inputs'!$C$25/1000,1)</x:f>
        <x:v>46.8</x:v>
      </x:c>
    </x:row>
    <x:row r="1581">
      <x:c r="A1581" t="n">
        <x:v>1566</x:v>
      </x:c>
      <x:c r="B1581" s="68" t="n">
        <x:v>37.1</x:v>
      </x:c>
      <x:c r="C1581" s="68" t="n">
        <x:v>25.1</x:v>
      </x:c>
      <x:c r="D1581" s="68" t="n">
        <x:v>227.5</x:v>
      </x:c>
      <x:c r="E1581" s="68" t="n">
        <x:v>21.1</x:v>
      </x:c>
      <x:c r="F1581" s="68" t="n">
        <x:v>44.5</x:v>
      </x:c>
      <x:c r="G1581" s="68" t="n">
        <x:v>10.9</x:v>
      </x:c>
      <x:c r="H1581" s="69" t="n">
        <x:v>1.849</x:v>
      </x:c>
      <x:c r="I1581" s="68" t="n">
        <x:v>4622</x:v>
      </x:c>
      <x:c r="J1581" s="68" t="n">
        <x:v>10.5</x:v>
      </x:c>
      <x:c r="K1581" s="68" t="n">
        <x:v>458</x:v>
      </x:c>
      <x:c r="L1581" s="68" t="n">
        <x:v>2.9</x:v>
      </x:c>
      <x:c r="M1581" s="70" t="n">
        <x:v>0.016</x:v>
      </x:c>
      <x:c r="N1581" s="71" t="n">
        <x:v>129</x:v>
      </x:c>
      <x:c r="O1581" s="33" t="n">
        <x:f>ROUND(3*E1581+F1581+G1581*H1581,1)</x:f>
        <x:v>128</x:v>
      </x:c>
      <x:c r="P1581" s="33" t="n">
        <x:f>ROUND('Inputs'!$C$4*'Inputs'!$C$7*'Inputs'!$C$5*C1581/3600,1)</x:f>
        <x:v>3625.6</x:v>
      </x:c>
      <x:c r="Q1581" s="33" t="n">
        <x:f>ROUND(('Inputs'!$C$4/B1581)*'Inputs'!$C$7*'Inputs'!$C$6*D1581/3600,1)</x:f>
        <x:v>1771.5</x:v>
      </x:c>
      <x:c r="R1581" s="59" t="n">
        <x:f>ROUND((P1581-Q1581)*O1581-('Inputs'!$C$4/B1581)*(I1581/J1581+K1581)-'Inputs'!$C$4*L1581-('Inputs'!$C$4*'Inputs'!$C$20*'Inputs'!$C$21*'Inputs'!$C$22/1000)*M1581*N1581,0)</x:f>
        <x:v>-38390</x:v>
      </x:c>
      <x:c r="S1581" s="59" t="n">
        <x:f>ROUND(R1581/'Inputs'!$C$4,2)</x:f>
        <x:v>-3.84</x:v>
      </x:c>
      <x:c r="T1581" s="33" t="n">
        <x:f>ROUND((P1581-Q1581)*G1581*'Inputs'!$C$25/1000,1)</x:f>
        <x:v>52.2</x:v>
      </x:c>
    </x:row>
    <x:row r="1582">
      <x:c r="A1582" t="n">
        <x:v>1567</x:v>
      </x:c>
      <x:c r="B1582" s="68" t="n">
        <x:v>46.9</x:v>
      </x:c>
      <x:c r="C1582" s="68" t="n">
        <x:v>25.5</x:v>
      </x:c>
      <x:c r="D1582" s="68" t="n">
        <x:v>216.5</x:v>
      </x:c>
      <x:c r="E1582" s="68" t="n">
        <x:v>22.6</x:v>
      </x:c>
      <x:c r="F1582" s="68" t="n">
        <x:v>39.9</x:v>
      </x:c>
      <x:c r="G1582" s="68" t="n">
        <x:v>10.1</x:v>
      </x:c>
      <x:c r="H1582" s="69" t="n">
        <x:v>1.892</x:v>
      </x:c>
      <x:c r="I1582" s="68" t="n">
        <x:v>8040</x:v>
      </x:c>
      <x:c r="J1582" s="68" t="n">
        <x:v>12.2</x:v>
      </x:c>
      <x:c r="K1582" s="68" t="n">
        <x:v>524</x:v>
      </x:c>
      <x:c r="L1582" s="68" t="n">
        <x:v>5.5</x:v>
      </x:c>
      <x:c r="M1582" s="70" t="n">
        <x:v>0.054</x:v>
      </x:c>
      <x:c r="N1582" s="71" t="n">
        <x:v>126</x:v>
      </x:c>
      <x:c r="O1582" s="33" t="n">
        <x:f>ROUND(3*E1582+F1582+G1582*H1582,1)</x:f>
        <x:v>126.8</x:v>
      </x:c>
      <x:c r="P1582" s="33" t="n">
        <x:f>ROUND('Inputs'!$C$4*'Inputs'!$C$7*'Inputs'!$C$5*C1582/3600,1)</x:f>
        <x:v>3683.3</x:v>
      </x:c>
      <x:c r="Q1582" s="33" t="n">
        <x:f>ROUND(('Inputs'!$C$4/B1582)*'Inputs'!$C$7*'Inputs'!$C$6*D1582/3600,1)</x:f>
        <x:v>1333.6</x:v>
      </x:c>
      <x:c r="R1582" s="59" t="n">
        <x:f>ROUND((P1582-Q1582)*O1582-('Inputs'!$C$4/B1582)*(I1582/J1582+K1582)-'Inputs'!$C$4*L1582-('Inputs'!$C$4*'Inputs'!$C$20*'Inputs'!$C$21*'Inputs'!$C$22/1000)*M1582*N1582,0)</x:f>
        <x:v>-24515</x:v>
      </x:c>
      <x:c r="S1582" s="59" t="n">
        <x:f>ROUND(R1582/'Inputs'!$C$4,2)</x:f>
        <x:v>-2.45</x:v>
      </x:c>
      <x:c r="T1582" s="33" t="n">
        <x:f>ROUND((P1582-Q1582)*G1582*'Inputs'!$C$25/1000,1)</x:f>
        <x:v>61.3</x:v>
      </x:c>
    </x:row>
    <x:row r="1583">
      <x:c r="A1583" t="n">
        <x:v>1568</x:v>
      </x:c>
      <x:c r="B1583" s="68" t="n">
        <x:v>37.4</x:v>
      </x:c>
      <x:c r="C1583" s="68" t="n">
        <x:v>33.6</x:v>
      </x:c>
      <x:c r="D1583" s="68" t="n">
        <x:v>216</x:v>
      </x:c>
      <x:c r="E1583" s="68" t="n">
        <x:v>24.1</x:v>
      </x:c>
      <x:c r="F1583" s="68" t="n">
        <x:v>49.4</x:v>
      </x:c>
      <x:c r="G1583" s="68" t="n">
        <x:v>9</x:v>
      </x:c>
      <x:c r="H1583" s="69" t="n">
        <x:v>1.587</x:v>
      </x:c>
      <x:c r="I1583" s="68" t="n">
        <x:v>4735</x:v>
      </x:c>
      <x:c r="J1583" s="68" t="n">
        <x:v>11.2</x:v>
      </x:c>
      <x:c r="K1583" s="68" t="n">
        <x:v>550</x:v>
      </x:c>
      <x:c r="L1583" s="68" t="n">
        <x:v>4.7</x:v>
      </x:c>
      <x:c r="M1583" s="70" t="n">
        <x:v>0.012</x:v>
      </x:c>
      <x:c r="N1583" s="71" t="n">
        <x:v>142</x:v>
      </x:c>
      <x:c r="O1583" s="33" t="n">
        <x:f>ROUND(3*E1583+F1583+G1583*H1583,1)</x:f>
        <x:v>136</x:v>
      </x:c>
      <x:c r="P1583" s="33" t="n">
        <x:f>ROUND('Inputs'!$C$4*'Inputs'!$C$7*'Inputs'!$C$5*C1583/3600,1)</x:f>
        <x:v>4853.3</x:v>
      </x:c>
      <x:c r="Q1583" s="33" t="n">
        <x:f>ROUND(('Inputs'!$C$4/B1583)*'Inputs'!$C$7*'Inputs'!$C$6*D1583/3600,1)</x:f>
        <x:v>1668.4</x:v>
      </x:c>
      <x:c r="R1583" s="59" t="n">
        <x:f>ROUND((P1583-Q1583)*O1583-('Inputs'!$C$4/B1583)*(I1583/J1583+K1583)-'Inputs'!$C$4*L1583-('Inputs'!$C$4*'Inputs'!$C$20*'Inputs'!$C$21*'Inputs'!$C$22/1000)*M1583*N1583,0)</x:f>
        <x:v>122238</x:v>
      </x:c>
      <x:c r="S1583" s="59" t="n">
        <x:f>ROUND(R1583/'Inputs'!$C$4,2)</x:f>
        <x:v>12.22</x:v>
      </x:c>
      <x:c r="T1583" s="33" t="n">
        <x:f>ROUND((P1583-Q1583)*G1583*'Inputs'!$C$25/1000,1)</x:f>
        <x:v>74.1</x:v>
      </x:c>
    </x:row>
    <x:row r="1584">
      <x:c r="A1584" t="n">
        <x:v>1569</x:v>
      </x:c>
      <x:c r="B1584" s="68" t="n">
        <x:v>43.8</x:v>
      </x:c>
      <x:c r="C1584" s="68" t="n">
        <x:v>27.9</x:v>
      </x:c>
      <x:c r="D1584" s="68" t="n">
        <x:v>226.1</x:v>
      </x:c>
      <x:c r="E1584" s="68" t="n">
        <x:v>20.5</x:v>
      </x:c>
      <x:c r="F1584" s="68" t="n">
        <x:v>45.8</x:v>
      </x:c>
      <x:c r="G1584" s="68" t="n">
        <x:v>8</x:v>
      </x:c>
      <x:c r="H1584" s="69" t="n">
        <x:v>1.855</x:v>
      </x:c>
      <x:c r="I1584" s="68" t="n">
        <x:v>5495</x:v>
      </x:c>
      <x:c r="J1584" s="68" t="n">
        <x:v>9.2</x:v>
      </x:c>
      <x:c r="K1584" s="68" t="n">
        <x:v>804</x:v>
      </x:c>
      <x:c r="L1584" s="68" t="n">
        <x:v>3.4</x:v>
      </x:c>
      <x:c r="M1584" s="70" t="n">
        <x:v>0.007</x:v>
      </x:c>
      <x:c r="N1584" s="71" t="n">
        <x:v>159</x:v>
      </x:c>
      <x:c r="O1584" s="33" t="n">
        <x:f>ROUND(3*E1584+F1584+G1584*H1584,1)</x:f>
        <x:v>122.1</x:v>
      </x:c>
      <x:c r="P1584" s="33" t="n">
        <x:f>ROUND('Inputs'!$C$4*'Inputs'!$C$7*'Inputs'!$C$5*C1584/3600,1)</x:f>
        <x:v>4030</x:v>
      </x:c>
      <x:c r="Q1584" s="33" t="n">
        <x:f>ROUND(('Inputs'!$C$4/B1584)*'Inputs'!$C$7*'Inputs'!$C$6*D1584/3600,1)</x:f>
        <x:v>1491.3</x:v>
      </x:c>
      <x:c r="R1584" s="59" t="n">
        <x:f>ROUND((P1584-Q1584)*O1584-('Inputs'!$C$4/B1584)*(I1584/J1584+K1584)-'Inputs'!$C$4*L1584-('Inputs'!$C$4*'Inputs'!$C$20*'Inputs'!$C$21*'Inputs'!$C$22/1000)*M1584*N1584,0)</x:f>
        <x:v>-46441</x:v>
      </x:c>
      <x:c r="S1584" s="59" t="n">
        <x:f>ROUND(R1584/'Inputs'!$C$4,2)</x:f>
        <x:v>-4.64</x:v>
      </x:c>
      <x:c r="T1584" s="33" t="n">
        <x:f>ROUND((P1584-Q1584)*G1584*'Inputs'!$C$25/1000,1)</x:f>
        <x:v>52.5</x:v>
      </x:c>
    </x:row>
    <x:row r="1585">
      <x:c r="A1585" t="n">
        <x:v>1570</x:v>
      </x:c>
      <x:c r="B1585" s="68" t="n">
        <x:v>40.2</x:v>
      </x:c>
      <x:c r="C1585" s="68" t="n">
        <x:v>32.8</x:v>
      </x:c>
      <x:c r="D1585" s="68" t="n">
        <x:v>260.7</x:v>
      </x:c>
      <x:c r="E1585" s="68" t="n">
        <x:v>27.3</x:v>
      </x:c>
      <x:c r="F1585" s="68" t="n">
        <x:v>39.5</x:v>
      </x:c>
      <x:c r="G1585" s="68" t="n">
        <x:v>10</x:v>
      </x:c>
      <x:c r="H1585" s="69" t="n">
        <x:v>1.798</x:v>
      </x:c>
      <x:c r="I1585" s="68" t="n">
        <x:v>5263</x:v>
      </x:c>
      <x:c r="J1585" s="68" t="n">
        <x:v>12.3</x:v>
      </x:c>
      <x:c r="K1585" s="68" t="n">
        <x:v>439</x:v>
      </x:c>
      <x:c r="L1585" s="68" t="n">
        <x:v>5.5</x:v>
      </x:c>
      <x:c r="M1585" s="70" t="n">
        <x:v>0.059</x:v>
      </x:c>
      <x:c r="N1585" s="71" t="n">
        <x:v>126</x:v>
      </x:c>
      <x:c r="O1585" s="33" t="n">
        <x:f>ROUND(3*E1585+F1585+G1585*H1585,1)</x:f>
        <x:v>139.4</x:v>
      </x:c>
      <x:c r="P1585" s="33" t="n">
        <x:f>ROUND('Inputs'!$C$4*'Inputs'!$C$7*'Inputs'!$C$5*C1585/3600,1)</x:f>
        <x:v>4737.8</x:v>
      </x:c>
      <x:c r="Q1585" s="33" t="n">
        <x:f>ROUND(('Inputs'!$C$4/B1585)*'Inputs'!$C$7*'Inputs'!$C$6*D1585/3600,1)</x:f>
        <x:v>1873.5</x:v>
      </x:c>
      <x:c r="R1585" s="59" t="n">
        <x:f>ROUND((P1585-Q1585)*O1585-('Inputs'!$C$4/B1585)*(I1585/J1585+K1585)-'Inputs'!$C$4*L1585-('Inputs'!$C$4*'Inputs'!$C$20*'Inputs'!$C$21*'Inputs'!$C$22/1000)*M1585*N1585,0)</x:f>
        <x:v>112017</x:v>
      </x:c>
      <x:c r="S1585" s="59" t="n">
        <x:f>ROUND(R1585/'Inputs'!$C$4,2)</x:f>
        <x:v>11.2</x:v>
      </x:c>
      <x:c r="T1585" s="33" t="n">
        <x:f>ROUND((P1585-Q1585)*G1585*'Inputs'!$C$25/1000,1)</x:f>
        <x:v>74</x:v>
      </x:c>
    </x:row>
    <x:row r="1586">
      <x:c r="A1586" t="n">
        <x:v>1571</x:v>
      </x:c>
      <x:c r="B1586" s="68" t="n">
        <x:v>41.5</x:v>
      </x:c>
      <x:c r="C1586" s="68" t="n">
        <x:v>25.6</x:v>
      </x:c>
      <x:c r="D1586" s="68" t="n">
        <x:v>155.8</x:v>
      </x:c>
      <x:c r="E1586" s="68" t="n">
        <x:v>27.8</x:v>
      </x:c>
      <x:c r="F1586" s="68" t="n">
        <x:v>30.1</x:v>
      </x:c>
      <x:c r="G1586" s="68" t="n">
        <x:v>10.4</x:v>
      </x:c>
      <x:c r="H1586" s="69" t="n">
        <x:v>1.995</x:v>
      </x:c>
      <x:c r="I1586" s="68" t="n">
        <x:v>7833</x:v>
      </x:c>
      <x:c r="J1586" s="68" t="n">
        <x:v>13.7</x:v>
      </x:c>
      <x:c r="K1586" s="68" t="n">
        <x:v>747</x:v>
      </x:c>
      <x:c r="L1586" s="68" t="n">
        <x:v>3</x:v>
      </x:c>
      <x:c r="M1586" s="70" t="n">
        <x:v>0.048</x:v>
      </x:c>
      <x:c r="N1586" s="71" t="n">
        <x:v>110</x:v>
      </x:c>
      <x:c r="O1586" s="33" t="n">
        <x:f>ROUND(3*E1586+F1586+G1586*H1586,1)</x:f>
        <x:v>134.2</x:v>
      </x:c>
      <x:c r="P1586" s="33" t="n">
        <x:f>ROUND('Inputs'!$C$4*'Inputs'!$C$7*'Inputs'!$C$5*C1586/3600,1)</x:f>
        <x:v>3697.8</x:v>
      </x:c>
      <x:c r="Q1586" s="33" t="n">
        <x:f>ROUND(('Inputs'!$C$4/B1586)*'Inputs'!$C$7*'Inputs'!$C$6*D1586/3600,1)</x:f>
        <x:v>1084.6</x:v>
      </x:c>
      <x:c r="R1586" s="59" t="n">
        <x:f>ROUND((P1586-Q1586)*O1586-('Inputs'!$C$4/B1586)*(I1586/J1586+K1586)-'Inputs'!$C$4*L1586-('Inputs'!$C$4*'Inputs'!$C$20*'Inputs'!$C$21*'Inputs'!$C$22/1000)*M1586*N1586,0)</x:f>
        <x:v>-8887</x:v>
      </x:c>
      <x:c r="S1586" s="59" t="n">
        <x:f>ROUND(R1586/'Inputs'!$C$4,2)</x:f>
        <x:v>-0.89</x:v>
      </x:c>
      <x:c r="T1586" s="33" t="n">
        <x:f>ROUND((P1586-Q1586)*G1586*'Inputs'!$C$25/1000,1)</x:f>
        <x:v>70.2</x:v>
      </x:c>
    </x:row>
    <x:row r="1587">
      <x:c r="A1587" t="n">
        <x:v>1572</x:v>
      </x:c>
      <x:c r="B1587" s="68" t="n">
        <x:v>49.8</x:v>
      </x:c>
      <x:c r="C1587" s="68" t="n">
        <x:v>30</x:v>
      </x:c>
      <x:c r="D1587" s="68" t="n">
        <x:v>232.1</x:v>
      </x:c>
      <x:c r="E1587" s="68" t="n">
        <x:v>22</x:v>
      </x:c>
      <x:c r="F1587" s="68" t="n">
        <x:v>49.7</x:v>
      </x:c>
      <x:c r="G1587" s="68" t="n">
        <x:v>10.2</x:v>
      </x:c>
      <x:c r="H1587" s="69" t="n">
        <x:v>1.77</x:v>
      </x:c>
      <x:c r="I1587" s="68" t="n">
        <x:v>5661</x:v>
      </x:c>
      <x:c r="J1587" s="68" t="n">
        <x:v>11.8</x:v>
      </x:c>
      <x:c r="K1587" s="68" t="n">
        <x:v>385</x:v>
      </x:c>
      <x:c r="L1587" s="68" t="n">
        <x:v>3.6</x:v>
      </x:c>
      <x:c r="M1587" s="70" t="n">
        <x:v>0.034</x:v>
      </x:c>
      <x:c r="N1587" s="71" t="n">
        <x:v>158</x:v>
      </x:c>
      <x:c r="O1587" s="33" t="n">
        <x:f>ROUND(3*E1587+F1587+G1587*H1587,1)</x:f>
        <x:v>133.8</x:v>
      </x:c>
      <x:c r="P1587" s="33" t="n">
        <x:f>ROUND('Inputs'!$C$4*'Inputs'!$C$7*'Inputs'!$C$5*C1587/3600,1)</x:f>
        <x:v>4333.3</x:v>
      </x:c>
      <x:c r="Q1587" s="33" t="n">
        <x:f>ROUND(('Inputs'!$C$4/B1587)*'Inputs'!$C$7*'Inputs'!$C$6*D1587/3600,1)</x:f>
        <x:v>1346.4</x:v>
      </x:c>
      <x:c r="R1587" s="59" t="n">
        <x:f>ROUND((P1587-Q1587)*O1587-('Inputs'!$C$4/B1587)*(I1587/J1587+K1587)-'Inputs'!$C$4*L1587-('Inputs'!$C$4*'Inputs'!$C$20*'Inputs'!$C$21*'Inputs'!$C$22/1000)*M1587*N1587,0)</x:f>
        <x:v>177991</x:v>
      </x:c>
      <x:c r="S1587" s="59" t="n">
        <x:f>ROUND(R1587/'Inputs'!$C$4,2)</x:f>
        <x:v>17.8</x:v>
      </x:c>
      <x:c r="T1587" s="33" t="n">
        <x:f>ROUND((P1587-Q1587)*G1587*'Inputs'!$C$25/1000,1)</x:f>
        <x:v>78.7</x:v>
      </x:c>
    </x:row>
    <x:row r="1588">
      <x:c r="A1588" t="n">
        <x:v>1573</x:v>
      </x:c>
      <x:c r="B1588" s="68" t="n">
        <x:v>27.5</x:v>
      </x:c>
      <x:c r="C1588" s="68" t="n">
        <x:v>28.9</x:v>
      </x:c>
      <x:c r="D1588" s="68" t="n">
        <x:v>218</x:v>
      </x:c>
      <x:c r="E1588" s="68" t="n">
        <x:v>20.5</x:v>
      </x:c>
      <x:c r="F1588" s="68" t="n">
        <x:v>41.4</x:v>
      </x:c>
      <x:c r="G1588" s="68" t="n">
        <x:v>7.2</x:v>
      </x:c>
      <x:c r="H1588" s="69" t="n">
        <x:v>1.881</x:v>
      </x:c>
      <x:c r="I1588" s="68" t="n">
        <x:v>5771</x:v>
      </x:c>
      <x:c r="J1588" s="68" t="n">
        <x:v>11.1</x:v>
      </x:c>
      <x:c r="K1588" s="68" t="n">
        <x:v>744</x:v>
      </x:c>
      <x:c r="L1588" s="68" t="n">
        <x:v>3.4</x:v>
      </x:c>
      <x:c r="M1588" s="70" t="n">
        <x:v>0.006</x:v>
      </x:c>
      <x:c r="N1588" s="71" t="n">
        <x:v>143</x:v>
      </x:c>
      <x:c r="O1588" s="33" t="n">
        <x:f>ROUND(3*E1588+F1588+G1588*H1588,1)</x:f>
        <x:v>116.4</x:v>
      </x:c>
      <x:c r="P1588" s="33" t="n">
        <x:f>ROUND('Inputs'!$C$4*'Inputs'!$C$7*'Inputs'!$C$5*C1588/3600,1)</x:f>
        <x:v>4174.4</x:v>
      </x:c>
      <x:c r="Q1588" s="33" t="n">
        <x:f>ROUND(('Inputs'!$C$4/B1588)*'Inputs'!$C$7*'Inputs'!$C$6*D1588/3600,1)</x:f>
        <x:v>2290.1</x:v>
      </x:c>
      <x:c r="R1588" s="59" t="n">
        <x:f>ROUND((P1588-Q1588)*O1588-('Inputs'!$C$4/B1588)*(I1588/J1588+K1588)-'Inputs'!$C$4*L1588-('Inputs'!$C$4*'Inputs'!$C$20*'Inputs'!$C$21*'Inputs'!$C$22/1000)*M1588*N1588,0)</x:f>
        <x:v>-276190</x:v>
      </x:c>
      <x:c r="S1588" s="59" t="n">
        <x:f>ROUND(R1588/'Inputs'!$C$4,2)</x:f>
        <x:v>-27.62</x:v>
      </x:c>
      <x:c r="T1588" s="33" t="n">
        <x:f>ROUND((P1588-Q1588)*G1588*'Inputs'!$C$25/1000,1)</x:f>
        <x:v>35.1</x:v>
      </x:c>
    </x:row>
    <x:row r="1589">
      <x:c r="A1589" t="n">
        <x:v>1574</x:v>
      </x:c>
      <x:c r="B1589" s="68" t="n">
        <x:v>30.7</x:v>
      </x:c>
      <x:c r="C1589" s="68" t="n">
        <x:v>32.7</x:v>
      </x:c>
      <x:c r="D1589" s="68" t="n">
        <x:v>245.7</x:v>
      </x:c>
      <x:c r="E1589" s="68" t="n">
        <x:v>22.7</x:v>
      </x:c>
      <x:c r="F1589" s="68" t="n">
        <x:v>35</x:v>
      </x:c>
      <x:c r="G1589" s="68" t="n">
        <x:v>7.9</x:v>
      </x:c>
      <x:c r="H1589" s="69" t="n">
        <x:v>1.829</x:v>
      </x:c>
      <x:c r="I1589" s="68" t="n">
        <x:v>5300</x:v>
      </x:c>
      <x:c r="J1589" s="68" t="n">
        <x:v>9.3</x:v>
      </x:c>
      <x:c r="K1589" s="68" t="n">
        <x:v>682</x:v>
      </x:c>
      <x:c r="L1589" s="68" t="n">
        <x:v>2.5</x:v>
      </x:c>
      <x:c r="M1589" s="70" t="n">
        <x:v>0.01</x:v>
      </x:c>
      <x:c r="N1589" s="71" t="n">
        <x:v>96</x:v>
      </x:c>
      <x:c r="O1589" s="33" t="n">
        <x:f>ROUND(3*E1589+F1589+G1589*H1589,1)</x:f>
        <x:v>117.5</x:v>
      </x:c>
      <x:c r="P1589" s="33" t="n">
        <x:f>ROUND('Inputs'!$C$4*'Inputs'!$C$7*'Inputs'!$C$5*C1589/3600,1)</x:f>
        <x:v>4723.3</x:v>
      </x:c>
      <x:c r="Q1589" s="33" t="n">
        <x:f>ROUND(('Inputs'!$C$4/B1589)*'Inputs'!$C$7*'Inputs'!$C$6*D1589/3600,1)</x:f>
        <x:v>2312.1</x:v>
      </x:c>
      <x:c r="R1589" s="59" t="n">
        <x:f>ROUND((P1589-Q1589)*O1589-('Inputs'!$C$4/B1589)*(I1589/J1589+K1589)-'Inputs'!$C$4*L1589-('Inputs'!$C$4*'Inputs'!$C$20*'Inputs'!$C$21*'Inputs'!$C$22/1000)*M1589*N1589,0)</x:f>
        <x:v>-151613</x:v>
      </x:c>
      <x:c r="S1589" s="59" t="n">
        <x:f>ROUND(R1589/'Inputs'!$C$4,2)</x:f>
        <x:v>-15.16</x:v>
      </x:c>
      <x:c r="T1589" s="33" t="n">
        <x:f>ROUND((P1589-Q1589)*G1589*'Inputs'!$C$25/1000,1)</x:f>
        <x:v>49.2</x:v>
      </x:c>
    </x:row>
    <x:row r="1590">
      <x:c r="A1590" t="n">
        <x:v>1575</x:v>
      </x:c>
      <x:c r="B1590" s="68" t="n">
        <x:v>58.2</x:v>
      </x:c>
      <x:c r="C1590" s="68" t="n">
        <x:v>29.9</x:v>
      </x:c>
      <x:c r="D1590" s="68" t="n">
        <x:v>223.3</x:v>
      </x:c>
      <x:c r="E1590" s="68" t="n">
        <x:v>21.1</x:v>
      </x:c>
      <x:c r="F1590" s="68" t="n">
        <x:v>30.3</x:v>
      </x:c>
      <x:c r="G1590" s="68" t="n">
        <x:v>10.8</x:v>
      </x:c>
      <x:c r="H1590" s="69" t="n">
        <x:v>1.823</x:v>
      </x:c>
      <x:c r="I1590" s="68" t="n">
        <x:v>6637</x:v>
      </x:c>
      <x:c r="J1590" s="68" t="n">
        <x:v>9.6</x:v>
      </x:c>
      <x:c r="K1590" s="68" t="n">
        <x:v>641</x:v>
      </x:c>
      <x:c r="L1590" s="68" t="n">
        <x:v>3.3</x:v>
      </x:c>
      <x:c r="M1590" s="70" t="n">
        <x:v>0.097</x:v>
      </x:c>
      <x:c r="N1590" s="71" t="n">
        <x:v>84</x:v>
      </x:c>
      <x:c r="O1590" s="33" t="n">
        <x:f>ROUND(3*E1590+F1590+G1590*H1590,1)</x:f>
        <x:v>113.3</x:v>
      </x:c>
      <x:c r="P1590" s="33" t="n">
        <x:f>ROUND('Inputs'!$C$4*'Inputs'!$C$7*'Inputs'!$C$5*C1590/3600,1)</x:f>
        <x:v>4318.9</x:v>
      </x:c>
      <x:c r="Q1590" s="33" t="n">
        <x:f>ROUND(('Inputs'!$C$4/B1590)*'Inputs'!$C$7*'Inputs'!$C$6*D1590/3600,1)</x:f>
        <x:v>1108.4</x:v>
      </x:c>
      <x:c r="R1590" s="59" t="n">
        <x:f>ROUND((P1590-Q1590)*O1590-('Inputs'!$C$4/B1590)*(I1590/J1590+K1590)-'Inputs'!$C$4*L1590-('Inputs'!$C$4*'Inputs'!$C$20*'Inputs'!$C$21*'Inputs'!$C$22/1000)*M1590*N1590,0)</x:f>
        <x:v>83603</x:v>
      </x:c>
      <x:c r="S1590" s="59" t="n">
        <x:f>ROUND(R1590/'Inputs'!$C$4,2)</x:f>
        <x:v>8.36</x:v>
      </x:c>
      <x:c r="T1590" s="33" t="n">
        <x:f>ROUND((P1590-Q1590)*G1590*'Inputs'!$C$25/1000,1)</x:f>
        <x:v>89.6</x:v>
      </x:c>
    </x:row>
    <x:row r="1591">
      <x:c r="A1591" t="n">
        <x:v>1576</x:v>
      </x:c>
      <x:c r="B1591" s="68" t="n">
        <x:v>37.8</x:v>
      </x:c>
      <x:c r="C1591" s="68" t="n">
        <x:v>30.5</x:v>
      </x:c>
      <x:c r="D1591" s="68" t="n">
        <x:v>275.7</x:v>
      </x:c>
      <x:c r="E1591" s="68" t="n">
        <x:v>23.2</x:v>
      </x:c>
      <x:c r="F1591" s="68" t="n">
        <x:v>37.5</x:v>
      </x:c>
      <x:c r="G1591" s="68" t="n">
        <x:v>9.9</x:v>
      </x:c>
      <x:c r="H1591" s="69" t="n">
        <x:v>1.746</x:v>
      </x:c>
      <x:c r="I1591" s="68" t="n">
        <x:v>6054</x:v>
      </x:c>
      <x:c r="J1591" s="68" t="n">
        <x:v>8</x:v>
      </x:c>
      <x:c r="K1591" s="68" t="n">
        <x:v>815</x:v>
      </x:c>
      <x:c r="L1591" s="68" t="n">
        <x:v>1.9</x:v>
      </x:c>
      <x:c r="M1591" s="70" t="n">
        <x:v>0.049</x:v>
      </x:c>
      <x:c r="N1591" s="71" t="n">
        <x:v>127</x:v>
      </x:c>
      <x:c r="O1591" s="33" t="n">
        <x:f>ROUND(3*E1591+F1591+G1591*H1591,1)</x:f>
        <x:v>124.4</x:v>
      </x:c>
      <x:c r="P1591" s="33" t="n">
        <x:f>ROUND('Inputs'!$C$4*'Inputs'!$C$7*'Inputs'!$C$5*C1591/3600,1)</x:f>
        <x:v>4405.6</x:v>
      </x:c>
      <x:c r="Q1591" s="33" t="n">
        <x:f>ROUND(('Inputs'!$C$4/B1591)*'Inputs'!$C$7*'Inputs'!$C$6*D1591/3600,1)</x:f>
        <x:v>2107.1</x:v>
      </x:c>
      <x:c r="R1591" s="59" t="n">
        <x:f>ROUND((P1591-Q1591)*O1591-('Inputs'!$C$4/B1591)*(I1591/J1591+K1591)-'Inputs'!$C$4*L1591-('Inputs'!$C$4*'Inputs'!$C$20*'Inputs'!$C$21*'Inputs'!$C$22/1000)*M1591*N1591,0)</x:f>
        <x:v>-162789</x:v>
      </x:c>
      <x:c r="S1591" s="59" t="n">
        <x:f>ROUND(R1591/'Inputs'!$C$4,2)</x:f>
        <x:v>-16.28</x:v>
      </x:c>
      <x:c r="T1591" s="33" t="n">
        <x:f>ROUND((P1591-Q1591)*G1591*'Inputs'!$C$25/1000,1)</x:f>
        <x:v>58.8</x:v>
      </x:c>
    </x:row>
    <x:row r="1592">
      <x:c r="A1592" t="n">
        <x:v>1577</x:v>
      </x:c>
      <x:c r="B1592" s="68" t="n">
        <x:v>48.5</x:v>
      </x:c>
      <x:c r="C1592" s="68" t="n">
        <x:v>25.9</x:v>
      </x:c>
      <x:c r="D1592" s="68" t="n">
        <x:v>217</x:v>
      </x:c>
      <x:c r="E1592" s="68" t="n">
        <x:v>26.5</x:v>
      </x:c>
      <x:c r="F1592" s="68" t="n">
        <x:v>40.7</x:v>
      </x:c>
      <x:c r="G1592" s="68" t="n">
        <x:v>10.1</x:v>
      </x:c>
      <x:c r="H1592" s="69" t="n">
        <x:v>1.767</x:v>
      </x:c>
      <x:c r="I1592" s="68" t="n">
        <x:v>8767</x:v>
      </x:c>
      <x:c r="J1592" s="68" t="n">
        <x:v>12.6</x:v>
      </x:c>
      <x:c r="K1592" s="68" t="n">
        <x:v>547</x:v>
      </x:c>
      <x:c r="L1592" s="68" t="n">
        <x:v>5.4</x:v>
      </x:c>
      <x:c r="M1592" s="70" t="n">
        <x:v>0.094</x:v>
      </x:c>
      <x:c r="N1592" s="71" t="n">
        <x:v>109</x:v>
      </x:c>
      <x:c r="O1592" s="33" t="n">
        <x:f>ROUND(3*E1592+F1592+G1592*H1592,1)</x:f>
        <x:v>138</x:v>
      </x:c>
      <x:c r="P1592" s="33" t="n">
        <x:f>ROUND('Inputs'!$C$4*'Inputs'!$C$7*'Inputs'!$C$5*C1592/3600,1)</x:f>
        <x:v>3741.1</x:v>
      </x:c>
      <x:c r="Q1592" s="33" t="n">
        <x:f>ROUND(('Inputs'!$C$4/B1592)*'Inputs'!$C$7*'Inputs'!$C$6*D1592/3600,1)</x:f>
        <x:v>1292.6</x:v>
      </x:c>
      <x:c r="R1592" s="59" t="n">
        <x:f>ROUND((P1592-Q1592)*O1592-('Inputs'!$C$4/B1592)*(I1592/J1592+K1592)-'Inputs'!$C$4*L1592-('Inputs'!$C$4*'Inputs'!$C$20*'Inputs'!$C$21*'Inputs'!$C$22/1000)*M1592*N1592,0)</x:f>
        <x:v>4735</x:v>
      </x:c>
      <x:c r="S1592" s="59" t="n">
        <x:f>ROUND(R1592/'Inputs'!$C$4,2)</x:f>
        <x:v>0.47</x:v>
      </x:c>
      <x:c r="T1592" s="33" t="n">
        <x:f>ROUND((P1592-Q1592)*G1592*'Inputs'!$C$25/1000,1)</x:f>
        <x:v>63.9</x:v>
      </x:c>
    </x:row>
    <x:row r="1593">
      <x:c r="A1593" t="n">
        <x:v>1578</x:v>
      </x:c>
      <x:c r="B1593" s="68" t="n">
        <x:v>32.6</x:v>
      </x:c>
      <x:c r="C1593" s="68" t="n">
        <x:v>29.8</x:v>
      </x:c>
      <x:c r="D1593" s="68" t="n">
        <x:v>239.2</x:v>
      </x:c>
      <x:c r="E1593" s="68" t="n">
        <x:v>21.3</x:v>
      </x:c>
      <x:c r="F1593" s="68" t="n">
        <x:v>38.3</x:v>
      </x:c>
      <x:c r="G1593" s="68" t="n">
        <x:v>9.9</x:v>
      </x:c>
      <x:c r="H1593" s="69" t="n">
        <x:v>1.832</x:v>
      </x:c>
      <x:c r="I1593" s="68" t="n">
        <x:v>5992</x:v>
      </x:c>
      <x:c r="J1593" s="68" t="n">
        <x:v>12</x:v>
      </x:c>
      <x:c r="K1593" s="68" t="n">
        <x:v>520</x:v>
      </x:c>
      <x:c r="L1593" s="68" t="n">
        <x:v>5.5</x:v>
      </x:c>
      <x:c r="M1593" s="70" t="n">
        <x:v>0</x:v>
      </x:c>
      <x:c r="N1593" s="71" t="n">
        <x:v>116</x:v>
      </x:c>
      <x:c r="O1593" s="33" t="n">
        <x:f>ROUND(3*E1593+F1593+G1593*H1593,1)</x:f>
        <x:v>120.3</x:v>
      </x:c>
      <x:c r="P1593" s="33" t="n">
        <x:f>ROUND('Inputs'!$C$4*'Inputs'!$C$7*'Inputs'!$C$5*C1593/3600,1)</x:f>
        <x:v>4304.4</x:v>
      </x:c>
      <x:c r="Q1593" s="33" t="n">
        <x:f>ROUND(('Inputs'!$C$4/B1593)*'Inputs'!$C$7*'Inputs'!$C$6*D1593/3600,1)</x:f>
        <x:v>2119.7</x:v>
      </x:c>
      <x:c r="R1593" s="59" t="n">
        <x:f>ROUND((P1593-Q1593)*O1593-('Inputs'!$C$4/B1593)*(I1593/J1593+K1593)-'Inputs'!$C$4*L1593-('Inputs'!$C$4*'Inputs'!$C$20*'Inputs'!$C$21*'Inputs'!$C$22/1000)*M1593*N1593,0)</x:f>
        <x:v>-104860</x:v>
      </x:c>
      <x:c r="S1593" s="59" t="n">
        <x:f>ROUND(R1593/'Inputs'!$C$4,2)</x:f>
        <x:v>-10.49</x:v>
      </x:c>
      <x:c r="T1593" s="33" t="n">
        <x:f>ROUND((P1593-Q1593)*G1593*'Inputs'!$C$25/1000,1)</x:f>
        <x:v>55.9</x:v>
      </x:c>
    </x:row>
    <x:row r="1594">
      <x:c r="A1594" t="n">
        <x:v>1579</x:v>
      </x:c>
      <x:c r="B1594" s="68" t="n">
        <x:v>41.9</x:v>
      </x:c>
      <x:c r="C1594" s="68" t="n">
        <x:v>26.7</x:v>
      </x:c>
      <x:c r="D1594" s="68" t="n">
        <x:v>207</x:v>
      </x:c>
      <x:c r="E1594" s="68" t="n">
        <x:v>25.1</x:v>
      </x:c>
      <x:c r="F1594" s="68" t="n">
        <x:v>47.9</x:v>
      </x:c>
      <x:c r="G1594" s="68" t="n">
        <x:v>7.7</x:v>
      </x:c>
      <x:c r="H1594" s="69" t="n">
        <x:v>1.722</x:v>
      </x:c>
      <x:c r="I1594" s="68" t="n">
        <x:v>3635</x:v>
      </x:c>
      <x:c r="J1594" s="68" t="n">
        <x:v>11.4</x:v>
      </x:c>
      <x:c r="K1594" s="68" t="n">
        <x:v>509</x:v>
      </x:c>
      <x:c r="L1594" s="68" t="n">
        <x:v>1.6</x:v>
      </x:c>
      <x:c r="M1594" s="70" t="n">
        <x:v>0.004</x:v>
      </x:c>
      <x:c r="N1594" s="71" t="n">
        <x:v>67</x:v>
      </x:c>
      <x:c r="O1594" s="33" t="n">
        <x:f>ROUND(3*E1594+F1594+G1594*H1594,1)</x:f>
        <x:v>136.5</x:v>
      </x:c>
      <x:c r="P1594" s="33" t="n">
        <x:f>ROUND('Inputs'!$C$4*'Inputs'!$C$7*'Inputs'!$C$5*C1594/3600,1)</x:f>
        <x:v>3856.7</x:v>
      </x:c>
      <x:c r="Q1594" s="33" t="n">
        <x:f>ROUND(('Inputs'!$C$4/B1594)*'Inputs'!$C$7*'Inputs'!$C$6*D1594/3600,1)</x:f>
        <x:v>1427.2</x:v>
      </x:c>
      <x:c r="R1594" s="59" t="n">
        <x:f>ROUND((P1594-Q1594)*O1594-('Inputs'!$C$4/B1594)*(I1594/J1594+K1594)-'Inputs'!$C$4*L1594-('Inputs'!$C$4*'Inputs'!$C$20*'Inputs'!$C$21*'Inputs'!$C$22/1000)*M1594*N1594,0)</x:f>
        <x:v>117448</x:v>
      </x:c>
      <x:c r="S1594" s="59" t="n">
        <x:f>ROUND(R1594/'Inputs'!$C$4,2)</x:f>
        <x:v>11.74</x:v>
      </x:c>
      <x:c r="T1594" s="33" t="n">
        <x:f>ROUND((P1594-Q1594)*G1594*'Inputs'!$C$25/1000,1)</x:f>
        <x:v>48.3</x:v>
      </x:c>
    </x:row>
    <x:row r="1595">
      <x:c r="A1595" t="n">
        <x:v>1580</x:v>
      </x:c>
      <x:c r="B1595" s="68" t="n">
        <x:v>53</x:v>
      </x:c>
      <x:c r="C1595" s="68" t="n">
        <x:v>28.3</x:v>
      </x:c>
      <x:c r="D1595" s="68" t="n">
        <x:v>227.2</x:v>
      </x:c>
      <x:c r="E1595" s="68" t="n">
        <x:v>24.4</x:v>
      </x:c>
      <x:c r="F1595" s="68" t="n">
        <x:v>35</x:v>
      </x:c>
      <x:c r="G1595" s="68" t="n">
        <x:v>8.1</x:v>
      </x:c>
      <x:c r="H1595" s="69" t="n">
        <x:v>1.856</x:v>
      </x:c>
      <x:c r="I1595" s="68" t="n">
        <x:v>7170</x:v>
      </x:c>
      <x:c r="J1595" s="68" t="n">
        <x:v>12.7</x:v>
      </x:c>
      <x:c r="K1595" s="68" t="n">
        <x:v>753</x:v>
      </x:c>
      <x:c r="L1595" s="68" t="n">
        <x:v>2</x:v>
      </x:c>
      <x:c r="M1595" s="70" t="n">
        <x:v>0.067</x:v>
      </x:c>
      <x:c r="N1595" s="71" t="n">
        <x:v>91</x:v>
      </x:c>
      <x:c r="O1595" s="33" t="n">
        <x:f>ROUND(3*E1595+F1595+G1595*H1595,1)</x:f>
        <x:v>123.2</x:v>
      </x:c>
      <x:c r="P1595" s="33" t="n">
        <x:f>ROUND('Inputs'!$C$4*'Inputs'!$C$7*'Inputs'!$C$5*C1595/3600,1)</x:f>
        <x:v>4087.8</x:v>
      </x:c>
      <x:c r="Q1595" s="33" t="n">
        <x:f>ROUND(('Inputs'!$C$4/B1595)*'Inputs'!$C$7*'Inputs'!$C$6*D1595/3600,1)</x:f>
        <x:v>1238.4</x:v>
      </x:c>
      <x:c r="R1595" s="59" t="n">
        <x:f>ROUND((P1595-Q1595)*O1595-('Inputs'!$C$4/B1595)*(I1595/J1595+K1595)-'Inputs'!$C$4*L1595-('Inputs'!$C$4*'Inputs'!$C$20*'Inputs'!$C$21*'Inputs'!$C$22/1000)*M1595*N1595,0)</x:f>
        <x:v>68815</x:v>
      </x:c>
      <x:c r="S1595" s="59" t="n">
        <x:f>ROUND(R1595/'Inputs'!$C$4,2)</x:f>
        <x:v>6.88</x:v>
      </x:c>
      <x:c r="T1595" s="33" t="n">
        <x:f>ROUND((P1595-Q1595)*G1595*'Inputs'!$C$25/1000,1)</x:f>
        <x:v>59.6</x:v>
      </x:c>
    </x:row>
    <x:row r="1596">
      <x:c r="A1596" t="n">
        <x:v>1581</x:v>
      </x:c>
      <x:c r="B1596" s="68" t="n">
        <x:v>53.5</x:v>
      </x:c>
      <x:c r="C1596" s="68" t="n">
        <x:v>25.8</x:v>
      </x:c>
      <x:c r="D1596" s="68" t="n">
        <x:v>229.1</x:v>
      </x:c>
      <x:c r="E1596" s="68" t="n">
        <x:v>24.4</x:v>
      </x:c>
      <x:c r="F1596" s="68" t="n">
        <x:v>52.2</x:v>
      </x:c>
      <x:c r="G1596" s="68" t="n">
        <x:v>7.5</x:v>
      </x:c>
      <x:c r="H1596" s="69" t="n">
        <x:v>1.911</x:v>
      </x:c>
      <x:c r="I1596" s="68" t="n">
        <x:v>6838</x:v>
      </x:c>
      <x:c r="J1596" s="68" t="n">
        <x:v>9.8</x:v>
      </x:c>
      <x:c r="K1596" s="68" t="n">
        <x:v>484</x:v>
      </x:c>
      <x:c r="L1596" s="68" t="n">
        <x:v>2</x:v>
      </x:c>
      <x:c r="M1596" s="70" t="n">
        <x:v>0.095</x:v>
      </x:c>
      <x:c r="N1596" s="71" t="n">
        <x:v>91</x:v>
      </x:c>
      <x:c r="O1596" s="33" t="n">
        <x:f>ROUND(3*E1596+F1596+G1596*H1596,1)</x:f>
        <x:v>139.7</x:v>
      </x:c>
      <x:c r="P1596" s="33" t="n">
        <x:f>ROUND('Inputs'!$C$4*'Inputs'!$C$7*'Inputs'!$C$5*C1596/3600,1)</x:f>
        <x:v>3726.7</x:v>
      </x:c>
      <x:c r="Q1596" s="33" t="n">
        <x:f>ROUND(('Inputs'!$C$4/B1596)*'Inputs'!$C$7*'Inputs'!$C$6*D1596/3600,1)</x:f>
        <x:v>1237.1</x:v>
      </x:c>
      <x:c r="R1596" s="59" t="n">
        <x:f>ROUND((P1596-Q1596)*O1596-('Inputs'!$C$4/B1596)*(I1596/J1596+K1596)-'Inputs'!$C$4*L1596-('Inputs'!$C$4*'Inputs'!$C$20*'Inputs'!$C$21*'Inputs'!$C$22/1000)*M1596*N1596,0)</x:f>
        <x:v>87577</x:v>
      </x:c>
      <x:c r="S1596" s="59" t="n">
        <x:f>ROUND(R1596/'Inputs'!$C$4,2)</x:f>
        <x:v>8.76</x:v>
      </x:c>
      <x:c r="T1596" s="33" t="n">
        <x:f>ROUND((P1596-Q1596)*G1596*'Inputs'!$C$25/1000,1)</x:f>
        <x:v>48.2</x:v>
      </x:c>
    </x:row>
    <x:row r="1597">
      <x:c r="A1597" t="n">
        <x:v>1582</x:v>
      </x:c>
      <x:c r="B1597" s="68" t="n">
        <x:v>50.3</x:v>
      </x:c>
      <x:c r="C1597" s="68" t="n">
        <x:v>29.1</x:v>
      </x:c>
      <x:c r="D1597" s="68" t="n">
        <x:v>211.4</x:v>
      </x:c>
      <x:c r="E1597" s="68" t="n">
        <x:v>26</x:v>
      </x:c>
      <x:c r="F1597" s="68" t="n">
        <x:v>31.2</x:v>
      </x:c>
      <x:c r="G1597" s="68" t="n">
        <x:v>7.8</x:v>
      </x:c>
      <x:c r="H1597" s="69" t="n">
        <x:v>1.991</x:v>
      </x:c>
      <x:c r="I1597" s="68" t="n">
        <x:v>7142</x:v>
      </x:c>
      <x:c r="J1597" s="68" t="n">
        <x:v>8</x:v>
      </x:c>
      <x:c r="K1597" s="68" t="n">
        <x:v>480</x:v>
      </x:c>
      <x:c r="L1597" s="68" t="n">
        <x:v>4.8</x:v>
      </x:c>
      <x:c r="M1597" s="70" t="n">
        <x:v>0.016</x:v>
      </x:c>
      <x:c r="N1597" s="71" t="n">
        <x:v>130</x:v>
      </x:c>
      <x:c r="O1597" s="33" t="n">
        <x:f>ROUND(3*E1597+F1597+G1597*H1597,1)</x:f>
        <x:v>124.7</x:v>
      </x:c>
      <x:c r="P1597" s="33" t="n">
        <x:f>ROUND('Inputs'!$C$4*'Inputs'!$C$7*'Inputs'!$C$5*C1597/3600,1)</x:f>
        <x:v>4203.3</x:v>
      </x:c>
      <x:c r="Q1597" s="33" t="n">
        <x:f>ROUND(('Inputs'!$C$4/B1597)*'Inputs'!$C$7*'Inputs'!$C$6*D1597/3600,1)</x:f>
        <x:v>1214.1</x:v>
      </x:c>
      <x:c r="R1597" s="59" t="n">
        <x:f>ROUND((P1597-Q1597)*O1597-('Inputs'!$C$4/B1597)*(I1597/J1597+K1597)-'Inputs'!$C$4*L1597-('Inputs'!$C$4*'Inputs'!$C$20*'Inputs'!$C$21*'Inputs'!$C$22/1000)*M1597*N1597,0)</x:f>
        <x:v>47190</x:v>
      </x:c>
      <x:c r="S1597" s="59" t="n">
        <x:f>ROUND(R1597/'Inputs'!$C$4,2)</x:f>
        <x:v>4.72</x:v>
      </x:c>
      <x:c r="T1597" s="33" t="n">
        <x:f>ROUND((P1597-Q1597)*G1597*'Inputs'!$C$25/1000,1)</x:f>
        <x:v>60.2</x:v>
      </x:c>
    </x:row>
    <x:row r="1598">
      <x:c r="A1598" t="n">
        <x:v>1583</x:v>
      </x:c>
      <x:c r="B1598" s="68" t="n">
        <x:v>37.4</x:v>
      </x:c>
      <x:c r="C1598" s="68" t="n">
        <x:v>29.7</x:v>
      </x:c>
      <x:c r="D1598" s="68" t="n">
        <x:v>253.1</x:v>
      </x:c>
      <x:c r="E1598" s="68" t="n">
        <x:v>22.6</x:v>
      </x:c>
      <x:c r="F1598" s="68" t="n">
        <x:v>46.8</x:v>
      </x:c>
      <x:c r="G1598" s="68" t="n">
        <x:v>8.9</x:v>
      </x:c>
      <x:c r="H1598" s="69" t="n">
        <x:v>1.986</x:v>
      </x:c>
      <x:c r="I1598" s="68" t="n">
        <x:v>5372</x:v>
      </x:c>
      <x:c r="J1598" s="68" t="n">
        <x:v>10.1</x:v>
      </x:c>
      <x:c r="K1598" s="68" t="n">
        <x:v>607</x:v>
      </x:c>
      <x:c r="L1598" s="68" t="n">
        <x:v>4</x:v>
      </x:c>
      <x:c r="M1598" s="70" t="n">
        <x:v>0.062</x:v>
      </x:c>
      <x:c r="N1598" s="71" t="n">
        <x:v>98</x:v>
      </x:c>
      <x:c r="O1598" s="33" t="n">
        <x:f>ROUND(3*E1598+F1598+G1598*H1598,1)</x:f>
        <x:v>132.3</x:v>
      </x:c>
      <x:c r="P1598" s="33" t="n">
        <x:f>ROUND('Inputs'!$C$4*'Inputs'!$C$7*'Inputs'!$C$5*C1598/3600,1)</x:f>
        <x:v>4290</x:v>
      </x:c>
      <x:c r="Q1598" s="33" t="n">
        <x:f>ROUND(('Inputs'!$C$4/B1598)*'Inputs'!$C$7*'Inputs'!$C$6*D1598/3600,1)</x:f>
        <x:v>1955</x:v>
      </x:c>
      <x:c r="R1598" s="59" t="n">
        <x:f>ROUND((P1598-Q1598)*O1598-('Inputs'!$C$4/B1598)*(I1598/J1598+K1598)-'Inputs'!$C$4*L1598-('Inputs'!$C$4*'Inputs'!$C$20*'Inputs'!$C$21*'Inputs'!$C$22/1000)*M1598*N1598,0)</x:f>
        <x:v>-49180</x:v>
      </x:c>
      <x:c r="S1598" s="59" t="n">
        <x:f>ROUND(R1598/'Inputs'!$C$4,2)</x:f>
        <x:v>-4.92</x:v>
      </x:c>
      <x:c r="T1598" s="33" t="n">
        <x:f>ROUND((P1598-Q1598)*G1598*'Inputs'!$C$25/1000,1)</x:f>
        <x:v>53.7</x:v>
      </x:c>
    </x:row>
    <x:row r="1599">
      <x:c r="A1599" t="n">
        <x:v>1584</x:v>
      </x:c>
      <x:c r="B1599" s="68" t="n">
        <x:v>42.1</x:v>
      </x:c>
      <x:c r="C1599" s="68" t="n">
        <x:v>27.3</x:v>
      </x:c>
      <x:c r="D1599" s="68" t="n">
        <x:v>263.4</x:v>
      </x:c>
      <x:c r="E1599" s="68" t="n">
        <x:v>25.3</x:v>
      </x:c>
      <x:c r="F1599" s="68" t="n">
        <x:v>51.9</x:v>
      </x:c>
      <x:c r="G1599" s="68" t="n">
        <x:v>10.8</x:v>
      </x:c>
      <x:c r="H1599" s="69" t="n">
        <x:v>1.662</x:v>
      </x:c>
      <x:c r="I1599" s="68" t="n">
        <x:v>5928</x:v>
      </x:c>
      <x:c r="J1599" s="68" t="n">
        <x:v>10.8</x:v>
      </x:c>
      <x:c r="K1599" s="68" t="n">
        <x:v>422</x:v>
      </x:c>
      <x:c r="L1599" s="68" t="n">
        <x:v>5.8</x:v>
      </x:c>
      <x:c r="M1599" s="70" t="n">
        <x:v>0.09</x:v>
      </x:c>
      <x:c r="N1599" s="71" t="n">
        <x:v>109</x:v>
      </x:c>
      <x:c r="O1599" s="33" t="n">
        <x:f>ROUND(3*E1599+F1599+G1599*H1599,1)</x:f>
        <x:v>145.7</x:v>
      </x:c>
      <x:c r="P1599" s="33" t="n">
        <x:f>ROUND('Inputs'!$C$4*'Inputs'!$C$7*'Inputs'!$C$5*C1599/3600,1)</x:f>
        <x:v>3943.3</x:v>
      </x:c>
      <x:c r="Q1599" s="33" t="n">
        <x:f>ROUND(('Inputs'!$C$4/B1599)*'Inputs'!$C$7*'Inputs'!$C$6*D1599/3600,1)</x:f>
        <x:v>1807.4</x:v>
      </x:c>
      <x:c r="R1599" s="59" t="n">
        <x:f>ROUND((P1599-Q1599)*O1599-('Inputs'!$C$4/B1599)*(I1599/J1599+K1599)-'Inputs'!$C$4*L1599-('Inputs'!$C$4*'Inputs'!$C$20*'Inputs'!$C$21*'Inputs'!$C$22/1000)*M1599*N1599,0)</x:f>
        <x:v>649</x:v>
      </x:c>
      <x:c r="S1599" s="59" t="n">
        <x:f>ROUND(R1599/'Inputs'!$C$4,2)</x:f>
        <x:v>0.06</x:v>
      </x:c>
      <x:c r="T1599" s="33" t="n">
        <x:f>ROUND((P1599-Q1599)*G1599*'Inputs'!$C$25/1000,1)</x:f>
        <x:v>59.6</x:v>
      </x:c>
    </x:row>
    <x:row r="1600">
      <x:c r="A1600" t="n">
        <x:v>1585</x:v>
      </x:c>
      <x:c r="B1600" s="68" t="n">
        <x:v>39.8</x:v>
      </x:c>
      <x:c r="C1600" s="68" t="n">
        <x:v>27.2</x:v>
      </x:c>
      <x:c r="D1600" s="68" t="n">
        <x:v>212</x:v>
      </x:c>
      <x:c r="E1600" s="68" t="n">
        <x:v>21.9</x:v>
      </x:c>
      <x:c r="F1600" s="68" t="n">
        <x:v>45.9</x:v>
      </x:c>
      <x:c r="G1600" s="68" t="n">
        <x:v>8.4</x:v>
      </x:c>
      <x:c r="H1600" s="69" t="n">
        <x:v>1.724</x:v>
      </x:c>
      <x:c r="I1600" s="68" t="n">
        <x:v>6708</x:v>
      </x:c>
      <x:c r="J1600" s="68" t="n">
        <x:v>8.9</x:v>
      </x:c>
      <x:c r="K1600" s="68" t="n">
        <x:v>458</x:v>
      </x:c>
      <x:c r="L1600" s="68" t="n">
        <x:v>3</x:v>
      </x:c>
      <x:c r="M1600" s="70" t="n">
        <x:v>0.093</x:v>
      </x:c>
      <x:c r="N1600" s="71" t="n">
        <x:v>85</x:v>
      </x:c>
      <x:c r="O1600" s="33" t="n">
        <x:f>ROUND(3*E1600+F1600+G1600*H1600,1)</x:f>
        <x:v>126.1</x:v>
      </x:c>
      <x:c r="P1600" s="33" t="n">
        <x:f>ROUND('Inputs'!$C$4*'Inputs'!$C$7*'Inputs'!$C$5*C1600/3600,1)</x:f>
        <x:v>3928.9</x:v>
      </x:c>
      <x:c r="Q1600" s="33" t="n">
        <x:f>ROUND(('Inputs'!$C$4/B1600)*'Inputs'!$C$7*'Inputs'!$C$6*D1600/3600,1)</x:f>
        <x:v>1538.8</x:v>
      </x:c>
      <x:c r="R1600" s="59" t="n">
        <x:f>ROUND((P1600-Q1600)*O1600-('Inputs'!$C$4/B1600)*(I1600/J1600+K1600)-'Inputs'!$C$4*L1600-('Inputs'!$C$4*'Inputs'!$C$20*'Inputs'!$C$21*'Inputs'!$C$22/1000)*M1600*N1600,0)</x:f>
        <x:v>-50734</x:v>
      </x:c>
      <x:c r="S1600" s="59" t="n">
        <x:f>ROUND(R1600/'Inputs'!$C$4,2)</x:f>
        <x:v>-5.07</x:v>
      </x:c>
      <x:c r="T1600" s="33" t="n">
        <x:f>ROUND((P1600-Q1600)*G1600*'Inputs'!$C$25/1000,1)</x:f>
        <x:v>51.9</x:v>
      </x:c>
    </x:row>
    <x:row r="1601">
      <x:c r="A1601" t="n">
        <x:v>1586</x:v>
      </x:c>
      <x:c r="B1601" s="68" t="n">
        <x:v>28.4</x:v>
      </x:c>
      <x:c r="C1601" s="68" t="n">
        <x:v>28.4</x:v>
      </x:c>
      <x:c r="D1601" s="68" t="n">
        <x:v>212.7</x:v>
      </x:c>
      <x:c r="E1601" s="68" t="n">
        <x:v>20.1</x:v>
      </x:c>
      <x:c r="F1601" s="68" t="n">
        <x:v>35.4</x:v>
      </x:c>
      <x:c r="G1601" s="68" t="n">
        <x:v>7</x:v>
      </x:c>
      <x:c r="H1601" s="69" t="n">
        <x:v>1.845</x:v>
      </x:c>
      <x:c r="I1601" s="68" t="n">
        <x:v>4588</x:v>
      </x:c>
      <x:c r="J1601" s="68" t="n">
        <x:v>13.2</x:v>
      </x:c>
      <x:c r="K1601" s="68" t="n">
        <x:v>438</x:v>
      </x:c>
      <x:c r="L1601" s="68" t="n">
        <x:v>5.1</x:v>
      </x:c>
      <x:c r="M1601" s="70" t="n">
        <x:v>0.043</x:v>
      </x:c>
      <x:c r="N1601" s="71" t="n">
        <x:v>159</x:v>
      </x:c>
      <x:c r="O1601" s="33" t="n">
        <x:f>ROUND(3*E1601+F1601+G1601*H1601,1)</x:f>
        <x:v>108.6</x:v>
      </x:c>
      <x:c r="P1601" s="33" t="n">
        <x:f>ROUND('Inputs'!$C$4*'Inputs'!$C$7*'Inputs'!$C$5*C1601/3600,1)</x:f>
        <x:v>4102.2</x:v>
      </x:c>
      <x:c r="Q1601" s="33" t="n">
        <x:f>ROUND(('Inputs'!$C$4/B1601)*'Inputs'!$C$7*'Inputs'!$C$6*D1601/3600,1)</x:f>
        <x:v>2163.6</x:v>
      </x:c>
      <x:c r="R1601" s="59" t="n">
        <x:f>ROUND((P1601-Q1601)*O1601-('Inputs'!$C$4/B1601)*(I1601/J1601+K1601)-'Inputs'!$C$4*L1601-('Inputs'!$C$4*'Inputs'!$C$20*'Inputs'!$C$21*'Inputs'!$C$22/1000)*M1601*N1601,0)</x:f>
        <x:v>-132368</x:v>
      </x:c>
      <x:c r="S1601" s="59" t="n">
        <x:f>ROUND(R1601/'Inputs'!$C$4,2)</x:f>
        <x:v>-13.24</x:v>
      </x:c>
      <x:c r="T1601" s="33" t="n">
        <x:f>ROUND((P1601-Q1601)*G1601*'Inputs'!$C$25/1000,1)</x:f>
        <x:v>35.1</x:v>
      </x:c>
    </x:row>
    <x:row r="1602">
      <x:c r="A1602" t="n">
        <x:v>1587</x:v>
      </x:c>
      <x:c r="B1602" s="68" t="n">
        <x:v>57.5</x:v>
      </x:c>
      <x:c r="C1602" s="68" t="n">
        <x:v>28.8</x:v>
      </x:c>
      <x:c r="D1602" s="68" t="n">
        <x:v>191</x:v>
      </x:c>
      <x:c r="E1602" s="68" t="n">
        <x:v>22.1</x:v>
      </x:c>
      <x:c r="F1602" s="68" t="n">
        <x:v>47.8</x:v>
      </x:c>
      <x:c r="G1602" s="68" t="n">
        <x:v>7.6</x:v>
      </x:c>
      <x:c r="H1602" s="69" t="n">
        <x:v>1.774</x:v>
      </x:c>
      <x:c r="I1602" s="68" t="n">
        <x:v>6356</x:v>
      </x:c>
      <x:c r="J1602" s="68" t="n">
        <x:v>11.1</x:v>
      </x:c>
      <x:c r="K1602" s="68" t="n">
        <x:v>437</x:v>
      </x:c>
      <x:c r="L1602" s="68" t="n">
        <x:v>2.9</x:v>
      </x:c>
      <x:c r="M1602" s="70" t="n">
        <x:v>0.019</x:v>
      </x:c>
      <x:c r="N1602" s="71" t="n">
        <x:v>119</x:v>
      </x:c>
      <x:c r="O1602" s="33" t="n">
        <x:f>ROUND(3*E1602+F1602+G1602*H1602,1)</x:f>
        <x:v>127.6</x:v>
      </x:c>
      <x:c r="P1602" s="33" t="n">
        <x:f>ROUND('Inputs'!$C$4*'Inputs'!$C$7*'Inputs'!$C$5*C1602/3600,1)</x:f>
        <x:v>4160</x:v>
      </x:c>
      <x:c r="Q1602" s="33" t="n">
        <x:f>ROUND(('Inputs'!$C$4/B1602)*'Inputs'!$C$7*'Inputs'!$C$6*D1602/3600,1)</x:f>
        <x:v>959.6</x:v>
      </x:c>
      <x:c r="R1602" s="59" t="n">
        <x:f>ROUND((P1602-Q1602)*O1602-('Inputs'!$C$4/B1602)*(I1602/J1602+K1602)-'Inputs'!$C$4*L1602-('Inputs'!$C$4*'Inputs'!$C$20*'Inputs'!$C$21*'Inputs'!$C$22/1000)*M1602*N1602,0)</x:f>
        <x:v>198730</x:v>
      </x:c>
      <x:c r="S1602" s="59" t="n">
        <x:f>ROUND(R1602/'Inputs'!$C$4,2)</x:f>
        <x:v>19.87</x:v>
      </x:c>
      <x:c r="T1602" s="33" t="n">
        <x:f>ROUND((P1602-Q1602)*G1602*'Inputs'!$C$25/1000,1)</x:f>
        <x:v>62.8</x:v>
      </x:c>
    </x:row>
    <x:row r="1603">
      <x:c r="A1603" t="n">
        <x:v>1588</x:v>
      </x:c>
      <x:c r="B1603" s="68" t="n">
        <x:v>50.3</x:v>
      </x:c>
      <x:c r="C1603" s="68" t="n">
        <x:v>34.2</x:v>
      </x:c>
      <x:c r="D1603" s="68" t="n">
        <x:v>241.3</x:v>
      </x:c>
      <x:c r="E1603" s="68" t="n">
        <x:v>21.9</x:v>
      </x:c>
      <x:c r="F1603" s="68" t="n">
        <x:v>50.7</x:v>
      </x:c>
      <x:c r="G1603" s="68" t="n">
        <x:v>7.1</x:v>
      </x:c>
      <x:c r="H1603" s="69" t="n">
        <x:v>1.695</x:v>
      </x:c>
      <x:c r="I1603" s="68" t="n">
        <x:v>5789</x:v>
      </x:c>
      <x:c r="J1603" s="68" t="n">
        <x:v>11</x:v>
      </x:c>
      <x:c r="K1603" s="68" t="n">
        <x:v>501</x:v>
      </x:c>
      <x:c r="L1603" s="68" t="n">
        <x:v>4.7</x:v>
      </x:c>
      <x:c r="M1603" s="70" t="n">
        <x:v>0.081</x:v>
      </x:c>
      <x:c r="N1603" s="71" t="n">
        <x:v>95</x:v>
      </x:c>
      <x:c r="O1603" s="33" t="n">
        <x:f>ROUND(3*E1603+F1603+G1603*H1603,1)</x:f>
        <x:v>128.4</x:v>
      </x:c>
      <x:c r="P1603" s="33" t="n">
        <x:f>ROUND('Inputs'!$C$4*'Inputs'!$C$7*'Inputs'!$C$5*C1603/3600,1)</x:f>
        <x:v>4940</x:v>
      </x:c>
      <x:c r="Q1603" s="33" t="n">
        <x:f>ROUND(('Inputs'!$C$4/B1603)*'Inputs'!$C$7*'Inputs'!$C$6*D1603/3600,1)</x:f>
        <x:v>1385.9</x:v>
      </x:c>
      <x:c r="R1603" s="59" t="n">
        <x:f>ROUND((P1603-Q1603)*O1603-('Inputs'!$C$4/B1603)*(I1603/J1603+K1603)-'Inputs'!$C$4*L1603-('Inputs'!$C$4*'Inputs'!$C$20*'Inputs'!$C$21*'Inputs'!$C$22/1000)*M1603*N1603,0)</x:f>
        <x:v>187910</x:v>
      </x:c>
      <x:c r="S1603" s="59" t="n">
        <x:f>ROUND(R1603/'Inputs'!$C$4,2)</x:f>
        <x:v>18.79</x:v>
      </x:c>
      <x:c r="T1603" s="33" t="n">
        <x:f>ROUND((P1603-Q1603)*G1603*'Inputs'!$C$25/1000,1)</x:f>
        <x:v>65.2</x:v>
      </x:c>
    </x:row>
    <x:row r="1604">
      <x:c r="A1604" t="n">
        <x:v>1589</x:v>
      </x:c>
      <x:c r="B1604" s="68" t="n">
        <x:v>50.1</x:v>
      </x:c>
      <x:c r="C1604" s="68" t="n">
        <x:v>29.4</x:v>
      </x:c>
      <x:c r="D1604" s="68" t="n">
        <x:v>275.6</x:v>
      </x:c>
      <x:c r="E1604" s="68" t="n">
        <x:v>24</x:v>
      </x:c>
      <x:c r="F1604" s="68" t="n">
        <x:v>42.3</x:v>
      </x:c>
      <x:c r="G1604" s="68" t="n">
        <x:v>8.8</x:v>
      </x:c>
      <x:c r="H1604" s="69" t="n">
        <x:v>1.65</x:v>
      </x:c>
      <x:c r="I1604" s="68" t="n">
        <x:v>4867</x:v>
      </x:c>
      <x:c r="J1604" s="68" t="n">
        <x:v>13.8</x:v>
      </x:c>
      <x:c r="K1604" s="68" t="n">
        <x:v>756</x:v>
      </x:c>
      <x:c r="L1604" s="68" t="n">
        <x:v>3.2</x:v>
      </x:c>
      <x:c r="M1604" s="70" t="n">
        <x:v>0.097</x:v>
      </x:c>
      <x:c r="N1604" s="71" t="n">
        <x:v>62</x:v>
      </x:c>
      <x:c r="O1604" s="33" t="n">
        <x:f>ROUND(3*E1604+F1604+G1604*H1604,1)</x:f>
        <x:v>128.8</x:v>
      </x:c>
      <x:c r="P1604" s="33" t="n">
        <x:f>ROUND('Inputs'!$C$4*'Inputs'!$C$7*'Inputs'!$C$5*C1604/3600,1)</x:f>
        <x:v>4246.7</x:v>
      </x:c>
      <x:c r="Q1604" s="33" t="n">
        <x:f>ROUND(('Inputs'!$C$4/B1604)*'Inputs'!$C$7*'Inputs'!$C$6*D1604/3600,1)</x:f>
        <x:v>1589.2</x:v>
      </x:c>
      <x:c r="R1604" s="59" t="n">
        <x:f>ROUND((P1604-Q1604)*O1604-('Inputs'!$C$4/B1604)*(I1604/J1604+K1604)-'Inputs'!$C$4*L1604-('Inputs'!$C$4*'Inputs'!$C$20*'Inputs'!$C$21*'Inputs'!$C$22/1000)*M1604*N1604,0)</x:f>
        <x:v>75544</x:v>
      </x:c>
      <x:c r="S1604" s="59" t="n">
        <x:f>ROUND(R1604/'Inputs'!$C$4,2)</x:f>
        <x:v>7.55</x:v>
      </x:c>
      <x:c r="T1604" s="33" t="n">
        <x:f>ROUND((P1604-Q1604)*G1604*'Inputs'!$C$25/1000,1)</x:f>
        <x:v>60.4</x:v>
      </x:c>
    </x:row>
    <x:row r="1605">
      <x:c r="A1605" t="n">
        <x:v>1590</x:v>
      </x:c>
      <x:c r="B1605" s="68" t="n">
        <x:v>47.6</x:v>
      </x:c>
      <x:c r="C1605" s="68" t="n">
        <x:v>33.4</x:v>
      </x:c>
      <x:c r="D1605" s="68" t="n">
        <x:v>213.6</x:v>
      </x:c>
      <x:c r="E1605" s="68" t="n">
        <x:v>27.3</x:v>
      </x:c>
      <x:c r="F1605" s="68" t="n">
        <x:v>47.6</x:v>
      </x:c>
      <x:c r="G1605" s="68" t="n">
        <x:v>9.7</x:v>
      </x:c>
      <x:c r="H1605" s="69" t="n">
        <x:v>1.611</x:v>
      </x:c>
      <x:c r="I1605" s="68" t="n">
        <x:v>9607</x:v>
      </x:c>
      <x:c r="J1605" s="68" t="n">
        <x:v>11</x:v>
      </x:c>
      <x:c r="K1605" s="68" t="n">
        <x:v>383</x:v>
      </x:c>
      <x:c r="L1605" s="68" t="n">
        <x:v>3.7</x:v>
      </x:c>
      <x:c r="M1605" s="70" t="n">
        <x:v>0.011</x:v>
      </x:c>
      <x:c r="N1605" s="71" t="n">
        <x:v>68</x:v>
      </x:c>
      <x:c r="O1605" s="33" t="n">
        <x:f>ROUND(3*E1605+F1605+G1605*H1605,1)</x:f>
        <x:v>145.1</x:v>
      </x:c>
      <x:c r="P1605" s="33" t="n">
        <x:f>ROUND('Inputs'!$C$4*'Inputs'!$C$7*'Inputs'!$C$5*C1605/3600,1)</x:f>
        <x:v>4824.4</x:v>
      </x:c>
      <x:c r="Q1605" s="33" t="n">
        <x:f>ROUND(('Inputs'!$C$4/B1605)*'Inputs'!$C$7*'Inputs'!$C$6*D1605/3600,1)</x:f>
        <x:v>1296.4</x:v>
      </x:c>
      <x:c r="R1605" s="59" t="n">
        <x:f>ROUND((P1605-Q1605)*O1605-('Inputs'!$C$4/B1605)*(I1605/J1605+K1605)-'Inputs'!$C$4*L1605-('Inputs'!$C$4*'Inputs'!$C$20*'Inputs'!$C$21*'Inputs'!$C$22/1000)*M1605*N1605,0)</x:f>
        <x:v>209298</x:v>
      </x:c>
      <x:c r="S1605" s="59" t="n">
        <x:f>ROUND(R1605/'Inputs'!$C$4,2)</x:f>
        <x:v>20.93</x:v>
      </x:c>
      <x:c r="T1605" s="33" t="n">
        <x:f>ROUND((P1605-Q1605)*G1605*'Inputs'!$C$25/1000,1)</x:f>
        <x:v>88.4</x:v>
      </x:c>
    </x:row>
    <x:row r="1606">
      <x:c r="A1606" t="n">
        <x:v>1591</x:v>
      </x:c>
      <x:c r="B1606" s="68" t="n">
        <x:v>49.5</x:v>
      </x:c>
      <x:c r="C1606" s="68" t="n">
        <x:v>25.9</x:v>
      </x:c>
      <x:c r="D1606" s="68" t="n">
        <x:v>158.1</x:v>
      </x:c>
      <x:c r="E1606" s="68" t="n">
        <x:v>23.8</x:v>
      </x:c>
      <x:c r="F1606" s="68" t="n">
        <x:v>42.3</x:v>
      </x:c>
      <x:c r="G1606" s="68" t="n">
        <x:v>7.2</x:v>
      </x:c>
      <x:c r="H1606" s="69" t="n">
        <x:v>1.741</x:v>
      </x:c>
      <x:c r="I1606" s="68" t="n">
        <x:v>8699</x:v>
      </x:c>
      <x:c r="J1606" s="68" t="n">
        <x:v>11.4</x:v>
      </x:c>
      <x:c r="K1606" s="68" t="n">
        <x:v>712</x:v>
      </x:c>
      <x:c r="L1606" s="68" t="n">
        <x:v>2.5</x:v>
      </x:c>
      <x:c r="M1606" s="70" t="n">
        <x:v>0.053</x:v>
      </x:c>
      <x:c r="N1606" s="71" t="n">
        <x:v>126</x:v>
      </x:c>
      <x:c r="O1606" s="33" t="n">
        <x:f>ROUND(3*E1606+F1606+G1606*H1606,1)</x:f>
        <x:v>126.2</x:v>
      </x:c>
      <x:c r="P1606" s="33" t="n">
        <x:f>ROUND('Inputs'!$C$4*'Inputs'!$C$7*'Inputs'!$C$5*C1606/3600,1)</x:f>
        <x:v>3741.1</x:v>
      </x:c>
      <x:c r="Q1606" s="33" t="n">
        <x:f>ROUND(('Inputs'!$C$4/B1606)*'Inputs'!$C$7*'Inputs'!$C$6*D1606/3600,1)</x:f>
        <x:v>922.7</x:v>
      </x:c>
      <x:c r="R1606" s="59" t="n">
        <x:f>ROUND((P1606-Q1606)*O1606-('Inputs'!$C$4/B1606)*(I1606/J1606+K1606)-'Inputs'!$C$4*L1606-('Inputs'!$C$4*'Inputs'!$C$20*'Inputs'!$C$21*'Inputs'!$C$22/1000)*M1606*N1606,0)</x:f>
        <x:v>17755</x:v>
      </x:c>
      <x:c r="S1606" s="59" t="n">
        <x:f>ROUND(R1606/'Inputs'!$C$4,2)</x:f>
        <x:v>1.78</x:v>
      </x:c>
      <x:c r="T1606" s="33" t="n">
        <x:f>ROUND((P1606-Q1606)*G1606*'Inputs'!$C$25/1000,1)</x:f>
        <x:v>52.4</x:v>
      </x:c>
    </x:row>
    <x:row r="1607">
      <x:c r="A1607" t="n">
        <x:v>1592</x:v>
      </x:c>
      <x:c r="B1607" s="68" t="n">
        <x:v>26.3</x:v>
      </x:c>
      <x:c r="C1607" s="68" t="n">
        <x:v>28.7</x:v>
      </x:c>
      <x:c r="D1607" s="68" t="n">
        <x:v>242.7</x:v>
      </x:c>
      <x:c r="E1607" s="68" t="n">
        <x:v>27.3</x:v>
      </x:c>
      <x:c r="F1607" s="68" t="n">
        <x:v>43.2</x:v>
      </x:c>
      <x:c r="G1607" s="68" t="n">
        <x:v>7.1</x:v>
      </x:c>
      <x:c r="H1607" s="69" t="n">
        <x:v>1.672</x:v>
      </x:c>
      <x:c r="I1607" s="68" t="n">
        <x:v>4643</x:v>
      </x:c>
      <x:c r="J1607" s="68" t="n">
        <x:v>8.4</x:v>
      </x:c>
      <x:c r="K1607" s="68" t="n">
        <x:v>553</x:v>
      </x:c>
      <x:c r="L1607" s="68" t="n">
        <x:v>2.3</x:v>
      </x:c>
      <x:c r="M1607" s="70" t="n">
        <x:v>0.037</x:v>
      </x:c>
      <x:c r="N1607" s="71" t="n">
        <x:v>106</x:v>
      </x:c>
      <x:c r="O1607" s="33" t="n">
        <x:f>ROUND(3*E1607+F1607+G1607*H1607,1)</x:f>
        <x:v>137</x:v>
      </x:c>
      <x:c r="P1607" s="33" t="n">
        <x:f>ROUND('Inputs'!$C$4*'Inputs'!$C$7*'Inputs'!$C$5*C1607/3600,1)</x:f>
        <x:v>4145.6</x:v>
      </x:c>
      <x:c r="Q1607" s="33" t="n">
        <x:f>ROUND(('Inputs'!$C$4/B1607)*'Inputs'!$C$7*'Inputs'!$C$6*D1607/3600,1)</x:f>
        <x:v>2665.9</x:v>
      </x:c>
      <x:c r="R1607" s="59" t="n">
        <x:f>ROUND((P1607-Q1607)*O1607-('Inputs'!$C$4/B1607)*(I1607/J1607+K1607)-'Inputs'!$C$4*L1607-('Inputs'!$C$4*'Inputs'!$C$20*'Inputs'!$C$21*'Inputs'!$C$22/1000)*M1607*N1607,0)</x:f>
        <x:v>-249484</x:v>
      </x:c>
      <x:c r="S1607" s="59" t="n">
        <x:f>ROUND(R1607/'Inputs'!$C$4,2)</x:f>
        <x:v>-24.95</x:v>
      </x:c>
      <x:c r="T1607" s="33" t="n">
        <x:f>ROUND((P1607-Q1607)*G1607*'Inputs'!$C$25/1000,1)</x:f>
        <x:v>27.1</x:v>
      </x:c>
    </x:row>
    <x:row r="1608">
      <x:c r="A1608" t="n">
        <x:v>1593</x:v>
      </x:c>
      <x:c r="B1608" s="68" t="n">
        <x:v>34.5</x:v>
      </x:c>
      <x:c r="C1608" s="68" t="n">
        <x:v>29.3</x:v>
      </x:c>
      <x:c r="D1608" s="68" t="n">
        <x:v>207.9</x:v>
      </x:c>
      <x:c r="E1608" s="68" t="n">
        <x:v>23.9</x:v>
      </x:c>
      <x:c r="F1608" s="68" t="n">
        <x:v>54.5</x:v>
      </x:c>
      <x:c r="G1608" s="68" t="n">
        <x:v>11</x:v>
      </x:c>
      <x:c r="H1608" s="69" t="n">
        <x:v>1.811</x:v>
      </x:c>
      <x:c r="I1608" s="68" t="n">
        <x:v>5998</x:v>
      </x:c>
      <x:c r="J1608" s="68" t="n">
        <x:v>8.4</x:v>
      </x:c>
      <x:c r="K1608" s="68" t="n">
        <x:v>584</x:v>
      </x:c>
      <x:c r="L1608" s="68" t="n">
        <x:v>2.7</x:v>
      </x:c>
      <x:c r="M1608" s="70" t="n">
        <x:v>0.054</x:v>
      </x:c>
      <x:c r="N1608" s="71" t="n">
        <x:v>145</x:v>
      </x:c>
      <x:c r="O1608" s="33" t="n">
        <x:f>ROUND(3*E1608+F1608+G1608*H1608,1)</x:f>
        <x:v>146.1</x:v>
      </x:c>
      <x:c r="P1608" s="33" t="n">
        <x:f>ROUND('Inputs'!$C$4*'Inputs'!$C$7*'Inputs'!$C$5*C1608/3600,1)</x:f>
        <x:v>4232.2</x:v>
      </x:c>
      <x:c r="Q1608" s="33" t="n">
        <x:f>ROUND(('Inputs'!$C$4/B1608)*'Inputs'!$C$7*'Inputs'!$C$6*D1608/3600,1)</x:f>
        <x:v>1740.9</x:v>
      </x:c>
      <x:c r="R1608" s="59" t="n">
        <x:f>ROUND((P1608-Q1608)*O1608-('Inputs'!$C$4/B1608)*(I1608/J1608+K1608)-'Inputs'!$C$4*L1608-('Inputs'!$C$4*'Inputs'!$C$20*'Inputs'!$C$21*'Inputs'!$C$22/1000)*M1608*N1608,0)</x:f>
        <x:v>-56776</x:v>
      </x:c>
      <x:c r="S1608" s="59" t="n">
        <x:f>ROUND(R1608/'Inputs'!$C$4,2)</x:f>
        <x:v>-5.68</x:v>
      </x:c>
      <x:c r="T1608" s="33" t="n">
        <x:f>ROUND((P1608-Q1608)*G1608*'Inputs'!$C$25/1000,1)</x:f>
        <x:v>70.8</x:v>
      </x:c>
    </x:row>
    <x:row r="1609">
      <x:c r="A1609" t="n">
        <x:v>1594</x:v>
      </x:c>
      <x:c r="B1609" s="68" t="n">
        <x:v>38.6</x:v>
      </x:c>
      <x:c r="C1609" s="68" t="n">
        <x:v>30.8</x:v>
      </x:c>
      <x:c r="D1609" s="68" t="n">
        <x:v>191.8</x:v>
      </x:c>
      <x:c r="E1609" s="68" t="n">
        <x:v>21</x:v>
      </x:c>
      <x:c r="F1609" s="68" t="n">
        <x:v>39.5</x:v>
      </x:c>
      <x:c r="G1609" s="68" t="n">
        <x:v>9.5</x:v>
      </x:c>
      <x:c r="H1609" s="69" t="n">
        <x:v>1.687</x:v>
      </x:c>
      <x:c r="I1609" s="68" t="n">
        <x:v>4560</x:v>
      </x:c>
      <x:c r="J1609" s="68" t="n">
        <x:v>12.1</x:v>
      </x:c>
      <x:c r="K1609" s="68" t="n">
        <x:v>656</x:v>
      </x:c>
      <x:c r="L1609" s="68" t="n">
        <x:v>5.1</x:v>
      </x:c>
      <x:c r="M1609" s="70" t="n">
        <x:v>0.075</x:v>
      </x:c>
      <x:c r="N1609" s="71" t="n">
        <x:v>142</x:v>
      </x:c>
      <x:c r="O1609" s="33" t="n">
        <x:f>ROUND(3*E1609+F1609+G1609*H1609,1)</x:f>
        <x:v>118.5</x:v>
      </x:c>
      <x:c r="P1609" s="33" t="n">
        <x:f>ROUND('Inputs'!$C$4*'Inputs'!$C$7*'Inputs'!$C$5*C1609/3600,1)</x:f>
        <x:v>4448.9</x:v>
      </x:c>
      <x:c r="Q1609" s="33" t="n">
        <x:f>ROUND(('Inputs'!$C$4/B1609)*'Inputs'!$C$7*'Inputs'!$C$6*D1609/3600,1)</x:f>
        <x:v>1435.5</x:v>
      </x:c>
      <x:c r="R1609" s="59" t="n">
        <x:f>ROUND((P1609-Q1609)*O1609-('Inputs'!$C$4/B1609)*(I1609/J1609+K1609)-'Inputs'!$C$4*L1609-('Inputs'!$C$4*'Inputs'!$C$20*'Inputs'!$C$21*'Inputs'!$C$22/1000)*M1609*N1609,0)</x:f>
        <x:v>14693</x:v>
      </x:c>
      <x:c r="S1609" s="59" t="n">
        <x:f>ROUND(R1609/'Inputs'!$C$4,2)</x:f>
        <x:v>1.47</x:v>
      </x:c>
      <x:c r="T1609" s="33" t="n">
        <x:f>ROUND((P1609-Q1609)*G1609*'Inputs'!$C$25/1000,1)</x:f>
        <x:v>74</x:v>
      </x:c>
    </x:row>
    <x:row r="1610">
      <x:c r="A1610" t="n">
        <x:v>1595</x:v>
      </x:c>
      <x:c r="B1610" s="68" t="n">
        <x:v>46.5</x:v>
      </x:c>
      <x:c r="C1610" s="68" t="n">
        <x:v>28.7</x:v>
      </x:c>
      <x:c r="D1610" s="68" t="n">
        <x:v>235.7</x:v>
      </x:c>
      <x:c r="E1610" s="68" t="n">
        <x:v>26.2</x:v>
      </x:c>
      <x:c r="F1610" s="68" t="n">
        <x:v>38.2</x:v>
      </x:c>
      <x:c r="G1610" s="68" t="n">
        <x:v>10.8</x:v>
      </x:c>
      <x:c r="H1610" s="69" t="n">
        <x:v>1.742</x:v>
      </x:c>
      <x:c r="I1610" s="68" t="n">
        <x:v>6485</x:v>
      </x:c>
      <x:c r="J1610" s="68" t="n">
        <x:v>14.3</x:v>
      </x:c>
      <x:c r="K1610" s="68" t="n">
        <x:v>620</x:v>
      </x:c>
      <x:c r="L1610" s="68" t="n">
        <x:v>5</x:v>
      </x:c>
      <x:c r="M1610" s="70" t="n">
        <x:v>0.03</x:v>
      </x:c>
      <x:c r="N1610" s="71" t="n">
        <x:v>133</x:v>
      </x:c>
      <x:c r="O1610" s="33" t="n">
        <x:f>ROUND(3*E1610+F1610+G1610*H1610,1)</x:f>
        <x:v>135.6</x:v>
      </x:c>
      <x:c r="P1610" s="33" t="n">
        <x:f>ROUND('Inputs'!$C$4*'Inputs'!$C$7*'Inputs'!$C$5*C1610/3600,1)</x:f>
        <x:v>4145.6</x:v>
      </x:c>
      <x:c r="Q1610" s="33" t="n">
        <x:f>ROUND(('Inputs'!$C$4/B1610)*'Inputs'!$C$7*'Inputs'!$C$6*D1610/3600,1)</x:f>
        <x:v>1464.3</x:v>
      </x:c>
      <x:c r="R1610" s="59" t="n">
        <x:f>ROUND((P1610-Q1610)*O1610-('Inputs'!$C$4/B1610)*(I1610/J1610+K1610)-'Inputs'!$C$4*L1610-('Inputs'!$C$4*'Inputs'!$C$20*'Inputs'!$C$21*'Inputs'!$C$22/1000)*M1610*N1610,0)</x:f>
        <x:v>73803</x:v>
      </x:c>
      <x:c r="S1610" s="59" t="n">
        <x:f>ROUND(R1610/'Inputs'!$C$4,2)</x:f>
        <x:v>7.38</x:v>
      </x:c>
      <x:c r="T1610" s="33" t="n">
        <x:f>ROUND((P1610-Q1610)*G1610*'Inputs'!$C$25/1000,1)</x:f>
        <x:v>74.8</x:v>
      </x:c>
    </x:row>
    <x:row r="1611">
      <x:c r="A1611" t="n">
        <x:v>1596</x:v>
      </x:c>
      <x:c r="B1611" s="68" t="n">
        <x:v>54</x:v>
      </x:c>
      <x:c r="C1611" s="68" t="n">
        <x:v>35.1</x:v>
      </x:c>
      <x:c r="D1611" s="68" t="n">
        <x:v>187.6</x:v>
      </x:c>
      <x:c r="E1611" s="68" t="n">
        <x:v>26.7</x:v>
      </x:c>
      <x:c r="F1611" s="68" t="n">
        <x:v>41.8</x:v>
      </x:c>
      <x:c r="G1611" s="68" t="n">
        <x:v>10.6</x:v>
      </x:c>
      <x:c r="H1611" s="69" t="n">
        <x:v>1.726</x:v>
      </x:c>
      <x:c r="I1611" s="68" t="n">
        <x:v>6323</x:v>
      </x:c>
      <x:c r="J1611" s="68" t="n">
        <x:v>11.7</x:v>
      </x:c>
      <x:c r="K1611" s="68" t="n">
        <x:v>425</x:v>
      </x:c>
      <x:c r="L1611" s="68" t="n">
        <x:v>2.6</x:v>
      </x:c>
      <x:c r="M1611" s="70" t="n">
        <x:v>0.084</x:v>
      </x:c>
      <x:c r="N1611" s="71" t="n">
        <x:v>107</x:v>
      </x:c>
      <x:c r="O1611" s="33" t="n">
        <x:f>ROUND(3*E1611+F1611+G1611*H1611,1)</x:f>
        <x:v>140.2</x:v>
      </x:c>
      <x:c r="P1611" s="33" t="n">
        <x:f>ROUND('Inputs'!$C$4*'Inputs'!$C$7*'Inputs'!$C$5*C1611/3600,1)</x:f>
        <x:v>5070</x:v>
      </x:c>
      <x:c r="Q1611" s="33" t="n">
        <x:f>ROUND(('Inputs'!$C$4/B1611)*'Inputs'!$C$7*'Inputs'!$C$6*D1611/3600,1)</x:f>
        <x:v>1003.6</x:v>
      </x:c>
      <x:c r="R1611" s="59" t="n">
        <x:f>ROUND((P1611-Q1611)*O1611-('Inputs'!$C$4/B1611)*(I1611/J1611+K1611)-'Inputs'!$C$4*L1611-('Inputs'!$C$4*'Inputs'!$C$20*'Inputs'!$C$21*'Inputs'!$C$22/1000)*M1611*N1611,0)</x:f>
        <x:v>345228</x:v>
      </x:c>
      <x:c r="S1611" s="59" t="n">
        <x:f>ROUND(R1611/'Inputs'!$C$4,2)</x:f>
        <x:v>34.52</x:v>
      </x:c>
      <x:c r="T1611" s="33" t="n">
        <x:f>ROUND((P1611-Q1611)*G1611*'Inputs'!$C$25/1000,1)</x:f>
        <x:v>111.4</x:v>
      </x:c>
    </x:row>
    <x:row r="1612">
      <x:c r="A1612" t="n">
        <x:v>1597</x:v>
      </x:c>
      <x:c r="B1612" s="68" t="n">
        <x:v>40</x:v>
      </x:c>
      <x:c r="C1612" s="68" t="n">
        <x:v>26.5</x:v>
      </x:c>
      <x:c r="D1612" s="68" t="n">
        <x:v>174.8</x:v>
      </x:c>
      <x:c r="E1612" s="68" t="n">
        <x:v>21.9</x:v>
      </x:c>
      <x:c r="F1612" s="68" t="n">
        <x:v>42.1</x:v>
      </x:c>
      <x:c r="G1612" s="68" t="n">
        <x:v>8.5</x:v>
      </x:c>
      <x:c r="H1612" s="69" t="n">
        <x:v>1.911</x:v>
      </x:c>
      <x:c r="I1612" s="68" t="n">
        <x:v>7928</x:v>
      </x:c>
      <x:c r="J1612" s="68" t="n">
        <x:v>8.5</x:v>
      </x:c>
      <x:c r="K1612" s="68" t="n">
        <x:v>580</x:v>
      </x:c>
      <x:c r="L1612" s="68" t="n">
        <x:v>1.5</x:v>
      </x:c>
      <x:c r="M1612" s="70" t="n">
        <x:v>0.037</x:v>
      </x:c>
      <x:c r="N1612" s="71" t="n">
        <x:v>134</x:v>
      </x:c>
      <x:c r="O1612" s="33" t="n">
        <x:f>ROUND(3*E1612+F1612+G1612*H1612,1)</x:f>
        <x:v>124</x:v>
      </x:c>
      <x:c r="P1612" s="33" t="n">
        <x:f>ROUND('Inputs'!$C$4*'Inputs'!$C$7*'Inputs'!$C$5*C1612/3600,1)</x:f>
        <x:v>3827.8</x:v>
      </x:c>
      <x:c r="Q1612" s="33" t="n">
        <x:f>ROUND(('Inputs'!$C$4/B1612)*'Inputs'!$C$7*'Inputs'!$C$6*D1612/3600,1)</x:f>
        <x:v>1262.4</x:v>
      </x:c>
      <x:c r="R1612" s="59" t="n">
        <x:f>ROUND((P1612-Q1612)*O1612-('Inputs'!$C$4/B1612)*(I1612/J1612+K1612)-'Inputs'!$C$4*L1612-('Inputs'!$C$4*'Inputs'!$C$20*'Inputs'!$C$21*'Inputs'!$C$22/1000)*M1612*N1612,0)</x:f>
        <x:v>-86154</x:v>
      </x:c>
      <x:c r="S1612" s="59" t="n">
        <x:f>ROUND(R1612/'Inputs'!$C$4,2)</x:f>
        <x:v>-8.62</x:v>
      </x:c>
      <x:c r="T1612" s="33" t="n">
        <x:f>ROUND((P1612-Q1612)*G1612*'Inputs'!$C$25/1000,1)</x:f>
        <x:v>56.3</x:v>
      </x:c>
    </x:row>
    <x:row r="1613">
      <x:c r="A1613" t="n">
        <x:v>1598</x:v>
      </x:c>
      <x:c r="B1613" s="68" t="n">
        <x:v>56.8</x:v>
      </x:c>
      <x:c r="C1613" s="68" t="n">
        <x:v>27.7</x:v>
      </x:c>
      <x:c r="D1613" s="68" t="n">
        <x:v>227.1</x:v>
      </x:c>
      <x:c r="E1613" s="68" t="n">
        <x:v>22</x:v>
      </x:c>
      <x:c r="F1613" s="68" t="n">
        <x:v>47.6</x:v>
      </x:c>
      <x:c r="G1613" s="68" t="n">
        <x:v>7</x:v>
      </x:c>
      <x:c r="H1613" s="69" t="n">
        <x:v>1.778</x:v>
      </x:c>
      <x:c r="I1613" s="68" t="n">
        <x:v>5694</x:v>
      </x:c>
      <x:c r="J1613" s="68" t="n">
        <x:v>12.9</x:v>
      </x:c>
      <x:c r="K1613" s="68" t="n">
        <x:v>587</x:v>
      </x:c>
      <x:c r="L1613" s="68" t="n">
        <x:v>2.1</x:v>
      </x:c>
      <x:c r="M1613" s="70" t="n">
        <x:v>0.09</x:v>
      </x:c>
      <x:c r="N1613" s="71" t="n">
        <x:v>110</x:v>
      </x:c>
      <x:c r="O1613" s="33" t="n">
        <x:f>ROUND(3*E1613+F1613+G1613*H1613,1)</x:f>
        <x:v>126</x:v>
      </x:c>
      <x:c r="P1613" s="33" t="n">
        <x:f>ROUND('Inputs'!$C$4*'Inputs'!$C$7*'Inputs'!$C$5*C1613/3600,1)</x:f>
        <x:v>4001.1</x:v>
      </x:c>
      <x:c r="Q1613" s="33" t="n">
        <x:f>ROUND(('Inputs'!$C$4/B1613)*'Inputs'!$C$7*'Inputs'!$C$6*D1613/3600,1)</x:f>
        <x:v>1155</x:v>
      </x:c>
      <x:c r="R1613" s="59" t="n">
        <x:f>ROUND((P1613-Q1613)*O1613-('Inputs'!$C$4/B1613)*(I1613/J1613+K1613)-'Inputs'!$C$4*L1613-('Inputs'!$C$4*'Inputs'!$C$20*'Inputs'!$C$21*'Inputs'!$C$22/1000)*M1613*N1613,0)</x:f>
        <x:v>134415</x:v>
      </x:c>
      <x:c r="S1613" s="59" t="n">
        <x:f>ROUND(R1613/'Inputs'!$C$4,2)</x:f>
        <x:v>13.44</x:v>
      </x:c>
      <x:c r="T1613" s="33" t="n">
        <x:f>ROUND((P1613-Q1613)*G1613*'Inputs'!$C$25/1000,1)</x:f>
        <x:v>51.5</x:v>
      </x:c>
    </x:row>
    <x:row r="1614">
      <x:c r="A1614" t="n">
        <x:v>1599</x:v>
      </x:c>
      <x:c r="B1614" s="68" t="n">
        <x:v>36.6</x:v>
      </x:c>
      <x:c r="C1614" s="68" t="n">
        <x:v>28</x:v>
      </x:c>
      <x:c r="D1614" s="68" t="n">
        <x:v>209.2</x:v>
      </x:c>
      <x:c r="E1614" s="68" t="n">
        <x:v>23.1</x:v>
      </x:c>
      <x:c r="F1614" s="68" t="n">
        <x:v>36.9</x:v>
      </x:c>
      <x:c r="G1614" s="68" t="n">
        <x:v>8.5</x:v>
      </x:c>
      <x:c r="H1614" s="69" t="n">
        <x:v>1.953</x:v>
      </x:c>
      <x:c r="I1614" s="68" t="n">
        <x:v>6468</x:v>
      </x:c>
      <x:c r="J1614" s="68" t="n">
        <x:v>8.5</x:v>
      </x:c>
      <x:c r="K1614" s="68" t="n">
        <x:v>725</x:v>
      </x:c>
      <x:c r="L1614" s="68" t="n">
        <x:v>3.4</x:v>
      </x:c>
      <x:c r="M1614" s="70" t="n">
        <x:v>0.092</x:v>
      </x:c>
      <x:c r="N1614" s="71" t="n">
        <x:v>87</x:v>
      </x:c>
      <x:c r="O1614" s="33" t="n">
        <x:f>ROUND(3*E1614+F1614+G1614*H1614,1)</x:f>
        <x:v>122.8</x:v>
      </x:c>
      <x:c r="P1614" s="33" t="n">
        <x:f>ROUND('Inputs'!$C$4*'Inputs'!$C$7*'Inputs'!$C$5*C1614/3600,1)</x:f>
        <x:v>4044.4</x:v>
      </x:c>
      <x:c r="Q1614" s="33" t="n">
        <x:f>ROUND(('Inputs'!$C$4/B1614)*'Inputs'!$C$7*'Inputs'!$C$6*D1614/3600,1)</x:f>
        <x:v>1651.2</x:v>
      </x:c>
      <x:c r="R1614" s="59" t="n">
        <x:f>ROUND((P1614-Q1614)*O1614-('Inputs'!$C$4/B1614)*(I1614/J1614+K1614)-'Inputs'!$C$4*L1614-('Inputs'!$C$4*'Inputs'!$C$20*'Inputs'!$C$21*'Inputs'!$C$22/1000)*M1614*N1614,0)</x:f>
        <x:v>-164008</x:v>
      </x:c>
      <x:c r="S1614" s="59" t="n">
        <x:f>ROUND(R1614/'Inputs'!$C$4,2)</x:f>
        <x:v>-16.4</x:v>
      </x:c>
      <x:c r="T1614" s="33" t="n">
        <x:f>ROUND((P1614-Q1614)*G1614*'Inputs'!$C$25/1000,1)</x:f>
        <x:v>52.6</x:v>
      </x:c>
    </x:row>
    <x:row r="1615">
      <x:c r="A1615" t="n">
        <x:v>1600</x:v>
      </x:c>
      <x:c r="B1615" s="68" t="n">
        <x:v>29.3</x:v>
      </x:c>
      <x:c r="C1615" s="68" t="n">
        <x:v>31.7</x:v>
      </x:c>
      <x:c r="D1615" s="68" t="n">
        <x:v>277.2</x:v>
      </x:c>
      <x:c r="E1615" s="68" t="n">
        <x:v>24.7</x:v>
      </x:c>
      <x:c r="F1615" s="68" t="n">
        <x:v>43.7</x:v>
      </x:c>
      <x:c r="G1615" s="68" t="n">
        <x:v>10.9</x:v>
      </x:c>
      <x:c r="H1615" s="69" t="n">
        <x:v>1.759</x:v>
      </x:c>
      <x:c r="I1615" s="68" t="n">
        <x:v>5385</x:v>
      </x:c>
      <x:c r="J1615" s="68" t="n">
        <x:v>13.9</x:v>
      </x:c>
      <x:c r="K1615" s="68" t="n">
        <x:v>775</x:v>
      </x:c>
      <x:c r="L1615" s="68" t="n">
        <x:v>2.8</x:v>
      </x:c>
      <x:c r="M1615" s="70" t="n">
        <x:v>0.097</x:v>
      </x:c>
      <x:c r="N1615" s="71" t="n">
        <x:v>90</x:v>
      </x:c>
      <x:c r="O1615" s="33" t="n">
        <x:f>ROUND(3*E1615+F1615+G1615*H1615,1)</x:f>
        <x:v>137</x:v>
      </x:c>
      <x:c r="P1615" s="33" t="n">
        <x:f>ROUND('Inputs'!$C$4*'Inputs'!$C$7*'Inputs'!$C$5*C1615/3600,1)</x:f>
        <x:v>4578.9</x:v>
      </x:c>
      <x:c r="Q1615" s="33" t="n">
        <x:f>ROUND(('Inputs'!$C$4/B1615)*'Inputs'!$C$7*'Inputs'!$C$6*D1615/3600,1)</x:f>
        <x:v>2733.1</x:v>
      </x:c>
      <x:c r="R1615" s="59" t="n">
        <x:f>ROUND((P1615-Q1615)*O1615-('Inputs'!$C$4/B1615)*(I1615/J1615+K1615)-'Inputs'!$C$4*L1615-('Inputs'!$C$4*'Inputs'!$C$20*'Inputs'!$C$21*'Inputs'!$C$22/1000)*M1615*N1615,0)</x:f>
        <x:v>-191374</x:v>
      </x:c>
      <x:c r="S1615" s="59" t="n">
        <x:f>ROUND(R1615/'Inputs'!$C$4,2)</x:f>
        <x:v>-19.14</x:v>
      </x:c>
      <x:c r="T1615" s="33" t="n">
        <x:f>ROUND((P1615-Q1615)*G1615*'Inputs'!$C$25/1000,1)</x:f>
        <x:v>52</x:v>
      </x:c>
    </x:row>
    <x:row r="1616">
      <x:c r="A1616" t="n">
        <x:v>1601</x:v>
      </x:c>
      <x:c r="B1616" s="68" t="n">
        <x:v>37.5</x:v>
      </x:c>
      <x:c r="C1616" s="68" t="n">
        <x:v>31.1</x:v>
      </x:c>
      <x:c r="D1616" s="68" t="n">
        <x:v>261.4</x:v>
      </x:c>
      <x:c r="E1616" s="68" t="n">
        <x:v>24.4</x:v>
      </x:c>
      <x:c r="F1616" s="68" t="n">
        <x:v>41.8</x:v>
      </x:c>
      <x:c r="G1616" s="68" t="n">
        <x:v>8</x:v>
      </x:c>
      <x:c r="H1616" s="69" t="n">
        <x:v>1.858</x:v>
      </x:c>
      <x:c r="I1616" s="68" t="n">
        <x:v>5209</x:v>
      </x:c>
      <x:c r="J1616" s="68" t="n">
        <x:v>12.9</x:v>
      </x:c>
      <x:c r="K1616" s="68" t="n">
        <x:v>508</x:v>
      </x:c>
      <x:c r="L1616" s="68" t="n">
        <x:v>5.4</x:v>
      </x:c>
      <x:c r="M1616" s="70" t="n">
        <x:v>0.037</x:v>
      </x:c>
      <x:c r="N1616" s="71" t="n">
        <x:v>94</x:v>
      </x:c>
      <x:c r="O1616" s="33" t="n">
        <x:f>ROUND(3*E1616+F1616+G1616*H1616,1)</x:f>
        <x:v>129.9</x:v>
      </x:c>
      <x:c r="P1616" s="33" t="n">
        <x:f>ROUND('Inputs'!$C$4*'Inputs'!$C$7*'Inputs'!$C$5*C1616/3600,1)</x:f>
        <x:v>4492.2</x:v>
      </x:c>
      <x:c r="Q1616" s="33" t="n">
        <x:f>ROUND(('Inputs'!$C$4/B1616)*'Inputs'!$C$7*'Inputs'!$C$6*D1616/3600,1)</x:f>
        <x:v>2013.7</x:v>
      </x:c>
      <x:c r="R1616" s="59" t="n">
        <x:f>ROUND((P1616-Q1616)*O1616-('Inputs'!$C$4/B1616)*(I1616/J1616+K1616)-'Inputs'!$C$4*L1616-('Inputs'!$C$4*'Inputs'!$C$20*'Inputs'!$C$21*'Inputs'!$C$22/1000)*M1616*N1616,0)</x:f>
        <x:v>17034</x:v>
      </x:c>
      <x:c r="S1616" s="59" t="n">
        <x:f>ROUND(R1616/'Inputs'!$C$4,2)</x:f>
        <x:v>1.7</x:v>
      </x:c>
      <x:c r="T1616" s="33" t="n">
        <x:f>ROUND((P1616-Q1616)*G1616*'Inputs'!$C$25/1000,1)</x:f>
        <x:v>51.2</x:v>
      </x:c>
    </x:row>
    <x:row r="1617">
      <x:c r="A1617" t="n">
        <x:v>1602</x:v>
      </x:c>
      <x:c r="B1617" s="68" t="n">
        <x:v>33.1</x:v>
      </x:c>
      <x:c r="C1617" s="68" t="n">
        <x:v>30.8</x:v>
      </x:c>
      <x:c r="D1617" s="68" t="n">
        <x:v>237.2</x:v>
      </x:c>
      <x:c r="E1617" s="68" t="n">
        <x:v>25.1</x:v>
      </x:c>
      <x:c r="F1617" s="68" t="n">
        <x:v>33.6</x:v>
      </x:c>
      <x:c r="G1617" s="68" t="n">
        <x:v>8.6</x:v>
      </x:c>
      <x:c r="H1617" s="69" t="n">
        <x:v>2</x:v>
      </x:c>
      <x:c r="I1617" s="68" t="n">
        <x:v>5964</x:v>
      </x:c>
      <x:c r="J1617" s="68" t="n">
        <x:v>14.7</x:v>
      </x:c>
      <x:c r="K1617" s="68" t="n">
        <x:v>393</x:v>
      </x:c>
      <x:c r="L1617" s="68" t="n">
        <x:v>2.7</x:v>
      </x:c>
      <x:c r="M1617" s="70" t="n">
        <x:v>0.058</x:v>
      </x:c>
      <x:c r="N1617" s="71" t="n">
        <x:v>92</x:v>
      </x:c>
      <x:c r="O1617" s="33" t="n">
        <x:f>ROUND(3*E1617+F1617+G1617*H1617,1)</x:f>
        <x:v>126.1</x:v>
      </x:c>
      <x:c r="P1617" s="33" t="n">
        <x:f>ROUND('Inputs'!$C$4*'Inputs'!$C$7*'Inputs'!$C$5*C1617/3600,1)</x:f>
        <x:v>4448.9</x:v>
      </x:c>
      <x:c r="Q1617" s="33" t="n">
        <x:f>ROUND(('Inputs'!$C$4/B1617)*'Inputs'!$C$7*'Inputs'!$C$6*D1617/3600,1)</x:f>
        <x:v>2070.2</x:v>
      </x:c>
      <x:c r="R1617" s="59" t="n">
        <x:f>ROUND((P1617-Q1617)*O1617-('Inputs'!$C$4/B1617)*(I1617/J1617+K1617)-'Inputs'!$C$4*L1617-('Inputs'!$C$4*'Inputs'!$C$20*'Inputs'!$C$21*'Inputs'!$C$22/1000)*M1617*N1617,0)</x:f>
        <x:v>19719</x:v>
      </x:c>
      <x:c r="S1617" s="59" t="n">
        <x:f>ROUND(R1617/'Inputs'!$C$4,2)</x:f>
        <x:v>1.97</x:v>
      </x:c>
      <x:c r="T1617" s="33" t="n">
        <x:f>ROUND((P1617-Q1617)*G1617*'Inputs'!$C$25/1000,1)</x:f>
        <x:v>52.9</x:v>
      </x:c>
    </x:row>
    <x:row r="1618">
      <x:c r="A1618" t="n">
        <x:v>1603</x:v>
      </x:c>
      <x:c r="B1618" s="68" t="n">
        <x:v>39.5</x:v>
      </x:c>
      <x:c r="C1618" s="68" t="n">
        <x:v>29.7</x:v>
      </x:c>
      <x:c r="D1618" s="68" t="n">
        <x:v>225.5</x:v>
      </x:c>
      <x:c r="E1618" s="68" t="n">
        <x:v>23.4</x:v>
      </x:c>
      <x:c r="F1618" s="68" t="n">
        <x:v>45.2</x:v>
      </x:c>
      <x:c r="G1618" s="68" t="n">
        <x:v>9.1</x:v>
      </x:c>
      <x:c r="H1618" s="69" t="n">
        <x:v>1.811</x:v>
      </x:c>
      <x:c r="I1618" s="68" t="n">
        <x:v>6660</x:v>
      </x:c>
      <x:c r="J1618" s="68" t="n">
        <x:v>10.8</x:v>
      </x:c>
      <x:c r="K1618" s="68" t="n">
        <x:v>575</x:v>
      </x:c>
      <x:c r="L1618" s="68" t="n">
        <x:v>3.3</x:v>
      </x:c>
      <x:c r="M1618" s="70" t="n">
        <x:v>0.021</x:v>
      </x:c>
      <x:c r="N1618" s="71" t="n">
        <x:v>101</x:v>
      </x:c>
      <x:c r="O1618" s="33" t="n">
        <x:f>ROUND(3*E1618+F1618+G1618*H1618,1)</x:f>
        <x:v>131.9</x:v>
      </x:c>
      <x:c r="P1618" s="33" t="n">
        <x:f>ROUND('Inputs'!$C$4*'Inputs'!$C$7*'Inputs'!$C$5*C1618/3600,1)</x:f>
        <x:v>4290</x:v>
      </x:c>
      <x:c r="Q1618" s="33" t="n">
        <x:f>ROUND(('Inputs'!$C$4/B1618)*'Inputs'!$C$7*'Inputs'!$C$6*D1618/3600,1)</x:f>
        <x:v>1649.2</x:v>
      </x:c>
      <x:c r="R1618" s="59" t="n">
        <x:f>ROUND((P1618-Q1618)*O1618-('Inputs'!$C$4/B1618)*(I1618/J1618+K1618)-'Inputs'!$C$4*L1618-('Inputs'!$C$4*'Inputs'!$C$20*'Inputs'!$C$21*'Inputs'!$C$22/1000)*M1618*N1618,0)</x:f>
        <x:v>8891</x:v>
      </x:c>
      <x:c r="S1618" s="59" t="n">
        <x:f>ROUND(R1618/'Inputs'!$C$4,2)</x:f>
        <x:v>0.89</x:v>
      </x:c>
      <x:c r="T1618" s="33" t="n">
        <x:f>ROUND((P1618-Q1618)*G1618*'Inputs'!$C$25/1000,1)</x:f>
        <x:v>62.1</x:v>
      </x:c>
    </x:row>
    <x:row r="1619">
      <x:c r="A1619" t="n">
        <x:v>1604</x:v>
      </x:c>
      <x:c r="B1619" s="68" t="n">
        <x:v>44.8</x:v>
      </x:c>
      <x:c r="C1619" s="68" t="n">
        <x:v>25.8</x:v>
      </x:c>
      <x:c r="D1619" s="68" t="n">
        <x:v>198</x:v>
      </x:c>
      <x:c r="E1619" s="68" t="n">
        <x:v>24.6</x:v>
      </x:c>
      <x:c r="F1619" s="68" t="n">
        <x:v>33</x:v>
      </x:c>
      <x:c r="G1619" s="68" t="n">
        <x:v>9</x:v>
      </x:c>
      <x:c r="H1619" s="69" t="n">
        <x:v>1.653</x:v>
      </x:c>
      <x:c r="I1619" s="68" t="n">
        <x:v>5930</x:v>
      </x:c>
      <x:c r="J1619" s="68" t="n">
        <x:v>14.3</x:v>
      </x:c>
      <x:c r="K1619" s="68" t="n">
        <x:v>441</x:v>
      </x:c>
      <x:c r="L1619" s="68" t="n">
        <x:v>3.1</x:v>
      </x:c>
      <x:c r="M1619" s="70" t="n">
        <x:v>0.095</x:v>
      </x:c>
      <x:c r="N1619" s="71" t="n">
        <x:v>118</x:v>
      </x:c>
      <x:c r="O1619" s="33" t="n">
        <x:f>ROUND(3*E1619+F1619+G1619*H1619,1)</x:f>
        <x:v>121.7</x:v>
      </x:c>
      <x:c r="P1619" s="33" t="n">
        <x:f>ROUND('Inputs'!$C$4*'Inputs'!$C$7*'Inputs'!$C$5*C1619/3600,1)</x:f>
        <x:v>3726.7</x:v>
      </x:c>
      <x:c r="Q1619" s="33" t="n">
        <x:f>ROUND(('Inputs'!$C$4/B1619)*'Inputs'!$C$7*'Inputs'!$C$6*D1619/3600,1)</x:f>
        <x:v>1276.8</x:v>
      </x:c>
      <x:c r="R1619" s="59" t="n">
        <x:f>ROUND((P1619-Q1619)*O1619-('Inputs'!$C$4/B1619)*(I1619/J1619+K1619)-'Inputs'!$C$4*L1619-('Inputs'!$C$4*'Inputs'!$C$20*'Inputs'!$C$21*'Inputs'!$C$22/1000)*M1619*N1619,0)</x:f>
        <x:v>51084</x:v>
      </x:c>
      <x:c r="S1619" s="59" t="n">
        <x:f>ROUND(R1619/'Inputs'!$C$4,2)</x:f>
        <x:v>5.11</x:v>
      </x:c>
      <x:c r="T1619" s="33" t="n">
        <x:f>ROUND((P1619-Q1619)*G1619*'Inputs'!$C$25/1000,1)</x:f>
        <x:v>57</x:v>
      </x:c>
    </x:row>
    <x:row r="1620">
      <x:c r="A1620" t="n">
        <x:v>1605</x:v>
      </x:c>
      <x:c r="B1620" s="68" t="n">
        <x:v>37.4</x:v>
      </x:c>
      <x:c r="C1620" s="68" t="n">
        <x:v>32.6</x:v>
      </x:c>
      <x:c r="D1620" s="68" t="n">
        <x:v>184.4</x:v>
      </x:c>
      <x:c r="E1620" s="68" t="n">
        <x:v>22.3</x:v>
      </x:c>
      <x:c r="F1620" s="68" t="n">
        <x:v>43.9</x:v>
      </x:c>
      <x:c r="G1620" s="68" t="n">
        <x:v>10.1</x:v>
      </x:c>
      <x:c r="H1620" s="69" t="n">
        <x:v>1.853</x:v>
      </x:c>
      <x:c r="I1620" s="68" t="n">
        <x:v>6105</x:v>
      </x:c>
      <x:c r="J1620" s="68" t="n">
        <x:v>9.3</x:v>
      </x:c>
      <x:c r="K1620" s="68" t="n">
        <x:v>772</x:v>
      </x:c>
      <x:c r="L1620" s="68" t="n">
        <x:v>2.2</x:v>
      </x:c>
      <x:c r="M1620" s="70" t="n">
        <x:v>0.034</x:v>
      </x:c>
      <x:c r="N1620" s="71" t="n">
        <x:v>133</x:v>
      </x:c>
      <x:c r="O1620" s="33" t="n">
        <x:f>ROUND(3*E1620+F1620+G1620*H1620,1)</x:f>
        <x:v>129.5</x:v>
      </x:c>
      <x:c r="P1620" s="33" t="n">
        <x:f>ROUND('Inputs'!$C$4*'Inputs'!$C$7*'Inputs'!$C$5*C1620/3600,1)</x:f>
        <x:v>4708.9</x:v>
      </x:c>
      <x:c r="Q1620" s="33" t="n">
        <x:f>ROUND(('Inputs'!$C$4/B1620)*'Inputs'!$C$7*'Inputs'!$C$6*D1620/3600,1)</x:f>
        <x:v>1424.4</x:v>
      </x:c>
      <x:c r="R1620" s="59" t="n">
        <x:f>ROUND((P1620-Q1620)*O1620-('Inputs'!$C$4/B1620)*(I1620/J1620+K1620)-'Inputs'!$C$4*L1620-('Inputs'!$C$4*'Inputs'!$C$20*'Inputs'!$C$21*'Inputs'!$C$22/1000)*M1620*N1620,0)</x:f>
        <x:v>11292</x:v>
      </x:c>
      <x:c r="S1620" s="59" t="n">
        <x:f>ROUND(R1620/'Inputs'!$C$4,2)</x:f>
        <x:v>1.13</x:v>
      </x:c>
      <x:c r="T1620" s="33" t="n">
        <x:f>ROUND((P1620-Q1620)*G1620*'Inputs'!$C$25/1000,1)</x:f>
        <x:v>85.7</x:v>
      </x:c>
    </x:row>
    <x:row r="1621">
      <x:c r="A1621" t="n">
        <x:v>1606</x:v>
      </x:c>
      <x:c r="B1621" s="68" t="n">
        <x:v>59.8</x:v>
      </x:c>
      <x:c r="C1621" s="68" t="n">
        <x:v>31.3</x:v>
      </x:c>
      <x:c r="D1621" s="68" t="n">
        <x:v>192.1</x:v>
      </x:c>
      <x:c r="E1621" s="68" t="n">
        <x:v>24.7</x:v>
      </x:c>
      <x:c r="F1621" s="68" t="n">
        <x:v>55</x:v>
      </x:c>
      <x:c r="G1621" s="68" t="n">
        <x:v>9.5</x:v>
      </x:c>
      <x:c r="H1621" s="69" t="n">
        <x:v>2.022</x:v>
      </x:c>
      <x:c r="I1621" s="68" t="n">
        <x:v>8963</x:v>
      </x:c>
      <x:c r="J1621" s="68" t="n">
        <x:v>14.8</x:v>
      </x:c>
      <x:c r="K1621" s="68" t="n">
        <x:v>554</x:v>
      </x:c>
      <x:c r="L1621" s="68" t="n">
        <x:v>4</x:v>
      </x:c>
      <x:c r="M1621" s="70" t="n">
        <x:v>0.06</x:v>
      </x:c>
      <x:c r="N1621" s="71" t="n">
        <x:v>76</x:v>
      </x:c>
      <x:c r="O1621" s="33" t="n">
        <x:f>ROUND(3*E1621+F1621+G1621*H1621,1)</x:f>
        <x:v>148.3</x:v>
      </x:c>
      <x:c r="P1621" s="33" t="n">
        <x:f>ROUND('Inputs'!$C$4*'Inputs'!$C$7*'Inputs'!$C$5*C1621/3600,1)</x:f>
        <x:v>4521.1</x:v>
      </x:c>
      <x:c r="Q1621" s="33" t="n">
        <x:f>ROUND(('Inputs'!$C$4/B1621)*'Inputs'!$C$7*'Inputs'!$C$6*D1621/3600,1)</x:f>
        <x:v>928</x:v>
      </x:c>
      <x:c r="R1621" s="59" t="n">
        <x:f>ROUND((P1621-Q1621)*O1621-('Inputs'!$C$4/B1621)*(I1621/J1621+K1621)-'Inputs'!$C$4*L1621-('Inputs'!$C$4*'Inputs'!$C$20*'Inputs'!$C$21*'Inputs'!$C$22/1000)*M1621*N1621,0)</x:f>
        <x:v>288745</x:v>
      </x:c>
      <x:c r="S1621" s="59" t="n">
        <x:f>ROUND(R1621/'Inputs'!$C$4,2)</x:f>
        <x:v>28.87</x:v>
      </x:c>
      <x:c r="T1621" s="33" t="n">
        <x:f>ROUND((P1621-Q1621)*G1621*'Inputs'!$C$25/1000,1)</x:f>
        <x:v>88.2</x:v>
      </x:c>
    </x:row>
    <x:row r="1622">
      <x:c r="A1622" t="n">
        <x:v>1607</x:v>
      </x:c>
      <x:c r="B1622" s="68" t="n">
        <x:v>47.2</x:v>
      </x:c>
      <x:c r="C1622" s="68" t="n">
        <x:v>29.7</x:v>
      </x:c>
      <x:c r="D1622" s="68" t="n">
        <x:v>236</x:v>
      </x:c>
      <x:c r="E1622" s="68" t="n">
        <x:v>23.5</x:v>
      </x:c>
      <x:c r="F1622" s="68" t="n">
        <x:v>35</x:v>
      </x:c>
      <x:c r="G1622" s="68" t="n">
        <x:v>7.4</x:v>
      </x:c>
      <x:c r="H1622" s="69" t="n">
        <x:v>1.824</x:v>
      </x:c>
      <x:c r="I1622" s="68" t="n">
        <x:v>9885</x:v>
      </x:c>
      <x:c r="J1622" s="68" t="n">
        <x:v>10.3</x:v>
      </x:c>
      <x:c r="K1622" s="68" t="n">
        <x:v>513</x:v>
      </x:c>
      <x:c r="L1622" s="68" t="n">
        <x:v>2.8</x:v>
      </x:c>
      <x:c r="M1622" s="70" t="n">
        <x:v>0.049</x:v>
      </x:c>
      <x:c r="N1622" s="71" t="n">
        <x:v>108</x:v>
      </x:c>
      <x:c r="O1622" s="33" t="n">
        <x:f>ROUND(3*E1622+F1622+G1622*H1622,1)</x:f>
        <x:v>119</x:v>
      </x:c>
      <x:c r="P1622" s="33" t="n">
        <x:f>ROUND('Inputs'!$C$4*'Inputs'!$C$7*'Inputs'!$C$5*C1622/3600,1)</x:f>
        <x:v>4290</x:v>
      </x:c>
      <x:c r="Q1622" s="33" t="n">
        <x:f>ROUND(('Inputs'!$C$4/B1622)*'Inputs'!$C$7*'Inputs'!$C$6*D1622/3600,1)</x:f>
        <x:v>1444.4</x:v>
      </x:c>
      <x:c r="R1622" s="59" t="n">
        <x:f>ROUND((P1622-Q1622)*O1622-('Inputs'!$C$4/B1622)*(I1622/J1622+K1622)-'Inputs'!$C$4*L1622-('Inputs'!$C$4*'Inputs'!$C$20*'Inputs'!$C$21*'Inputs'!$C$22/1000)*M1622*N1622,0)</x:f>
        <x:v>-13222</x:v>
      </x:c>
      <x:c r="S1622" s="59" t="n">
        <x:f>ROUND(R1622/'Inputs'!$C$4,2)</x:f>
        <x:v>-1.32</x:v>
      </x:c>
      <x:c r="T1622" s="33" t="n">
        <x:f>ROUND((P1622-Q1622)*G1622*'Inputs'!$C$25/1000,1)</x:f>
        <x:v>54.4</x:v>
      </x:c>
    </x:row>
    <x:row r="1623">
      <x:c r="A1623" t="n">
        <x:v>1608</x:v>
      </x:c>
      <x:c r="B1623" s="68" t="n">
        <x:v>28</x:v>
      </x:c>
      <x:c r="C1623" s="68" t="n">
        <x:v>34.8</x:v>
      </x:c>
      <x:c r="D1623" s="68" t="n">
        <x:v>223.3</x:v>
      </x:c>
      <x:c r="E1623" s="68" t="n">
        <x:v>20.7</x:v>
      </x:c>
      <x:c r="F1623" s="68" t="n">
        <x:v>41.1</x:v>
      </x:c>
      <x:c r="G1623" s="68" t="n">
        <x:v>8.1</x:v>
      </x:c>
      <x:c r="H1623" s="69" t="n">
        <x:v>1.807</x:v>
      </x:c>
      <x:c r="I1623" s="68" t="n">
        <x:v>5753</x:v>
      </x:c>
      <x:c r="J1623" s="68" t="n">
        <x:v>14.9</x:v>
      </x:c>
      <x:c r="K1623" s="68" t="n">
        <x:v>435</x:v>
      </x:c>
      <x:c r="L1623" s="68" t="n">
        <x:v>1.8</x:v>
      </x:c>
      <x:c r="M1623" s="70" t="n">
        <x:v>0.085</x:v>
      </x:c>
      <x:c r="N1623" s="71" t="n">
        <x:v>137</x:v>
      </x:c>
      <x:c r="O1623" s="33" t="n">
        <x:f>ROUND(3*E1623+F1623+G1623*H1623,1)</x:f>
        <x:v>117.8</x:v>
      </x:c>
      <x:c r="P1623" s="33" t="n">
        <x:f>ROUND('Inputs'!$C$4*'Inputs'!$C$7*'Inputs'!$C$5*C1623/3600,1)</x:f>
        <x:v>5026.7</x:v>
      </x:c>
      <x:c r="Q1623" s="33" t="n">
        <x:f>ROUND(('Inputs'!$C$4/B1623)*'Inputs'!$C$7*'Inputs'!$C$6*D1623/3600,1)</x:f>
        <x:v>2303.9</x:v>
      </x:c>
      <x:c r="R1623" s="59" t="n">
        <x:f>ROUND((P1623-Q1623)*O1623-('Inputs'!$C$4/B1623)*(I1623/J1623+K1623)-'Inputs'!$C$4*L1623-('Inputs'!$C$4*'Inputs'!$C$20*'Inputs'!$C$21*'Inputs'!$C$22/1000)*M1623*N1623,0)</x:f>
        <x:v>-16547</x:v>
      </x:c>
      <x:c r="S1623" s="59" t="n">
        <x:f>ROUND(R1623/'Inputs'!$C$4,2)</x:f>
        <x:v>-1.65</x:v>
      </x:c>
      <x:c r="T1623" s="33" t="n">
        <x:f>ROUND((P1623-Q1623)*G1623*'Inputs'!$C$25/1000,1)</x:f>
        <x:v>57</x:v>
      </x:c>
    </x:row>
    <x:row r="1624">
      <x:c r="A1624" t="n">
        <x:v>1609</x:v>
      </x:c>
      <x:c r="B1624" s="68" t="n">
        <x:v>32.2</x:v>
      </x:c>
      <x:c r="C1624" s="68" t="n">
        <x:v>35.1</x:v>
      </x:c>
      <x:c r="D1624" s="68" t="n">
        <x:v>198.1</x:v>
      </x:c>
      <x:c r="E1624" s="68" t="n">
        <x:v>26.3</x:v>
      </x:c>
      <x:c r="F1624" s="68" t="n">
        <x:v>43.7</x:v>
      </x:c>
      <x:c r="G1624" s="68" t="n">
        <x:v>10.9</x:v>
      </x:c>
      <x:c r="H1624" s="69" t="n">
        <x:v>1.802</x:v>
      </x:c>
      <x:c r="I1624" s="68" t="n">
        <x:v>6423</x:v>
      </x:c>
      <x:c r="J1624" s="68" t="n">
        <x:v>9</x:v>
      </x:c>
      <x:c r="K1624" s="68" t="n">
        <x:v>767</x:v>
      </x:c>
      <x:c r="L1624" s="68" t="n">
        <x:v>5.8</x:v>
      </x:c>
      <x:c r="M1624" s="70" t="n">
        <x:v>0.021</x:v>
      </x:c>
      <x:c r="N1624" s="71" t="n">
        <x:v>126</x:v>
      </x:c>
      <x:c r="O1624" s="33" t="n">
        <x:f>ROUND(3*E1624+F1624+G1624*H1624,1)</x:f>
        <x:v>142.2</x:v>
      </x:c>
      <x:c r="P1624" s="33" t="n">
        <x:f>ROUND('Inputs'!$C$4*'Inputs'!$C$7*'Inputs'!$C$5*C1624/3600,1)</x:f>
        <x:v>5070</x:v>
      </x:c>
      <x:c r="Q1624" s="33" t="n">
        <x:f>ROUND(('Inputs'!$C$4/B1624)*'Inputs'!$C$7*'Inputs'!$C$6*D1624/3600,1)</x:f>
        <x:v>1777.3</x:v>
      </x:c>
      <x:c r="R1624" s="59" t="n">
        <x:f>ROUND((P1624-Q1624)*O1624-('Inputs'!$C$4/B1624)*(I1624/J1624+K1624)-'Inputs'!$C$4*L1624-('Inputs'!$C$4*'Inputs'!$C$20*'Inputs'!$C$21*'Inputs'!$C$22/1000)*M1624*N1624,0)</x:f>
        <x:v>-55529</x:v>
      </x:c>
      <x:c r="S1624" s="59" t="n">
        <x:f>ROUND(R1624/'Inputs'!$C$4,2)</x:f>
        <x:v>-5.55</x:v>
      </x:c>
      <x:c r="T1624" s="33" t="n">
        <x:f>ROUND((P1624-Q1624)*G1624*'Inputs'!$C$25/1000,1)</x:f>
        <x:v>92.7</x:v>
      </x:c>
    </x:row>
    <x:row r="1625">
      <x:c r="A1625" t="n">
        <x:v>1610</x:v>
      </x:c>
      <x:c r="B1625" s="68" t="n">
        <x:v>39.6</x:v>
      </x:c>
      <x:c r="C1625" s="68" t="n">
        <x:v>33.1</x:v>
      </x:c>
      <x:c r="D1625" s="68" t="n">
        <x:v>254.6</x:v>
      </x:c>
      <x:c r="E1625" s="68" t="n">
        <x:v>24.6</x:v>
      </x:c>
      <x:c r="F1625" s="68" t="n">
        <x:v>38.9</x:v>
      </x:c>
      <x:c r="G1625" s="68" t="n">
        <x:v>10.4</x:v>
      </x:c>
      <x:c r="H1625" s="69" t="n">
        <x:v>1.843</x:v>
      </x:c>
      <x:c r="I1625" s="68" t="n">
        <x:v>8804</x:v>
      </x:c>
      <x:c r="J1625" s="68" t="n">
        <x:v>14.9</x:v>
      </x:c>
      <x:c r="K1625" s="68" t="n">
        <x:v>493</x:v>
      </x:c>
      <x:c r="L1625" s="68" t="n">
        <x:v>1.7</x:v>
      </x:c>
      <x:c r="M1625" s="70" t="n">
        <x:v>0</x:v>
      </x:c>
      <x:c r="N1625" s="71" t="n">
        <x:v>148</x:v>
      </x:c>
      <x:c r="O1625" s="33" t="n">
        <x:f>ROUND(3*E1625+F1625+G1625*H1625,1)</x:f>
        <x:v>131.9</x:v>
      </x:c>
      <x:c r="P1625" s="33" t="n">
        <x:f>ROUND('Inputs'!$C$4*'Inputs'!$C$7*'Inputs'!$C$5*C1625/3600,1)</x:f>
        <x:v>4781.1</x:v>
      </x:c>
      <x:c r="Q1625" s="33" t="n">
        <x:f>ROUND(('Inputs'!$C$4/B1625)*'Inputs'!$C$7*'Inputs'!$C$6*D1625/3600,1)</x:f>
        <x:v>1857.4</x:v>
      </x:c>
      <x:c r="R1625" s="59" t="n">
        <x:f>ROUND((P1625-Q1625)*O1625-('Inputs'!$C$4/B1625)*(I1625/J1625+K1625)-'Inputs'!$C$4*L1625-('Inputs'!$C$4*'Inputs'!$C$20*'Inputs'!$C$21*'Inputs'!$C$22/1000)*M1625*N1625,0)</x:f>
        <x:v>94931</x:v>
      </x:c>
      <x:c r="S1625" s="59" t="n">
        <x:f>ROUND(R1625/'Inputs'!$C$4,2)</x:f>
        <x:v>9.49</x:v>
      </x:c>
      <x:c r="T1625" s="33" t="n">
        <x:f>ROUND((P1625-Q1625)*G1625*'Inputs'!$C$25/1000,1)</x:f>
        <x:v>78.6</x:v>
      </x:c>
    </x:row>
    <x:row r="1626">
      <x:c r="A1626" t="n">
        <x:v>1611</x:v>
      </x:c>
      <x:c r="B1626" s="68" t="n">
        <x:v>54.4</x:v>
      </x:c>
      <x:c r="C1626" s="68" t="n">
        <x:v>29.9</x:v>
      </x:c>
      <x:c r="D1626" s="68" t="n">
        <x:v>186.4</x:v>
      </x:c>
      <x:c r="E1626" s="68" t="n">
        <x:v>25.3</x:v>
      </x:c>
      <x:c r="F1626" s="68" t="n">
        <x:v>42.6</x:v>
      </x:c>
      <x:c r="G1626" s="68" t="n">
        <x:v>8.5</x:v>
      </x:c>
      <x:c r="H1626" s="69" t="n">
        <x:v>1.63</x:v>
      </x:c>
      <x:c r="I1626" s="68" t="n">
        <x:v>4243</x:v>
      </x:c>
      <x:c r="J1626" s="68" t="n">
        <x:v>9.7</x:v>
      </x:c>
      <x:c r="K1626" s="68" t="n">
        <x:v>456</x:v>
      </x:c>
      <x:c r="L1626" s="68" t="n">
        <x:v>5.5</x:v>
      </x:c>
      <x:c r="M1626" s="70" t="n">
        <x:v>0.026</x:v>
      </x:c>
      <x:c r="N1626" s="71" t="n">
        <x:v>146</x:v>
      </x:c>
      <x:c r="O1626" s="33" t="n">
        <x:f>ROUND(3*E1626+F1626+G1626*H1626,1)</x:f>
        <x:v>132.4</x:v>
      </x:c>
      <x:c r="P1626" s="33" t="n">
        <x:f>ROUND('Inputs'!$C$4*'Inputs'!$C$7*'Inputs'!$C$5*C1626/3600,1)</x:f>
        <x:v>4318.9</x:v>
      </x:c>
      <x:c r="Q1626" s="33" t="n">
        <x:f>ROUND(('Inputs'!$C$4/B1626)*'Inputs'!$C$7*'Inputs'!$C$6*D1626/3600,1)</x:f>
        <x:v>989.9</x:v>
      </x:c>
      <x:c r="R1626" s="59" t="n">
        <x:f>ROUND((P1626-Q1626)*O1626-('Inputs'!$C$4/B1626)*(I1626/J1626+K1626)-'Inputs'!$C$4*L1626-('Inputs'!$C$4*'Inputs'!$C$20*'Inputs'!$C$21*'Inputs'!$C$22/1000)*M1626*N1626,0)</x:f>
        <x:v>213039</x:v>
      </x:c>
      <x:c r="S1626" s="59" t="n">
        <x:f>ROUND(R1626/'Inputs'!$C$4,2)</x:f>
        <x:v>21.3</x:v>
      </x:c>
      <x:c r="T1626" s="33" t="n">
        <x:f>ROUND((P1626-Q1626)*G1626*'Inputs'!$C$25/1000,1)</x:f>
        <x:v>73.1</x:v>
      </x:c>
    </x:row>
    <x:row r="1627">
      <x:c r="A1627" t="n">
        <x:v>1612</x:v>
      </x:c>
      <x:c r="B1627" s="68" t="n">
        <x:v>53.5</x:v>
      </x:c>
      <x:c r="C1627" s="68" t="n">
        <x:v>26.1</x:v>
      </x:c>
      <x:c r="D1627" s="68" t="n">
        <x:v>223.1</x:v>
      </x:c>
      <x:c r="E1627" s="68" t="n">
        <x:v>24.5</x:v>
      </x:c>
      <x:c r="F1627" s="68" t="n">
        <x:v>38.3</x:v>
      </x:c>
      <x:c r="G1627" s="68" t="n">
        <x:v>10.5</x:v>
      </x:c>
      <x:c r="H1627" s="69" t="n">
        <x:v>1.649</x:v>
      </x:c>
      <x:c r="I1627" s="68" t="n">
        <x:v>8430</x:v>
      </x:c>
      <x:c r="J1627" s="68" t="n">
        <x:v>12.5</x:v>
      </x:c>
      <x:c r="K1627" s="68" t="n">
        <x:v>639</x:v>
      </x:c>
      <x:c r="L1627" s="68" t="n">
        <x:v>3.1</x:v>
      </x:c>
      <x:c r="M1627" s="70" t="n">
        <x:v>0.043</x:v>
      </x:c>
      <x:c r="N1627" s="71" t="n">
        <x:v>60</x:v>
      </x:c>
      <x:c r="O1627" s="33" t="n">
        <x:f>ROUND(3*E1627+F1627+G1627*H1627,1)</x:f>
        <x:v>129.1</x:v>
      </x:c>
      <x:c r="P1627" s="33" t="n">
        <x:f>ROUND('Inputs'!$C$4*'Inputs'!$C$7*'Inputs'!$C$5*C1627/3600,1)</x:f>
        <x:v>3770</x:v>
      </x:c>
      <x:c r="Q1627" s="33" t="n">
        <x:f>ROUND(('Inputs'!$C$4/B1627)*'Inputs'!$C$7*'Inputs'!$C$6*D1627/3600,1)</x:f>
        <x:v>1204.7</x:v>
      </x:c>
      <x:c r="R1627" s="59" t="n">
        <x:f>ROUND((P1627-Q1627)*O1627-('Inputs'!$C$4/B1627)*(I1627/J1627+K1627)-'Inputs'!$C$4*L1627-('Inputs'!$C$4*'Inputs'!$C$20*'Inputs'!$C$21*'Inputs'!$C$22/1000)*M1627*N1627,0)</x:f>
        <x:v>48916</x:v>
      </x:c>
      <x:c r="S1627" s="59" t="n">
        <x:f>ROUND(R1627/'Inputs'!$C$4,2)</x:f>
        <x:v>4.89</x:v>
      </x:c>
      <x:c r="T1627" s="33" t="n">
        <x:f>ROUND((P1627-Q1627)*G1627*'Inputs'!$C$25/1000,1)</x:f>
        <x:v>69.6</x:v>
      </x:c>
    </x:row>
    <x:row r="1628">
      <x:c r="A1628" t="n">
        <x:v>1613</x:v>
      </x:c>
      <x:c r="B1628" s="68" t="n">
        <x:v>49</x:v>
      </x:c>
      <x:c r="C1628" s="68" t="n">
        <x:v>31.5</x:v>
      </x:c>
      <x:c r="D1628" s="68" t="n">
        <x:v>222</x:v>
      </x:c>
      <x:c r="E1628" s="68" t="n">
        <x:v>26.5</x:v>
      </x:c>
      <x:c r="F1628" s="68" t="n">
        <x:v>49.3</x:v>
      </x:c>
      <x:c r="G1628" s="68" t="n">
        <x:v>10.6</x:v>
      </x:c>
      <x:c r="H1628" s="69" t="n">
        <x:v>1.883</x:v>
      </x:c>
      <x:c r="I1628" s="68" t="n">
        <x:v>6820</x:v>
      </x:c>
      <x:c r="J1628" s="68" t="n">
        <x:v>8.4</x:v>
      </x:c>
      <x:c r="K1628" s="68" t="n">
        <x:v>814</x:v>
      </x:c>
      <x:c r="L1628" s="68" t="n">
        <x:v>4.9</x:v>
      </x:c>
      <x:c r="M1628" s="70" t="n">
        <x:v>0.01</x:v>
      </x:c>
      <x:c r="N1628" s="71" t="n">
        <x:v>69</x:v>
      </x:c>
      <x:c r="O1628" s="33" t="n">
        <x:f>ROUND(3*E1628+F1628+G1628*H1628,1)</x:f>
        <x:v>148.8</x:v>
      </x:c>
      <x:c r="P1628" s="33" t="n">
        <x:f>ROUND('Inputs'!$C$4*'Inputs'!$C$7*'Inputs'!$C$5*C1628/3600,1)</x:f>
        <x:v>4550</x:v>
      </x:c>
      <x:c r="Q1628" s="33" t="n">
        <x:f>ROUND(('Inputs'!$C$4/B1628)*'Inputs'!$C$7*'Inputs'!$C$6*D1628/3600,1)</x:f>
        <x:v>1308.8</x:v>
      </x:c>
      <x:c r="R1628" s="59" t="n">
        <x:f>ROUND((P1628-Q1628)*O1628-('Inputs'!$C$4/B1628)*(I1628/J1628+K1628)-'Inputs'!$C$4*L1628-('Inputs'!$C$4*'Inputs'!$C$20*'Inputs'!$C$21*'Inputs'!$C$22/1000)*M1628*N1628,0)</x:f>
        <x:v>99930</x:v>
      </x:c>
      <x:c r="S1628" s="59" t="n">
        <x:f>ROUND(R1628/'Inputs'!$C$4,2)</x:f>
        <x:v>9.99</x:v>
      </x:c>
      <x:c r="T1628" s="33" t="n">
        <x:f>ROUND((P1628-Q1628)*G1628*'Inputs'!$C$25/1000,1)</x:f>
        <x:v>88.8</x:v>
      </x:c>
    </x:row>
    <x:row r="1629">
      <x:c r="A1629" t="n">
        <x:v>1614</x:v>
      </x:c>
      <x:c r="B1629" s="68" t="n">
        <x:v>55.4</x:v>
      </x:c>
      <x:c r="C1629" s="68" t="n">
        <x:v>28.1</x:v>
      </x:c>
      <x:c r="D1629" s="68" t="n">
        <x:v>182.4</x:v>
      </x:c>
      <x:c r="E1629" s="68" t="n">
        <x:v>26.5</x:v>
      </x:c>
      <x:c r="F1629" s="68" t="n">
        <x:v>34.4</x:v>
      </x:c>
      <x:c r="G1629" s="68" t="n">
        <x:v>8.5</x:v>
      </x:c>
      <x:c r="H1629" s="69" t="n">
        <x:v>1.693</x:v>
      </x:c>
      <x:c r="I1629" s="68" t="n">
        <x:v>4658</x:v>
      </x:c>
      <x:c r="J1629" s="68" t="n">
        <x:v>9.7</x:v>
      </x:c>
      <x:c r="K1629" s="68" t="n">
        <x:v>771</x:v>
      </x:c>
      <x:c r="L1629" s="68" t="n">
        <x:v>4.2</x:v>
      </x:c>
      <x:c r="M1629" s="70" t="n">
        <x:v>0.031</x:v>
      </x:c>
      <x:c r="N1629" s="71" t="n">
        <x:v>130</x:v>
      </x:c>
      <x:c r="O1629" s="33" t="n">
        <x:f>ROUND(3*E1629+F1629+G1629*H1629,1)</x:f>
        <x:v>128.3</x:v>
      </x:c>
      <x:c r="P1629" s="33" t="n">
        <x:f>ROUND('Inputs'!$C$4*'Inputs'!$C$7*'Inputs'!$C$5*C1629/3600,1)</x:f>
        <x:v>4058.9</x:v>
      </x:c>
      <x:c r="Q1629" s="33" t="n">
        <x:f>ROUND(('Inputs'!$C$4/B1629)*'Inputs'!$C$7*'Inputs'!$C$6*D1629/3600,1)</x:f>
        <x:v>951.1</x:v>
      </x:c>
      <x:c r="R1629" s="59" t="n">
        <x:f>ROUND((P1629-Q1629)*O1629-('Inputs'!$C$4/B1629)*(I1629/J1629+K1629)-'Inputs'!$C$4*L1629-('Inputs'!$C$4*'Inputs'!$C$20*'Inputs'!$C$21*'Inputs'!$C$22/1000)*M1629*N1629,0)</x:f>
        <x:v>121870</x:v>
      </x:c>
      <x:c r="S1629" s="59" t="n">
        <x:f>ROUND(R1629/'Inputs'!$C$4,2)</x:f>
        <x:v>12.19</x:v>
      </x:c>
      <x:c r="T1629" s="33" t="n">
        <x:f>ROUND((P1629-Q1629)*G1629*'Inputs'!$C$25/1000,1)</x:f>
        <x:v>68.2</x:v>
      </x:c>
    </x:row>
    <x:row r="1630">
      <x:c r="A1630" t="n">
        <x:v>1615</x:v>
      </x:c>
      <x:c r="B1630" s="68" t="n">
        <x:v>28.9</x:v>
      </x:c>
      <x:c r="C1630" s="68" t="n">
        <x:v>27</x:v>
      </x:c>
      <x:c r="D1630" s="68" t="n">
        <x:v>261.9</x:v>
      </x:c>
      <x:c r="E1630" s="68" t="n">
        <x:v>24.7</x:v>
      </x:c>
      <x:c r="F1630" s="68" t="n">
        <x:v>31.1</x:v>
      </x:c>
      <x:c r="G1630" s="68" t="n">
        <x:v>10.1</x:v>
      </x:c>
      <x:c r="H1630" s="69" t="n">
        <x:v>1.817</x:v>
      </x:c>
      <x:c r="I1630" s="68" t="n">
        <x:v>3876</x:v>
      </x:c>
      <x:c r="J1630" s="68" t="n">
        <x:v>10.8</x:v>
      </x:c>
      <x:c r="K1630" s="68" t="n">
        <x:v>752</x:v>
      </x:c>
      <x:c r="L1630" s="68" t="n">
        <x:v>2.9</x:v>
      </x:c>
      <x:c r="M1630" s="70" t="n">
        <x:v>0.064</x:v>
      </x:c>
      <x:c r="N1630" s="71" t="n">
        <x:v>130</x:v>
      </x:c>
      <x:c r="O1630" s="33" t="n">
        <x:f>ROUND(3*E1630+F1630+G1630*H1630,1)</x:f>
        <x:v>123.6</x:v>
      </x:c>
      <x:c r="P1630" s="33" t="n">
        <x:f>ROUND('Inputs'!$C$4*'Inputs'!$C$7*'Inputs'!$C$5*C1630/3600,1)</x:f>
        <x:v>3900</x:v>
      </x:c>
      <x:c r="Q1630" s="33" t="n">
        <x:f>ROUND(('Inputs'!$C$4/B1630)*'Inputs'!$C$7*'Inputs'!$C$6*D1630/3600,1)</x:f>
        <x:v>2618</x:v>
      </x:c>
      <x:c r="R1630" s="59" t="n">
        <x:f>ROUND((P1630-Q1630)*O1630-('Inputs'!$C$4/B1630)*(I1630/J1630+K1630)-'Inputs'!$C$4*L1630-('Inputs'!$C$4*'Inputs'!$C$20*'Inputs'!$C$21*'Inputs'!$C$22/1000)*M1630*N1630,0)</x:f>
        <x:v>-273540</x:v>
      </x:c>
      <x:c r="S1630" s="59" t="n">
        <x:f>ROUND(R1630/'Inputs'!$C$4,2)</x:f>
        <x:v>-27.35</x:v>
      </x:c>
      <x:c r="T1630" s="33" t="n">
        <x:f>ROUND((P1630-Q1630)*G1630*'Inputs'!$C$25/1000,1)</x:f>
        <x:v>33.5</x:v>
      </x:c>
    </x:row>
    <x:row r="1631">
      <x:c r="A1631" t="n">
        <x:v>1616</x:v>
      </x:c>
      <x:c r="B1631" s="68" t="n">
        <x:v>32.7</x:v>
      </x:c>
      <x:c r="C1631" s="68" t="n">
        <x:v>27.8</x:v>
      </x:c>
      <x:c r="D1631" s="68" t="n">
        <x:v>233.4</x:v>
      </x:c>
      <x:c r="E1631" s="68" t="n">
        <x:v>24.2</x:v>
      </x:c>
      <x:c r="F1631" s="68" t="n">
        <x:v>35</x:v>
      </x:c>
      <x:c r="G1631" s="68" t="n">
        <x:v>8.4</x:v>
      </x:c>
      <x:c r="H1631" s="69" t="n">
        <x:v>1.781</x:v>
      </x:c>
      <x:c r="I1631" s="68" t="n">
        <x:v>6924</x:v>
      </x:c>
      <x:c r="J1631" s="68" t="n">
        <x:v>11.1</x:v>
      </x:c>
      <x:c r="K1631" s="68" t="n">
        <x:v>457</x:v>
      </x:c>
      <x:c r="L1631" s="68" t="n">
        <x:v>2.1</x:v>
      </x:c>
      <x:c r="M1631" s="70" t="n">
        <x:v>0.067</x:v>
      </x:c>
      <x:c r="N1631" s="71" t="n">
        <x:v>114</x:v>
      </x:c>
      <x:c r="O1631" s="33" t="n">
        <x:f>ROUND(3*E1631+F1631+G1631*H1631,1)</x:f>
        <x:v>122.6</x:v>
      </x:c>
      <x:c r="P1631" s="33" t="n">
        <x:f>ROUND('Inputs'!$C$4*'Inputs'!$C$7*'Inputs'!$C$5*C1631/3600,1)</x:f>
        <x:v>4015.6</x:v>
      </x:c>
      <x:c r="Q1631" s="33" t="n">
        <x:f>ROUND(('Inputs'!$C$4/B1631)*'Inputs'!$C$7*'Inputs'!$C$6*D1631/3600,1)</x:f>
        <x:v>2062</x:v>
      </x:c>
      <x:c r="R1631" s="59" t="n">
        <x:f>ROUND((P1631-Q1631)*O1631-('Inputs'!$C$4/B1631)*(I1631/J1631+K1631)-'Inputs'!$C$4*L1631-('Inputs'!$C$4*'Inputs'!$C$20*'Inputs'!$C$21*'Inputs'!$C$22/1000)*M1631*N1631,0)</x:f>
        <x:v>-129083</x:v>
      </x:c>
      <x:c r="S1631" s="59" t="n">
        <x:f>ROUND(R1631/'Inputs'!$C$4,2)</x:f>
        <x:v>-12.91</x:v>
      </x:c>
      <x:c r="T1631" s="33" t="n">
        <x:f>ROUND((P1631-Q1631)*G1631*'Inputs'!$C$25/1000,1)</x:f>
        <x:v>42.4</x:v>
      </x:c>
    </x:row>
    <x:row r="1632">
      <x:c r="A1632" t="n">
        <x:v>1617</x:v>
      </x:c>
      <x:c r="B1632" s="68" t="n">
        <x:v>43.6</x:v>
      </x:c>
      <x:c r="C1632" s="68" t="n">
        <x:v>25.8</x:v>
      </x:c>
      <x:c r="D1632" s="68" t="n">
        <x:v>186.7</x:v>
      </x:c>
      <x:c r="E1632" s="68" t="n">
        <x:v>27</x:v>
      </x:c>
      <x:c r="F1632" s="68" t="n">
        <x:v>36.4</x:v>
      </x:c>
      <x:c r="G1632" s="68" t="n">
        <x:v>10.6</x:v>
      </x:c>
      <x:c r="H1632" s="69" t="n">
        <x:v>1.666</x:v>
      </x:c>
      <x:c r="I1632" s="68" t="n">
        <x:v>3623</x:v>
      </x:c>
      <x:c r="J1632" s="68" t="n">
        <x:v>11.2</x:v>
      </x:c>
      <x:c r="K1632" s="68" t="n">
        <x:v>463</x:v>
      </x:c>
      <x:c r="L1632" s="68" t="n">
        <x:v>3.6</x:v>
      </x:c>
      <x:c r="M1632" s="70" t="n">
        <x:v>0.049</x:v>
      </x:c>
      <x:c r="N1632" s="71" t="n">
        <x:v>78</x:v>
      </x:c>
      <x:c r="O1632" s="33" t="n">
        <x:f>ROUND(3*E1632+F1632+G1632*H1632,1)</x:f>
        <x:v>135.1</x:v>
      </x:c>
      <x:c r="P1632" s="33" t="n">
        <x:f>ROUND('Inputs'!$C$4*'Inputs'!$C$7*'Inputs'!$C$5*C1632/3600,1)</x:f>
        <x:v>3726.7</x:v>
      </x:c>
      <x:c r="Q1632" s="33" t="n">
        <x:f>ROUND(('Inputs'!$C$4/B1632)*'Inputs'!$C$7*'Inputs'!$C$6*D1632/3600,1)</x:f>
        <x:v>1237.1</x:v>
      </x:c>
      <x:c r="R1632" s="59" t="n">
        <x:f>ROUND((P1632-Q1632)*O1632-('Inputs'!$C$4/B1632)*(I1632/J1632+K1632)-'Inputs'!$C$4*L1632-('Inputs'!$C$4*'Inputs'!$C$20*'Inputs'!$C$21*'Inputs'!$C$22/1000)*M1632*N1632,0)</x:f>
        <x:v>111413</x:v>
      </x:c>
      <x:c r="S1632" s="59" t="n">
        <x:f>ROUND(R1632/'Inputs'!$C$4,2)</x:f>
        <x:v>11.14</x:v>
      </x:c>
      <x:c r="T1632" s="33" t="n">
        <x:f>ROUND((P1632-Q1632)*G1632*'Inputs'!$C$25/1000,1)</x:f>
        <x:v>68.2</x:v>
      </x:c>
    </x:row>
    <x:row r="1633">
      <x:c r="A1633" t="n">
        <x:v>1618</x:v>
      </x:c>
      <x:c r="B1633" s="68" t="n">
        <x:v>25.1</x:v>
      </x:c>
      <x:c r="C1633" s="68" t="n">
        <x:v>28</x:v>
      </x:c>
      <x:c r="D1633" s="68" t="n">
        <x:v>226.6</x:v>
      </x:c>
      <x:c r="E1633" s="68" t="n">
        <x:v>21.7</x:v>
      </x:c>
      <x:c r="F1633" s="68" t="n">
        <x:v>50.7</x:v>
      </x:c>
      <x:c r="G1633" s="68" t="n">
        <x:v>8</x:v>
      </x:c>
      <x:c r="H1633" s="69" t="n">
        <x:v>1.789</x:v>
      </x:c>
      <x:c r="I1633" s="68" t="n">
        <x:v>6473</x:v>
      </x:c>
      <x:c r="J1633" s="68" t="n">
        <x:v>13.3</x:v>
      </x:c>
      <x:c r="K1633" s="68" t="n">
        <x:v>607</x:v>
      </x:c>
      <x:c r="L1633" s="68" t="n">
        <x:v>5.6</x:v>
      </x:c>
      <x:c r="M1633" s="70" t="n">
        <x:v>0.026</x:v>
      </x:c>
      <x:c r="N1633" s="71" t="n">
        <x:v>101</x:v>
      </x:c>
      <x:c r="O1633" s="33" t="n">
        <x:f>ROUND(3*E1633+F1633+G1633*H1633,1)</x:f>
        <x:v>130.1</x:v>
      </x:c>
      <x:c r="P1633" s="33" t="n">
        <x:f>ROUND('Inputs'!$C$4*'Inputs'!$C$7*'Inputs'!$C$5*C1633/3600,1)</x:f>
        <x:v>4044.4</x:v>
      </x:c>
      <x:c r="Q1633" s="33" t="n">
        <x:f>ROUND(('Inputs'!$C$4/B1633)*'Inputs'!$C$7*'Inputs'!$C$6*D1633/3600,1)</x:f>
        <x:v>2608.1</x:v>
      </x:c>
      <x:c r="R1633" s="59" t="n">
        <x:f>ROUND((P1633-Q1633)*O1633-('Inputs'!$C$4/B1633)*(I1633/J1633+K1633)-'Inputs'!$C$4*L1633-('Inputs'!$C$4*'Inputs'!$C$20*'Inputs'!$C$21*'Inputs'!$C$22/1000)*M1633*N1633,0)</x:f>
        <x:v>-310743</x:v>
      </x:c>
      <x:c r="S1633" s="59" t="n">
        <x:f>ROUND(R1633/'Inputs'!$C$4,2)</x:f>
        <x:v>-31.07</x:v>
      </x:c>
      <x:c r="T1633" s="33" t="n">
        <x:f>ROUND((P1633-Q1633)*G1633*'Inputs'!$C$25/1000,1)</x:f>
        <x:v>29.7</x:v>
      </x:c>
    </x:row>
    <x:row r="1634">
      <x:c r="A1634" t="n">
        <x:v>1619</x:v>
      </x:c>
      <x:c r="B1634" s="68" t="n">
        <x:v>29.8</x:v>
      </x:c>
      <x:c r="C1634" s="68" t="n">
        <x:v>25.7</x:v>
      </x:c>
      <x:c r="D1634" s="68" t="n">
        <x:v>205.9</x:v>
      </x:c>
      <x:c r="E1634" s="68" t="n">
        <x:v>27.4</x:v>
      </x:c>
      <x:c r="F1634" s="68" t="n">
        <x:v>46.7</x:v>
      </x:c>
      <x:c r="G1634" s="68" t="n">
        <x:v>9.3</x:v>
      </x:c>
      <x:c r="H1634" s="69" t="n">
        <x:v>1.908</x:v>
      </x:c>
      <x:c r="I1634" s="68" t="n">
        <x:v>7693</x:v>
      </x:c>
      <x:c r="J1634" s="68" t="n">
        <x:v>10.6</x:v>
      </x:c>
      <x:c r="K1634" s="68" t="n">
        <x:v>677</x:v>
      </x:c>
      <x:c r="L1634" s="68" t="n">
        <x:v>2.2</x:v>
      </x:c>
      <x:c r="M1634" s="70" t="n">
        <x:v>0.011</x:v>
      </x:c>
      <x:c r="N1634" s="71" t="n">
        <x:v>77</x:v>
      </x:c>
      <x:c r="O1634" s="33" t="n">
        <x:f>ROUND(3*E1634+F1634+G1634*H1634,1)</x:f>
        <x:v>146.6</x:v>
      </x:c>
      <x:c r="P1634" s="33" t="n">
        <x:f>ROUND('Inputs'!$C$4*'Inputs'!$C$7*'Inputs'!$C$5*C1634/3600,1)</x:f>
        <x:v>3712.2</x:v>
      </x:c>
      <x:c r="Q1634" s="33" t="n">
        <x:f>ROUND(('Inputs'!$C$4/B1634)*'Inputs'!$C$7*'Inputs'!$C$6*D1634/3600,1)</x:f>
        <x:v>1996</x:v>
      </x:c>
      <x:c r="R1634" s="59" t="n">
        <x:f>ROUND((P1634-Q1634)*O1634-('Inputs'!$C$4/B1634)*(I1634/J1634+K1634)-'Inputs'!$C$4*L1634-('Inputs'!$C$4*'Inputs'!$C$20*'Inputs'!$C$21*'Inputs'!$C$22/1000)*M1634*N1634,0)</x:f>
        <x:v>-243022</x:v>
      </x:c>
      <x:c r="S1634" s="59" t="n">
        <x:f>ROUND(R1634/'Inputs'!$C$4,2)</x:f>
        <x:v>-24.3</x:v>
      </x:c>
      <x:c r="T1634" s="33" t="n">
        <x:f>ROUND((P1634-Q1634)*G1634*'Inputs'!$C$25/1000,1)</x:f>
        <x:v>41.2</x:v>
      </x:c>
    </x:row>
    <x:row r="1635">
      <x:c r="A1635" t="n">
        <x:v>1620</x:v>
      </x:c>
      <x:c r="B1635" s="68" t="n">
        <x:v>43.2</x:v>
      </x:c>
      <x:c r="C1635" s="68" t="n">
        <x:v>29.9</x:v>
      </x:c>
      <x:c r="D1635" s="68" t="n">
        <x:v>201.7</x:v>
      </x:c>
      <x:c r="E1635" s="68" t="n">
        <x:v>24.3</x:v>
      </x:c>
      <x:c r="F1635" s="68" t="n">
        <x:v>52.1</x:v>
      </x:c>
      <x:c r="G1635" s="68" t="n">
        <x:v>8.5</x:v>
      </x:c>
      <x:c r="H1635" s="69" t="n">
        <x:v>1.814</x:v>
      </x:c>
      <x:c r="I1635" s="68" t="n">
        <x:v>5176</x:v>
      </x:c>
      <x:c r="J1635" s="68" t="n">
        <x:v>9.4</x:v>
      </x:c>
      <x:c r="K1635" s="68" t="n">
        <x:v>360</x:v>
      </x:c>
      <x:c r="L1635" s="68" t="n">
        <x:v>5</x:v>
      </x:c>
      <x:c r="M1635" s="70" t="n">
        <x:v>0.022</x:v>
      </x:c>
      <x:c r="N1635" s="71" t="n">
        <x:v>131</x:v>
      </x:c>
      <x:c r="O1635" s="33" t="n">
        <x:f>ROUND(3*E1635+F1635+G1635*H1635,1)</x:f>
        <x:v>140.4</x:v>
      </x:c>
      <x:c r="P1635" s="33" t="n">
        <x:f>ROUND('Inputs'!$C$4*'Inputs'!$C$7*'Inputs'!$C$5*C1635/3600,1)</x:f>
        <x:v>4318.9</x:v>
      </x:c>
      <x:c r="Q1635" s="33" t="n">
        <x:f>ROUND(('Inputs'!$C$4/B1635)*'Inputs'!$C$7*'Inputs'!$C$6*D1635/3600,1)</x:f>
        <x:v>1348.8</x:v>
      </x:c>
      <x:c r="R1635" s="59" t="n">
        <x:f>ROUND((P1635-Q1635)*O1635-('Inputs'!$C$4/B1635)*(I1635/J1635+K1635)-'Inputs'!$C$4*L1635-('Inputs'!$C$4*'Inputs'!$C$20*'Inputs'!$C$21*'Inputs'!$C$22/1000)*M1635*N1635,0)</x:f>
        <x:v>149762</x:v>
      </x:c>
      <x:c r="S1635" s="59" t="n">
        <x:f>ROUND(R1635/'Inputs'!$C$4,2)</x:f>
        <x:v>14.98</x:v>
      </x:c>
      <x:c r="T1635" s="33" t="n">
        <x:f>ROUND((P1635-Q1635)*G1635*'Inputs'!$C$25/1000,1)</x:f>
        <x:v>65.2</x:v>
      </x:c>
    </x:row>
    <x:row r="1636">
      <x:c r="A1636" t="n">
        <x:v>1621</x:v>
      </x:c>
      <x:c r="B1636" s="68" t="n">
        <x:v>41.2</x:v>
      </x:c>
      <x:c r="C1636" s="68" t="n">
        <x:v>30.9</x:v>
      </x:c>
      <x:c r="D1636" s="68" t="n">
        <x:v>189.8</x:v>
      </x:c>
      <x:c r="E1636" s="68" t="n">
        <x:v>23.5</x:v>
      </x:c>
      <x:c r="F1636" s="68" t="n">
        <x:v>44.6</x:v>
      </x:c>
      <x:c r="G1636" s="68" t="n">
        <x:v>7.2</x:v>
      </x:c>
      <x:c r="H1636" s="69" t="n">
        <x:v>2</x:v>
      </x:c>
      <x:c r="I1636" s="68" t="n">
        <x:v>4617</x:v>
      </x:c>
      <x:c r="J1636" s="68" t="n">
        <x:v>11.8</x:v>
      </x:c>
      <x:c r="K1636" s="68" t="n">
        <x:v>663</x:v>
      </x:c>
      <x:c r="L1636" s="68" t="n">
        <x:v>4.2</x:v>
      </x:c>
      <x:c r="M1636" s="70" t="n">
        <x:v>0.02</x:v>
      </x:c>
      <x:c r="N1636" s="71" t="n">
        <x:v>156</x:v>
      </x:c>
      <x:c r="O1636" s="33" t="n">
        <x:f>ROUND(3*E1636+F1636+G1636*H1636,1)</x:f>
        <x:v>129.5</x:v>
      </x:c>
      <x:c r="P1636" s="33" t="n">
        <x:f>ROUND('Inputs'!$C$4*'Inputs'!$C$7*'Inputs'!$C$5*C1636/3600,1)</x:f>
        <x:v>4463.3</x:v>
      </x:c>
      <x:c r="Q1636" s="33" t="n">
        <x:f>ROUND(('Inputs'!$C$4/B1636)*'Inputs'!$C$7*'Inputs'!$C$6*D1636/3600,1)</x:f>
        <x:v>1330.9</x:v>
      </x:c>
      <x:c r="R1636" s="59" t="n">
        <x:f>ROUND((P1636-Q1636)*O1636-('Inputs'!$C$4/B1636)*(I1636/J1636+K1636)-'Inputs'!$C$4*L1636-('Inputs'!$C$4*'Inputs'!$C$20*'Inputs'!$C$21*'Inputs'!$C$22/1000)*M1636*N1636,0)</x:f>
        <x:v>100778</x:v>
      </x:c>
      <x:c r="S1636" s="59" t="n">
        <x:f>ROUND(R1636/'Inputs'!$C$4,2)</x:f>
        <x:v>10.08</x:v>
      </x:c>
      <x:c r="T1636" s="33" t="n">
        <x:f>ROUND((P1636-Q1636)*G1636*'Inputs'!$C$25/1000,1)</x:f>
        <x:v>58.3</x:v>
      </x:c>
    </x:row>
    <x:row r="1637">
      <x:c r="A1637" t="n">
        <x:v>1622</x:v>
      </x:c>
      <x:c r="B1637" s="68" t="n">
        <x:v>51.8</x:v>
      </x:c>
      <x:c r="C1637" s="68" t="n">
        <x:v>33</x:v>
      </x:c>
      <x:c r="D1637" s="68" t="n">
        <x:v>195.6</x:v>
      </x:c>
      <x:c r="E1637" s="68" t="n">
        <x:v>24.7</x:v>
      </x:c>
      <x:c r="F1637" s="68" t="n">
        <x:v>43.5</x:v>
      </x:c>
      <x:c r="G1637" s="68" t="n">
        <x:v>8.8</x:v>
      </x:c>
      <x:c r="H1637" s="69" t="n">
        <x:v>1.706</x:v>
      </x:c>
      <x:c r="I1637" s="68" t="n">
        <x:v>4822</x:v>
      </x:c>
      <x:c r="J1637" s="68" t="n">
        <x:v>10.2</x:v>
      </x:c>
      <x:c r="K1637" s="68" t="n">
        <x:v>398</x:v>
      </x:c>
      <x:c r="L1637" s="68" t="n">
        <x:v>5.8</x:v>
      </x:c>
      <x:c r="M1637" s="70" t="n">
        <x:v>0.022</x:v>
      </x:c>
      <x:c r="N1637" s="71" t="n">
        <x:v>97</x:v>
      </x:c>
      <x:c r="O1637" s="33" t="n">
        <x:f>ROUND(3*E1637+F1637+G1637*H1637,1)</x:f>
        <x:v>132.6</x:v>
      </x:c>
      <x:c r="P1637" s="33" t="n">
        <x:f>ROUND('Inputs'!$C$4*'Inputs'!$C$7*'Inputs'!$C$5*C1637/3600,1)</x:f>
        <x:v>4766.7</x:v>
      </x:c>
      <x:c r="Q1637" s="33" t="n">
        <x:f>ROUND(('Inputs'!$C$4/B1637)*'Inputs'!$C$7*'Inputs'!$C$6*D1637/3600,1)</x:f>
        <x:v>1090.9</x:v>
      </x:c>
      <x:c r="R1637" s="59" t="n">
        <x:f>ROUND((P1637-Q1637)*O1637-('Inputs'!$C$4/B1637)*(I1637/J1637+K1637)-'Inputs'!$C$4*L1637-('Inputs'!$C$4*'Inputs'!$C$20*'Inputs'!$C$21*'Inputs'!$C$22/1000)*M1637*N1637,0)</x:f>
        <x:v>256542</x:v>
      </x:c>
      <x:c r="S1637" s="59" t="n">
        <x:f>ROUND(R1637/'Inputs'!$C$4,2)</x:f>
        <x:v>25.65</x:v>
      </x:c>
      <x:c r="T1637" s="33" t="n">
        <x:f>ROUND((P1637-Q1637)*G1637*'Inputs'!$C$25/1000,1)</x:f>
        <x:v>83.6</x:v>
      </x:c>
    </x:row>
    <x:row r="1638">
      <x:c r="A1638" t="n">
        <x:v>1623</x:v>
      </x:c>
      <x:c r="B1638" s="68" t="n">
        <x:v>25.9</x:v>
      </x:c>
      <x:c r="C1638" s="68" t="n">
        <x:v>25.7</x:v>
      </x:c>
      <x:c r="D1638" s="68" t="n">
        <x:v>181.8</x:v>
      </x:c>
      <x:c r="E1638" s="68" t="n">
        <x:v>22.7</x:v>
      </x:c>
      <x:c r="F1638" s="68" t="n">
        <x:v>30.1</x:v>
      </x:c>
      <x:c r="G1638" s="68" t="n">
        <x:v>9.3</x:v>
      </x:c>
      <x:c r="H1638" s="69" t="n">
        <x:v>1.616</x:v>
      </x:c>
      <x:c r="I1638" s="68" t="n">
        <x:v>9292</x:v>
      </x:c>
      <x:c r="J1638" s="68" t="n">
        <x:v>13.2</x:v>
      </x:c>
      <x:c r="K1638" s="68" t="n">
        <x:v>807</x:v>
      </x:c>
      <x:c r="L1638" s="68" t="n">
        <x:v>3.8</x:v>
      </x:c>
      <x:c r="M1638" s="70" t="n">
        <x:v>0.038</x:v>
      </x:c>
      <x:c r="N1638" s="71" t="n">
        <x:v>71</x:v>
      </x:c>
      <x:c r="O1638" s="33" t="n">
        <x:f>ROUND(3*E1638+F1638+G1638*H1638,1)</x:f>
        <x:v>113.2</x:v>
      </x:c>
      <x:c r="P1638" s="33" t="n">
        <x:f>ROUND('Inputs'!$C$4*'Inputs'!$C$7*'Inputs'!$C$5*C1638/3600,1)</x:f>
        <x:v>3712.2</x:v>
      </x:c>
      <x:c r="Q1638" s="33" t="n">
        <x:f>ROUND(('Inputs'!$C$4/B1638)*'Inputs'!$C$7*'Inputs'!$C$6*D1638/3600,1)</x:f>
        <x:v>2027.8</x:v>
      </x:c>
      <x:c r="R1638" s="59" t="n">
        <x:f>ROUND((P1638-Q1638)*O1638-('Inputs'!$C$4/B1638)*(I1638/J1638+K1638)-'Inputs'!$C$4*L1638-('Inputs'!$C$4*'Inputs'!$C$20*'Inputs'!$C$21*'Inputs'!$C$22/1000)*M1638*N1638,0)</x:f>
        <x:v>-436733</x:v>
      </x:c>
      <x:c r="S1638" s="59" t="n">
        <x:f>ROUND(R1638/'Inputs'!$C$4,2)</x:f>
        <x:v>-43.67</x:v>
      </x:c>
      <x:c r="T1638" s="33" t="n">
        <x:f>ROUND((P1638-Q1638)*G1638*'Inputs'!$C$25/1000,1)</x:f>
        <x:v>40.5</x:v>
      </x:c>
    </x:row>
    <x:row r="1639">
      <x:c r="A1639" t="n">
        <x:v>1624</x:v>
      </x:c>
      <x:c r="B1639" s="68" t="n">
        <x:v>54.2</x:v>
      </x:c>
      <x:c r="C1639" s="68" t="n">
        <x:v>28.8</x:v>
      </x:c>
      <x:c r="D1639" s="68" t="n">
        <x:v>236.1</x:v>
      </x:c>
      <x:c r="E1639" s="68" t="n">
        <x:v>27.5</x:v>
      </x:c>
      <x:c r="F1639" s="68" t="n">
        <x:v>51.5</x:v>
      </x:c>
      <x:c r="G1639" s="68" t="n">
        <x:v>7.9</x:v>
      </x:c>
      <x:c r="H1639" s="69" t="n">
        <x:v>1.977</x:v>
      </x:c>
      <x:c r="I1639" s="68" t="n">
        <x:v>6918</x:v>
      </x:c>
      <x:c r="J1639" s="68" t="n">
        <x:v>11.5</x:v>
      </x:c>
      <x:c r="K1639" s="68" t="n">
        <x:v>516</x:v>
      </x:c>
      <x:c r="L1639" s="68" t="n">
        <x:v>2.7</x:v>
      </x:c>
      <x:c r="M1639" s="70" t="n">
        <x:v>0.077</x:v>
      </x:c>
      <x:c r="N1639" s="71" t="n">
        <x:v>88</x:v>
      </x:c>
      <x:c r="O1639" s="33" t="n">
        <x:f>ROUND(3*E1639+F1639+G1639*H1639,1)</x:f>
        <x:v>149.6</x:v>
      </x:c>
      <x:c r="P1639" s="33" t="n">
        <x:f>ROUND('Inputs'!$C$4*'Inputs'!$C$7*'Inputs'!$C$5*C1639/3600,1)</x:f>
        <x:v>4160</x:v>
      </x:c>
      <x:c r="Q1639" s="33" t="n">
        <x:f>ROUND(('Inputs'!$C$4/B1639)*'Inputs'!$C$7*'Inputs'!$C$6*D1639/3600,1)</x:f>
        <x:v>1258.4</x:v>
      </x:c>
      <x:c r="R1639" s="59" t="n">
        <x:f>ROUND((P1639-Q1639)*O1639-('Inputs'!$C$4/B1639)*(I1639/J1639+K1639)-'Inputs'!$C$4*L1639-('Inputs'!$C$4*'Inputs'!$C$20*'Inputs'!$C$21*'Inputs'!$C$22/1000)*M1639*N1639,0)</x:f>
        <x:v>185734</x:v>
      </x:c>
      <x:c r="S1639" s="59" t="n">
        <x:f>ROUND(R1639/'Inputs'!$C$4,2)</x:f>
        <x:v>18.57</x:v>
      </x:c>
      <x:c r="T1639" s="33" t="n">
        <x:f>ROUND((P1639-Q1639)*G1639*'Inputs'!$C$25/1000,1)</x:f>
        <x:v>59.2</x:v>
      </x:c>
    </x:row>
    <x:row r="1640">
      <x:c r="A1640" t="n">
        <x:v>1625</x:v>
      </x:c>
      <x:c r="B1640" s="68" t="n">
        <x:v>27.7</x:v>
      </x:c>
      <x:c r="C1640" s="68" t="n">
        <x:v>29.7</x:v>
      </x:c>
      <x:c r="D1640" s="68" t="n">
        <x:v>260.8</x:v>
      </x:c>
      <x:c r="E1640" s="68" t="n">
        <x:v>27</x:v>
      </x:c>
      <x:c r="F1640" s="68" t="n">
        <x:v>43.4</x:v>
      </x:c>
      <x:c r="G1640" s="68" t="n">
        <x:v>7.4</x:v>
      </x:c>
      <x:c r="H1640" s="69" t="n">
        <x:v>1.747</x:v>
      </x:c>
      <x:c r="I1640" s="68" t="n">
        <x:v>4714</x:v>
      </x:c>
      <x:c r="J1640" s="68" t="n">
        <x:v>13.5</x:v>
      </x:c>
      <x:c r="K1640" s="68" t="n">
        <x:v>328</x:v>
      </x:c>
      <x:c r="L1640" s="68" t="n">
        <x:v>3.8</x:v>
      </x:c>
      <x:c r="M1640" s="70" t="n">
        <x:v>0.002</x:v>
      </x:c>
      <x:c r="N1640" s="71" t="n">
        <x:v>86</x:v>
      </x:c>
      <x:c r="O1640" s="33" t="n">
        <x:f>ROUND(3*E1640+F1640+G1640*H1640,1)</x:f>
        <x:v>137.3</x:v>
      </x:c>
      <x:c r="P1640" s="33" t="n">
        <x:f>ROUND('Inputs'!$C$4*'Inputs'!$C$7*'Inputs'!$C$5*C1640/3600,1)</x:f>
        <x:v>4290</x:v>
      </x:c>
      <x:c r="Q1640" s="33" t="n">
        <x:f>ROUND(('Inputs'!$C$4/B1640)*'Inputs'!$C$7*'Inputs'!$C$6*D1640/3600,1)</x:f>
        <x:v>2719.9</x:v>
      </x:c>
      <x:c r="R1640" s="59" t="n">
        <x:f>ROUND((P1640-Q1640)*O1640-('Inputs'!$C$4/B1640)*(I1640/J1640+K1640)-'Inputs'!$C$4*L1640-('Inputs'!$C$4*'Inputs'!$C$20*'Inputs'!$C$21*'Inputs'!$C$22/1000)*M1640*N1640,0)</x:f>
        <x:v>-67281</x:v>
      </x:c>
      <x:c r="S1640" s="59" t="n">
        <x:f>ROUND(R1640/'Inputs'!$C$4,2)</x:f>
        <x:v>-6.73</x:v>
      </x:c>
      <x:c r="T1640" s="33" t="n">
        <x:f>ROUND((P1640-Q1640)*G1640*'Inputs'!$C$25/1000,1)</x:f>
        <x:v>30</x:v>
      </x:c>
    </x:row>
    <x:row r="1641">
      <x:c r="A1641" t="n">
        <x:v>1626</x:v>
      </x:c>
      <x:c r="B1641" s="68" t="n">
        <x:v>51.6</x:v>
      </x:c>
      <x:c r="C1641" s="68" t="n">
        <x:v>27.2</x:v>
      </x:c>
      <x:c r="D1641" s="68" t="n">
        <x:v>205.9</x:v>
      </x:c>
      <x:c r="E1641" s="68" t="n">
        <x:v>25</x:v>
      </x:c>
      <x:c r="F1641" s="68" t="n">
        <x:v>43.8</x:v>
      </x:c>
      <x:c r="G1641" s="68" t="n">
        <x:v>10.1</x:v>
      </x:c>
      <x:c r="H1641" s="69" t="n">
        <x:v>1.959</x:v>
      </x:c>
      <x:c r="I1641" s="68" t="n">
        <x:v>6412</x:v>
      </x:c>
      <x:c r="J1641" s="68" t="n">
        <x:v>14</x:v>
      </x:c>
      <x:c r="K1641" s="68" t="n">
        <x:v>575</x:v>
      </x:c>
      <x:c r="L1641" s="68" t="n">
        <x:v>3.5</x:v>
      </x:c>
      <x:c r="M1641" s="70" t="n">
        <x:v>0.056</x:v>
      </x:c>
      <x:c r="N1641" s="71" t="n">
        <x:v>130</x:v>
      </x:c>
      <x:c r="O1641" s="33" t="n">
        <x:f>ROUND(3*E1641+F1641+G1641*H1641,1)</x:f>
        <x:v>138.6</x:v>
      </x:c>
      <x:c r="P1641" s="33" t="n">
        <x:f>ROUND('Inputs'!$C$4*'Inputs'!$C$7*'Inputs'!$C$5*C1641/3600,1)</x:f>
        <x:v>3928.9</x:v>
      </x:c>
      <x:c r="Q1641" s="33" t="n">
        <x:f>ROUND(('Inputs'!$C$4/B1641)*'Inputs'!$C$7*'Inputs'!$C$6*D1641/3600,1)</x:f>
        <x:v>1152.8</x:v>
      </x:c>
      <x:c r="R1641" s="59" t="n">
        <x:f>ROUND((P1641-Q1641)*O1641-('Inputs'!$C$4/B1641)*(I1641/J1641+K1641)-'Inputs'!$C$4*L1641-('Inputs'!$C$4*'Inputs'!$C$20*'Inputs'!$C$21*'Inputs'!$C$22/1000)*M1641*N1641,0)</x:f>
        <x:v>133295</x:v>
      </x:c>
      <x:c r="S1641" s="59" t="n">
        <x:f>ROUND(R1641/'Inputs'!$C$4,2)</x:f>
        <x:v>13.33</x:v>
      </x:c>
      <x:c r="T1641" s="33" t="n">
        <x:f>ROUND((P1641-Q1641)*G1641*'Inputs'!$C$25/1000,1)</x:f>
        <x:v>72.4</x:v>
      </x:c>
    </x:row>
    <x:row r="1642">
      <x:c r="A1642" t="n">
        <x:v>1627</x:v>
      </x:c>
      <x:c r="B1642" s="68" t="n">
        <x:v>59.7</x:v>
      </x:c>
      <x:c r="C1642" s="68" t="n">
        <x:v>26.6</x:v>
      </x:c>
      <x:c r="D1642" s="68" t="n">
        <x:v>174.5</x:v>
      </x:c>
      <x:c r="E1642" s="68" t="n">
        <x:v>21.7</x:v>
      </x:c>
      <x:c r="F1642" s="68" t="n">
        <x:v>49.6</x:v>
      </x:c>
      <x:c r="G1642" s="68" t="n">
        <x:v>7.8</x:v>
      </x:c>
      <x:c r="H1642" s="69" t="n">
        <x:v>1.625</x:v>
      </x:c>
      <x:c r="I1642" s="68" t="n">
        <x:v>6612</x:v>
      </x:c>
      <x:c r="J1642" s="68" t="n">
        <x:v>14.2</x:v>
      </x:c>
      <x:c r="K1642" s="68" t="n">
        <x:v>388</x:v>
      </x:c>
      <x:c r="L1642" s="68" t="n">
        <x:v>5</x:v>
      </x:c>
      <x:c r="M1642" s="70" t="n">
        <x:v>0.031</x:v>
      </x:c>
      <x:c r="N1642" s="71" t="n">
        <x:v>108</x:v>
      </x:c>
      <x:c r="O1642" s="33" t="n">
        <x:f>ROUND(3*E1642+F1642+G1642*H1642,1)</x:f>
        <x:v>127.4</x:v>
      </x:c>
      <x:c r="P1642" s="33" t="n">
        <x:f>ROUND('Inputs'!$C$4*'Inputs'!$C$7*'Inputs'!$C$5*C1642/3600,1)</x:f>
        <x:v>3842.2</x:v>
      </x:c>
      <x:c r="Q1642" s="33" t="n">
        <x:f>ROUND(('Inputs'!$C$4/B1642)*'Inputs'!$C$7*'Inputs'!$C$6*D1642/3600,1)</x:f>
        <x:v>844.4</x:v>
      </x:c>
      <x:c r="R1642" s="59" t="n">
        <x:f>ROUND((P1642-Q1642)*O1642-('Inputs'!$C$4/B1642)*(I1642/J1642+K1642)-'Inputs'!$C$4*L1642-('Inputs'!$C$4*'Inputs'!$C$20*'Inputs'!$C$21*'Inputs'!$C$22/1000)*M1642*N1642,0)</x:f>
        <x:v>181446</x:v>
      </x:c>
      <x:c r="S1642" s="59" t="n">
        <x:f>ROUND(R1642/'Inputs'!$C$4,2)</x:f>
        <x:v>18.14</x:v>
      </x:c>
      <x:c r="T1642" s="33" t="n">
        <x:f>ROUND((P1642-Q1642)*G1642*'Inputs'!$C$25/1000,1)</x:f>
        <x:v>60.4</x:v>
      </x:c>
    </x:row>
    <x:row r="1643">
      <x:c r="A1643" t="n">
        <x:v>1628</x:v>
      </x:c>
      <x:c r="B1643" s="68" t="n">
        <x:v>48.1</x:v>
      </x:c>
      <x:c r="C1643" s="68" t="n">
        <x:v>27.2</x:v>
      </x:c>
      <x:c r="D1643" s="68" t="n">
        <x:v>247.8</x:v>
      </x:c>
      <x:c r="E1643" s="68" t="n">
        <x:v>21.3</x:v>
      </x:c>
      <x:c r="F1643" s="68" t="n">
        <x:v>49.5</x:v>
      </x:c>
      <x:c r="G1643" s="68" t="n">
        <x:v>8.4</x:v>
      </x:c>
      <x:c r="H1643" s="69" t="n">
        <x:v>1.69</x:v>
      </x:c>
      <x:c r="I1643" s="68" t="n">
        <x:v>5821</x:v>
      </x:c>
      <x:c r="J1643" s="68" t="n">
        <x:v>14.1</x:v>
      </x:c>
      <x:c r="K1643" s="68" t="n">
        <x:v>802</x:v>
      </x:c>
      <x:c r="L1643" s="68" t="n">
        <x:v>5.1</x:v>
      </x:c>
      <x:c r="M1643" s="70" t="n">
        <x:v>0.005</x:v>
      </x:c>
      <x:c r="N1643" s="71" t="n">
        <x:v>151</x:v>
      </x:c>
      <x:c r="O1643" s="33" t="n">
        <x:f>ROUND(3*E1643+F1643+G1643*H1643,1)</x:f>
        <x:v>127.6</x:v>
      </x:c>
      <x:c r="P1643" s="33" t="n">
        <x:f>ROUND('Inputs'!$C$4*'Inputs'!$C$7*'Inputs'!$C$5*C1643/3600,1)</x:f>
        <x:v>3928.9</x:v>
      </x:c>
      <x:c r="Q1643" s="33" t="n">
        <x:f>ROUND(('Inputs'!$C$4/B1643)*'Inputs'!$C$7*'Inputs'!$C$6*D1643/3600,1)</x:f>
        <x:v>1488.3</x:v>
      </x:c>
      <x:c r="R1643" s="59" t="n">
        <x:f>ROUND((P1643-Q1643)*O1643-('Inputs'!$C$4/B1643)*(I1643/J1643+K1643)-'Inputs'!$C$4*L1643-('Inputs'!$C$4*'Inputs'!$C$20*'Inputs'!$C$21*'Inputs'!$C$22/1000)*M1643*N1643,0)</x:f>
        <x:v>6167</x:v>
      </x:c>
      <x:c r="S1643" s="59" t="n">
        <x:f>ROUND(R1643/'Inputs'!$C$4,2)</x:f>
        <x:v>0.62</x:v>
      </x:c>
      <x:c r="T1643" s="33" t="n">
        <x:f>ROUND((P1643-Q1643)*G1643*'Inputs'!$C$25/1000,1)</x:f>
        <x:v>53</x:v>
      </x:c>
    </x:row>
    <x:row r="1644">
      <x:c r="A1644" t="n">
        <x:v>1629</x:v>
      </x:c>
      <x:c r="B1644" s="68" t="n">
        <x:v>49.6</x:v>
      </x:c>
      <x:c r="C1644" s="68" t="n">
        <x:v>27.1</x:v>
      </x:c>
      <x:c r="D1644" s="68" t="n">
        <x:v>178</x:v>
      </x:c>
      <x:c r="E1644" s="68" t="n">
        <x:v>22.4</x:v>
      </x:c>
      <x:c r="F1644" s="68" t="n">
        <x:v>50.7</x:v>
      </x:c>
      <x:c r="G1644" s="68" t="n">
        <x:v>7.9</x:v>
      </x:c>
      <x:c r="H1644" s="69" t="n">
        <x:v>1.982</x:v>
      </x:c>
      <x:c r="I1644" s="68" t="n">
        <x:v>6366</x:v>
      </x:c>
      <x:c r="J1644" s="68" t="n">
        <x:v>14.9</x:v>
      </x:c>
      <x:c r="K1644" s="68" t="n">
        <x:v>415</x:v>
      </x:c>
      <x:c r="L1644" s="68" t="n">
        <x:v>5.4</x:v>
      </x:c>
      <x:c r="M1644" s="70" t="n">
        <x:v>0.017</x:v>
      </x:c>
      <x:c r="N1644" s="71" t="n">
        <x:v>150</x:v>
      </x:c>
      <x:c r="O1644" s="33" t="n">
        <x:f>ROUND(3*E1644+F1644+G1644*H1644,1)</x:f>
        <x:v>133.6</x:v>
      </x:c>
      <x:c r="P1644" s="33" t="n">
        <x:f>ROUND('Inputs'!$C$4*'Inputs'!$C$7*'Inputs'!$C$5*C1644/3600,1)</x:f>
        <x:v>3914.4</x:v>
      </x:c>
      <x:c r="Q1644" s="33" t="n">
        <x:f>ROUND(('Inputs'!$C$4/B1644)*'Inputs'!$C$7*'Inputs'!$C$6*D1644/3600,1)</x:f>
        <x:v>1036.7</x:v>
      </x:c>
      <x:c r="R1644" s="59" t="n">
        <x:f>ROUND((P1644-Q1644)*O1644-('Inputs'!$C$4/B1644)*(I1644/J1644+K1644)-'Inputs'!$C$4*L1644-('Inputs'!$C$4*'Inputs'!$C$20*'Inputs'!$C$21*'Inputs'!$C$22/1000)*M1644*N1644,0)</x:f>
        <x:v>154950</x:v>
      </x:c>
      <x:c r="S1644" s="59" t="n">
        <x:f>ROUND(R1644/'Inputs'!$C$4,2)</x:f>
        <x:v>15.5</x:v>
      </x:c>
      <x:c r="T1644" s="33" t="n">
        <x:f>ROUND((P1644-Q1644)*G1644*'Inputs'!$C$25/1000,1)</x:f>
        <x:v>58.7</x:v>
      </x:c>
    </x:row>
    <x:row r="1645">
      <x:c r="A1645" t="n">
        <x:v>1630</x:v>
      </x:c>
      <x:c r="B1645" s="68" t="n">
        <x:v>52.1</x:v>
      </x:c>
      <x:c r="C1645" s="68" t="n">
        <x:v>33.5</x:v>
      </x:c>
      <x:c r="D1645" s="68" t="n">
        <x:v>169.8</x:v>
      </x:c>
      <x:c r="E1645" s="68" t="n">
        <x:v>20.6</x:v>
      </x:c>
      <x:c r="F1645" s="68" t="n">
        <x:v>54.8</x:v>
      </x:c>
      <x:c r="G1645" s="68" t="n">
        <x:v>9.4</x:v>
      </x:c>
      <x:c r="H1645" s="69" t="n">
        <x:v>1.851</x:v>
      </x:c>
      <x:c r="I1645" s="68" t="n">
        <x:v>6316</x:v>
      </x:c>
      <x:c r="J1645" s="68" t="n">
        <x:v>10.4</x:v>
      </x:c>
      <x:c r="K1645" s="68" t="n">
        <x:v>843</x:v>
      </x:c>
      <x:c r="L1645" s="68" t="n">
        <x:v>2.9</x:v>
      </x:c>
      <x:c r="M1645" s="70" t="n">
        <x:v>0.061</x:v>
      </x:c>
      <x:c r="N1645" s="71" t="n">
        <x:v>157</x:v>
      </x:c>
      <x:c r="O1645" s="33" t="n">
        <x:f>ROUND(3*E1645+F1645+G1645*H1645,1)</x:f>
        <x:v>134</x:v>
      </x:c>
      <x:c r="P1645" s="33" t="n">
        <x:f>ROUND('Inputs'!$C$4*'Inputs'!$C$7*'Inputs'!$C$5*C1645/3600,1)</x:f>
        <x:v>4838.9</x:v>
      </x:c>
      <x:c r="Q1645" s="33" t="n">
        <x:f>ROUND(('Inputs'!$C$4/B1645)*'Inputs'!$C$7*'Inputs'!$C$6*D1645/3600,1)</x:f>
        <x:v>941.5</x:v>
      </x:c>
      <x:c r="R1645" s="59" t="n">
        <x:f>ROUND((P1645-Q1645)*O1645-('Inputs'!$C$4/B1645)*(I1645/J1645+K1645)-'Inputs'!$C$4*L1645-('Inputs'!$C$4*'Inputs'!$C$20*'Inputs'!$C$21*'Inputs'!$C$22/1000)*M1645*N1645,0)</x:f>
        <x:v>193466</x:v>
      </x:c>
      <x:c r="S1645" s="59" t="n">
        <x:f>ROUND(R1645/'Inputs'!$C$4,2)</x:f>
        <x:v>19.35</x:v>
      </x:c>
      <x:c r="T1645" s="33" t="n">
        <x:f>ROUND((P1645-Q1645)*G1645*'Inputs'!$C$25/1000,1)</x:f>
        <x:v>94.6</x:v>
      </x:c>
    </x:row>
    <x:row r="1646">
      <x:c r="A1646" t="n">
        <x:v>1631</x:v>
      </x:c>
      <x:c r="B1646" s="68" t="n">
        <x:v>47.1</x:v>
      </x:c>
      <x:c r="C1646" s="68" t="n">
        <x:v>28.7</x:v>
      </x:c>
      <x:c r="D1646" s="68" t="n">
        <x:v>230</x:v>
      </x:c>
      <x:c r="E1646" s="68" t="n">
        <x:v>23.8</x:v>
      </x:c>
      <x:c r="F1646" s="68" t="n">
        <x:v>31.6</x:v>
      </x:c>
      <x:c r="G1646" s="68" t="n">
        <x:v>10.6</x:v>
      </x:c>
      <x:c r="H1646" s="69" t="n">
        <x:v>1.898</x:v>
      </x:c>
      <x:c r="I1646" s="68" t="n">
        <x:v>5049</x:v>
      </x:c>
      <x:c r="J1646" s="68" t="n">
        <x:v>9.3</x:v>
      </x:c>
      <x:c r="K1646" s="68" t="n">
        <x:v>492</x:v>
      </x:c>
      <x:c r="L1646" s="68" t="n">
        <x:v>5.1</x:v>
      </x:c>
      <x:c r="M1646" s="70" t="n">
        <x:v>0.017</x:v>
      </x:c>
      <x:c r="N1646" s="71" t="n">
        <x:v>143</x:v>
      </x:c>
      <x:c r="O1646" s="33" t="n">
        <x:f>ROUND(3*E1646+F1646+G1646*H1646,1)</x:f>
        <x:v>123.1</x:v>
      </x:c>
      <x:c r="P1646" s="33" t="n">
        <x:f>ROUND('Inputs'!$C$4*'Inputs'!$C$7*'Inputs'!$C$5*C1646/3600,1)</x:f>
        <x:v>4145.6</x:v>
      </x:c>
      <x:c r="Q1646" s="33" t="n">
        <x:f>ROUND(('Inputs'!$C$4/B1646)*'Inputs'!$C$7*'Inputs'!$C$6*D1646/3600,1)</x:f>
        <x:v>1410.7</x:v>
      </x:c>
      <x:c r="R1646" s="59" t="n">
        <x:f>ROUND((P1646-Q1646)*O1646-('Inputs'!$C$4/B1646)*(I1646/J1646+K1646)-'Inputs'!$C$4*L1646-('Inputs'!$C$4*'Inputs'!$C$20*'Inputs'!$C$21*'Inputs'!$C$22/1000)*M1646*N1646,0)</x:f>
        <x:v>60505</x:v>
      </x:c>
      <x:c r="S1646" s="59" t="n">
        <x:f>ROUND(R1646/'Inputs'!$C$4,2)</x:f>
        <x:v>6.05</x:v>
      </x:c>
      <x:c r="T1646" s="33" t="n">
        <x:f>ROUND((P1646-Q1646)*G1646*'Inputs'!$C$25/1000,1)</x:f>
        <x:v>74.9</x:v>
      </x:c>
    </x:row>
    <x:row r="1647">
      <x:c r="A1647" t="n">
        <x:v>1632</x:v>
      </x:c>
      <x:c r="B1647" s="68" t="n">
        <x:v>46.3</x:v>
      </x:c>
      <x:c r="C1647" s="68" t="n">
        <x:v>26.9</x:v>
      </x:c>
      <x:c r="D1647" s="68" t="n">
        <x:v>211.9</x:v>
      </x:c>
      <x:c r="E1647" s="68" t="n">
        <x:v>21.4</x:v>
      </x:c>
      <x:c r="F1647" s="68" t="n">
        <x:v>40.8</x:v>
      </x:c>
      <x:c r="G1647" s="68" t="n">
        <x:v>10.9</x:v>
      </x:c>
      <x:c r="H1647" s="69" t="n">
        <x:v>1.946</x:v>
      </x:c>
      <x:c r="I1647" s="68" t="n">
        <x:v>8547</x:v>
      </x:c>
      <x:c r="J1647" s="68" t="n">
        <x:v>12.7</x:v>
      </x:c>
      <x:c r="K1647" s="68" t="n">
        <x:v>450</x:v>
      </x:c>
      <x:c r="L1647" s="68" t="n">
        <x:v>3.6</x:v>
      </x:c>
      <x:c r="M1647" s="70" t="n">
        <x:v>0.08</x:v>
      </x:c>
      <x:c r="N1647" s="71" t="n">
        <x:v>74</x:v>
      </x:c>
      <x:c r="O1647" s="33" t="n">
        <x:f>ROUND(3*E1647+F1647+G1647*H1647,1)</x:f>
        <x:v>126.2</x:v>
      </x:c>
      <x:c r="P1647" s="33" t="n">
        <x:f>ROUND('Inputs'!$C$4*'Inputs'!$C$7*'Inputs'!$C$5*C1647/3600,1)</x:f>
        <x:v>3885.6</x:v>
      </x:c>
      <x:c r="Q1647" s="33" t="n">
        <x:f>ROUND(('Inputs'!$C$4/B1647)*'Inputs'!$C$7*'Inputs'!$C$6*D1647/3600,1)</x:f>
        <x:v>1322.2</x:v>
      </x:c>
      <x:c r="R1647" s="59" t="n">
        <x:f>ROUND((P1647-Q1647)*O1647-('Inputs'!$C$4/B1647)*(I1647/J1647+K1647)-'Inputs'!$C$4*L1647-('Inputs'!$C$4*'Inputs'!$C$20*'Inputs'!$C$21*'Inputs'!$C$22/1000)*M1647*N1647,0)</x:f>
        <x:v>31716</x:v>
      </x:c>
      <x:c r="S1647" s="59" t="n">
        <x:f>ROUND(R1647/'Inputs'!$C$4,2)</x:f>
        <x:v>3.17</x:v>
      </x:c>
      <x:c r="T1647" s="33" t="n">
        <x:f>ROUND((P1647-Q1647)*G1647*'Inputs'!$C$25/1000,1)</x:f>
        <x:v>72.2</x:v>
      </x:c>
    </x:row>
    <x:row r="1648">
      <x:c r="A1648" t="n">
        <x:v>1633</x:v>
      </x:c>
      <x:c r="B1648" s="68" t="n">
        <x:v>43.7</x:v>
      </x:c>
      <x:c r="C1648" s="68" t="n">
        <x:v>31.8</x:v>
      </x:c>
      <x:c r="D1648" s="68" t="n">
        <x:v>195.7</x:v>
      </x:c>
      <x:c r="E1648" s="68" t="n">
        <x:v>26.4</x:v>
      </x:c>
      <x:c r="F1648" s="68" t="n">
        <x:v>42.8</x:v>
      </x:c>
      <x:c r="G1648" s="68" t="n">
        <x:v>7.1</x:v>
      </x:c>
      <x:c r="H1648" s="69" t="n">
        <x:v>1.796</x:v>
      </x:c>
      <x:c r="I1648" s="68" t="n">
        <x:v>4152</x:v>
      </x:c>
      <x:c r="J1648" s="68" t="n">
        <x:v>12.5</x:v>
      </x:c>
      <x:c r="K1648" s="68" t="n">
        <x:v>892</x:v>
      </x:c>
      <x:c r="L1648" s="68" t="n">
        <x:v>5.9</x:v>
      </x:c>
      <x:c r="M1648" s="70" t="n">
        <x:v>0</x:v>
      </x:c>
      <x:c r="N1648" s="71" t="n">
        <x:v>149</x:v>
      </x:c>
      <x:c r="O1648" s="33" t="n">
        <x:f>ROUND(3*E1648+F1648+G1648*H1648,1)</x:f>
        <x:v>134.8</x:v>
      </x:c>
      <x:c r="P1648" s="33" t="n">
        <x:f>ROUND('Inputs'!$C$4*'Inputs'!$C$7*'Inputs'!$C$5*C1648/3600,1)</x:f>
        <x:v>4593.3</x:v>
      </x:c>
      <x:c r="Q1648" s="33" t="n">
        <x:f>ROUND(('Inputs'!$C$4/B1648)*'Inputs'!$C$7*'Inputs'!$C$6*D1648/3600,1)</x:f>
        <x:v>1293.7</x:v>
      </x:c>
      <x:c r="R1648" s="59" t="n">
        <x:f>ROUND((P1648-Q1648)*O1648-('Inputs'!$C$4/B1648)*(I1648/J1648+K1648)-'Inputs'!$C$4*L1648-('Inputs'!$C$4*'Inputs'!$C$20*'Inputs'!$C$21*'Inputs'!$C$22/1000)*M1648*N1648,0)</x:f>
        <x:v>105658</x:v>
      </x:c>
      <x:c r="S1648" s="59" t="n">
        <x:f>ROUND(R1648/'Inputs'!$C$4,2)</x:f>
        <x:v>10.57</x:v>
      </x:c>
      <x:c r="T1648" s="33" t="n">
        <x:f>ROUND((P1648-Q1648)*G1648*'Inputs'!$C$25/1000,1)</x:f>
        <x:v>60.5</x:v>
      </x:c>
    </x:row>
    <x:row r="1649">
      <x:c r="A1649" t="n">
        <x:v>1634</x:v>
      </x:c>
      <x:c r="B1649" s="68" t="n">
        <x:v>39.9</x:v>
      </x:c>
      <x:c r="C1649" s="68" t="n">
        <x:v>27.7</x:v>
      </x:c>
      <x:c r="D1649" s="68" t="n">
        <x:v>212.2</x:v>
      </x:c>
      <x:c r="E1649" s="68" t="n">
        <x:v>21</x:v>
      </x:c>
      <x:c r="F1649" s="68" t="n">
        <x:v>48.2</x:v>
      </x:c>
      <x:c r="G1649" s="68" t="n">
        <x:v>10</x:v>
      </x:c>
      <x:c r="H1649" s="69" t="n">
        <x:v>1.745</x:v>
      </x:c>
      <x:c r="I1649" s="68" t="n">
        <x:v>8449</x:v>
      </x:c>
      <x:c r="J1649" s="68" t="n">
        <x:v>12.5</x:v>
      </x:c>
      <x:c r="K1649" s="68" t="n">
        <x:v>659</x:v>
      </x:c>
      <x:c r="L1649" s="68" t="n">
        <x:v>2.2</x:v>
      </x:c>
      <x:c r="M1649" s="70" t="n">
        <x:v>0.093</x:v>
      </x:c>
      <x:c r="N1649" s="71" t="n">
        <x:v>105</x:v>
      </x:c>
      <x:c r="O1649" s="33" t="n">
        <x:f>ROUND(3*E1649+F1649+G1649*H1649,1)</x:f>
        <x:v>128.7</x:v>
      </x:c>
      <x:c r="P1649" s="33" t="n">
        <x:f>ROUND('Inputs'!$C$4*'Inputs'!$C$7*'Inputs'!$C$5*C1649/3600,1)</x:f>
        <x:v>4001.1</x:v>
      </x:c>
      <x:c r="Q1649" s="33" t="n">
        <x:f>ROUND(('Inputs'!$C$4/B1649)*'Inputs'!$C$7*'Inputs'!$C$6*D1649/3600,1)</x:f>
        <x:v>1536.4</x:v>
      </x:c>
      <x:c r="R1649" s="59" t="n">
        <x:f>ROUND((P1649-Q1649)*O1649-('Inputs'!$C$4/B1649)*(I1649/J1649+K1649)-'Inputs'!$C$4*L1649-('Inputs'!$C$4*'Inputs'!$C$20*'Inputs'!$C$21*'Inputs'!$C$22/1000)*M1649*N1649,0)</x:f>
        <x:v>-61196</x:v>
      </x:c>
      <x:c r="S1649" s="59" t="n">
        <x:f>ROUND(R1649/'Inputs'!$C$4,2)</x:f>
        <x:v>-6.12</x:v>
      </x:c>
      <x:c r="T1649" s="33" t="n">
        <x:f>ROUND((P1649-Q1649)*G1649*'Inputs'!$C$25/1000,1)</x:f>
        <x:v>63.7</x:v>
      </x:c>
    </x:row>
    <x:row r="1650">
      <x:c r="A1650" t="n">
        <x:v>1635</x:v>
      </x:c>
      <x:c r="B1650" s="68" t="n">
        <x:v>51.3</x:v>
      </x:c>
      <x:c r="C1650" s="68" t="n">
        <x:v>33.1</x:v>
      </x:c>
      <x:c r="D1650" s="68" t="n">
        <x:v>205.6</x:v>
      </x:c>
      <x:c r="E1650" s="68" t="n">
        <x:v>23.3</x:v>
      </x:c>
      <x:c r="F1650" s="68" t="n">
        <x:v>41.6</x:v>
      </x:c>
      <x:c r="G1650" s="68" t="n">
        <x:v>7.2</x:v>
      </x:c>
      <x:c r="H1650" s="69" t="n">
        <x:v>1.741</x:v>
      </x:c>
      <x:c r="I1650" s="68" t="n">
        <x:v>3828</x:v>
      </x:c>
      <x:c r="J1650" s="68" t="n">
        <x:v>8.5</x:v>
      </x:c>
      <x:c r="K1650" s="68" t="n">
        <x:v>405</x:v>
      </x:c>
      <x:c r="L1650" s="68" t="n">
        <x:v>4.4</x:v>
      </x:c>
      <x:c r="M1650" s="70" t="n">
        <x:v>0.081</x:v>
      </x:c>
      <x:c r="N1650" s="71" t="n">
        <x:v>129</x:v>
      </x:c>
      <x:c r="O1650" s="33" t="n">
        <x:f>ROUND(3*E1650+F1650+G1650*H1650,1)</x:f>
        <x:v>124</x:v>
      </x:c>
      <x:c r="P1650" s="33" t="n">
        <x:f>ROUND('Inputs'!$C$4*'Inputs'!$C$7*'Inputs'!$C$5*C1650/3600,1)</x:f>
        <x:v>4781.1</x:v>
      </x:c>
      <x:c r="Q1650" s="33" t="n">
        <x:f>ROUND(('Inputs'!$C$4/B1650)*'Inputs'!$C$7*'Inputs'!$C$6*D1650/3600,1)</x:f>
        <x:v>1157.8</x:v>
      </x:c>
      <x:c r="R1650" s="59" t="n">
        <x:f>ROUND((P1650-Q1650)*O1650-('Inputs'!$C$4/B1650)*(I1650/J1650+K1650)-'Inputs'!$C$4*L1650-('Inputs'!$C$4*'Inputs'!$C$20*'Inputs'!$C$21*'Inputs'!$C$22/1000)*M1650*N1650,0)</x:f>
        <x:v>215188</x:v>
      </x:c>
      <x:c r="S1650" s="59" t="n">
        <x:f>ROUND(R1650/'Inputs'!$C$4,2)</x:f>
        <x:v>21.52</x:v>
      </x:c>
      <x:c r="T1650" s="33" t="n">
        <x:f>ROUND((P1650-Q1650)*G1650*'Inputs'!$C$25/1000,1)</x:f>
        <x:v>67.4</x:v>
      </x:c>
    </x:row>
    <x:row r="1651">
      <x:c r="A1651" t="n">
        <x:v>1636</x:v>
      </x:c>
      <x:c r="B1651" s="68" t="n">
        <x:v>42.6</x:v>
      </x:c>
      <x:c r="C1651" s="68" t="n">
        <x:v>25.6</x:v>
      </x:c>
      <x:c r="D1651" s="68" t="n">
        <x:v>240.5</x:v>
      </x:c>
      <x:c r="E1651" s="68" t="n">
        <x:v>27.4</x:v>
      </x:c>
      <x:c r="F1651" s="68" t="n">
        <x:v>43.5</x:v>
      </x:c>
      <x:c r="G1651" s="68" t="n">
        <x:v>7.5</x:v>
      </x:c>
      <x:c r="H1651" s="69" t="n">
        <x:v>1.677</x:v>
      </x:c>
      <x:c r="I1651" s="68" t="n">
        <x:v>5161</x:v>
      </x:c>
      <x:c r="J1651" s="68" t="n">
        <x:v>12.6</x:v>
      </x:c>
      <x:c r="K1651" s="68" t="n">
        <x:v>550</x:v>
      </x:c>
      <x:c r="L1651" s="68" t="n">
        <x:v>4.8</x:v>
      </x:c>
      <x:c r="M1651" s="70" t="n">
        <x:v>0.011</x:v>
      </x:c>
      <x:c r="N1651" s="71" t="n">
        <x:v>148</x:v>
      </x:c>
      <x:c r="O1651" s="33" t="n">
        <x:f>ROUND(3*E1651+F1651+G1651*H1651,1)</x:f>
        <x:v>138.3</x:v>
      </x:c>
      <x:c r="P1651" s="33" t="n">
        <x:f>ROUND('Inputs'!$C$4*'Inputs'!$C$7*'Inputs'!$C$5*C1651/3600,1)</x:f>
        <x:v>3697.8</x:v>
      </x:c>
      <x:c r="Q1651" s="33" t="n">
        <x:f>ROUND(('Inputs'!$C$4/B1651)*'Inputs'!$C$7*'Inputs'!$C$6*D1651/3600,1)</x:f>
        <x:v>1630.9</x:v>
      </x:c>
      <x:c r="R1651" s="59" t="n">
        <x:f>ROUND((P1651-Q1651)*O1651-('Inputs'!$C$4/B1651)*(I1651/J1651+K1651)-'Inputs'!$C$4*L1651-('Inputs'!$C$4*'Inputs'!$C$20*'Inputs'!$C$21*'Inputs'!$C$22/1000)*M1651*N1651,0)</x:f>
        <x:v>8953</x:v>
      </x:c>
      <x:c r="S1651" s="59" t="n">
        <x:f>ROUND(R1651/'Inputs'!$C$4,2)</x:f>
        <x:v>0.9</x:v>
      </x:c>
      <x:c r="T1651" s="33" t="n">
        <x:f>ROUND((P1651-Q1651)*G1651*'Inputs'!$C$25/1000,1)</x:f>
        <x:v>40</x:v>
      </x:c>
    </x:row>
    <x:row r="1652">
      <x:c r="A1652" t="n">
        <x:v>1637</x:v>
      </x:c>
      <x:c r="B1652" s="68" t="n">
        <x:v>46.5</x:v>
      </x:c>
      <x:c r="C1652" s="68" t="n">
        <x:v>33.6</x:v>
      </x:c>
      <x:c r="D1652" s="68" t="n">
        <x:v>268</x:v>
      </x:c>
      <x:c r="E1652" s="68" t="n">
        <x:v>23.5</x:v>
      </x:c>
      <x:c r="F1652" s="68" t="n">
        <x:v>51.7</x:v>
      </x:c>
      <x:c r="G1652" s="68" t="n">
        <x:v>8.5</x:v>
      </x:c>
      <x:c r="H1652" s="69" t="n">
        <x:v>1.784</x:v>
      </x:c>
      <x:c r="I1652" s="68" t="n">
        <x:v>9247</x:v>
      </x:c>
      <x:c r="J1652" s="68" t="n">
        <x:v>13.2</x:v>
      </x:c>
      <x:c r="K1652" s="68" t="n">
        <x:v>735</x:v>
      </x:c>
      <x:c r="L1652" s="68" t="n">
        <x:v>2.9</x:v>
      </x:c>
      <x:c r="M1652" s="70" t="n">
        <x:v>0.048</x:v>
      </x:c>
      <x:c r="N1652" s="71" t="n">
        <x:v>93</x:v>
      </x:c>
      <x:c r="O1652" s="33" t="n">
        <x:f>ROUND(3*E1652+F1652+G1652*H1652,1)</x:f>
        <x:v>137.4</x:v>
      </x:c>
      <x:c r="P1652" s="33" t="n">
        <x:f>ROUND('Inputs'!$C$4*'Inputs'!$C$7*'Inputs'!$C$5*C1652/3600,1)</x:f>
        <x:v>4853.3</x:v>
      </x:c>
      <x:c r="Q1652" s="33" t="n">
        <x:f>ROUND(('Inputs'!$C$4/B1652)*'Inputs'!$C$7*'Inputs'!$C$6*D1652/3600,1)</x:f>
        <x:v>1665</x:v>
      </x:c>
      <x:c r="R1652" s="59" t="n">
        <x:f>ROUND((P1652-Q1652)*O1652-('Inputs'!$C$4/B1652)*(I1652/J1652+K1652)-'Inputs'!$C$4*L1652-('Inputs'!$C$4*'Inputs'!$C$20*'Inputs'!$C$21*'Inputs'!$C$22/1000)*M1652*N1652,0)</x:f>
        <x:v>90374</x:v>
      </x:c>
      <x:c r="S1652" s="59" t="n">
        <x:f>ROUND(R1652/'Inputs'!$C$4,2)</x:f>
        <x:v>9.04</x:v>
      </x:c>
      <x:c r="T1652" s="33" t="n">
        <x:f>ROUND((P1652-Q1652)*G1652*'Inputs'!$C$25/1000,1)</x:f>
        <x:v>70</x:v>
      </x:c>
    </x:row>
    <x:row r="1653">
      <x:c r="A1653" t="n">
        <x:v>1638</x:v>
      </x:c>
      <x:c r="B1653" s="68" t="n">
        <x:v>34</x:v>
      </x:c>
      <x:c r="C1653" s="68" t="n">
        <x:v>33.5</x:v>
      </x:c>
      <x:c r="D1653" s="68" t="n">
        <x:v>234.6</x:v>
      </x:c>
      <x:c r="E1653" s="68" t="n">
        <x:v>26.3</x:v>
      </x:c>
      <x:c r="F1653" s="68" t="n">
        <x:v>47.9</x:v>
      </x:c>
      <x:c r="G1653" s="68" t="n">
        <x:v>8.3</x:v>
      </x:c>
      <x:c r="H1653" s="69" t="n">
        <x:v>1.9</x:v>
      </x:c>
      <x:c r="I1653" s="68" t="n">
        <x:v>5954</x:v>
      </x:c>
      <x:c r="J1653" s="68" t="n">
        <x:v>10.5</x:v>
      </x:c>
      <x:c r="K1653" s="68" t="n">
        <x:v>452</x:v>
      </x:c>
      <x:c r="L1653" s="68" t="n">
        <x:v>1.8</x:v>
      </x:c>
      <x:c r="M1653" s="70" t="n">
        <x:v>0.006</x:v>
      </x:c>
      <x:c r="N1653" s="71" t="n">
        <x:v>118</x:v>
      </x:c>
      <x:c r="O1653" s="33" t="n">
        <x:f>ROUND(3*E1653+F1653+G1653*H1653,1)</x:f>
        <x:v>142.6</x:v>
      </x:c>
      <x:c r="P1653" s="33" t="n">
        <x:f>ROUND('Inputs'!$C$4*'Inputs'!$C$7*'Inputs'!$C$5*C1653/3600,1)</x:f>
        <x:v>4838.9</x:v>
      </x:c>
      <x:c r="Q1653" s="33" t="n">
        <x:f>ROUND(('Inputs'!$C$4/B1653)*'Inputs'!$C$7*'Inputs'!$C$6*D1653/3600,1)</x:f>
        <x:v>1993.3</x:v>
      </x:c>
      <x:c r="R1653" s="59" t="n">
        <x:f>ROUND((P1653-Q1653)*O1653-('Inputs'!$C$4/B1653)*(I1653/J1653+K1653)-'Inputs'!$C$4*L1653-('Inputs'!$C$4*'Inputs'!$C$20*'Inputs'!$C$21*'Inputs'!$C$22/1000)*M1653*N1653,0)</x:f>
        <x:v>86479</x:v>
      </x:c>
      <x:c r="S1653" s="59" t="n">
        <x:f>ROUND(R1653/'Inputs'!$C$4,2)</x:f>
        <x:v>8.65</x:v>
      </x:c>
      <x:c r="T1653" s="33" t="n">
        <x:f>ROUND((P1653-Q1653)*G1653*'Inputs'!$C$25/1000,1)</x:f>
        <x:v>61</x:v>
      </x:c>
    </x:row>
    <x:row r="1654">
      <x:c r="A1654" t="n">
        <x:v>1639</x:v>
      </x:c>
      <x:c r="B1654" s="68" t="n">
        <x:v>57.5</x:v>
      </x:c>
      <x:c r="C1654" s="68" t="n">
        <x:v>25.5</x:v>
      </x:c>
      <x:c r="D1654" s="68" t="n">
        <x:v>270.4</x:v>
      </x:c>
      <x:c r="E1654" s="68" t="n">
        <x:v>24.5</x:v>
      </x:c>
      <x:c r="F1654" s="68" t="n">
        <x:v>53.3</x:v>
      </x:c>
      <x:c r="G1654" s="68" t="n">
        <x:v>9.6</x:v>
      </x:c>
      <x:c r="H1654" s="69" t="n">
        <x:v>1.956</x:v>
      </x:c>
      <x:c r="I1654" s="68" t="n">
        <x:v>5903</x:v>
      </x:c>
      <x:c r="J1654" s="68" t="n">
        <x:v>11.6</x:v>
      </x:c>
      <x:c r="K1654" s="68" t="n">
        <x:v>565</x:v>
      </x:c>
      <x:c r="L1654" s="68" t="n">
        <x:v>2.7</x:v>
      </x:c>
      <x:c r="M1654" s="70" t="n">
        <x:v>0.045</x:v>
      </x:c>
      <x:c r="N1654" s="71" t="n">
        <x:v>127</x:v>
      </x:c>
      <x:c r="O1654" s="33" t="n">
        <x:f>ROUND(3*E1654+F1654+G1654*H1654,1)</x:f>
        <x:v>145.6</x:v>
      </x:c>
      <x:c r="P1654" s="33" t="n">
        <x:f>ROUND('Inputs'!$C$4*'Inputs'!$C$7*'Inputs'!$C$5*C1654/3600,1)</x:f>
        <x:v>3683.3</x:v>
      </x:c>
      <x:c r="Q1654" s="33" t="n">
        <x:f>ROUND(('Inputs'!$C$4/B1654)*'Inputs'!$C$7*'Inputs'!$C$6*D1654/3600,1)</x:f>
        <x:v>1358.5</x:v>
      </x:c>
      <x:c r="R1654" s="59" t="n">
        <x:f>ROUND((P1654-Q1654)*O1654-('Inputs'!$C$4/B1654)*(I1654/J1654+K1654)-'Inputs'!$C$4*L1654-('Inputs'!$C$4*'Inputs'!$C$20*'Inputs'!$C$21*'Inputs'!$C$22/1000)*M1654*N1654,0)</x:f>
        <x:v>111950</x:v>
      </x:c>
      <x:c r="S1654" s="59" t="n">
        <x:f>ROUND(R1654/'Inputs'!$C$4,2)</x:f>
        <x:v>11.2</x:v>
      </x:c>
      <x:c r="T1654" s="33" t="n">
        <x:f>ROUND((P1654-Q1654)*G1654*'Inputs'!$C$25/1000,1)</x:f>
        <x:v>57.7</x:v>
      </x:c>
    </x:row>
    <x:row r="1655">
      <x:c r="A1655" t="n">
        <x:v>1640</x:v>
      </x:c>
      <x:c r="B1655" s="68" t="n">
        <x:v>34.2</x:v>
      </x:c>
      <x:c r="C1655" s="68" t="n">
        <x:v>34.5</x:v>
      </x:c>
      <x:c r="D1655" s="68" t="n">
        <x:v>261</x:v>
      </x:c>
      <x:c r="E1655" s="68" t="n">
        <x:v>22.3</x:v>
      </x:c>
      <x:c r="F1655" s="68" t="n">
        <x:v>31.7</x:v>
      </x:c>
      <x:c r="G1655" s="68" t="n">
        <x:v>8.8</x:v>
      </x:c>
      <x:c r="H1655" s="69" t="n">
        <x:v>1.827</x:v>
      </x:c>
      <x:c r="I1655" s="68" t="n">
        <x:v>7839</x:v>
      </x:c>
      <x:c r="J1655" s="68" t="n">
        <x:v>14.5</x:v>
      </x:c>
      <x:c r="K1655" s="68" t="n">
        <x:v>744</x:v>
      </x:c>
      <x:c r="L1655" s="68" t="n">
        <x:v>5.8</x:v>
      </x:c>
      <x:c r="M1655" s="70" t="n">
        <x:v>0.088</x:v>
      </x:c>
      <x:c r="N1655" s="71" t="n">
        <x:v>112</x:v>
      </x:c>
      <x:c r="O1655" s="33" t="n">
        <x:f>ROUND(3*E1655+F1655+G1655*H1655,1)</x:f>
        <x:v>114.7</x:v>
      </x:c>
      <x:c r="P1655" s="33" t="n">
        <x:f>ROUND('Inputs'!$C$4*'Inputs'!$C$7*'Inputs'!$C$5*C1655/3600,1)</x:f>
        <x:v>4983.3</x:v>
      </x:c>
      <x:c r="Q1655" s="33" t="n">
        <x:f>ROUND(('Inputs'!$C$4/B1655)*'Inputs'!$C$7*'Inputs'!$C$6*D1655/3600,1)</x:f>
        <x:v>2204.7</x:v>
      </x:c>
      <x:c r="R1655" s="59" t="n">
        <x:f>ROUND((P1655-Q1655)*O1655-('Inputs'!$C$4/B1655)*(I1655/J1655+K1655)-'Inputs'!$C$4*L1655-('Inputs'!$C$4*'Inputs'!$C$20*'Inputs'!$C$21*'Inputs'!$C$22/1000)*M1655*N1655,0)</x:f>
        <x:v>-136954</x:v>
      </x:c>
      <x:c r="S1655" s="59" t="n">
        <x:f>ROUND(R1655/'Inputs'!$C$4,2)</x:f>
        <x:v>-13.7</x:v>
      </x:c>
      <x:c r="T1655" s="33" t="n">
        <x:f>ROUND((P1655-Q1655)*G1655*'Inputs'!$C$25/1000,1)</x:f>
        <x:v>63.2</x:v>
      </x:c>
    </x:row>
    <x:row r="1656">
      <x:c r="A1656" t="n">
        <x:v>1641</x:v>
      </x:c>
      <x:c r="B1656" s="68" t="n">
        <x:v>43.4</x:v>
      </x:c>
      <x:c r="C1656" s="68" t="n">
        <x:v>28.9</x:v>
      </x:c>
      <x:c r="D1656" s="68" t="n">
        <x:v>244.3</x:v>
      </x:c>
      <x:c r="E1656" s="68" t="n">
        <x:v>22.9</x:v>
      </x:c>
      <x:c r="F1656" s="68" t="n">
        <x:v>52.6</x:v>
      </x:c>
      <x:c r="G1656" s="68" t="n">
        <x:v>9.3</x:v>
      </x:c>
      <x:c r="H1656" s="69" t="n">
        <x:v>1.976</x:v>
      </x:c>
      <x:c r="I1656" s="68" t="n">
        <x:v>5320</x:v>
      </x:c>
      <x:c r="J1656" s="68" t="n">
        <x:v>9.3</x:v>
      </x:c>
      <x:c r="K1656" s="68" t="n">
        <x:v>479</x:v>
      </x:c>
      <x:c r="L1656" s="68" t="n">
        <x:v>4.8</x:v>
      </x:c>
      <x:c r="M1656" s="70" t="n">
        <x:v>0.044</x:v>
      </x:c>
      <x:c r="N1656" s="71" t="n">
        <x:v>95</x:v>
      </x:c>
      <x:c r="O1656" s="33" t="n">
        <x:f>ROUND(3*E1656+F1656+G1656*H1656,1)</x:f>
        <x:v>139.7</x:v>
      </x:c>
      <x:c r="P1656" s="33" t="n">
        <x:f>ROUND('Inputs'!$C$4*'Inputs'!$C$7*'Inputs'!$C$5*C1656/3600,1)</x:f>
        <x:v>4174.4</x:v>
      </x:c>
      <x:c r="Q1656" s="33" t="n">
        <x:f>ROUND(('Inputs'!$C$4/B1656)*'Inputs'!$C$7*'Inputs'!$C$6*D1656/3600,1)</x:f>
        <x:v>1626.2</x:v>
      </x:c>
      <x:c r="R1656" s="59" t="n">
        <x:f>ROUND((P1656-Q1656)*O1656-('Inputs'!$C$4/B1656)*(I1656/J1656+K1656)-'Inputs'!$C$4*L1656-('Inputs'!$C$4*'Inputs'!$C$20*'Inputs'!$C$21*'Inputs'!$C$22/1000)*M1656*N1656,0)</x:f>
        <x:v>56461</x:v>
      </x:c>
      <x:c r="S1656" s="59" t="n">
        <x:f>ROUND(R1656/'Inputs'!$C$4,2)</x:f>
        <x:v>5.65</x:v>
      </x:c>
      <x:c r="T1656" s="33" t="n">
        <x:f>ROUND((P1656-Q1656)*G1656*'Inputs'!$C$25/1000,1)</x:f>
        <x:v>61.2</x:v>
      </x:c>
    </x:row>
    <x:row r="1657">
      <x:c r="A1657" t="n">
        <x:v>1642</x:v>
      </x:c>
      <x:c r="B1657" s="68" t="n">
        <x:v>51.5</x:v>
      </x:c>
      <x:c r="C1657" s="68" t="n">
        <x:v>29.8</x:v>
      </x:c>
      <x:c r="D1657" s="68" t="n">
        <x:v>172.1</x:v>
      </x:c>
      <x:c r="E1657" s="68" t="n">
        <x:v>27.8</x:v>
      </x:c>
      <x:c r="F1657" s="68" t="n">
        <x:v>45.3</x:v>
      </x:c>
      <x:c r="G1657" s="68" t="n">
        <x:v>9.6</x:v>
      </x:c>
      <x:c r="H1657" s="69" t="n">
        <x:v>1.79</x:v>
      </x:c>
      <x:c r="I1657" s="68" t="n">
        <x:v>5927</x:v>
      </x:c>
      <x:c r="J1657" s="68" t="n">
        <x:v>10.6</x:v>
      </x:c>
      <x:c r="K1657" s="68" t="n">
        <x:v>652</x:v>
      </x:c>
      <x:c r="L1657" s="68" t="n">
        <x:v>5.6</x:v>
      </x:c>
      <x:c r="M1657" s="70" t="n">
        <x:v>0.011</x:v>
      </x:c>
      <x:c r="N1657" s="71" t="n">
        <x:v>84</x:v>
      </x:c>
      <x:c r="O1657" s="33" t="n">
        <x:f>ROUND(3*E1657+F1657+G1657*H1657,1)</x:f>
        <x:v>145.9</x:v>
      </x:c>
      <x:c r="P1657" s="33" t="n">
        <x:f>ROUND('Inputs'!$C$4*'Inputs'!$C$7*'Inputs'!$C$5*C1657/3600,1)</x:f>
        <x:v>4304.4</x:v>
      </x:c>
      <x:c r="Q1657" s="33" t="n">
        <x:f>ROUND(('Inputs'!$C$4/B1657)*'Inputs'!$C$7*'Inputs'!$C$6*D1657/3600,1)</x:f>
        <x:v>965.4</x:v>
      </x:c>
      <x:c r="R1657" s="59" t="n">
        <x:f>ROUND((P1657-Q1657)*O1657-('Inputs'!$C$4/B1657)*(I1657/J1657+K1657)-'Inputs'!$C$4*L1657-('Inputs'!$C$4*'Inputs'!$C$20*'Inputs'!$C$21*'Inputs'!$C$22/1000)*M1657*N1657,0)</x:f>
        <x:v>193919</x:v>
      </x:c>
      <x:c r="S1657" s="59" t="n">
        <x:f>ROUND(R1657/'Inputs'!$C$4,2)</x:f>
        <x:v>19.39</x:v>
      </x:c>
      <x:c r="T1657" s="33" t="n">
        <x:f>ROUND((P1657-Q1657)*G1657*'Inputs'!$C$25/1000,1)</x:f>
        <x:v>82.8</x:v>
      </x:c>
    </x:row>
    <x:row r="1658">
      <x:c r="A1658" t="n">
        <x:v>1643</x:v>
      </x:c>
      <x:c r="B1658" s="68" t="n">
        <x:v>34</x:v>
      </x:c>
      <x:c r="C1658" s="68" t="n">
        <x:v>31.1</x:v>
      </x:c>
      <x:c r="D1658" s="68" t="n">
        <x:v>236.1</x:v>
      </x:c>
      <x:c r="E1658" s="68" t="n">
        <x:v>24.3</x:v>
      </x:c>
      <x:c r="F1658" s="68" t="n">
        <x:v>47.9</x:v>
      </x:c>
      <x:c r="G1658" s="68" t="n">
        <x:v>9.5</x:v>
      </x:c>
      <x:c r="H1658" s="69" t="n">
        <x:v>1.94</x:v>
      </x:c>
      <x:c r="I1658" s="68" t="n">
        <x:v>7573</x:v>
      </x:c>
      <x:c r="J1658" s="68" t="n">
        <x:v>8.4</x:v>
      </x:c>
      <x:c r="K1658" s="68" t="n">
        <x:v>546</x:v>
      </x:c>
      <x:c r="L1658" s="68" t="n">
        <x:v>3.9</x:v>
      </x:c>
      <x:c r="M1658" s="70" t="n">
        <x:v>0.015</x:v>
      </x:c>
      <x:c r="N1658" s="71" t="n">
        <x:v>128</x:v>
      </x:c>
      <x:c r="O1658" s="33" t="n">
        <x:f>ROUND(3*E1658+F1658+G1658*H1658,1)</x:f>
        <x:v>139.2</x:v>
      </x:c>
      <x:c r="P1658" s="33" t="n">
        <x:f>ROUND('Inputs'!$C$4*'Inputs'!$C$7*'Inputs'!$C$5*C1658/3600,1)</x:f>
        <x:v>4492.2</x:v>
      </x:c>
      <x:c r="Q1658" s="33" t="n">
        <x:f>ROUND(('Inputs'!$C$4/B1658)*'Inputs'!$C$7*'Inputs'!$C$6*D1658/3600,1)</x:f>
        <x:v>2006.1</x:v>
      </x:c>
      <x:c r="R1658" s="59" t="n">
        <x:f>ROUND((P1658-Q1658)*O1658-('Inputs'!$C$4/B1658)*(I1658/J1658+K1658)-'Inputs'!$C$4*L1658-('Inputs'!$C$4*'Inputs'!$C$20*'Inputs'!$C$21*'Inputs'!$C$22/1000)*M1658*N1658,0)</x:f>
        <x:v>-122978</x:v>
      </x:c>
      <x:c r="S1658" s="59" t="n">
        <x:f>ROUND(R1658/'Inputs'!$C$4,2)</x:f>
        <x:v>-12.3</x:v>
      </x:c>
      <x:c r="T1658" s="33" t="n">
        <x:f>ROUND((P1658-Q1658)*G1658*'Inputs'!$C$25/1000,1)</x:f>
        <x:v>61</x:v>
      </x:c>
    </x:row>
    <x:row r="1659">
      <x:c r="A1659" t="n">
        <x:v>1644</x:v>
      </x:c>
      <x:c r="B1659" s="68" t="n">
        <x:v>31.7</x:v>
      </x:c>
      <x:c r="C1659" s="68" t="n">
        <x:v>28</x:v>
      </x:c>
      <x:c r="D1659" s="68" t="n">
        <x:v>186.7</x:v>
      </x:c>
      <x:c r="E1659" s="68" t="n">
        <x:v>24.2</x:v>
      </x:c>
      <x:c r="F1659" s="68" t="n">
        <x:v>50.4</x:v>
      </x:c>
      <x:c r="G1659" s="68" t="n">
        <x:v>10.7</x:v>
      </x:c>
      <x:c r="H1659" s="69" t="n">
        <x:v>1.947</x:v>
      </x:c>
      <x:c r="I1659" s="68" t="n">
        <x:v>5242</x:v>
      </x:c>
      <x:c r="J1659" s="68" t="n">
        <x:v>10.7</x:v>
      </x:c>
      <x:c r="K1659" s="68" t="n">
        <x:v>514</x:v>
      </x:c>
      <x:c r="L1659" s="68" t="n">
        <x:v>5.3</x:v>
      </x:c>
      <x:c r="M1659" s="70" t="n">
        <x:v>0.027</x:v>
      </x:c>
      <x:c r="N1659" s="71" t="n">
        <x:v>72</x:v>
      </x:c>
      <x:c r="O1659" s="33" t="n">
        <x:f>ROUND(3*E1659+F1659+G1659*H1659,1)</x:f>
        <x:v>143.8</x:v>
      </x:c>
      <x:c r="P1659" s="33" t="n">
        <x:f>ROUND('Inputs'!$C$4*'Inputs'!$C$7*'Inputs'!$C$5*C1659/3600,1)</x:f>
        <x:v>4044.4</x:v>
      </x:c>
      <x:c r="Q1659" s="33" t="n">
        <x:f>ROUND(('Inputs'!$C$4/B1659)*'Inputs'!$C$7*'Inputs'!$C$6*D1659/3600,1)</x:f>
        <x:v>1701.4</x:v>
      </x:c>
      <x:c r="R1659" s="59" t="n">
        <x:f>ROUND((P1659-Q1659)*O1659-('Inputs'!$C$4/B1659)*(I1659/J1659+K1659)-'Inputs'!$C$4*L1659-('Inputs'!$C$4*'Inputs'!$C$20*'Inputs'!$C$21*'Inputs'!$C$22/1000)*M1659*N1659,0)</x:f>
        <x:v>-37113</x:v>
      </x:c>
      <x:c r="S1659" s="59" t="n">
        <x:f>ROUND(R1659/'Inputs'!$C$4,2)</x:f>
        <x:v>-3.71</x:v>
      </x:c>
      <x:c r="T1659" s="33" t="n">
        <x:f>ROUND((P1659-Q1659)*G1659*'Inputs'!$C$25/1000,1)</x:f>
        <x:v>64.8</x:v>
      </x:c>
    </x:row>
    <x:row r="1660">
      <x:c r="A1660" t="n">
        <x:v>1645</x:v>
      </x:c>
      <x:c r="B1660" s="68" t="n">
        <x:v>54.3</x:v>
      </x:c>
      <x:c r="C1660" s="68" t="n">
        <x:v>27.2</x:v>
      </x:c>
      <x:c r="D1660" s="68" t="n">
        <x:v>246.7</x:v>
      </x:c>
      <x:c r="E1660" s="68" t="n">
        <x:v>24.1</x:v>
      </x:c>
      <x:c r="F1660" s="68" t="n">
        <x:v>48.4</x:v>
      </x:c>
      <x:c r="G1660" s="68" t="n">
        <x:v>9.2</x:v>
      </x:c>
      <x:c r="H1660" s="69" t="n">
        <x:v>1.756</x:v>
      </x:c>
      <x:c r="I1660" s="68" t="n">
        <x:v>7935</x:v>
      </x:c>
      <x:c r="J1660" s="68" t="n">
        <x:v>12.7</x:v>
      </x:c>
      <x:c r="K1660" s="68" t="n">
        <x:v>546</x:v>
      </x:c>
      <x:c r="L1660" s="68" t="n">
        <x:v>5.8</x:v>
      </x:c>
      <x:c r="M1660" s="70" t="n">
        <x:v>0.077</x:v>
      </x:c>
      <x:c r="N1660" s="71" t="n">
        <x:v>158</x:v>
      </x:c>
      <x:c r="O1660" s="33" t="n">
        <x:f>ROUND(3*E1660+F1660+G1660*H1660,1)</x:f>
        <x:v>136.9</x:v>
      </x:c>
      <x:c r="P1660" s="33" t="n">
        <x:f>ROUND('Inputs'!$C$4*'Inputs'!$C$7*'Inputs'!$C$5*C1660/3600,1)</x:f>
        <x:v>3928.9</x:v>
      </x:c>
      <x:c r="Q1660" s="33" t="n">
        <x:f>ROUND(('Inputs'!$C$4/B1660)*'Inputs'!$C$7*'Inputs'!$C$6*D1660/3600,1)</x:f>
        <x:v>1312.5</x:v>
      </x:c>
      <x:c r="R1660" s="59" t="n">
        <x:f>ROUND((P1660-Q1660)*O1660-('Inputs'!$C$4/B1660)*(I1660/J1660+K1660)-'Inputs'!$C$4*L1660-('Inputs'!$C$4*'Inputs'!$C$20*'Inputs'!$C$21*'Inputs'!$C$22/1000)*M1660*N1660,0)</x:f>
        <x:v>57363</x:v>
      </x:c>
      <x:c r="S1660" s="59" t="n">
        <x:f>ROUND(R1660/'Inputs'!$C$4,2)</x:f>
        <x:v>5.74</x:v>
      </x:c>
      <x:c r="T1660" s="33" t="n">
        <x:f>ROUND((P1660-Q1660)*G1660*'Inputs'!$C$25/1000,1)</x:f>
        <x:v>62.2</x:v>
      </x:c>
    </x:row>
    <x:row r="1661">
      <x:c r="A1661" t="n">
        <x:v>1646</x:v>
      </x:c>
      <x:c r="B1661" s="68" t="n">
        <x:v>27.4</x:v>
      </x:c>
      <x:c r="C1661" s="68" t="n">
        <x:v>27.3</x:v>
      </x:c>
      <x:c r="D1661" s="68" t="n">
        <x:v>192.5</x:v>
      </x:c>
      <x:c r="E1661" s="68" t="n">
        <x:v>23.8</x:v>
      </x:c>
      <x:c r="F1661" s="68" t="n">
        <x:v>46.7</x:v>
      </x:c>
      <x:c r="G1661" s="68" t="n">
        <x:v>7.6</x:v>
      </x:c>
      <x:c r="H1661" s="69" t="n">
        <x:v>1.833</x:v>
      </x:c>
      <x:c r="I1661" s="68" t="n">
        <x:v>6348</x:v>
      </x:c>
      <x:c r="J1661" s="68" t="n">
        <x:v>12.1</x:v>
      </x:c>
      <x:c r="K1661" s="68" t="n">
        <x:v>804</x:v>
      </x:c>
      <x:c r="L1661" s="68" t="n">
        <x:v>1.7</x:v>
      </x:c>
      <x:c r="M1661" s="70" t="n">
        <x:v>0.06</x:v>
      </x:c>
      <x:c r="N1661" s="71" t="n">
        <x:v>74</x:v>
      </x:c>
      <x:c r="O1661" s="33" t="n">
        <x:f>ROUND(3*E1661+F1661+G1661*H1661,1)</x:f>
        <x:v>132</x:v>
      </x:c>
      <x:c r="P1661" s="33" t="n">
        <x:f>ROUND('Inputs'!$C$4*'Inputs'!$C$7*'Inputs'!$C$5*C1661/3600,1)</x:f>
        <x:v>3943.3</x:v>
      </x:c>
      <x:c r="Q1661" s="33" t="n">
        <x:f>ROUND(('Inputs'!$C$4/B1661)*'Inputs'!$C$7*'Inputs'!$C$6*D1661/3600,1)</x:f>
        <x:v>2029.6</x:v>
      </x:c>
      <x:c r="R1661" s="59" t="n">
        <x:f>ROUND((P1661-Q1661)*O1661-('Inputs'!$C$4/B1661)*(I1661/J1661+K1661)-'Inputs'!$C$4*L1661-('Inputs'!$C$4*'Inputs'!$C$20*'Inputs'!$C$21*'Inputs'!$C$22/1000)*M1661*N1661,0)</x:f>
        <x:v>-259221</x:v>
      </x:c>
      <x:c r="S1661" s="59" t="n">
        <x:f>ROUND(R1661/'Inputs'!$C$4,2)</x:f>
        <x:v>-25.92</x:v>
      </x:c>
      <x:c r="T1661" s="33" t="n">
        <x:f>ROUND((P1661-Q1661)*G1661*'Inputs'!$C$25/1000,1)</x:f>
        <x:v>37.6</x:v>
      </x:c>
    </x:row>
    <x:row r="1662">
      <x:c r="A1662" t="n">
        <x:v>1647</x:v>
      </x:c>
      <x:c r="B1662" s="68" t="n">
        <x:v>25.6</x:v>
      </x:c>
      <x:c r="C1662" s="68" t="n">
        <x:v>28.1</x:v>
      </x:c>
      <x:c r="D1662" s="68" t="n">
        <x:v>243.9</x:v>
      </x:c>
      <x:c r="E1662" s="68" t="n">
        <x:v>22.1</x:v>
      </x:c>
      <x:c r="F1662" s="68" t="n">
        <x:v>42.9</x:v>
      </x:c>
      <x:c r="G1662" s="68" t="n">
        <x:v>9.1</x:v>
      </x:c>
      <x:c r="H1662" s="69" t="n">
        <x:v>2.063</x:v>
      </x:c>
      <x:c r="I1662" s="68" t="n">
        <x:v>7160</x:v>
      </x:c>
      <x:c r="J1662" s="68" t="n">
        <x:v>11.9</x:v>
      </x:c>
      <x:c r="K1662" s="68" t="n">
        <x:v>819</x:v>
      </x:c>
      <x:c r="L1662" s="68" t="n">
        <x:v>4.3</x:v>
      </x:c>
      <x:c r="M1662" s="70" t="n">
        <x:v>0.012</x:v>
      </x:c>
      <x:c r="N1662" s="71" t="n">
        <x:v>104</x:v>
      </x:c>
      <x:c r="O1662" s="33" t="n">
        <x:f>ROUND(3*E1662+F1662+G1662*H1662,1)</x:f>
        <x:v>128</x:v>
      </x:c>
      <x:c r="P1662" s="33" t="n">
        <x:f>ROUND('Inputs'!$C$4*'Inputs'!$C$7*'Inputs'!$C$5*C1662/3600,1)</x:f>
        <x:v>4058.9</x:v>
      </x:c>
      <x:c r="Q1662" s="33" t="n">
        <x:f>ROUND(('Inputs'!$C$4/B1662)*'Inputs'!$C$7*'Inputs'!$C$6*D1662/3600,1)</x:f>
        <x:v>2752.3</x:v>
      </x:c>
      <x:c r="R1662" s="59" t="n">
        <x:f>ROUND((P1662-Q1662)*O1662-('Inputs'!$C$4/B1662)*(I1662/J1662+K1662)-'Inputs'!$C$4*L1662-('Inputs'!$C$4*'Inputs'!$C$20*'Inputs'!$C$21*'Inputs'!$C$22/1000)*M1662*N1662,0)</x:f>
        <x:v>-433499</x:v>
      </x:c>
      <x:c r="S1662" s="59" t="n">
        <x:f>ROUND(R1662/'Inputs'!$C$4,2)</x:f>
        <x:v>-43.35</x:v>
      </x:c>
      <x:c r="T1662" s="33" t="n">
        <x:f>ROUND((P1662-Q1662)*G1662*'Inputs'!$C$25/1000,1)</x:f>
        <x:v>30.7</x:v>
      </x:c>
    </x:row>
    <x:row r="1663">
      <x:c r="A1663" t="n">
        <x:v>1648</x:v>
      </x:c>
      <x:c r="B1663" s="68" t="n">
        <x:v>44.5</x:v>
      </x:c>
      <x:c r="C1663" s="68" t="n">
        <x:v>25</x:v>
      </x:c>
      <x:c r="D1663" s="68" t="n">
        <x:v>172.3</x:v>
      </x:c>
      <x:c r="E1663" s="68" t="n">
        <x:v>23.8</x:v>
      </x:c>
      <x:c r="F1663" s="68" t="n">
        <x:v>45.2</x:v>
      </x:c>
      <x:c r="G1663" s="68" t="n">
        <x:v>7.3</x:v>
      </x:c>
      <x:c r="H1663" s="69" t="n">
        <x:v>1.734</x:v>
      </x:c>
      <x:c r="I1663" s="68" t="n">
        <x:v>6439</x:v>
      </x:c>
      <x:c r="J1663" s="68" t="n">
        <x:v>10</x:v>
      </x:c>
      <x:c r="K1663" s="68" t="n">
        <x:v>794</x:v>
      </x:c>
      <x:c r="L1663" s="68" t="n">
        <x:v>5.3</x:v>
      </x:c>
      <x:c r="M1663" s="70" t="n">
        <x:v>0.045</x:v>
      </x:c>
      <x:c r="N1663" s="71" t="n">
        <x:v>76</x:v>
      </x:c>
      <x:c r="O1663" s="33" t="n">
        <x:f>ROUND(3*E1663+F1663+G1663*H1663,1)</x:f>
        <x:v>129.3</x:v>
      </x:c>
      <x:c r="P1663" s="33" t="n">
        <x:f>ROUND('Inputs'!$C$4*'Inputs'!$C$7*'Inputs'!$C$5*C1663/3600,1)</x:f>
        <x:v>3611.1</x:v>
      </x:c>
      <x:c r="Q1663" s="33" t="n">
        <x:f>ROUND(('Inputs'!$C$4/B1663)*'Inputs'!$C$7*'Inputs'!$C$6*D1663/3600,1)</x:f>
        <x:v>1118.6</x:v>
      </x:c>
      <x:c r="R1663" s="59" t="n">
        <x:f>ROUND((P1663-Q1663)*O1663-('Inputs'!$C$4/B1663)*(I1663/J1663+K1663)-'Inputs'!$C$4*L1663-('Inputs'!$C$4*'Inputs'!$C$20*'Inputs'!$C$21*'Inputs'!$C$22/1000)*M1663*N1663,0)</x:f>
        <x:v>-61491</x:v>
      </x:c>
      <x:c r="S1663" s="59" t="n">
        <x:f>ROUND(R1663/'Inputs'!$C$4,2)</x:f>
        <x:v>-6.15</x:v>
      </x:c>
      <x:c r="T1663" s="33" t="n">
        <x:f>ROUND((P1663-Q1663)*G1663*'Inputs'!$C$25/1000,1)</x:f>
        <x:v>47</x:v>
      </x:c>
    </x:row>
    <x:row r="1664">
      <x:c r="A1664" t="n">
        <x:v>1649</x:v>
      </x:c>
      <x:c r="B1664" s="68" t="n">
        <x:v>47.6</x:v>
      </x:c>
      <x:c r="C1664" s="68" t="n">
        <x:v>26.9</x:v>
      </x:c>
      <x:c r="D1664" s="68" t="n">
        <x:v>252.6</x:v>
      </x:c>
      <x:c r="E1664" s="68" t="n">
        <x:v>21</x:v>
      </x:c>
      <x:c r="F1664" s="68" t="n">
        <x:v>41.6</x:v>
      </x:c>
      <x:c r="G1664" s="68" t="n">
        <x:v>11</x:v>
      </x:c>
      <x:c r="H1664" s="69" t="n">
        <x:v>1.857</x:v>
      </x:c>
      <x:c r="I1664" s="68" t="n">
        <x:v>7777</x:v>
      </x:c>
      <x:c r="J1664" s="68" t="n">
        <x:v>11.7</x:v>
      </x:c>
      <x:c r="K1664" s="68" t="n">
        <x:v>953</x:v>
      </x:c>
      <x:c r="L1664" s="68" t="n">
        <x:v>3.2</x:v>
      </x:c>
      <x:c r="M1664" s="70" t="n">
        <x:v>0.077</x:v>
      </x:c>
      <x:c r="N1664" s="71" t="n">
        <x:v>64</x:v>
      </x:c>
      <x:c r="O1664" s="33" t="n">
        <x:f>ROUND(3*E1664+F1664+G1664*H1664,1)</x:f>
        <x:v>125</x:v>
      </x:c>
      <x:c r="P1664" s="33" t="n">
        <x:f>ROUND('Inputs'!$C$4*'Inputs'!$C$7*'Inputs'!$C$5*C1664/3600,1)</x:f>
        <x:v>3885.6</x:v>
      </x:c>
      <x:c r="Q1664" s="33" t="n">
        <x:f>ROUND(('Inputs'!$C$4/B1664)*'Inputs'!$C$7*'Inputs'!$C$6*D1664/3600,1)</x:f>
        <x:v>1533.1</x:v>
      </x:c>
      <x:c r="R1664" s="59" t="n">
        <x:f>ROUND((P1664-Q1664)*O1664-('Inputs'!$C$4/B1664)*(I1664/J1664+K1664)-'Inputs'!$C$4*L1664-('Inputs'!$C$4*'Inputs'!$C$20*'Inputs'!$C$21*'Inputs'!$C$22/1000)*M1664*N1664,0)</x:f>
        <x:v>-88810</x:v>
      </x:c>
      <x:c r="S1664" s="59" t="n">
        <x:f>ROUND(R1664/'Inputs'!$C$4,2)</x:f>
        <x:v>-8.88</x:v>
      </x:c>
      <x:c r="T1664" s="33" t="n">
        <x:f>ROUND((P1664-Q1664)*G1664*'Inputs'!$C$25/1000,1)</x:f>
        <x:v>66.9</x:v>
      </x:c>
    </x:row>
    <x:row r="1665">
      <x:c r="A1665" t="n">
        <x:v>1650</x:v>
      </x:c>
      <x:c r="B1665" s="68" t="n">
        <x:v>39.9</x:v>
      </x:c>
      <x:c r="C1665" s="68" t="n">
        <x:v>33.8</x:v>
      </x:c>
      <x:c r="D1665" s="68" t="n">
        <x:v>217.1</x:v>
      </x:c>
      <x:c r="E1665" s="68" t="n">
        <x:v>27.9</x:v>
      </x:c>
      <x:c r="F1665" s="68" t="n">
        <x:v>34.3</x:v>
      </x:c>
      <x:c r="G1665" s="68" t="n">
        <x:v>10.2</x:v>
      </x:c>
      <x:c r="H1665" s="69" t="n">
        <x:v>2.058</x:v>
      </x:c>
      <x:c r="I1665" s="68" t="n">
        <x:v>5285</x:v>
      </x:c>
      <x:c r="J1665" s="68" t="n">
        <x:v>9.3</x:v>
      </x:c>
      <x:c r="K1665" s="68" t="n">
        <x:v>843</x:v>
      </x:c>
      <x:c r="L1665" s="68" t="n">
        <x:v>4.9</x:v>
      </x:c>
      <x:c r="M1665" s="70" t="n">
        <x:v>0.057</x:v>
      </x:c>
      <x:c r="N1665" s="71" t="n">
        <x:v>78</x:v>
      </x:c>
      <x:c r="O1665" s="33" t="n">
        <x:f>ROUND(3*E1665+F1665+G1665*H1665,1)</x:f>
        <x:v>139</x:v>
      </x:c>
      <x:c r="P1665" s="33" t="n">
        <x:f>ROUND('Inputs'!$C$4*'Inputs'!$C$7*'Inputs'!$C$5*C1665/3600,1)</x:f>
        <x:v>4882.2</x:v>
      </x:c>
      <x:c r="Q1665" s="33" t="n">
        <x:f>ROUND(('Inputs'!$C$4/B1665)*'Inputs'!$C$7*'Inputs'!$C$6*D1665/3600,1)</x:f>
        <x:v>1571.9</x:v>
      </x:c>
      <x:c r="R1665" s="59" t="n">
        <x:f>ROUND((P1665-Q1665)*O1665-('Inputs'!$C$4/B1665)*(I1665/J1665+K1665)-'Inputs'!$C$4*L1665-('Inputs'!$C$4*'Inputs'!$C$20*'Inputs'!$C$21*'Inputs'!$C$22/1000)*M1665*N1665,0)</x:f>
        <x:v>47486</x:v>
      </x:c>
      <x:c r="S1665" s="59" t="n">
        <x:f>ROUND(R1665/'Inputs'!$C$4,2)</x:f>
        <x:v>4.75</x:v>
      </x:c>
      <x:c r="T1665" s="33" t="n">
        <x:f>ROUND((P1665-Q1665)*G1665*'Inputs'!$C$25/1000,1)</x:f>
        <x:v>87.2</x:v>
      </x:c>
    </x:row>
    <x:row r="1666">
      <x:c r="A1666" t="n">
        <x:v>1651</x:v>
      </x:c>
      <x:c r="B1666" s="68" t="n">
        <x:v>31.4</x:v>
      </x:c>
      <x:c r="C1666" s="68" t="n">
        <x:v>26.7</x:v>
      </x:c>
      <x:c r="D1666" s="68" t="n">
        <x:v>219.1</x:v>
      </x:c>
      <x:c r="E1666" s="68" t="n">
        <x:v>25.8</x:v>
      </x:c>
      <x:c r="F1666" s="68" t="n">
        <x:v>54.3</x:v>
      </x:c>
      <x:c r="G1666" s="68" t="n">
        <x:v>9.1</x:v>
      </x:c>
      <x:c r="H1666" s="69" t="n">
        <x:v>1.888</x:v>
      </x:c>
      <x:c r="I1666" s="68" t="n">
        <x:v>5418</x:v>
      </x:c>
      <x:c r="J1666" s="68" t="n">
        <x:v>14.8</x:v>
      </x:c>
      <x:c r="K1666" s="68" t="n">
        <x:v>694</x:v>
      </x:c>
      <x:c r="L1666" s="68" t="n">
        <x:v>5.1</x:v>
      </x:c>
      <x:c r="M1666" s="70" t="n">
        <x:v>0.058</x:v>
      </x:c>
      <x:c r="N1666" s="71" t="n">
        <x:v>83</x:v>
      </x:c>
      <x:c r="O1666" s="33" t="n">
        <x:f>ROUND(3*E1666+F1666+G1666*H1666,1)</x:f>
        <x:v>148.9</x:v>
      </x:c>
      <x:c r="P1666" s="33" t="n">
        <x:f>ROUND('Inputs'!$C$4*'Inputs'!$C$7*'Inputs'!$C$5*C1666/3600,1)</x:f>
        <x:v>3856.7</x:v>
      </x:c>
      <x:c r="Q1666" s="33" t="n">
        <x:f>ROUND(('Inputs'!$C$4/B1666)*'Inputs'!$C$7*'Inputs'!$C$6*D1666/3600,1)</x:f>
        <x:v>2015.8</x:v>
      </x:c>
      <x:c r="R1666" s="59" t="n">
        <x:f>ROUND((P1666-Q1666)*O1666-('Inputs'!$C$4/B1666)*(I1666/J1666+K1666)-'Inputs'!$C$4*L1666-('Inputs'!$C$4*'Inputs'!$C$20*'Inputs'!$C$21*'Inputs'!$C$22/1000)*M1666*N1666,0)</x:f>
        <x:v>-125260</x:v>
      </x:c>
      <x:c r="S1666" s="59" t="n">
        <x:f>ROUND(R1666/'Inputs'!$C$4,2)</x:f>
        <x:v>-12.53</x:v>
      </x:c>
      <x:c r="T1666" s="33" t="n">
        <x:f>ROUND((P1666-Q1666)*G1666*'Inputs'!$C$25/1000,1)</x:f>
        <x:v>43.3</x:v>
      </x:c>
    </x:row>
    <x:row r="1667">
      <x:c r="A1667" t="n">
        <x:v>1652</x:v>
      </x:c>
      <x:c r="B1667" s="68" t="n">
        <x:v>47.2</x:v>
      </x:c>
      <x:c r="C1667" s="68" t="n">
        <x:v>34.2</x:v>
      </x:c>
      <x:c r="D1667" s="68" t="n">
        <x:v>200.6</x:v>
      </x:c>
      <x:c r="E1667" s="68" t="n">
        <x:v>27.2</x:v>
      </x:c>
      <x:c r="F1667" s="68" t="n">
        <x:v>37.6</x:v>
      </x:c>
      <x:c r="G1667" s="68" t="n">
        <x:v>10.5</x:v>
      </x:c>
      <x:c r="H1667" s="69" t="n">
        <x:v>1.789</x:v>
      </x:c>
      <x:c r="I1667" s="68" t="n">
        <x:v>5488</x:v>
      </x:c>
      <x:c r="J1667" s="68" t="n">
        <x:v>9.4</x:v>
      </x:c>
      <x:c r="K1667" s="68" t="n">
        <x:v>828</x:v>
      </x:c>
      <x:c r="L1667" s="68" t="n">
        <x:v>3.8</x:v>
      </x:c>
      <x:c r="M1667" s="70" t="n">
        <x:v>0.096</x:v>
      </x:c>
      <x:c r="N1667" s="71" t="n">
        <x:v>151</x:v>
      </x:c>
      <x:c r="O1667" s="33" t="n">
        <x:f>ROUND(3*E1667+F1667+G1667*H1667,1)</x:f>
        <x:v>138</x:v>
      </x:c>
      <x:c r="P1667" s="33" t="n">
        <x:f>ROUND('Inputs'!$C$4*'Inputs'!$C$7*'Inputs'!$C$5*C1667/3600,1)</x:f>
        <x:v>4940</x:v>
      </x:c>
      <x:c r="Q1667" s="33" t="n">
        <x:f>ROUND(('Inputs'!$C$4/B1667)*'Inputs'!$C$7*'Inputs'!$C$6*D1667/3600,1)</x:f>
        <x:v>1227.8</x:v>
      </x:c>
      <x:c r="R1667" s="59" t="n">
        <x:f>ROUND((P1667-Q1667)*O1667-('Inputs'!$C$4/B1667)*(I1667/J1667+K1667)-'Inputs'!$C$4*L1667-('Inputs'!$C$4*'Inputs'!$C$20*'Inputs'!$C$21*'Inputs'!$C$22/1000)*M1667*N1667,0)</x:f>
        <x:v>142752</x:v>
      </x:c>
      <x:c r="S1667" s="59" t="n">
        <x:f>ROUND(R1667/'Inputs'!$C$4,2)</x:f>
        <x:v>14.28</x:v>
      </x:c>
      <x:c r="T1667" s="33" t="n">
        <x:f>ROUND((P1667-Q1667)*G1667*'Inputs'!$C$25/1000,1)</x:f>
        <x:v>100.7</x:v>
      </x:c>
    </x:row>
    <x:row r="1668">
      <x:c r="A1668" t="n">
        <x:v>1653</x:v>
      </x:c>
      <x:c r="B1668" s="68" t="n">
        <x:v>52.4</x:v>
      </x:c>
      <x:c r="C1668" s="68" t="n">
        <x:v>26</x:v>
      </x:c>
      <x:c r="D1668" s="68" t="n">
        <x:v>237.8</x:v>
      </x:c>
      <x:c r="E1668" s="68" t="n">
        <x:v>26.4</x:v>
      </x:c>
      <x:c r="F1668" s="68" t="n">
        <x:v>39.2</x:v>
      </x:c>
      <x:c r="G1668" s="68" t="n">
        <x:v>10.9</x:v>
      </x:c>
      <x:c r="H1668" s="69" t="n">
        <x:v>1.83</x:v>
      </x:c>
      <x:c r="I1668" s="68" t="n">
        <x:v>6754</x:v>
      </x:c>
      <x:c r="J1668" s="68" t="n">
        <x:v>14</x:v>
      </x:c>
      <x:c r="K1668" s="68" t="n">
        <x:v>671</x:v>
      </x:c>
      <x:c r="L1668" s="68" t="n">
        <x:v>3.3</x:v>
      </x:c>
      <x:c r="M1668" s="70" t="n">
        <x:v>0.05</x:v>
      </x:c>
      <x:c r="N1668" s="71" t="n">
        <x:v>103</x:v>
      </x:c>
      <x:c r="O1668" s="33" t="n">
        <x:f>ROUND(3*E1668+F1668+G1668*H1668,1)</x:f>
        <x:v>138.3</x:v>
      </x:c>
      <x:c r="P1668" s="33" t="n">
        <x:f>ROUND('Inputs'!$C$4*'Inputs'!$C$7*'Inputs'!$C$5*C1668/3600,1)</x:f>
        <x:v>3755.6</x:v>
      </x:c>
      <x:c r="Q1668" s="33" t="n">
        <x:f>ROUND(('Inputs'!$C$4/B1668)*'Inputs'!$C$7*'Inputs'!$C$6*D1668/3600,1)</x:f>
        <x:v>1311</x:v>
      </x:c>
      <x:c r="R1668" s="59" t="n">
        <x:f>ROUND((P1668-Q1668)*O1668-('Inputs'!$C$4/B1668)*(I1668/J1668+K1668)-'Inputs'!$C$4*L1668-('Inputs'!$C$4*'Inputs'!$C$20*'Inputs'!$C$21*'Inputs'!$C$22/1000)*M1668*N1668,0)</x:f>
        <x:v>73452</x:v>
      </x:c>
      <x:c r="S1668" s="59" t="n">
        <x:f>ROUND(R1668/'Inputs'!$C$4,2)</x:f>
        <x:v>7.35</x:v>
      </x:c>
      <x:c r="T1668" s="33" t="n">
        <x:f>ROUND((P1668-Q1668)*G1668*'Inputs'!$C$25/1000,1)</x:f>
        <x:v>68.8</x:v>
      </x:c>
    </x:row>
    <x:row r="1669">
      <x:c r="A1669" t="n">
        <x:v>1654</x:v>
      </x:c>
      <x:c r="B1669" s="68" t="n">
        <x:v>45.2</x:v>
      </x:c>
      <x:c r="C1669" s="68" t="n">
        <x:v>28.3</x:v>
      </x:c>
      <x:c r="D1669" s="68" t="n">
        <x:v>190.6</x:v>
      </x:c>
      <x:c r="E1669" s="68" t="n">
        <x:v>20.3</x:v>
      </x:c>
      <x:c r="F1669" s="68" t="n">
        <x:v>53</x:v>
      </x:c>
      <x:c r="G1669" s="68" t="n">
        <x:v>10.8</x:v>
      </x:c>
      <x:c r="H1669" s="69" t="n">
        <x:v>1.86</x:v>
      </x:c>
      <x:c r="I1669" s="68" t="n">
        <x:v>8429</x:v>
      </x:c>
      <x:c r="J1669" s="68" t="n">
        <x:v>11.2</x:v>
      </x:c>
      <x:c r="K1669" s="68" t="n">
        <x:v>421</x:v>
      </x:c>
      <x:c r="L1669" s="68" t="n">
        <x:v>4.8</x:v>
      </x:c>
      <x:c r="M1669" s="70" t="n">
        <x:v>0.096</x:v>
      </x:c>
      <x:c r="N1669" s="71" t="n">
        <x:v>141</x:v>
      </x:c>
      <x:c r="O1669" s="33" t="n">
        <x:f>ROUND(3*E1669+F1669+G1669*H1669,1)</x:f>
        <x:v>134</x:v>
      </x:c>
      <x:c r="P1669" s="33" t="n">
        <x:f>ROUND('Inputs'!$C$4*'Inputs'!$C$7*'Inputs'!$C$5*C1669/3600,1)</x:f>
        <x:v>4087.8</x:v>
      </x:c>
      <x:c r="Q1669" s="33" t="n">
        <x:f>ROUND(('Inputs'!$C$4/B1669)*'Inputs'!$C$7*'Inputs'!$C$6*D1669/3600,1)</x:f>
        <x:v>1218.2</x:v>
      </x:c>
      <x:c r="R1669" s="59" t="n">
        <x:f>ROUND((P1669-Q1669)*O1669-('Inputs'!$C$4/B1669)*(I1669/J1669+K1669)-'Inputs'!$C$4*L1669-('Inputs'!$C$4*'Inputs'!$C$20*'Inputs'!$C$21*'Inputs'!$C$22/1000)*M1669*N1669,0)</x:f>
        <x:v>46614</x:v>
      </x:c>
      <x:c r="S1669" s="59" t="n">
        <x:f>ROUND(R1669/'Inputs'!$C$4,2)</x:f>
        <x:v>4.66</x:v>
      </x:c>
      <x:c r="T1669" s="33" t="n">
        <x:f>ROUND((P1669-Q1669)*G1669*'Inputs'!$C$25/1000,1)</x:f>
        <x:v>80.1</x:v>
      </x:c>
    </x:row>
    <x:row r="1670">
      <x:c r="A1670" t="n">
        <x:v>1655</x:v>
      </x:c>
      <x:c r="B1670" s="68" t="n">
        <x:v>59.6</x:v>
      </x:c>
      <x:c r="C1670" s="68" t="n">
        <x:v>28.1</x:v>
      </x:c>
      <x:c r="D1670" s="68" t="n">
        <x:v>206.1</x:v>
      </x:c>
      <x:c r="E1670" s="68" t="n">
        <x:v>24.6</x:v>
      </x:c>
      <x:c r="F1670" s="68" t="n">
        <x:v>30.1</x:v>
      </x:c>
      <x:c r="G1670" s="68" t="n">
        <x:v>10.3</x:v>
      </x:c>
      <x:c r="H1670" s="69" t="n">
        <x:v>1.83</x:v>
      </x:c>
      <x:c r="I1670" s="68" t="n">
        <x:v>8533</x:v>
      </x:c>
      <x:c r="J1670" s="68" t="n">
        <x:v>8.2</x:v>
      </x:c>
      <x:c r="K1670" s="68" t="n">
        <x:v>509</x:v>
      </x:c>
      <x:c r="L1670" s="68" t="n">
        <x:v>4.7</x:v>
      </x:c>
      <x:c r="M1670" s="70" t="n">
        <x:v>0.071</x:v>
      </x:c>
      <x:c r="N1670" s="71" t="n">
        <x:v>139</x:v>
      </x:c>
      <x:c r="O1670" s="33" t="n">
        <x:f>ROUND(3*E1670+F1670+G1670*H1670,1)</x:f>
        <x:v>122.7</x:v>
      </x:c>
      <x:c r="P1670" s="33" t="n">
        <x:f>ROUND('Inputs'!$C$4*'Inputs'!$C$7*'Inputs'!$C$5*C1670/3600,1)</x:f>
        <x:v>4058.9</x:v>
      </x:c>
      <x:c r="Q1670" s="33" t="n">
        <x:f>ROUND(('Inputs'!$C$4/B1670)*'Inputs'!$C$7*'Inputs'!$C$6*D1670/3600,1)</x:f>
        <x:v>999</x:v>
      </x:c>
      <x:c r="R1670" s="59" t="n">
        <x:f>ROUND((P1670-Q1670)*O1670-('Inputs'!$C$4/B1670)*(I1670/J1670+K1670)-'Inputs'!$C$4*L1670-('Inputs'!$C$4*'Inputs'!$C$20*'Inputs'!$C$21*'Inputs'!$C$22/1000)*M1670*N1670,0)</x:f>
        <x:v>46380</x:v>
      </x:c>
      <x:c r="S1670" s="59" t="n">
        <x:f>ROUND(R1670/'Inputs'!$C$4,2)</x:f>
        <x:v>4.64</x:v>
      </x:c>
      <x:c r="T1670" s="33" t="n">
        <x:f>ROUND((P1670-Q1670)*G1670*'Inputs'!$C$25/1000,1)</x:f>
        <x:v>81.4</x:v>
      </x:c>
    </x:row>
    <x:row r="1671">
      <x:c r="A1671" t="n">
        <x:v>1656</x:v>
      </x:c>
      <x:c r="B1671" s="68" t="n">
        <x:v>44.9</x:v>
      </x:c>
      <x:c r="C1671" s="68" t="n">
        <x:v>34.2</x:v>
      </x:c>
      <x:c r="D1671" s="68" t="n">
        <x:v>205.3</x:v>
      </x:c>
      <x:c r="E1671" s="68" t="n">
        <x:v>25.1</x:v>
      </x:c>
      <x:c r="F1671" s="68" t="n">
        <x:v>39.9</x:v>
      </x:c>
      <x:c r="G1671" s="68" t="n">
        <x:v>9.1</x:v>
      </x:c>
      <x:c r="H1671" s="69" t="n">
        <x:v>1.878</x:v>
      </x:c>
      <x:c r="I1671" s="68" t="n">
        <x:v>7162</x:v>
      </x:c>
      <x:c r="J1671" s="68" t="n">
        <x:v>12.5</x:v>
      </x:c>
      <x:c r="K1671" s="68" t="n">
        <x:v>695</x:v>
      </x:c>
      <x:c r="L1671" s="68" t="n">
        <x:v>5.3</x:v>
      </x:c>
      <x:c r="M1671" s="70" t="n">
        <x:v>0.057</x:v>
      </x:c>
      <x:c r="N1671" s="71" t="n">
        <x:v>110</x:v>
      </x:c>
      <x:c r="O1671" s="33" t="n">
        <x:f>ROUND(3*E1671+F1671+G1671*H1671,1)</x:f>
        <x:v>132.3</x:v>
      </x:c>
      <x:c r="P1671" s="33" t="n">
        <x:f>ROUND('Inputs'!$C$4*'Inputs'!$C$7*'Inputs'!$C$5*C1671/3600,1)</x:f>
        <x:v>4940</x:v>
      </x:c>
      <x:c r="Q1671" s="33" t="n">
        <x:f>ROUND(('Inputs'!$C$4/B1671)*'Inputs'!$C$7*'Inputs'!$C$6*D1671/3600,1)</x:f>
        <x:v>1320.9</x:v>
      </x:c>
      <x:c r="R1671" s="59" t="n">
        <x:f>ROUND((P1671-Q1671)*O1671-('Inputs'!$C$4/B1671)*(I1671/J1671+K1671)-'Inputs'!$C$4*L1671-('Inputs'!$C$4*'Inputs'!$C$20*'Inputs'!$C$21*'Inputs'!$C$22/1000)*M1671*N1671,0)</x:f>
        <x:v>129390</x:v>
      </x:c>
      <x:c r="S1671" s="59" t="n">
        <x:f>ROUND(R1671/'Inputs'!$C$4,2)</x:f>
        <x:v>12.94</x:v>
      </x:c>
      <x:c r="T1671" s="33" t="n">
        <x:f>ROUND((P1671-Q1671)*G1671*'Inputs'!$C$25/1000,1)</x:f>
        <x:v>85.1</x:v>
      </x:c>
    </x:row>
    <x:row r="1672">
      <x:c r="A1672" t="n">
        <x:v>1657</x:v>
      </x:c>
      <x:c r="B1672" s="68" t="n">
        <x:v>44.3</x:v>
      </x:c>
      <x:c r="C1672" s="68" t="n">
        <x:v>32.7</x:v>
      </x:c>
      <x:c r="D1672" s="68" t="n">
        <x:v>294.7</x:v>
      </x:c>
      <x:c r="E1672" s="68" t="n">
        <x:v>27.1</x:v>
      </x:c>
      <x:c r="F1672" s="68" t="n">
        <x:v>42.1</x:v>
      </x:c>
      <x:c r="G1672" s="68" t="n">
        <x:v>8.4</x:v>
      </x:c>
      <x:c r="H1672" s="69" t="n">
        <x:v>1.573</x:v>
      </x:c>
      <x:c r="I1672" s="68" t="n">
        <x:v>7584</x:v>
      </x:c>
      <x:c r="J1672" s="68" t="n">
        <x:v>9.3</x:v>
      </x:c>
      <x:c r="K1672" s="68" t="n">
        <x:v>530</x:v>
      </x:c>
      <x:c r="L1672" s="68" t="n">
        <x:v>4</x:v>
      </x:c>
      <x:c r="M1672" s="70" t="n">
        <x:v>0.088</x:v>
      </x:c>
      <x:c r="N1672" s="71" t="n">
        <x:v>86</x:v>
      </x:c>
      <x:c r="O1672" s="33" t="n">
        <x:f>ROUND(3*E1672+F1672+G1672*H1672,1)</x:f>
        <x:v>136.6</x:v>
      </x:c>
      <x:c r="P1672" s="33" t="n">
        <x:f>ROUND('Inputs'!$C$4*'Inputs'!$C$7*'Inputs'!$C$5*C1672/3600,1)</x:f>
        <x:v>4723.3</x:v>
      </x:c>
      <x:c r="Q1672" s="33" t="n">
        <x:f>ROUND(('Inputs'!$C$4/B1672)*'Inputs'!$C$7*'Inputs'!$C$6*D1672/3600,1)</x:f>
        <x:v>1921.8</x:v>
      </x:c>
      <x:c r="R1672" s="59" t="n">
        <x:f>ROUND((P1672-Q1672)*O1672-('Inputs'!$C$4/B1672)*(I1672/J1672+K1672)-'Inputs'!$C$4*L1672-('Inputs'!$C$4*'Inputs'!$C$20*'Inputs'!$C$21*'Inputs'!$C$22/1000)*M1672*N1672,0)</x:f>
        <x:v>22041</x:v>
      </x:c>
      <x:c r="S1672" s="59" t="n">
        <x:f>ROUND(R1672/'Inputs'!$C$4,2)</x:f>
        <x:v>2.2</x:v>
      </x:c>
      <x:c r="T1672" s="33" t="n">
        <x:f>ROUND((P1672-Q1672)*G1672*'Inputs'!$C$25/1000,1)</x:f>
        <x:v>60.8</x:v>
      </x:c>
    </x:row>
    <x:row r="1673">
      <x:c r="A1673" t="n">
        <x:v>1658</x:v>
      </x:c>
      <x:c r="B1673" s="68" t="n">
        <x:v>49.1</x:v>
      </x:c>
      <x:c r="C1673" s="68" t="n">
        <x:v>31.7</x:v>
      </x:c>
      <x:c r="D1673" s="68" t="n">
        <x:v>225.9</x:v>
      </x:c>
      <x:c r="E1673" s="68" t="n">
        <x:v>22.2</x:v>
      </x:c>
      <x:c r="F1673" s="68" t="n">
        <x:v>44</x:v>
      </x:c>
      <x:c r="G1673" s="68" t="n">
        <x:v>8.3</x:v>
      </x:c>
      <x:c r="H1673" s="69" t="n">
        <x:v>1.747</x:v>
      </x:c>
      <x:c r="I1673" s="68" t="n">
        <x:v>6625</x:v>
      </x:c>
      <x:c r="J1673" s="68" t="n">
        <x:v>13.6</x:v>
      </x:c>
      <x:c r="K1673" s="68" t="n">
        <x:v>831</x:v>
      </x:c>
      <x:c r="L1673" s="68" t="n">
        <x:v>6</x:v>
      </x:c>
      <x:c r="M1673" s="70" t="n">
        <x:v>0.053</x:v>
      </x:c>
      <x:c r="N1673" s="71" t="n">
        <x:v>112</x:v>
      </x:c>
      <x:c r="O1673" s="33" t="n">
        <x:f>ROUND(3*E1673+F1673+G1673*H1673,1)</x:f>
        <x:v>125.1</x:v>
      </x:c>
      <x:c r="P1673" s="33" t="n">
        <x:f>ROUND('Inputs'!$C$4*'Inputs'!$C$7*'Inputs'!$C$5*C1673/3600,1)</x:f>
        <x:v>4578.9</x:v>
      </x:c>
      <x:c r="Q1673" s="33" t="n">
        <x:f>ROUND(('Inputs'!$C$4/B1673)*'Inputs'!$C$7*'Inputs'!$C$6*D1673/3600,1)</x:f>
        <x:v>1329.1</x:v>
      </x:c>
      <x:c r="R1673" s="59" t="n">
        <x:f>ROUND((P1673-Q1673)*O1673-('Inputs'!$C$4/B1673)*(I1673/J1673+K1673)-'Inputs'!$C$4*L1673-('Inputs'!$C$4*'Inputs'!$C$20*'Inputs'!$C$21*'Inputs'!$C$22/1000)*M1673*N1673,0)</x:f>
        <x:v>64817</x:v>
      </x:c>
      <x:c r="S1673" s="59" t="n">
        <x:f>ROUND(R1673/'Inputs'!$C$4,2)</x:f>
        <x:v>6.48</x:v>
      </x:c>
      <x:c r="T1673" s="33" t="n">
        <x:f>ROUND((P1673-Q1673)*G1673*'Inputs'!$C$25/1000,1)</x:f>
        <x:v>69.7</x:v>
      </x:c>
    </x:row>
    <x:row r="1674">
      <x:c r="A1674" t="n">
        <x:v>1659</x:v>
      </x:c>
      <x:c r="B1674" s="68" t="n">
        <x:v>59.9</x:v>
      </x:c>
      <x:c r="C1674" s="68" t="n">
        <x:v>32.6</x:v>
      </x:c>
      <x:c r="D1674" s="68" t="n">
        <x:v>217.5</x:v>
      </x:c>
      <x:c r="E1674" s="68" t="n">
        <x:v>20.1</x:v>
      </x:c>
      <x:c r="F1674" s="68" t="n">
        <x:v>46.6</x:v>
      </x:c>
      <x:c r="G1674" s="68" t="n">
        <x:v>7</x:v>
      </x:c>
      <x:c r="H1674" s="69" t="n">
        <x:v>1.828</x:v>
      </x:c>
      <x:c r="I1674" s="68" t="n">
        <x:v>4505</x:v>
      </x:c>
      <x:c r="J1674" s="68" t="n">
        <x:v>12.9</x:v>
      </x:c>
      <x:c r="K1674" s="68" t="n">
        <x:v>744</x:v>
      </x:c>
      <x:c r="L1674" s="68" t="n">
        <x:v>2.5</x:v>
      </x:c>
      <x:c r="M1674" s="70" t="n">
        <x:v>0.09</x:v>
      </x:c>
      <x:c r="N1674" s="71" t="n">
        <x:v>97</x:v>
      </x:c>
      <x:c r="O1674" s="33" t="n">
        <x:f>ROUND(3*E1674+F1674+G1674*H1674,1)</x:f>
        <x:v>119.7</x:v>
      </x:c>
      <x:c r="P1674" s="33" t="n">
        <x:f>ROUND('Inputs'!$C$4*'Inputs'!$C$7*'Inputs'!$C$5*C1674/3600,1)</x:f>
        <x:v>4708.9</x:v>
      </x:c>
      <x:c r="Q1674" s="33" t="n">
        <x:f>ROUND(('Inputs'!$C$4/B1674)*'Inputs'!$C$7*'Inputs'!$C$6*D1674/3600,1)</x:f>
        <x:v>1049</x:v>
      </x:c>
      <x:c r="R1674" s="59" t="n">
        <x:f>ROUND((P1674-Q1674)*O1674-('Inputs'!$C$4/B1674)*(I1674/J1674+K1674)-'Inputs'!$C$4*L1674-('Inputs'!$C$4*'Inputs'!$C$20*'Inputs'!$C$21*'Inputs'!$C$22/1000)*M1674*N1674,0)</x:f>
        <x:v>211060</x:v>
      </x:c>
      <x:c r="S1674" s="59" t="n">
        <x:f>ROUND(R1674/'Inputs'!$C$4,2)</x:f>
        <x:v>21.11</x:v>
      </x:c>
      <x:c r="T1674" s="33" t="n">
        <x:f>ROUND((P1674-Q1674)*G1674*'Inputs'!$C$25/1000,1)</x:f>
        <x:v>66.2</x:v>
      </x:c>
    </x:row>
    <x:row r="1675">
      <x:c r="A1675" t="n">
        <x:v>1660</x:v>
      </x:c>
      <x:c r="B1675" s="68" t="n">
        <x:v>49.9</x:v>
      </x:c>
      <x:c r="C1675" s="68" t="n">
        <x:v>27</x:v>
      </x:c>
      <x:c r="D1675" s="68" t="n">
        <x:v>198.4</x:v>
      </x:c>
      <x:c r="E1675" s="68" t="n">
        <x:v>26</x:v>
      </x:c>
      <x:c r="F1675" s="68" t="n">
        <x:v>54.9</x:v>
      </x:c>
      <x:c r="G1675" s="68" t="n">
        <x:v>7.1</x:v>
      </x:c>
      <x:c r="H1675" s="69" t="n">
        <x:v>1.737</x:v>
      </x:c>
      <x:c r="I1675" s="68" t="n">
        <x:v>7578</x:v>
      </x:c>
      <x:c r="J1675" s="68" t="n">
        <x:v>9.8</x:v>
      </x:c>
      <x:c r="K1675" s="68" t="n">
        <x:v>427</x:v>
      </x:c>
      <x:c r="L1675" s="68" t="n">
        <x:v>5.1</x:v>
      </x:c>
      <x:c r="M1675" s="70" t="n">
        <x:v>0.044</x:v>
      </x:c>
      <x:c r="N1675" s="71" t="n">
        <x:v>63</x:v>
      </x:c>
      <x:c r="O1675" s="33" t="n">
        <x:f>ROUND(3*E1675+F1675+G1675*H1675,1)</x:f>
        <x:v>145.2</x:v>
      </x:c>
      <x:c r="P1675" s="33" t="n">
        <x:f>ROUND('Inputs'!$C$4*'Inputs'!$C$7*'Inputs'!$C$5*C1675/3600,1)</x:f>
        <x:v>3900</x:v>
      </x:c>
      <x:c r="Q1675" s="33" t="n">
        <x:f>ROUND(('Inputs'!$C$4/B1675)*'Inputs'!$C$7*'Inputs'!$C$6*D1675/3600,1)</x:f>
        <x:v>1148.6</x:v>
      </x:c>
      <x:c r="R1675" s="59" t="n">
        <x:f>ROUND((P1675-Q1675)*O1675-('Inputs'!$C$4/B1675)*(I1675/J1675+K1675)-'Inputs'!$C$4*L1675-('Inputs'!$C$4*'Inputs'!$C$20*'Inputs'!$C$21*'Inputs'!$C$22/1000)*M1675*N1675,0)</x:f>
        <x:v>101771</x:v>
      </x:c>
      <x:c r="S1675" s="59" t="n">
        <x:f>ROUND(R1675/'Inputs'!$C$4,2)</x:f>
        <x:v>10.18</x:v>
      </x:c>
      <x:c r="T1675" s="33" t="n">
        <x:f>ROUND((P1675-Q1675)*G1675*'Inputs'!$C$25/1000,1)</x:f>
        <x:v>50.5</x:v>
      </x:c>
    </x:row>
    <x:row r="1676">
      <x:c r="A1676" t="n">
        <x:v>1661</x:v>
      </x:c>
      <x:c r="B1676" s="68" t="n">
        <x:v>25.1</x:v>
      </x:c>
      <x:c r="C1676" s="68" t="n">
        <x:v>28.2</x:v>
      </x:c>
      <x:c r="D1676" s="68" t="n">
        <x:v>233.8</x:v>
      </x:c>
      <x:c r="E1676" s="68" t="n">
        <x:v>24.3</x:v>
      </x:c>
      <x:c r="F1676" s="68" t="n">
        <x:v>52.6</x:v>
      </x:c>
      <x:c r="G1676" s="68" t="n">
        <x:v>9.8</x:v>
      </x:c>
      <x:c r="H1676" s="69" t="n">
        <x:v>2.013</x:v>
      </x:c>
      <x:c r="I1676" s="68" t="n">
        <x:v>5962</x:v>
      </x:c>
      <x:c r="J1676" s="68" t="n">
        <x:v>9.7</x:v>
      </x:c>
      <x:c r="K1676" s="68" t="n">
        <x:v>848</x:v>
      </x:c>
      <x:c r="L1676" s="68" t="n">
        <x:v>4.1</x:v>
      </x:c>
      <x:c r="M1676" s="70" t="n">
        <x:v>0.077</x:v>
      </x:c>
      <x:c r="N1676" s="71" t="n">
        <x:v>135</x:v>
      </x:c>
      <x:c r="O1676" s="33" t="n">
        <x:f>ROUND(3*E1676+F1676+G1676*H1676,1)</x:f>
        <x:v>145.2</x:v>
      </x:c>
      <x:c r="P1676" s="33" t="n">
        <x:f>ROUND('Inputs'!$C$4*'Inputs'!$C$7*'Inputs'!$C$5*C1676/3600,1)</x:f>
        <x:v>4073.3</x:v>
      </x:c>
      <x:c r="Q1676" s="33" t="n">
        <x:f>ROUND(('Inputs'!$C$4/B1676)*'Inputs'!$C$7*'Inputs'!$C$6*D1676/3600,1)</x:f>
        <x:v>2690.9</x:v>
      </x:c>
      <x:c r="R1676" s="59" t="n">
        <x:f>ROUND((P1676-Q1676)*O1676-('Inputs'!$C$4/B1676)*(I1676/J1676+K1676)-'Inputs'!$C$4*L1676-('Inputs'!$C$4*'Inputs'!$C$20*'Inputs'!$C$21*'Inputs'!$C$22/1000)*M1676*N1676,0)</x:f>
        <x:v>-446245</x:v>
      </x:c>
      <x:c r="S1676" s="59" t="n">
        <x:f>ROUND(R1676/'Inputs'!$C$4,2)</x:f>
        <x:v>-44.62</x:v>
      </x:c>
      <x:c r="T1676" s="33" t="n">
        <x:f>ROUND((P1676-Q1676)*G1676*'Inputs'!$C$25/1000,1)</x:f>
        <x:v>35</x:v>
      </x:c>
    </x:row>
    <x:row r="1677">
      <x:c r="A1677" t="n">
        <x:v>1662</x:v>
      </x:c>
      <x:c r="B1677" s="68" t="n">
        <x:v>43.4</x:v>
      </x:c>
      <x:c r="C1677" s="68" t="n">
        <x:v>27.6</x:v>
      </x:c>
      <x:c r="D1677" s="68" t="n">
        <x:v>233.8</x:v>
      </x:c>
      <x:c r="E1677" s="68" t="n">
        <x:v>24.7</x:v>
      </x:c>
      <x:c r="F1677" s="68" t="n">
        <x:v>48.7</x:v>
      </x:c>
      <x:c r="G1677" s="68" t="n">
        <x:v>8.8</x:v>
      </x:c>
      <x:c r="H1677" s="69" t="n">
        <x:v>1.961</x:v>
      </x:c>
      <x:c r="I1677" s="68" t="n">
        <x:v>9741</x:v>
      </x:c>
      <x:c r="J1677" s="68" t="n">
        <x:v>12.1</x:v>
      </x:c>
      <x:c r="K1677" s="68" t="n">
        <x:v>496</x:v>
      </x:c>
      <x:c r="L1677" s="68" t="n">
        <x:v>4.9</x:v>
      </x:c>
      <x:c r="M1677" s="70" t="n">
        <x:v>0.096</x:v>
      </x:c>
      <x:c r="N1677" s="71" t="n">
        <x:v>79</x:v>
      </x:c>
      <x:c r="O1677" s="33" t="n">
        <x:f>ROUND(3*E1677+F1677+G1677*H1677,1)</x:f>
        <x:v>140.1</x:v>
      </x:c>
      <x:c r="P1677" s="33" t="n">
        <x:f>ROUND('Inputs'!$C$4*'Inputs'!$C$7*'Inputs'!$C$5*C1677/3600,1)</x:f>
        <x:v>3986.7</x:v>
      </x:c>
      <x:c r="Q1677" s="33" t="n">
        <x:f>ROUND(('Inputs'!$C$4/B1677)*'Inputs'!$C$7*'Inputs'!$C$6*D1677/3600,1)</x:f>
        <x:v>1556.3</x:v>
      </x:c>
      <x:c r="R1677" s="59" t="n">
        <x:f>ROUND((P1677-Q1677)*O1677-('Inputs'!$C$4/B1677)*(I1677/J1677+K1677)-'Inputs'!$C$4*L1677-('Inputs'!$C$4*'Inputs'!$C$20*'Inputs'!$C$21*'Inputs'!$C$22/1000)*M1677*N1677,0)</x:f>
        <x:v>-25239</x:v>
      </x:c>
      <x:c r="S1677" s="59" t="n">
        <x:f>ROUND(R1677/'Inputs'!$C$4,2)</x:f>
        <x:v>-2.52</x:v>
      </x:c>
      <x:c r="T1677" s="33" t="n">
        <x:f>ROUND((P1677-Q1677)*G1677*'Inputs'!$C$25/1000,1)</x:f>
        <x:v>55.3</x:v>
      </x:c>
    </x:row>
    <x:row r="1678">
      <x:c r="A1678" t="n">
        <x:v>1663</x:v>
      </x:c>
      <x:c r="B1678" s="68" t="n">
        <x:v>38.8</x:v>
      </x:c>
      <x:c r="C1678" s="68" t="n">
        <x:v>30</x:v>
      </x:c>
      <x:c r="D1678" s="68" t="n">
        <x:v>225.6</x:v>
      </x:c>
      <x:c r="E1678" s="68" t="n">
        <x:v>25.9</x:v>
      </x:c>
      <x:c r="F1678" s="68" t="n">
        <x:v>41.6</x:v>
      </x:c>
      <x:c r="G1678" s="68" t="n">
        <x:v>8.9</x:v>
      </x:c>
      <x:c r="H1678" s="69" t="n">
        <x:v>1.761</x:v>
      </x:c>
      <x:c r="I1678" s="68" t="n">
        <x:v>7380</x:v>
      </x:c>
      <x:c r="J1678" s="68" t="n">
        <x:v>12.7</x:v>
      </x:c>
      <x:c r="K1678" s="68" t="n">
        <x:v>693</x:v>
      </x:c>
      <x:c r="L1678" s="68" t="n">
        <x:v>6</x:v>
      </x:c>
      <x:c r="M1678" s="70" t="n">
        <x:v>0.042</x:v>
      </x:c>
      <x:c r="N1678" s="71" t="n">
        <x:v>130</x:v>
      </x:c>
      <x:c r="O1678" s="33" t="n">
        <x:f>ROUND(3*E1678+F1678+G1678*H1678,1)</x:f>
        <x:v>135</x:v>
      </x:c>
      <x:c r="P1678" s="33" t="n">
        <x:f>ROUND('Inputs'!$C$4*'Inputs'!$C$7*'Inputs'!$C$5*C1678/3600,1)</x:f>
        <x:v>4333.3</x:v>
      </x:c>
      <x:c r="Q1678" s="33" t="n">
        <x:f>ROUND(('Inputs'!$C$4/B1678)*'Inputs'!$C$7*'Inputs'!$C$6*D1678/3600,1)</x:f>
        <x:v>1679.7</x:v>
      </x:c>
      <x:c r="R1678" s="59" t="n">
        <x:f>ROUND((P1678-Q1678)*O1678-('Inputs'!$C$4/B1678)*(I1678/J1678+K1678)-'Inputs'!$C$4*L1678-('Inputs'!$C$4*'Inputs'!$C$20*'Inputs'!$C$21*'Inputs'!$C$22/1000)*M1678*N1678,0)</x:f>
        <x:v>-42350</x:v>
      </x:c>
      <x:c r="S1678" s="59" t="n">
        <x:f>ROUND(R1678/'Inputs'!$C$4,2)</x:f>
        <x:v>-4.24</x:v>
      </x:c>
      <x:c r="T1678" s="33" t="n">
        <x:f>ROUND((P1678-Q1678)*G1678*'Inputs'!$C$25/1000,1)</x:f>
        <x:v>61</x:v>
      </x:c>
    </x:row>
    <x:row r="1679">
      <x:c r="A1679" t="n">
        <x:v>1664</x:v>
      </x:c>
      <x:c r="B1679" s="68" t="n">
        <x:v>36.4</x:v>
      </x:c>
      <x:c r="C1679" s="68" t="n">
        <x:v>33.2</x:v>
      </x:c>
      <x:c r="D1679" s="68" t="n">
        <x:v>263.9</x:v>
      </x:c>
      <x:c r="E1679" s="68" t="n">
        <x:v>23.5</x:v>
      </x:c>
      <x:c r="F1679" s="68" t="n">
        <x:v>40.5</x:v>
      </x:c>
      <x:c r="G1679" s="68" t="n">
        <x:v>9.7</x:v>
      </x:c>
      <x:c r="H1679" s="69" t="n">
        <x:v>1.983</x:v>
      </x:c>
      <x:c r="I1679" s="68" t="n">
        <x:v>7813</x:v>
      </x:c>
      <x:c r="J1679" s="68" t="n">
        <x:v>14.8</x:v>
      </x:c>
      <x:c r="K1679" s="68" t="n">
        <x:v>676</x:v>
      </x:c>
      <x:c r="L1679" s="68" t="n">
        <x:v>3.7</x:v>
      </x:c>
      <x:c r="M1679" s="70" t="n">
        <x:v>0.082</x:v>
      </x:c>
      <x:c r="N1679" s="71" t="n">
        <x:v>102</x:v>
      </x:c>
      <x:c r="O1679" s="33" t="n">
        <x:f>ROUND(3*E1679+F1679+G1679*H1679,1)</x:f>
        <x:v>130.2</x:v>
      </x:c>
      <x:c r="P1679" s="33" t="n">
        <x:f>ROUND('Inputs'!$C$4*'Inputs'!$C$7*'Inputs'!$C$5*C1679/3600,1)</x:f>
        <x:v>4795.6</x:v>
      </x:c>
      <x:c r="Q1679" s="33" t="n">
        <x:f>ROUND(('Inputs'!$C$4/B1679)*'Inputs'!$C$7*'Inputs'!$C$6*D1679/3600,1)</x:f>
        <x:v>2094.4</x:v>
      </x:c>
      <x:c r="R1679" s="59" t="n">
        <x:f>ROUND((P1679-Q1679)*O1679-('Inputs'!$C$4/B1679)*(I1679/J1679+K1679)-'Inputs'!$C$4*L1679-('Inputs'!$C$4*'Inputs'!$C$20*'Inputs'!$C$21*'Inputs'!$C$22/1000)*M1679*N1679,0)</x:f>
        <x:v>-34750</x:v>
      </x:c>
      <x:c r="S1679" s="59" t="n">
        <x:f>ROUND(R1679/'Inputs'!$C$4,2)</x:f>
        <x:v>-3.47</x:v>
      </x:c>
      <x:c r="T1679" s="33" t="n">
        <x:f>ROUND((P1679-Q1679)*G1679*'Inputs'!$C$25/1000,1)</x:f>
        <x:v>67.7</x:v>
      </x:c>
    </x:row>
    <x:row r="1680">
      <x:c r="A1680" t="n">
        <x:v>1665</x:v>
      </x:c>
      <x:c r="B1680" s="68" t="n">
        <x:v>30.3</x:v>
      </x:c>
      <x:c r="C1680" s="68" t="n">
        <x:v>34.3</x:v>
      </x:c>
      <x:c r="D1680" s="68" t="n">
        <x:v>185.3</x:v>
      </x:c>
      <x:c r="E1680" s="68" t="n">
        <x:v>23.8</x:v>
      </x:c>
      <x:c r="F1680" s="68" t="n">
        <x:v>39.3</x:v>
      </x:c>
      <x:c r="G1680" s="68" t="n">
        <x:v>7.2</x:v>
      </x:c>
      <x:c r="H1680" s="69" t="n">
        <x:v>1.985</x:v>
      </x:c>
      <x:c r="I1680" s="68" t="n">
        <x:v>4347</x:v>
      </x:c>
      <x:c r="J1680" s="68" t="n">
        <x:v>12.2</x:v>
      </x:c>
      <x:c r="K1680" s="68" t="n">
        <x:v>765</x:v>
      </x:c>
      <x:c r="L1680" s="68" t="n">
        <x:v>4.9</x:v>
      </x:c>
      <x:c r="M1680" s="70" t="n">
        <x:v>0.037</x:v>
      </x:c>
      <x:c r="N1680" s="71" t="n">
        <x:v>66</x:v>
      </x:c>
      <x:c r="O1680" s="33" t="n">
        <x:f>ROUND(3*E1680+F1680+G1680*H1680,1)</x:f>
        <x:v>125</x:v>
      </x:c>
      <x:c r="P1680" s="33" t="n">
        <x:f>ROUND('Inputs'!$C$4*'Inputs'!$C$7*'Inputs'!$C$5*C1680/3600,1)</x:f>
        <x:v>4954.4</x:v>
      </x:c>
      <x:c r="Q1680" s="33" t="n">
        <x:f>ROUND(('Inputs'!$C$4/B1680)*'Inputs'!$C$7*'Inputs'!$C$6*D1680/3600,1)</x:f>
        <x:v>1766.7</x:v>
      </x:c>
      <x:c r="R1680" s="59" t="n">
        <x:f>ROUND((P1680-Q1680)*O1680-('Inputs'!$C$4/B1680)*(I1680/J1680+K1680)-'Inputs'!$C$4*L1680-('Inputs'!$C$4*'Inputs'!$C$20*'Inputs'!$C$21*'Inputs'!$C$22/1000)*M1680*N1680,0)</x:f>
        <x:v>-26068</x:v>
      </x:c>
      <x:c r="S1680" s="59" t="n">
        <x:f>ROUND(R1680/'Inputs'!$C$4,2)</x:f>
        <x:v>-2.61</x:v>
      </x:c>
      <x:c r="T1680" s="33" t="n">
        <x:f>ROUND((P1680-Q1680)*G1680*'Inputs'!$C$25/1000,1)</x:f>
        <x:v>59.3</x:v>
      </x:c>
    </x:row>
    <x:row r="1681">
      <x:c r="A1681" t="n">
        <x:v>1666</x:v>
      </x:c>
      <x:c r="B1681" s="68" t="n">
        <x:v>56.7</x:v>
      </x:c>
      <x:c r="C1681" s="68" t="n">
        <x:v>32.5</x:v>
      </x:c>
      <x:c r="D1681" s="68" t="n">
        <x:v>229</x:v>
      </x:c>
      <x:c r="E1681" s="68" t="n">
        <x:v>20.3</x:v>
      </x:c>
      <x:c r="F1681" s="68" t="n">
        <x:v>40.1</x:v>
      </x:c>
      <x:c r="G1681" s="68" t="n">
        <x:v>10.7</x:v>
      </x:c>
      <x:c r="H1681" s="69" t="n">
        <x:v>1.866</x:v>
      </x:c>
      <x:c r="I1681" s="68" t="n">
        <x:v>6935</x:v>
      </x:c>
      <x:c r="J1681" s="68" t="n">
        <x:v>8.6</x:v>
      </x:c>
      <x:c r="K1681" s="68" t="n">
        <x:v>425</x:v>
      </x:c>
      <x:c r="L1681" s="68" t="n">
        <x:v>3.8</x:v>
      </x:c>
      <x:c r="M1681" s="70" t="n">
        <x:v>0.004</x:v>
      </x:c>
      <x:c r="N1681" s="71" t="n">
        <x:v>151</x:v>
      </x:c>
      <x:c r="O1681" s="33" t="n">
        <x:f>ROUND(3*E1681+F1681+G1681*H1681,1)</x:f>
        <x:v>121</x:v>
      </x:c>
      <x:c r="P1681" s="33" t="n">
        <x:f>ROUND('Inputs'!$C$4*'Inputs'!$C$7*'Inputs'!$C$5*C1681/3600,1)</x:f>
        <x:v>4694.4</x:v>
      </x:c>
      <x:c r="Q1681" s="33" t="n">
        <x:f>ROUND(('Inputs'!$C$4/B1681)*'Inputs'!$C$7*'Inputs'!$C$6*D1681/3600,1)</x:f>
        <x:v>1166.8</x:v>
      </x:c>
      <x:c r="R1681" s="59" t="n">
        <x:f>ROUND((P1681-Q1681)*O1681-('Inputs'!$C$4/B1681)*(I1681/J1681+K1681)-'Inputs'!$C$4*L1681-('Inputs'!$C$4*'Inputs'!$C$20*'Inputs'!$C$21*'Inputs'!$C$22/1000)*M1681*N1681,0)</x:f>
        <x:v>170312</x:v>
      </x:c>
      <x:c r="S1681" s="59" t="n">
        <x:f>ROUND(R1681/'Inputs'!$C$4,2)</x:f>
        <x:v>17.03</x:v>
      </x:c>
      <x:c r="T1681" s="33" t="n">
        <x:f>ROUND((P1681-Q1681)*G1681*'Inputs'!$C$25/1000,1)</x:f>
        <x:v>97.5</x:v>
      </x:c>
    </x:row>
    <x:row r="1682">
      <x:c r="A1682" t="n">
        <x:v>1667</x:v>
      </x:c>
      <x:c r="B1682" s="68" t="n">
        <x:v>40.2</x:v>
      </x:c>
      <x:c r="C1682" s="68" t="n">
        <x:v>27.9</x:v>
      </x:c>
      <x:c r="D1682" s="68" t="n">
        <x:v>188.6</x:v>
      </x:c>
      <x:c r="E1682" s="68" t="n">
        <x:v>20.1</x:v>
      </x:c>
      <x:c r="F1682" s="68" t="n">
        <x:v>39.8</x:v>
      </x:c>
      <x:c r="G1682" s="68" t="n">
        <x:v>10.9</x:v>
      </x:c>
      <x:c r="H1682" s="69" t="n">
        <x:v>1.661</x:v>
      </x:c>
      <x:c r="I1682" s="68" t="n">
        <x:v>7279</x:v>
      </x:c>
      <x:c r="J1682" s="68" t="n">
        <x:v>9.3</x:v>
      </x:c>
      <x:c r="K1682" s="68" t="n">
        <x:v>446</x:v>
      </x:c>
      <x:c r="L1682" s="68" t="n">
        <x:v>4.6</x:v>
      </x:c>
      <x:c r="M1682" s="70" t="n">
        <x:v>0.016</x:v>
      </x:c>
      <x:c r="N1682" s="71" t="n">
        <x:v>94</x:v>
      </x:c>
      <x:c r="O1682" s="33" t="n">
        <x:f>ROUND(3*E1682+F1682+G1682*H1682,1)</x:f>
        <x:v>118.2</x:v>
      </x:c>
      <x:c r="P1682" s="33" t="n">
        <x:f>ROUND('Inputs'!$C$4*'Inputs'!$C$7*'Inputs'!$C$5*C1682/3600,1)</x:f>
        <x:v>4030</x:v>
      </x:c>
      <x:c r="Q1682" s="33" t="n">
        <x:f>ROUND(('Inputs'!$C$4/B1682)*'Inputs'!$C$7*'Inputs'!$C$6*D1682/3600,1)</x:f>
        <x:v>1355.3</x:v>
      </x:c>
      <x:c r="R1682" s="59" t="n">
        <x:f>ROUND((P1682-Q1682)*O1682-('Inputs'!$C$4/B1682)*(I1682/J1682+K1682)-'Inputs'!$C$4*L1682-('Inputs'!$C$4*'Inputs'!$C$20*'Inputs'!$C$21*'Inputs'!$C$22/1000)*M1682*N1682,0)</x:f>
        <x:v>-38857</x:v>
      </x:c>
      <x:c r="S1682" s="59" t="n">
        <x:f>ROUND(R1682/'Inputs'!$C$4,2)</x:f>
        <x:v>-3.89</x:v>
      </x:c>
      <x:c r="T1682" s="33" t="n">
        <x:f>ROUND((P1682-Q1682)*G1682*'Inputs'!$C$25/1000,1)</x:f>
        <x:v>75.3</x:v>
      </x:c>
    </x:row>
    <x:row r="1683">
      <x:c r="A1683" t="n">
        <x:v>1668</x:v>
      </x:c>
      <x:c r="B1683" s="68" t="n">
        <x:v>52.8</x:v>
      </x:c>
      <x:c r="C1683" s="68" t="n">
        <x:v>28</x:v>
      </x:c>
      <x:c r="D1683" s="68" t="n">
        <x:v>221.1</x:v>
      </x:c>
      <x:c r="E1683" s="68" t="n">
        <x:v>25.6</x:v>
      </x:c>
      <x:c r="F1683" s="68" t="n">
        <x:v>47.9</x:v>
      </x:c>
      <x:c r="G1683" s="68" t="n">
        <x:v>9.4</x:v>
      </x:c>
      <x:c r="H1683" s="69" t="n">
        <x:v>1.728</x:v>
      </x:c>
      <x:c r="I1683" s="68" t="n">
        <x:v>6635</x:v>
      </x:c>
      <x:c r="J1683" s="68" t="n">
        <x:v>14.3</x:v>
      </x:c>
      <x:c r="K1683" s="68" t="n">
        <x:v>464</x:v>
      </x:c>
      <x:c r="L1683" s="68" t="n">
        <x:v>5.9</x:v>
      </x:c>
      <x:c r="M1683" s="70" t="n">
        <x:v>0.08</x:v>
      </x:c>
      <x:c r="N1683" s="71" t="n">
        <x:v>150</x:v>
      </x:c>
      <x:c r="O1683" s="33" t="n">
        <x:f>ROUND(3*E1683+F1683+G1683*H1683,1)</x:f>
        <x:v>140.9</x:v>
      </x:c>
      <x:c r="P1683" s="33" t="n">
        <x:f>ROUND('Inputs'!$C$4*'Inputs'!$C$7*'Inputs'!$C$5*C1683/3600,1)</x:f>
        <x:v>4044.4</x:v>
      </x:c>
      <x:c r="Q1683" s="33" t="n">
        <x:f>ROUND(('Inputs'!$C$4/B1683)*'Inputs'!$C$7*'Inputs'!$C$6*D1683/3600,1)</x:f>
        <x:v>1209.7</x:v>
      </x:c>
      <x:c r="R1683" s="59" t="n">
        <x:f>ROUND((P1683-Q1683)*O1683-('Inputs'!$C$4/B1683)*(I1683/J1683+K1683)-'Inputs'!$C$4*L1683-('Inputs'!$C$4*'Inputs'!$C$20*'Inputs'!$C$21*'Inputs'!$C$22/1000)*M1683*N1683,0)</x:f>
        <x:v>137821</x:v>
      </x:c>
      <x:c r="S1683" s="59" t="n">
        <x:f>ROUND(R1683/'Inputs'!$C$4,2)</x:f>
        <x:v>13.78</x:v>
      </x:c>
      <x:c r="T1683" s="33" t="n">
        <x:f>ROUND((P1683-Q1683)*G1683*'Inputs'!$C$25/1000,1)</x:f>
        <x:v>68.8</x:v>
      </x:c>
    </x:row>
    <x:row r="1684">
      <x:c r="A1684" t="n">
        <x:v>1669</x:v>
      </x:c>
      <x:c r="B1684" s="68" t="n">
        <x:v>47.8</x:v>
      </x:c>
      <x:c r="C1684" s="68" t="n">
        <x:v>28.9</x:v>
      </x:c>
      <x:c r="D1684" s="68" t="n">
        <x:v>191.8</x:v>
      </x:c>
      <x:c r="E1684" s="68" t="n">
        <x:v>24.6</x:v>
      </x:c>
      <x:c r="F1684" s="68" t="n">
        <x:v>30.5</x:v>
      </x:c>
      <x:c r="G1684" s="68" t="n">
        <x:v>8.3</x:v>
      </x:c>
      <x:c r="H1684" s="69" t="n">
        <x:v>1.748</x:v>
      </x:c>
      <x:c r="I1684" s="68" t="n">
        <x:v>6591</x:v>
      </x:c>
      <x:c r="J1684" s="68" t="n">
        <x:v>11</x:v>
      </x:c>
      <x:c r="K1684" s="68" t="n">
        <x:v>642</x:v>
      </x:c>
      <x:c r="L1684" s="68" t="n">
        <x:v>2.8</x:v>
      </x:c>
      <x:c r="M1684" s="70" t="n">
        <x:v>0.058</x:v>
      </x:c>
      <x:c r="N1684" s="71" t="n">
        <x:v>71</x:v>
      </x:c>
      <x:c r="O1684" s="33" t="n">
        <x:f>ROUND(3*E1684+F1684+G1684*H1684,1)</x:f>
        <x:v>118.8</x:v>
      </x:c>
      <x:c r="P1684" s="33" t="n">
        <x:f>ROUND('Inputs'!$C$4*'Inputs'!$C$7*'Inputs'!$C$5*C1684/3600,1)</x:f>
        <x:v>4174.4</x:v>
      </x:c>
      <x:c r="Q1684" s="33" t="n">
        <x:f>ROUND(('Inputs'!$C$4/B1684)*'Inputs'!$C$7*'Inputs'!$C$6*D1684/3600,1)</x:f>
        <x:v>1159.2</x:v>
      </x:c>
      <x:c r="R1684" s="59" t="n">
        <x:f>ROUND((P1684-Q1684)*O1684-('Inputs'!$C$4/B1684)*(I1684/J1684+K1684)-'Inputs'!$C$4*L1684-('Inputs'!$C$4*'Inputs'!$C$20*'Inputs'!$C$21*'Inputs'!$C$22/1000)*M1684*N1684,0)</x:f>
        <x:v>61336</x:v>
      </x:c>
      <x:c r="S1684" s="59" t="n">
        <x:f>ROUND(R1684/'Inputs'!$C$4,2)</x:f>
        <x:v>6.13</x:v>
      </x:c>
      <x:c r="T1684" s="33" t="n">
        <x:f>ROUND((P1684-Q1684)*G1684*'Inputs'!$C$25/1000,1)</x:f>
        <x:v>64.7</x:v>
      </x:c>
    </x:row>
    <x:row r="1685">
      <x:c r="A1685" t="n">
        <x:v>1670</x:v>
      </x:c>
      <x:c r="B1685" s="68" t="n">
        <x:v>49</x:v>
      </x:c>
      <x:c r="C1685" s="68" t="n">
        <x:v>29.4</x:v>
      </x:c>
      <x:c r="D1685" s="68" t="n">
        <x:v>211.5</x:v>
      </x:c>
      <x:c r="E1685" s="68" t="n">
        <x:v>23.7</x:v>
      </x:c>
      <x:c r="F1685" s="68" t="n">
        <x:v>45.3</x:v>
      </x:c>
      <x:c r="G1685" s="68" t="n">
        <x:v>8.8</x:v>
      </x:c>
      <x:c r="H1685" s="69" t="n">
        <x:v>1.686</x:v>
      </x:c>
      <x:c r="I1685" s="68" t="n">
        <x:v>6077</x:v>
      </x:c>
      <x:c r="J1685" s="68" t="n">
        <x:v>11.2</x:v>
      </x:c>
      <x:c r="K1685" s="68" t="n">
        <x:v>674</x:v>
      </x:c>
      <x:c r="L1685" s="68" t="n">
        <x:v>4.6</x:v>
      </x:c>
      <x:c r="M1685" s="70" t="n">
        <x:v>0.082</x:v>
      </x:c>
      <x:c r="N1685" s="71" t="n">
        <x:v>90</x:v>
      </x:c>
      <x:c r="O1685" s="33" t="n">
        <x:f>ROUND(3*E1685+F1685+G1685*H1685,1)</x:f>
        <x:v>131.2</x:v>
      </x:c>
      <x:c r="P1685" s="33" t="n">
        <x:f>ROUND('Inputs'!$C$4*'Inputs'!$C$7*'Inputs'!$C$5*C1685/3600,1)</x:f>
        <x:v>4246.7</x:v>
      </x:c>
      <x:c r="Q1685" s="33" t="n">
        <x:f>ROUND(('Inputs'!$C$4/B1685)*'Inputs'!$C$7*'Inputs'!$C$6*D1685/3600,1)</x:f>
        <x:v>1246.9</x:v>
      </x:c>
      <x:c r="R1685" s="59" t="n">
        <x:f>ROUND((P1685-Q1685)*O1685-('Inputs'!$C$4/B1685)*(I1685/J1685+K1685)-'Inputs'!$C$4*L1685-('Inputs'!$C$4*'Inputs'!$C$20*'Inputs'!$C$21*'Inputs'!$C$22/1000)*M1685*N1685,0)</x:f>
        <x:v>82787</x:v>
      </x:c>
      <x:c r="S1685" s="59" t="n">
        <x:f>ROUND(R1685/'Inputs'!$C$4,2)</x:f>
        <x:v>8.28</x:v>
      </x:c>
      <x:c r="T1685" s="33" t="n">
        <x:f>ROUND((P1685-Q1685)*G1685*'Inputs'!$C$25/1000,1)</x:f>
        <x:v>68.2</x:v>
      </x:c>
    </x:row>
    <x:row r="1686">
      <x:c r="A1686" t="n">
        <x:v>1671</x:v>
      </x:c>
      <x:c r="B1686" s="68" t="n">
        <x:v>34.2</x:v>
      </x:c>
      <x:c r="C1686" s="68" t="n">
        <x:v>29.7</x:v>
      </x:c>
      <x:c r="D1686" s="68" t="n">
        <x:v>207.4</x:v>
      </x:c>
      <x:c r="E1686" s="68" t="n">
        <x:v>20.4</x:v>
      </x:c>
      <x:c r="F1686" s="68" t="n">
        <x:v>31</x:v>
      </x:c>
      <x:c r="G1686" s="68" t="n">
        <x:v>8.7</x:v>
      </x:c>
      <x:c r="H1686" s="69" t="n">
        <x:v>1.782</x:v>
      </x:c>
      <x:c r="I1686" s="68" t="n">
        <x:v>7963</x:v>
      </x:c>
      <x:c r="J1686" s="68" t="n">
        <x:v>9.1</x:v>
      </x:c>
      <x:c r="K1686" s="68" t="n">
        <x:v>407</x:v>
      </x:c>
      <x:c r="L1686" s="68" t="n">
        <x:v>2.2</x:v>
      </x:c>
      <x:c r="M1686" s="70" t="n">
        <x:v>0</x:v>
      </x:c>
      <x:c r="N1686" s="71" t="n">
        <x:v>103</x:v>
      </x:c>
      <x:c r="O1686" s="33" t="n">
        <x:f>ROUND(3*E1686+F1686+G1686*H1686,1)</x:f>
        <x:v>107.7</x:v>
      </x:c>
      <x:c r="P1686" s="33" t="n">
        <x:f>ROUND('Inputs'!$C$4*'Inputs'!$C$7*'Inputs'!$C$5*C1686/3600,1)</x:f>
        <x:v>4290</x:v>
      </x:c>
      <x:c r="Q1686" s="33" t="n">
        <x:f>ROUND(('Inputs'!$C$4/B1686)*'Inputs'!$C$7*'Inputs'!$C$6*D1686/3600,1)</x:f>
        <x:v>1751.9</x:v>
      </x:c>
      <x:c r="R1686" s="59" t="n">
        <x:f>ROUND((P1686-Q1686)*O1686-('Inputs'!$C$4/B1686)*(I1686/J1686+K1686)-'Inputs'!$C$4*L1686-('Inputs'!$C$4*'Inputs'!$C$20*'Inputs'!$C$21*'Inputs'!$C$22/1000)*M1686*N1686,0)</x:f>
        <x:v>-123516</x:v>
      </x:c>
      <x:c r="S1686" s="59" t="n">
        <x:f>ROUND(R1686/'Inputs'!$C$4,2)</x:f>
        <x:v>-12.35</x:v>
      </x:c>
      <x:c r="T1686" s="33" t="n">
        <x:f>ROUND((P1686-Q1686)*G1686*'Inputs'!$C$25/1000,1)</x:f>
        <x:v>57</x:v>
      </x:c>
    </x:row>
    <x:row r="1687">
      <x:c r="A1687" t="n">
        <x:v>1672</x:v>
      </x:c>
      <x:c r="B1687" s="68" t="n">
        <x:v>50.2</x:v>
      </x:c>
      <x:c r="C1687" s="68" t="n">
        <x:v>28.8</x:v>
      </x:c>
      <x:c r="D1687" s="68" t="n">
        <x:v>247.2</x:v>
      </x:c>
      <x:c r="E1687" s="68" t="n">
        <x:v>27.6</x:v>
      </x:c>
      <x:c r="F1687" s="68" t="n">
        <x:v>49.6</x:v>
      </x:c>
      <x:c r="G1687" s="68" t="n">
        <x:v>8.8</x:v>
      </x:c>
      <x:c r="H1687" s="69" t="n">
        <x:v>1.773</x:v>
      </x:c>
      <x:c r="I1687" s="68" t="n">
        <x:v>8607</x:v>
      </x:c>
      <x:c r="J1687" s="68" t="n">
        <x:v>13.4</x:v>
      </x:c>
      <x:c r="K1687" s="68" t="n">
        <x:v>577</x:v>
      </x:c>
      <x:c r="L1687" s="68" t="n">
        <x:v>3.3</x:v>
      </x:c>
      <x:c r="M1687" s="70" t="n">
        <x:v>0.077</x:v>
      </x:c>
      <x:c r="N1687" s="71" t="n">
        <x:v>82</x:v>
      </x:c>
      <x:c r="O1687" s="33" t="n">
        <x:f>ROUND(3*E1687+F1687+G1687*H1687,1)</x:f>
        <x:v>148</x:v>
      </x:c>
      <x:c r="P1687" s="33" t="n">
        <x:f>ROUND('Inputs'!$C$4*'Inputs'!$C$7*'Inputs'!$C$5*C1687/3600,1)</x:f>
        <x:v>4160</x:v>
      </x:c>
      <x:c r="Q1687" s="33" t="n">
        <x:f>ROUND(('Inputs'!$C$4/B1687)*'Inputs'!$C$7*'Inputs'!$C$6*D1687/3600,1)</x:f>
        <x:v>1422.6</x:v>
      </x:c>
      <x:c r="R1687" s="59" t="n">
        <x:f>ROUND((P1687-Q1687)*O1687-('Inputs'!$C$4/B1687)*(I1687/J1687+K1687)-'Inputs'!$C$4*L1687-('Inputs'!$C$4*'Inputs'!$C$20*'Inputs'!$C$21*'Inputs'!$C$22/1000)*M1687*N1687,0)</x:f>
        <x:v>115125</x:v>
      </x:c>
      <x:c r="S1687" s="59" t="n">
        <x:f>ROUND(R1687/'Inputs'!$C$4,2)</x:f>
        <x:v>11.51</x:v>
      </x:c>
      <x:c r="T1687" s="33" t="n">
        <x:f>ROUND((P1687-Q1687)*G1687*'Inputs'!$C$25/1000,1)</x:f>
        <x:v>62.2</x:v>
      </x:c>
    </x:row>
    <x:row r="1688">
      <x:c r="A1688" t="n">
        <x:v>1673</x:v>
      </x:c>
      <x:c r="B1688" s="68" t="n">
        <x:v>53.4</x:v>
      </x:c>
      <x:c r="C1688" s="68" t="n">
        <x:v>27.3</x:v>
      </x:c>
      <x:c r="D1688" s="68" t="n">
        <x:v>171.2</x:v>
      </x:c>
      <x:c r="E1688" s="68" t="n">
        <x:v>25.6</x:v>
      </x:c>
      <x:c r="F1688" s="68" t="n">
        <x:v>37.1</x:v>
      </x:c>
      <x:c r="G1688" s="68" t="n">
        <x:v>7.7</x:v>
      </x:c>
      <x:c r="H1688" s="69" t="n">
        <x:v>1.913</x:v>
      </x:c>
      <x:c r="I1688" s="68" t="n">
        <x:v>5074</x:v>
      </x:c>
      <x:c r="J1688" s="68" t="n">
        <x:v>12.1</x:v>
      </x:c>
      <x:c r="K1688" s="68" t="n">
        <x:v>436</x:v>
      </x:c>
      <x:c r="L1688" s="68" t="n">
        <x:v>5.3</x:v>
      </x:c>
      <x:c r="M1688" s="70" t="n">
        <x:v>0.022</x:v>
      </x:c>
      <x:c r="N1688" s="71" t="n">
        <x:v>87</x:v>
      </x:c>
      <x:c r="O1688" s="33" t="n">
        <x:f>ROUND(3*E1688+F1688+G1688*H1688,1)</x:f>
        <x:v>128.6</x:v>
      </x:c>
      <x:c r="P1688" s="33" t="n">
        <x:f>ROUND('Inputs'!$C$4*'Inputs'!$C$7*'Inputs'!$C$5*C1688/3600,1)</x:f>
        <x:v>3943.3</x:v>
      </x:c>
      <x:c r="Q1688" s="33" t="n">
        <x:f>ROUND(('Inputs'!$C$4/B1688)*'Inputs'!$C$7*'Inputs'!$C$6*D1688/3600,1)</x:f>
        <x:v>926.2</x:v>
      </x:c>
      <x:c r="R1688" s="59" t="n">
        <x:f>ROUND((P1688-Q1688)*O1688-('Inputs'!$C$4/B1688)*(I1688/J1688+K1688)-'Inputs'!$C$4*L1688-('Inputs'!$C$4*'Inputs'!$C$20*'Inputs'!$C$21*'Inputs'!$C$22/1000)*M1688*N1688,0)</x:f>
        <x:v>170543</x:v>
      </x:c>
      <x:c r="S1688" s="59" t="n">
        <x:f>ROUND(R1688/'Inputs'!$C$4,2)</x:f>
        <x:v>17.05</x:v>
      </x:c>
      <x:c r="T1688" s="33" t="n">
        <x:f>ROUND((P1688-Q1688)*G1688*'Inputs'!$C$25/1000,1)</x:f>
        <x:v>60</x:v>
      </x:c>
    </x:row>
    <x:row r="1689">
      <x:c r="A1689" t="n">
        <x:v>1674</x:v>
      </x:c>
      <x:c r="B1689" s="68" t="n">
        <x:v>54.4</x:v>
      </x:c>
      <x:c r="C1689" s="68" t="n">
        <x:v>26.6</x:v>
      </x:c>
      <x:c r="D1689" s="68" t="n">
        <x:v>211</x:v>
      </x:c>
      <x:c r="E1689" s="68" t="n">
        <x:v>23.1</x:v>
      </x:c>
      <x:c r="F1689" s="68" t="n">
        <x:v>52.2</x:v>
      </x:c>
      <x:c r="G1689" s="68" t="n">
        <x:v>7.4</x:v>
      </x:c>
      <x:c r="H1689" s="69" t="n">
        <x:v>1.648</x:v>
      </x:c>
      <x:c r="I1689" s="68" t="n">
        <x:v>8310</x:v>
      </x:c>
      <x:c r="J1689" s="68" t="n">
        <x:v>11.6</x:v>
      </x:c>
      <x:c r="K1689" s="68" t="n">
        <x:v>379</x:v>
      </x:c>
      <x:c r="L1689" s="68" t="n">
        <x:v>4</x:v>
      </x:c>
      <x:c r="M1689" s="70" t="n">
        <x:v>0.021</x:v>
      </x:c>
      <x:c r="N1689" s="71" t="n">
        <x:v>125</x:v>
      </x:c>
      <x:c r="O1689" s="33" t="n">
        <x:f>ROUND(3*E1689+F1689+G1689*H1689,1)</x:f>
        <x:v>133.7</x:v>
      </x:c>
      <x:c r="P1689" s="33" t="n">
        <x:f>ROUND('Inputs'!$C$4*'Inputs'!$C$7*'Inputs'!$C$5*C1689/3600,1)</x:f>
        <x:v>3842.2</x:v>
      </x:c>
      <x:c r="Q1689" s="33" t="n">
        <x:f>ROUND(('Inputs'!$C$4/B1689)*'Inputs'!$C$7*'Inputs'!$C$6*D1689/3600,1)</x:f>
        <x:v>1120.5</x:v>
      </x:c>
      <x:c r="R1689" s="59" t="n">
        <x:f>ROUND((P1689-Q1689)*O1689-('Inputs'!$C$4/B1689)*(I1689/J1689+K1689)-'Inputs'!$C$4*L1689-('Inputs'!$C$4*'Inputs'!$C$20*'Inputs'!$C$21*'Inputs'!$C$22/1000)*M1689*N1689,0)</x:f>
        <x:v>116665</x:v>
      </x:c>
      <x:c r="S1689" s="59" t="n">
        <x:f>ROUND(R1689/'Inputs'!$C$4,2)</x:f>
        <x:v>11.67</x:v>
      </x:c>
      <x:c r="T1689" s="33" t="n">
        <x:f>ROUND((P1689-Q1689)*G1689*'Inputs'!$C$25/1000,1)</x:f>
        <x:v>52</x:v>
      </x:c>
    </x:row>
    <x:row r="1690">
      <x:c r="A1690" t="n">
        <x:v>1675</x:v>
      </x:c>
      <x:c r="B1690" s="68" t="n">
        <x:v>44.7</x:v>
      </x:c>
      <x:c r="C1690" s="68" t="n">
        <x:v>27.7</x:v>
      </x:c>
      <x:c r="D1690" s="68" t="n">
        <x:v>213.4</x:v>
      </x:c>
      <x:c r="E1690" s="68" t="n">
        <x:v>22.6</x:v>
      </x:c>
      <x:c r="F1690" s="68" t="n">
        <x:v>45.3</x:v>
      </x:c>
      <x:c r="G1690" s="68" t="n">
        <x:v>8</x:v>
      </x:c>
      <x:c r="H1690" s="69" t="n">
        <x:v>2</x:v>
      </x:c>
      <x:c r="I1690" s="68" t="n">
        <x:v>6688</x:v>
      </x:c>
      <x:c r="J1690" s="68" t="n">
        <x:v>9.9</x:v>
      </x:c>
      <x:c r="K1690" s="68" t="n">
        <x:v>544</x:v>
      </x:c>
      <x:c r="L1690" s="68" t="n">
        <x:v>2.4</x:v>
      </x:c>
      <x:c r="M1690" s="70" t="n">
        <x:v>0.015</x:v>
      </x:c>
      <x:c r="N1690" s="71" t="n">
        <x:v>73</x:v>
      </x:c>
      <x:c r="O1690" s="33" t="n">
        <x:f>ROUND(3*E1690+F1690+G1690*H1690,1)</x:f>
        <x:v>129.1</x:v>
      </x:c>
      <x:c r="P1690" s="33" t="n">
        <x:f>ROUND('Inputs'!$C$4*'Inputs'!$C$7*'Inputs'!$C$5*C1690/3600,1)</x:f>
        <x:v>4001.1</x:v>
      </x:c>
      <x:c r="Q1690" s="33" t="n">
        <x:f>ROUND(('Inputs'!$C$4/B1690)*'Inputs'!$C$7*'Inputs'!$C$6*D1690/3600,1)</x:f>
        <x:v>1379.2</x:v>
      </x:c>
      <x:c r="R1690" s="59" t="n">
        <x:f>ROUND((P1690-Q1690)*O1690-('Inputs'!$C$4/B1690)*(I1690/J1690+K1690)-'Inputs'!$C$4*L1690-('Inputs'!$C$4*'Inputs'!$C$20*'Inputs'!$C$21*'Inputs'!$C$22/1000)*M1690*N1690,0)</x:f>
        <x:v>39207</x:v>
      </x:c>
      <x:c r="S1690" s="59" t="n">
        <x:f>ROUND(R1690/'Inputs'!$C$4,2)</x:f>
        <x:v>3.92</x:v>
      </x:c>
      <x:c r="T1690" s="33" t="n">
        <x:f>ROUND((P1690-Q1690)*G1690*'Inputs'!$C$25/1000,1)</x:f>
        <x:v>54.2</x:v>
      </x:c>
    </x:row>
    <x:row r="1691">
      <x:c r="A1691" t="n">
        <x:v>1676</x:v>
      </x:c>
      <x:c r="B1691" s="68" t="n">
        <x:v>44.9</x:v>
      </x:c>
      <x:c r="C1691" s="68" t="n">
        <x:v>29.8</x:v>
      </x:c>
      <x:c r="D1691" s="68" t="n">
        <x:v>192.8</x:v>
      </x:c>
      <x:c r="E1691" s="68" t="n">
        <x:v>27.7</x:v>
      </x:c>
      <x:c r="F1691" s="68" t="n">
        <x:v>54.9</x:v>
      </x:c>
      <x:c r="G1691" s="68" t="n">
        <x:v>7.4</x:v>
      </x:c>
      <x:c r="H1691" s="69" t="n">
        <x:v>1.996</x:v>
      </x:c>
      <x:c r="I1691" s="68" t="n">
        <x:v>4684</x:v>
      </x:c>
      <x:c r="J1691" s="68" t="n">
        <x:v>14.9</x:v>
      </x:c>
      <x:c r="K1691" s="68" t="n">
        <x:v>405</x:v>
      </x:c>
      <x:c r="L1691" s="68" t="n">
        <x:v>1.5</x:v>
      </x:c>
      <x:c r="M1691" s="70" t="n">
        <x:v>0.046</x:v>
      </x:c>
      <x:c r="N1691" s="71" t="n">
        <x:v>63</x:v>
      </x:c>
      <x:c r="O1691" s="33" t="n">
        <x:f>ROUND(3*E1691+F1691+G1691*H1691,1)</x:f>
        <x:v>152.8</x:v>
      </x:c>
      <x:c r="P1691" s="33" t="n">
        <x:f>ROUND('Inputs'!$C$4*'Inputs'!$C$7*'Inputs'!$C$5*C1691/3600,1)</x:f>
        <x:v>4304.4</x:v>
      </x:c>
      <x:c r="Q1691" s="33" t="n">
        <x:f>ROUND(('Inputs'!$C$4/B1691)*'Inputs'!$C$7*'Inputs'!$C$6*D1691/3600,1)</x:f>
        <x:v>1240.5</x:v>
      </x:c>
      <x:c r="R1691" s="59" t="n">
        <x:f>ROUND((P1691-Q1691)*O1691-('Inputs'!$C$4/B1691)*(I1691/J1691+K1691)-'Inputs'!$C$4*L1691-('Inputs'!$C$4*'Inputs'!$C$20*'Inputs'!$C$21*'Inputs'!$C$22/1000)*M1691*N1691,0)</x:f>
        <x:v>286469</x:v>
      </x:c>
      <x:c r="S1691" s="59" t="n">
        <x:f>ROUND(R1691/'Inputs'!$C$4,2)</x:f>
        <x:v>28.65</x:v>
      </x:c>
      <x:c r="T1691" s="33" t="n">
        <x:f>ROUND((P1691-Q1691)*G1691*'Inputs'!$C$25/1000,1)</x:f>
        <x:v>58.6</x:v>
      </x:c>
    </x:row>
    <x:row r="1692">
      <x:c r="A1692" t="n">
        <x:v>1677</x:v>
      </x:c>
      <x:c r="B1692" s="68" t="n">
        <x:v>59.3</x:v>
      </x:c>
      <x:c r="C1692" s="68" t="n">
        <x:v>24.3</x:v>
      </x:c>
      <x:c r="D1692" s="68" t="n">
        <x:v>216.2</x:v>
      </x:c>
      <x:c r="E1692" s="68" t="n">
        <x:v>22.5</x:v>
      </x:c>
      <x:c r="F1692" s="68" t="n">
        <x:v>39.2</x:v>
      </x:c>
      <x:c r="G1692" s="68" t="n">
        <x:v>8.1</x:v>
      </x:c>
      <x:c r="H1692" s="69" t="n">
        <x:v>1.72</x:v>
      </x:c>
      <x:c r="I1692" s="68" t="n">
        <x:v>7540</x:v>
      </x:c>
      <x:c r="J1692" s="68" t="n">
        <x:v>11.5</x:v>
      </x:c>
      <x:c r="K1692" s="68" t="n">
        <x:v>954</x:v>
      </x:c>
      <x:c r="L1692" s="68" t="n">
        <x:v>1.8</x:v>
      </x:c>
      <x:c r="M1692" s="70" t="n">
        <x:v>0.031</x:v>
      </x:c>
      <x:c r="N1692" s="71" t="n">
        <x:v>115</x:v>
      </x:c>
      <x:c r="O1692" s="33" t="n">
        <x:f>ROUND(3*E1692+F1692+G1692*H1692,1)</x:f>
        <x:v>120.6</x:v>
      </x:c>
      <x:c r="P1692" s="33" t="n">
        <x:f>ROUND('Inputs'!$C$4*'Inputs'!$C$7*'Inputs'!$C$5*C1692/3600,1)</x:f>
        <x:v>3510</x:v>
      </x:c>
      <x:c r="Q1692" s="33" t="n">
        <x:f>ROUND(('Inputs'!$C$4/B1692)*'Inputs'!$C$7*'Inputs'!$C$6*D1692/3600,1)</x:f>
        <x:v>1053.3</x:v>
      </x:c>
      <x:c r="R1692" s="59" t="n">
        <x:f>ROUND((P1692-Q1692)*O1692-('Inputs'!$C$4/B1692)*(I1692/J1692+K1692)-'Inputs'!$C$4*L1692-('Inputs'!$C$4*'Inputs'!$C$20*'Inputs'!$C$21*'Inputs'!$C$22/1000)*M1692*N1692,0)</x:f>
        <x:v>-1136</x:v>
      </x:c>
      <x:c r="S1692" s="59" t="n">
        <x:f>ROUND(R1692/'Inputs'!$C$4,2)</x:f>
        <x:v>-0.11</x:v>
      </x:c>
      <x:c r="T1692" s="33" t="n">
        <x:f>ROUND((P1692-Q1692)*G1692*'Inputs'!$C$25/1000,1)</x:f>
        <x:v>51.4</x:v>
      </x:c>
    </x:row>
    <x:row r="1693">
      <x:c r="A1693" t="n">
        <x:v>1678</x:v>
      </x:c>
      <x:c r="B1693" s="68" t="n">
        <x:v>36.2</x:v>
      </x:c>
      <x:c r="C1693" s="68" t="n">
        <x:v>31.4</x:v>
      </x:c>
      <x:c r="D1693" s="68" t="n">
        <x:v>210.1</x:v>
      </x:c>
      <x:c r="E1693" s="68" t="n">
        <x:v>23.3</x:v>
      </x:c>
      <x:c r="F1693" s="68" t="n">
        <x:v>51.9</x:v>
      </x:c>
      <x:c r="G1693" s="68" t="n">
        <x:v>9.7</x:v>
      </x:c>
      <x:c r="H1693" s="69" t="n">
        <x:v>1.74</x:v>
      </x:c>
      <x:c r="I1693" s="68" t="n">
        <x:v>4736</x:v>
      </x:c>
      <x:c r="J1693" s="68" t="n">
        <x:v>14.9</x:v>
      </x:c>
      <x:c r="K1693" s="68" t="n">
        <x:v>662</x:v>
      </x:c>
      <x:c r="L1693" s="68" t="n">
        <x:v>2.2</x:v>
      </x:c>
      <x:c r="M1693" s="70" t="n">
        <x:v>0.062</x:v>
      </x:c>
      <x:c r="N1693" s="71" t="n">
        <x:v>99</x:v>
      </x:c>
      <x:c r="O1693" s="33" t="n">
        <x:f>ROUND(3*E1693+F1693+G1693*H1693,1)</x:f>
        <x:v>138.7</x:v>
      </x:c>
      <x:c r="P1693" s="33" t="n">
        <x:f>ROUND('Inputs'!$C$4*'Inputs'!$C$7*'Inputs'!$C$5*C1693/3600,1)</x:f>
        <x:v>4535.6</x:v>
      </x:c>
      <x:c r="Q1693" s="33" t="n">
        <x:f>ROUND(('Inputs'!$C$4/B1693)*'Inputs'!$C$7*'Inputs'!$C$6*D1693/3600,1)</x:f>
        <x:v>1676.7</x:v>
      </x:c>
      <x:c r="R1693" s="59" t="n">
        <x:f>ROUND((P1693-Q1693)*O1693-('Inputs'!$C$4/B1693)*(I1693/J1693+K1693)-'Inputs'!$C$4*L1693-('Inputs'!$C$4*'Inputs'!$C$20*'Inputs'!$C$21*'Inputs'!$C$22/1000)*M1693*N1693,0)</x:f>
        <x:v>90127</x:v>
      </x:c>
      <x:c r="S1693" s="59" t="n">
        <x:f>ROUND(R1693/'Inputs'!$C$4,2)</x:f>
        <x:v>9.01</x:v>
      </x:c>
      <x:c r="T1693" s="33" t="n">
        <x:f>ROUND((P1693-Q1693)*G1693*'Inputs'!$C$25/1000,1)</x:f>
        <x:v>71.6</x:v>
      </x:c>
    </x:row>
    <x:row r="1694">
      <x:c r="A1694" t="n">
        <x:v>1679</x:v>
      </x:c>
      <x:c r="B1694" s="68" t="n">
        <x:v>49.6</x:v>
      </x:c>
      <x:c r="C1694" s="68" t="n">
        <x:v>26.5</x:v>
      </x:c>
      <x:c r="D1694" s="68" t="n">
        <x:v>261.9</x:v>
      </x:c>
      <x:c r="E1694" s="68" t="n">
        <x:v>23.5</x:v>
      </x:c>
      <x:c r="F1694" s="68" t="n">
        <x:v>47</x:v>
      </x:c>
      <x:c r="G1694" s="68" t="n">
        <x:v>8.1</x:v>
      </x:c>
      <x:c r="H1694" s="69" t="n">
        <x:v>1.871</x:v>
      </x:c>
      <x:c r="I1694" s="68" t="n">
        <x:v>7712</x:v>
      </x:c>
      <x:c r="J1694" s="68" t="n">
        <x:v>11.5</x:v>
      </x:c>
      <x:c r="K1694" s="68" t="n">
        <x:v>869</x:v>
      </x:c>
      <x:c r="L1694" s="68" t="n">
        <x:v>5.2</x:v>
      </x:c>
      <x:c r="M1694" s="70" t="n">
        <x:v>0.036</x:v>
      </x:c>
      <x:c r="N1694" s="71" t="n">
        <x:v>66</x:v>
      </x:c>
      <x:c r="O1694" s="33" t="n">
        <x:f>ROUND(3*E1694+F1694+G1694*H1694,1)</x:f>
        <x:v>132.7</x:v>
      </x:c>
      <x:c r="P1694" s="33" t="n">
        <x:f>ROUND('Inputs'!$C$4*'Inputs'!$C$7*'Inputs'!$C$5*C1694/3600,1)</x:f>
        <x:v>3827.8</x:v>
      </x:c>
      <x:c r="Q1694" s="33" t="n">
        <x:f>ROUND(('Inputs'!$C$4/B1694)*'Inputs'!$C$7*'Inputs'!$C$6*D1694/3600,1)</x:f>
        <x:v>1525.4</x:v>
      </x:c>
      <x:c r="R1694" s="59" t="n">
        <x:f>ROUND((P1694-Q1694)*O1694-('Inputs'!$C$4/B1694)*(I1694/J1694+K1694)-'Inputs'!$C$4*L1694-('Inputs'!$C$4*'Inputs'!$C$20*'Inputs'!$C$21*'Inputs'!$C$22/1000)*M1694*N1694,0)</x:f>
        <x:v>-62190</x:v>
      </x:c>
      <x:c r="S1694" s="59" t="n">
        <x:f>ROUND(R1694/'Inputs'!$C$4,2)</x:f>
        <x:v>-6.22</x:v>
      </x:c>
      <x:c r="T1694" s="33" t="n">
        <x:f>ROUND((P1694-Q1694)*G1694*'Inputs'!$C$25/1000,1)</x:f>
        <x:v>48.2</x:v>
      </x:c>
    </x:row>
    <x:row r="1695">
      <x:c r="A1695" t="n">
        <x:v>1680</x:v>
      </x:c>
      <x:c r="B1695" s="68" t="n">
        <x:v>50.9</x:v>
      </x:c>
      <x:c r="C1695" s="68" t="n">
        <x:v>30.8</x:v>
      </x:c>
      <x:c r="D1695" s="68" t="n">
        <x:v>259.2</x:v>
      </x:c>
      <x:c r="E1695" s="68" t="n">
        <x:v>27.4</x:v>
      </x:c>
      <x:c r="F1695" s="68" t="n">
        <x:v>41.3</x:v>
      </x:c>
      <x:c r="G1695" s="68" t="n">
        <x:v>10.4</x:v>
      </x:c>
      <x:c r="H1695" s="69" t="n">
        <x:v>1.778</x:v>
      </x:c>
      <x:c r="I1695" s="68" t="n">
        <x:v>9679</x:v>
      </x:c>
      <x:c r="J1695" s="68" t="n">
        <x:v>14.2</x:v>
      </x:c>
      <x:c r="K1695" s="68" t="n">
        <x:v>564</x:v>
      </x:c>
      <x:c r="L1695" s="68" t="n">
        <x:v>2.9</x:v>
      </x:c>
      <x:c r="M1695" s="70" t="n">
        <x:v>0.1</x:v>
      </x:c>
      <x:c r="N1695" s="71" t="n">
        <x:v>61</x:v>
      </x:c>
      <x:c r="O1695" s="33" t="n">
        <x:f>ROUND(3*E1695+F1695+G1695*H1695,1)</x:f>
        <x:v>142</x:v>
      </x:c>
      <x:c r="P1695" s="33" t="n">
        <x:f>ROUND('Inputs'!$C$4*'Inputs'!$C$7*'Inputs'!$C$5*C1695/3600,1)</x:f>
        <x:v>4448.9</x:v>
      </x:c>
      <x:c r="Q1695" s="33" t="n">
        <x:f>ROUND(('Inputs'!$C$4/B1695)*'Inputs'!$C$7*'Inputs'!$C$6*D1695/3600,1)</x:f>
        <x:v>1471.1</x:v>
      </x:c>
      <x:c r="R1695" s="59" t="n">
        <x:f>ROUND((P1695-Q1695)*O1695-('Inputs'!$C$4/B1695)*(I1695/J1695+K1695)-'Inputs'!$C$4*L1695-('Inputs'!$C$4*'Inputs'!$C$20*'Inputs'!$C$21*'Inputs'!$C$22/1000)*M1695*N1695,0)</x:f>
        <x:v>135488</x:v>
      </x:c>
      <x:c r="S1695" s="59" t="n">
        <x:f>ROUND(R1695/'Inputs'!$C$4,2)</x:f>
        <x:v>13.55</x:v>
      </x:c>
      <x:c r="T1695" s="33" t="n">
        <x:f>ROUND((P1695-Q1695)*G1695*'Inputs'!$C$25/1000,1)</x:f>
        <x:v>80</x:v>
      </x:c>
    </x:row>
    <x:row r="1696">
      <x:c r="A1696" t="n">
        <x:v>1681</x:v>
      </x:c>
      <x:c r="B1696" s="68" t="n">
        <x:v>48.2</x:v>
      </x:c>
      <x:c r="C1696" s="68" t="n">
        <x:v>30.3</x:v>
      </x:c>
      <x:c r="D1696" s="68" t="n">
        <x:v>229.1</x:v>
      </x:c>
      <x:c r="E1696" s="68" t="n">
        <x:v>26.7</x:v>
      </x:c>
      <x:c r="F1696" s="68" t="n">
        <x:v>50.6</x:v>
      </x:c>
      <x:c r="G1696" s="68" t="n">
        <x:v>8.4</x:v>
      </x:c>
      <x:c r="H1696" s="69" t="n">
        <x:v>1.813</x:v>
      </x:c>
      <x:c r="I1696" s="68" t="n">
        <x:v>4905</x:v>
      </x:c>
      <x:c r="J1696" s="68" t="n">
        <x:v>15</x:v>
      </x:c>
      <x:c r="K1696" s="68" t="n">
        <x:v>556</x:v>
      </x:c>
      <x:c r="L1696" s="68" t="n">
        <x:v>5.9</x:v>
      </x:c>
      <x:c r="M1696" s="70" t="n">
        <x:v>0.066</x:v>
      </x:c>
      <x:c r="N1696" s="71" t="n">
        <x:v>105</x:v>
      </x:c>
      <x:c r="O1696" s="33" t="n">
        <x:f>ROUND(3*E1696+F1696+G1696*H1696,1)</x:f>
        <x:v>145.9</x:v>
      </x:c>
      <x:c r="P1696" s="33" t="n">
        <x:f>ROUND('Inputs'!$C$4*'Inputs'!$C$7*'Inputs'!$C$5*C1696/3600,1)</x:f>
        <x:v>4376.7</x:v>
      </x:c>
      <x:c r="Q1696" s="33" t="n">
        <x:f>ROUND(('Inputs'!$C$4/B1696)*'Inputs'!$C$7*'Inputs'!$C$6*D1696/3600,1)</x:f>
        <x:v>1373.1</x:v>
      </x:c>
      <x:c r="R1696" s="59" t="n">
        <x:f>ROUND((P1696-Q1696)*O1696-('Inputs'!$C$4/B1696)*(I1696/J1696+K1696)-'Inputs'!$C$4*L1696-('Inputs'!$C$4*'Inputs'!$C$20*'Inputs'!$C$21*'Inputs'!$C$22/1000)*M1696*N1696,0)</x:f>
        <x:v>180534</x:v>
      </x:c>
      <x:c r="S1696" s="59" t="n">
        <x:f>ROUND(R1696/'Inputs'!$C$4,2)</x:f>
        <x:v>18.05</x:v>
      </x:c>
      <x:c r="T1696" s="33" t="n">
        <x:f>ROUND((P1696-Q1696)*G1696*'Inputs'!$C$25/1000,1)</x:f>
        <x:v>65.2</x:v>
      </x:c>
    </x:row>
    <x:row r="1697">
      <x:c r="A1697" t="n">
        <x:v>1682</x:v>
      </x:c>
      <x:c r="B1697" s="68" t="n">
        <x:v>52.9</x:v>
      </x:c>
      <x:c r="C1697" s="68" t="n">
        <x:v>29.5</x:v>
      </x:c>
      <x:c r="D1697" s="68" t="n">
        <x:v>246</x:v>
      </x:c>
      <x:c r="E1697" s="68" t="n">
        <x:v>22.7</x:v>
      </x:c>
      <x:c r="F1697" s="68" t="n">
        <x:v>46.8</x:v>
      </x:c>
      <x:c r="G1697" s="68" t="n">
        <x:v>10.8</x:v>
      </x:c>
      <x:c r="H1697" s="69" t="n">
        <x:v>1.804</x:v>
      </x:c>
      <x:c r="I1697" s="68" t="n">
        <x:v>6007</x:v>
      </x:c>
      <x:c r="J1697" s="68" t="n">
        <x:v>9.8</x:v>
      </x:c>
      <x:c r="K1697" s="68" t="n">
        <x:v>773</x:v>
      </x:c>
      <x:c r="L1697" s="68" t="n">
        <x:v>4.6</x:v>
      </x:c>
      <x:c r="M1697" s="70" t="n">
        <x:v>0.035</x:v>
      </x:c>
      <x:c r="N1697" s="71" t="n">
        <x:v>120</x:v>
      </x:c>
      <x:c r="O1697" s="33" t="n">
        <x:f>ROUND(3*E1697+F1697+G1697*H1697,1)</x:f>
        <x:v>134.4</x:v>
      </x:c>
      <x:c r="P1697" s="33" t="n">
        <x:f>ROUND('Inputs'!$C$4*'Inputs'!$C$7*'Inputs'!$C$5*C1697/3600,1)</x:f>
        <x:v>4261.1</x:v>
      </x:c>
      <x:c r="Q1697" s="33" t="n">
        <x:f>ROUND(('Inputs'!$C$4/B1697)*'Inputs'!$C$7*'Inputs'!$C$6*D1697/3600,1)</x:f>
        <x:v>1343.4</x:v>
      </x:c>
      <x:c r="R1697" s="59" t="n">
        <x:f>ROUND((P1697-Q1697)*O1697-('Inputs'!$C$4/B1697)*(I1697/J1697+K1697)-'Inputs'!$C$4*L1697-('Inputs'!$C$4*'Inputs'!$C$20*'Inputs'!$C$21*'Inputs'!$C$22/1000)*M1697*N1697,0)</x:f>
        <x:v>74751</x:v>
      </x:c>
      <x:c r="S1697" s="59" t="n">
        <x:f>ROUND(R1697/'Inputs'!$C$4,2)</x:f>
        <x:v>7.48</x:v>
      </x:c>
      <x:c r="T1697" s="33" t="n">
        <x:f>ROUND((P1697-Q1697)*G1697*'Inputs'!$C$25/1000,1)</x:f>
        <x:v>81.4</x:v>
      </x:c>
    </x:row>
    <x:row r="1698">
      <x:c r="A1698" t="n">
        <x:v>1683</x:v>
      </x:c>
      <x:c r="B1698" s="68" t="n">
        <x:v>38.9</x:v>
      </x:c>
      <x:c r="C1698" s="68" t="n">
        <x:v>25</x:v>
      </x:c>
      <x:c r="D1698" s="68" t="n">
        <x:v>200.4</x:v>
      </x:c>
      <x:c r="E1698" s="68" t="n">
        <x:v>26.2</x:v>
      </x:c>
      <x:c r="F1698" s="68" t="n">
        <x:v>53.7</x:v>
      </x:c>
      <x:c r="G1698" s="68" t="n">
        <x:v>7.8</x:v>
      </x:c>
      <x:c r="H1698" s="69" t="n">
        <x:v>1.913</x:v>
      </x:c>
      <x:c r="I1698" s="68" t="n">
        <x:v>4259</x:v>
      </x:c>
      <x:c r="J1698" s="68" t="n">
        <x:v>9.5</x:v>
      </x:c>
      <x:c r="K1698" s="68" t="n">
        <x:v>781</x:v>
      </x:c>
      <x:c r="L1698" s="68" t="n">
        <x:v>5.1</x:v>
      </x:c>
      <x:c r="M1698" s="70" t="n">
        <x:v>0.077</x:v>
      </x:c>
      <x:c r="N1698" s="71" t="n">
        <x:v>117</x:v>
      </x:c>
      <x:c r="O1698" s="33" t="n">
        <x:f>ROUND(3*E1698+F1698+G1698*H1698,1)</x:f>
        <x:v>147.2</x:v>
      </x:c>
      <x:c r="P1698" s="33" t="n">
        <x:f>ROUND('Inputs'!$C$4*'Inputs'!$C$7*'Inputs'!$C$5*C1698/3600,1)</x:f>
        <x:v>3611.1</x:v>
      </x:c>
      <x:c r="Q1698" s="33" t="n">
        <x:f>ROUND(('Inputs'!$C$4/B1698)*'Inputs'!$C$7*'Inputs'!$C$6*D1698/3600,1)</x:f>
        <x:v>1488.3</x:v>
      </x:c>
      <x:c r="R1698" s="59" t="n">
        <x:f>ROUND((P1698-Q1698)*O1698-('Inputs'!$C$4/B1698)*(I1698/J1698+K1698)-'Inputs'!$C$4*L1698-('Inputs'!$C$4*'Inputs'!$C$20*'Inputs'!$C$21*'Inputs'!$C$22/1000)*M1698*N1698,0)</x:f>
        <x:v>-74689</x:v>
      </x:c>
      <x:c r="S1698" s="59" t="n">
        <x:f>ROUND(R1698/'Inputs'!$C$4,2)</x:f>
        <x:v>-7.47</x:v>
      </x:c>
      <x:c r="T1698" s="33" t="n">
        <x:f>ROUND((P1698-Q1698)*G1698*'Inputs'!$C$25/1000,1)</x:f>
        <x:v>42.8</x:v>
      </x:c>
    </x:row>
    <x:row r="1699">
      <x:c r="A1699" t="n">
        <x:v>1684</x:v>
      </x:c>
      <x:c r="B1699" s="68" t="n">
        <x:v>31.6</x:v>
      </x:c>
      <x:c r="C1699" s="68" t="n">
        <x:v>32.5</x:v>
      </x:c>
      <x:c r="D1699" s="68" t="n">
        <x:v>173</x:v>
      </x:c>
      <x:c r="E1699" s="68" t="n">
        <x:v>24.6</x:v>
      </x:c>
      <x:c r="F1699" s="68" t="n">
        <x:v>35.8</x:v>
      </x:c>
      <x:c r="G1699" s="68" t="n">
        <x:v>9.3</x:v>
      </x:c>
      <x:c r="H1699" s="69" t="n">
        <x:v>1.731</x:v>
      </x:c>
      <x:c r="I1699" s="68" t="n">
        <x:v>6049</x:v>
      </x:c>
      <x:c r="J1699" s="68" t="n">
        <x:v>12.3</x:v>
      </x:c>
      <x:c r="K1699" s="68" t="n">
        <x:v>641</x:v>
      </x:c>
      <x:c r="L1699" s="68" t="n">
        <x:v>4</x:v>
      </x:c>
      <x:c r="M1699" s="70" t="n">
        <x:v>0.016</x:v>
      </x:c>
      <x:c r="N1699" s="71" t="n">
        <x:v>133</x:v>
      </x:c>
      <x:c r="O1699" s="33" t="n">
        <x:f>ROUND(3*E1699+F1699+G1699*H1699,1)</x:f>
        <x:v>125.7</x:v>
      </x:c>
      <x:c r="P1699" s="33" t="n">
        <x:f>ROUND('Inputs'!$C$4*'Inputs'!$C$7*'Inputs'!$C$5*C1699/3600,1)</x:f>
        <x:v>4694.4</x:v>
      </x:c>
      <x:c r="Q1699" s="33" t="n">
        <x:f>ROUND(('Inputs'!$C$4/B1699)*'Inputs'!$C$7*'Inputs'!$C$6*D1699/3600,1)</x:f>
        <x:v>1581.6</x:v>
      </x:c>
      <x:c r="R1699" s="59" t="n">
        <x:f>ROUND((P1699-Q1699)*O1699-('Inputs'!$C$4/B1699)*(I1699/J1699+K1699)-'Inputs'!$C$4*L1699-('Inputs'!$C$4*'Inputs'!$C$20*'Inputs'!$C$21*'Inputs'!$C$22/1000)*M1699*N1699,0)</x:f>
        <x:v>-11957</x:v>
      </x:c>
      <x:c r="S1699" s="59" t="n">
        <x:f>ROUND(R1699/'Inputs'!$C$4,2)</x:f>
        <x:v>-1.2</x:v>
      </x:c>
      <x:c r="T1699" s="33" t="n">
        <x:f>ROUND((P1699-Q1699)*G1699*'Inputs'!$C$25/1000,1)</x:f>
        <x:v>74.8</x:v>
      </x:c>
    </x:row>
    <x:row r="1700">
      <x:c r="A1700" t="n">
        <x:v>1685</x:v>
      </x:c>
      <x:c r="B1700" s="68" t="n">
        <x:v>57.4</x:v>
      </x:c>
      <x:c r="C1700" s="68" t="n">
        <x:v>27.3</x:v>
      </x:c>
      <x:c r="D1700" s="68" t="n">
        <x:v>185.8</x:v>
      </x:c>
      <x:c r="E1700" s="68" t="n">
        <x:v>27.8</x:v>
      </x:c>
      <x:c r="F1700" s="68" t="n">
        <x:v>31.1</x:v>
      </x:c>
      <x:c r="G1700" s="68" t="n">
        <x:v>7.5</x:v>
      </x:c>
      <x:c r="H1700" s="69" t="n">
        <x:v>1.816</x:v>
      </x:c>
      <x:c r="I1700" s="68" t="n">
        <x:v>5286</x:v>
      </x:c>
      <x:c r="J1700" s="68" t="n">
        <x:v>13.8</x:v>
      </x:c>
      <x:c r="K1700" s="68" t="n">
        <x:v>804</x:v>
      </x:c>
      <x:c r="L1700" s="68" t="n">
        <x:v>4.4</x:v>
      </x:c>
      <x:c r="M1700" s="70" t="n">
        <x:v>0.058</x:v>
      </x:c>
      <x:c r="N1700" s="71" t="n">
        <x:v>137</x:v>
      </x:c>
      <x:c r="O1700" s="33" t="n">
        <x:f>ROUND(3*E1700+F1700+G1700*H1700,1)</x:f>
        <x:v>128.1</x:v>
      </x:c>
      <x:c r="P1700" s="33" t="n">
        <x:f>ROUND('Inputs'!$C$4*'Inputs'!$C$7*'Inputs'!$C$5*C1700/3600,1)</x:f>
        <x:v>3943.3</x:v>
      </x:c>
      <x:c r="Q1700" s="33" t="n">
        <x:f>ROUND(('Inputs'!$C$4/B1700)*'Inputs'!$C$7*'Inputs'!$C$6*D1700/3600,1)</x:f>
        <x:v>935.1</x:v>
      </x:c>
      <x:c r="R1700" s="59" t="n">
        <x:f>ROUND((P1700-Q1700)*O1700-('Inputs'!$C$4/B1700)*(I1700/J1700+K1700)-'Inputs'!$C$4*L1700-('Inputs'!$C$4*'Inputs'!$C$20*'Inputs'!$C$21*'Inputs'!$C$22/1000)*M1700*N1700,0)</x:f>
        <x:v>116780</x:v>
      </x:c>
      <x:c r="S1700" s="59" t="n">
        <x:f>ROUND(R1700/'Inputs'!$C$4,2)</x:f>
        <x:v>11.68</x:v>
      </x:c>
      <x:c r="T1700" s="33" t="n">
        <x:f>ROUND((P1700-Q1700)*G1700*'Inputs'!$C$25/1000,1)</x:f>
        <x:v>58.3</x:v>
      </x:c>
    </x:row>
    <x:row r="1701">
      <x:c r="A1701" t="n">
        <x:v>1686</x:v>
      </x:c>
      <x:c r="B1701" s="68" t="n">
        <x:v>41.7</x:v>
      </x:c>
      <x:c r="C1701" s="68" t="n">
        <x:v>27.1</x:v>
      </x:c>
      <x:c r="D1701" s="68" t="n">
        <x:v>237.2</x:v>
      </x:c>
      <x:c r="E1701" s="68" t="n">
        <x:v>26.1</x:v>
      </x:c>
      <x:c r="F1701" s="68" t="n">
        <x:v>39.7</x:v>
      </x:c>
      <x:c r="G1701" s="68" t="n">
        <x:v>7.3</x:v>
      </x:c>
      <x:c r="H1701" s="69" t="n">
        <x:v>1.835</x:v>
      </x:c>
      <x:c r="I1701" s="68" t="n">
        <x:v>6147</x:v>
      </x:c>
      <x:c r="J1701" s="68" t="n">
        <x:v>13.8</x:v>
      </x:c>
      <x:c r="K1701" s="68" t="n">
        <x:v>693</x:v>
      </x:c>
      <x:c r="L1701" s="68" t="n">
        <x:v>2.7</x:v>
      </x:c>
      <x:c r="M1701" s="70" t="n">
        <x:v>0.087</x:v>
      </x:c>
      <x:c r="N1701" s="71" t="n">
        <x:v>119</x:v>
      </x:c>
      <x:c r="O1701" s="33" t="n">
        <x:f>ROUND(3*E1701+F1701+G1701*H1701,1)</x:f>
        <x:v>131.4</x:v>
      </x:c>
      <x:c r="P1701" s="33" t="n">
        <x:f>ROUND('Inputs'!$C$4*'Inputs'!$C$7*'Inputs'!$C$5*C1701/3600,1)</x:f>
        <x:v>3914.4</x:v>
      </x:c>
      <x:c r="Q1701" s="33" t="n">
        <x:f>ROUND(('Inputs'!$C$4/B1701)*'Inputs'!$C$7*'Inputs'!$C$6*D1701/3600,1)</x:f>
        <x:v>1643.3</x:v>
      </x:c>
      <x:c r="R1701" s="59" t="n">
        <x:f>ROUND((P1701-Q1701)*O1701-('Inputs'!$C$4/B1701)*(I1701/J1701+K1701)-'Inputs'!$C$4*L1701-('Inputs'!$C$4*'Inputs'!$C$20*'Inputs'!$C$21*'Inputs'!$C$22/1000)*M1701*N1701,0)</x:f>
        <x:v>-24734</x:v>
      </x:c>
      <x:c r="S1701" s="59" t="n">
        <x:f>ROUND(R1701/'Inputs'!$C$4,2)</x:f>
        <x:v>-2.47</x:v>
      </x:c>
      <x:c r="T1701" s="33" t="n">
        <x:f>ROUND((P1701-Q1701)*G1701*'Inputs'!$C$25/1000,1)</x:f>
        <x:v>42.8</x:v>
      </x:c>
    </x:row>
    <x:row r="1702">
      <x:c r="A1702" t="n">
        <x:v>1687</x:v>
      </x:c>
      <x:c r="B1702" s="68" t="n">
        <x:v>26</x:v>
      </x:c>
      <x:c r="C1702" s="68" t="n">
        <x:v>30.4</x:v>
      </x:c>
      <x:c r="D1702" s="68" t="n">
        <x:v>183.6</x:v>
      </x:c>
      <x:c r="E1702" s="68" t="n">
        <x:v>27.1</x:v>
      </x:c>
      <x:c r="F1702" s="68" t="n">
        <x:v>41.6</x:v>
      </x:c>
      <x:c r="G1702" s="68" t="n">
        <x:v>8.2</x:v>
      </x:c>
      <x:c r="H1702" s="69" t="n">
        <x:v>1.971</x:v>
      </x:c>
      <x:c r="I1702" s="68" t="n">
        <x:v>7407</x:v>
      </x:c>
      <x:c r="J1702" s="68" t="n">
        <x:v>14.9</x:v>
      </x:c>
      <x:c r="K1702" s="68" t="n">
        <x:v>507</x:v>
      </x:c>
      <x:c r="L1702" s="68" t="n">
        <x:v>2.6</x:v>
      </x:c>
      <x:c r="M1702" s="70" t="n">
        <x:v>0.007</x:v>
      </x:c>
      <x:c r="N1702" s="71" t="n">
        <x:v>128</x:v>
      </x:c>
      <x:c r="O1702" s="33" t="n">
        <x:f>ROUND(3*E1702+F1702+G1702*H1702,1)</x:f>
        <x:v>139.1</x:v>
      </x:c>
      <x:c r="P1702" s="33" t="n">
        <x:f>ROUND('Inputs'!$C$4*'Inputs'!$C$7*'Inputs'!$C$5*C1702/3600,1)</x:f>
        <x:v>4391.1</x:v>
      </x:c>
      <x:c r="Q1702" s="33" t="n">
        <x:f>ROUND(('Inputs'!$C$4/B1702)*'Inputs'!$C$7*'Inputs'!$C$6*D1702/3600,1)</x:f>
        <x:v>2040</x:v>
      </x:c>
      <x:c r="R1702" s="59" t="n">
        <x:f>ROUND((P1702-Q1702)*O1702-('Inputs'!$C$4/B1702)*(I1702/J1702+K1702)-'Inputs'!$C$4*L1702-('Inputs'!$C$4*'Inputs'!$C$20*'Inputs'!$C$21*'Inputs'!$C$22/1000)*M1702*N1702,0)</x:f>
        <x:v>-87163</x:v>
      </x:c>
      <x:c r="S1702" s="59" t="n">
        <x:f>ROUND(R1702/'Inputs'!$C$4,2)</x:f>
        <x:v>-8.72</x:v>
      </x:c>
      <x:c r="T1702" s="33" t="n">
        <x:f>ROUND((P1702-Q1702)*G1702*'Inputs'!$C$25/1000,1)</x:f>
        <x:v>49.8</x:v>
      </x:c>
    </x:row>
    <x:row r="1703">
      <x:c r="A1703" t="n">
        <x:v>1688</x:v>
      </x:c>
      <x:c r="B1703" s="68" t="n">
        <x:v>26.1</x:v>
      </x:c>
      <x:c r="C1703" s="68" t="n">
        <x:v>28.8</x:v>
      </x:c>
      <x:c r="D1703" s="68" t="n">
        <x:v>225.7</x:v>
      </x:c>
      <x:c r="E1703" s="68" t="n">
        <x:v>24</x:v>
      </x:c>
      <x:c r="F1703" s="68" t="n">
        <x:v>38.6</x:v>
      </x:c>
      <x:c r="G1703" s="68" t="n">
        <x:v>10.7</x:v>
      </x:c>
      <x:c r="H1703" s="69" t="n">
        <x:v>2.006</x:v>
      </x:c>
      <x:c r="I1703" s="68" t="n">
        <x:v>8234</x:v>
      </x:c>
      <x:c r="J1703" s="68" t="n">
        <x:v>12.5</x:v>
      </x:c>
      <x:c r="K1703" s="68" t="n">
        <x:v>438</x:v>
      </x:c>
      <x:c r="L1703" s="68" t="n">
        <x:v>5.2</x:v>
      </x:c>
      <x:c r="M1703" s="70" t="n">
        <x:v>0.069</x:v>
      </x:c>
      <x:c r="N1703" s="71" t="n">
        <x:v>88</x:v>
      </x:c>
      <x:c r="O1703" s="33" t="n">
        <x:f>ROUND(3*E1703+F1703+G1703*H1703,1)</x:f>
        <x:v>132.1</x:v>
      </x:c>
      <x:c r="P1703" s="33" t="n">
        <x:f>ROUND('Inputs'!$C$4*'Inputs'!$C$7*'Inputs'!$C$5*C1703/3600,1)</x:f>
        <x:v>4160</x:v>
      </x:c>
      <x:c r="Q1703" s="33" t="n">
        <x:f>ROUND(('Inputs'!$C$4/B1703)*'Inputs'!$C$7*'Inputs'!$C$6*D1703/3600,1)</x:f>
        <x:v>2498.2</x:v>
      </x:c>
      <x:c r="R1703" s="59" t="n">
        <x:f>ROUND((P1703-Q1703)*O1703-('Inputs'!$C$4/B1703)*(I1703/J1703+K1703)-'Inputs'!$C$4*L1703-('Inputs'!$C$4*'Inputs'!$C$20*'Inputs'!$C$21*'Inputs'!$C$22/1000)*M1703*N1703,0)</x:f>
        <x:v>-266253</x:v>
      </x:c>
      <x:c r="S1703" s="59" t="n">
        <x:f>ROUND(R1703/'Inputs'!$C$4,2)</x:f>
        <x:v>-26.63</x:v>
      </x:c>
      <x:c r="T1703" s="33" t="n">
        <x:f>ROUND((P1703-Q1703)*G1703*'Inputs'!$C$25/1000,1)</x:f>
        <x:v>45.9</x:v>
      </x:c>
    </x:row>
    <x:row r="1704">
      <x:c r="A1704" t="n">
        <x:v>1689</x:v>
      </x:c>
      <x:c r="B1704" s="68" t="n">
        <x:v>58</x:v>
      </x:c>
      <x:c r="C1704" s="68" t="n">
        <x:v>25.9</x:v>
      </x:c>
      <x:c r="D1704" s="68" t="n">
        <x:v>227.5</x:v>
      </x:c>
      <x:c r="E1704" s="68" t="n">
        <x:v>21.6</x:v>
      </x:c>
      <x:c r="F1704" s="68" t="n">
        <x:v>50.1</x:v>
      </x:c>
      <x:c r="G1704" s="68" t="n">
        <x:v>10.2</x:v>
      </x:c>
      <x:c r="H1704" s="69" t="n">
        <x:v>1.894</x:v>
      </x:c>
      <x:c r="I1704" s="68" t="n">
        <x:v>7041</x:v>
      </x:c>
      <x:c r="J1704" s="68" t="n">
        <x:v>10.8</x:v>
      </x:c>
      <x:c r="K1704" s="68" t="n">
        <x:v>486</x:v>
      </x:c>
      <x:c r="L1704" s="68" t="n">
        <x:v>2.4</x:v>
      </x:c>
      <x:c r="M1704" s="70" t="n">
        <x:v>0.043</x:v>
      </x:c>
      <x:c r="N1704" s="71" t="n">
        <x:v>157</x:v>
      </x:c>
      <x:c r="O1704" s="33" t="n">
        <x:f>ROUND(3*E1704+F1704+G1704*H1704,1)</x:f>
        <x:v>134.2</x:v>
      </x:c>
      <x:c r="P1704" s="33" t="n">
        <x:f>ROUND('Inputs'!$C$4*'Inputs'!$C$7*'Inputs'!$C$5*C1704/3600,1)</x:f>
        <x:v>3741.1</x:v>
      </x:c>
      <x:c r="Q1704" s="33" t="n">
        <x:f>ROUND(('Inputs'!$C$4/B1704)*'Inputs'!$C$7*'Inputs'!$C$6*D1704/3600,1)</x:f>
        <x:v>1133.1</x:v>
      </x:c>
      <x:c r="R1704" s="59" t="n">
        <x:f>ROUND((P1704-Q1704)*O1704-('Inputs'!$C$4/B1704)*(I1704/J1704+K1704)-'Inputs'!$C$4*L1704-('Inputs'!$C$4*'Inputs'!$C$20*'Inputs'!$C$21*'Inputs'!$C$22/1000)*M1704*N1704,0)</x:f>
        <x:v>114700</x:v>
      </x:c>
      <x:c r="S1704" s="59" t="n">
        <x:f>ROUND(R1704/'Inputs'!$C$4,2)</x:f>
        <x:v>11.47</x:v>
      </x:c>
      <x:c r="T1704" s="33" t="n">
        <x:f>ROUND((P1704-Q1704)*G1704*'Inputs'!$C$25/1000,1)</x:f>
        <x:v>68.7</x:v>
      </x:c>
    </x:row>
    <x:row r="1705">
      <x:c r="A1705" t="n">
        <x:v>1690</x:v>
      </x:c>
      <x:c r="B1705" s="68" t="n">
        <x:v>44.7</x:v>
      </x:c>
      <x:c r="C1705" s="68" t="n">
        <x:v>27.5</x:v>
      </x:c>
      <x:c r="D1705" s="68" t="n">
        <x:v>206.1</x:v>
      </x:c>
      <x:c r="E1705" s="68" t="n">
        <x:v>25.7</x:v>
      </x:c>
      <x:c r="F1705" s="68" t="n">
        <x:v>45.2</x:v>
      </x:c>
      <x:c r="G1705" s="68" t="n">
        <x:v>9.3</x:v>
      </x:c>
      <x:c r="H1705" s="69" t="n">
        <x:v>1.779</x:v>
      </x:c>
      <x:c r="I1705" s="68" t="n">
        <x:v>5259</x:v>
      </x:c>
      <x:c r="J1705" s="68" t="n">
        <x:v>9.4</x:v>
      </x:c>
      <x:c r="K1705" s="68" t="n">
        <x:v>450</x:v>
      </x:c>
      <x:c r="L1705" s="68" t="n">
        <x:v>2.3</x:v>
      </x:c>
      <x:c r="M1705" s="70" t="n">
        <x:v>0.036</x:v>
      </x:c>
      <x:c r="N1705" s="71" t="n">
        <x:v>156</x:v>
      </x:c>
      <x:c r="O1705" s="33" t="n">
        <x:f>ROUND(3*E1705+F1705+G1705*H1705,1)</x:f>
        <x:v>138.8</x:v>
      </x:c>
      <x:c r="P1705" s="33" t="n">
        <x:f>ROUND('Inputs'!$C$4*'Inputs'!$C$7*'Inputs'!$C$5*C1705/3600,1)</x:f>
        <x:v>3972.2</x:v>
      </x:c>
      <x:c r="Q1705" s="33" t="n">
        <x:f>ROUND(('Inputs'!$C$4/B1705)*'Inputs'!$C$7*'Inputs'!$C$6*D1705/3600,1)</x:f>
        <x:v>1332</x:v>
      </x:c>
      <x:c r="R1705" s="59" t="n">
        <x:f>ROUND((P1705-Q1705)*O1705-('Inputs'!$C$4/B1705)*(I1705/J1705+K1705)-'Inputs'!$C$4*L1705-('Inputs'!$C$4*'Inputs'!$C$20*'Inputs'!$C$21*'Inputs'!$C$22/1000)*M1705*N1705,0)</x:f>
        <x:v>105070</x:v>
      </x:c>
      <x:c r="S1705" s="59" t="n">
        <x:f>ROUND(R1705/'Inputs'!$C$4,2)</x:f>
        <x:v>10.51</x:v>
      </x:c>
      <x:c r="T1705" s="33" t="n">
        <x:f>ROUND((P1705-Q1705)*G1705*'Inputs'!$C$25/1000,1)</x:f>
        <x:v>63.4</x:v>
      </x:c>
    </x:row>
    <x:row r="1706">
      <x:c r="A1706" t="n">
        <x:v>1691</x:v>
      </x:c>
      <x:c r="B1706" s="68" t="n">
        <x:v>28.3</x:v>
      </x:c>
      <x:c r="C1706" s="68" t="n">
        <x:v>29.8</x:v>
      </x:c>
      <x:c r="D1706" s="68" t="n">
        <x:v>206.8</x:v>
      </x:c>
      <x:c r="E1706" s="68" t="n">
        <x:v>24.2</x:v>
      </x:c>
      <x:c r="F1706" s="68" t="n">
        <x:v>54.8</x:v>
      </x:c>
      <x:c r="G1706" s="68" t="n">
        <x:v>9.2</x:v>
      </x:c>
      <x:c r="H1706" s="69" t="n">
        <x:v>1.669</x:v>
      </x:c>
      <x:c r="I1706" s="68" t="n">
        <x:v>5739</x:v>
      </x:c>
      <x:c r="J1706" s="68" t="n">
        <x:v>12</x:v>
      </x:c>
      <x:c r="K1706" s="68" t="n">
        <x:v>707</x:v>
      </x:c>
      <x:c r="L1706" s="68" t="n">
        <x:v>3.7</x:v>
      </x:c>
      <x:c r="M1706" s="70" t="n">
        <x:v>0.005</x:v>
      </x:c>
      <x:c r="N1706" s="71" t="n">
        <x:v>160</x:v>
      </x:c>
      <x:c r="O1706" s="33" t="n">
        <x:f>ROUND(3*E1706+F1706+G1706*H1706,1)</x:f>
        <x:v>142.8</x:v>
      </x:c>
      <x:c r="P1706" s="33" t="n">
        <x:f>ROUND('Inputs'!$C$4*'Inputs'!$C$7*'Inputs'!$C$5*C1706/3600,1)</x:f>
        <x:v>4304.4</x:v>
      </x:c>
      <x:c r="Q1706" s="33" t="n">
        <x:f>ROUND(('Inputs'!$C$4/B1706)*'Inputs'!$C$7*'Inputs'!$C$6*D1706/3600,1)</x:f>
        <x:v>2111</x:v>
      </x:c>
      <x:c r="R1706" s="59" t="n">
        <x:f>ROUND((P1706-Q1706)*O1706-('Inputs'!$C$4/B1706)*(I1706/J1706+K1706)-'Inputs'!$C$4*L1706-('Inputs'!$C$4*'Inputs'!$C$20*'Inputs'!$C$21*'Inputs'!$C$22/1000)*M1706*N1706,0)</x:f>
        <x:v>-144388</x:v>
      </x:c>
      <x:c r="S1706" s="59" t="n">
        <x:f>ROUND(R1706/'Inputs'!$C$4,2)</x:f>
        <x:v>-14.44</x:v>
      </x:c>
      <x:c r="T1706" s="33" t="n">
        <x:f>ROUND((P1706-Q1706)*G1706*'Inputs'!$C$25/1000,1)</x:f>
        <x:v>52.1</x:v>
      </x:c>
    </x:row>
    <x:row r="1707">
      <x:c r="A1707" t="n">
        <x:v>1692</x:v>
      </x:c>
      <x:c r="B1707" s="68" t="n">
        <x:v>50.3</x:v>
      </x:c>
      <x:c r="C1707" s="68" t="n">
        <x:v>30.9</x:v>
      </x:c>
      <x:c r="D1707" s="68" t="n">
        <x:v>221.1</x:v>
      </x:c>
      <x:c r="E1707" s="68" t="n">
        <x:v>21.6</x:v>
      </x:c>
      <x:c r="F1707" s="68" t="n">
        <x:v>34.6</x:v>
      </x:c>
      <x:c r="G1707" s="68" t="n">
        <x:v>7.1</x:v>
      </x:c>
      <x:c r="H1707" s="69" t="n">
        <x:v>1.758</x:v>
      </x:c>
      <x:c r="I1707" s="68" t="n">
        <x:v>6838</x:v>
      </x:c>
      <x:c r="J1707" s="68" t="n">
        <x:v>8.8</x:v>
      </x:c>
      <x:c r="K1707" s="68" t="n">
        <x:v>618</x:v>
      </x:c>
      <x:c r="L1707" s="68" t="n">
        <x:v>1.6</x:v>
      </x:c>
      <x:c r="M1707" s="70" t="n">
        <x:v>0.064</x:v>
      </x:c>
      <x:c r="N1707" s="71" t="n">
        <x:v>75</x:v>
      </x:c>
      <x:c r="O1707" s="33" t="n">
        <x:f>ROUND(3*E1707+F1707+G1707*H1707,1)</x:f>
        <x:v>111.9</x:v>
      </x:c>
      <x:c r="P1707" s="33" t="n">
        <x:f>ROUND('Inputs'!$C$4*'Inputs'!$C$7*'Inputs'!$C$5*C1707/3600,1)</x:f>
        <x:v>4463.3</x:v>
      </x:c>
      <x:c r="Q1707" s="33" t="n">
        <x:f>ROUND(('Inputs'!$C$4/B1707)*'Inputs'!$C$7*'Inputs'!$C$6*D1707/3600,1)</x:f>
        <x:v>1269.8</x:v>
      </x:c>
      <x:c r="R1707" s="59" t="n">
        <x:f>ROUND((P1707-Q1707)*O1707-('Inputs'!$C$4/B1707)*(I1707/J1707+K1707)-'Inputs'!$C$4*L1707-('Inputs'!$C$4*'Inputs'!$C$20*'Inputs'!$C$21*'Inputs'!$C$22/1000)*M1707*N1707,0)</x:f>
        <x:v>53274</x:v>
      </x:c>
      <x:c r="S1707" s="59" t="n">
        <x:f>ROUND(R1707/'Inputs'!$C$4,2)</x:f>
        <x:v>5.33</x:v>
      </x:c>
      <x:c r="T1707" s="33" t="n">
        <x:f>ROUND((P1707-Q1707)*G1707*'Inputs'!$C$25/1000,1)</x:f>
        <x:v>58.6</x:v>
      </x:c>
    </x:row>
    <x:row r="1708">
      <x:c r="A1708" t="n">
        <x:v>1693</x:v>
      </x:c>
      <x:c r="B1708" s="68" t="n">
        <x:v>50.6</x:v>
      </x:c>
      <x:c r="C1708" s="68" t="n">
        <x:v>27.8</x:v>
      </x:c>
      <x:c r="D1708" s="68" t="n">
        <x:v>215.6</x:v>
      </x:c>
      <x:c r="E1708" s="68" t="n">
        <x:v>21.6</x:v>
      </x:c>
      <x:c r="F1708" s="68" t="n">
        <x:v>33</x:v>
      </x:c>
      <x:c r="G1708" s="68" t="n">
        <x:v>9.5</x:v>
      </x:c>
      <x:c r="H1708" s="69" t="n">
        <x:v>1.716</x:v>
      </x:c>
      <x:c r="I1708" s="68" t="n">
        <x:v>5214</x:v>
      </x:c>
      <x:c r="J1708" s="68" t="n">
        <x:v>9.2</x:v>
      </x:c>
      <x:c r="K1708" s="68" t="n">
        <x:v>703</x:v>
      </x:c>
      <x:c r="L1708" s="68" t="n">
        <x:v>2.6</x:v>
      </x:c>
      <x:c r="M1708" s="70" t="n">
        <x:v>0.035</x:v>
      </x:c>
      <x:c r="N1708" s="71" t="n">
        <x:v>155</x:v>
      </x:c>
      <x:c r="O1708" s="33" t="n">
        <x:f>ROUND(3*E1708+F1708+G1708*H1708,1)</x:f>
        <x:v>114.1</x:v>
      </x:c>
      <x:c r="P1708" s="33" t="n">
        <x:f>ROUND('Inputs'!$C$4*'Inputs'!$C$7*'Inputs'!$C$5*C1708/3600,1)</x:f>
        <x:v>4015.6</x:v>
      </x:c>
      <x:c r="Q1708" s="33" t="n">
        <x:f>ROUND(('Inputs'!$C$4/B1708)*'Inputs'!$C$7*'Inputs'!$C$6*D1708/3600,1)</x:f>
        <x:v>1230.9</x:v>
      </x:c>
      <x:c r="R1708" s="59" t="n">
        <x:f>ROUND((P1708-Q1708)*O1708-('Inputs'!$C$4/B1708)*(I1708/J1708+K1708)-'Inputs'!$C$4*L1708-('Inputs'!$C$4*'Inputs'!$C$20*'Inputs'!$C$21*'Inputs'!$C$22/1000)*M1708*N1708,0)</x:f>
        <x:v>28667</x:v>
      </x:c>
      <x:c r="S1708" s="59" t="n">
        <x:f>ROUND(R1708/'Inputs'!$C$4,2)</x:f>
        <x:v>2.87</x:v>
      </x:c>
      <x:c r="T1708" s="33" t="n">
        <x:f>ROUND((P1708-Q1708)*G1708*'Inputs'!$C$25/1000,1)</x:f>
        <x:v>68.3</x:v>
      </x:c>
    </x:row>
    <x:row r="1709">
      <x:c r="A1709" t="n">
        <x:v>1694</x:v>
      </x:c>
      <x:c r="B1709" s="68" t="n">
        <x:v>27.8</x:v>
      </x:c>
      <x:c r="C1709" s="68" t="n">
        <x:v>32.4</x:v>
      </x:c>
      <x:c r="D1709" s="68" t="n">
        <x:v>237.4</x:v>
      </x:c>
      <x:c r="E1709" s="68" t="n">
        <x:v>25.5</x:v>
      </x:c>
      <x:c r="F1709" s="68" t="n">
        <x:v>51.4</x:v>
      </x:c>
      <x:c r="G1709" s="68" t="n">
        <x:v>9.7</x:v>
      </x:c>
      <x:c r="H1709" s="69" t="n">
        <x:v>1.813</x:v>
      </x:c>
      <x:c r="I1709" s="68" t="n">
        <x:v>5951</x:v>
      </x:c>
      <x:c r="J1709" s="68" t="n">
        <x:v>11.9</x:v>
      </x:c>
      <x:c r="K1709" s="68" t="n">
        <x:v>753</x:v>
      </x:c>
      <x:c r="L1709" s="68" t="n">
        <x:v>2.8</x:v>
      </x:c>
      <x:c r="M1709" s="70" t="n">
        <x:v>0.001</x:v>
      </x:c>
      <x:c r="N1709" s="71" t="n">
        <x:v>92</x:v>
      </x:c>
      <x:c r="O1709" s="33" t="n">
        <x:f>ROUND(3*E1709+F1709+G1709*H1709,1)</x:f>
        <x:v>145.5</x:v>
      </x:c>
      <x:c r="P1709" s="33" t="n">
        <x:f>ROUND('Inputs'!$C$4*'Inputs'!$C$7*'Inputs'!$C$5*C1709/3600,1)</x:f>
        <x:v>4680</x:v>
      </x:c>
      <x:c r="Q1709" s="33" t="n">
        <x:f>ROUND(('Inputs'!$C$4/B1709)*'Inputs'!$C$7*'Inputs'!$C$6*D1709/3600,1)</x:f>
        <x:v>2467</x:v>
      </x:c>
      <x:c r="R1709" s="59" t="n">
        <x:f>ROUND((P1709-Q1709)*O1709-('Inputs'!$C$4/B1709)*(I1709/J1709+K1709)-'Inputs'!$C$4*L1709-('Inputs'!$C$4*'Inputs'!$C$20*'Inputs'!$C$21*'Inputs'!$C$22/1000)*M1709*N1709,0)</x:f>
        <x:v>-156964</x:v>
      </x:c>
      <x:c r="S1709" s="59" t="n">
        <x:f>ROUND(R1709/'Inputs'!$C$4,2)</x:f>
        <x:v>-15.7</x:v>
      </x:c>
      <x:c r="T1709" s="33" t="n">
        <x:f>ROUND((P1709-Q1709)*G1709*'Inputs'!$C$25/1000,1)</x:f>
        <x:v>55.5</x:v>
      </x:c>
    </x:row>
    <x:row r="1710">
      <x:c r="A1710" t="n">
        <x:v>1695</x:v>
      </x:c>
      <x:c r="B1710" s="68" t="n">
        <x:v>42.7</x:v>
      </x:c>
      <x:c r="C1710" s="68" t="n">
        <x:v>27.9</x:v>
      </x:c>
      <x:c r="D1710" s="68" t="n">
        <x:v>197.5</x:v>
      </x:c>
      <x:c r="E1710" s="68" t="n">
        <x:v>25.3</x:v>
      </x:c>
      <x:c r="F1710" s="68" t="n">
        <x:v>41.3</x:v>
      </x:c>
      <x:c r="G1710" s="68" t="n">
        <x:v>9.7</x:v>
      </x:c>
      <x:c r="H1710" s="69" t="n">
        <x:v>1.798</x:v>
      </x:c>
      <x:c r="I1710" s="68" t="n">
        <x:v>8120</x:v>
      </x:c>
      <x:c r="J1710" s="68" t="n">
        <x:v>13</x:v>
      </x:c>
      <x:c r="K1710" s="68" t="n">
        <x:v>960</x:v>
      </x:c>
      <x:c r="L1710" s="68" t="n">
        <x:v>2.1</x:v>
      </x:c>
      <x:c r="M1710" s="70" t="n">
        <x:v>0.064</x:v>
      </x:c>
      <x:c r="N1710" s="71" t="n">
        <x:v>160</x:v>
      </x:c>
      <x:c r="O1710" s="33" t="n">
        <x:f>ROUND(3*E1710+F1710+G1710*H1710,1)</x:f>
        <x:v>134.6</x:v>
      </x:c>
      <x:c r="P1710" s="33" t="n">
        <x:f>ROUND('Inputs'!$C$4*'Inputs'!$C$7*'Inputs'!$C$5*C1710/3600,1)</x:f>
        <x:v>4030</x:v>
      </x:c>
      <x:c r="Q1710" s="33" t="n">
        <x:f>ROUND(('Inputs'!$C$4/B1710)*'Inputs'!$C$7*'Inputs'!$C$6*D1710/3600,1)</x:f>
        <x:v>1336.2</x:v>
      </x:c>
      <x:c r="R1710" s="59" t="n">
        <x:f>ROUND((P1710-Q1710)*O1710-('Inputs'!$C$4/B1710)*(I1710/J1710+K1710)-'Inputs'!$C$4*L1710-('Inputs'!$C$4*'Inputs'!$C$20*'Inputs'!$C$21*'Inputs'!$C$22/1000)*M1710*N1710,0)</x:f>
        <x:v>-52417</x:v>
      </x:c>
      <x:c r="S1710" s="59" t="n">
        <x:f>ROUND(R1710/'Inputs'!$C$4,2)</x:f>
        <x:v>-5.24</x:v>
      </x:c>
      <x:c r="T1710" s="33" t="n">
        <x:f>ROUND((P1710-Q1710)*G1710*'Inputs'!$C$25/1000,1)</x:f>
        <x:v>67.5</x:v>
      </x:c>
    </x:row>
    <x:row r="1711">
      <x:c r="A1711" t="n">
        <x:v>1696</x:v>
      </x:c>
      <x:c r="B1711" s="68" t="n">
        <x:v>51.1</x:v>
      </x:c>
      <x:c r="C1711" s="68" t="n">
        <x:v>28</x:v>
      </x:c>
      <x:c r="D1711" s="68" t="n">
        <x:v>218.8</x:v>
      </x:c>
      <x:c r="E1711" s="68" t="n">
        <x:v>24.3</x:v>
      </x:c>
      <x:c r="F1711" s="68" t="n">
        <x:v>48.2</x:v>
      </x:c>
      <x:c r="G1711" s="68" t="n">
        <x:v>10.9</x:v>
      </x:c>
      <x:c r="H1711" s="69" t="n">
        <x:v>1.625</x:v>
      </x:c>
      <x:c r="I1711" s="68" t="n">
        <x:v>7706</x:v>
      </x:c>
      <x:c r="J1711" s="68" t="n">
        <x:v>9.6</x:v>
      </x:c>
      <x:c r="K1711" s="68" t="n">
        <x:v>742</x:v>
      </x:c>
      <x:c r="L1711" s="68" t="n">
        <x:v>1.9</x:v>
      </x:c>
      <x:c r="M1711" s="70" t="n">
        <x:v>0.08</x:v>
      </x:c>
      <x:c r="N1711" s="71" t="n">
        <x:v>150</x:v>
      </x:c>
      <x:c r="O1711" s="33" t="n">
        <x:f>ROUND(3*E1711+F1711+G1711*H1711,1)</x:f>
        <x:v>138.8</x:v>
      </x:c>
      <x:c r="P1711" s="33" t="n">
        <x:f>ROUND('Inputs'!$C$4*'Inputs'!$C$7*'Inputs'!$C$5*C1711/3600,1)</x:f>
        <x:v>4044.4</x:v>
      </x:c>
      <x:c r="Q1711" s="33" t="n">
        <x:f>ROUND(('Inputs'!$C$4/B1711)*'Inputs'!$C$7*'Inputs'!$C$6*D1711/3600,1)</x:f>
        <x:v>1237</x:v>
      </x:c>
      <x:c r="R1711" s="59" t="n">
        <x:f>ROUND((P1711-Q1711)*O1711-('Inputs'!$C$4/B1711)*(I1711/J1711+K1711)-'Inputs'!$C$4*L1711-('Inputs'!$C$4*'Inputs'!$C$20*'Inputs'!$C$21*'Inputs'!$C$22/1000)*M1711*N1711,0)</x:f>
        <x:v>41542</x:v>
      </x:c>
      <x:c r="S1711" s="59" t="n">
        <x:f>ROUND(R1711/'Inputs'!$C$4,2)</x:f>
        <x:v>4.15</x:v>
      </x:c>
      <x:c r="T1711" s="33" t="n">
        <x:f>ROUND((P1711-Q1711)*G1711*'Inputs'!$C$25/1000,1)</x:f>
        <x:v>79.1</x:v>
      </x:c>
    </x:row>
    <x:row r="1712">
      <x:c r="A1712" t="n">
        <x:v>1697</x:v>
      </x:c>
      <x:c r="B1712" s="68" t="n">
        <x:v>39.8</x:v>
      </x:c>
      <x:c r="C1712" s="68" t="n">
        <x:v>28.9</x:v>
      </x:c>
      <x:c r="D1712" s="68" t="n">
        <x:v>261.7</x:v>
      </x:c>
      <x:c r="E1712" s="68" t="n">
        <x:v>21.3</x:v>
      </x:c>
      <x:c r="F1712" s="68" t="n">
        <x:v>31.5</x:v>
      </x:c>
      <x:c r="G1712" s="68" t="n">
        <x:v>10.8</x:v>
      </x:c>
      <x:c r="H1712" s="69" t="n">
        <x:v>1.683</x:v>
      </x:c>
      <x:c r="I1712" s="68" t="n">
        <x:v>7192</x:v>
      </x:c>
      <x:c r="J1712" s="68" t="n">
        <x:v>13.3</x:v>
      </x:c>
      <x:c r="K1712" s="68" t="n">
        <x:v>881</x:v>
      </x:c>
      <x:c r="L1712" s="68" t="n">
        <x:v>4</x:v>
      </x:c>
      <x:c r="M1712" s="70" t="n">
        <x:v>0.033</x:v>
      </x:c>
      <x:c r="N1712" s="71" t="n">
        <x:v>77</x:v>
      </x:c>
      <x:c r="O1712" s="33" t="n">
        <x:f>ROUND(3*E1712+F1712+G1712*H1712,1)</x:f>
        <x:v>113.6</x:v>
      </x:c>
      <x:c r="P1712" s="33" t="n">
        <x:f>ROUND('Inputs'!$C$4*'Inputs'!$C$7*'Inputs'!$C$5*C1712/3600,1)</x:f>
        <x:v>4174.4</x:v>
      </x:c>
      <x:c r="Q1712" s="33" t="n">
        <x:f>ROUND(('Inputs'!$C$4/B1712)*'Inputs'!$C$7*'Inputs'!$C$6*D1712/3600,1)</x:f>
        <x:v>1899.6</x:v>
      </x:c>
      <x:c r="R1712" s="59" t="n">
        <x:f>ROUND((P1712-Q1712)*O1712-('Inputs'!$C$4/B1712)*(I1712/J1712+K1712)-'Inputs'!$C$4*L1712-('Inputs'!$C$4*'Inputs'!$C$20*'Inputs'!$C$21*'Inputs'!$C$22/1000)*M1712*N1712,0)</x:f>
        <x:v>-144489</x:v>
      </x:c>
      <x:c r="S1712" s="59" t="n">
        <x:f>ROUND(R1712/'Inputs'!$C$4,2)</x:f>
        <x:v>-14.45</x:v>
      </x:c>
      <x:c r="T1712" s="33" t="n">
        <x:f>ROUND((P1712-Q1712)*G1712*'Inputs'!$C$25/1000,1)</x:f>
        <x:v>63.5</x:v>
      </x:c>
    </x:row>
    <x:row r="1713">
      <x:c r="A1713" t="n">
        <x:v>1698</x:v>
      </x:c>
      <x:c r="B1713" s="68" t="n">
        <x:v>29.9</x:v>
      </x:c>
      <x:c r="C1713" s="68" t="n">
        <x:v>27.7</x:v>
      </x:c>
      <x:c r="D1713" s="68" t="n">
        <x:v>224.6</x:v>
      </x:c>
      <x:c r="E1713" s="68" t="n">
        <x:v>21.6</x:v>
      </x:c>
      <x:c r="F1713" s="68" t="n">
        <x:v>36.7</x:v>
      </x:c>
      <x:c r="G1713" s="68" t="n">
        <x:v>10.7</x:v>
      </x:c>
      <x:c r="H1713" s="69" t="n">
        <x:v>1.772</x:v>
      </x:c>
      <x:c r="I1713" s="68" t="n">
        <x:v>7736</x:v>
      </x:c>
      <x:c r="J1713" s="68" t="n">
        <x:v>13.7</x:v>
      </x:c>
      <x:c r="K1713" s="68" t="n">
        <x:v>683</x:v>
      </x:c>
      <x:c r="L1713" s="68" t="n">
        <x:v>4.3</x:v>
      </x:c>
      <x:c r="M1713" s="70" t="n">
        <x:v>0.099</x:v>
      </x:c>
      <x:c r="N1713" s="71" t="n">
        <x:v>150</x:v>
      </x:c>
      <x:c r="O1713" s="33" t="n">
        <x:f>ROUND(3*E1713+F1713+G1713*H1713,1)</x:f>
        <x:v>120.5</x:v>
      </x:c>
      <x:c r="P1713" s="33" t="n">
        <x:f>ROUND('Inputs'!$C$4*'Inputs'!$C$7*'Inputs'!$C$5*C1713/3600,1)</x:f>
        <x:v>4001.1</x:v>
      </x:c>
      <x:c r="Q1713" s="33" t="n">
        <x:f>ROUND(('Inputs'!$C$4/B1713)*'Inputs'!$C$7*'Inputs'!$C$6*D1713/3600,1)</x:f>
        <x:v>2170</x:v>
      </x:c>
      <x:c r="R1713" s="59" t="n">
        <x:f>ROUND((P1713-Q1713)*O1713-('Inputs'!$C$4/B1713)*(I1713/J1713+K1713)-'Inputs'!$C$4*L1713-('Inputs'!$C$4*'Inputs'!$C$20*'Inputs'!$C$21*'Inputs'!$C$22/1000)*M1713*N1713,0)</x:f>
        <x:v>-272841</x:v>
      </x:c>
      <x:c r="S1713" s="59" t="n">
        <x:f>ROUND(R1713/'Inputs'!$C$4,2)</x:f>
        <x:v>-27.28</x:v>
      </x:c>
      <x:c r="T1713" s="33" t="n">
        <x:f>ROUND((P1713-Q1713)*G1713*'Inputs'!$C$25/1000,1)</x:f>
        <x:v>50.6</x:v>
      </x:c>
    </x:row>
    <x:row r="1714">
      <x:c r="A1714" t="n">
        <x:v>1699</x:v>
      </x:c>
      <x:c r="B1714" s="68" t="n">
        <x:v>48.6</x:v>
      </x:c>
      <x:c r="C1714" s="68" t="n">
        <x:v>29.4</x:v>
      </x:c>
      <x:c r="D1714" s="68" t="n">
        <x:v>253.7</x:v>
      </x:c>
      <x:c r="E1714" s="68" t="n">
        <x:v>27.2</x:v>
      </x:c>
      <x:c r="F1714" s="68" t="n">
        <x:v>48</x:v>
      </x:c>
      <x:c r="G1714" s="68" t="n">
        <x:v>9.3</x:v>
      </x:c>
      <x:c r="H1714" s="69" t="n">
        <x:v>1.977</x:v>
      </x:c>
      <x:c r="I1714" s="68" t="n">
        <x:v>4860</x:v>
      </x:c>
      <x:c r="J1714" s="68" t="n">
        <x:v>13.8</x:v>
      </x:c>
      <x:c r="K1714" s="68" t="n">
        <x:v>904</x:v>
      </x:c>
      <x:c r="L1714" s="68" t="n">
        <x:v>3.5</x:v>
      </x:c>
      <x:c r="M1714" s="70" t="n">
        <x:v>0.021</x:v>
      </x:c>
      <x:c r="N1714" s="71" t="n">
        <x:v>101</x:v>
      </x:c>
      <x:c r="O1714" s="33" t="n">
        <x:f>ROUND(3*E1714+F1714+G1714*H1714,1)</x:f>
        <x:v>148</x:v>
      </x:c>
      <x:c r="P1714" s="33" t="n">
        <x:f>ROUND('Inputs'!$C$4*'Inputs'!$C$7*'Inputs'!$C$5*C1714/3600,1)</x:f>
        <x:v>4246.7</x:v>
      </x:c>
      <x:c r="Q1714" s="33" t="n">
        <x:f>ROUND(('Inputs'!$C$4/B1714)*'Inputs'!$C$7*'Inputs'!$C$6*D1714/3600,1)</x:f>
        <x:v>1508</x:v>
      </x:c>
      <x:c r="R1714" s="59" t="n">
        <x:f>ROUND((P1714-Q1714)*O1714-('Inputs'!$C$4/B1714)*(I1714/J1714+K1714)-'Inputs'!$C$4*L1714-('Inputs'!$C$4*'Inputs'!$C$20*'Inputs'!$C$21*'Inputs'!$C$22/1000)*M1714*N1714,0)</x:f>
        <x:v>107113</x:v>
      </x:c>
      <x:c r="S1714" s="59" t="n">
        <x:f>ROUND(R1714/'Inputs'!$C$4,2)</x:f>
        <x:v>10.71</x:v>
      </x:c>
      <x:c r="T1714" s="33" t="n">
        <x:f>ROUND((P1714-Q1714)*G1714*'Inputs'!$C$25/1000,1)</x:f>
        <x:v>65.8</x:v>
      </x:c>
    </x:row>
    <x:row r="1715">
      <x:c r="A1715" t="n">
        <x:v>1700</x:v>
      </x:c>
      <x:c r="B1715" s="68" t="n">
        <x:v>57.1</x:v>
      </x:c>
      <x:c r="C1715" s="68" t="n">
        <x:v>28</x:v>
      </x:c>
      <x:c r="D1715" s="68" t="n">
        <x:v>211.9</x:v>
      </x:c>
      <x:c r="E1715" s="68" t="n">
        <x:v>24.1</x:v>
      </x:c>
      <x:c r="F1715" s="68" t="n">
        <x:v>49.2</x:v>
      </x:c>
      <x:c r="G1715" s="68" t="n">
        <x:v>9.6</x:v>
      </x:c>
      <x:c r="H1715" s="69" t="n">
        <x:v>1.9</x:v>
      </x:c>
      <x:c r="I1715" s="68" t="n">
        <x:v>8569</x:v>
      </x:c>
      <x:c r="J1715" s="68" t="n">
        <x:v>11.1</x:v>
      </x:c>
      <x:c r="K1715" s="68" t="n">
        <x:v>370</x:v>
      </x:c>
      <x:c r="L1715" s="68" t="n">
        <x:v>3.1</x:v>
      </x:c>
      <x:c r="M1715" s="70" t="n">
        <x:v>0.082</x:v>
      </x:c>
      <x:c r="N1715" s="71" t="n">
        <x:v>126</x:v>
      </x:c>
      <x:c r="O1715" s="33" t="n">
        <x:f>ROUND(3*E1715+F1715+G1715*H1715,1)</x:f>
        <x:v>139.7</x:v>
      </x:c>
      <x:c r="P1715" s="33" t="n">
        <x:f>ROUND('Inputs'!$C$4*'Inputs'!$C$7*'Inputs'!$C$5*C1715/3600,1)</x:f>
        <x:v>4044.4</x:v>
      </x:c>
      <x:c r="Q1715" s="33" t="n">
        <x:f>ROUND(('Inputs'!$C$4/B1715)*'Inputs'!$C$7*'Inputs'!$C$6*D1715/3600,1)</x:f>
        <x:v>1072.1</x:v>
      </x:c>
      <x:c r="R1715" s="59" t="n">
        <x:f>ROUND((P1715-Q1715)*O1715-('Inputs'!$C$4/B1715)*(I1715/J1715+K1715)-'Inputs'!$C$4*L1715-('Inputs'!$C$4*'Inputs'!$C$20*'Inputs'!$C$21*'Inputs'!$C$22/1000)*M1715*N1715,0)</x:f>
        <x:v>161130</x:v>
      </x:c>
      <x:c r="S1715" s="59" t="n">
        <x:f>ROUND(R1715/'Inputs'!$C$4,2)</x:f>
        <x:v>16.11</x:v>
      </x:c>
      <x:c r="T1715" s="33" t="n">
        <x:f>ROUND((P1715-Q1715)*G1715*'Inputs'!$C$25/1000,1)</x:f>
        <x:v>73.7</x:v>
      </x:c>
    </x:row>
    <x:row r="1716">
      <x:c r="A1716" t="n">
        <x:v>1701</x:v>
      </x:c>
      <x:c r="B1716" s="68" t="n">
        <x:v>47.8</x:v>
      </x:c>
      <x:c r="C1716" s="68" t="n">
        <x:v>28.2</x:v>
      </x:c>
      <x:c r="D1716" s="68" t="n">
        <x:v>199.6</x:v>
      </x:c>
      <x:c r="E1716" s="68" t="n">
        <x:v>27.4</x:v>
      </x:c>
      <x:c r="F1716" s="68" t="n">
        <x:v>36.7</x:v>
      </x:c>
      <x:c r="G1716" s="68" t="n">
        <x:v>8.9</x:v>
      </x:c>
      <x:c r="H1716" s="69" t="n">
        <x:v>1.942</x:v>
      </x:c>
      <x:c r="I1716" s="68" t="n">
        <x:v>5037</x:v>
      </x:c>
      <x:c r="J1716" s="68" t="n">
        <x:v>11.6</x:v>
      </x:c>
      <x:c r="K1716" s="68" t="n">
        <x:v>775</x:v>
      </x:c>
      <x:c r="L1716" s="68" t="n">
        <x:v>1.6</x:v>
      </x:c>
      <x:c r="M1716" s="70" t="n">
        <x:v>0.045</x:v>
      </x:c>
      <x:c r="N1716" s="71" t="n">
        <x:v>130</x:v>
      </x:c>
      <x:c r="O1716" s="33" t="n">
        <x:f>ROUND(3*E1716+F1716+G1716*H1716,1)</x:f>
        <x:v>136.2</x:v>
      </x:c>
      <x:c r="P1716" s="33" t="n">
        <x:f>ROUND('Inputs'!$C$4*'Inputs'!$C$7*'Inputs'!$C$5*C1716/3600,1)</x:f>
        <x:v>4073.3</x:v>
      </x:c>
      <x:c r="Q1716" s="33" t="n">
        <x:f>ROUND(('Inputs'!$C$4/B1716)*'Inputs'!$C$7*'Inputs'!$C$6*D1716/3600,1)</x:f>
        <x:v>1206.3</x:v>
      </x:c>
      <x:c r="R1716" s="59" t="n">
        <x:f>ROUND((P1716-Q1716)*O1716-('Inputs'!$C$4/B1716)*(I1716/J1716+K1716)-'Inputs'!$C$4*L1716-('Inputs'!$C$4*'Inputs'!$C$20*'Inputs'!$C$21*'Inputs'!$C$22/1000)*M1716*N1716,0)</x:f>
        <x:v>108428</x:v>
      </x:c>
      <x:c r="S1716" s="59" t="n">
        <x:f>ROUND(R1716/'Inputs'!$C$4,2)</x:f>
        <x:v>10.84</x:v>
      </x:c>
      <x:c r="T1716" s="33" t="n">
        <x:f>ROUND((P1716-Q1716)*G1716*'Inputs'!$C$25/1000,1)</x:f>
        <x:v>65.9</x:v>
      </x:c>
    </x:row>
    <x:row r="1717">
      <x:c r="A1717" t="n">
        <x:v>1702</x:v>
      </x:c>
      <x:c r="B1717" s="68" t="n">
        <x:v>54.2</x:v>
      </x:c>
      <x:c r="C1717" s="68" t="n">
        <x:v>29.3</x:v>
      </x:c>
      <x:c r="D1717" s="68" t="n">
        <x:v>221.4</x:v>
      </x:c>
      <x:c r="E1717" s="68" t="n">
        <x:v>24.3</x:v>
      </x:c>
      <x:c r="F1717" s="68" t="n">
        <x:v>30.8</x:v>
      </x:c>
      <x:c r="G1717" s="68" t="n">
        <x:v>7.4</x:v>
      </x:c>
      <x:c r="H1717" s="69" t="n">
        <x:v>1.861</x:v>
      </x:c>
      <x:c r="I1717" s="68" t="n">
        <x:v>7131</x:v>
      </x:c>
      <x:c r="J1717" s="68" t="n">
        <x:v>12.6</x:v>
      </x:c>
      <x:c r="K1717" s="68" t="n">
        <x:v>841</x:v>
      </x:c>
      <x:c r="L1717" s="68" t="n">
        <x:v>5.1</x:v>
      </x:c>
      <x:c r="M1717" s="70" t="n">
        <x:v>0.008</x:v>
      </x:c>
      <x:c r="N1717" s="71" t="n">
        <x:v>117</x:v>
      </x:c>
      <x:c r="O1717" s="33" t="n">
        <x:f>ROUND(3*E1717+F1717+G1717*H1717,1)</x:f>
        <x:v>117.5</x:v>
      </x:c>
      <x:c r="P1717" s="33" t="n">
        <x:f>ROUND('Inputs'!$C$4*'Inputs'!$C$7*'Inputs'!$C$5*C1717/3600,1)</x:f>
        <x:v>4232.2</x:v>
      </x:c>
      <x:c r="Q1717" s="33" t="n">
        <x:f>ROUND(('Inputs'!$C$4/B1717)*'Inputs'!$C$7*'Inputs'!$C$6*D1717/3600,1)</x:f>
        <x:v>1180.1</x:v>
      </x:c>
      <x:c r="R1717" s="59" t="n">
        <x:f>ROUND((P1717-Q1717)*O1717-('Inputs'!$C$4/B1717)*(I1717/J1717+K1717)-'Inputs'!$C$4*L1717-('Inputs'!$C$4*'Inputs'!$C$20*'Inputs'!$C$21*'Inputs'!$C$22/1000)*M1717*N1717,0)</x:f>
        <x:v>45943</x:v>
      </x:c>
      <x:c r="S1717" s="59" t="n">
        <x:f>ROUND(R1717/'Inputs'!$C$4,2)</x:f>
        <x:v>4.59</x:v>
      </x:c>
      <x:c r="T1717" s="33" t="n">
        <x:f>ROUND((P1717-Q1717)*G1717*'Inputs'!$C$25/1000,1)</x:f>
        <x:v>58.4</x:v>
      </x:c>
    </x:row>
    <x:row r="1718">
      <x:c r="A1718" t="n">
        <x:v>1703</x:v>
      </x:c>
      <x:c r="B1718" s="68" t="n">
        <x:v>45.8</x:v>
      </x:c>
      <x:c r="C1718" s="68" t="n">
        <x:v>29.1</x:v>
      </x:c>
      <x:c r="D1718" s="68" t="n">
        <x:v>194.1</x:v>
      </x:c>
      <x:c r="E1718" s="68" t="n">
        <x:v>22.4</x:v>
      </x:c>
      <x:c r="F1718" s="68" t="n">
        <x:v>33.2</x:v>
      </x:c>
      <x:c r="G1718" s="68" t="n">
        <x:v>7.8</x:v>
      </x:c>
      <x:c r="H1718" s="69" t="n">
        <x:v>1.675</x:v>
      </x:c>
      <x:c r="I1718" s="68" t="n">
        <x:v>7407</x:v>
      </x:c>
      <x:c r="J1718" s="68" t="n">
        <x:v>12.7</x:v>
      </x:c>
      <x:c r="K1718" s="68" t="n">
        <x:v>606</x:v>
      </x:c>
      <x:c r="L1718" s="68" t="n">
        <x:v>3.4</x:v>
      </x:c>
      <x:c r="M1718" s="70" t="n">
        <x:v>0.062</x:v>
      </x:c>
      <x:c r="N1718" s="71" t="n">
        <x:v>121</x:v>
      </x:c>
      <x:c r="O1718" s="33" t="n">
        <x:f>ROUND(3*E1718+F1718+G1718*H1718,1)</x:f>
        <x:v>113.5</x:v>
      </x:c>
      <x:c r="P1718" s="33" t="n">
        <x:f>ROUND('Inputs'!$C$4*'Inputs'!$C$7*'Inputs'!$C$5*C1718/3600,1)</x:f>
        <x:v>4203.3</x:v>
      </x:c>
      <x:c r="Q1718" s="33" t="n">
        <x:f>ROUND(('Inputs'!$C$4/B1718)*'Inputs'!$C$7*'Inputs'!$C$6*D1718/3600,1)</x:f>
        <x:v>1224.3</x:v>
      </x:c>
      <x:c r="R1718" s="59" t="n">
        <x:f>ROUND((P1718-Q1718)*O1718-('Inputs'!$C$4/B1718)*(I1718/J1718+K1718)-'Inputs'!$C$4*L1718-('Inputs'!$C$4*'Inputs'!$C$20*'Inputs'!$C$21*'Inputs'!$C$22/1000)*M1718*N1718,0)</x:f>
        <x:v>27684</x:v>
      </x:c>
      <x:c r="S1718" s="59" t="n">
        <x:f>ROUND(R1718/'Inputs'!$C$4,2)</x:f>
        <x:v>2.77</x:v>
      </x:c>
      <x:c r="T1718" s="33" t="n">
        <x:f>ROUND((P1718-Q1718)*G1718*'Inputs'!$C$25/1000,1)</x:f>
        <x:v>60</x:v>
      </x:c>
    </x:row>
    <x:row r="1719">
      <x:c r="A1719" t="n">
        <x:v>1704</x:v>
      </x:c>
      <x:c r="B1719" s="68" t="n">
        <x:v>50.2</x:v>
      </x:c>
      <x:c r="C1719" s="68" t="n">
        <x:v>26.6</x:v>
      </x:c>
      <x:c r="D1719" s="68" t="n">
        <x:v>239.7</x:v>
      </x:c>
      <x:c r="E1719" s="68" t="n">
        <x:v>24.8</x:v>
      </x:c>
      <x:c r="F1719" s="68" t="n">
        <x:v>52.9</x:v>
      </x:c>
      <x:c r="G1719" s="68" t="n">
        <x:v>9.5</x:v>
      </x:c>
      <x:c r="H1719" s="69" t="n">
        <x:v>1.857</x:v>
      </x:c>
      <x:c r="I1719" s="68" t="n">
        <x:v>6030</x:v>
      </x:c>
      <x:c r="J1719" s="68" t="n">
        <x:v>11</x:v>
      </x:c>
      <x:c r="K1719" s="68" t="n">
        <x:v>818</x:v>
      </x:c>
      <x:c r="L1719" s="68" t="n">
        <x:v>2.2</x:v>
      </x:c>
      <x:c r="M1719" s="70" t="n">
        <x:v>0.071</x:v>
      </x:c>
      <x:c r="N1719" s="71" t="n">
        <x:v>99</x:v>
      </x:c>
      <x:c r="O1719" s="33" t="n">
        <x:f>ROUND(3*E1719+F1719+G1719*H1719,1)</x:f>
        <x:v>144.9</x:v>
      </x:c>
      <x:c r="P1719" s="33" t="n">
        <x:f>ROUND('Inputs'!$C$4*'Inputs'!$C$7*'Inputs'!$C$5*C1719/3600,1)</x:f>
        <x:v>3842.2</x:v>
      </x:c>
      <x:c r="Q1719" s="33" t="n">
        <x:f>ROUND(('Inputs'!$C$4/B1719)*'Inputs'!$C$7*'Inputs'!$C$6*D1719/3600,1)</x:f>
        <x:v>1379.4</x:v>
      </x:c>
      <x:c r="R1719" s="59" t="n">
        <x:f>ROUND((P1719-Q1719)*O1719-('Inputs'!$C$4/B1719)*(I1719/J1719+K1719)-'Inputs'!$C$4*L1719-('Inputs'!$C$4*'Inputs'!$C$20*'Inputs'!$C$21*'Inputs'!$C$22/1000)*M1719*N1719,0)</x:f>
        <x:v>46994</x:v>
      </x:c>
      <x:c r="S1719" s="59" t="n">
        <x:f>ROUND(R1719/'Inputs'!$C$4,2)</x:f>
        <x:v>4.7</x:v>
      </x:c>
      <x:c r="T1719" s="33" t="n">
        <x:f>ROUND((P1719-Q1719)*G1719*'Inputs'!$C$25/1000,1)</x:f>
        <x:v>60.4</x:v>
      </x:c>
    </x:row>
    <x:row r="1720">
      <x:c r="A1720" t="n">
        <x:v>1705</x:v>
      </x:c>
      <x:c r="B1720" s="68" t="n">
        <x:v>55.6</x:v>
      </x:c>
      <x:c r="C1720" s="68" t="n">
        <x:v>27.9</x:v>
      </x:c>
      <x:c r="D1720" s="68" t="n">
        <x:v>208.6</x:v>
      </x:c>
      <x:c r="E1720" s="68" t="n">
        <x:v>23.9</x:v>
      </x:c>
      <x:c r="F1720" s="68" t="n">
        <x:v>38.8</x:v>
      </x:c>
      <x:c r="G1720" s="68" t="n">
        <x:v>10.6</x:v>
      </x:c>
      <x:c r="H1720" s="69" t="n">
        <x:v>1.841</x:v>
      </x:c>
      <x:c r="I1720" s="68" t="n">
        <x:v>5210</x:v>
      </x:c>
      <x:c r="J1720" s="68" t="n">
        <x:v>9.7</x:v>
      </x:c>
      <x:c r="K1720" s="68" t="n">
        <x:v>441</x:v>
      </x:c>
      <x:c r="L1720" s="68" t="n">
        <x:v>4.9</x:v>
      </x:c>
      <x:c r="M1720" s="70" t="n">
        <x:v>0.008</x:v>
      </x:c>
      <x:c r="N1720" s="71" t="n">
        <x:v>112</x:v>
      </x:c>
      <x:c r="O1720" s="33" t="n">
        <x:f>ROUND(3*E1720+F1720+G1720*H1720,1)</x:f>
        <x:v>130</x:v>
      </x:c>
      <x:c r="P1720" s="33" t="n">
        <x:f>ROUND('Inputs'!$C$4*'Inputs'!$C$7*'Inputs'!$C$5*C1720/3600,1)</x:f>
        <x:v>4030</x:v>
      </x:c>
      <x:c r="Q1720" s="33" t="n">
        <x:f>ROUND(('Inputs'!$C$4/B1720)*'Inputs'!$C$7*'Inputs'!$C$6*D1720/3600,1)</x:f>
        <x:v>1083.9</x:v>
      </x:c>
      <x:c r="R1720" s="59" t="n">
        <x:f>ROUND((P1720-Q1720)*O1720-('Inputs'!$C$4/B1720)*(I1720/J1720+K1720)-'Inputs'!$C$4*L1720-('Inputs'!$C$4*'Inputs'!$C$20*'Inputs'!$C$21*'Inputs'!$C$22/1000)*M1720*N1720,0)</x:f>
        <x:v>156070</x:v>
      </x:c>
      <x:c r="S1720" s="59" t="n">
        <x:f>ROUND(R1720/'Inputs'!$C$4,2)</x:f>
        <x:v>15.61</x:v>
      </x:c>
      <x:c r="T1720" s="33" t="n">
        <x:f>ROUND((P1720-Q1720)*G1720*'Inputs'!$C$25/1000,1)</x:f>
        <x:v>80.7</x:v>
      </x:c>
    </x:row>
    <x:row r="1721">
      <x:c r="A1721" t="n">
        <x:v>1706</x:v>
      </x:c>
      <x:c r="B1721" s="68" t="n">
        <x:v>36.8</x:v>
      </x:c>
      <x:c r="C1721" s="68" t="n">
        <x:v>24.7</x:v>
      </x:c>
      <x:c r="D1721" s="68" t="n">
        <x:v>191.4</x:v>
      </x:c>
      <x:c r="E1721" s="68" t="n">
        <x:v>23.9</x:v>
      </x:c>
      <x:c r="F1721" s="68" t="n">
        <x:v>37.7</x:v>
      </x:c>
      <x:c r="G1721" s="68" t="n">
        <x:v>8.5</x:v>
      </x:c>
      <x:c r="H1721" s="69" t="n">
        <x:v>1.702</x:v>
      </x:c>
      <x:c r="I1721" s="68" t="n">
        <x:v>7089</x:v>
      </x:c>
      <x:c r="J1721" s="68" t="n">
        <x:v>13.2</x:v>
      </x:c>
      <x:c r="K1721" s="68" t="n">
        <x:v>621</x:v>
      </x:c>
      <x:c r="L1721" s="68" t="n">
        <x:v>5.3</x:v>
      </x:c>
      <x:c r="M1721" s="70" t="n">
        <x:v>0.033</x:v>
      </x:c>
      <x:c r="N1721" s="71" t="n">
        <x:v>156</x:v>
      </x:c>
      <x:c r="O1721" s="33" t="n">
        <x:f>ROUND(3*E1721+F1721+G1721*H1721,1)</x:f>
        <x:v>123.9</x:v>
      </x:c>
      <x:c r="P1721" s="33" t="n">
        <x:f>ROUND('Inputs'!$C$4*'Inputs'!$C$7*'Inputs'!$C$5*C1721/3600,1)</x:f>
        <x:v>3567.8</x:v>
      </x:c>
      <x:c r="Q1721" s="33" t="n">
        <x:f>ROUND(('Inputs'!$C$4/B1721)*'Inputs'!$C$7*'Inputs'!$C$6*D1721/3600,1)</x:f>
        <x:v>1502.5</x:v>
      </x:c>
      <x:c r="R1721" s="59" t="n">
        <x:f>ROUND((P1721-Q1721)*O1721-('Inputs'!$C$4/B1721)*(I1721/J1721+K1721)-'Inputs'!$C$4*L1721-('Inputs'!$C$4*'Inputs'!$C$20*'Inputs'!$C$21*'Inputs'!$C$22/1000)*M1721*N1721,0)</x:f>
        <x:v>-123307</x:v>
      </x:c>
      <x:c r="S1721" s="59" t="n">
        <x:f>ROUND(R1721/'Inputs'!$C$4,2)</x:f>
        <x:v>-12.33</x:v>
      </x:c>
      <x:c r="T1721" s="33" t="n">
        <x:f>ROUND((P1721-Q1721)*G1721*'Inputs'!$C$25/1000,1)</x:f>
        <x:v>45.4</x:v>
      </x:c>
    </x:row>
    <x:row r="1722">
      <x:c r="A1722" t="n">
        <x:v>1707</x:v>
      </x:c>
      <x:c r="B1722" s="68" t="n">
        <x:v>37.3</x:v>
      </x:c>
      <x:c r="C1722" s="68" t="n">
        <x:v>32.5</x:v>
      </x:c>
      <x:c r="D1722" s="68" t="n">
        <x:v>193.2</x:v>
      </x:c>
      <x:c r="E1722" s="68" t="n">
        <x:v>21</x:v>
      </x:c>
      <x:c r="F1722" s="68" t="n">
        <x:v>41.8</x:v>
      </x:c>
      <x:c r="G1722" s="68" t="n">
        <x:v>10.1</x:v>
      </x:c>
      <x:c r="H1722" s="69" t="n">
        <x:v>1.789</x:v>
      </x:c>
      <x:c r="I1722" s="68" t="n">
        <x:v>4980</x:v>
      </x:c>
      <x:c r="J1722" s="68" t="n">
        <x:v>11.6</x:v>
      </x:c>
      <x:c r="K1722" s="68" t="n">
        <x:v>378</x:v>
      </x:c>
      <x:c r="L1722" s="68" t="n">
        <x:v>1.5</x:v>
      </x:c>
      <x:c r="M1722" s="70" t="n">
        <x:v>0.031</x:v>
      </x:c>
      <x:c r="N1722" s="71" t="n">
        <x:v>90</x:v>
      </x:c>
      <x:c r="O1722" s="33" t="n">
        <x:f>ROUND(3*E1722+F1722+G1722*H1722,1)</x:f>
        <x:v>122.9</x:v>
      </x:c>
      <x:c r="P1722" s="33" t="n">
        <x:f>ROUND('Inputs'!$C$4*'Inputs'!$C$7*'Inputs'!$C$5*C1722/3600,1)</x:f>
        <x:v>4694.4</x:v>
      </x:c>
      <x:c r="Q1722" s="33" t="n">
        <x:f>ROUND(('Inputs'!$C$4/B1722)*'Inputs'!$C$7*'Inputs'!$C$6*D1722/3600,1)</x:f>
        <x:v>1496.3</x:v>
      </x:c>
      <x:c r="R1722" s="59" t="n">
        <x:f>ROUND((P1722-Q1722)*O1722-('Inputs'!$C$4/B1722)*(I1722/J1722+K1722)-'Inputs'!$C$4*L1722-('Inputs'!$C$4*'Inputs'!$C$20*'Inputs'!$C$21*'Inputs'!$C$22/1000)*M1722*N1722,0)</x:f>
        <x:v>155371</x:v>
      </x:c>
      <x:c r="S1722" s="59" t="n">
        <x:f>ROUND(R1722/'Inputs'!$C$4,2)</x:f>
        <x:v>15.54</x:v>
      </x:c>
      <x:c r="T1722" s="33" t="n">
        <x:f>ROUND((P1722-Q1722)*G1722*'Inputs'!$C$25/1000,1)</x:f>
        <x:v>83.5</x:v>
      </x:c>
    </x:row>
    <x:row r="1723">
      <x:c r="A1723" t="n">
        <x:v>1708</x:v>
      </x:c>
      <x:c r="B1723" s="68" t="n">
        <x:v>35.2</x:v>
      </x:c>
      <x:c r="C1723" s="68" t="n">
        <x:v>29.1</x:v>
      </x:c>
      <x:c r="D1723" s="68" t="n">
        <x:v>208.6</x:v>
      </x:c>
      <x:c r="E1723" s="68" t="n">
        <x:v>21</x:v>
      </x:c>
      <x:c r="F1723" s="68" t="n">
        <x:v>34.3</x:v>
      </x:c>
      <x:c r="G1723" s="68" t="n">
        <x:v>8.6</x:v>
      </x:c>
      <x:c r="H1723" s="69" t="n">
        <x:v>1.792</x:v>
      </x:c>
      <x:c r="I1723" s="68" t="n">
        <x:v>5154</x:v>
      </x:c>
      <x:c r="J1723" s="68" t="n">
        <x:v>13.2</x:v>
      </x:c>
      <x:c r="K1723" s="68" t="n">
        <x:v>788</x:v>
      </x:c>
      <x:c r="L1723" s="68" t="n">
        <x:v>4.1</x:v>
      </x:c>
      <x:c r="M1723" s="70" t="n">
        <x:v>0.051</x:v>
      </x:c>
      <x:c r="N1723" s="71" t="n">
        <x:v>113</x:v>
      </x:c>
      <x:c r="O1723" s="33" t="n">
        <x:f>ROUND(3*E1723+F1723+G1723*H1723,1)</x:f>
        <x:v>112.7</x:v>
      </x:c>
      <x:c r="P1723" s="33" t="n">
        <x:f>ROUND('Inputs'!$C$4*'Inputs'!$C$7*'Inputs'!$C$5*C1723/3600,1)</x:f>
        <x:v>4203.3</x:v>
      </x:c>
      <x:c r="Q1723" s="33" t="n">
        <x:f>ROUND(('Inputs'!$C$4/B1723)*'Inputs'!$C$7*'Inputs'!$C$6*D1723/3600,1)</x:f>
        <x:v>1712</x:v>
      </x:c>
      <x:c r="R1723" s="59" t="n">
        <x:f>ROUND((P1723-Q1723)*O1723-('Inputs'!$C$4/B1723)*(I1723/J1723+K1723)-'Inputs'!$C$4*L1723-('Inputs'!$C$4*'Inputs'!$C$20*'Inputs'!$C$21*'Inputs'!$C$22/1000)*M1723*N1723,0)</x:f>
        <x:v>-107906</x:v>
      </x:c>
      <x:c r="S1723" s="59" t="n">
        <x:f>ROUND(R1723/'Inputs'!$C$4,2)</x:f>
        <x:v>-10.79</x:v>
      </x:c>
      <x:c r="T1723" s="33" t="n">
        <x:f>ROUND((P1723-Q1723)*G1723*'Inputs'!$C$25/1000,1)</x:f>
        <x:v>55.4</x:v>
      </x:c>
    </x:row>
    <x:row r="1724">
      <x:c r="A1724" t="n">
        <x:v>1709</x:v>
      </x:c>
      <x:c r="B1724" s="68" t="n">
        <x:v>49.9</x:v>
      </x:c>
      <x:c r="C1724" s="68" t="n">
        <x:v>28.3</x:v>
      </x:c>
      <x:c r="D1724" s="68" t="n">
        <x:v>198.9</x:v>
      </x:c>
      <x:c r="E1724" s="68" t="n">
        <x:v>24.4</x:v>
      </x:c>
      <x:c r="F1724" s="68" t="n">
        <x:v>40.2</x:v>
      </x:c>
      <x:c r="G1724" s="68" t="n">
        <x:v>7.1</x:v>
      </x:c>
      <x:c r="H1724" s="69" t="n">
        <x:v>1.948</x:v>
      </x:c>
      <x:c r="I1724" s="68" t="n">
        <x:v>7926</x:v>
      </x:c>
      <x:c r="J1724" s="68" t="n">
        <x:v>10</x:v>
      </x:c>
      <x:c r="K1724" s="68" t="n">
        <x:v>547</x:v>
      </x:c>
      <x:c r="L1724" s="68" t="n">
        <x:v>3.4</x:v>
      </x:c>
      <x:c r="M1724" s="70" t="n">
        <x:v>0.025</x:v>
      </x:c>
      <x:c r="N1724" s="71" t="n">
        <x:v>64</x:v>
      </x:c>
      <x:c r="O1724" s="33" t="n">
        <x:f>ROUND(3*E1724+F1724+G1724*H1724,1)</x:f>
        <x:v>127.2</x:v>
      </x:c>
      <x:c r="P1724" s="33" t="n">
        <x:f>ROUND('Inputs'!$C$4*'Inputs'!$C$7*'Inputs'!$C$5*C1724/3600,1)</x:f>
        <x:v>4087.8</x:v>
      </x:c>
      <x:c r="Q1724" s="33" t="n">
        <x:f>ROUND(('Inputs'!$C$4/B1724)*'Inputs'!$C$7*'Inputs'!$C$6*D1724/3600,1)</x:f>
        <x:v>1151.5</x:v>
      </x:c>
      <x:c r="R1724" s="59" t="n">
        <x:f>ROUND((P1724-Q1724)*O1724-('Inputs'!$C$4/B1724)*(I1724/J1724+K1724)-'Inputs'!$C$4*L1724-('Inputs'!$C$4*'Inputs'!$C$20*'Inputs'!$C$21*'Inputs'!$C$22/1000)*M1724*N1724,0)</x:f>
        <x:v>67463</x:v>
      </x:c>
      <x:c r="S1724" s="59" t="n">
        <x:f>ROUND(R1724/'Inputs'!$C$4,2)</x:f>
        <x:v>6.75</x:v>
      </x:c>
      <x:c r="T1724" s="33" t="n">
        <x:f>ROUND((P1724-Q1724)*G1724*'Inputs'!$C$25/1000,1)</x:f>
        <x:v>53.9</x:v>
      </x:c>
    </x:row>
    <x:row r="1725">
      <x:c r="A1725" t="n">
        <x:v>1710</x:v>
      </x:c>
      <x:c r="B1725" s="68" t="n">
        <x:v>58.4</x:v>
      </x:c>
      <x:c r="C1725" s="68" t="n">
        <x:v>34</x:v>
      </x:c>
      <x:c r="D1725" s="68" t="n">
        <x:v>263.8</x:v>
      </x:c>
      <x:c r="E1725" s="68" t="n">
        <x:v>21.6</x:v>
      </x:c>
      <x:c r="F1725" s="68" t="n">
        <x:v>47.9</x:v>
      </x:c>
      <x:c r="G1725" s="68" t="n">
        <x:v>9.5</x:v>
      </x:c>
      <x:c r="H1725" s="69" t="n">
        <x:v>1.695</x:v>
      </x:c>
      <x:c r="I1725" s="68" t="n">
        <x:v>5472</x:v>
      </x:c>
      <x:c r="J1725" s="68" t="n">
        <x:v>9.7</x:v>
      </x:c>
      <x:c r="K1725" s="68" t="n">
        <x:v>487</x:v>
      </x:c>
      <x:c r="L1725" s="68" t="n">
        <x:v>1.6</x:v>
      </x:c>
      <x:c r="M1725" s="70" t="n">
        <x:v>0.04</x:v>
      </x:c>
      <x:c r="N1725" s="71" t="n">
        <x:v>153</x:v>
      </x:c>
      <x:c r="O1725" s="33" t="n">
        <x:f>ROUND(3*E1725+F1725+G1725*H1725,1)</x:f>
        <x:v>128.8</x:v>
      </x:c>
      <x:c r="P1725" s="33" t="n">
        <x:f>ROUND('Inputs'!$C$4*'Inputs'!$C$7*'Inputs'!$C$5*C1725/3600,1)</x:f>
        <x:v>4911.1</x:v>
      </x:c>
      <x:c r="Q1725" s="33" t="n">
        <x:f>ROUND(('Inputs'!$C$4/B1725)*'Inputs'!$C$7*'Inputs'!$C$6*D1725/3600,1)</x:f>
        <x:v>1304.9</x:v>
      </x:c>
      <x:c r="R1725" s="59" t="n">
        <x:f>ROUND((P1725-Q1725)*O1725-('Inputs'!$C$4/B1725)*(I1725/J1725+K1725)-'Inputs'!$C$4*L1725-('Inputs'!$C$4*'Inputs'!$C$20*'Inputs'!$C$21*'Inputs'!$C$22/1000)*M1725*N1725,0)</x:f>
        <x:v>254806</x:v>
      </x:c>
      <x:c r="S1725" s="59" t="n">
        <x:f>ROUND(R1725/'Inputs'!$C$4,2)</x:f>
        <x:v>25.48</x:v>
      </x:c>
      <x:c r="T1725" s="33" t="n">
        <x:f>ROUND((P1725-Q1725)*G1725*'Inputs'!$C$25/1000,1)</x:f>
        <x:v>88.5</x:v>
      </x:c>
    </x:row>
    <x:row r="1726">
      <x:c r="A1726" t="n">
        <x:v>1711</x:v>
      </x:c>
      <x:c r="B1726" s="68" t="n">
        <x:v>53.3</x:v>
      </x:c>
      <x:c r="C1726" s="68" t="n">
        <x:v>32.4</x:v>
      </x:c>
      <x:c r="D1726" s="68" t="n">
        <x:v>205.6</x:v>
      </x:c>
      <x:c r="E1726" s="68" t="n">
        <x:v>24.1</x:v>
      </x:c>
      <x:c r="F1726" s="68" t="n">
        <x:v>39.9</x:v>
      </x:c>
      <x:c r="G1726" s="68" t="n">
        <x:v>7.6</x:v>
      </x:c>
      <x:c r="H1726" s="69" t="n">
        <x:v>1.825</x:v>
      </x:c>
      <x:c r="I1726" s="68" t="n">
        <x:v>6233</x:v>
      </x:c>
      <x:c r="J1726" s="68" t="n">
        <x:v>11</x:v>
      </x:c>
      <x:c r="K1726" s="68" t="n">
        <x:v>761</x:v>
      </x:c>
      <x:c r="L1726" s="68" t="n">
        <x:v>2.9</x:v>
      </x:c>
      <x:c r="M1726" s="70" t="n">
        <x:v>0.048</x:v>
      </x:c>
      <x:c r="N1726" s="71" t="n">
        <x:v>144</x:v>
      </x:c>
      <x:c r="O1726" s="33" t="n">
        <x:f>ROUND(3*E1726+F1726+G1726*H1726,1)</x:f>
        <x:v>126.1</x:v>
      </x:c>
      <x:c r="P1726" s="33" t="n">
        <x:f>ROUND('Inputs'!$C$4*'Inputs'!$C$7*'Inputs'!$C$5*C1726/3600,1)</x:f>
        <x:v>4680</x:v>
      </x:c>
      <x:c r="Q1726" s="33" t="n">
        <x:f>ROUND(('Inputs'!$C$4/B1726)*'Inputs'!$C$7*'Inputs'!$C$6*D1726/3600,1)</x:f>
        <x:v>1114.4</x:v>
      </x:c>
      <x:c r="R1726" s="59" t="n">
        <x:f>ROUND((P1726-Q1726)*O1726-('Inputs'!$C$4/B1726)*(I1726/J1726+K1726)-'Inputs'!$C$4*L1726-('Inputs'!$C$4*'Inputs'!$C$20*'Inputs'!$C$21*'Inputs'!$C$22/1000)*M1726*N1726,0)</x:f>
        <x:v>156078</x:v>
      </x:c>
      <x:c r="S1726" s="59" t="n">
        <x:f>ROUND(R1726/'Inputs'!$C$4,2)</x:f>
        <x:v>15.61</x:v>
      </x:c>
      <x:c r="T1726" s="33" t="n">
        <x:f>ROUND((P1726-Q1726)*G1726*'Inputs'!$C$25/1000,1)</x:f>
        <x:v>70</x:v>
      </x:c>
    </x:row>
    <x:row r="1727">
      <x:c r="A1727" t="n">
        <x:v>1712</x:v>
      </x:c>
      <x:c r="B1727" s="68" t="n">
        <x:v>58.9</x:v>
      </x:c>
      <x:c r="C1727" s="68" t="n">
        <x:v>26.3</x:v>
      </x:c>
      <x:c r="D1727" s="68" t="n">
        <x:v>168.7</x:v>
      </x:c>
      <x:c r="E1727" s="68" t="n">
        <x:v>22.6</x:v>
      </x:c>
      <x:c r="F1727" s="68" t="n">
        <x:v>37.3</x:v>
      </x:c>
      <x:c r="G1727" s="68" t="n">
        <x:v>7.4</x:v>
      </x:c>
      <x:c r="H1727" s="69" t="n">
        <x:v>1.877</x:v>
      </x:c>
      <x:c r="I1727" s="68" t="n">
        <x:v>5910</x:v>
      </x:c>
      <x:c r="J1727" s="68" t="n">
        <x:v>13.1</x:v>
      </x:c>
      <x:c r="K1727" s="68" t="n">
        <x:v>725</x:v>
      </x:c>
      <x:c r="L1727" s="68" t="n">
        <x:v>3.1</x:v>
      </x:c>
      <x:c r="M1727" s="70" t="n">
        <x:v>0.057</x:v>
      </x:c>
      <x:c r="N1727" s="71" t="n">
        <x:v>107</x:v>
      </x:c>
      <x:c r="O1727" s="33" t="n">
        <x:f>ROUND(3*E1727+F1727+G1727*H1727,1)</x:f>
        <x:v>119</x:v>
      </x:c>
      <x:c r="P1727" s="33" t="n">
        <x:f>ROUND('Inputs'!$C$4*'Inputs'!$C$7*'Inputs'!$C$5*C1727/3600,1)</x:f>
        <x:v>3798.9</x:v>
      </x:c>
      <x:c r="Q1727" s="33" t="n">
        <x:f>ROUND(('Inputs'!$C$4/B1727)*'Inputs'!$C$7*'Inputs'!$C$6*D1727/3600,1)</x:f>
        <x:v>827.4</x:v>
      </x:c>
      <x:c r="R1727" s="59" t="n">
        <x:f>ROUND((P1727-Q1727)*O1727-('Inputs'!$C$4/B1727)*(I1727/J1727+K1727)-'Inputs'!$C$4*L1727-('Inputs'!$C$4*'Inputs'!$C$20*'Inputs'!$C$21*'Inputs'!$C$22/1000)*M1727*N1727,0)</x:f>
        <x:v>109285</x:v>
      </x:c>
      <x:c r="S1727" s="59" t="n">
        <x:f>ROUND(R1727/'Inputs'!$C$4,2)</x:f>
        <x:v>10.93</x:v>
      </x:c>
      <x:c r="T1727" s="33" t="n">
        <x:f>ROUND((P1727-Q1727)*G1727*'Inputs'!$C$25/1000,1)</x:f>
        <x:v>56.8</x:v>
      </x:c>
    </x:row>
    <x:row r="1728">
      <x:c r="A1728" t="n">
        <x:v>1713</x:v>
      </x:c>
      <x:c r="B1728" s="68" t="n">
        <x:v>46.8</x:v>
      </x:c>
      <x:c r="C1728" s="68" t="n">
        <x:v>28.8</x:v>
      </x:c>
      <x:c r="D1728" s="68" t="n">
        <x:v>213.5</x:v>
      </x:c>
      <x:c r="E1728" s="68" t="n">
        <x:v>27</x:v>
      </x:c>
      <x:c r="F1728" s="68" t="n">
        <x:v>37.2</x:v>
      </x:c>
      <x:c r="G1728" s="68" t="n">
        <x:v>10.5</x:v>
      </x:c>
      <x:c r="H1728" s="69" t="n">
        <x:v>1.782</x:v>
      </x:c>
      <x:c r="I1728" s="68" t="n">
        <x:v>5517</x:v>
      </x:c>
      <x:c r="J1728" s="68" t="n">
        <x:v>8.9</x:v>
      </x:c>
      <x:c r="K1728" s="68" t="n">
        <x:v>542</x:v>
      </x:c>
      <x:c r="L1728" s="68" t="n">
        <x:v>3.5</x:v>
      </x:c>
      <x:c r="M1728" s="70" t="n">
        <x:v>0.049</x:v>
      </x:c>
      <x:c r="N1728" s="71" t="n">
        <x:v>151</x:v>
      </x:c>
      <x:c r="O1728" s="33" t="n">
        <x:f>ROUND(3*E1728+F1728+G1728*H1728,1)</x:f>
        <x:v>136.9</x:v>
      </x:c>
      <x:c r="P1728" s="33" t="n">
        <x:f>ROUND('Inputs'!$C$4*'Inputs'!$C$7*'Inputs'!$C$5*C1728/3600,1)</x:f>
        <x:v>4160</x:v>
      </x:c>
      <x:c r="Q1728" s="33" t="n">
        <x:f>ROUND(('Inputs'!$C$4/B1728)*'Inputs'!$C$7*'Inputs'!$C$6*D1728/3600,1)</x:f>
        <x:v>1317.9</x:v>
      </x:c>
      <x:c r="R1728" s="59" t="n">
        <x:f>ROUND((P1728-Q1728)*O1728-('Inputs'!$C$4/B1728)*(I1728/J1728+K1728)-'Inputs'!$C$4*L1728-('Inputs'!$C$4*'Inputs'!$C$20*'Inputs'!$C$21*'Inputs'!$C$22/1000)*M1728*N1728,0)</x:f>
        <x:v>89272</x:v>
      </x:c>
      <x:c r="S1728" s="59" t="n">
        <x:f>ROUND(R1728/'Inputs'!$C$4,2)</x:f>
        <x:v>8.93</x:v>
      </x:c>
      <x:c r="T1728" s="33" t="n">
        <x:f>ROUND((P1728-Q1728)*G1728*'Inputs'!$C$25/1000,1)</x:f>
        <x:v>77.1</x:v>
      </x:c>
    </x:row>
    <x:row r="1729">
      <x:c r="A1729" t="n">
        <x:v>1714</x:v>
      </x:c>
      <x:c r="B1729" s="68" t="n">
        <x:v>29.5</x:v>
      </x:c>
      <x:c r="C1729" s="68" t="n">
        <x:v>33.7</x:v>
      </x:c>
      <x:c r="D1729" s="68" t="n">
        <x:v>256.4</x:v>
      </x:c>
      <x:c r="E1729" s="68" t="n">
        <x:v>23.2</x:v>
      </x:c>
      <x:c r="F1729" s="68" t="n">
        <x:v>45</x:v>
      </x:c>
      <x:c r="G1729" s="68" t="n">
        <x:v>10.2</x:v>
      </x:c>
      <x:c r="H1729" s="69" t="n">
        <x:v>1.865</x:v>
      </x:c>
      <x:c r="I1729" s="68" t="n">
        <x:v>7580</x:v>
      </x:c>
      <x:c r="J1729" s="68" t="n">
        <x:v>9.7</x:v>
      </x:c>
      <x:c r="K1729" s="68" t="n">
        <x:v>728</x:v>
      </x:c>
      <x:c r="L1729" s="68" t="n">
        <x:v>2.7</x:v>
      </x:c>
      <x:c r="M1729" s="70" t="n">
        <x:v>0.024</x:v>
      </x:c>
      <x:c r="N1729" s="71" t="n">
        <x:v>86</x:v>
      </x:c>
      <x:c r="O1729" s="33" t="n">
        <x:f>ROUND(3*E1729+F1729+G1729*H1729,1)</x:f>
        <x:v>133.6</x:v>
      </x:c>
      <x:c r="P1729" s="33" t="n">
        <x:f>ROUND('Inputs'!$C$4*'Inputs'!$C$7*'Inputs'!$C$5*C1729/3600,1)</x:f>
        <x:v>4867.8</x:v>
      </x:c>
      <x:c r="Q1729" s="33" t="n">
        <x:f>ROUND(('Inputs'!$C$4/B1729)*'Inputs'!$C$7*'Inputs'!$C$6*D1729/3600,1)</x:f>
        <x:v>2510.9</x:v>
      </x:c>
      <x:c r="R1729" s="59" t="n">
        <x:f>ROUND((P1729-Q1729)*O1729-('Inputs'!$C$4/B1729)*(I1729/J1729+K1729)-'Inputs'!$C$4*L1729-('Inputs'!$C$4*'Inputs'!$C$20*'Inputs'!$C$21*'Inputs'!$C$22/1000)*M1729*N1729,0)</x:f>
        <x:v>-228409</x:v>
      </x:c>
      <x:c r="S1729" s="59" t="n">
        <x:f>ROUND(R1729/'Inputs'!$C$4,2)</x:f>
        <x:v>-22.84</x:v>
      </x:c>
      <x:c r="T1729" s="33" t="n">
        <x:f>ROUND((P1729-Q1729)*G1729*'Inputs'!$C$25/1000,1)</x:f>
        <x:v>62.1</x:v>
      </x:c>
    </x:row>
    <x:row r="1730">
      <x:c r="A1730" t="n">
        <x:v>1715</x:v>
      </x:c>
      <x:c r="B1730" s="68" t="n">
        <x:v>38.3</x:v>
      </x:c>
      <x:c r="C1730" s="68" t="n">
        <x:v>28.2</x:v>
      </x:c>
      <x:c r="D1730" s="68" t="n">
        <x:v>184.1</x:v>
      </x:c>
      <x:c r="E1730" s="68" t="n">
        <x:v>26.2</x:v>
      </x:c>
      <x:c r="F1730" s="68" t="n">
        <x:v>41</x:v>
      </x:c>
      <x:c r="G1730" s="68" t="n">
        <x:v>8.9</x:v>
      </x:c>
      <x:c r="H1730" s="69" t="n">
        <x:v>1.887</x:v>
      </x:c>
      <x:c r="I1730" s="68" t="n">
        <x:v>5722</x:v>
      </x:c>
      <x:c r="J1730" s="68" t="n">
        <x:v>13.9</x:v>
      </x:c>
      <x:c r="K1730" s="68" t="n">
        <x:v>693</x:v>
      </x:c>
      <x:c r="L1730" s="68" t="n">
        <x:v>6</x:v>
      </x:c>
      <x:c r="M1730" s="70" t="n">
        <x:v>0.091</x:v>
      </x:c>
      <x:c r="N1730" s="71" t="n">
        <x:v>159</x:v>
      </x:c>
      <x:c r="O1730" s="33" t="n">
        <x:f>ROUND(3*E1730+F1730+G1730*H1730,1)</x:f>
        <x:v>136.4</x:v>
      </x:c>
      <x:c r="P1730" s="33" t="n">
        <x:f>ROUND('Inputs'!$C$4*'Inputs'!$C$7*'Inputs'!$C$5*C1730/3600,1)</x:f>
        <x:v>4073.3</x:v>
      </x:c>
      <x:c r="Q1730" s="33" t="n">
        <x:f>ROUND(('Inputs'!$C$4/B1730)*'Inputs'!$C$7*'Inputs'!$C$6*D1730/3600,1)</x:f>
        <x:v>1388.6</x:v>
      </x:c>
      <x:c r="R1730" s="59" t="n">
        <x:f>ROUND((P1730-Q1730)*O1730-('Inputs'!$C$4/B1730)*(I1730/J1730+K1730)-'Inputs'!$C$4*L1730-('Inputs'!$C$4*'Inputs'!$C$20*'Inputs'!$C$21*'Inputs'!$C$22/1000)*M1730*N1730,0)</x:f>
        <x:v>-14583</x:v>
      </x:c>
      <x:c r="S1730" s="59" t="n">
        <x:f>ROUND(R1730/'Inputs'!$C$4,2)</x:f>
        <x:v>-1.46</x:v>
      </x:c>
      <x:c r="T1730" s="33" t="n">
        <x:f>ROUND((P1730-Q1730)*G1730*'Inputs'!$C$25/1000,1)</x:f>
        <x:v>61.7</x:v>
      </x:c>
    </x:row>
    <x:row r="1731">
      <x:c r="A1731" t="n">
        <x:v>1716</x:v>
      </x:c>
      <x:c r="B1731" s="68" t="n">
        <x:v>43.2</x:v>
      </x:c>
      <x:c r="C1731" s="68" t="n">
        <x:v>31.8</x:v>
      </x:c>
      <x:c r="D1731" s="68" t="n">
        <x:v>201.9</x:v>
      </x:c>
      <x:c r="E1731" s="68" t="n">
        <x:v>20.7</x:v>
      </x:c>
      <x:c r="F1731" s="68" t="n">
        <x:v>36.7</x:v>
      </x:c>
      <x:c r="G1731" s="68" t="n">
        <x:v>8.9</x:v>
      </x:c>
      <x:c r="H1731" s="69" t="n">
        <x:v>1.966</x:v>
      </x:c>
      <x:c r="I1731" s="68" t="n">
        <x:v>4109</x:v>
      </x:c>
      <x:c r="J1731" s="68" t="n">
        <x:v>10.5</x:v>
      </x:c>
      <x:c r="K1731" s="68" t="n">
        <x:v>836</x:v>
      </x:c>
      <x:c r="L1731" s="68" t="n">
        <x:v>2.6</x:v>
      </x:c>
      <x:c r="M1731" s="70" t="n">
        <x:v>0.073</x:v>
      </x:c>
      <x:c r="N1731" s="71" t="n">
        <x:v>149</x:v>
      </x:c>
      <x:c r="O1731" s="33" t="n">
        <x:f>ROUND(3*E1731+F1731+G1731*H1731,1)</x:f>
        <x:v>116.3</x:v>
      </x:c>
      <x:c r="P1731" s="33" t="n">
        <x:f>ROUND('Inputs'!$C$4*'Inputs'!$C$7*'Inputs'!$C$5*C1731/3600,1)</x:f>
        <x:v>4593.3</x:v>
      </x:c>
      <x:c r="Q1731" s="33" t="n">
        <x:f>ROUND(('Inputs'!$C$4/B1731)*'Inputs'!$C$7*'Inputs'!$C$6*D1731/3600,1)</x:f>
        <x:v>1350.2</x:v>
      </x:c>
      <x:c r="R1731" s="59" t="n">
        <x:f>ROUND((P1731-Q1731)*O1731-('Inputs'!$C$4/B1731)*(I1731/J1731+K1731)-'Inputs'!$C$4*L1731-('Inputs'!$C$4*'Inputs'!$C$20*'Inputs'!$C$21*'Inputs'!$C$22/1000)*M1731*N1731,0)</x:f>
        <x:v>42745</x:v>
      </x:c>
      <x:c r="S1731" s="59" t="n">
        <x:f>ROUND(R1731/'Inputs'!$C$4,2)</x:f>
        <x:v>4.27</x:v>
      </x:c>
      <x:c r="T1731" s="33" t="n">
        <x:f>ROUND((P1731-Q1731)*G1731*'Inputs'!$C$25/1000,1)</x:f>
        <x:v>74.6</x:v>
      </x:c>
    </x:row>
    <x:row r="1732">
      <x:c r="A1732" t="n">
        <x:v>1717</x:v>
      </x:c>
      <x:c r="B1732" s="68" t="n">
        <x:v>43.3</x:v>
      </x:c>
      <x:c r="C1732" s="68" t="n">
        <x:v>32.1</x:v>
      </x:c>
      <x:c r="D1732" s="68" t="n">
        <x:v>171.5</x:v>
      </x:c>
      <x:c r="E1732" s="68" t="n">
        <x:v>24.5</x:v>
      </x:c>
      <x:c r="F1732" s="68" t="n">
        <x:v>40.9</x:v>
      </x:c>
      <x:c r="G1732" s="68" t="n">
        <x:v>10.1</x:v>
      </x:c>
      <x:c r="H1732" s="69" t="n">
        <x:v>1.892</x:v>
      </x:c>
      <x:c r="I1732" s="68" t="n">
        <x:v>8107</x:v>
      </x:c>
      <x:c r="J1732" s="68" t="n">
        <x:v>10.8</x:v>
      </x:c>
      <x:c r="K1732" s="68" t="n">
        <x:v>823</x:v>
      </x:c>
      <x:c r="L1732" s="68" t="n">
        <x:v>5.1</x:v>
      </x:c>
      <x:c r="M1732" s="70" t="n">
        <x:v>0.083</x:v>
      </x:c>
      <x:c r="N1732" s="71" t="n">
        <x:v>100</x:v>
      </x:c>
      <x:c r="O1732" s="33" t="n">
        <x:f>ROUND(3*E1732+F1732+G1732*H1732,1)</x:f>
        <x:v>133.5</x:v>
      </x:c>
      <x:c r="P1732" s="33" t="n">
        <x:f>ROUND('Inputs'!$C$4*'Inputs'!$C$7*'Inputs'!$C$5*C1732/3600,1)</x:f>
        <x:v>4636.7</x:v>
      </x:c>
      <x:c r="Q1732" s="33" t="n">
        <x:f>ROUND(('Inputs'!$C$4/B1732)*'Inputs'!$C$7*'Inputs'!$C$6*D1732/3600,1)</x:f>
        <x:v>1144.2</x:v>
      </x:c>
      <x:c r="R1732" s="59" t="n">
        <x:f>ROUND((P1732-Q1732)*O1732-('Inputs'!$C$4/B1732)*(I1732/J1732+K1732)-'Inputs'!$C$4*L1732-('Inputs'!$C$4*'Inputs'!$C$20*'Inputs'!$C$21*'Inputs'!$C$22/1000)*M1732*N1732,0)</x:f>
        <x:v>33260</x:v>
      </x:c>
      <x:c r="S1732" s="59" t="n">
        <x:f>ROUND(R1732/'Inputs'!$C$4,2)</x:f>
        <x:v>3.33</x:v>
      </x:c>
      <x:c r="T1732" s="33" t="n">
        <x:f>ROUND((P1732-Q1732)*G1732*'Inputs'!$C$25/1000,1)</x:f>
        <x:v>91.1</x:v>
      </x:c>
    </x:row>
    <x:row r="1733">
      <x:c r="A1733" t="n">
        <x:v>1718</x:v>
      </x:c>
      <x:c r="B1733" s="68" t="n">
        <x:v>49.1</x:v>
      </x:c>
      <x:c r="C1733" s="68" t="n">
        <x:v>32.8</x:v>
      </x:c>
      <x:c r="D1733" s="68" t="n">
        <x:v>188.7</x:v>
      </x:c>
      <x:c r="E1733" s="68" t="n">
        <x:v>24.8</x:v>
      </x:c>
      <x:c r="F1733" s="68" t="n">
        <x:v>44.5</x:v>
      </x:c>
      <x:c r="G1733" s="68" t="n">
        <x:v>9.7</x:v>
      </x:c>
      <x:c r="H1733" s="69" t="n">
        <x:v>1.746</x:v>
      </x:c>
      <x:c r="I1733" s="68" t="n">
        <x:v>5928</x:v>
      </x:c>
      <x:c r="J1733" s="68" t="n">
        <x:v>13.3</x:v>
      </x:c>
      <x:c r="K1733" s="68" t="n">
        <x:v>717</x:v>
      </x:c>
      <x:c r="L1733" s="68" t="n">
        <x:v>3.2</x:v>
      </x:c>
      <x:c r="M1733" s="70" t="n">
        <x:v>0.035</x:v>
      </x:c>
      <x:c r="N1733" s="71" t="n">
        <x:v>112</x:v>
      </x:c>
      <x:c r="O1733" s="33" t="n">
        <x:f>ROUND(3*E1733+F1733+G1733*H1733,1)</x:f>
        <x:v>135.8</x:v>
      </x:c>
      <x:c r="P1733" s="33" t="n">
        <x:f>ROUND('Inputs'!$C$4*'Inputs'!$C$7*'Inputs'!$C$5*C1733/3600,1)</x:f>
        <x:v>4737.8</x:v>
      </x:c>
      <x:c r="Q1733" s="33" t="n">
        <x:f>ROUND(('Inputs'!$C$4/B1733)*'Inputs'!$C$7*'Inputs'!$C$6*D1733/3600,1)</x:f>
        <x:v>1110.3</x:v>
      </x:c>
      <x:c r="R1733" s="59" t="n">
        <x:f>ROUND((P1733-Q1733)*O1733-('Inputs'!$C$4/B1733)*(I1733/J1733+K1733)-'Inputs'!$C$4*L1733-('Inputs'!$C$4*'Inputs'!$C$20*'Inputs'!$C$21*'Inputs'!$C$22/1000)*M1733*N1733,0)</x:f>
        <x:v>215043</x:v>
      </x:c>
      <x:c r="S1733" s="59" t="n">
        <x:f>ROUND(R1733/'Inputs'!$C$4,2)</x:f>
        <x:v>21.5</x:v>
      </x:c>
      <x:c r="T1733" s="33" t="n">
        <x:f>ROUND((P1733-Q1733)*G1733*'Inputs'!$C$25/1000,1)</x:f>
        <x:v>90.9</x:v>
      </x:c>
    </x:row>
    <x:row r="1734">
      <x:c r="A1734" t="n">
        <x:v>1719</x:v>
      </x:c>
      <x:c r="B1734" s="68" t="n">
        <x:v>28.8</x:v>
      </x:c>
      <x:c r="C1734" s="68" t="n">
        <x:v>28.6</x:v>
      </x:c>
      <x:c r="D1734" s="68" t="n">
        <x:v>286.2</x:v>
      </x:c>
      <x:c r="E1734" s="68" t="n">
        <x:v>26.7</x:v>
      </x:c>
      <x:c r="F1734" s="68" t="n">
        <x:v>33</x:v>
      </x:c>
      <x:c r="G1734" s="68" t="n">
        <x:v>9</x:v>
      </x:c>
      <x:c r="H1734" s="69" t="n">
        <x:v>1.904</x:v>
      </x:c>
      <x:c r="I1734" s="68" t="n">
        <x:v>6500</x:v>
      </x:c>
      <x:c r="J1734" s="68" t="n">
        <x:v>9.9</x:v>
      </x:c>
      <x:c r="K1734" s="68" t="n">
        <x:v>590</x:v>
      </x:c>
      <x:c r="L1734" s="68" t="n">
        <x:v>2.1</x:v>
      </x:c>
      <x:c r="M1734" s="70" t="n">
        <x:v>0.036</x:v>
      </x:c>
      <x:c r="N1734" s="71" t="n">
        <x:v>64</x:v>
      </x:c>
      <x:c r="O1734" s="33" t="n">
        <x:f>ROUND(3*E1734+F1734+G1734*H1734,1)</x:f>
        <x:v>130.2</x:v>
      </x:c>
      <x:c r="P1734" s="33" t="n">
        <x:f>ROUND('Inputs'!$C$4*'Inputs'!$C$7*'Inputs'!$C$5*C1734/3600,1)</x:f>
        <x:v>4131.1</x:v>
      </x:c>
      <x:c r="Q1734" s="33" t="n">
        <x:f>ROUND(('Inputs'!$C$4/B1734)*'Inputs'!$C$7*'Inputs'!$C$6*D1734/3600,1)</x:f>
        <x:v>2870.8</x:v>
      </x:c>
      <x:c r="R1734" s="59" t="n">
        <x:f>ROUND((P1734-Q1734)*O1734-('Inputs'!$C$4/B1734)*(I1734/J1734+K1734)-'Inputs'!$C$4*L1734-('Inputs'!$C$4*'Inputs'!$C$20*'Inputs'!$C$21*'Inputs'!$C$22/1000)*M1734*N1734,0)</x:f>
        <x:v>-294896</x:v>
      </x:c>
      <x:c r="S1734" s="59" t="n">
        <x:f>ROUND(R1734/'Inputs'!$C$4,2)</x:f>
        <x:v>-29.49</x:v>
      </x:c>
      <x:c r="T1734" s="33" t="n">
        <x:f>ROUND((P1734-Q1734)*G1734*'Inputs'!$C$25/1000,1)</x:f>
        <x:v>29.3</x:v>
      </x:c>
    </x:row>
    <x:row r="1735">
      <x:c r="A1735" t="n">
        <x:v>1720</x:v>
      </x:c>
      <x:c r="B1735" s="68" t="n">
        <x:v>41.4</x:v>
      </x:c>
      <x:c r="C1735" s="68" t="n">
        <x:v>27.9</x:v>
      </x:c>
      <x:c r="D1735" s="68" t="n">
        <x:v>270.8</x:v>
      </x:c>
      <x:c r="E1735" s="68" t="n">
        <x:v>24.1</x:v>
      </x:c>
      <x:c r="F1735" s="68" t="n">
        <x:v>45.8</x:v>
      </x:c>
      <x:c r="G1735" s="68" t="n">
        <x:v>9.3</x:v>
      </x:c>
      <x:c r="H1735" s="69" t="n">
        <x:v>1.66</x:v>
      </x:c>
      <x:c r="I1735" s="68" t="n">
        <x:v>6789</x:v>
      </x:c>
      <x:c r="J1735" s="68" t="n">
        <x:v>12.5</x:v>
      </x:c>
      <x:c r="K1735" s="68" t="n">
        <x:v>525</x:v>
      </x:c>
      <x:c r="L1735" s="68" t="n">
        <x:v>2.7</x:v>
      </x:c>
      <x:c r="M1735" s="70" t="n">
        <x:v>0.011</x:v>
      </x:c>
      <x:c r="N1735" s="71" t="n">
        <x:v>158</x:v>
      </x:c>
      <x:c r="O1735" s="33" t="n">
        <x:f>ROUND(3*E1735+F1735+G1735*H1735,1)</x:f>
        <x:v>133.5</x:v>
      </x:c>
      <x:c r="P1735" s="33" t="n">
        <x:f>ROUND('Inputs'!$C$4*'Inputs'!$C$7*'Inputs'!$C$5*C1735/3600,1)</x:f>
        <x:v>4030</x:v>
      </x:c>
      <x:c r="Q1735" s="33" t="n">
        <x:f>ROUND(('Inputs'!$C$4/B1735)*'Inputs'!$C$7*'Inputs'!$C$6*D1735/3600,1)</x:f>
        <x:v>1889.6</x:v>
      </x:c>
      <x:c r="R1735" s="59" t="n">
        <x:f>ROUND((P1735-Q1735)*O1735-('Inputs'!$C$4/B1735)*(I1735/J1735+K1735)-'Inputs'!$C$4*L1735-('Inputs'!$C$4*'Inputs'!$C$20*'Inputs'!$C$21*'Inputs'!$C$22/1000)*M1735*N1735,0)</x:f>
        <x:v>-3143</x:v>
      </x:c>
      <x:c r="S1735" s="59" t="n">
        <x:f>ROUND(R1735/'Inputs'!$C$4,2)</x:f>
        <x:v>-0.31</x:v>
      </x:c>
      <x:c r="T1735" s="33" t="n">
        <x:f>ROUND((P1735-Q1735)*G1735*'Inputs'!$C$25/1000,1)</x:f>
        <x:v>51.4</x:v>
      </x:c>
    </x:row>
    <x:row r="1736">
      <x:c r="A1736" t="n">
        <x:v>1721</x:v>
      </x:c>
      <x:c r="B1736" s="68" t="n">
        <x:v>29.8</x:v>
      </x:c>
      <x:c r="C1736" s="68" t="n">
        <x:v>26.4</x:v>
      </x:c>
      <x:c r="D1736" s="68" t="n">
        <x:v>262</x:v>
      </x:c>
      <x:c r="E1736" s="68" t="n">
        <x:v>27.5</x:v>
      </x:c>
      <x:c r="F1736" s="68" t="n">
        <x:v>38.9</x:v>
      </x:c>
      <x:c r="G1736" s="68" t="n">
        <x:v>7.7</x:v>
      </x:c>
      <x:c r="H1736" s="69" t="n">
        <x:v>1.998</x:v>
      </x:c>
      <x:c r="I1736" s="68" t="n">
        <x:v>7123</x:v>
      </x:c>
      <x:c r="J1736" s="68" t="n">
        <x:v>12.5</x:v>
      </x:c>
      <x:c r="K1736" s="68" t="n">
        <x:v>556</x:v>
      </x:c>
      <x:c r="L1736" s="68" t="n">
        <x:v>1.5</x:v>
      </x:c>
      <x:c r="M1736" s="70" t="n">
        <x:v>0.094</x:v>
      </x:c>
      <x:c r="N1736" s="71" t="n">
        <x:v>156</x:v>
      </x:c>
      <x:c r="O1736" s="33" t="n">
        <x:f>ROUND(3*E1736+F1736+G1736*H1736,1)</x:f>
        <x:v>136.8</x:v>
      </x:c>
      <x:c r="P1736" s="33" t="n">
        <x:f>ROUND('Inputs'!$C$4*'Inputs'!$C$7*'Inputs'!$C$5*C1736/3600,1)</x:f>
        <x:v>3813.3</x:v>
      </x:c>
      <x:c r="Q1736" s="33" t="n">
        <x:f>ROUND(('Inputs'!$C$4/B1736)*'Inputs'!$C$7*'Inputs'!$C$6*D1736/3600,1)</x:f>
        <x:v>2539.9</x:v>
      </x:c>
      <x:c r="R1736" s="59" t="n">
        <x:f>ROUND((P1736-Q1736)*O1736-('Inputs'!$C$4/B1736)*(I1736/J1736+K1736)-'Inputs'!$C$4*L1736-('Inputs'!$C$4*'Inputs'!$C$20*'Inputs'!$C$21*'Inputs'!$C$22/1000)*M1736*N1736,0)</x:f>
        <x:v>-251388</x:v>
      </x:c>
      <x:c r="S1736" s="59" t="n">
        <x:f>ROUND(R1736/'Inputs'!$C$4,2)</x:f>
        <x:v>-25.14</x:v>
      </x:c>
      <x:c r="T1736" s="33" t="n">
        <x:f>ROUND((P1736-Q1736)*G1736*'Inputs'!$C$25/1000,1)</x:f>
        <x:v>25.3</x:v>
      </x:c>
    </x:row>
    <x:row r="1737">
      <x:c r="A1737" t="n">
        <x:v>1722</x:v>
      </x:c>
      <x:c r="B1737" s="68" t="n">
        <x:v>54.5</x:v>
      </x:c>
      <x:c r="C1737" s="68" t="n">
        <x:v>27.6</x:v>
      </x:c>
      <x:c r="D1737" s="68" t="n">
        <x:v>196</x:v>
      </x:c>
      <x:c r="E1737" s="68" t="n">
        <x:v>21.1</x:v>
      </x:c>
      <x:c r="F1737" s="68" t="n">
        <x:v>35.6</x:v>
      </x:c>
      <x:c r="G1737" s="68" t="n">
        <x:v>7.4</x:v>
      </x:c>
      <x:c r="H1737" s="69" t="n">
        <x:v>1.869</x:v>
      </x:c>
      <x:c r="I1737" s="68" t="n">
        <x:v>5443</x:v>
      </x:c>
      <x:c r="J1737" s="68" t="n">
        <x:v>11.1</x:v>
      </x:c>
      <x:c r="K1737" s="68" t="n">
        <x:v>675</x:v>
      </x:c>
      <x:c r="L1737" s="68" t="n">
        <x:v>3.4</x:v>
      </x:c>
      <x:c r="M1737" s="70" t="n">
        <x:v>0.091</x:v>
      </x:c>
      <x:c r="N1737" s="71" t="n">
        <x:v>112</x:v>
      </x:c>
      <x:c r="O1737" s="33" t="n">
        <x:f>ROUND(3*E1737+F1737+G1737*H1737,1)</x:f>
        <x:v>112.7</x:v>
      </x:c>
      <x:c r="P1737" s="33" t="n">
        <x:f>ROUND('Inputs'!$C$4*'Inputs'!$C$7*'Inputs'!$C$5*C1737/3600,1)</x:f>
        <x:v>3986.7</x:v>
      </x:c>
      <x:c r="Q1737" s="33" t="n">
        <x:f>ROUND(('Inputs'!$C$4/B1737)*'Inputs'!$C$7*'Inputs'!$C$6*D1737/3600,1)</x:f>
        <x:v>1038.9</x:v>
      </x:c>
      <x:c r="R1737" s="59" t="n">
        <x:f>ROUND((P1737-Q1737)*O1737-('Inputs'!$C$4/B1737)*(I1737/J1737+K1737)-'Inputs'!$C$4*L1737-('Inputs'!$C$4*'Inputs'!$C$20*'Inputs'!$C$21*'Inputs'!$C$22/1000)*M1737*N1737,0)</x:f>
        <x:v>61599</x:v>
      </x:c>
      <x:c r="S1737" s="59" t="n">
        <x:f>ROUND(R1737/'Inputs'!$C$4,2)</x:f>
        <x:v>6.16</x:v>
      </x:c>
      <x:c r="T1737" s="33" t="n">
        <x:f>ROUND((P1737-Q1737)*G1737*'Inputs'!$C$25/1000,1)</x:f>
        <x:v>56.4</x:v>
      </x:c>
    </x:row>
    <x:row r="1738">
      <x:c r="A1738" t="n">
        <x:v>1723</x:v>
      </x:c>
      <x:c r="B1738" s="68" t="n">
        <x:v>42.8</x:v>
      </x:c>
      <x:c r="C1738" s="68" t="n">
        <x:v>26.9</x:v>
      </x:c>
      <x:c r="D1738" s="68" t="n">
        <x:v>211.6</x:v>
      </x:c>
      <x:c r="E1738" s="68" t="n">
        <x:v>21.2</x:v>
      </x:c>
      <x:c r="F1738" s="68" t="n">
        <x:v>49.9</x:v>
      </x:c>
      <x:c r="G1738" s="68" t="n">
        <x:v>7.7</x:v>
      </x:c>
      <x:c r="H1738" s="69" t="n">
        <x:v>1.973</x:v>
      </x:c>
      <x:c r="I1738" s="68" t="n">
        <x:v>8370</x:v>
      </x:c>
      <x:c r="J1738" s="68" t="n">
        <x:v>15</x:v>
      </x:c>
      <x:c r="K1738" s="68" t="n">
        <x:v>507</x:v>
      </x:c>
      <x:c r="L1738" s="68" t="n">
        <x:v>5.6</x:v>
      </x:c>
      <x:c r="M1738" s="70" t="n">
        <x:v>0.034</x:v>
      </x:c>
      <x:c r="N1738" s="71" t="n">
        <x:v>107</x:v>
      </x:c>
      <x:c r="O1738" s="33" t="n">
        <x:f>ROUND(3*E1738+F1738+G1738*H1738,1)</x:f>
        <x:v>128.7</x:v>
      </x:c>
      <x:c r="P1738" s="33" t="n">
        <x:f>ROUND('Inputs'!$C$4*'Inputs'!$C$7*'Inputs'!$C$5*C1738/3600,1)</x:f>
        <x:v>3885.6</x:v>
      </x:c>
      <x:c r="Q1738" s="33" t="n">
        <x:f>ROUND(('Inputs'!$C$4/B1738)*'Inputs'!$C$7*'Inputs'!$C$6*D1738/3600,1)</x:f>
        <x:v>1428.2</x:v>
      </x:c>
      <x:c r="R1738" s="59" t="n">
        <x:f>ROUND((P1738-Q1738)*O1738-('Inputs'!$C$4/B1738)*(I1738/J1738+K1738)-'Inputs'!$C$4*L1738-('Inputs'!$C$4*'Inputs'!$C$20*'Inputs'!$C$21*'Inputs'!$C$22/1000)*M1738*N1738,0)</x:f>
        <x:v>3301</x:v>
      </x:c>
      <x:c r="S1738" s="59" t="n">
        <x:f>ROUND(R1738/'Inputs'!$C$4,2)</x:f>
        <x:v>0.33</x:v>
      </x:c>
      <x:c r="T1738" s="33" t="n">
        <x:f>ROUND((P1738-Q1738)*G1738*'Inputs'!$C$25/1000,1)</x:f>
        <x:v>48.9</x:v>
      </x:c>
    </x:row>
    <x:row r="1739">
      <x:c r="A1739" t="n">
        <x:v>1724</x:v>
      </x:c>
      <x:c r="B1739" s="68" t="n">
        <x:v>29.7</x:v>
      </x:c>
      <x:c r="C1739" s="68" t="n">
        <x:v>31.6</x:v>
      </x:c>
      <x:c r="D1739" s="68" t="n">
        <x:v>214.4</x:v>
      </x:c>
      <x:c r="E1739" s="68" t="n">
        <x:v>27.3</x:v>
      </x:c>
      <x:c r="F1739" s="68" t="n">
        <x:v>39.4</x:v>
      </x:c>
      <x:c r="G1739" s="68" t="n">
        <x:v>10.4</x:v>
      </x:c>
      <x:c r="H1739" s="69" t="n">
        <x:v>1.699</x:v>
      </x:c>
      <x:c r="I1739" s="68" t="n">
        <x:v>7105</x:v>
      </x:c>
      <x:c r="J1739" s="68" t="n">
        <x:v>8.6</x:v>
      </x:c>
      <x:c r="K1739" s="68" t="n">
        <x:v>670</x:v>
      </x:c>
      <x:c r="L1739" s="68" t="n">
        <x:v>4.5</x:v>
      </x:c>
      <x:c r="M1739" s="70" t="n">
        <x:v>0.058</x:v>
      </x:c>
      <x:c r="N1739" s="71" t="n">
        <x:v>65</x:v>
      </x:c>
      <x:c r="O1739" s="33" t="n">
        <x:f>ROUND(3*E1739+F1739+G1739*H1739,1)</x:f>
        <x:v>139</x:v>
      </x:c>
      <x:c r="P1739" s="33" t="n">
        <x:f>ROUND('Inputs'!$C$4*'Inputs'!$C$7*'Inputs'!$C$5*C1739/3600,1)</x:f>
        <x:v>4564.4</x:v>
      </x:c>
      <x:c r="Q1739" s="33" t="n">
        <x:f>ROUND(('Inputs'!$C$4/B1739)*'Inputs'!$C$7*'Inputs'!$C$6*D1739/3600,1)</x:f>
        <x:v>2085.4</x:v>
      </x:c>
      <x:c r="R1739" s="59" t="n">
        <x:f>ROUND((P1739-Q1739)*O1739-('Inputs'!$C$4/B1739)*(I1739/J1739+K1739)-'Inputs'!$C$4*L1739-('Inputs'!$C$4*'Inputs'!$C$20*'Inputs'!$C$21*'Inputs'!$C$22/1000)*M1739*N1739,0)</x:f>
        <x:v>-212608</x:v>
      </x:c>
      <x:c r="S1739" s="59" t="n">
        <x:f>ROUND(R1739/'Inputs'!$C$4,2)</x:f>
        <x:v>-21.26</x:v>
      </x:c>
      <x:c r="T1739" s="33" t="n">
        <x:f>ROUND((P1739-Q1739)*G1739*'Inputs'!$C$25/1000,1)</x:f>
        <x:v>66.6</x:v>
      </x:c>
    </x:row>
    <x:row r="1740">
      <x:c r="A1740" t="n">
        <x:v>1725</x:v>
      </x:c>
      <x:c r="B1740" s="68" t="n">
        <x:v>31.3</x:v>
      </x:c>
      <x:c r="C1740" s="68" t="n">
        <x:v>27.7</x:v>
      </x:c>
      <x:c r="D1740" s="68" t="n">
        <x:v>229.6</x:v>
      </x:c>
      <x:c r="E1740" s="68" t="n">
        <x:v>22</x:v>
      </x:c>
      <x:c r="F1740" s="68" t="n">
        <x:v>31</x:v>
      </x:c>
      <x:c r="G1740" s="68" t="n">
        <x:v>9.5</x:v>
      </x:c>
      <x:c r="H1740" s="69" t="n">
        <x:v>1.873</x:v>
      </x:c>
      <x:c r="I1740" s="68" t="n">
        <x:v>6664</x:v>
      </x:c>
      <x:c r="J1740" s="68" t="n">
        <x:v>11.3</x:v>
      </x:c>
      <x:c r="K1740" s="68" t="n">
        <x:v>511</x:v>
      </x:c>
      <x:c r="L1740" s="68" t="n">
        <x:v>5.9</x:v>
      </x:c>
      <x:c r="M1740" s="70" t="n">
        <x:v>0.031</x:v>
      </x:c>
      <x:c r="N1740" s="71" t="n">
        <x:v>138</x:v>
      </x:c>
      <x:c r="O1740" s="33" t="n">
        <x:f>ROUND(3*E1740+F1740+G1740*H1740,1)</x:f>
        <x:v>114.8</x:v>
      </x:c>
      <x:c r="P1740" s="33" t="n">
        <x:f>ROUND('Inputs'!$C$4*'Inputs'!$C$7*'Inputs'!$C$5*C1740/3600,1)</x:f>
        <x:v>4001.1</x:v>
      </x:c>
      <x:c r="Q1740" s="33" t="n">
        <x:f>ROUND(('Inputs'!$C$4/B1740)*'Inputs'!$C$7*'Inputs'!$C$6*D1740/3600,1)</x:f>
        <x:v>2119.1</x:v>
      </x:c>
      <x:c r="R1740" s="59" t="n">
        <x:f>ROUND((P1740-Q1740)*O1740-('Inputs'!$C$4/B1740)*(I1740/J1740+K1740)-'Inputs'!$C$4*L1740-('Inputs'!$C$4*'Inputs'!$C$20*'Inputs'!$C$21*'Inputs'!$C$22/1000)*M1740*N1740,0)</x:f>
        <x:v>-204185</x:v>
      </x:c>
      <x:c r="S1740" s="59" t="n">
        <x:f>ROUND(R1740/'Inputs'!$C$4,2)</x:f>
        <x:v>-20.42</x:v>
      </x:c>
      <x:c r="T1740" s="33" t="n">
        <x:f>ROUND((P1740-Q1740)*G1740*'Inputs'!$C$25/1000,1)</x:f>
        <x:v>46.2</x:v>
      </x:c>
    </x:row>
    <x:row r="1741">
      <x:c r="A1741" t="n">
        <x:v>1726</x:v>
      </x:c>
      <x:c r="B1741" s="68" t="n">
        <x:v>48.7</x:v>
      </x:c>
      <x:c r="C1741" s="68" t="n">
        <x:v>29.3</x:v>
      </x:c>
      <x:c r="D1741" s="68" t="n">
        <x:v>249</x:v>
      </x:c>
      <x:c r="E1741" s="68" t="n">
        <x:v>21.1</x:v>
      </x:c>
      <x:c r="F1741" s="68" t="n">
        <x:v>49.4</x:v>
      </x:c>
      <x:c r="G1741" s="68" t="n">
        <x:v>11</x:v>
      </x:c>
      <x:c r="H1741" s="69" t="n">
        <x:v>1.758</x:v>
      </x:c>
      <x:c r="I1741" s="68" t="n">
        <x:v>5519</x:v>
      </x:c>
      <x:c r="J1741" s="68" t="n">
        <x:v>9.7</x:v>
      </x:c>
      <x:c r="K1741" s="68" t="n">
        <x:v>823</x:v>
      </x:c>
      <x:c r="L1741" s="68" t="n">
        <x:v>4.6</x:v>
      </x:c>
      <x:c r="M1741" s="70" t="n">
        <x:v>0.02</x:v>
      </x:c>
      <x:c r="N1741" s="71" t="n">
        <x:v>122</x:v>
      </x:c>
      <x:c r="O1741" s="33" t="n">
        <x:f>ROUND(3*E1741+F1741+G1741*H1741,1)</x:f>
        <x:v>132</x:v>
      </x:c>
      <x:c r="P1741" s="33" t="n">
        <x:f>ROUND('Inputs'!$C$4*'Inputs'!$C$7*'Inputs'!$C$5*C1741/3600,1)</x:f>
        <x:v>4232.2</x:v>
      </x:c>
      <x:c r="Q1741" s="33" t="n">
        <x:f>ROUND(('Inputs'!$C$4/B1741)*'Inputs'!$C$7*'Inputs'!$C$6*D1741/3600,1)</x:f>
        <x:v>1477.1</x:v>
      </x:c>
      <x:c r="R1741" s="59" t="n">
        <x:f>ROUND((P1741-Q1741)*O1741-('Inputs'!$C$4/B1741)*(I1741/J1741+K1741)-'Inputs'!$C$4*L1741-('Inputs'!$C$4*'Inputs'!$C$20*'Inputs'!$C$21*'Inputs'!$C$22/1000)*M1741*N1741,0)</x:f>
        <x:v>26392</x:v>
      </x:c>
      <x:c r="S1741" s="59" t="n">
        <x:f>ROUND(R1741/'Inputs'!$C$4,2)</x:f>
        <x:v>2.64</x:v>
      </x:c>
      <x:c r="T1741" s="33" t="n">
        <x:f>ROUND((P1741-Q1741)*G1741*'Inputs'!$C$25/1000,1)</x:f>
        <x:v>78.3</x:v>
      </x:c>
    </x:row>
    <x:row r="1742">
      <x:c r="A1742" t="n">
        <x:v>1727</x:v>
      </x:c>
      <x:c r="B1742" s="68" t="n">
        <x:v>55.3</x:v>
      </x:c>
      <x:c r="C1742" s="68" t="n">
        <x:v>27</x:v>
      </x:c>
      <x:c r="D1742" s="68" t="n">
        <x:v>198.7</x:v>
      </x:c>
      <x:c r="E1742" s="68" t="n">
        <x:v>20.3</x:v>
      </x:c>
      <x:c r="F1742" s="68" t="n">
        <x:v>36.7</x:v>
      </x:c>
      <x:c r="G1742" s="68" t="n">
        <x:v>9.2</x:v>
      </x:c>
      <x:c r="H1742" s="69" t="n">
        <x:v>1.931</x:v>
      </x:c>
      <x:c r="I1742" s="68" t="n">
        <x:v>7159</x:v>
      </x:c>
      <x:c r="J1742" s="68" t="n">
        <x:v>8.4</x:v>
      </x:c>
      <x:c r="K1742" s="68" t="n">
        <x:v>627</x:v>
      </x:c>
      <x:c r="L1742" s="68" t="n">
        <x:v>3.6</x:v>
      </x:c>
      <x:c r="M1742" s="70" t="n">
        <x:v>0.061</x:v>
      </x:c>
      <x:c r="N1742" s="71" t="n">
        <x:v>120</x:v>
      </x:c>
      <x:c r="O1742" s="33" t="n">
        <x:f>ROUND(3*E1742+F1742+G1742*H1742,1)</x:f>
        <x:v>115.4</x:v>
      </x:c>
      <x:c r="P1742" s="33" t="n">
        <x:f>ROUND('Inputs'!$C$4*'Inputs'!$C$7*'Inputs'!$C$5*C1742/3600,1)</x:f>
        <x:v>3900</x:v>
      </x:c>
      <x:c r="Q1742" s="33" t="n">
        <x:f>ROUND(('Inputs'!$C$4/B1742)*'Inputs'!$C$7*'Inputs'!$C$6*D1742/3600,1)</x:f>
        <x:v>1038</x:v>
      </x:c>
      <x:c r="R1742" s="59" t="n">
        <x:f>ROUND((P1742-Q1742)*O1742-('Inputs'!$C$4/B1742)*(I1742/J1742+K1742)-'Inputs'!$C$4*L1742-('Inputs'!$C$4*'Inputs'!$C$20*'Inputs'!$C$21*'Inputs'!$C$22/1000)*M1742*N1742,0)</x:f>
        <x:v>10409</x:v>
      </x:c>
      <x:c r="S1742" s="59" t="n">
        <x:f>ROUND(R1742/'Inputs'!$C$4,2)</x:f>
        <x:v>1.04</x:v>
      </x:c>
      <x:c r="T1742" s="33" t="n">
        <x:f>ROUND((P1742-Q1742)*G1742*'Inputs'!$C$25/1000,1)</x:f>
        <x:v>68</x:v>
      </x:c>
    </x:row>
    <x:row r="1743">
      <x:c r="A1743" t="n">
        <x:v>1728</x:v>
      </x:c>
      <x:c r="B1743" s="68" t="n">
        <x:v>35</x:v>
      </x:c>
      <x:c r="C1743" s="68" t="n">
        <x:v>26.1</x:v>
      </x:c>
      <x:c r="D1743" s="68" t="n">
        <x:v>213.2</x:v>
      </x:c>
      <x:c r="E1743" s="68" t="n">
        <x:v>25.4</x:v>
      </x:c>
      <x:c r="F1743" s="68" t="n">
        <x:v>48.9</x:v>
      </x:c>
      <x:c r="G1743" s="68" t="n">
        <x:v>8.3</x:v>
      </x:c>
      <x:c r="H1743" s="69" t="n">
        <x:v>1.679</x:v>
      </x:c>
      <x:c r="I1743" s="68" t="n">
        <x:v>4017</x:v>
      </x:c>
      <x:c r="J1743" s="68" t="n">
        <x:v>10.4</x:v>
      </x:c>
      <x:c r="K1743" s="68" t="n">
        <x:v>703</x:v>
      </x:c>
      <x:c r="L1743" s="68" t="n">
        <x:v>4.3</x:v>
      </x:c>
      <x:c r="M1743" s="70" t="n">
        <x:v>0.001</x:v>
      </x:c>
      <x:c r="N1743" s="71" t="n">
        <x:v>67</x:v>
      </x:c>
      <x:c r="O1743" s="33" t="n">
        <x:f>ROUND(3*E1743+F1743+G1743*H1743,1)</x:f>
        <x:v>139</x:v>
      </x:c>
      <x:c r="P1743" s="33" t="n">
        <x:f>ROUND('Inputs'!$C$4*'Inputs'!$C$7*'Inputs'!$C$5*C1743/3600,1)</x:f>
        <x:v>3770</x:v>
      </x:c>
      <x:c r="Q1743" s="33" t="n">
        <x:f>ROUND(('Inputs'!$C$4/B1743)*'Inputs'!$C$7*'Inputs'!$C$6*D1743/3600,1)</x:f>
        <x:v>1759.7</x:v>
      </x:c>
      <x:c r="R1743" s="59" t="n">
        <x:f>ROUND((P1743-Q1743)*O1743-('Inputs'!$C$4/B1743)*(I1743/J1743+K1743)-'Inputs'!$C$4*L1743-('Inputs'!$C$4*'Inputs'!$C$20*'Inputs'!$C$21*'Inputs'!$C$22/1000)*M1743*N1743,0)</x:f>
        <x:v>-74932</x:v>
      </x:c>
      <x:c r="S1743" s="59" t="n">
        <x:f>ROUND(R1743/'Inputs'!$C$4,2)</x:f>
        <x:v>-7.49</x:v>
      </x:c>
      <x:c r="T1743" s="33" t="n">
        <x:f>ROUND((P1743-Q1743)*G1743*'Inputs'!$C$25/1000,1)</x:f>
        <x:v>43.1</x:v>
      </x:c>
    </x:row>
    <x:row r="1744">
      <x:c r="A1744" t="n">
        <x:v>1729</x:v>
      </x:c>
      <x:c r="B1744" s="68" t="n">
        <x:v>49.8</x:v>
      </x:c>
      <x:c r="C1744" s="68" t="n">
        <x:v>28.8</x:v>
      </x:c>
      <x:c r="D1744" s="68" t="n">
        <x:v>221</x:v>
      </x:c>
      <x:c r="E1744" s="68" t="n">
        <x:v>23.5</x:v>
      </x:c>
      <x:c r="F1744" s="68" t="n">
        <x:v>54.5</x:v>
      </x:c>
      <x:c r="G1744" s="68" t="n">
        <x:v>8.1</x:v>
      </x:c>
      <x:c r="H1744" s="69" t="n">
        <x:v>2.06</x:v>
      </x:c>
      <x:c r="I1744" s="68" t="n">
        <x:v>6984</x:v>
      </x:c>
      <x:c r="J1744" s="68" t="n">
        <x:v>14.7</x:v>
      </x:c>
      <x:c r="K1744" s="68" t="n">
        <x:v>753</x:v>
      </x:c>
      <x:c r="L1744" s="68" t="n">
        <x:v>5.5</x:v>
      </x:c>
      <x:c r="M1744" s="70" t="n">
        <x:v>0.019</x:v>
      </x:c>
      <x:c r="N1744" s="71" t="n">
        <x:v>102</x:v>
      </x:c>
      <x:c r="O1744" s="33" t="n">
        <x:f>ROUND(3*E1744+F1744+G1744*H1744,1)</x:f>
        <x:v>141.7</x:v>
      </x:c>
      <x:c r="P1744" s="33" t="n">
        <x:f>ROUND('Inputs'!$C$4*'Inputs'!$C$7*'Inputs'!$C$5*C1744/3600,1)</x:f>
        <x:v>4160</x:v>
      </x:c>
      <x:c r="Q1744" s="33" t="n">
        <x:f>ROUND(('Inputs'!$C$4/B1744)*'Inputs'!$C$7*'Inputs'!$C$6*D1744/3600,1)</x:f>
        <x:v>1282</x:v>
      </x:c>
      <x:c r="R1744" s="59" t="n">
        <x:f>ROUND((P1744-Q1744)*O1744-('Inputs'!$C$4/B1744)*(I1744/J1744+K1744)-'Inputs'!$C$4*L1744-('Inputs'!$C$4*'Inputs'!$C$20*'Inputs'!$C$21*'Inputs'!$C$22/1000)*M1744*N1744,0)</x:f>
        <x:v>101872</x:v>
      </x:c>
      <x:c r="S1744" s="59" t="n">
        <x:f>ROUND(R1744/'Inputs'!$C$4,2)</x:f>
        <x:v>10.19</x:v>
      </x:c>
      <x:c r="T1744" s="33" t="n">
        <x:f>ROUND((P1744-Q1744)*G1744*'Inputs'!$C$25/1000,1)</x:f>
        <x:v>60.2</x:v>
      </x:c>
    </x:row>
    <x:row r="1745">
      <x:c r="A1745" t="n">
        <x:v>1730</x:v>
      </x:c>
      <x:c r="B1745" s="68" t="n">
        <x:v>31.3</x:v>
      </x:c>
      <x:c r="C1745" s="68" t="n">
        <x:v>32</x:v>
      </x:c>
      <x:c r="D1745" s="68" t="n">
        <x:v>199.1</x:v>
      </x:c>
      <x:c r="E1745" s="68" t="n">
        <x:v>24.6</x:v>
      </x:c>
      <x:c r="F1745" s="68" t="n">
        <x:v>36.2</x:v>
      </x:c>
      <x:c r="G1745" s="68" t="n">
        <x:v>8.7</x:v>
      </x:c>
      <x:c r="H1745" s="69" t="n">
        <x:v>1.827</x:v>
      </x:c>
      <x:c r="I1745" s="68" t="n">
        <x:v>4160</x:v>
      </x:c>
      <x:c r="J1745" s="68" t="n">
        <x:v>10.7</x:v>
      </x:c>
      <x:c r="K1745" s="68" t="n">
        <x:v>678</x:v>
      </x:c>
      <x:c r="L1745" s="68" t="n">
        <x:v>5.4</x:v>
      </x:c>
      <x:c r="M1745" s="70" t="n">
        <x:v>0.047</x:v>
      </x:c>
      <x:c r="N1745" s="71" t="n">
        <x:v>154</x:v>
      </x:c>
      <x:c r="O1745" s="33" t="n">
        <x:f>ROUND(3*E1745+F1745+G1745*H1745,1)</x:f>
        <x:v>125.9</x:v>
      </x:c>
      <x:c r="P1745" s="33" t="n">
        <x:f>ROUND('Inputs'!$C$4*'Inputs'!$C$7*'Inputs'!$C$5*C1745/3600,1)</x:f>
        <x:v>4622.2</x:v>
      </x:c>
      <x:c r="Q1745" s="33" t="n">
        <x:f>ROUND(('Inputs'!$C$4/B1745)*'Inputs'!$C$7*'Inputs'!$C$6*D1745/3600,1)</x:f>
        <x:v>1837.6</x:v>
      </x:c>
      <x:c r="R1745" s="59" t="n">
        <x:f>ROUND((P1745-Q1745)*O1745-('Inputs'!$C$4/B1745)*(I1745/J1745+K1745)-'Inputs'!$C$4*L1745-('Inputs'!$C$4*'Inputs'!$C$20*'Inputs'!$C$21*'Inputs'!$C$22/1000)*M1745*N1745,0)</x:f>
        <x:v>-60430</x:v>
      </x:c>
      <x:c r="S1745" s="59" t="n">
        <x:f>ROUND(R1745/'Inputs'!$C$4,2)</x:f>
        <x:v>-6.04</x:v>
      </x:c>
      <x:c r="T1745" s="33" t="n">
        <x:f>ROUND((P1745-Q1745)*G1745*'Inputs'!$C$25/1000,1)</x:f>
        <x:v>62.6</x:v>
      </x:c>
    </x:row>
    <x:row r="1746">
      <x:c r="A1746" t="n">
        <x:v>1731</x:v>
      </x:c>
      <x:c r="B1746" s="68" t="n">
        <x:v>58.6</x:v>
      </x:c>
      <x:c r="C1746" s="68" t="n">
        <x:v>31.3</x:v>
      </x:c>
      <x:c r="D1746" s="68" t="n">
        <x:v>170.8</x:v>
      </x:c>
      <x:c r="E1746" s="68" t="n">
        <x:v>22.5</x:v>
      </x:c>
      <x:c r="F1746" s="68" t="n">
        <x:v>37.7</x:v>
      </x:c>
      <x:c r="G1746" s="68" t="n">
        <x:v>10.6</x:v>
      </x:c>
      <x:c r="H1746" s="69" t="n">
        <x:v>1.908</x:v>
      </x:c>
      <x:c r="I1746" s="68" t="n">
        <x:v>6211</x:v>
      </x:c>
      <x:c r="J1746" s="68" t="n">
        <x:v>14.4</x:v>
      </x:c>
      <x:c r="K1746" s="68" t="n">
        <x:v>852</x:v>
      </x:c>
      <x:c r="L1746" s="68" t="n">
        <x:v>2.7</x:v>
      </x:c>
      <x:c r="M1746" s="70" t="n">
        <x:v>0.099</x:v>
      </x:c>
      <x:c r="N1746" s="71" t="n">
        <x:v>156</x:v>
      </x:c>
      <x:c r="O1746" s="33" t="n">
        <x:f>ROUND(3*E1746+F1746+G1746*H1746,1)</x:f>
        <x:v>125.4</x:v>
      </x:c>
      <x:c r="P1746" s="33" t="n">
        <x:f>ROUND('Inputs'!$C$4*'Inputs'!$C$7*'Inputs'!$C$5*C1746/3600,1)</x:f>
        <x:v>4521.1</x:v>
      </x:c>
      <x:c r="Q1746" s="33" t="n">
        <x:f>ROUND(('Inputs'!$C$4/B1746)*'Inputs'!$C$7*'Inputs'!$C$6*D1746/3600,1)</x:f>
        <x:v>842</x:v>
      </x:c>
      <x:c r="R1746" s="59" t="n">
        <x:f>ROUND((P1746-Q1746)*O1746-('Inputs'!$C$4/B1746)*(I1746/J1746+K1746)-'Inputs'!$C$4*L1746-('Inputs'!$C$4*'Inputs'!$C$20*'Inputs'!$C$21*'Inputs'!$C$22/1000)*M1746*N1746,0)</x:f>
        <x:v>180828</x:v>
      </x:c>
      <x:c r="S1746" s="59" t="n">
        <x:f>ROUND(R1746/'Inputs'!$C$4,2)</x:f>
        <x:v>18.08</x:v>
      </x:c>
      <x:c r="T1746" s="33" t="n">
        <x:f>ROUND((P1746-Q1746)*G1746*'Inputs'!$C$25/1000,1)</x:f>
        <x:v>100.8</x:v>
      </x:c>
    </x:row>
    <x:row r="1747">
      <x:c r="A1747" t="n">
        <x:v>1732</x:v>
      </x:c>
      <x:c r="B1747" s="68" t="n">
        <x:v>44.4</x:v>
      </x:c>
      <x:c r="C1747" s="68" t="n">
        <x:v>26.1</x:v>
      </x:c>
      <x:c r="D1747" s="68" t="n">
        <x:v>216.9</x:v>
      </x:c>
      <x:c r="E1747" s="68" t="n">
        <x:v>22</x:v>
      </x:c>
      <x:c r="F1747" s="68" t="n">
        <x:v>36.8</x:v>
      </x:c>
      <x:c r="G1747" s="68" t="n">
        <x:v>10.7</x:v>
      </x:c>
      <x:c r="H1747" s="69" t="n">
        <x:v>1.863</x:v>
      </x:c>
      <x:c r="I1747" s="68" t="n">
        <x:v>4949</x:v>
      </x:c>
      <x:c r="J1747" s="68" t="n">
        <x:v>13.3</x:v>
      </x:c>
      <x:c r="K1747" s="68" t="n">
        <x:v>664</x:v>
      </x:c>
      <x:c r="L1747" s="68" t="n">
        <x:v>5.5</x:v>
      </x:c>
      <x:c r="M1747" s="70" t="n">
        <x:v>0.071</x:v>
      </x:c>
      <x:c r="N1747" s="71" t="n">
        <x:v>70</x:v>
      </x:c>
      <x:c r="O1747" s="33" t="n">
        <x:f>ROUND(3*E1747+F1747+G1747*H1747,1)</x:f>
        <x:v>122.7</x:v>
      </x:c>
      <x:c r="P1747" s="33" t="n">
        <x:f>ROUND('Inputs'!$C$4*'Inputs'!$C$7*'Inputs'!$C$5*C1747/3600,1)</x:f>
        <x:v>3770</x:v>
      </x:c>
      <x:c r="Q1747" s="33" t="n">
        <x:f>ROUND(('Inputs'!$C$4/B1747)*'Inputs'!$C$7*'Inputs'!$C$6*D1747/3600,1)</x:f>
        <x:v>1411.3</x:v>
      </x:c>
      <x:c r="R1747" s="59" t="n">
        <x:f>ROUND((P1747-Q1747)*O1747-('Inputs'!$C$4/B1747)*(I1747/J1747+K1747)-'Inputs'!$C$4*L1747-('Inputs'!$C$4*'Inputs'!$C$20*'Inputs'!$C$21*'Inputs'!$C$22/1000)*M1747*N1747,0)</x:f>
        <x:v>-10058</x:v>
      </x:c>
      <x:c r="S1747" s="59" t="n">
        <x:f>ROUND(R1747/'Inputs'!$C$4,2)</x:f>
        <x:v>-1.01</x:v>
      </x:c>
      <x:c r="T1747" s="33" t="n">
        <x:f>ROUND((P1747-Q1747)*G1747*'Inputs'!$C$25/1000,1)</x:f>
        <x:v>65.2</x:v>
      </x:c>
    </x:row>
    <x:row r="1748">
      <x:c r="A1748" t="n">
        <x:v>1733</x:v>
      </x:c>
      <x:c r="B1748" s="68" t="n">
        <x:v>31.9</x:v>
      </x:c>
      <x:c r="C1748" s="68" t="n">
        <x:v>29.8</x:v>
      </x:c>
      <x:c r="D1748" s="68" t="n">
        <x:v>218.4</x:v>
      </x:c>
      <x:c r="E1748" s="68" t="n">
        <x:v>27.3</x:v>
      </x:c>
      <x:c r="F1748" s="68" t="n">
        <x:v>43</x:v>
      </x:c>
      <x:c r="G1748" s="68" t="n">
        <x:v>10.9</x:v>
      </x:c>
      <x:c r="H1748" s="69" t="n">
        <x:v>1.974</x:v>
      </x:c>
      <x:c r="I1748" s="68" t="n">
        <x:v>5356</x:v>
      </x:c>
      <x:c r="J1748" s="68" t="n">
        <x:v>8.9</x:v>
      </x:c>
      <x:c r="K1748" s="68" t="n">
        <x:v>668</x:v>
      </x:c>
      <x:c r="L1748" s="68" t="n">
        <x:v>5.7</x:v>
      </x:c>
      <x:c r="M1748" s="70" t="n">
        <x:v>0.059</x:v>
      </x:c>
      <x:c r="N1748" s="71" t="n">
        <x:v>146</x:v>
      </x:c>
      <x:c r="O1748" s="33" t="n">
        <x:f>ROUND(3*E1748+F1748+G1748*H1748,1)</x:f>
        <x:v>146.4</x:v>
      </x:c>
      <x:c r="P1748" s="33" t="n">
        <x:f>ROUND('Inputs'!$C$4*'Inputs'!$C$7*'Inputs'!$C$5*C1748/3600,1)</x:f>
        <x:v>4304.4</x:v>
      </x:c>
      <x:c r="Q1748" s="33" t="n">
        <x:f>ROUND(('Inputs'!$C$4/B1748)*'Inputs'!$C$7*'Inputs'!$C$6*D1748/3600,1)</x:f>
        <x:v>1977.8</x:v>
      </x:c>
      <x:c r="R1748" s="59" t="n">
        <x:f>ROUND((P1748-Q1748)*O1748-('Inputs'!$C$4/B1748)*(I1748/J1748+K1748)-'Inputs'!$C$4*L1748-('Inputs'!$C$4*'Inputs'!$C$20*'Inputs'!$C$21*'Inputs'!$C$22/1000)*M1748*N1748,0)</x:f>
        <x:v>-133704</x:v>
      </x:c>
      <x:c r="S1748" s="59" t="n">
        <x:f>ROUND(R1748/'Inputs'!$C$4,2)</x:f>
        <x:v>-13.37</x:v>
      </x:c>
      <x:c r="T1748" s="33" t="n">
        <x:f>ROUND((P1748-Q1748)*G1748*'Inputs'!$C$25/1000,1)</x:f>
        <x:v>65.5</x:v>
      </x:c>
    </x:row>
    <x:row r="1749">
      <x:c r="A1749" t="n">
        <x:v>1734</x:v>
      </x:c>
      <x:c r="B1749" s="68" t="n">
        <x:v>28.2</x:v>
      </x:c>
      <x:c r="C1749" s="68" t="n">
        <x:v>29.9</x:v>
      </x:c>
      <x:c r="D1749" s="68" t="n">
        <x:v>184.7</x:v>
      </x:c>
      <x:c r="E1749" s="68" t="n">
        <x:v>22.4</x:v>
      </x:c>
      <x:c r="F1749" s="68" t="n">
        <x:v>39.8</x:v>
      </x:c>
      <x:c r="G1749" s="68" t="n">
        <x:v>8.8</x:v>
      </x:c>
      <x:c r="H1749" s="69" t="n">
        <x:v>1.991</x:v>
      </x:c>
      <x:c r="I1749" s="68" t="n">
        <x:v>6219</x:v>
      </x:c>
      <x:c r="J1749" s="68" t="n">
        <x:v>12.8</x:v>
      </x:c>
      <x:c r="K1749" s="68" t="n">
        <x:v>447</x:v>
      </x:c>
      <x:c r="L1749" s="68" t="n">
        <x:v>2.6</x:v>
      </x:c>
      <x:c r="M1749" s="70" t="n">
        <x:v>0.095</x:v>
      </x:c>
      <x:c r="N1749" s="71" t="n">
        <x:v>81</x:v>
      </x:c>
      <x:c r="O1749" s="33" t="n">
        <x:f>ROUND(3*E1749+F1749+G1749*H1749,1)</x:f>
        <x:v>124.5</x:v>
      </x:c>
      <x:c r="P1749" s="33" t="n">
        <x:f>ROUND('Inputs'!$C$4*'Inputs'!$C$7*'Inputs'!$C$5*C1749/3600,1)</x:f>
        <x:v>4318.9</x:v>
      </x:c>
      <x:c r="Q1749" s="33" t="n">
        <x:f>ROUND(('Inputs'!$C$4/B1749)*'Inputs'!$C$7*'Inputs'!$C$6*D1749/3600,1)</x:f>
        <x:v>1892.1</x:v>
      </x:c>
      <x:c r="R1749" s="59" t="n">
        <x:f>ROUND((P1749-Q1749)*O1749-('Inputs'!$C$4/B1749)*(I1749/J1749+K1749)-'Inputs'!$C$4*L1749-('Inputs'!$C$4*'Inputs'!$C$20*'Inputs'!$C$21*'Inputs'!$C$22/1000)*M1749*N1749,0)</x:f>
        <x:v>-71872</x:v>
      </x:c>
      <x:c r="S1749" s="59" t="n">
        <x:f>ROUND(R1749/'Inputs'!$C$4,2)</x:f>
        <x:v>-7.19</x:v>
      </x:c>
      <x:c r="T1749" s="33" t="n">
        <x:f>ROUND((P1749-Q1749)*G1749*'Inputs'!$C$25/1000,1)</x:f>
        <x:v>55.2</x:v>
      </x:c>
    </x:row>
    <x:row r="1750">
      <x:c r="A1750" t="n">
        <x:v>1735</x:v>
      </x:c>
      <x:c r="B1750" s="68" t="n">
        <x:v>38.5</x:v>
      </x:c>
      <x:c r="C1750" s="68" t="n">
        <x:v>32.1</x:v>
      </x:c>
      <x:c r="D1750" s="68" t="n">
        <x:v>255.3</x:v>
      </x:c>
      <x:c r="E1750" s="68" t="n">
        <x:v>24</x:v>
      </x:c>
      <x:c r="F1750" s="68" t="n">
        <x:v>44.2</x:v>
      </x:c>
      <x:c r="G1750" s="68" t="n">
        <x:v>9.7</x:v>
      </x:c>
      <x:c r="H1750" s="69" t="n">
        <x:v>1.87</x:v>
      </x:c>
      <x:c r="I1750" s="68" t="n">
        <x:v>6124</x:v>
      </x:c>
      <x:c r="J1750" s="68" t="n">
        <x:v>11.5</x:v>
      </x:c>
      <x:c r="K1750" s="68" t="n">
        <x:v>477</x:v>
      </x:c>
      <x:c r="L1750" s="68" t="n">
        <x:v>2.3</x:v>
      </x:c>
      <x:c r="M1750" s="70" t="n">
        <x:v>0.01</x:v>
      </x:c>
      <x:c r="N1750" s="71" t="n">
        <x:v>97</x:v>
      </x:c>
      <x:c r="O1750" s="33" t="n">
        <x:f>ROUND(3*E1750+F1750+G1750*H1750,1)</x:f>
        <x:v>134.3</x:v>
      </x:c>
      <x:c r="P1750" s="33" t="n">
        <x:f>ROUND('Inputs'!$C$4*'Inputs'!$C$7*'Inputs'!$C$5*C1750/3600,1)</x:f>
        <x:v>4636.7</x:v>
      </x:c>
      <x:c r="Q1750" s="33" t="n">
        <x:f>ROUND(('Inputs'!$C$4/B1750)*'Inputs'!$C$7*'Inputs'!$C$6*D1750/3600,1)</x:f>
        <x:v>1915.7</x:v>
      </x:c>
      <x:c r="R1750" s="59" t="n">
        <x:f>ROUND((P1750-Q1750)*O1750-('Inputs'!$C$4/B1750)*(I1750/J1750+K1750)-'Inputs'!$C$4*L1750-('Inputs'!$C$4*'Inputs'!$C$20*'Inputs'!$C$21*'Inputs'!$C$22/1000)*M1750*N1750,0)</x:f>
        <x:v>78048</x:v>
      </x:c>
      <x:c r="S1750" s="59" t="n">
        <x:f>ROUND(R1750/'Inputs'!$C$4,2)</x:f>
        <x:v>7.8</x:v>
      </x:c>
      <x:c r="T1750" s="33" t="n">
        <x:f>ROUND((P1750-Q1750)*G1750*'Inputs'!$C$25/1000,1)</x:f>
        <x:v>68.2</x:v>
      </x:c>
    </x:row>
    <x:row r="1751">
      <x:c r="A1751" t="n">
        <x:v>1736</x:v>
      </x:c>
      <x:c r="B1751" s="68" t="n">
        <x:v>59.6</x:v>
      </x:c>
      <x:c r="C1751" s="68" t="n">
        <x:v>29.8</x:v>
      </x:c>
      <x:c r="D1751" s="68" t="n">
        <x:v>238.6</x:v>
      </x:c>
      <x:c r="E1751" s="68" t="n">
        <x:v>21.7</x:v>
      </x:c>
      <x:c r="F1751" s="68" t="n">
        <x:v>42</x:v>
      </x:c>
      <x:c r="G1751" s="68" t="n">
        <x:v>8.6</x:v>
      </x:c>
      <x:c r="H1751" s="69" t="n">
        <x:v>1.958</x:v>
      </x:c>
      <x:c r="I1751" s="68" t="n">
        <x:v>7487</x:v>
      </x:c>
      <x:c r="J1751" s="68" t="n">
        <x:v>13.2</x:v>
      </x:c>
      <x:c r="K1751" s="68" t="n">
        <x:v>580</x:v>
      </x:c>
      <x:c r="L1751" s="68" t="n">
        <x:v>1.5</x:v>
      </x:c>
      <x:c r="M1751" s="70" t="n">
        <x:v>0.093</x:v>
      </x:c>
      <x:c r="N1751" s="71" t="n">
        <x:v>133</x:v>
      </x:c>
      <x:c r="O1751" s="33" t="n">
        <x:f>ROUND(3*E1751+F1751+G1751*H1751,1)</x:f>
        <x:v>123.9</x:v>
      </x:c>
      <x:c r="P1751" s="33" t="n">
        <x:f>ROUND('Inputs'!$C$4*'Inputs'!$C$7*'Inputs'!$C$5*C1751/3600,1)</x:f>
        <x:v>4304.4</x:v>
      </x:c>
      <x:c r="Q1751" s="33" t="n">
        <x:f>ROUND(('Inputs'!$C$4/B1751)*'Inputs'!$C$7*'Inputs'!$C$6*D1751/3600,1)</x:f>
        <x:v>1156.5</x:v>
      </x:c>
      <x:c r="R1751" s="59" t="n">
        <x:f>ROUND((P1751-Q1751)*O1751-('Inputs'!$C$4/B1751)*(I1751/J1751+K1751)-'Inputs'!$C$4*L1751-('Inputs'!$C$4*'Inputs'!$C$20*'Inputs'!$C$21*'Inputs'!$C$22/1000)*M1751*N1751,0)</x:f>
        <x:v>154883</x:v>
      </x:c>
      <x:c r="S1751" s="59" t="n">
        <x:f>ROUND(R1751/'Inputs'!$C$4,2)</x:f>
        <x:v>15.49</x:v>
      </x:c>
      <x:c r="T1751" s="33" t="n">
        <x:f>ROUND((P1751-Q1751)*G1751*'Inputs'!$C$25/1000,1)</x:f>
        <x:v>69.9</x:v>
      </x:c>
    </x:row>
    <x:row r="1752">
      <x:c r="A1752" t="n">
        <x:v>1737</x:v>
      </x:c>
      <x:c r="B1752" s="68" t="n">
        <x:v>31.1</x:v>
      </x:c>
      <x:c r="C1752" s="68" t="n">
        <x:v>26.1</x:v>
      </x:c>
      <x:c r="D1752" s="68" t="n">
        <x:v>203.4</x:v>
      </x:c>
      <x:c r="E1752" s="68" t="n">
        <x:v>26.4</x:v>
      </x:c>
      <x:c r="F1752" s="68" t="n">
        <x:v>46.7</x:v>
      </x:c>
      <x:c r="G1752" s="68" t="n">
        <x:v>8.9</x:v>
      </x:c>
      <x:c r="H1752" s="69" t="n">
        <x:v>1.764</x:v>
      </x:c>
      <x:c r="I1752" s="68" t="n">
        <x:v>7812</x:v>
      </x:c>
      <x:c r="J1752" s="68" t="n">
        <x:v>9.8</x:v>
      </x:c>
      <x:c r="K1752" s="68" t="n">
        <x:v>626</x:v>
      </x:c>
      <x:c r="L1752" s="68" t="n">
        <x:v>4.3</x:v>
      </x:c>
      <x:c r="M1752" s="70" t="n">
        <x:v>0.051</x:v>
      </x:c>
      <x:c r="N1752" s="71" t="n">
        <x:v>117</x:v>
      </x:c>
      <x:c r="O1752" s="33" t="n">
        <x:f>ROUND(3*E1752+F1752+G1752*H1752,1)</x:f>
        <x:v>141.6</x:v>
      </x:c>
      <x:c r="P1752" s="33" t="n">
        <x:f>ROUND('Inputs'!$C$4*'Inputs'!$C$7*'Inputs'!$C$5*C1752/3600,1)</x:f>
        <x:v>3770</x:v>
      </x:c>
      <x:c r="Q1752" s="33" t="n">
        <x:f>ROUND(('Inputs'!$C$4/B1752)*'Inputs'!$C$7*'Inputs'!$C$6*D1752/3600,1)</x:f>
        <x:v>1889.4</x:v>
      </x:c>
      <x:c r="R1752" s="59" t="n">
        <x:f>ROUND((P1752-Q1752)*O1752-('Inputs'!$C$4/B1752)*(I1752/J1752+K1752)-'Inputs'!$C$4*L1752-('Inputs'!$C$4*'Inputs'!$C$20*'Inputs'!$C$21*'Inputs'!$C$22/1000)*M1752*N1752,0)</x:f>
        <x:v>-247652</x:v>
      </x:c>
      <x:c r="S1752" s="59" t="n">
        <x:f>ROUND(R1752/'Inputs'!$C$4,2)</x:f>
        <x:v>-24.77</x:v>
      </x:c>
      <x:c r="T1752" s="33" t="n">
        <x:f>ROUND((P1752-Q1752)*G1752*'Inputs'!$C$25/1000,1)</x:f>
        <x:v>43.2</x:v>
      </x:c>
    </x:row>
    <x:row r="1753">
      <x:c r="A1753" t="n">
        <x:v>1738</x:v>
      </x:c>
      <x:c r="B1753" s="68" t="n">
        <x:v>25.3</x:v>
      </x:c>
      <x:c r="C1753" s="68" t="n">
        <x:v>30.8</x:v>
      </x:c>
      <x:c r="D1753" s="68" t="n">
        <x:v>256.2</x:v>
      </x:c>
      <x:c r="E1753" s="68" t="n">
        <x:v>24.6</x:v>
      </x:c>
      <x:c r="F1753" s="68" t="n">
        <x:v>37.7</x:v>
      </x:c>
      <x:c r="G1753" s="68" t="n">
        <x:v>10.8</x:v>
      </x:c>
      <x:c r="H1753" s="69" t="n">
        <x:v>1.864</x:v>
      </x:c>
      <x:c r="I1753" s="68" t="n">
        <x:v>7454</x:v>
      </x:c>
      <x:c r="J1753" s="68" t="n">
        <x:v>14.8</x:v>
      </x:c>
      <x:c r="K1753" s="68" t="n">
        <x:v>705</x:v>
      </x:c>
      <x:c r="L1753" s="68" t="n">
        <x:v>2.9</x:v>
      </x:c>
      <x:c r="M1753" s="70" t="n">
        <x:v>0.064</x:v>
      </x:c>
      <x:c r="N1753" s="71" t="n">
        <x:v>143</x:v>
      </x:c>
      <x:c r="O1753" s="33" t="n">
        <x:f>ROUND(3*E1753+F1753+G1753*H1753,1)</x:f>
        <x:v>131.6</x:v>
      </x:c>
      <x:c r="P1753" s="33" t="n">
        <x:f>ROUND('Inputs'!$C$4*'Inputs'!$C$7*'Inputs'!$C$5*C1753/3600,1)</x:f>
        <x:v>4448.9</x:v>
      </x:c>
      <x:c r="Q1753" s="33" t="n">
        <x:f>ROUND(('Inputs'!$C$4/B1753)*'Inputs'!$C$7*'Inputs'!$C$6*D1753/3600,1)</x:f>
        <x:v>2925.4</x:v>
      </x:c>
      <x:c r="R1753" s="59" t="n">
        <x:f>ROUND((P1753-Q1753)*O1753-('Inputs'!$C$4/B1753)*(I1753/J1753+K1753)-'Inputs'!$C$4*L1753-('Inputs'!$C$4*'Inputs'!$C$20*'Inputs'!$C$21*'Inputs'!$C$22/1000)*M1753*N1753,0)</x:f>
        <x:v>-326699</x:v>
      </x:c>
      <x:c r="S1753" s="59" t="n">
        <x:f>ROUND(R1753/'Inputs'!$C$4,2)</x:f>
        <x:v>-32.67</x:v>
      </x:c>
      <x:c r="T1753" s="33" t="n">
        <x:f>ROUND((P1753-Q1753)*G1753*'Inputs'!$C$25/1000,1)</x:f>
        <x:v>42.5</x:v>
      </x:c>
    </x:row>
    <x:row r="1754">
      <x:c r="A1754" t="n">
        <x:v>1739</x:v>
      </x:c>
      <x:c r="B1754" s="68" t="n">
        <x:v>59.4</x:v>
      </x:c>
      <x:c r="C1754" s="68" t="n">
        <x:v>26.6</x:v>
      </x:c>
      <x:c r="D1754" s="68" t="n">
        <x:v>192.6</x:v>
      </x:c>
      <x:c r="E1754" s="68" t="n">
        <x:v>21.3</x:v>
      </x:c>
      <x:c r="F1754" s="68" t="n">
        <x:v>44.4</x:v>
      </x:c>
      <x:c r="G1754" s="68" t="n">
        <x:v>10.6</x:v>
      </x:c>
      <x:c r="H1754" s="69" t="n">
        <x:v>1.931</x:v>
      </x:c>
      <x:c r="I1754" s="68" t="n">
        <x:v>6246</x:v>
      </x:c>
      <x:c r="J1754" s="68" t="n">
        <x:v>12.6</x:v>
      </x:c>
      <x:c r="K1754" s="68" t="n">
        <x:v>751</x:v>
      </x:c>
      <x:c r="L1754" s="68" t="n">
        <x:v>5.8</x:v>
      </x:c>
      <x:c r="M1754" s="70" t="n">
        <x:v>0.024</x:v>
      </x:c>
      <x:c r="N1754" s="71" t="n">
        <x:v>144</x:v>
      </x:c>
      <x:c r="O1754" s="33" t="n">
        <x:f>ROUND(3*E1754+F1754+G1754*H1754,1)</x:f>
        <x:v>128.8</x:v>
      </x:c>
      <x:c r="P1754" s="33" t="n">
        <x:f>ROUND('Inputs'!$C$4*'Inputs'!$C$7*'Inputs'!$C$5*C1754/3600,1)</x:f>
        <x:v>3842.2</x:v>
      </x:c>
      <x:c r="Q1754" s="33" t="n">
        <x:f>ROUND(('Inputs'!$C$4/B1754)*'Inputs'!$C$7*'Inputs'!$C$6*D1754/3600,1)</x:f>
        <x:v>936.7</x:v>
      </x:c>
      <x:c r="R1754" s="59" t="n">
        <x:f>ROUND((P1754-Q1754)*O1754-('Inputs'!$C$4/B1754)*(I1754/J1754+K1754)-'Inputs'!$C$4*L1754-('Inputs'!$C$4*'Inputs'!$C$20*'Inputs'!$C$21*'Inputs'!$C$22/1000)*M1754*N1754,0)</x:f>
        <x:v>98616</x:v>
      </x:c>
      <x:c r="S1754" s="59" t="n">
        <x:f>ROUND(R1754/'Inputs'!$C$4,2)</x:f>
        <x:v>9.86</x:v>
      </x:c>
      <x:c r="T1754" s="33" t="n">
        <x:f>ROUND((P1754-Q1754)*G1754*'Inputs'!$C$25/1000,1)</x:f>
        <x:v>79.6</x:v>
      </x:c>
    </x:row>
    <x:row r="1755">
      <x:c r="A1755" t="n">
        <x:v>1740</x:v>
      </x:c>
      <x:c r="B1755" s="68" t="n">
        <x:v>39</x:v>
      </x:c>
      <x:c r="C1755" s="68" t="n">
        <x:v>32</x:v>
      </x:c>
      <x:c r="D1755" s="68" t="n">
        <x:v>189.2</x:v>
      </x:c>
      <x:c r="E1755" s="68" t="n">
        <x:v>20.2</x:v>
      </x:c>
      <x:c r="F1755" s="68" t="n">
        <x:v>44.7</x:v>
      </x:c>
      <x:c r="G1755" s="68" t="n">
        <x:v>8.2</x:v>
      </x:c>
      <x:c r="H1755" s="69" t="n">
        <x:v>1.784</x:v>
      </x:c>
      <x:c r="I1755" s="68" t="n">
        <x:v>3981</x:v>
      </x:c>
      <x:c r="J1755" s="68" t="n">
        <x:v>8.7</x:v>
      </x:c>
      <x:c r="K1755" s="68" t="n">
        <x:v>467</x:v>
      </x:c>
      <x:c r="L1755" s="68" t="n">
        <x:v>4.4</x:v>
      </x:c>
      <x:c r="M1755" s="70" t="n">
        <x:v>0.023</x:v>
      </x:c>
      <x:c r="N1755" s="71" t="n">
        <x:v>146</x:v>
      </x:c>
      <x:c r="O1755" s="33" t="n">
        <x:f>ROUND(3*E1755+F1755+G1755*H1755,1)</x:f>
        <x:v>119.9</x:v>
      </x:c>
      <x:c r="P1755" s="33" t="n">
        <x:f>ROUND('Inputs'!$C$4*'Inputs'!$C$7*'Inputs'!$C$5*C1755/3600,1)</x:f>
        <x:v>4622.2</x:v>
      </x:c>
      <x:c r="Q1755" s="33" t="n">
        <x:f>ROUND(('Inputs'!$C$4/B1755)*'Inputs'!$C$7*'Inputs'!$C$6*D1755/3600,1)</x:f>
        <x:v>1401.5</x:v>
      </x:c>
      <x:c r="R1755" s="59" t="n">
        <x:f>ROUND((P1755-Q1755)*O1755-('Inputs'!$C$4/B1755)*(I1755/J1755+K1755)-'Inputs'!$C$4*L1755-('Inputs'!$C$4*'Inputs'!$C$20*'Inputs'!$C$21*'Inputs'!$C$22/1000)*M1755*N1755,0)</x:f>
        <x:v>97580</x:v>
      </x:c>
      <x:c r="S1755" s="59" t="n">
        <x:f>ROUND(R1755/'Inputs'!$C$4,2)</x:f>
        <x:v>9.76</x:v>
      </x:c>
      <x:c r="T1755" s="33" t="n">
        <x:f>ROUND((P1755-Q1755)*G1755*'Inputs'!$C$25/1000,1)</x:f>
        <x:v>68.2</x:v>
      </x:c>
    </x:row>
    <x:row r="1756">
      <x:c r="A1756" t="n">
        <x:v>1741</x:v>
      </x:c>
      <x:c r="B1756" s="68" t="n">
        <x:v>43.1</x:v>
      </x:c>
      <x:c r="C1756" s="68" t="n">
        <x:v>26.6</x:v>
      </x:c>
      <x:c r="D1756" s="68" t="n">
        <x:v>203</x:v>
      </x:c>
      <x:c r="E1756" s="68" t="n">
        <x:v>22.3</x:v>
      </x:c>
      <x:c r="F1756" s="68" t="n">
        <x:v>48.1</x:v>
      </x:c>
      <x:c r="G1756" s="68" t="n">
        <x:v>9.4</x:v>
      </x:c>
      <x:c r="H1756" s="69" t="n">
        <x:v>1.808</x:v>
      </x:c>
      <x:c r="I1756" s="68" t="n">
        <x:v>6119</x:v>
      </x:c>
      <x:c r="J1756" s="68" t="n">
        <x:v>9.7</x:v>
      </x:c>
      <x:c r="K1756" s="68" t="n">
        <x:v>318</x:v>
      </x:c>
      <x:c r="L1756" s="68" t="n">
        <x:v>3.3</x:v>
      </x:c>
      <x:c r="M1756" s="70" t="n">
        <x:v>0.035</x:v>
      </x:c>
      <x:c r="N1756" s="71" t="n">
        <x:v>89</x:v>
      </x:c>
      <x:c r="O1756" s="33" t="n">
        <x:f>ROUND(3*E1756+F1756+G1756*H1756,1)</x:f>
        <x:v>132</x:v>
      </x:c>
      <x:c r="P1756" s="33" t="n">
        <x:f>ROUND('Inputs'!$C$4*'Inputs'!$C$7*'Inputs'!$C$5*C1756/3600,1)</x:f>
        <x:v>3842.2</x:v>
      </x:c>
      <x:c r="Q1756" s="33" t="n">
        <x:f>ROUND(('Inputs'!$C$4/B1756)*'Inputs'!$C$7*'Inputs'!$C$6*D1756/3600,1)</x:f>
        <x:v>1360.7</x:v>
      </x:c>
      <x:c r="R1756" s="59" t="n">
        <x:f>ROUND((P1756-Q1756)*O1756-('Inputs'!$C$4/B1756)*(I1756/J1756+K1756)-'Inputs'!$C$4*L1756-('Inputs'!$C$4*'Inputs'!$C$20*'Inputs'!$C$21*'Inputs'!$C$22/1000)*M1756*N1756,0)</x:f>
        <x:v>67447</x:v>
      </x:c>
      <x:c r="S1756" s="59" t="n">
        <x:f>ROUND(R1756/'Inputs'!$C$4,2)</x:f>
        <x:v>6.74</x:v>
      </x:c>
      <x:c r="T1756" s="33" t="n">
        <x:f>ROUND((P1756-Q1756)*G1756*'Inputs'!$C$25/1000,1)</x:f>
        <x:v>60.3</x:v>
      </x:c>
    </x:row>
    <x:row r="1757">
      <x:c r="A1757" t="n">
        <x:v>1742</x:v>
      </x:c>
      <x:c r="B1757" s="68" t="n">
        <x:v>46.8</x:v>
      </x:c>
      <x:c r="C1757" s="68" t="n">
        <x:v>34.5</x:v>
      </x:c>
      <x:c r="D1757" s="68" t="n">
        <x:v>205.5</x:v>
      </x:c>
      <x:c r="E1757" s="68" t="n">
        <x:v>22.5</x:v>
      </x:c>
      <x:c r="F1757" s="68" t="n">
        <x:v>47.4</x:v>
      </x:c>
      <x:c r="G1757" s="68" t="n">
        <x:v>7.9</x:v>
      </x:c>
      <x:c r="H1757" s="69" t="n">
        <x:v>1.921</x:v>
      </x:c>
      <x:c r="I1757" s="68" t="n">
        <x:v>6047</x:v>
      </x:c>
      <x:c r="J1757" s="68" t="n">
        <x:v>8.1</x:v>
      </x:c>
      <x:c r="K1757" s="68" t="n">
        <x:v>571</x:v>
      </x:c>
      <x:c r="L1757" s="68" t="n">
        <x:v>4.3</x:v>
      </x:c>
      <x:c r="M1757" s="70" t="n">
        <x:v>0.031</x:v>
      </x:c>
      <x:c r="N1757" s="71" t="n">
        <x:v>89</x:v>
      </x:c>
      <x:c r="O1757" s="33" t="n">
        <x:f>ROUND(3*E1757+F1757+G1757*H1757,1)</x:f>
        <x:v>130.1</x:v>
      </x:c>
      <x:c r="P1757" s="33" t="n">
        <x:f>ROUND('Inputs'!$C$4*'Inputs'!$C$7*'Inputs'!$C$5*C1757/3600,1)</x:f>
        <x:v>4983.3</x:v>
      </x:c>
      <x:c r="Q1757" s="33" t="n">
        <x:f>ROUND(('Inputs'!$C$4/B1757)*'Inputs'!$C$7*'Inputs'!$C$6*D1757/3600,1)</x:f>
        <x:v>1268.5</x:v>
      </x:c>
      <x:c r="R1757" s="59" t="n">
        <x:f>ROUND((P1757-Q1757)*O1757-('Inputs'!$C$4/B1757)*(I1757/J1757+K1757)-'Inputs'!$C$4*L1757-('Inputs'!$C$4*'Inputs'!$C$20*'Inputs'!$C$21*'Inputs'!$C$22/1000)*M1757*N1757,0)</x:f>
        <x:v>152600</x:v>
      </x:c>
      <x:c r="S1757" s="59" t="n">
        <x:f>ROUND(R1757/'Inputs'!$C$4,2)</x:f>
        <x:v>15.26</x:v>
      </x:c>
      <x:c r="T1757" s="33" t="n">
        <x:f>ROUND((P1757-Q1757)*G1757*'Inputs'!$C$25/1000,1)</x:f>
        <x:v>75.8</x:v>
      </x:c>
    </x:row>
    <x:row r="1758">
      <x:c r="A1758" t="n">
        <x:v>1743</x:v>
      </x:c>
      <x:c r="B1758" s="68" t="n">
        <x:v>59.9</x:v>
      </x:c>
      <x:c r="C1758" s="68" t="n">
        <x:v>25.3</x:v>
      </x:c>
      <x:c r="D1758" s="68" t="n">
        <x:v>252.7</x:v>
      </x:c>
      <x:c r="E1758" s="68" t="n">
        <x:v>21.7</x:v>
      </x:c>
      <x:c r="F1758" s="68" t="n">
        <x:v>49.4</x:v>
      </x:c>
      <x:c r="G1758" s="68" t="n">
        <x:v>9.5</x:v>
      </x:c>
      <x:c r="H1758" s="69" t="n">
        <x:v>1.818</x:v>
      </x:c>
      <x:c r="I1758" s="68" t="n">
        <x:v>5892</x:v>
      </x:c>
      <x:c r="J1758" s="68" t="n">
        <x:v>8.6</x:v>
      </x:c>
      <x:c r="K1758" s="68" t="n">
        <x:v>422</x:v>
      </x:c>
      <x:c r="L1758" s="68" t="n">
        <x:v>4.6</x:v>
      </x:c>
      <x:c r="M1758" s="70" t="n">
        <x:v>0.041</x:v>
      </x:c>
      <x:c r="N1758" s="71" t="n">
        <x:v>137</x:v>
      </x:c>
      <x:c r="O1758" s="33" t="n">
        <x:f>ROUND(3*E1758+F1758+G1758*H1758,1)</x:f>
        <x:v>131.8</x:v>
      </x:c>
      <x:c r="P1758" s="33" t="n">
        <x:f>ROUND('Inputs'!$C$4*'Inputs'!$C$7*'Inputs'!$C$5*C1758/3600,1)</x:f>
        <x:v>3654.4</x:v>
      </x:c>
      <x:c r="Q1758" s="33" t="n">
        <x:f>ROUND(('Inputs'!$C$4/B1758)*'Inputs'!$C$7*'Inputs'!$C$6*D1758/3600,1)</x:f>
        <x:v>1218.7</x:v>
      </x:c>
      <x:c r="R1758" s="59" t="n">
        <x:f>ROUND((P1758-Q1758)*O1758-('Inputs'!$C$4/B1758)*(I1758/J1758+K1758)-'Inputs'!$C$4*L1758-('Inputs'!$C$4*'Inputs'!$C$20*'Inputs'!$C$21*'Inputs'!$C$22/1000)*M1758*N1758,0)</x:f>
        <x:v>77637</x:v>
      </x:c>
      <x:c r="S1758" s="59" t="n">
        <x:f>ROUND(R1758/'Inputs'!$C$4,2)</x:f>
        <x:v>7.76</x:v>
      </x:c>
      <x:c r="T1758" s="33" t="n">
        <x:f>ROUND((P1758-Q1758)*G1758*'Inputs'!$C$25/1000,1)</x:f>
        <x:v>59.8</x:v>
      </x:c>
    </x:row>
    <x:row r="1759">
      <x:c r="A1759" t="n">
        <x:v>1744</x:v>
      </x:c>
      <x:c r="B1759" s="68" t="n">
        <x:v>38.5</x:v>
      </x:c>
      <x:c r="C1759" s="68" t="n">
        <x:v>28</x:v>
      </x:c>
      <x:c r="D1759" s="68" t="n">
        <x:v>219.9</x:v>
      </x:c>
      <x:c r="E1759" s="68" t="n">
        <x:v>20.9</x:v>
      </x:c>
      <x:c r="F1759" s="68" t="n">
        <x:v>52.1</x:v>
      </x:c>
      <x:c r="G1759" s="68" t="n">
        <x:v>10.8</x:v>
      </x:c>
      <x:c r="H1759" s="69" t="n">
        <x:v>1.828</x:v>
      </x:c>
      <x:c r="I1759" s="68" t="n">
        <x:v>4965</x:v>
      </x:c>
      <x:c r="J1759" s="68" t="n">
        <x:v>12.9</x:v>
      </x:c>
      <x:c r="K1759" s="68" t="n">
        <x:v>805</x:v>
      </x:c>
      <x:c r="L1759" s="68" t="n">
        <x:v>3.1</x:v>
      </x:c>
      <x:c r="M1759" s="70" t="n">
        <x:v>0.096</x:v>
      </x:c>
      <x:c r="N1759" s="71" t="n">
        <x:v>121</x:v>
      </x:c>
      <x:c r="O1759" s="33" t="n">
        <x:f>ROUND(3*E1759+F1759+G1759*H1759,1)</x:f>
        <x:v>134.5</x:v>
      </x:c>
      <x:c r="P1759" s="33" t="n">
        <x:f>ROUND('Inputs'!$C$4*'Inputs'!$C$7*'Inputs'!$C$5*C1759/3600,1)</x:f>
        <x:v>4044.4</x:v>
      </x:c>
      <x:c r="Q1759" s="33" t="n">
        <x:f>ROUND(('Inputs'!$C$4/B1759)*'Inputs'!$C$7*'Inputs'!$C$6*D1759/3600,1)</x:f>
        <x:v>1650</x:v>
      </x:c>
      <x:c r="R1759" s="59" t="n">
        <x:f>ROUND((P1759-Q1759)*O1759-('Inputs'!$C$4/B1759)*(I1759/J1759+K1759)-'Inputs'!$C$4*L1759-('Inputs'!$C$4*'Inputs'!$C$20*'Inputs'!$C$21*'Inputs'!$C$22/1000)*M1759*N1759,0)</x:f>
        <x:v>-43989</x:v>
      </x:c>
      <x:c r="S1759" s="59" t="n">
        <x:f>ROUND(R1759/'Inputs'!$C$4,2)</x:f>
        <x:v>-4.4</x:v>
      </x:c>
      <x:c r="T1759" s="33" t="n">
        <x:f>ROUND((P1759-Q1759)*G1759*'Inputs'!$C$25/1000,1)</x:f>
        <x:v>66.8</x:v>
      </x:c>
    </x:row>
    <x:row r="1760">
      <x:c r="A1760" t="n">
        <x:v>1745</x:v>
      </x:c>
      <x:c r="B1760" s="68" t="n">
        <x:v>49.6</x:v>
      </x:c>
      <x:c r="C1760" s="68" t="n">
        <x:v>28</x:v>
      </x:c>
      <x:c r="D1760" s="68" t="n">
        <x:v>279.2</x:v>
      </x:c>
      <x:c r="E1760" s="68" t="n">
        <x:v>27.9</x:v>
      </x:c>
      <x:c r="F1760" s="68" t="n">
        <x:v>35.1</x:v>
      </x:c>
      <x:c r="G1760" s="68" t="n">
        <x:v>8.8</x:v>
      </x:c>
      <x:c r="H1760" s="69" t="n">
        <x:v>1.63</x:v>
      </x:c>
      <x:c r="I1760" s="68" t="n">
        <x:v>7275</x:v>
      </x:c>
      <x:c r="J1760" s="68" t="n">
        <x:v>14.1</x:v>
      </x:c>
      <x:c r="K1760" s="68" t="n">
        <x:v>506</x:v>
      </x:c>
      <x:c r="L1760" s="68" t="n">
        <x:v>2.5</x:v>
      </x:c>
      <x:c r="M1760" s="70" t="n">
        <x:v>0.004</x:v>
      </x:c>
      <x:c r="N1760" s="71" t="n">
        <x:v>141</x:v>
      </x:c>
      <x:c r="O1760" s="33" t="n">
        <x:f>ROUND(3*E1760+F1760+G1760*H1760,1)</x:f>
        <x:v>133.1</x:v>
      </x:c>
      <x:c r="P1760" s="33" t="n">
        <x:f>ROUND('Inputs'!$C$4*'Inputs'!$C$7*'Inputs'!$C$5*C1760/3600,1)</x:f>
        <x:v>4044.4</x:v>
      </x:c>
      <x:c r="Q1760" s="33" t="n">
        <x:f>ROUND(('Inputs'!$C$4/B1760)*'Inputs'!$C$7*'Inputs'!$C$6*D1760/3600,1)</x:f>
        <x:v>1626.2</x:v>
      </x:c>
      <x:c r="R1760" s="59" t="n">
        <x:f>ROUND((P1760-Q1760)*O1760-('Inputs'!$C$4/B1760)*(I1760/J1760+K1760)-'Inputs'!$C$4*L1760-('Inputs'!$C$4*'Inputs'!$C$20*'Inputs'!$C$21*'Inputs'!$C$22/1000)*M1760*N1760,0)</x:f>
        <x:v>89561</x:v>
      </x:c>
      <x:c r="S1760" s="59" t="n">
        <x:f>ROUND(R1760/'Inputs'!$C$4,2)</x:f>
        <x:v>8.96</x:v>
      </x:c>
      <x:c r="T1760" s="33" t="n">
        <x:f>ROUND((P1760-Q1760)*G1760*'Inputs'!$C$25/1000,1)</x:f>
        <x:v>55</x:v>
      </x:c>
    </x:row>
    <x:row r="1761">
      <x:c r="A1761" t="n">
        <x:v>1746</x:v>
      </x:c>
      <x:c r="B1761" s="68" t="n">
        <x:v>25.1</x:v>
      </x:c>
      <x:c r="C1761" s="68" t="n">
        <x:v>28.7</x:v>
      </x:c>
      <x:c r="D1761" s="68" t="n">
        <x:v>248.4</x:v>
      </x:c>
      <x:c r="E1761" s="68" t="n">
        <x:v>23.7</x:v>
      </x:c>
      <x:c r="F1761" s="68" t="n">
        <x:v>30.9</x:v>
      </x:c>
      <x:c r="G1761" s="68" t="n">
        <x:v>7.7</x:v>
      </x:c>
      <x:c r="H1761" s="69" t="n">
        <x:v>1.836</x:v>
      </x:c>
      <x:c r="I1761" s="68" t="n">
        <x:v>6159</x:v>
      </x:c>
      <x:c r="J1761" s="68" t="n">
        <x:v>11.8</x:v>
      </x:c>
      <x:c r="K1761" s="68" t="n">
        <x:v>502</x:v>
      </x:c>
      <x:c r="L1761" s="68" t="n">
        <x:v>2.9</x:v>
      </x:c>
      <x:c r="M1761" s="70" t="n">
        <x:v>0.049</x:v>
      </x:c>
      <x:c r="N1761" s="71" t="n">
        <x:v>70</x:v>
      </x:c>
      <x:c r="O1761" s="33" t="n">
        <x:f>ROUND(3*E1761+F1761+G1761*H1761,1)</x:f>
        <x:v>116.1</x:v>
      </x:c>
      <x:c r="P1761" s="33" t="n">
        <x:f>ROUND('Inputs'!$C$4*'Inputs'!$C$7*'Inputs'!$C$5*C1761/3600,1)</x:f>
        <x:v>4145.6</x:v>
      </x:c>
      <x:c r="Q1761" s="33" t="n">
        <x:f>ROUND(('Inputs'!$C$4/B1761)*'Inputs'!$C$7*'Inputs'!$C$6*D1761/3600,1)</x:f>
        <x:v>2859</x:v>
      </x:c>
      <x:c r="R1761" s="59" t="n">
        <x:f>ROUND((P1761-Q1761)*O1761-('Inputs'!$C$4/B1761)*(I1761/J1761+K1761)-'Inputs'!$C$4*L1761-('Inputs'!$C$4*'Inputs'!$C$20*'Inputs'!$C$21*'Inputs'!$C$22/1000)*M1761*N1761,0)</x:f>
        <x:v>-295244</x:v>
      </x:c>
      <x:c r="S1761" s="59" t="n">
        <x:f>ROUND(R1761/'Inputs'!$C$4,2)</x:f>
        <x:v>-29.52</x:v>
      </x:c>
      <x:c r="T1761" s="33" t="n">
        <x:f>ROUND((P1761-Q1761)*G1761*'Inputs'!$C$25/1000,1)</x:f>
        <x:v>25.6</x:v>
      </x:c>
    </x:row>
    <x:row r="1762">
      <x:c r="A1762" t="n">
        <x:v>1747</x:v>
      </x:c>
      <x:c r="B1762" s="68" t="n">
        <x:v>59.8</x:v>
      </x:c>
      <x:c r="C1762" s="68" t="n">
        <x:v>28.2</x:v>
      </x:c>
      <x:c r="D1762" s="68" t="n">
        <x:v>212.3</x:v>
      </x:c>
      <x:c r="E1762" s="68" t="n">
        <x:v>20.2</x:v>
      </x:c>
      <x:c r="F1762" s="68" t="n">
        <x:v>50.1</x:v>
      </x:c>
      <x:c r="G1762" s="68" t="n">
        <x:v>10.8</x:v>
      </x:c>
      <x:c r="H1762" s="69" t="n">
        <x:v>1.788</x:v>
      </x:c>
      <x:c r="I1762" s="68" t="n">
        <x:v>8756</x:v>
      </x:c>
      <x:c r="J1762" s="68" t="n">
        <x:v>10.6</x:v>
      </x:c>
      <x:c r="K1762" s="68" t="n">
        <x:v>752</x:v>
      </x:c>
      <x:c r="L1762" s="68" t="n">
        <x:v>4.8</x:v>
      </x:c>
      <x:c r="M1762" s="70" t="n">
        <x:v>0.032</x:v>
      </x:c>
      <x:c r="N1762" s="71" t="n">
        <x:v>89</x:v>
      </x:c>
      <x:c r="O1762" s="33" t="n">
        <x:f>ROUND(3*E1762+F1762+G1762*H1762,1)</x:f>
        <x:v>130</x:v>
      </x:c>
      <x:c r="P1762" s="33" t="n">
        <x:f>ROUND('Inputs'!$C$4*'Inputs'!$C$7*'Inputs'!$C$5*C1762/3600,1)</x:f>
        <x:v>4073.3</x:v>
      </x:c>
      <x:c r="Q1762" s="33" t="n">
        <x:f>ROUND(('Inputs'!$C$4/B1762)*'Inputs'!$C$7*'Inputs'!$C$6*D1762/3600,1)</x:f>
        <x:v>1025.6</x:v>
      </x:c>
      <x:c r="R1762" s="59" t="n">
        <x:f>ROUND((P1762-Q1762)*O1762-('Inputs'!$C$4/B1762)*(I1762/J1762+K1762)-'Inputs'!$C$4*L1762-('Inputs'!$C$4*'Inputs'!$C$20*'Inputs'!$C$21*'Inputs'!$C$22/1000)*M1762*N1762,0)</x:f>
        <x:v>77947</x:v>
      </x:c>
      <x:c r="S1762" s="59" t="n">
        <x:f>ROUND(R1762/'Inputs'!$C$4,2)</x:f>
        <x:v>7.79</x:v>
      </x:c>
      <x:c r="T1762" s="33" t="n">
        <x:f>ROUND((P1762-Q1762)*G1762*'Inputs'!$C$25/1000,1)</x:f>
        <x:v>85</x:v>
      </x:c>
    </x:row>
    <x:row r="1763">
      <x:c r="A1763" t="n">
        <x:v>1748</x:v>
      </x:c>
      <x:c r="B1763" s="68" t="n">
        <x:v>30.4</x:v>
      </x:c>
      <x:c r="C1763" s="68" t="n">
        <x:v>33.1</x:v>
      </x:c>
      <x:c r="D1763" s="68" t="n">
        <x:v>160.1</x:v>
      </x:c>
      <x:c r="E1763" s="68" t="n">
        <x:v>21.5</x:v>
      </x:c>
      <x:c r="F1763" s="68" t="n">
        <x:v>41.6</x:v>
      </x:c>
      <x:c r="G1763" s="68" t="n">
        <x:v>8.6</x:v>
      </x:c>
      <x:c r="H1763" s="69" t="n">
        <x:v>1.948</x:v>
      </x:c>
      <x:c r="I1763" s="68" t="n">
        <x:v>3912</x:v>
      </x:c>
      <x:c r="J1763" s="68" t="n">
        <x:v>8.1</x:v>
      </x:c>
      <x:c r="K1763" s="68" t="n">
        <x:v>793</x:v>
      </x:c>
      <x:c r="L1763" s="68" t="n">
        <x:v>5.3</x:v>
      </x:c>
      <x:c r="M1763" s="70" t="n">
        <x:v>0.034</x:v>
      </x:c>
      <x:c r="N1763" s="71" t="n">
        <x:v>66</x:v>
      </x:c>
      <x:c r="O1763" s="33" t="n">
        <x:f>ROUND(3*E1763+F1763+G1763*H1763,1)</x:f>
        <x:v>122.9</x:v>
      </x:c>
      <x:c r="P1763" s="33" t="n">
        <x:f>ROUND('Inputs'!$C$4*'Inputs'!$C$7*'Inputs'!$C$5*C1763/3600,1)</x:f>
        <x:v>4781.1</x:v>
      </x:c>
      <x:c r="Q1763" s="33" t="n">
        <x:f>ROUND(('Inputs'!$C$4/B1763)*'Inputs'!$C$7*'Inputs'!$C$6*D1763/3600,1)</x:f>
        <x:v>1521.4</x:v>
      </x:c>
      <x:c r="R1763" s="59" t="n">
        <x:f>ROUND((P1763-Q1763)*O1763-('Inputs'!$C$4/B1763)*(I1763/J1763+K1763)-'Inputs'!$C$4*L1763-('Inputs'!$C$4*'Inputs'!$C$20*'Inputs'!$C$21*'Inputs'!$C$22/1000)*M1763*N1763,0)</x:f>
        <x:v>-77125</x:v>
      </x:c>
      <x:c r="S1763" s="59" t="n">
        <x:f>ROUND(R1763/'Inputs'!$C$4,2)</x:f>
        <x:v>-7.71</x:v>
      </x:c>
      <x:c r="T1763" s="33" t="n">
        <x:f>ROUND((P1763-Q1763)*G1763*'Inputs'!$C$25/1000,1)</x:f>
        <x:v>72.4</x:v>
      </x:c>
    </x:row>
    <x:row r="1764">
      <x:c r="A1764" t="n">
        <x:v>1749</x:v>
      </x:c>
      <x:c r="B1764" s="68" t="n">
        <x:v>46</x:v>
      </x:c>
      <x:c r="C1764" s="68" t="n">
        <x:v>30.5</x:v>
      </x:c>
      <x:c r="D1764" s="68" t="n">
        <x:v>169.9</x:v>
      </x:c>
      <x:c r="E1764" s="68" t="n">
        <x:v>22.8</x:v>
      </x:c>
      <x:c r="F1764" s="68" t="n">
        <x:v>30.6</x:v>
      </x:c>
      <x:c r="G1764" s="68" t="n">
        <x:v>8.9</x:v>
      </x:c>
      <x:c r="H1764" s="69" t="n">
        <x:v>1.812</x:v>
      </x:c>
      <x:c r="I1764" s="68" t="n">
        <x:v>4150</x:v>
      </x:c>
      <x:c r="J1764" s="68" t="n">
        <x:v>10.7</x:v>
      </x:c>
      <x:c r="K1764" s="68" t="n">
        <x:v>820</x:v>
      </x:c>
      <x:c r="L1764" s="68" t="n">
        <x:v>5.1</x:v>
      </x:c>
      <x:c r="M1764" s="70" t="n">
        <x:v>0.038</x:v>
      </x:c>
      <x:c r="N1764" s="71" t="n">
        <x:v>152</x:v>
      </x:c>
      <x:c r="O1764" s="33" t="n">
        <x:f>ROUND(3*E1764+F1764+G1764*H1764,1)</x:f>
        <x:v>115.1</x:v>
      </x:c>
      <x:c r="P1764" s="33" t="n">
        <x:f>ROUND('Inputs'!$C$4*'Inputs'!$C$7*'Inputs'!$C$5*C1764/3600,1)</x:f>
        <x:v>4405.6</x:v>
      </x:c>
      <x:c r="Q1764" s="33" t="n">
        <x:f>ROUND(('Inputs'!$C$4/B1764)*'Inputs'!$C$7*'Inputs'!$C$6*D1764/3600,1)</x:f>
        <x:v>1067</x:v>
      </x:c>
      <x:c r="R1764" s="59" t="n">
        <x:f>ROUND((P1764-Q1764)*O1764-('Inputs'!$C$4/B1764)*(I1764/J1764+K1764)-'Inputs'!$C$4*L1764-('Inputs'!$C$4*'Inputs'!$C$20*'Inputs'!$C$21*'Inputs'!$C$22/1000)*M1764*N1764,0)</x:f>
        <x:v>57781</x:v>
      </x:c>
      <x:c r="S1764" s="59" t="n">
        <x:f>ROUND(R1764/'Inputs'!$C$4,2)</x:f>
        <x:v>5.78</x:v>
      </x:c>
      <x:c r="T1764" s="33" t="n">
        <x:f>ROUND((P1764-Q1764)*G1764*'Inputs'!$C$25/1000,1)</x:f>
        <x:v>76.8</x:v>
      </x:c>
    </x:row>
    <x:row r="1765">
      <x:c r="A1765" t="n">
        <x:v>1750</x:v>
      </x:c>
      <x:c r="B1765" s="68" t="n">
        <x:v>34.1</x:v>
      </x:c>
      <x:c r="C1765" s="68" t="n">
        <x:v>31.8</x:v>
      </x:c>
      <x:c r="D1765" s="68" t="n">
        <x:v>258.2</x:v>
      </x:c>
      <x:c r="E1765" s="68" t="n">
        <x:v>26.5</x:v>
      </x:c>
      <x:c r="F1765" s="68" t="n">
        <x:v>35.1</x:v>
      </x:c>
      <x:c r="G1765" s="68" t="n">
        <x:v>9.6</x:v>
      </x:c>
      <x:c r="H1765" s="69" t="n">
        <x:v>1.774</x:v>
      </x:c>
      <x:c r="I1765" s="68" t="n">
        <x:v>4202</x:v>
      </x:c>
      <x:c r="J1765" s="68" t="n">
        <x:v>14.2</x:v>
      </x:c>
      <x:c r="K1765" s="68" t="n">
        <x:v>538</x:v>
      </x:c>
      <x:c r="L1765" s="68" t="n">
        <x:v>3.4</x:v>
      </x:c>
      <x:c r="M1765" s="70" t="n">
        <x:v>0.071</x:v>
      </x:c>
      <x:c r="N1765" s="71" t="n">
        <x:v>156</x:v>
      </x:c>
      <x:c r="O1765" s="33" t="n">
        <x:f>ROUND(3*E1765+F1765+G1765*H1765,1)</x:f>
        <x:v>131.6</x:v>
      </x:c>
      <x:c r="P1765" s="33" t="n">
        <x:f>ROUND('Inputs'!$C$4*'Inputs'!$C$7*'Inputs'!$C$5*C1765/3600,1)</x:f>
        <x:v>4593.3</x:v>
      </x:c>
      <x:c r="Q1765" s="33" t="n">
        <x:f>ROUND(('Inputs'!$C$4/B1765)*'Inputs'!$C$7*'Inputs'!$C$6*D1765/3600,1)</x:f>
        <x:v>2187.4</x:v>
      </x:c>
      <x:c r="R1765" s="59" t="n">
        <x:f>ROUND((P1765-Q1765)*O1765-('Inputs'!$C$4/B1765)*(I1765/J1765+K1765)-'Inputs'!$C$4*L1765-('Inputs'!$C$4*'Inputs'!$C$20*'Inputs'!$C$21*'Inputs'!$C$22/1000)*M1765*N1765,0)</x:f>
        <x:v>13299</x:v>
      </x:c>
      <x:c r="S1765" s="59" t="n">
        <x:f>ROUND(R1765/'Inputs'!$C$4,2)</x:f>
        <x:v>1.33</x:v>
      </x:c>
      <x:c r="T1765" s="33" t="n">
        <x:f>ROUND((P1765-Q1765)*G1765*'Inputs'!$C$25/1000,1)</x:f>
        <x:v>59.7</x:v>
      </x:c>
    </x:row>
    <x:row r="1766">
      <x:c r="A1766" t="n">
        <x:v>1751</x:v>
      </x:c>
      <x:c r="B1766" s="68" t="n">
        <x:v>49.6</x:v>
      </x:c>
      <x:c r="C1766" s="68" t="n">
        <x:v>31</x:v>
      </x:c>
      <x:c r="D1766" s="68" t="n">
        <x:v>228.2</x:v>
      </x:c>
      <x:c r="E1766" s="68" t="n">
        <x:v>26.1</x:v>
      </x:c>
      <x:c r="F1766" s="68" t="n">
        <x:v>41.7</x:v>
      </x:c>
      <x:c r="G1766" s="68" t="n">
        <x:v>10.5</x:v>
      </x:c>
      <x:c r="H1766" s="69" t="n">
        <x:v>1.641</x:v>
      </x:c>
      <x:c r="I1766" s="68" t="n">
        <x:v>6159</x:v>
      </x:c>
      <x:c r="J1766" s="68" t="n">
        <x:v>12</x:v>
      </x:c>
      <x:c r="K1766" s="68" t="n">
        <x:v>704</x:v>
      </x:c>
      <x:c r="L1766" s="68" t="n">
        <x:v>1.7</x:v>
      </x:c>
      <x:c r="M1766" s="70" t="n">
        <x:v>0.079</x:v>
      </x:c>
      <x:c r="N1766" s="71" t="n">
        <x:v>99</x:v>
      </x:c>
      <x:c r="O1766" s="33" t="n">
        <x:f>ROUND(3*E1766+F1766+G1766*H1766,1)</x:f>
        <x:v>137.2</x:v>
      </x:c>
      <x:c r="P1766" s="33" t="n">
        <x:f>ROUND('Inputs'!$C$4*'Inputs'!$C$7*'Inputs'!$C$5*C1766/3600,1)</x:f>
        <x:v>4477.8</x:v>
      </x:c>
      <x:c r="Q1766" s="33" t="n">
        <x:f>ROUND(('Inputs'!$C$4/B1766)*'Inputs'!$C$7*'Inputs'!$C$6*D1766/3600,1)</x:f>
        <x:v>1329.1</x:v>
      </x:c>
      <x:c r="R1766" s="59" t="n">
        <x:f>ROUND((P1766-Q1766)*O1766-('Inputs'!$C$4/B1766)*(I1766/J1766+K1766)-'Inputs'!$C$4*L1766-('Inputs'!$C$4*'Inputs'!$C$20*'Inputs'!$C$21*'Inputs'!$C$22/1000)*M1766*N1766,0)</x:f>
        <x:v>152099</x:v>
      </x:c>
      <x:c r="S1766" s="59" t="n">
        <x:f>ROUND(R1766/'Inputs'!$C$4,2)</x:f>
        <x:v>15.21</x:v>
      </x:c>
      <x:c r="T1766" s="33" t="n">
        <x:f>ROUND((P1766-Q1766)*G1766*'Inputs'!$C$25/1000,1)</x:f>
        <x:v>85.4</x:v>
      </x:c>
    </x:row>
    <x:row r="1767">
      <x:c r="A1767" t="n">
        <x:v>1752</x:v>
      </x:c>
      <x:c r="B1767" s="68" t="n">
        <x:v>45.3</x:v>
      </x:c>
      <x:c r="C1767" s="68" t="n">
        <x:v>31.8</x:v>
      </x:c>
      <x:c r="D1767" s="68" t="n">
        <x:v>213.2</x:v>
      </x:c>
      <x:c r="E1767" s="68" t="n">
        <x:v>21.6</x:v>
      </x:c>
      <x:c r="F1767" s="68" t="n">
        <x:v>51.9</x:v>
      </x:c>
      <x:c r="G1767" s="68" t="n">
        <x:v>10</x:v>
      </x:c>
      <x:c r="H1767" s="69" t="n">
        <x:v>1.754</x:v>
      </x:c>
      <x:c r="I1767" s="68" t="n">
        <x:v>4139</x:v>
      </x:c>
      <x:c r="J1767" s="68" t="n">
        <x:v>12.9</x:v>
      </x:c>
      <x:c r="K1767" s="68" t="n">
        <x:v>585</x:v>
      </x:c>
      <x:c r="L1767" s="68" t="n">
        <x:v>2.6</x:v>
      </x:c>
      <x:c r="M1767" s="70" t="n">
        <x:v>0.077</x:v>
      </x:c>
      <x:c r="N1767" s="71" t="n">
        <x:v>76</x:v>
      </x:c>
      <x:c r="O1767" s="33" t="n">
        <x:f>ROUND(3*E1767+F1767+G1767*H1767,1)</x:f>
        <x:v>134.2</x:v>
      </x:c>
      <x:c r="P1767" s="33" t="n">
        <x:f>ROUND('Inputs'!$C$4*'Inputs'!$C$7*'Inputs'!$C$5*C1767/3600,1)</x:f>
        <x:v>4593.3</x:v>
      </x:c>
      <x:c r="Q1767" s="33" t="n">
        <x:f>ROUND(('Inputs'!$C$4/B1767)*'Inputs'!$C$7*'Inputs'!$C$6*D1767/3600,1)</x:f>
        <x:v>1359.6</x:v>
      </x:c>
      <x:c r="R1767" s="59" t="n">
        <x:f>ROUND((P1767-Q1767)*O1767-('Inputs'!$C$4/B1767)*(I1767/J1767+K1767)-'Inputs'!$C$4*L1767-('Inputs'!$C$4*'Inputs'!$C$20*'Inputs'!$C$21*'Inputs'!$C$22/1000)*M1767*N1767,0)</x:f>
        <x:v>194909</x:v>
      </x:c>
      <x:c r="S1767" s="59" t="n">
        <x:f>ROUND(R1767/'Inputs'!$C$4,2)</x:f>
        <x:v>19.49</x:v>
      </x:c>
      <x:c r="T1767" s="33" t="n">
        <x:f>ROUND((P1767-Q1767)*G1767*'Inputs'!$C$25/1000,1)</x:f>
        <x:v>83.5</x:v>
      </x:c>
    </x:row>
    <x:row r="1768">
      <x:c r="A1768" t="n">
        <x:v>1753</x:v>
      </x:c>
      <x:c r="B1768" s="68" t="n">
        <x:v>48.1</x:v>
      </x:c>
      <x:c r="C1768" s="68" t="n">
        <x:v>27.7</x:v>
      </x:c>
      <x:c r="D1768" s="68" t="n">
        <x:v>200.1</x:v>
      </x:c>
      <x:c r="E1768" s="68" t="n">
        <x:v>25.5</x:v>
      </x:c>
      <x:c r="F1768" s="68" t="n">
        <x:v>52.4</x:v>
      </x:c>
      <x:c r="G1768" s="68" t="n">
        <x:v>9.9</x:v>
      </x:c>
      <x:c r="H1768" s="69" t="n">
        <x:v>1.888</x:v>
      </x:c>
      <x:c r="I1768" s="68" t="n">
        <x:v>6260</x:v>
      </x:c>
      <x:c r="J1768" s="68" t="n">
        <x:v>10.2</x:v>
      </x:c>
      <x:c r="K1768" s="68" t="n">
        <x:v>545</x:v>
      </x:c>
      <x:c r="L1768" s="68" t="n">
        <x:v>2.8</x:v>
      </x:c>
      <x:c r="M1768" s="70" t="n">
        <x:v>0.061</x:v>
      </x:c>
      <x:c r="N1768" s="71" t="n">
        <x:v>75</x:v>
      </x:c>
      <x:c r="O1768" s="33" t="n">
        <x:f>ROUND(3*E1768+F1768+G1768*H1768,1)</x:f>
        <x:v>147.6</x:v>
      </x:c>
      <x:c r="P1768" s="33" t="n">
        <x:f>ROUND('Inputs'!$C$4*'Inputs'!$C$7*'Inputs'!$C$5*C1768/3600,1)</x:f>
        <x:v>4001.1</x:v>
      </x:c>
      <x:c r="Q1768" s="33" t="n">
        <x:f>ROUND(('Inputs'!$C$4/B1768)*'Inputs'!$C$7*'Inputs'!$C$6*D1768/3600,1)</x:f>
        <x:v>1201.8</x:v>
      </x:c>
      <x:c r="R1768" s="59" t="n">
        <x:f>ROUND((P1768-Q1768)*O1768-('Inputs'!$C$4/B1768)*(I1768/J1768+K1768)-'Inputs'!$C$4*L1768-('Inputs'!$C$4*'Inputs'!$C$20*'Inputs'!$C$21*'Inputs'!$C$22/1000)*M1768*N1768,0)</x:f>
        <x:v>134047</x:v>
      </x:c>
      <x:c r="S1768" s="59" t="n">
        <x:f>ROUND(R1768/'Inputs'!$C$4,2)</x:f>
        <x:v>13.4</x:v>
      </x:c>
      <x:c r="T1768" s="33" t="n">
        <x:f>ROUND((P1768-Q1768)*G1768*'Inputs'!$C$25/1000,1)</x:f>
        <x:v>71.6</x:v>
      </x:c>
    </x:row>
    <x:row r="1769">
      <x:c r="A1769" t="n">
        <x:v>1754</x:v>
      </x:c>
      <x:c r="B1769" s="68" t="n">
        <x:v>27.8</x:v>
      </x:c>
      <x:c r="C1769" s="68" t="n">
        <x:v>30.1</x:v>
      </x:c>
      <x:c r="D1769" s="68" t="n">
        <x:v>175.3</x:v>
      </x:c>
      <x:c r="E1769" s="68" t="n">
        <x:v>23.7</x:v>
      </x:c>
      <x:c r="F1769" s="68" t="n">
        <x:v>36.8</x:v>
      </x:c>
      <x:c r="G1769" s="68" t="n">
        <x:v>10</x:v>
      </x:c>
      <x:c r="H1769" s="69" t="n">
        <x:v>1.688</x:v>
      </x:c>
      <x:c r="I1769" s="68" t="n">
        <x:v>6116</x:v>
      </x:c>
      <x:c r="J1769" s="68" t="n">
        <x:v>11.4</x:v>
      </x:c>
      <x:c r="K1769" s="68" t="n">
        <x:v>649</x:v>
      </x:c>
      <x:c r="L1769" s="68" t="n">
        <x:v>5.5</x:v>
      </x:c>
      <x:c r="M1769" s="70" t="n">
        <x:v>0.016</x:v>
      </x:c>
      <x:c r="N1769" s="71" t="n">
        <x:v>113</x:v>
      </x:c>
      <x:c r="O1769" s="33" t="n">
        <x:f>ROUND(3*E1769+F1769+G1769*H1769,1)</x:f>
        <x:v>124.8</x:v>
      </x:c>
      <x:c r="P1769" s="33" t="n">
        <x:f>ROUND('Inputs'!$C$4*'Inputs'!$C$7*'Inputs'!$C$5*C1769/3600,1)</x:f>
        <x:v>4347.8</x:v>
      </x:c>
      <x:c r="Q1769" s="33" t="n">
        <x:f>ROUND(('Inputs'!$C$4/B1769)*'Inputs'!$C$7*'Inputs'!$C$6*D1769/3600,1)</x:f>
        <x:v>1821.7</x:v>
      </x:c>
      <x:c r="R1769" s="59" t="n">
        <x:f>ROUND((P1769-Q1769)*O1769-('Inputs'!$C$4/B1769)*(I1769/J1769+K1769)-'Inputs'!$C$4*L1769-('Inputs'!$C$4*'Inputs'!$C$20*'Inputs'!$C$21*'Inputs'!$C$22/1000)*M1769*N1769,0)</x:f>
        <x:v>-170221</x:v>
      </x:c>
      <x:c r="S1769" s="59" t="n">
        <x:f>ROUND(R1769/'Inputs'!$C$4,2)</x:f>
        <x:v>-17.02</x:v>
      </x:c>
      <x:c r="T1769" s="33" t="n">
        <x:f>ROUND((P1769-Q1769)*G1769*'Inputs'!$C$25/1000,1)</x:f>
        <x:v>65.3</x:v>
      </x:c>
    </x:row>
    <x:row r="1770">
      <x:c r="A1770" t="n">
        <x:v>1755</x:v>
      </x:c>
      <x:c r="B1770" s="68" t="n">
        <x:v>33.2</x:v>
      </x:c>
      <x:c r="C1770" s="68" t="n">
        <x:v>29</x:v>
      </x:c>
      <x:c r="D1770" s="68" t="n">
        <x:v>253.6</x:v>
      </x:c>
      <x:c r="E1770" s="68" t="n">
        <x:v>23</x:v>
      </x:c>
      <x:c r="F1770" s="68" t="n">
        <x:v>33.2</x:v>
      </x:c>
      <x:c r="G1770" s="68" t="n">
        <x:v>9.1</x:v>
      </x:c>
      <x:c r="H1770" s="69" t="n">
        <x:v>1.866</x:v>
      </x:c>
      <x:c r="I1770" s="68" t="n">
        <x:v>7499</x:v>
      </x:c>
      <x:c r="J1770" s="68" t="n">
        <x:v>13.1</x:v>
      </x:c>
      <x:c r="K1770" s="68" t="n">
        <x:v>482</x:v>
      </x:c>
      <x:c r="L1770" s="68" t="n">
        <x:v>4.7</x:v>
      </x:c>
      <x:c r="M1770" s="70" t="n">
        <x:v>0.091</x:v>
      </x:c>
      <x:c r="N1770" s="71" t="n">
        <x:v>104</x:v>
      </x:c>
      <x:c r="O1770" s="33" t="n">
        <x:f>ROUND(3*E1770+F1770+G1770*H1770,1)</x:f>
        <x:v>119.2</x:v>
      </x:c>
      <x:c r="P1770" s="33" t="n">
        <x:f>ROUND('Inputs'!$C$4*'Inputs'!$C$7*'Inputs'!$C$5*C1770/3600,1)</x:f>
        <x:v>4188.9</x:v>
      </x:c>
      <x:c r="Q1770" s="33" t="n">
        <x:f>ROUND(('Inputs'!$C$4/B1770)*'Inputs'!$C$7*'Inputs'!$C$6*D1770/3600,1)</x:f>
        <x:v>2206.7</x:v>
      </x:c>
      <x:c r="R1770" s="59" t="n">
        <x:f>ROUND((P1770-Q1770)*O1770-('Inputs'!$C$4/B1770)*(I1770/J1770+K1770)-'Inputs'!$C$4*L1770-('Inputs'!$C$4*'Inputs'!$C$20*'Inputs'!$C$21*'Inputs'!$C$22/1000)*M1770*N1770,0)</x:f>
        <x:v>-149488</x:v>
      </x:c>
      <x:c r="S1770" s="59" t="n">
        <x:f>ROUND(R1770/'Inputs'!$C$4,2)</x:f>
        <x:v>-14.95</x:v>
      </x:c>
      <x:c r="T1770" s="33" t="n">
        <x:f>ROUND((P1770-Q1770)*G1770*'Inputs'!$C$25/1000,1)</x:f>
        <x:v>46.6</x:v>
      </x:c>
    </x:row>
    <x:row r="1771">
      <x:c r="A1771" t="n">
        <x:v>1756</x:v>
      </x:c>
      <x:c r="B1771" s="68" t="n">
        <x:v>28.4</x:v>
      </x:c>
      <x:c r="C1771" s="68" t="n">
        <x:v>28.8</x:v>
      </x:c>
      <x:c r="D1771" s="68" t="n">
        <x:v>232.8</x:v>
      </x:c>
      <x:c r="E1771" s="68" t="n">
        <x:v>20.4</x:v>
      </x:c>
      <x:c r="F1771" s="68" t="n">
        <x:v>43.5</x:v>
      </x:c>
      <x:c r="G1771" s="68" t="n">
        <x:v>8.5</x:v>
      </x:c>
      <x:c r="H1771" s="69" t="n">
        <x:v>1.908</x:v>
      </x:c>
      <x:c r="I1771" s="68" t="n">
        <x:v>7718</x:v>
      </x:c>
      <x:c r="J1771" s="68" t="n">
        <x:v>8</x:v>
      </x:c>
      <x:c r="K1771" s="68" t="n">
        <x:v>612</x:v>
      </x:c>
      <x:c r="L1771" s="68" t="n">
        <x:v>2.5</x:v>
      </x:c>
      <x:c r="M1771" s="70" t="n">
        <x:v>0.043</x:v>
      </x:c>
      <x:c r="N1771" s="71" t="n">
        <x:v>156</x:v>
      </x:c>
      <x:c r="O1771" s="33" t="n">
        <x:f>ROUND(3*E1771+F1771+G1771*H1771,1)</x:f>
        <x:v>120.9</x:v>
      </x:c>
      <x:c r="P1771" s="33" t="n">
        <x:f>ROUND('Inputs'!$C$4*'Inputs'!$C$7*'Inputs'!$C$5*C1771/3600,1)</x:f>
        <x:v>4160</x:v>
      </x:c>
      <x:c r="Q1771" s="33" t="n">
        <x:f>ROUND(('Inputs'!$C$4/B1771)*'Inputs'!$C$7*'Inputs'!$C$6*D1771/3600,1)</x:f>
        <x:v>2368.1</x:v>
      </x:c>
      <x:c r="R1771" s="59" t="n">
        <x:f>ROUND((P1771-Q1771)*O1771-('Inputs'!$C$4/B1771)*(I1771/J1771+K1771)-'Inputs'!$C$4*L1771-('Inputs'!$C$4*'Inputs'!$C$20*'Inputs'!$C$21*'Inputs'!$C$22/1000)*M1771*N1771,0)</x:f>
        <x:v>-378553</x:v>
      </x:c>
      <x:c r="S1771" s="59" t="n">
        <x:f>ROUND(R1771/'Inputs'!$C$4,2)</x:f>
        <x:v>-37.86</x:v>
      </x:c>
      <x:c r="T1771" s="33" t="n">
        <x:f>ROUND((P1771-Q1771)*G1771*'Inputs'!$C$25/1000,1)</x:f>
        <x:v>39.4</x:v>
      </x:c>
    </x:row>
    <x:row r="1772">
      <x:c r="A1772" t="n">
        <x:v>1757</x:v>
      </x:c>
      <x:c r="B1772" s="68" t="n">
        <x:v>43.8</x:v>
      </x:c>
      <x:c r="C1772" s="68" t="n">
        <x:v>26.8</x:v>
      </x:c>
      <x:c r="D1772" s="68" t="n">
        <x:v>251.7</x:v>
      </x:c>
      <x:c r="E1772" s="68" t="n">
        <x:v>22.7</x:v>
      </x:c>
      <x:c r="F1772" s="68" t="n">
        <x:v>38.8</x:v>
      </x:c>
      <x:c r="G1772" s="68" t="n">
        <x:v>7.7</x:v>
      </x:c>
      <x:c r="H1772" s="69" t="n">
        <x:v>1.721</x:v>
      </x:c>
      <x:c r="I1772" s="68" t="n">
        <x:v>5092</x:v>
      </x:c>
      <x:c r="J1772" s="68" t="n">
        <x:v>10</x:v>
      </x:c>
      <x:c r="K1772" s="68" t="n">
        <x:v>569</x:v>
      </x:c>
      <x:c r="L1772" s="68" t="n">
        <x:v>5.5</x:v>
      </x:c>
      <x:c r="M1772" s="70" t="n">
        <x:v>0.025</x:v>
      </x:c>
      <x:c r="N1772" s="71" t="n">
        <x:v>78</x:v>
      </x:c>
      <x:c r="O1772" s="33" t="n">
        <x:f>ROUND(3*E1772+F1772+G1772*H1772,1)</x:f>
        <x:v>120.2</x:v>
      </x:c>
      <x:c r="P1772" s="33" t="n">
        <x:f>ROUND('Inputs'!$C$4*'Inputs'!$C$7*'Inputs'!$C$5*C1772/3600,1)</x:f>
        <x:v>3871.1</x:v>
      </x:c>
      <x:c r="Q1772" s="33" t="n">
        <x:f>ROUND(('Inputs'!$C$4/B1772)*'Inputs'!$C$7*'Inputs'!$C$6*D1772/3600,1)</x:f>
        <x:v>1660.1</x:v>
      </x:c>
      <x:c r="R1772" s="59" t="n">
        <x:f>ROUND((P1772-Q1772)*O1772-('Inputs'!$C$4/B1772)*(I1772/J1772+K1772)-'Inputs'!$C$4*L1772-('Inputs'!$C$4*'Inputs'!$C$20*'Inputs'!$C$21*'Inputs'!$C$22/1000)*M1772*N1772,0)</x:f>
        <x:v>-39763</x:v>
      </x:c>
      <x:c r="S1772" s="59" t="n">
        <x:f>ROUND(R1772/'Inputs'!$C$4,2)</x:f>
        <x:v>-3.98</x:v>
      </x:c>
      <x:c r="T1772" s="33" t="n">
        <x:f>ROUND((P1772-Q1772)*G1772*'Inputs'!$C$25/1000,1)</x:f>
        <x:v>44</x:v>
      </x:c>
    </x:row>
    <x:row r="1773">
      <x:c r="A1773" t="n">
        <x:v>1758</x:v>
      </x:c>
      <x:c r="B1773" s="68" t="n">
        <x:v>55.9</x:v>
      </x:c>
      <x:c r="C1773" s="68" t="n">
        <x:v>28.2</x:v>
      </x:c>
      <x:c r="D1773" s="68" t="n">
        <x:v>176.8</x:v>
      </x:c>
      <x:c r="E1773" s="68" t="n">
        <x:v>24.7</x:v>
      </x:c>
      <x:c r="F1773" s="68" t="n">
        <x:v>43.8</x:v>
      </x:c>
      <x:c r="G1773" s="68" t="n">
        <x:v>9.5</x:v>
      </x:c>
      <x:c r="H1773" s="69" t="n">
        <x:v>1.618</x:v>
      </x:c>
      <x:c r="I1773" s="68" t="n">
        <x:v>6175</x:v>
      </x:c>
      <x:c r="J1773" s="68" t="n">
        <x:v>10.9</x:v>
      </x:c>
      <x:c r="K1773" s="68" t="n">
        <x:v>599</x:v>
      </x:c>
      <x:c r="L1773" s="68" t="n">
        <x:v>4.6</x:v>
      </x:c>
      <x:c r="M1773" s="70" t="n">
        <x:v>0.037</x:v>
      </x:c>
      <x:c r="N1773" s="71" t="n">
        <x:v>100</x:v>
      </x:c>
      <x:c r="O1773" s="33" t="n">
        <x:f>ROUND(3*E1773+F1773+G1773*H1773,1)</x:f>
        <x:v>133.3</x:v>
      </x:c>
      <x:c r="P1773" s="33" t="n">
        <x:f>ROUND('Inputs'!$C$4*'Inputs'!$C$7*'Inputs'!$C$5*C1773/3600,1)</x:f>
        <x:v>4073.3</x:v>
      </x:c>
      <x:c r="Q1773" s="33" t="n">
        <x:f>ROUND(('Inputs'!$C$4/B1773)*'Inputs'!$C$7*'Inputs'!$C$6*D1773/3600,1)</x:f>
        <x:v>913.7</x:v>
      </x:c>
      <x:c r="R1773" s="59" t="n">
        <x:f>ROUND((P1773-Q1773)*O1773-('Inputs'!$C$4/B1773)*(I1773/J1773+K1773)-'Inputs'!$C$4*L1773-('Inputs'!$C$4*'Inputs'!$C$20*'Inputs'!$C$21*'Inputs'!$C$22/1000)*M1773*N1773,0)</x:f>
        <x:v>158401</x:v>
      </x:c>
      <x:c r="S1773" s="59" t="n">
        <x:f>ROUND(R1773/'Inputs'!$C$4,2)</x:f>
        <x:v>15.84</x:v>
      </x:c>
      <x:c r="T1773" s="33" t="n">
        <x:f>ROUND((P1773-Q1773)*G1773*'Inputs'!$C$25/1000,1)</x:f>
        <x:v>77.5</x:v>
      </x:c>
    </x:row>
    <x:row r="1774">
      <x:c r="A1774" t="n">
        <x:v>1759</x:v>
      </x:c>
      <x:c r="B1774" s="68" t="n">
        <x:v>38.8</x:v>
      </x:c>
      <x:c r="C1774" s="68" t="n">
        <x:v>25.8</x:v>
      </x:c>
      <x:c r="D1774" s="68" t="n">
        <x:v>266.1</x:v>
      </x:c>
      <x:c r="E1774" s="68" t="n">
        <x:v>20.2</x:v>
      </x:c>
      <x:c r="F1774" s="68" t="n">
        <x:v>40.2</x:v>
      </x:c>
      <x:c r="G1774" s="68" t="n">
        <x:v>9.3</x:v>
      </x:c>
      <x:c r="H1774" s="69" t="n">
        <x:v>1.702</x:v>
      </x:c>
      <x:c r="I1774" s="68" t="n">
        <x:v>8833</x:v>
      </x:c>
      <x:c r="J1774" s="68" t="n">
        <x:v>14.6</x:v>
      </x:c>
      <x:c r="K1774" s="68" t="n">
        <x:v>629</x:v>
      </x:c>
      <x:c r="L1774" s="68" t="n">
        <x:v>3.3</x:v>
      </x:c>
      <x:c r="M1774" s="70" t="n">
        <x:v>0.093</x:v>
      </x:c>
      <x:c r="N1774" s="71" t="n">
        <x:v>76</x:v>
      </x:c>
      <x:c r="O1774" s="33" t="n">
        <x:f>ROUND(3*E1774+F1774+G1774*H1774,1)</x:f>
        <x:v>116.6</x:v>
      </x:c>
      <x:c r="P1774" s="33" t="n">
        <x:f>ROUND('Inputs'!$C$4*'Inputs'!$C$7*'Inputs'!$C$5*C1774/3600,1)</x:f>
        <x:v>3726.7</x:v>
      </x:c>
      <x:c r="Q1774" s="33" t="n">
        <x:f>ROUND(('Inputs'!$C$4/B1774)*'Inputs'!$C$7*'Inputs'!$C$6*D1774/3600,1)</x:f>
        <x:v>1981.3</x:v>
      </x:c>
      <x:c r="R1774" s="59" t="n">
        <x:f>ROUND((P1774-Q1774)*O1774-('Inputs'!$C$4/B1774)*(I1774/J1774+K1774)-'Inputs'!$C$4*L1774-('Inputs'!$C$4*'Inputs'!$C$20*'Inputs'!$C$21*'Inputs'!$C$22/1000)*M1774*N1774,0)</x:f>
        <x:v>-163333</x:v>
      </x:c>
      <x:c r="S1774" s="59" t="n">
        <x:f>ROUND(R1774/'Inputs'!$C$4,2)</x:f>
        <x:v>-16.33</x:v>
      </x:c>
      <x:c r="T1774" s="33" t="n">
        <x:f>ROUND((P1774-Q1774)*G1774*'Inputs'!$C$25/1000,1)</x:f>
        <x:v>41.9</x:v>
      </x:c>
    </x:row>
    <x:row r="1775">
      <x:c r="A1775" t="n">
        <x:v>1760</x:v>
      </x:c>
      <x:c r="B1775" s="68" t="n">
        <x:v>36.4</x:v>
      </x:c>
      <x:c r="C1775" s="68" t="n">
        <x:v>27.5</x:v>
      </x:c>
      <x:c r="D1775" s="68" t="n">
        <x:v>278.5</x:v>
      </x:c>
      <x:c r="E1775" s="68" t="n">
        <x:v>20.5</x:v>
      </x:c>
      <x:c r="F1775" s="68" t="n">
        <x:v>33</x:v>
      </x:c>
      <x:c r="G1775" s="68" t="n">
        <x:v>10.6</x:v>
      </x:c>
      <x:c r="H1775" s="69" t="n">
        <x:v>1.777</x:v>
      </x:c>
      <x:c r="I1775" s="68" t="n">
        <x:v>8318</x:v>
      </x:c>
      <x:c r="J1775" s="68" t="n">
        <x:v>13</x:v>
      </x:c>
      <x:c r="K1775" s="68" t="n">
        <x:v>633</x:v>
      </x:c>
      <x:c r="L1775" s="68" t="n">
        <x:v>1.7</x:v>
      </x:c>
      <x:c r="M1775" s="70" t="n">
        <x:v>0.024</x:v>
      </x:c>
      <x:c r="N1775" s="71" t="n">
        <x:v>69</x:v>
      </x:c>
      <x:c r="O1775" s="33" t="n">
        <x:f>ROUND(3*E1775+F1775+G1775*H1775,1)</x:f>
        <x:v>113.3</x:v>
      </x:c>
      <x:c r="P1775" s="33" t="n">
        <x:f>ROUND('Inputs'!$C$4*'Inputs'!$C$7*'Inputs'!$C$5*C1775/3600,1)</x:f>
        <x:v>3972.2</x:v>
      </x:c>
      <x:c r="Q1775" s="33" t="n">
        <x:f>ROUND(('Inputs'!$C$4/B1775)*'Inputs'!$C$7*'Inputs'!$C$6*D1775/3600,1)</x:f>
        <x:v>2210.3</x:v>
      </x:c>
      <x:c r="R1775" s="59" t="n">
        <x:f>ROUND((P1775-Q1775)*O1775-('Inputs'!$C$4/B1775)*(I1775/J1775+K1775)-'Inputs'!$C$4*L1775-('Inputs'!$C$4*'Inputs'!$C$20*'Inputs'!$C$21*'Inputs'!$C$22/1000)*M1775*N1775,0)</x:f>
        <x:v>-170763</x:v>
      </x:c>
      <x:c r="S1775" s="59" t="n">
        <x:f>ROUND(R1775/'Inputs'!$C$4,2)</x:f>
        <x:v>-17.08</x:v>
      </x:c>
      <x:c r="T1775" s="33" t="n">
        <x:f>ROUND((P1775-Q1775)*G1775*'Inputs'!$C$25/1000,1)</x:f>
        <x:v>48.3</x:v>
      </x:c>
    </x:row>
    <x:row r="1776">
      <x:c r="A1776" t="n">
        <x:v>1761</x:v>
      </x:c>
      <x:c r="B1776" s="68" t="n">
        <x:v>42.8</x:v>
      </x:c>
      <x:c r="C1776" s="68" t="n">
        <x:v>32.1</x:v>
      </x:c>
      <x:c r="D1776" s="68" t="n">
        <x:v>261.8</x:v>
      </x:c>
      <x:c r="E1776" s="68" t="n">
        <x:v>26.4</x:v>
      </x:c>
      <x:c r="F1776" s="68" t="n">
        <x:v>53</x:v>
      </x:c>
      <x:c r="G1776" s="68" t="n">
        <x:v>10.3</x:v>
      </x:c>
      <x:c r="H1776" s="69" t="n">
        <x:v>1.834</x:v>
      </x:c>
      <x:c r="I1776" s="68" t="n">
        <x:v>7574</x:v>
      </x:c>
      <x:c r="J1776" s="68" t="n">
        <x:v>12.9</x:v>
      </x:c>
      <x:c r="K1776" s="68" t="n">
        <x:v>467</x:v>
      </x:c>
      <x:c r="L1776" s="68" t="n">
        <x:v>4.4</x:v>
      </x:c>
      <x:c r="M1776" s="70" t="n">
        <x:v>0.071</x:v>
      </x:c>
      <x:c r="N1776" s="71" t="n">
        <x:v>149</x:v>
      </x:c>
      <x:c r="O1776" s="33" t="n">
        <x:f>ROUND(3*E1776+F1776+G1776*H1776,1)</x:f>
        <x:v>151.1</x:v>
      </x:c>
      <x:c r="P1776" s="33" t="n">
        <x:f>ROUND('Inputs'!$C$4*'Inputs'!$C$7*'Inputs'!$C$5*C1776/3600,1)</x:f>
        <x:v>4636.7</x:v>
      </x:c>
      <x:c r="Q1776" s="33" t="n">
        <x:f>ROUND(('Inputs'!$C$4/B1776)*'Inputs'!$C$7*'Inputs'!$C$6*D1776/3600,1)</x:f>
        <x:v>1767.1</x:v>
      </x:c>
      <x:c r="R1776" s="59" t="n">
        <x:f>ROUND((P1776-Q1776)*O1776-('Inputs'!$C$4/B1776)*(I1776/J1776+K1776)-'Inputs'!$C$4*L1776-('Inputs'!$C$4*'Inputs'!$C$20*'Inputs'!$C$21*'Inputs'!$C$22/1000)*M1776*N1776,0)</x:f>
        <x:v>119648</x:v>
      </x:c>
      <x:c r="S1776" s="59" t="n">
        <x:f>ROUND(R1776/'Inputs'!$C$4,2)</x:f>
        <x:v>11.96</x:v>
      </x:c>
      <x:c r="T1776" s="33" t="n">
        <x:f>ROUND((P1776-Q1776)*G1776*'Inputs'!$C$25/1000,1)</x:f>
        <x:v>76.4</x:v>
      </x:c>
    </x:row>
    <x:row r="1777">
      <x:c r="A1777" t="n">
        <x:v>1762</x:v>
      </x:c>
      <x:c r="B1777" s="68" t="n">
        <x:v>47.8</x:v>
      </x:c>
      <x:c r="C1777" s="68" t="n">
        <x:v>28</x:v>
      </x:c>
      <x:c r="D1777" s="68" t="n">
        <x:v>208.5</x:v>
      </x:c>
      <x:c r="E1777" s="68" t="n">
        <x:v>22.1</x:v>
      </x:c>
      <x:c r="F1777" s="68" t="n">
        <x:v>32.3</x:v>
      </x:c>
      <x:c r="G1777" s="68" t="n">
        <x:v>10.7</x:v>
      </x:c>
      <x:c r="H1777" s="69" t="n">
        <x:v>1.769</x:v>
      </x:c>
      <x:c r="I1777" s="68" t="n">
        <x:v>5807</x:v>
      </x:c>
      <x:c r="J1777" s="68" t="n">
        <x:v>11.4</x:v>
      </x:c>
      <x:c r="K1777" s="68" t="n">
        <x:v>546</x:v>
      </x:c>
      <x:c r="L1777" s="68" t="n">
        <x:v>5.4</x:v>
      </x:c>
      <x:c r="M1777" s="70" t="n">
        <x:v>0.081</x:v>
      </x:c>
      <x:c r="N1777" s="71" t="n">
        <x:v>147</x:v>
      </x:c>
      <x:c r="O1777" s="33" t="n">
        <x:f>ROUND(3*E1777+F1777+G1777*H1777,1)</x:f>
        <x:v>117.5</x:v>
      </x:c>
      <x:c r="P1777" s="33" t="n">
        <x:f>ROUND('Inputs'!$C$4*'Inputs'!$C$7*'Inputs'!$C$5*C1777/3600,1)</x:f>
        <x:v>4044.4</x:v>
      </x:c>
      <x:c r="Q1777" s="33" t="n">
        <x:f>ROUND(('Inputs'!$C$4/B1777)*'Inputs'!$C$7*'Inputs'!$C$6*D1777/3600,1)</x:f>
        <x:v>1260.1</x:v>
      </x:c>
      <x:c r="R1777" s="59" t="n">
        <x:f>ROUND((P1777-Q1777)*O1777-('Inputs'!$C$4/B1777)*(I1777/J1777+K1777)-'Inputs'!$C$4*L1777-('Inputs'!$C$4*'Inputs'!$C$20*'Inputs'!$C$21*'Inputs'!$C$22/1000)*M1777*N1777,0)</x:f>
        <x:v>25737</x:v>
      </x:c>
      <x:c r="S1777" s="59" t="n">
        <x:f>ROUND(R1777/'Inputs'!$C$4,2)</x:f>
        <x:v>2.57</x:v>
      </x:c>
      <x:c r="T1777" s="33" t="n">
        <x:f>ROUND((P1777-Q1777)*G1777*'Inputs'!$C$25/1000,1)</x:f>
        <x:v>77</x:v>
      </x:c>
    </x:row>
    <x:row r="1778">
      <x:c r="A1778" t="n">
        <x:v>1763</x:v>
      </x:c>
      <x:c r="B1778" s="68" t="n">
        <x:v>26</x:v>
      </x:c>
      <x:c r="C1778" s="68" t="n">
        <x:v>30.3</x:v>
      </x:c>
      <x:c r="D1778" s="68" t="n">
        <x:v>206.4</x:v>
      </x:c>
      <x:c r="E1778" s="68" t="n">
        <x:v>20.7</x:v>
      </x:c>
      <x:c r="F1778" s="68" t="n">
        <x:v>42.8</x:v>
      </x:c>
      <x:c r="G1778" s="68" t="n">
        <x:v>9.3</x:v>
      </x:c>
      <x:c r="H1778" s="69" t="n">
        <x:v>1.949</x:v>
      </x:c>
      <x:c r="I1778" s="68" t="n">
        <x:v>7666</x:v>
      </x:c>
      <x:c r="J1778" s="68" t="n">
        <x:v>8.3</x:v>
      </x:c>
      <x:c r="K1778" s="68" t="n">
        <x:v>519</x:v>
      </x:c>
      <x:c r="L1778" s="68" t="n">
        <x:v>5.7</x:v>
      </x:c>
      <x:c r="M1778" s="70" t="n">
        <x:v>0.06</x:v>
      </x:c>
      <x:c r="N1778" s="71" t="n">
        <x:v>66</x:v>
      </x:c>
      <x:c r="O1778" s="33" t="n">
        <x:f>ROUND(3*E1778+F1778+G1778*H1778,1)</x:f>
        <x:v>123</x:v>
      </x:c>
      <x:c r="P1778" s="33" t="n">
        <x:f>ROUND('Inputs'!$C$4*'Inputs'!$C$7*'Inputs'!$C$5*C1778/3600,1)</x:f>
        <x:v>4376.7</x:v>
      </x:c>
      <x:c r="Q1778" s="33" t="n">
        <x:f>ROUND(('Inputs'!$C$4/B1778)*'Inputs'!$C$7*'Inputs'!$C$6*D1778/3600,1)</x:f>
        <x:v>2293.3</x:v>
      </x:c>
      <x:c r="R1778" s="59" t="n">
        <x:f>ROUND((P1778-Q1778)*O1778-('Inputs'!$C$4/B1778)*(I1778/J1778+K1778)-'Inputs'!$C$4*L1778-('Inputs'!$C$4*'Inputs'!$C$20*'Inputs'!$C$21*'Inputs'!$C$22/1000)*M1778*N1778,0)</x:f>
        <x:v>-364449</x:v>
      </x:c>
      <x:c r="S1778" s="59" t="n">
        <x:f>ROUND(R1778/'Inputs'!$C$4,2)</x:f>
        <x:v>-36.44</x:v>
      </x:c>
      <x:c r="T1778" s="33" t="n">
        <x:f>ROUND((P1778-Q1778)*G1778*'Inputs'!$C$25/1000,1)</x:f>
        <x:v>50.1</x:v>
      </x:c>
    </x:row>
    <x:row r="1779">
      <x:c r="A1779" t="n">
        <x:v>1764</x:v>
      </x:c>
      <x:c r="B1779" s="68" t="n">
        <x:v>45.7</x:v>
      </x:c>
      <x:c r="C1779" s="68" t="n">
        <x:v>27.9</x:v>
      </x:c>
      <x:c r="D1779" s="68" t="n">
        <x:v>187</x:v>
      </x:c>
      <x:c r="E1779" s="68" t="n">
        <x:v>20.7</x:v>
      </x:c>
      <x:c r="F1779" s="68" t="n">
        <x:v>36.3</x:v>
      </x:c>
      <x:c r="G1779" s="68" t="n">
        <x:v>7.1</x:v>
      </x:c>
      <x:c r="H1779" s="69" t="n">
        <x:v>1.797</x:v>
      </x:c>
      <x:c r="I1779" s="68" t="n">
        <x:v>6749</x:v>
      </x:c>
      <x:c r="J1779" s="68" t="n">
        <x:v>8.4</x:v>
      </x:c>
      <x:c r="K1779" s="68" t="n">
        <x:v>750</x:v>
      </x:c>
      <x:c r="L1779" s="68" t="n">
        <x:v>3.9</x:v>
      </x:c>
      <x:c r="M1779" s="70" t="n">
        <x:v>0.075</x:v>
      </x:c>
      <x:c r="N1779" s="71" t="n">
        <x:v>74</x:v>
      </x:c>
      <x:c r="O1779" s="33" t="n">
        <x:f>ROUND(3*E1779+F1779+G1779*H1779,1)</x:f>
        <x:v>111.2</x:v>
      </x:c>
      <x:c r="P1779" s="33" t="n">
        <x:f>ROUND('Inputs'!$C$4*'Inputs'!$C$7*'Inputs'!$C$5*C1779/3600,1)</x:f>
        <x:v>4030</x:v>
      </x:c>
      <x:c r="Q1779" s="33" t="n">
        <x:f>ROUND(('Inputs'!$C$4/B1779)*'Inputs'!$C$7*'Inputs'!$C$6*D1779/3600,1)</x:f>
        <x:v>1182.1</x:v>
      </x:c>
      <x:c r="R1779" s="59" t="n">
        <x:f>ROUND((P1779-Q1779)*O1779-('Inputs'!$C$4/B1779)*(I1779/J1779+K1779)-'Inputs'!$C$4*L1779-('Inputs'!$C$4*'Inputs'!$C$20*'Inputs'!$C$21*'Inputs'!$C$22/1000)*M1779*N1779,0)</x:f>
        <x:v>-74648</x:v>
      </x:c>
      <x:c r="S1779" s="59" t="n">
        <x:f>ROUND(R1779/'Inputs'!$C$4,2)</x:f>
        <x:v>-7.46</x:v>
      </x:c>
      <x:c r="T1779" s="33" t="n">
        <x:f>ROUND((P1779-Q1779)*G1779*'Inputs'!$C$25/1000,1)</x:f>
        <x:v>52.2</x:v>
      </x:c>
    </x:row>
    <x:row r="1780">
      <x:c r="A1780" t="n">
        <x:v>1765</x:v>
      </x:c>
      <x:c r="B1780" s="68" t="n">
        <x:v>33.9</x:v>
      </x:c>
      <x:c r="C1780" s="68" t="n">
        <x:v>27.4</x:v>
      </x:c>
      <x:c r="D1780" s="68" t="n">
        <x:v>198.1</x:v>
      </x:c>
      <x:c r="E1780" s="68" t="n">
        <x:v>21.6</x:v>
      </x:c>
      <x:c r="F1780" s="68" t="n">
        <x:v>37.8</x:v>
      </x:c>
      <x:c r="G1780" s="68" t="n">
        <x:v>8.3</x:v>
      </x:c>
      <x:c r="H1780" s="69" t="n">
        <x:v>1.831</x:v>
      </x:c>
      <x:c r="I1780" s="68" t="n">
        <x:v>7042</x:v>
      </x:c>
      <x:c r="J1780" s="68" t="n">
        <x:v>9.9</x:v>
      </x:c>
      <x:c r="K1780" s="68" t="n">
        <x:v>713</x:v>
      </x:c>
      <x:c r="L1780" s="68" t="n">
        <x:v>5.8</x:v>
      </x:c>
      <x:c r="M1780" s="70" t="n">
        <x:v>0.022</x:v>
      </x:c>
      <x:c r="N1780" s="71" t="n">
        <x:v>111</x:v>
      </x:c>
      <x:c r="O1780" s="33" t="n">
        <x:f>ROUND(3*E1780+F1780+G1780*H1780,1)</x:f>
        <x:v>117.8</x:v>
      </x:c>
      <x:c r="P1780" s="33" t="n">
        <x:f>ROUND('Inputs'!$C$4*'Inputs'!$C$7*'Inputs'!$C$5*C1780/3600,1)</x:f>
        <x:v>3957.8</x:v>
      </x:c>
      <x:c r="Q1780" s="33" t="n">
        <x:f>ROUND(('Inputs'!$C$4/B1780)*'Inputs'!$C$7*'Inputs'!$C$6*D1780/3600,1)</x:f>
        <x:v>1688.2</x:v>
      </x:c>
      <x:c r="R1780" s="59" t="n">
        <x:f>ROUND((P1780-Q1780)*O1780-('Inputs'!$C$4/B1780)*(I1780/J1780+K1780)-'Inputs'!$C$4*L1780-('Inputs'!$C$4*'Inputs'!$C$20*'Inputs'!$C$21*'Inputs'!$C$22/1000)*M1780*N1780,0)</x:f>
        <x:v>-216253</x:v>
      </x:c>
      <x:c r="S1780" s="59" t="n">
        <x:f>ROUND(R1780/'Inputs'!$C$4,2)</x:f>
        <x:v>-21.63</x:v>
      </x:c>
      <x:c r="T1780" s="33" t="n">
        <x:f>ROUND((P1780-Q1780)*G1780*'Inputs'!$C$25/1000,1)</x:f>
        <x:v>48.7</x:v>
      </x:c>
    </x:row>
    <x:row r="1781">
      <x:c r="A1781" t="n">
        <x:v>1766</x:v>
      </x:c>
      <x:c r="B1781" s="68" t="n">
        <x:v>48.3</x:v>
      </x:c>
      <x:c r="C1781" s="68" t="n">
        <x:v>27.4</x:v>
      </x:c>
      <x:c r="D1781" s="68" t="n">
        <x:v>196</x:v>
      </x:c>
      <x:c r="E1781" s="68" t="n">
        <x:v>23.7</x:v>
      </x:c>
      <x:c r="F1781" s="68" t="n">
        <x:v>34.8</x:v>
      </x:c>
      <x:c r="G1781" s="68" t="n">
        <x:v>9.5</x:v>
      </x:c>
      <x:c r="H1781" s="69" t="n">
        <x:v>1.998</x:v>
      </x:c>
      <x:c r="I1781" s="68" t="n">
        <x:v>6787</x:v>
      </x:c>
      <x:c r="J1781" s="68" t="n">
        <x:v>12.4</x:v>
      </x:c>
      <x:c r="K1781" s="68" t="n">
        <x:v>728</x:v>
      </x:c>
      <x:c r="L1781" s="68" t="n">
        <x:v>2.9</x:v>
      </x:c>
      <x:c r="M1781" s="70" t="n">
        <x:v>0.043</x:v>
      </x:c>
      <x:c r="N1781" s="71" t="n">
        <x:v>124</x:v>
      </x:c>
      <x:c r="O1781" s="33" t="n">
        <x:f>ROUND(3*E1781+F1781+G1781*H1781,1)</x:f>
        <x:v>124.9</x:v>
      </x:c>
      <x:c r="P1781" s="33" t="n">
        <x:f>ROUND('Inputs'!$C$4*'Inputs'!$C$7*'Inputs'!$C$5*C1781/3600,1)</x:f>
        <x:v>3957.8</x:v>
      </x:c>
      <x:c r="Q1781" s="33" t="n">
        <x:f>ROUND(('Inputs'!$C$4/B1781)*'Inputs'!$C$7*'Inputs'!$C$6*D1781/3600,1)</x:f>
        <x:v>1172.3</x:v>
      </x:c>
      <x:c r="R1781" s="59" t="n">
        <x:f>ROUND((P1781-Q1781)*O1781-('Inputs'!$C$4/B1781)*(I1781/J1781+K1781)-'Inputs'!$C$4*L1781-('Inputs'!$C$4*'Inputs'!$C$20*'Inputs'!$C$21*'Inputs'!$C$22/1000)*M1781*N1781,0)</x:f>
        <x:v>42941</x:v>
      </x:c>
      <x:c r="S1781" s="59" t="n">
        <x:f>ROUND(R1781/'Inputs'!$C$4,2)</x:f>
        <x:v>4.29</x:v>
      </x:c>
      <x:c r="T1781" s="33" t="n">
        <x:f>ROUND((P1781-Q1781)*G1781*'Inputs'!$C$25/1000,1)</x:f>
        <x:v>68.4</x:v>
      </x:c>
    </x:row>
    <x:row r="1782">
      <x:c r="A1782" t="n">
        <x:v>1767</x:v>
      </x:c>
      <x:c r="B1782" s="68" t="n">
        <x:v>46.8</x:v>
      </x:c>
      <x:c r="C1782" s="68" t="n">
        <x:v>27.8</x:v>
      </x:c>
      <x:c r="D1782" s="68" t="n">
        <x:v>245.6</x:v>
      </x:c>
      <x:c r="E1782" s="68" t="n">
        <x:v>25.5</x:v>
      </x:c>
      <x:c r="F1782" s="68" t="n">
        <x:v>42.2</x:v>
      </x:c>
      <x:c r="G1782" s="68" t="n">
        <x:v>9.2</x:v>
      </x:c>
      <x:c r="H1782" s="69" t="n">
        <x:v>1.985</x:v>
      </x:c>
      <x:c r="I1782" s="68" t="n">
        <x:v>5801</x:v>
      </x:c>
      <x:c r="J1782" s="68" t="n">
        <x:v>8.4</x:v>
      </x:c>
      <x:c r="K1782" s="68" t="n">
        <x:v>714</x:v>
      </x:c>
      <x:c r="L1782" s="68" t="n">
        <x:v>2.3</x:v>
      </x:c>
      <x:c r="M1782" s="70" t="n">
        <x:v>0.059</x:v>
      </x:c>
      <x:c r="N1782" s="71" t="n">
        <x:v>70</x:v>
      </x:c>
      <x:c r="O1782" s="33" t="n">
        <x:f>ROUND(3*E1782+F1782+G1782*H1782,1)</x:f>
        <x:v>137</x:v>
      </x:c>
      <x:c r="P1782" s="33" t="n">
        <x:f>ROUND('Inputs'!$C$4*'Inputs'!$C$7*'Inputs'!$C$5*C1782/3600,1)</x:f>
        <x:v>4015.6</x:v>
      </x:c>
      <x:c r="Q1782" s="33" t="n">
        <x:f>ROUND(('Inputs'!$C$4/B1782)*'Inputs'!$C$7*'Inputs'!$C$6*D1782/3600,1)</x:f>
        <x:v>1516</x:v>
      </x:c>
      <x:c r="R1782" s="59" t="n">
        <x:f>ROUND((P1782-Q1782)*O1782-('Inputs'!$C$4/B1782)*(I1782/J1782+K1782)-'Inputs'!$C$4*L1782-('Inputs'!$C$4*'Inputs'!$C$20*'Inputs'!$C$21*'Inputs'!$C$22/1000)*M1782*N1782,0)</x:f>
        <x:v>10083</x:v>
      </x:c>
      <x:c r="S1782" s="59" t="n">
        <x:f>ROUND(R1782/'Inputs'!$C$4,2)</x:f>
        <x:v>1.01</x:v>
      </x:c>
      <x:c r="T1782" s="33" t="n">
        <x:f>ROUND((P1782-Q1782)*G1782*'Inputs'!$C$25/1000,1)</x:f>
        <x:v>59.4</x:v>
      </x:c>
    </x:row>
    <x:row r="1783">
      <x:c r="A1783" t="n">
        <x:v>1768</x:v>
      </x:c>
      <x:c r="B1783" s="68" t="n">
        <x:v>49.5</x:v>
      </x:c>
      <x:c r="C1783" s="68" t="n">
        <x:v>27.8</x:v>
      </x:c>
      <x:c r="D1783" s="68" t="n">
        <x:v>207.6</x:v>
      </x:c>
      <x:c r="E1783" s="68" t="n">
        <x:v>22.6</x:v>
      </x:c>
      <x:c r="F1783" s="68" t="n">
        <x:v>35.2</x:v>
      </x:c>
      <x:c r="G1783" s="68" t="n">
        <x:v>8.7</x:v>
      </x:c>
      <x:c r="H1783" s="69" t="n">
        <x:v>1.816</x:v>
      </x:c>
      <x:c r="I1783" s="68" t="n">
        <x:v>5756</x:v>
      </x:c>
      <x:c r="J1783" s="68" t="n">
        <x:v>11.6</x:v>
      </x:c>
      <x:c r="K1783" s="68" t="n">
        <x:v>701</x:v>
      </x:c>
      <x:c r="L1783" s="68" t="n">
        <x:v>5.4</x:v>
      </x:c>
      <x:c r="M1783" s="70" t="n">
        <x:v>0.064</x:v>
      </x:c>
      <x:c r="N1783" s="71" t="n">
        <x:v>76</x:v>
      </x:c>
      <x:c r="O1783" s="33" t="n">
        <x:f>ROUND(3*E1783+F1783+G1783*H1783,1)</x:f>
        <x:v>118.8</x:v>
      </x:c>
      <x:c r="P1783" s="33" t="n">
        <x:f>ROUND('Inputs'!$C$4*'Inputs'!$C$7*'Inputs'!$C$5*C1783/3600,1)</x:f>
        <x:v>4015.6</x:v>
      </x:c>
      <x:c r="Q1783" s="33" t="n">
        <x:f>ROUND(('Inputs'!$C$4/B1783)*'Inputs'!$C$7*'Inputs'!$C$6*D1783/3600,1)</x:f>
        <x:v>1211.6</x:v>
      </x:c>
      <x:c r="R1783" s="59" t="n">
        <x:f>ROUND((P1783-Q1783)*O1783-('Inputs'!$C$4/B1783)*(I1783/J1783+K1783)-'Inputs'!$C$4*L1783-('Inputs'!$C$4*'Inputs'!$C$20*'Inputs'!$C$21*'Inputs'!$C$22/1000)*M1783*N1783,0)</x:f>
        <x:v>26379</x:v>
      </x:c>
      <x:c r="S1783" s="59" t="n">
        <x:f>ROUND(R1783/'Inputs'!$C$4,2)</x:f>
        <x:v>2.64</x:v>
      </x:c>
      <x:c r="T1783" s="33" t="n">
        <x:f>ROUND((P1783-Q1783)*G1783*'Inputs'!$C$25/1000,1)</x:f>
        <x:v>63</x:v>
      </x:c>
    </x:row>
    <x:row r="1784">
      <x:c r="A1784" t="n">
        <x:v>1769</x:v>
      </x:c>
      <x:c r="B1784" s="68" t="n">
        <x:v>53.2</x:v>
      </x:c>
      <x:c r="C1784" s="68" t="n">
        <x:v>27.7</x:v>
      </x:c>
      <x:c r="D1784" s="68" t="n">
        <x:v>233.5</x:v>
      </x:c>
      <x:c r="E1784" s="68" t="n">
        <x:v>21.7</x:v>
      </x:c>
      <x:c r="F1784" s="68" t="n">
        <x:v>47.2</x:v>
      </x:c>
      <x:c r="G1784" s="68" t="n">
        <x:v>7.7</x:v>
      </x:c>
      <x:c r="H1784" s="69" t="n">
        <x:v>1.847</x:v>
      </x:c>
      <x:c r="I1784" s="68" t="n">
        <x:v>5682</x:v>
      </x:c>
      <x:c r="J1784" s="68" t="n">
        <x:v>13.8</x:v>
      </x:c>
      <x:c r="K1784" s="68" t="n">
        <x:v>647</x:v>
      </x:c>
      <x:c r="L1784" s="68" t="n">
        <x:v>3.5</x:v>
      </x:c>
      <x:c r="M1784" s="70" t="n">
        <x:v>0.093</x:v>
      </x:c>
      <x:c r="N1784" s="71" t="n">
        <x:v>91</x:v>
      </x:c>
      <x:c r="O1784" s="33" t="n">
        <x:f>ROUND(3*E1784+F1784+G1784*H1784,1)</x:f>
        <x:v>126.5</x:v>
      </x:c>
      <x:c r="P1784" s="33" t="n">
        <x:f>ROUND('Inputs'!$C$4*'Inputs'!$C$7*'Inputs'!$C$5*C1784/3600,1)</x:f>
        <x:v>4001.1</x:v>
      </x:c>
      <x:c r="Q1784" s="33" t="n">
        <x:f>ROUND(('Inputs'!$C$4/B1784)*'Inputs'!$C$7*'Inputs'!$C$6*D1784/3600,1)</x:f>
        <x:v>1268</x:v>
      </x:c>
      <x:c r="R1784" s="59" t="n">
        <x:f>ROUND((P1784-Q1784)*O1784-('Inputs'!$C$4/B1784)*(I1784/J1784+K1784)-'Inputs'!$C$4*L1784-('Inputs'!$C$4*'Inputs'!$C$20*'Inputs'!$C$21*'Inputs'!$C$22/1000)*M1784*N1784,0)</x:f>
        <x:v>92802</x:v>
      </x:c>
      <x:c r="S1784" s="59" t="n">
        <x:f>ROUND(R1784/'Inputs'!$C$4,2)</x:f>
        <x:v>9.28</x:v>
      </x:c>
      <x:c r="T1784" s="33" t="n">
        <x:f>ROUND((P1784-Q1784)*G1784*'Inputs'!$C$25/1000,1)</x:f>
        <x:v>54.4</x:v>
      </x:c>
    </x:row>
    <x:row r="1785">
      <x:c r="A1785" t="n">
        <x:v>1770</x:v>
      </x:c>
      <x:c r="B1785" s="68" t="n">
        <x:v>49</x:v>
      </x:c>
      <x:c r="C1785" s="68" t="n">
        <x:v>31.4</x:v>
      </x:c>
      <x:c r="D1785" s="68" t="n">
        <x:v>178.3</x:v>
      </x:c>
      <x:c r="E1785" s="68" t="n">
        <x:v>24.7</x:v>
      </x:c>
      <x:c r="F1785" s="68" t="n">
        <x:v>46.6</x:v>
      </x:c>
      <x:c r="G1785" s="68" t="n">
        <x:v>9.2</x:v>
      </x:c>
      <x:c r="H1785" s="69" t="n">
        <x:v>2.002</x:v>
      </x:c>
      <x:c r="I1785" s="68" t="n">
        <x:v>4382</x:v>
      </x:c>
      <x:c r="J1785" s="68" t="n">
        <x:v>12.7</x:v>
      </x:c>
      <x:c r="K1785" s="68" t="n">
        <x:v>681</x:v>
      </x:c>
      <x:c r="L1785" s="68" t="n">
        <x:v>2.4</x:v>
      </x:c>
      <x:c r="M1785" s="70" t="n">
        <x:v>0.047</x:v>
      </x:c>
      <x:c r="N1785" s="71" t="n">
        <x:v>135</x:v>
      </x:c>
      <x:c r="O1785" s="33" t="n">
        <x:f>ROUND(3*E1785+F1785+G1785*H1785,1)</x:f>
        <x:v>139.1</x:v>
      </x:c>
      <x:c r="P1785" s="33" t="n">
        <x:f>ROUND('Inputs'!$C$4*'Inputs'!$C$7*'Inputs'!$C$5*C1785/3600,1)</x:f>
        <x:v>4535.6</x:v>
      </x:c>
      <x:c r="Q1785" s="33" t="n">
        <x:f>ROUND(('Inputs'!$C$4/B1785)*'Inputs'!$C$7*'Inputs'!$C$6*D1785/3600,1)</x:f>
        <x:v>1051.2</x:v>
      </x:c>
      <x:c r="R1785" s="59" t="n">
        <x:f>ROUND((P1785-Q1785)*O1785-('Inputs'!$C$4/B1785)*(I1785/J1785+K1785)-'Inputs'!$C$4*L1785-('Inputs'!$C$4*'Inputs'!$C$20*'Inputs'!$C$21*'Inputs'!$C$22/1000)*M1785*N1785,0)</x:f>
        <x:v>237096</x:v>
      </x:c>
      <x:c r="S1785" s="59" t="n">
        <x:f>ROUND(R1785/'Inputs'!$C$4,2)</x:f>
        <x:v>23.71</x:v>
      </x:c>
      <x:c r="T1785" s="33" t="n">
        <x:f>ROUND((P1785-Q1785)*G1785*'Inputs'!$C$25/1000,1)</x:f>
        <x:v>82.8</x:v>
      </x:c>
    </x:row>
    <x:row r="1786">
      <x:c r="A1786" t="n">
        <x:v>1771</x:v>
      </x:c>
      <x:c r="B1786" s="68" t="n">
        <x:v>45.5</x:v>
      </x:c>
      <x:c r="C1786" s="68" t="n">
        <x:v>30.2</x:v>
      </x:c>
      <x:c r="D1786" s="68" t="n">
        <x:v>165.9</x:v>
      </x:c>
      <x:c r="E1786" s="68" t="n">
        <x:v>25.6</x:v>
      </x:c>
      <x:c r="F1786" s="68" t="n">
        <x:v>36.1</x:v>
      </x:c>
      <x:c r="G1786" s="68" t="n">
        <x:v>9.4</x:v>
      </x:c>
      <x:c r="H1786" s="69" t="n">
        <x:v>1.838</x:v>
      </x:c>
      <x:c r="I1786" s="68" t="n">
        <x:v>8316</x:v>
      </x:c>
      <x:c r="J1786" s="68" t="n">
        <x:v>13.9</x:v>
      </x:c>
      <x:c r="K1786" s="68" t="n">
        <x:v>592</x:v>
      </x:c>
      <x:c r="L1786" s="68" t="n">
        <x:v>5.9</x:v>
      </x:c>
      <x:c r="M1786" s="70" t="n">
        <x:v>0.011</x:v>
      </x:c>
      <x:c r="N1786" s="71" t="n">
        <x:v>146</x:v>
      </x:c>
      <x:c r="O1786" s="33" t="n">
        <x:f>ROUND(3*E1786+F1786+G1786*H1786,1)</x:f>
        <x:v>130.2</x:v>
      </x:c>
      <x:c r="P1786" s="33" t="n">
        <x:f>ROUND('Inputs'!$C$4*'Inputs'!$C$7*'Inputs'!$C$5*C1786/3600,1)</x:f>
        <x:v>4362.2</x:v>
      </x:c>
      <x:c r="Q1786" s="33" t="n">
        <x:f>ROUND(('Inputs'!$C$4/B1786)*'Inputs'!$C$7*'Inputs'!$C$6*D1786/3600,1)</x:f>
        <x:v>1053.3</x:v>
      </x:c>
      <x:c r="R1786" s="59" t="n">
        <x:f>ROUND((P1786-Q1786)*O1786-('Inputs'!$C$4/B1786)*(I1786/J1786+K1786)-'Inputs'!$C$4*L1786-('Inputs'!$C$4*'Inputs'!$C$20*'Inputs'!$C$21*'Inputs'!$C$22/1000)*M1786*N1786,0)</x:f>
        <x:v>106629</x:v>
      </x:c>
      <x:c r="S1786" s="59" t="n">
        <x:f>ROUND(R1786/'Inputs'!$C$4,2)</x:f>
        <x:v>10.66</x:v>
      </x:c>
      <x:c r="T1786" s="33" t="n">
        <x:f>ROUND((P1786-Q1786)*G1786*'Inputs'!$C$25/1000,1)</x:f>
        <x:v>80.4</x:v>
      </x:c>
    </x:row>
    <x:row r="1787">
      <x:c r="A1787" t="n">
        <x:v>1772</x:v>
      </x:c>
      <x:c r="B1787" s="68" t="n">
        <x:v>47.7</x:v>
      </x:c>
      <x:c r="C1787" s="68" t="n">
        <x:v>29.1</x:v>
      </x:c>
      <x:c r="D1787" s="68" t="n">
        <x:v>261</x:v>
      </x:c>
      <x:c r="E1787" s="68" t="n">
        <x:v>23.7</x:v>
      </x:c>
      <x:c r="F1787" s="68" t="n">
        <x:v>41.3</x:v>
      </x:c>
      <x:c r="G1787" s="68" t="n">
        <x:v>9.5</x:v>
      </x:c>
      <x:c r="H1787" s="69" t="n">
        <x:v>1.655</x:v>
      </x:c>
      <x:c r="I1787" s="68" t="n">
        <x:v>5390</x:v>
      </x:c>
      <x:c r="J1787" s="68" t="n">
        <x:v>13.6</x:v>
      </x:c>
      <x:c r="K1787" s="68" t="n">
        <x:v>445</x:v>
      </x:c>
      <x:c r="L1787" s="68" t="n">
        <x:v>4.3</x:v>
      </x:c>
      <x:c r="M1787" s="70" t="n">
        <x:v>0.066</x:v>
      </x:c>
      <x:c r="N1787" s="71" t="n">
        <x:v>134</x:v>
      </x:c>
      <x:c r="O1787" s="33" t="n">
        <x:f>ROUND(3*E1787+F1787+G1787*H1787,1)</x:f>
        <x:v>128.1</x:v>
      </x:c>
      <x:c r="P1787" s="33" t="n">
        <x:f>ROUND('Inputs'!$C$4*'Inputs'!$C$7*'Inputs'!$C$5*C1787/3600,1)</x:f>
        <x:v>4203.3</x:v>
      </x:c>
      <x:c r="Q1787" s="33" t="n">
        <x:f>ROUND(('Inputs'!$C$4/B1787)*'Inputs'!$C$7*'Inputs'!$C$6*D1787/3600,1)</x:f>
        <x:v>1580.7</x:v>
      </x:c>
      <x:c r="R1787" s="59" t="n">
        <x:f>ROUND((P1787-Q1787)*O1787-('Inputs'!$C$4/B1787)*(I1787/J1787+K1787)-'Inputs'!$C$4*L1787-('Inputs'!$C$4*'Inputs'!$C$20*'Inputs'!$C$21*'Inputs'!$C$22/1000)*M1787*N1787,0)</x:f>
        <x:v>96800</x:v>
      </x:c>
      <x:c r="S1787" s="59" t="n">
        <x:f>ROUND(R1787/'Inputs'!$C$4,2)</x:f>
        <x:v>9.68</x:v>
      </x:c>
      <x:c r="T1787" s="33" t="n">
        <x:f>ROUND((P1787-Q1787)*G1787*'Inputs'!$C$25/1000,1)</x:f>
        <x:v>64.4</x:v>
      </x:c>
    </x:row>
    <x:row r="1788">
      <x:c r="A1788" t="n">
        <x:v>1773</x:v>
      </x:c>
      <x:c r="B1788" s="68" t="n">
        <x:v>52.5</x:v>
      </x:c>
      <x:c r="C1788" s="68" t="n">
        <x:v>30.6</x:v>
      </x:c>
      <x:c r="D1788" s="68" t="n">
        <x:v>201.6</x:v>
      </x:c>
      <x:c r="E1788" s="68" t="n">
        <x:v>22.2</x:v>
      </x:c>
      <x:c r="F1788" s="68" t="n">
        <x:v>38.3</x:v>
      </x:c>
      <x:c r="G1788" s="68" t="n">
        <x:v>9.7</x:v>
      </x:c>
      <x:c r="H1788" s="69" t="n">
        <x:v>1.985</x:v>
      </x:c>
      <x:c r="I1788" s="68" t="n">
        <x:v>8106</x:v>
      </x:c>
      <x:c r="J1788" s="68" t="n">
        <x:v>14.2</x:v>
      </x:c>
      <x:c r="K1788" s="68" t="n">
        <x:v>655</x:v>
      </x:c>
      <x:c r="L1788" s="68" t="n">
        <x:v>3.2</x:v>
      </x:c>
      <x:c r="M1788" s="70" t="n">
        <x:v>0.054</x:v>
      </x:c>
      <x:c r="N1788" s="71" t="n">
        <x:v>142</x:v>
      </x:c>
      <x:c r="O1788" s="33" t="n">
        <x:f>ROUND(3*E1788+F1788+G1788*H1788,1)</x:f>
        <x:v>124.2</x:v>
      </x:c>
      <x:c r="P1788" s="33" t="n">
        <x:f>ROUND('Inputs'!$C$4*'Inputs'!$C$7*'Inputs'!$C$5*C1788/3600,1)</x:f>
        <x:v>4420</x:v>
      </x:c>
      <x:c r="Q1788" s="33" t="n">
        <x:f>ROUND(('Inputs'!$C$4/B1788)*'Inputs'!$C$7*'Inputs'!$C$6*D1788/3600,1)</x:f>
        <x:v>1109.3</x:v>
      </x:c>
      <x:c r="R1788" s="59" t="n">
        <x:f>ROUND((P1788-Q1788)*O1788-('Inputs'!$C$4/B1788)*(I1788/J1788+K1788)-'Inputs'!$C$4*L1788-('Inputs'!$C$4*'Inputs'!$C$20*'Inputs'!$C$21*'Inputs'!$C$22/1000)*M1788*N1788,0)</x:f>
        <x:v>128548</x:v>
      </x:c>
      <x:c r="S1788" s="59" t="n">
        <x:f>ROUND(R1788/'Inputs'!$C$4,2)</x:f>
        <x:v>12.85</x:v>
      </x:c>
      <x:c r="T1788" s="33" t="n">
        <x:f>ROUND((P1788-Q1788)*G1788*'Inputs'!$C$25/1000,1)</x:f>
        <x:v>83</x:v>
      </x:c>
    </x:row>
    <x:row r="1789">
      <x:c r="A1789" t="n">
        <x:v>1774</x:v>
      </x:c>
      <x:c r="B1789" s="68" t="n">
        <x:v>35.9</x:v>
      </x:c>
      <x:c r="C1789" s="68" t="n">
        <x:v>27.8</x:v>
      </x:c>
      <x:c r="D1789" s="68" t="n">
        <x:v>249.2</x:v>
      </x:c>
      <x:c r="E1789" s="68" t="n">
        <x:v>20.9</x:v>
      </x:c>
      <x:c r="F1789" s="68" t="n">
        <x:v>52.3</x:v>
      </x:c>
      <x:c r="G1789" s="68" t="n">
        <x:v>7.7</x:v>
      </x:c>
      <x:c r="H1789" s="69" t="n">
        <x:v>1.81</x:v>
      </x:c>
      <x:c r="I1789" s="68" t="n">
        <x:v>5258</x:v>
      </x:c>
      <x:c r="J1789" s="68" t="n">
        <x:v>13.1</x:v>
      </x:c>
      <x:c r="K1789" s="68" t="n">
        <x:v>828</x:v>
      </x:c>
      <x:c r="L1789" s="68" t="n">
        <x:v>5.7</x:v>
      </x:c>
      <x:c r="M1789" s="70" t="n">
        <x:v>0.014</x:v>
      </x:c>
      <x:c r="N1789" s="71" t="n">
        <x:v>67</x:v>
      </x:c>
      <x:c r="O1789" s="33" t="n">
        <x:f>ROUND(3*E1789+F1789+G1789*H1789,1)</x:f>
        <x:v>128.9</x:v>
      </x:c>
      <x:c r="P1789" s="33" t="n">
        <x:f>ROUND('Inputs'!$C$4*'Inputs'!$C$7*'Inputs'!$C$5*C1789/3600,1)</x:f>
        <x:v>4015.6</x:v>
      </x:c>
      <x:c r="Q1789" s="33" t="n">
        <x:f>ROUND(('Inputs'!$C$4/B1789)*'Inputs'!$C$7*'Inputs'!$C$6*D1789/3600,1)</x:f>
        <x:v>2005.3</x:v>
      </x:c>
      <x:c r="R1789" s="59" t="n">
        <x:f>ROUND((P1789-Q1789)*O1789-('Inputs'!$C$4/B1789)*(I1789/J1789+K1789)-'Inputs'!$C$4*L1789-('Inputs'!$C$4*'Inputs'!$C$20*'Inputs'!$C$21*'Inputs'!$C$22/1000)*M1789*N1789,0)</x:f>
        <x:v>-142414</x:v>
      </x:c>
      <x:c r="S1789" s="59" t="n">
        <x:f>ROUND(R1789/'Inputs'!$C$4,2)</x:f>
        <x:v>-14.24</x:v>
      </x:c>
      <x:c r="T1789" s="33" t="n">
        <x:f>ROUND((P1789-Q1789)*G1789*'Inputs'!$C$25/1000,1)</x:f>
        <x:v>40</x:v>
      </x:c>
    </x:row>
    <x:row r="1790">
      <x:c r="A1790" t="n">
        <x:v>1775</x:v>
      </x:c>
      <x:c r="B1790" s="68" t="n">
        <x:v>57.9</x:v>
      </x:c>
      <x:c r="C1790" s="68" t="n">
        <x:v>28.1</x:v>
      </x:c>
      <x:c r="D1790" s="68" t="n">
        <x:v>238.5</x:v>
      </x:c>
      <x:c r="E1790" s="68" t="n">
        <x:v>24.7</x:v>
      </x:c>
      <x:c r="F1790" s="68" t="n">
        <x:v>35.4</x:v>
      </x:c>
      <x:c r="G1790" s="68" t="n">
        <x:v>9.7</x:v>
      </x:c>
      <x:c r="H1790" s="69" t="n">
        <x:v>1.799</x:v>
      </x:c>
      <x:c r="I1790" s="68" t="n">
        <x:v>7542</x:v>
      </x:c>
      <x:c r="J1790" s="68" t="n">
        <x:v>13.3</x:v>
      </x:c>
      <x:c r="K1790" s="68" t="n">
        <x:v>349</x:v>
      </x:c>
      <x:c r="L1790" s="68" t="n">
        <x:v>4.4</x:v>
      </x:c>
      <x:c r="M1790" s="70" t="n">
        <x:v>0.095</x:v>
      </x:c>
      <x:c r="N1790" s="71" t="n">
        <x:v>125</x:v>
      </x:c>
      <x:c r="O1790" s="33" t="n">
        <x:f>ROUND(3*E1790+F1790+G1790*H1790,1)</x:f>
        <x:v>127</x:v>
      </x:c>
      <x:c r="P1790" s="33" t="n">
        <x:f>ROUND('Inputs'!$C$4*'Inputs'!$C$7*'Inputs'!$C$5*C1790/3600,1)</x:f>
        <x:v>4058.9</x:v>
      </x:c>
      <x:c r="Q1790" s="33" t="n">
        <x:f>ROUND(('Inputs'!$C$4/B1790)*'Inputs'!$C$7*'Inputs'!$C$6*D1790/3600,1)</x:f>
        <x:v>1190</x:v>
      </x:c>
      <x:c r="R1790" s="59" t="n">
        <x:f>ROUND((P1790-Q1790)*O1790-('Inputs'!$C$4/B1790)*(I1790/J1790+K1790)-'Inputs'!$C$4*L1790-('Inputs'!$C$4*'Inputs'!$C$20*'Inputs'!$C$21*'Inputs'!$C$22/1000)*M1790*N1790,0)</x:f>
        <x:v>135581</x:v>
      </x:c>
      <x:c r="S1790" s="59" t="n">
        <x:f>ROUND(R1790/'Inputs'!$C$4,2)</x:f>
        <x:v>13.56</x:v>
      </x:c>
      <x:c r="T1790" s="33" t="n">
        <x:f>ROUND((P1790-Q1790)*G1790*'Inputs'!$C$25/1000,1)</x:f>
        <x:v>71.9</x:v>
      </x:c>
    </x:row>
    <x:row r="1791">
      <x:c r="A1791" t="n">
        <x:v>1776</x:v>
      </x:c>
      <x:c r="B1791" s="68" t="n">
        <x:v>28.4</x:v>
      </x:c>
      <x:c r="C1791" s="68" t="n">
        <x:v>32.8</x:v>
      </x:c>
      <x:c r="D1791" s="68" t="n">
        <x:v>209.4</x:v>
      </x:c>
      <x:c r="E1791" s="68" t="n">
        <x:v>25.9</x:v>
      </x:c>
      <x:c r="F1791" s="68" t="n">
        <x:v>34.8</x:v>
      </x:c>
      <x:c r="G1791" s="68" t="n">
        <x:v>7.2</x:v>
      </x:c>
      <x:c r="H1791" s="69" t="n">
        <x:v>1.82</x:v>
      </x:c>
      <x:c r="I1791" s="68" t="n">
        <x:v>4906</x:v>
      </x:c>
      <x:c r="J1791" s="68" t="n">
        <x:v>9.1</x:v>
      </x:c>
      <x:c r="K1791" s="68" t="n">
        <x:v>629</x:v>
      </x:c>
      <x:c r="L1791" s="68" t="n">
        <x:v>2.8</x:v>
      </x:c>
      <x:c r="M1791" s="70" t="n">
        <x:v>0.045</x:v>
      </x:c>
      <x:c r="N1791" s="71" t="n">
        <x:v>81</x:v>
      </x:c>
      <x:c r="O1791" s="33" t="n">
        <x:f>ROUND(3*E1791+F1791+G1791*H1791,1)</x:f>
        <x:v>125.6</x:v>
      </x:c>
      <x:c r="P1791" s="33" t="n">
        <x:f>ROUND('Inputs'!$C$4*'Inputs'!$C$7*'Inputs'!$C$5*C1791/3600,1)</x:f>
        <x:v>4737.8</x:v>
      </x:c>
      <x:c r="Q1791" s="33" t="n">
        <x:f>ROUND(('Inputs'!$C$4/B1791)*'Inputs'!$C$7*'Inputs'!$C$6*D1791/3600,1)</x:f>
        <x:v>2130</x:v>
      </x:c>
      <x:c r="R1791" s="59" t="n">
        <x:f>ROUND((P1791-Q1791)*O1791-('Inputs'!$C$4/B1791)*(I1791/J1791+K1791)-'Inputs'!$C$4*L1791-('Inputs'!$C$4*'Inputs'!$C$20*'Inputs'!$C$21*'Inputs'!$C$22/1000)*M1791*N1791,0)</x:f>
        <x:v>-119921</x:v>
      </x:c>
      <x:c r="S1791" s="59" t="n">
        <x:f>ROUND(R1791/'Inputs'!$C$4,2)</x:f>
        <x:v>-11.99</x:v>
      </x:c>
      <x:c r="T1791" s="33" t="n">
        <x:f>ROUND((P1791-Q1791)*G1791*'Inputs'!$C$25/1000,1)</x:f>
        <x:v>48.5</x:v>
      </x:c>
    </x:row>
    <x:row r="1792">
      <x:c r="A1792" t="n">
        <x:v>1777</x:v>
      </x:c>
      <x:c r="B1792" s="68" t="n">
        <x:v>32.9</x:v>
      </x:c>
      <x:c r="C1792" s="68" t="n">
        <x:v>32.5</x:v>
      </x:c>
      <x:c r="D1792" s="68" t="n">
        <x:v>230.4</x:v>
      </x:c>
      <x:c r="E1792" s="68" t="n">
        <x:v>27.4</x:v>
      </x:c>
      <x:c r="F1792" s="68" t="n">
        <x:v>37.6</x:v>
      </x:c>
      <x:c r="G1792" s="68" t="n">
        <x:v>7.4</x:v>
      </x:c>
      <x:c r="H1792" s="69" t="n">
        <x:v>1.754</x:v>
      </x:c>
      <x:c r="I1792" s="68" t="n">
        <x:v>5451</x:v>
      </x:c>
      <x:c r="J1792" s="68" t="n">
        <x:v>13.2</x:v>
      </x:c>
      <x:c r="K1792" s="68" t="n">
        <x:v>742</x:v>
      </x:c>
      <x:c r="L1792" s="68" t="n">
        <x:v>1.7</x:v>
      </x:c>
      <x:c r="M1792" s="70" t="n">
        <x:v>0.055</x:v>
      </x:c>
      <x:c r="N1792" s="71" t="n">
        <x:v>104</x:v>
      </x:c>
      <x:c r="O1792" s="33" t="n">
        <x:f>ROUND(3*E1792+F1792+G1792*H1792,1)</x:f>
        <x:v>132.8</x:v>
      </x:c>
      <x:c r="P1792" s="33" t="n">
        <x:f>ROUND('Inputs'!$C$4*'Inputs'!$C$7*'Inputs'!$C$5*C1792/3600,1)</x:f>
        <x:v>4694.4</x:v>
      </x:c>
      <x:c r="Q1792" s="33" t="n">
        <x:f>ROUND(('Inputs'!$C$4/B1792)*'Inputs'!$C$7*'Inputs'!$C$6*D1792/3600,1)</x:f>
        <x:v>2023.1</x:v>
      </x:c>
      <x:c r="R1792" s="59" t="n">
        <x:f>ROUND((P1792-Q1792)*O1792-('Inputs'!$C$4/B1792)*(I1792/J1792+K1792)-'Inputs'!$C$4*L1792-('Inputs'!$C$4*'Inputs'!$C$20*'Inputs'!$C$21*'Inputs'!$C$22/1000)*M1792*N1792,0)</x:f>
        <x:v>-26092</x:v>
      </x:c>
      <x:c r="S1792" s="59" t="n">
        <x:f>ROUND(R1792/'Inputs'!$C$4,2)</x:f>
        <x:v>-2.61</x:v>
      </x:c>
      <x:c r="T1792" s="33" t="n">
        <x:f>ROUND((P1792-Q1792)*G1792*'Inputs'!$C$25/1000,1)</x:f>
        <x:v>51.1</x:v>
      </x:c>
    </x:row>
    <x:row r="1793">
      <x:c r="A1793" t="n">
        <x:v>1778</x:v>
      </x:c>
      <x:c r="B1793" s="68" t="n">
        <x:v>45.6</x:v>
      </x:c>
      <x:c r="C1793" s="68" t="n">
        <x:v>32.6</x:v>
      </x:c>
      <x:c r="D1793" s="68" t="n">
        <x:v>210</x:v>
      </x:c>
      <x:c r="E1793" s="68" t="n">
        <x:v>27.4</x:v>
      </x:c>
      <x:c r="F1793" s="68" t="n">
        <x:v>52.6</x:v>
      </x:c>
      <x:c r="G1793" s="68" t="n">
        <x:v>9.8</x:v>
      </x:c>
      <x:c r="H1793" s="69" t="n">
        <x:v>2.072</x:v>
      </x:c>
      <x:c r="I1793" s="68" t="n">
        <x:v>7849</x:v>
      </x:c>
      <x:c r="J1793" s="68" t="n">
        <x:v>12.1</x:v>
      </x:c>
      <x:c r="K1793" s="68" t="n">
        <x:v>738</x:v>
      </x:c>
      <x:c r="L1793" s="68" t="n">
        <x:v>4.8</x:v>
      </x:c>
      <x:c r="M1793" s="70" t="n">
        <x:v>0.002</x:v>
      </x:c>
      <x:c r="N1793" s="71" t="n">
        <x:v>99</x:v>
      </x:c>
      <x:c r="O1793" s="33" t="n">
        <x:f>ROUND(3*E1793+F1793+G1793*H1793,1)</x:f>
        <x:v>155.1</x:v>
      </x:c>
      <x:c r="P1793" s="33" t="n">
        <x:f>ROUND('Inputs'!$C$4*'Inputs'!$C$7*'Inputs'!$C$5*C1793/3600,1)</x:f>
        <x:v>4708.9</x:v>
      </x:c>
      <x:c r="Q1793" s="33" t="n">
        <x:f>ROUND(('Inputs'!$C$4/B1793)*'Inputs'!$C$7*'Inputs'!$C$6*D1793/3600,1)</x:f>
        <x:v>1330.4</x:v>
      </x:c>
      <x:c r="R1793" s="59" t="n">
        <x:f>ROUND((P1793-Q1793)*O1793-('Inputs'!$C$4/B1793)*(I1793/J1793+K1793)-'Inputs'!$C$4*L1793-('Inputs'!$C$4*'Inputs'!$C$20*'Inputs'!$C$21*'Inputs'!$C$22/1000)*M1793*N1793,0)</x:f>
        <x:v>171467</x:v>
      </x:c>
      <x:c r="S1793" s="59" t="n">
        <x:f>ROUND(R1793/'Inputs'!$C$4,2)</x:f>
        <x:v>17.15</x:v>
      </x:c>
      <x:c r="T1793" s="33" t="n">
        <x:f>ROUND((P1793-Q1793)*G1793*'Inputs'!$C$25/1000,1)</x:f>
        <x:v>85.5</x:v>
      </x:c>
    </x:row>
    <x:row r="1794">
      <x:c r="A1794" t="n">
        <x:v>1779</x:v>
      </x:c>
      <x:c r="B1794" s="68" t="n">
        <x:v>37.9</x:v>
      </x:c>
      <x:c r="C1794" s="68" t="n">
        <x:v>30</x:v>
      </x:c>
      <x:c r="D1794" s="68" t="n">
        <x:v>213.7</x:v>
      </x:c>
      <x:c r="E1794" s="68" t="n">
        <x:v>23</x:v>
      </x:c>
      <x:c r="F1794" s="68" t="n">
        <x:v>53</x:v>
      </x:c>
      <x:c r="G1794" s="68" t="n">
        <x:v>10.7</x:v>
      </x:c>
      <x:c r="H1794" s="69" t="n">
        <x:v>1.933</x:v>
      </x:c>
      <x:c r="I1794" s="68" t="n">
        <x:v>7130</x:v>
      </x:c>
      <x:c r="J1794" s="68" t="n">
        <x:v>8.4</x:v>
      </x:c>
      <x:c r="K1794" s="68" t="n">
        <x:v>674</x:v>
      </x:c>
      <x:c r="L1794" s="68" t="n">
        <x:v>4.6</x:v>
      </x:c>
      <x:c r="M1794" s="70" t="n">
        <x:v>0.04</x:v>
      </x:c>
      <x:c r="N1794" s="71" t="n">
        <x:v>91</x:v>
      </x:c>
      <x:c r="O1794" s="33" t="n">
        <x:f>ROUND(3*E1794+F1794+G1794*H1794,1)</x:f>
        <x:v>142.7</x:v>
      </x:c>
      <x:c r="P1794" s="33" t="n">
        <x:f>ROUND('Inputs'!$C$4*'Inputs'!$C$7*'Inputs'!$C$5*C1794/3600,1)</x:f>
        <x:v>4333.3</x:v>
      </x:c>
      <x:c r="Q1794" s="33" t="n">
        <x:f>ROUND(('Inputs'!$C$4/B1794)*'Inputs'!$C$7*'Inputs'!$C$6*D1794/3600,1)</x:f>
        <x:v>1628.9</x:v>
      </x:c>
      <x:c r="R1794" s="59" t="n">
        <x:f>ROUND((P1794-Q1794)*O1794-('Inputs'!$C$4/B1794)*(I1794/J1794+K1794)-'Inputs'!$C$4*L1794-('Inputs'!$C$4*'Inputs'!$C$20*'Inputs'!$C$21*'Inputs'!$C$22/1000)*M1794*N1794,0)</x:f>
        <x:v>-70018</x:v>
      </x:c>
      <x:c r="S1794" s="59" t="n">
        <x:f>ROUND(R1794/'Inputs'!$C$4,2)</x:f>
        <x:v>-7</x:v>
      </x:c>
      <x:c r="T1794" s="33" t="n">
        <x:f>ROUND((P1794-Q1794)*G1794*'Inputs'!$C$25/1000,1)</x:f>
        <x:v>74.8</x:v>
      </x:c>
    </x:row>
    <x:row r="1795">
      <x:c r="A1795" t="n">
        <x:v>1780</x:v>
      </x:c>
      <x:c r="B1795" s="68" t="n">
        <x:v>54.1</x:v>
      </x:c>
      <x:c r="C1795" s="68" t="n">
        <x:v>33.3</x:v>
      </x:c>
      <x:c r="D1795" s="68" t="n">
        <x:v>220.4</x:v>
      </x:c>
      <x:c r="E1795" s="68" t="n">
        <x:v>27.6</x:v>
      </x:c>
      <x:c r="F1795" s="68" t="n">
        <x:v>38</x:v>
      </x:c>
      <x:c r="G1795" s="68" t="n">
        <x:v>7.3</x:v>
      </x:c>
      <x:c r="H1795" s="69" t="n">
        <x:v>1.711</x:v>
      </x:c>
      <x:c r="I1795" s="68" t="n">
        <x:v>7582</x:v>
      </x:c>
      <x:c r="J1795" s="68" t="n">
        <x:v>14.3</x:v>
      </x:c>
      <x:c r="K1795" s="68" t="n">
        <x:v>629</x:v>
      </x:c>
      <x:c r="L1795" s="68" t="n">
        <x:v>3.3</x:v>
      </x:c>
      <x:c r="M1795" s="70" t="n">
        <x:v>0.043</x:v>
      </x:c>
      <x:c r="N1795" s="71" t="n">
        <x:v>150</x:v>
      </x:c>
      <x:c r="O1795" s="33" t="n">
        <x:f>ROUND(3*E1795+F1795+G1795*H1795,1)</x:f>
        <x:v>133.3</x:v>
      </x:c>
      <x:c r="P1795" s="33" t="n">
        <x:f>ROUND('Inputs'!$C$4*'Inputs'!$C$7*'Inputs'!$C$5*C1795/3600,1)</x:f>
        <x:v>4810</x:v>
      </x:c>
      <x:c r="Q1795" s="33" t="n">
        <x:f>ROUND(('Inputs'!$C$4/B1795)*'Inputs'!$C$7*'Inputs'!$C$6*D1795/3600,1)</x:f>
        <x:v>1176.9</x:v>
      </x:c>
      <x:c r="R1795" s="59" t="n">
        <x:f>ROUND((P1795-Q1795)*O1795-('Inputs'!$C$4/B1795)*(I1795/J1795+K1795)-'Inputs'!$C$4*L1795-('Inputs'!$C$4*'Inputs'!$C$20*'Inputs'!$C$21*'Inputs'!$C$22/1000)*M1795*N1795,0)</x:f>
        <x:v>222597</x:v>
      </x:c>
      <x:c r="S1795" s="59" t="n">
        <x:f>ROUND(R1795/'Inputs'!$C$4,2)</x:f>
        <x:v>22.26</x:v>
      </x:c>
      <x:c r="T1795" s="33" t="n">
        <x:f>ROUND((P1795-Q1795)*G1795*'Inputs'!$C$25/1000,1)</x:f>
        <x:v>68.5</x:v>
      </x:c>
    </x:row>
    <x:row r="1796">
      <x:c r="A1796" t="n">
        <x:v>1781</x:v>
      </x:c>
      <x:c r="B1796" s="68" t="n">
        <x:v>45.1</x:v>
      </x:c>
      <x:c r="C1796" s="68" t="n">
        <x:v>29.8</x:v>
      </x:c>
      <x:c r="D1796" s="68" t="n">
        <x:v>240.7</x:v>
      </x:c>
      <x:c r="E1796" s="68" t="n">
        <x:v>22.6</x:v>
      </x:c>
      <x:c r="F1796" s="68" t="n">
        <x:v>52.8</x:v>
      </x:c>
      <x:c r="G1796" s="68" t="n">
        <x:v>7.6</x:v>
      </x:c>
      <x:c r="H1796" s="69" t="n">
        <x:v>1.693</x:v>
      </x:c>
      <x:c r="I1796" s="68" t="n">
        <x:v>6674</x:v>
      </x:c>
      <x:c r="J1796" s="68" t="n">
        <x:v>11.6</x:v>
      </x:c>
      <x:c r="K1796" s="68" t="n">
        <x:v>653</x:v>
      </x:c>
      <x:c r="L1796" s="68" t="n">
        <x:v>1.7</x:v>
      </x:c>
      <x:c r="M1796" s="70" t="n">
        <x:v>0.003</x:v>
      </x:c>
      <x:c r="N1796" s="71" t="n">
        <x:v>64</x:v>
      </x:c>
      <x:c r="O1796" s="33" t="n">
        <x:f>ROUND(3*E1796+F1796+G1796*H1796,1)</x:f>
        <x:v>133.5</x:v>
      </x:c>
      <x:c r="P1796" s="33" t="n">
        <x:f>ROUND('Inputs'!$C$4*'Inputs'!$C$7*'Inputs'!$C$5*C1796/3600,1)</x:f>
        <x:v>4304.4</x:v>
      </x:c>
      <x:c r="Q1796" s="33" t="n">
        <x:f>ROUND(('Inputs'!$C$4/B1796)*'Inputs'!$C$7*'Inputs'!$C$6*D1796/3600,1)</x:f>
        <x:v>1541.8</x:v>
      </x:c>
      <x:c r="R1796" s="59" t="n">
        <x:f>ROUND((P1796-Q1796)*O1796-('Inputs'!$C$4/B1796)*(I1796/J1796+K1796)-'Inputs'!$C$4*L1796-('Inputs'!$C$4*'Inputs'!$C$20*'Inputs'!$C$21*'Inputs'!$C$22/1000)*M1796*N1796,0)</x:f>
        <x:v>79017</x:v>
      </x:c>
      <x:c r="S1796" s="59" t="n">
        <x:f>ROUND(R1796/'Inputs'!$C$4,2)</x:f>
        <x:v>7.9</x:v>
      </x:c>
      <x:c r="T1796" s="33" t="n">
        <x:f>ROUND((P1796-Q1796)*G1796*'Inputs'!$C$25/1000,1)</x:f>
        <x:v>54.2</x:v>
      </x:c>
    </x:row>
    <x:row r="1797">
      <x:c r="A1797" t="n">
        <x:v>1782</x:v>
      </x:c>
      <x:c r="B1797" s="68" t="n">
        <x:v>27.5</x:v>
      </x:c>
      <x:c r="C1797" s="68" t="n">
        <x:v>25.7</x:v>
      </x:c>
      <x:c r="D1797" s="68" t="n">
        <x:v>177.8</x:v>
      </x:c>
      <x:c r="E1797" s="68" t="n">
        <x:v>20.3</x:v>
      </x:c>
      <x:c r="F1797" s="68" t="n">
        <x:v>31</x:v>
      </x:c>
      <x:c r="G1797" s="68" t="n">
        <x:v>10.6</x:v>
      </x:c>
      <x:c r="H1797" s="69" t="n">
        <x:v>1.83</x:v>
      </x:c>
      <x:c r="I1797" s="68" t="n">
        <x:v>6036</x:v>
      </x:c>
      <x:c r="J1797" s="68" t="n">
        <x:v>9.3</x:v>
      </x:c>
      <x:c r="K1797" s="68" t="n">
        <x:v>755</x:v>
      </x:c>
      <x:c r="L1797" s="68" t="n">
        <x:v>2.3</x:v>
      </x:c>
      <x:c r="M1797" s="70" t="n">
        <x:v>0.014</x:v>
      </x:c>
      <x:c r="N1797" s="71" t="n">
        <x:v>145</x:v>
      </x:c>
      <x:c r="O1797" s="33" t="n">
        <x:f>ROUND(3*E1797+F1797+G1797*H1797,1)</x:f>
        <x:v>111.3</x:v>
      </x:c>
      <x:c r="P1797" s="33" t="n">
        <x:f>ROUND('Inputs'!$C$4*'Inputs'!$C$7*'Inputs'!$C$5*C1797/3600,1)</x:f>
        <x:v>3712.2</x:v>
      </x:c>
      <x:c r="Q1797" s="33" t="n">
        <x:f>ROUND(('Inputs'!$C$4/B1797)*'Inputs'!$C$7*'Inputs'!$C$6*D1797/3600,1)</x:f>
        <x:v>1867.8</x:v>
      </x:c>
      <x:c r="R1797" s="59" t="n">
        <x:f>ROUND((P1797-Q1797)*O1797-('Inputs'!$C$4/B1797)*(I1797/J1797+K1797)-'Inputs'!$C$4*L1797-('Inputs'!$C$4*'Inputs'!$C$20*'Inputs'!$C$21*'Inputs'!$C$22/1000)*M1797*N1797,0)</x:f>
        <x:v>-332815</x:v>
      </x:c>
      <x:c r="S1797" s="59" t="n">
        <x:f>ROUND(R1797/'Inputs'!$C$4,2)</x:f>
        <x:v>-33.28</x:v>
      </x:c>
      <x:c r="T1797" s="33" t="n">
        <x:f>ROUND((P1797-Q1797)*G1797*'Inputs'!$C$25/1000,1)</x:f>
        <x:v>50.5</x:v>
      </x:c>
    </x:row>
    <x:row r="1798">
      <x:c r="A1798" t="n">
        <x:v>1783</x:v>
      </x:c>
      <x:c r="B1798" s="68" t="n">
        <x:v>53.1</x:v>
      </x:c>
      <x:c r="C1798" s="68" t="n">
        <x:v>28.6</x:v>
      </x:c>
      <x:c r="D1798" s="68" t="n">
        <x:v>254.9</x:v>
      </x:c>
      <x:c r="E1798" s="68" t="n">
        <x:v>27.2</x:v>
      </x:c>
      <x:c r="F1798" s="68" t="n">
        <x:v>49.5</x:v>
      </x:c>
      <x:c r="G1798" s="68" t="n">
        <x:v>10.4</x:v>
      </x:c>
      <x:c r="H1798" s="69" t="n">
        <x:v>1.721</x:v>
      </x:c>
      <x:c r="I1798" s="68" t="n">
        <x:v>7137</x:v>
      </x:c>
      <x:c r="J1798" s="68" t="n">
        <x:v>12.2</x:v>
      </x:c>
      <x:c r="K1798" s="68" t="n">
        <x:v>363</x:v>
      </x:c>
      <x:c r="L1798" s="68" t="n">
        <x:v>2.9</x:v>
      </x:c>
      <x:c r="M1798" s="70" t="n">
        <x:v>0.091</x:v>
      </x:c>
      <x:c r="N1798" s="71" t="n">
        <x:v>112</x:v>
      </x:c>
      <x:c r="O1798" s="33" t="n">
        <x:f>ROUND(3*E1798+F1798+G1798*H1798,1)</x:f>
        <x:v>149</x:v>
      </x:c>
      <x:c r="P1798" s="33" t="n">
        <x:f>ROUND('Inputs'!$C$4*'Inputs'!$C$7*'Inputs'!$C$5*C1798/3600,1)</x:f>
        <x:v>4131.1</x:v>
      </x:c>
      <x:c r="Q1798" s="33" t="n">
        <x:f>ROUND(('Inputs'!$C$4/B1798)*'Inputs'!$C$7*'Inputs'!$C$6*D1798/3600,1)</x:f>
        <x:v>1386.8</x:v>
      </x:c>
      <x:c r="R1798" s="59" t="n">
        <x:f>ROUND((P1798-Q1798)*O1798-('Inputs'!$C$4/B1798)*(I1798/J1798+K1798)-'Inputs'!$C$4*L1798-('Inputs'!$C$4*'Inputs'!$C$20*'Inputs'!$C$21*'Inputs'!$C$22/1000)*M1798*N1798,0)</x:f>
        <x:v>178579</x:v>
      </x:c>
      <x:c r="S1798" s="59" t="n">
        <x:f>ROUND(R1798/'Inputs'!$C$4,2)</x:f>
        <x:v>17.86</x:v>
      </x:c>
      <x:c r="T1798" s="33" t="n">
        <x:f>ROUND((P1798-Q1798)*G1798*'Inputs'!$C$25/1000,1)</x:f>
        <x:v>73.7</x:v>
      </x:c>
    </x:row>
    <x:row r="1799">
      <x:c r="A1799" t="n">
        <x:v>1784</x:v>
      </x:c>
      <x:c r="B1799" s="68" t="n">
        <x:v>43.2</x:v>
      </x:c>
      <x:c r="C1799" s="68" t="n">
        <x:v>26.6</x:v>
      </x:c>
      <x:c r="D1799" s="68" t="n">
        <x:v>241.5</x:v>
      </x:c>
      <x:c r="E1799" s="68" t="n">
        <x:v>24.8</x:v>
      </x:c>
      <x:c r="F1799" s="68" t="n">
        <x:v>40.2</x:v>
      </x:c>
      <x:c r="G1799" s="68" t="n">
        <x:v>10.6</x:v>
      </x:c>
      <x:c r="H1799" s="69" t="n">
        <x:v>1.837</x:v>
      </x:c>
      <x:c r="I1799" s="68" t="n">
        <x:v>4606</x:v>
      </x:c>
      <x:c r="J1799" s="68" t="n">
        <x:v>13.9</x:v>
      </x:c>
      <x:c r="K1799" s="68" t="n">
        <x:v>485</x:v>
      </x:c>
      <x:c r="L1799" s="68" t="n">
        <x:v>5.7</x:v>
      </x:c>
      <x:c r="M1799" s="70" t="n">
        <x:v>0.069</x:v>
      </x:c>
      <x:c r="N1799" s="71" t="n">
        <x:v>119</x:v>
      </x:c>
      <x:c r="O1799" s="33" t="n">
        <x:f>ROUND(3*E1799+F1799+G1799*H1799,1)</x:f>
        <x:v>134.1</x:v>
      </x:c>
      <x:c r="P1799" s="33" t="n">
        <x:f>ROUND('Inputs'!$C$4*'Inputs'!$C$7*'Inputs'!$C$5*C1799/3600,1)</x:f>
        <x:v>3842.2</x:v>
      </x:c>
      <x:c r="Q1799" s="33" t="n">
        <x:f>ROUND(('Inputs'!$C$4/B1799)*'Inputs'!$C$7*'Inputs'!$C$6*D1799/3600,1)</x:f>
        <x:v>1615</x:v>
      </x:c>
      <x:c r="R1799" s="59" t="n">
        <x:f>ROUND((P1799-Q1799)*O1799-('Inputs'!$C$4/B1799)*(I1799/J1799+K1799)-'Inputs'!$C$4*L1799-('Inputs'!$C$4*'Inputs'!$C$20*'Inputs'!$C$21*'Inputs'!$C$22/1000)*M1799*N1799,0)</x:f>
        <x:v>34333</x:v>
      </x:c>
      <x:c r="S1799" s="59" t="n">
        <x:f>ROUND(R1799/'Inputs'!$C$4,2)</x:f>
        <x:v>3.43</x:v>
      </x:c>
      <x:c r="T1799" s="33" t="n">
        <x:f>ROUND((P1799-Q1799)*G1799*'Inputs'!$C$25/1000,1)</x:f>
        <x:v>61</x:v>
      </x:c>
    </x:row>
    <x:row r="1800">
      <x:c r="A1800" t="n">
        <x:v>1785</x:v>
      </x:c>
      <x:c r="B1800" s="68" t="n">
        <x:v>48.8</x:v>
      </x:c>
      <x:c r="C1800" s="68" t="n">
        <x:v>27.2</x:v>
      </x:c>
      <x:c r="D1800" s="68" t="n">
        <x:v>215.3</x:v>
      </x:c>
      <x:c r="E1800" s="68" t="n">
        <x:v>23.9</x:v>
      </x:c>
      <x:c r="F1800" s="68" t="n">
        <x:v>31.8</x:v>
      </x:c>
      <x:c r="G1800" s="68" t="n">
        <x:v>8.2</x:v>
      </x:c>
      <x:c r="H1800" s="69" t="n">
        <x:v>1.852</x:v>
      </x:c>
      <x:c r="I1800" s="68" t="n">
        <x:v>5844</x:v>
      </x:c>
      <x:c r="J1800" s="68" t="n">
        <x:v>14.8</x:v>
      </x:c>
      <x:c r="K1800" s="68" t="n">
        <x:v>581</x:v>
      </x:c>
      <x:c r="L1800" s="68" t="n">
        <x:v>2.2</x:v>
      </x:c>
      <x:c r="M1800" s="70" t="n">
        <x:v>0.06</x:v>
      </x:c>
      <x:c r="N1800" s="71" t="n">
        <x:v>145</x:v>
      </x:c>
      <x:c r="O1800" s="33" t="n">
        <x:f>ROUND(3*E1800+F1800+G1800*H1800,1)</x:f>
        <x:v>118.7</x:v>
      </x:c>
      <x:c r="P1800" s="33" t="n">
        <x:f>ROUND('Inputs'!$C$4*'Inputs'!$C$7*'Inputs'!$C$5*C1800/3600,1)</x:f>
        <x:v>3928.9</x:v>
      </x:c>
      <x:c r="Q1800" s="33" t="n">
        <x:f>ROUND(('Inputs'!$C$4/B1800)*'Inputs'!$C$7*'Inputs'!$C$6*D1800/3600,1)</x:f>
        <x:v>1274.5</x:v>
      </x:c>
      <x:c r="R1800" s="59" t="n">
        <x:f>ROUND((P1800-Q1800)*O1800-('Inputs'!$C$4/B1800)*(I1800/J1800+K1800)-'Inputs'!$C$4*L1800-('Inputs'!$C$4*'Inputs'!$C$20*'Inputs'!$C$21*'Inputs'!$C$22/1000)*M1800*N1800,0)</x:f>
        <x:v>73650</x:v>
      </x:c>
      <x:c r="S1800" s="59" t="n">
        <x:f>ROUND(R1800/'Inputs'!$C$4,2)</x:f>
        <x:v>7.37</x:v>
      </x:c>
      <x:c r="T1800" s="33" t="n">
        <x:f>ROUND((P1800-Q1800)*G1800*'Inputs'!$C$25/1000,1)</x:f>
        <x:v>56.2</x:v>
      </x:c>
    </x:row>
    <x:row r="1801">
      <x:c r="A1801" t="n">
        <x:v>1786</x:v>
      </x:c>
      <x:c r="B1801" s="68" t="n">
        <x:v>56.3</x:v>
      </x:c>
      <x:c r="C1801" s="68" t="n">
        <x:v>26.5</x:v>
      </x:c>
      <x:c r="D1801" s="68" t="n">
        <x:v>260.6</x:v>
      </x:c>
      <x:c r="E1801" s="68" t="n">
        <x:v>21.4</x:v>
      </x:c>
      <x:c r="F1801" s="68" t="n">
        <x:v>53.3</x:v>
      </x:c>
      <x:c r="G1801" s="68" t="n">
        <x:v>9.6</x:v>
      </x:c>
      <x:c r="H1801" s="69" t="n">
        <x:v>1.726</x:v>
      </x:c>
      <x:c r="I1801" s="68" t="n">
        <x:v>5968</x:v>
      </x:c>
      <x:c r="J1801" s="68" t="n">
        <x:v>14</x:v>
      </x:c>
      <x:c r="K1801" s="68" t="n">
        <x:v>632</x:v>
      </x:c>
      <x:c r="L1801" s="68" t="n">
        <x:v>3.3</x:v>
      </x:c>
      <x:c r="M1801" s="70" t="n">
        <x:v>0.026</x:v>
      </x:c>
      <x:c r="N1801" s="71" t="n">
        <x:v>76</x:v>
      </x:c>
      <x:c r="O1801" s="33" t="n">
        <x:f>ROUND(3*E1801+F1801+G1801*H1801,1)</x:f>
        <x:v>134.1</x:v>
      </x:c>
      <x:c r="P1801" s="33" t="n">
        <x:f>ROUND('Inputs'!$C$4*'Inputs'!$C$7*'Inputs'!$C$5*C1801/3600,1)</x:f>
        <x:v>3827.8</x:v>
      </x:c>
      <x:c r="Q1801" s="33" t="n">
        <x:f>ROUND(('Inputs'!$C$4/B1801)*'Inputs'!$C$7*'Inputs'!$C$6*D1801/3600,1)</x:f>
        <x:v>1337.2</x:v>
      </x:c>
      <x:c r="R1801" s="59" t="n">
        <x:f>ROUND((P1801-Q1801)*O1801-('Inputs'!$C$4/B1801)*(I1801/J1801+K1801)-'Inputs'!$C$4*L1801-('Inputs'!$C$4*'Inputs'!$C$20*'Inputs'!$C$21*'Inputs'!$C$22/1000)*M1801*N1801,0)</x:f>
        <x:v>108598</x:v>
      </x:c>
      <x:c r="S1801" s="59" t="n">
        <x:f>ROUND(R1801/'Inputs'!$C$4,2)</x:f>
        <x:v>10.86</x:v>
      </x:c>
      <x:c r="T1801" s="33" t="n">
        <x:f>ROUND((P1801-Q1801)*G1801*'Inputs'!$C$25/1000,1)</x:f>
        <x:v>61.8</x:v>
      </x:c>
    </x:row>
    <x:row r="1802">
      <x:c r="A1802" t="n">
        <x:v>1787</x:v>
      </x:c>
      <x:c r="B1802" s="68" t="n">
        <x:v>26.1</x:v>
      </x:c>
      <x:c r="C1802" s="68" t="n">
        <x:v>27.8</x:v>
      </x:c>
      <x:c r="D1802" s="68" t="n">
        <x:v>188.7</x:v>
      </x:c>
      <x:c r="E1802" s="68" t="n">
        <x:v>26.2</x:v>
      </x:c>
      <x:c r="F1802" s="68" t="n">
        <x:v>31.3</x:v>
      </x:c>
      <x:c r="G1802" s="68" t="n">
        <x:v>8.3</x:v>
      </x:c>
      <x:c r="H1802" s="69" t="n">
        <x:v>1.883</x:v>
      </x:c>
      <x:c r="I1802" s="68" t="n">
        <x:v>5061</x:v>
      </x:c>
      <x:c r="J1802" s="68" t="n">
        <x:v>13.6</x:v>
      </x:c>
      <x:c r="K1802" s="68" t="n">
        <x:v>794</x:v>
      </x:c>
      <x:c r="L1802" s="68" t="n">
        <x:v>5.9</x:v>
      </x:c>
      <x:c r="M1802" s="70" t="n">
        <x:v>0.05</x:v>
      </x:c>
      <x:c r="N1802" s="71" t="n">
        <x:v>63</x:v>
      </x:c>
      <x:c r="O1802" s="33" t="n">
        <x:f>ROUND(3*E1802+F1802+G1802*H1802,1)</x:f>
        <x:v>125.5</x:v>
      </x:c>
      <x:c r="P1802" s="33" t="n">
        <x:f>ROUND('Inputs'!$C$4*'Inputs'!$C$7*'Inputs'!$C$5*C1802/3600,1)</x:f>
        <x:v>4015.6</x:v>
      </x:c>
      <x:c r="Q1802" s="33" t="n">
        <x:f>ROUND(('Inputs'!$C$4/B1802)*'Inputs'!$C$7*'Inputs'!$C$6*D1802/3600,1)</x:f>
        <x:v>2088.6</x:v>
      </x:c>
      <x:c r="R1802" s="59" t="n">
        <x:f>ROUND((P1802-Q1802)*O1802-('Inputs'!$C$4/B1802)*(I1802/J1802+K1802)-'Inputs'!$C$4*L1802-('Inputs'!$C$4*'Inputs'!$C$20*'Inputs'!$C$21*'Inputs'!$C$22/1000)*M1802*N1802,0)</x:f>
        <x:v>-270999</x:v>
      </x:c>
      <x:c r="S1802" s="59" t="n">
        <x:f>ROUND(R1802/'Inputs'!$C$4,2)</x:f>
        <x:v>-27.1</x:v>
      </x:c>
      <x:c r="T1802" s="33" t="n">
        <x:f>ROUND((P1802-Q1802)*G1802*'Inputs'!$C$25/1000,1)</x:f>
        <x:v>41.3</x:v>
      </x:c>
    </x:row>
    <x:row r="1803">
      <x:c r="A1803" t="n">
        <x:v>1788</x:v>
      </x:c>
      <x:c r="B1803" s="68" t="n">
        <x:v>41.1</x:v>
      </x:c>
      <x:c r="C1803" s="68" t="n">
        <x:v>34.8</x:v>
      </x:c>
      <x:c r="D1803" s="68" t="n">
        <x:v>230.8</x:v>
      </x:c>
      <x:c r="E1803" s="68" t="n">
        <x:v>24.2</x:v>
      </x:c>
      <x:c r="F1803" s="68" t="n">
        <x:v>45.2</x:v>
      </x:c>
      <x:c r="G1803" s="68" t="n">
        <x:v>10.6</x:v>
      </x:c>
      <x:c r="H1803" s="69" t="n">
        <x:v>1.685</x:v>
      </x:c>
      <x:c r="I1803" s="68" t="n">
        <x:v>7933</x:v>
      </x:c>
      <x:c r="J1803" s="68" t="n">
        <x:v>14.3</x:v>
      </x:c>
      <x:c r="K1803" s="68" t="n">
        <x:v>795</x:v>
      </x:c>
      <x:c r="L1803" s="68" t="n">
        <x:v>3.9</x:v>
      </x:c>
      <x:c r="M1803" s="70" t="n">
        <x:v>0.063</x:v>
      </x:c>
      <x:c r="N1803" s="71" t="n">
        <x:v>117</x:v>
      </x:c>
      <x:c r="O1803" s="33" t="n">
        <x:f>ROUND(3*E1803+F1803+G1803*H1803,1)</x:f>
        <x:v>135.7</x:v>
      </x:c>
      <x:c r="P1803" s="33" t="n">
        <x:f>ROUND('Inputs'!$C$4*'Inputs'!$C$7*'Inputs'!$C$5*C1803/3600,1)</x:f>
        <x:v>5026.7</x:v>
      </x:c>
      <x:c r="Q1803" s="33" t="n">
        <x:f>ROUND(('Inputs'!$C$4/B1803)*'Inputs'!$C$7*'Inputs'!$C$6*D1803/3600,1)</x:f>
        <x:v>1622.3</x:v>
      </x:c>
      <x:c r="R1803" s="59" t="n">
        <x:f>ROUND((P1803-Q1803)*O1803-('Inputs'!$C$4/B1803)*(I1803/J1803+K1803)-'Inputs'!$C$4*L1803-('Inputs'!$C$4*'Inputs'!$C$20*'Inputs'!$C$21*'Inputs'!$C$22/1000)*M1803*N1803,0)</x:f>
        <x:v>78087</x:v>
      </x:c>
      <x:c r="S1803" s="59" t="n">
        <x:f>ROUND(R1803/'Inputs'!$C$4,2)</x:f>
        <x:v>7.81</x:v>
      </x:c>
      <x:c r="T1803" s="33" t="n">
        <x:f>ROUND((P1803-Q1803)*G1803*'Inputs'!$C$25/1000,1)</x:f>
        <x:v>93.2</x:v>
      </x:c>
    </x:row>
    <x:row r="1804">
      <x:c r="A1804" t="n">
        <x:v>1789</x:v>
      </x:c>
      <x:c r="B1804" s="68" t="n">
        <x:v>55.6</x:v>
      </x:c>
      <x:c r="C1804" s="68" t="n">
        <x:v>28</x:v>
      </x:c>
      <x:c r="D1804" s="68" t="n">
        <x:v>196.7</x:v>
      </x:c>
      <x:c r="E1804" s="68" t="n">
        <x:v>26.5</x:v>
      </x:c>
      <x:c r="F1804" s="68" t="n">
        <x:v>52.4</x:v>
      </x:c>
      <x:c r="G1804" s="68" t="n">
        <x:v>9.3</x:v>
      </x:c>
      <x:c r="H1804" s="69" t="n">
        <x:v>1.791</x:v>
      </x:c>
      <x:c r="I1804" s="68" t="n">
        <x:v>6378</x:v>
      </x:c>
      <x:c r="J1804" s="68" t="n">
        <x:v>8.7</x:v>
      </x:c>
      <x:c r="K1804" s="68" t="n">
        <x:v>462</x:v>
      </x:c>
      <x:c r="L1804" s="68" t="n">
        <x:v>2.2</x:v>
      </x:c>
      <x:c r="M1804" s="70" t="n">
        <x:v>0.095</x:v>
      </x:c>
      <x:c r="N1804" s="71" t="n">
        <x:v>132</x:v>
      </x:c>
      <x:c r="O1804" s="33" t="n">
        <x:f>ROUND(3*E1804+F1804+G1804*H1804,1)</x:f>
        <x:v>148.6</x:v>
      </x:c>
      <x:c r="P1804" s="33" t="n">
        <x:f>ROUND('Inputs'!$C$4*'Inputs'!$C$7*'Inputs'!$C$5*C1804/3600,1)</x:f>
        <x:v>4044.4</x:v>
      </x:c>
      <x:c r="Q1804" s="33" t="n">
        <x:f>ROUND(('Inputs'!$C$4/B1804)*'Inputs'!$C$7*'Inputs'!$C$6*D1804/3600,1)</x:f>
        <x:v>1022</x:v>
      </x:c>
      <x:c r="R1804" s="59" t="n">
        <x:f>ROUND((P1804-Q1804)*O1804-('Inputs'!$C$4/B1804)*(I1804/J1804+K1804)-'Inputs'!$C$4*L1804-('Inputs'!$C$4*'Inputs'!$C$20*'Inputs'!$C$21*'Inputs'!$C$22/1000)*M1804*N1804,0)</x:f>
        <x:v>184141</x:v>
      </x:c>
      <x:c r="S1804" s="59" t="n">
        <x:f>ROUND(R1804/'Inputs'!$C$4,2)</x:f>
        <x:v>18.41</x:v>
      </x:c>
      <x:c r="T1804" s="33" t="n">
        <x:f>ROUND((P1804-Q1804)*G1804*'Inputs'!$C$25/1000,1)</x:f>
        <x:v>72.6</x:v>
      </x:c>
    </x:row>
    <x:row r="1805">
      <x:c r="A1805" t="n">
        <x:v>1790</x:v>
      </x:c>
      <x:c r="B1805" s="68" t="n">
        <x:v>46</x:v>
      </x:c>
      <x:c r="C1805" s="68" t="n">
        <x:v>30.8</x:v>
      </x:c>
      <x:c r="D1805" s="68" t="n">
        <x:v>179.2</x:v>
      </x:c>
      <x:c r="E1805" s="68" t="n">
        <x:v>25</x:v>
      </x:c>
      <x:c r="F1805" s="68" t="n">
        <x:v>49.9</x:v>
      </x:c>
      <x:c r="G1805" s="68" t="n">
        <x:v>8.2</x:v>
      </x:c>
      <x:c r="H1805" s="69" t="n">
        <x:v>1.645</x:v>
      </x:c>
      <x:c r="I1805" s="68" t="n">
        <x:v>8135</x:v>
      </x:c>
      <x:c r="J1805" s="68" t="n">
        <x:v>12.9</x:v>
      </x:c>
      <x:c r="K1805" s="68" t="n">
        <x:v>537</x:v>
      </x:c>
      <x:c r="L1805" s="68" t="n">
        <x:v>1.6</x:v>
      </x:c>
      <x:c r="M1805" s="70" t="n">
        <x:v>0.075</x:v>
      </x:c>
      <x:c r="N1805" s="71" t="n">
        <x:v>68</x:v>
      </x:c>
      <x:c r="O1805" s="33" t="n">
        <x:f>ROUND(3*E1805+F1805+G1805*H1805,1)</x:f>
        <x:v>138.4</x:v>
      </x:c>
      <x:c r="P1805" s="33" t="n">
        <x:f>ROUND('Inputs'!$C$4*'Inputs'!$C$7*'Inputs'!$C$5*C1805/3600,1)</x:f>
        <x:v>4448.9</x:v>
      </x:c>
      <x:c r="Q1805" s="33" t="n">
        <x:f>ROUND(('Inputs'!$C$4/B1805)*'Inputs'!$C$7*'Inputs'!$C$6*D1805/3600,1)</x:f>
        <x:v>1125.4</x:v>
      </x:c>
      <x:c r="R1805" s="59" t="n">
        <x:f>ROUND((P1805-Q1805)*O1805-('Inputs'!$C$4/B1805)*(I1805/J1805+K1805)-'Inputs'!$C$4*L1805-('Inputs'!$C$4*'Inputs'!$C$20*'Inputs'!$C$21*'Inputs'!$C$22/1000)*M1805*N1805,0)</x:f>
        <x:v>178738</x:v>
      </x:c>
      <x:c r="S1805" s="59" t="n">
        <x:f>ROUND(R1805/'Inputs'!$C$4,2)</x:f>
        <x:v>17.87</x:v>
      </x:c>
      <x:c r="T1805" s="33" t="n">
        <x:f>ROUND((P1805-Q1805)*G1805*'Inputs'!$C$25/1000,1)</x:f>
        <x:v>70.4</x:v>
      </x:c>
    </x:row>
    <x:row r="1806">
      <x:c r="A1806" t="n">
        <x:v>1791</x:v>
      </x:c>
      <x:c r="B1806" s="68" t="n">
        <x:v>25.7</x:v>
      </x:c>
      <x:c r="C1806" s="68" t="n">
        <x:v>25</x:v>
      </x:c>
      <x:c r="D1806" s="68" t="n">
        <x:v>184</x:v>
      </x:c>
      <x:c r="E1806" s="68" t="n">
        <x:v>20.8</x:v>
      </x:c>
      <x:c r="F1806" s="68" t="n">
        <x:v>46.3</x:v>
      </x:c>
      <x:c r="G1806" s="68" t="n">
        <x:v>10</x:v>
      </x:c>
      <x:c r="H1806" s="69" t="n">
        <x:v>2.019</x:v>
      </x:c>
      <x:c r="I1806" s="68" t="n">
        <x:v>8884</x:v>
      </x:c>
      <x:c r="J1806" s="68" t="n">
        <x:v>9.1</x:v>
      </x:c>
      <x:c r="K1806" s="68" t="n">
        <x:v>805</x:v>
      </x:c>
      <x:c r="L1806" s="68" t="n">
        <x:v>3.6</x:v>
      </x:c>
      <x:c r="M1806" s="70" t="n">
        <x:v>0.006</x:v>
      </x:c>
      <x:c r="N1806" s="71" t="n">
        <x:v>69</x:v>
      </x:c>
      <x:c r="O1806" s="33" t="n">
        <x:f>ROUND(3*E1806+F1806+G1806*H1806,1)</x:f>
        <x:v>128.9</x:v>
      </x:c>
      <x:c r="P1806" s="33" t="n">
        <x:f>ROUND('Inputs'!$C$4*'Inputs'!$C$7*'Inputs'!$C$5*C1806/3600,1)</x:f>
        <x:v>3611.1</x:v>
      </x:c>
      <x:c r="Q1806" s="33" t="n">
        <x:f>ROUND(('Inputs'!$C$4/B1806)*'Inputs'!$C$7*'Inputs'!$C$6*D1806/3600,1)</x:f>
        <x:v>2068.3</x:v>
      </x:c>
      <x:c r="R1806" s="59" t="n">
        <x:f>ROUND((P1806-Q1806)*O1806-('Inputs'!$C$4/B1806)*(I1806/J1806+K1806)-'Inputs'!$C$4*L1806-('Inputs'!$C$4*'Inputs'!$C$20*'Inputs'!$C$21*'Inputs'!$C$22/1000)*M1806*N1806,0)</x:f>
        <x:v>-531158</x:v>
      </x:c>
      <x:c r="S1806" s="59" t="n">
        <x:f>ROUND(R1806/'Inputs'!$C$4,2)</x:f>
        <x:v>-53.12</x:v>
      </x:c>
      <x:c r="T1806" s="33" t="n">
        <x:f>ROUND((P1806-Q1806)*G1806*'Inputs'!$C$25/1000,1)</x:f>
        <x:v>39.9</x:v>
      </x:c>
    </x:row>
    <x:row r="1807">
      <x:c r="A1807" t="n">
        <x:v>1792</x:v>
      </x:c>
      <x:c r="B1807" s="68" t="n">
        <x:v>31.7</x:v>
      </x:c>
      <x:c r="C1807" s="68" t="n">
        <x:v>27.6</x:v>
      </x:c>
      <x:c r="D1807" s="68" t="n">
        <x:v>212.3</x:v>
      </x:c>
      <x:c r="E1807" s="68" t="n">
        <x:v>27.2</x:v>
      </x:c>
      <x:c r="F1807" s="68" t="n">
        <x:v>45.9</x:v>
      </x:c>
      <x:c r="G1807" s="68" t="n">
        <x:v>8.9</x:v>
      </x:c>
      <x:c r="H1807" s="69" t="n">
        <x:v>1.747</x:v>
      </x:c>
      <x:c r="I1807" s="68" t="n">
        <x:v>4813</x:v>
      </x:c>
      <x:c r="J1807" s="68" t="n">
        <x:v>9.2</x:v>
      </x:c>
      <x:c r="K1807" s="68" t="n">
        <x:v>549</x:v>
      </x:c>
      <x:c r="L1807" s="68" t="n">
        <x:v>5.3</x:v>
      </x:c>
      <x:c r="M1807" s="70" t="n">
        <x:v>0.079</x:v>
      </x:c>
      <x:c r="N1807" s="71" t="n">
        <x:v>146</x:v>
      </x:c>
      <x:c r="O1807" s="33" t="n">
        <x:f>ROUND(3*E1807+F1807+G1807*H1807,1)</x:f>
        <x:v>143</x:v>
      </x:c>
      <x:c r="P1807" s="33" t="n">
        <x:f>ROUND('Inputs'!$C$4*'Inputs'!$C$7*'Inputs'!$C$5*C1807/3600,1)</x:f>
        <x:v>3986.7</x:v>
      </x:c>
      <x:c r="Q1807" s="33" t="n">
        <x:f>ROUND(('Inputs'!$C$4/B1807)*'Inputs'!$C$7*'Inputs'!$C$6*D1807/3600,1)</x:f>
        <x:v>1934.7</x:v>
      </x:c>
      <x:c r="R1807" s="59" t="n">
        <x:f>ROUND((P1807-Q1807)*O1807-('Inputs'!$C$4/B1807)*(I1807/J1807+K1807)-'Inputs'!$C$4*L1807-('Inputs'!$C$4*'Inputs'!$C$20*'Inputs'!$C$21*'Inputs'!$C$22/1000)*M1807*N1807,0)</x:f>
        <x:v>-123574</x:v>
      </x:c>
      <x:c r="S1807" s="59" t="n">
        <x:f>ROUND(R1807/'Inputs'!$C$4,2)</x:f>
        <x:v>-12.36</x:v>
      </x:c>
      <x:c r="T1807" s="33" t="n">
        <x:f>ROUND((P1807-Q1807)*G1807*'Inputs'!$C$25/1000,1)</x:f>
        <x:v>47.2</x:v>
      </x:c>
    </x:row>
    <x:row r="1808">
      <x:c r="A1808" t="n">
        <x:v>1793</x:v>
      </x:c>
      <x:c r="B1808" s="68" t="n">
        <x:v>41.3</x:v>
      </x:c>
      <x:c r="C1808" s="68" t="n">
        <x:v>28.3</x:v>
      </x:c>
      <x:c r="D1808" s="68" t="n">
        <x:v>220.5</x:v>
      </x:c>
      <x:c r="E1808" s="68" t="n">
        <x:v>25.7</x:v>
      </x:c>
      <x:c r="F1808" s="68" t="n">
        <x:v>31.5</x:v>
      </x:c>
      <x:c r="G1808" s="68" t="n">
        <x:v>8.3</x:v>
      </x:c>
      <x:c r="H1808" s="69" t="n">
        <x:v>1.902</x:v>
      </x:c>
      <x:c r="I1808" s="68" t="n">
        <x:v>5006</x:v>
      </x:c>
      <x:c r="J1808" s="68" t="n">
        <x:v>8.7</x:v>
      </x:c>
      <x:c r="K1808" s="68" t="n">
        <x:v>447</x:v>
      </x:c>
      <x:c r="L1808" s="68" t="n">
        <x:v>5.4</x:v>
      </x:c>
      <x:c r="M1808" s="70" t="n">
        <x:v>0.011</x:v>
      </x:c>
      <x:c r="N1808" s="71" t="n">
        <x:v>117</x:v>
      </x:c>
      <x:c r="O1808" s="33" t="n">
        <x:f>ROUND(3*E1808+F1808+G1808*H1808,1)</x:f>
        <x:v>124.4</x:v>
      </x:c>
      <x:c r="P1808" s="33" t="n">
        <x:f>ROUND('Inputs'!$C$4*'Inputs'!$C$7*'Inputs'!$C$5*C1808/3600,1)</x:f>
        <x:v>4087.8</x:v>
      </x:c>
      <x:c r="Q1808" s="33" t="n">
        <x:f>ROUND(('Inputs'!$C$4/B1808)*'Inputs'!$C$7*'Inputs'!$C$6*D1808/3600,1)</x:f>
        <x:v>1542.4</x:v>
      </x:c>
      <x:c r="R1808" s="59" t="n">
        <x:f>ROUND((P1808-Q1808)*O1808-('Inputs'!$C$4/B1808)*(I1808/J1808+K1808)-'Inputs'!$C$4*L1808-('Inputs'!$C$4*'Inputs'!$C$20*'Inputs'!$C$21*'Inputs'!$C$22/1000)*M1808*N1808,0)</x:f>
        <x:v>12215</x:v>
      </x:c>
      <x:c r="S1808" s="59" t="n">
        <x:f>ROUND(R1808/'Inputs'!$C$4,2)</x:f>
        <x:v>1.22</x:v>
      </x:c>
      <x:c r="T1808" s="33" t="n">
        <x:f>ROUND((P1808-Q1808)*G1808*'Inputs'!$C$25/1000,1)</x:f>
        <x:v>54.6</x:v>
      </x:c>
    </x:row>
    <x:row r="1809">
      <x:c r="A1809" t="n">
        <x:v>1794</x:v>
      </x:c>
      <x:c r="B1809" s="68" t="n">
        <x:v>51.5</x:v>
      </x:c>
      <x:c r="C1809" s="68" t="n">
        <x:v>26.5</x:v>
      </x:c>
      <x:c r="D1809" s="68" t="n">
        <x:v>202.4</x:v>
      </x:c>
      <x:c r="E1809" s="68" t="n">
        <x:v>24</x:v>
      </x:c>
      <x:c r="F1809" s="68" t="n">
        <x:v>39.6</x:v>
      </x:c>
      <x:c r="G1809" s="68" t="n">
        <x:v>9.6</x:v>
      </x:c>
      <x:c r="H1809" s="69" t="n">
        <x:v>1.95</x:v>
      </x:c>
      <x:c r="I1809" s="68" t="n">
        <x:v>4855</x:v>
      </x:c>
      <x:c r="J1809" s="68" t="n">
        <x:v>13.8</x:v>
      </x:c>
      <x:c r="K1809" s="68" t="n">
        <x:v>326</x:v>
      </x:c>
      <x:c r="L1809" s="68" t="n">
        <x:v>3.7</x:v>
      </x:c>
      <x:c r="M1809" s="70" t="n">
        <x:v>0.001</x:v>
      </x:c>
      <x:c r="N1809" s="71" t="n">
        <x:v>149</x:v>
      </x:c>
      <x:c r="O1809" s="33" t="n">
        <x:f>ROUND(3*E1809+F1809+G1809*H1809,1)</x:f>
        <x:v>130.3</x:v>
      </x:c>
      <x:c r="P1809" s="33" t="n">
        <x:f>ROUND('Inputs'!$C$4*'Inputs'!$C$7*'Inputs'!$C$5*C1809/3600,1)</x:f>
        <x:v>3827.8</x:v>
      </x:c>
      <x:c r="Q1809" s="33" t="n">
        <x:f>ROUND(('Inputs'!$C$4/B1809)*'Inputs'!$C$7*'Inputs'!$C$6*D1809/3600,1)</x:f>
        <x:v>1135.4</x:v>
      </x:c>
      <x:c r="R1809" s="59" t="n">
        <x:f>ROUND((P1809-Q1809)*O1809-('Inputs'!$C$4/B1809)*(I1809/J1809+K1809)-'Inputs'!$C$4*L1809-('Inputs'!$C$4*'Inputs'!$C$20*'Inputs'!$C$21*'Inputs'!$C$22/1000)*M1809*N1809,0)</x:f>
        <x:v>181873</x:v>
      </x:c>
      <x:c r="S1809" s="59" t="n">
        <x:f>ROUND(R1809/'Inputs'!$C$4,2)</x:f>
        <x:v>18.19</x:v>
      </x:c>
      <x:c r="T1809" s="33" t="n">
        <x:f>ROUND((P1809-Q1809)*G1809*'Inputs'!$C$25/1000,1)</x:f>
        <x:v>66.8</x:v>
      </x:c>
    </x:row>
    <x:row r="1810">
      <x:c r="A1810" t="n">
        <x:v>1795</x:v>
      </x:c>
      <x:c r="B1810" s="68" t="n">
        <x:v>56.5</x:v>
      </x:c>
      <x:c r="C1810" s="68" t="n">
        <x:v>27.8</x:v>
      </x:c>
      <x:c r="D1810" s="68" t="n">
        <x:v>194.1</x:v>
      </x:c>
      <x:c r="E1810" s="68" t="n">
        <x:v>24.8</x:v>
      </x:c>
      <x:c r="F1810" s="68" t="n">
        <x:v>35.6</x:v>
      </x:c>
      <x:c r="G1810" s="68" t="n">
        <x:v>7.2</x:v>
      </x:c>
      <x:c r="H1810" s="69" t="n">
        <x:v>1.833</x:v>
      </x:c>
      <x:c r="I1810" s="68" t="n">
        <x:v>4338</x:v>
      </x:c>
      <x:c r="J1810" s="68" t="n">
        <x:v>12.5</x:v>
      </x:c>
      <x:c r="K1810" s="68" t="n">
        <x:v>499</x:v>
      </x:c>
      <x:c r="L1810" s="68" t="n">
        <x:v>4</x:v>
      </x:c>
      <x:c r="M1810" s="70" t="n">
        <x:v>0.023</x:v>
      </x:c>
      <x:c r="N1810" s="71" t="n">
        <x:v>140</x:v>
      </x:c>
      <x:c r="O1810" s="33" t="n">
        <x:f>ROUND(3*E1810+F1810+G1810*H1810,1)</x:f>
        <x:v>123.2</x:v>
      </x:c>
      <x:c r="P1810" s="33" t="n">
        <x:f>ROUND('Inputs'!$C$4*'Inputs'!$C$7*'Inputs'!$C$5*C1810/3600,1)</x:f>
        <x:v>4015.6</x:v>
      </x:c>
      <x:c r="Q1810" s="33" t="n">
        <x:f>ROUND(('Inputs'!$C$4/B1810)*'Inputs'!$C$7*'Inputs'!$C$6*D1810/3600,1)</x:f>
        <x:v>992.4</x:v>
      </x:c>
      <x:c r="R1810" s="59" t="n">
        <x:f>ROUND((P1810-Q1810)*O1810-('Inputs'!$C$4/B1810)*(I1810/J1810+K1810)-'Inputs'!$C$4*L1810-('Inputs'!$C$4*'Inputs'!$C$20*'Inputs'!$C$21*'Inputs'!$C$22/1000)*M1810*N1810,0)</x:f>
        <x:v>175516</x:v>
      </x:c>
      <x:c r="S1810" s="59" t="n">
        <x:f>ROUND(R1810/'Inputs'!$C$4,2)</x:f>
        <x:v>17.55</x:v>
      </x:c>
      <x:c r="T1810" s="33" t="n">
        <x:f>ROUND((P1810-Q1810)*G1810*'Inputs'!$C$25/1000,1)</x:f>
        <x:v>56.2</x:v>
      </x:c>
    </x:row>
    <x:row r="1811">
      <x:c r="A1811" t="n">
        <x:v>1796</x:v>
      </x:c>
      <x:c r="B1811" s="68" t="n">
        <x:v>29</x:v>
      </x:c>
      <x:c r="C1811" s="68" t="n">
        <x:v>27.9</x:v>
      </x:c>
      <x:c r="D1811" s="68" t="n">
        <x:v>188.3</x:v>
      </x:c>
      <x:c r="E1811" s="68" t="n">
        <x:v>23.6</x:v>
      </x:c>
      <x:c r="F1811" s="68" t="n">
        <x:v>34.8</x:v>
      </x:c>
      <x:c r="G1811" s="68" t="n">
        <x:v>8.3</x:v>
      </x:c>
      <x:c r="H1811" s="69" t="n">
        <x:v>1.7</x:v>
      </x:c>
      <x:c r="I1811" s="68" t="n">
        <x:v>5451</x:v>
      </x:c>
      <x:c r="J1811" s="68" t="n">
        <x:v>9.7</x:v>
      </x:c>
      <x:c r="K1811" s="68" t="n">
        <x:v>584</x:v>
      </x:c>
      <x:c r="L1811" s="68" t="n">
        <x:v>5.8</x:v>
      </x:c>
      <x:c r="M1811" s="70" t="n">
        <x:v>0.004</x:v>
      </x:c>
      <x:c r="N1811" s="71" t="n">
        <x:v>123</x:v>
      </x:c>
      <x:c r="O1811" s="33" t="n">
        <x:f>ROUND(3*E1811+F1811+G1811*H1811,1)</x:f>
        <x:v>119.7</x:v>
      </x:c>
      <x:c r="P1811" s="33" t="n">
        <x:f>ROUND('Inputs'!$C$4*'Inputs'!$C$7*'Inputs'!$C$5*C1811/3600,1)</x:f>
        <x:v>4030</x:v>
      </x:c>
      <x:c r="Q1811" s="33" t="n">
        <x:f>ROUND(('Inputs'!$C$4/B1811)*'Inputs'!$C$7*'Inputs'!$C$6*D1811/3600,1)</x:f>
        <x:v>1875.8</x:v>
      </x:c>
      <x:c r="R1811" s="59" t="n">
        <x:f>ROUND((P1811-Q1811)*O1811-('Inputs'!$C$4/B1811)*(I1811/J1811+K1811)-'Inputs'!$C$4*L1811-('Inputs'!$C$4*'Inputs'!$C$20*'Inputs'!$C$21*'Inputs'!$C$22/1000)*M1811*N1811,0)</x:f>
        <x:v>-196401</x:v>
      </x:c>
      <x:c r="S1811" s="59" t="n">
        <x:f>ROUND(R1811/'Inputs'!$C$4,2)</x:f>
        <x:v>-19.64</x:v>
      </x:c>
      <x:c r="T1811" s="33" t="n">
        <x:f>ROUND((P1811-Q1811)*G1811*'Inputs'!$C$25/1000,1)</x:f>
        <x:v>46.2</x:v>
      </x:c>
    </x:row>
    <x:row r="1812">
      <x:c r="A1812" t="n">
        <x:v>1797</x:v>
      </x:c>
      <x:c r="B1812" s="68" t="n">
        <x:v>31.6</x:v>
      </x:c>
      <x:c r="C1812" s="68" t="n">
        <x:v>28.3</x:v>
      </x:c>
      <x:c r="D1812" s="68" t="n">
        <x:v>263.5</x:v>
      </x:c>
      <x:c r="E1812" s="68" t="n">
        <x:v>25</x:v>
      </x:c>
      <x:c r="F1812" s="68" t="n">
        <x:v>50.8</x:v>
      </x:c>
      <x:c r="G1812" s="68" t="n">
        <x:v>8.3</x:v>
      </x:c>
      <x:c r="H1812" s="69" t="n">
        <x:v>1.627</x:v>
      </x:c>
      <x:c r="I1812" s="68" t="n">
        <x:v>8113</x:v>
      </x:c>
      <x:c r="J1812" s="68" t="n">
        <x:v>14.1</x:v>
      </x:c>
      <x:c r="K1812" s="68" t="n">
        <x:v>562</x:v>
      </x:c>
      <x:c r="L1812" s="68" t="n">
        <x:v>4</x:v>
      </x:c>
      <x:c r="M1812" s="70" t="n">
        <x:v>0.024</x:v>
      </x:c>
      <x:c r="N1812" s="71" t="n">
        <x:v>128</x:v>
      </x:c>
      <x:c r="O1812" s="33" t="n">
        <x:f>ROUND(3*E1812+F1812+G1812*H1812,1)</x:f>
        <x:v>139.3</x:v>
      </x:c>
      <x:c r="P1812" s="33" t="n">
        <x:f>ROUND('Inputs'!$C$4*'Inputs'!$C$7*'Inputs'!$C$5*C1812/3600,1)</x:f>
        <x:v>4087.8</x:v>
      </x:c>
      <x:c r="Q1812" s="33" t="n">
        <x:f>ROUND(('Inputs'!$C$4/B1812)*'Inputs'!$C$7*'Inputs'!$C$6*D1812/3600,1)</x:f>
        <x:v>2408.9</x:v>
      </x:c>
      <x:c r="R1812" s="59" t="n">
        <x:f>ROUND((P1812-Q1812)*O1812-('Inputs'!$C$4/B1812)*(I1812/J1812+K1812)-'Inputs'!$C$4*L1812-('Inputs'!$C$4*'Inputs'!$C$20*'Inputs'!$C$21*'Inputs'!$C$22/1000)*M1812*N1812,0)</x:f>
        <x:v>-172932</x:v>
      </x:c>
      <x:c r="S1812" s="59" t="n">
        <x:f>ROUND(R1812/'Inputs'!$C$4,2)</x:f>
        <x:v>-17.29</x:v>
      </x:c>
      <x:c r="T1812" s="33" t="n">
        <x:f>ROUND((P1812-Q1812)*G1812*'Inputs'!$C$25/1000,1)</x:f>
        <x:v>36</x:v>
      </x:c>
    </x:row>
    <x:row r="1813">
      <x:c r="A1813" t="n">
        <x:v>1798</x:v>
      </x:c>
      <x:c r="B1813" s="68" t="n">
        <x:v>46.2</x:v>
      </x:c>
      <x:c r="C1813" s="68" t="n">
        <x:v>30.4</x:v>
      </x:c>
      <x:c r="D1813" s="68" t="n">
        <x:v>253.3</x:v>
      </x:c>
      <x:c r="E1813" s="68" t="n">
        <x:v>20.9</x:v>
      </x:c>
      <x:c r="F1813" s="68" t="n">
        <x:v>30.1</x:v>
      </x:c>
      <x:c r="G1813" s="68" t="n">
        <x:v>10.2</x:v>
      </x:c>
      <x:c r="H1813" s="69" t="n">
        <x:v>1.906</x:v>
      </x:c>
      <x:c r="I1813" s="68" t="n">
        <x:v>7099</x:v>
      </x:c>
      <x:c r="J1813" s="68" t="n">
        <x:v>14</x:v>
      </x:c>
      <x:c r="K1813" s="68" t="n">
        <x:v>644</x:v>
      </x:c>
      <x:c r="L1813" s="68" t="n">
        <x:v>4.9</x:v>
      </x:c>
      <x:c r="M1813" s="70" t="n">
        <x:v>0.041</x:v>
      </x:c>
      <x:c r="N1813" s="71" t="n">
        <x:v>145</x:v>
      </x:c>
      <x:c r="O1813" s="33" t="n">
        <x:f>ROUND(3*E1813+F1813+G1813*H1813,1)</x:f>
        <x:v>112.2</x:v>
      </x:c>
      <x:c r="P1813" s="33" t="n">
        <x:f>ROUND('Inputs'!$C$4*'Inputs'!$C$7*'Inputs'!$C$5*C1813/3600,1)</x:f>
        <x:v>4391.1</x:v>
      </x:c>
      <x:c r="Q1813" s="33" t="n">
        <x:f>ROUND(('Inputs'!$C$4/B1813)*'Inputs'!$C$7*'Inputs'!$C$6*D1813/3600,1)</x:f>
        <x:v>1583.9</x:v>
      </x:c>
      <x:c r="R1813" s="59" t="n">
        <x:f>ROUND((P1813-Q1813)*O1813-('Inputs'!$C$4/B1813)*(I1813/J1813+K1813)-'Inputs'!$C$4*L1813-('Inputs'!$C$4*'Inputs'!$C$20*'Inputs'!$C$21*'Inputs'!$C$22/1000)*M1813*N1813,0)</x:f>
        <x:v>3524</x:v>
      </x:c>
      <x:c r="S1813" s="59" t="n">
        <x:f>ROUND(R1813/'Inputs'!$C$4,2)</x:f>
        <x:v>0.35</x:v>
      </x:c>
      <x:c r="T1813" s="33" t="n">
        <x:f>ROUND((P1813-Q1813)*G1813*'Inputs'!$C$25/1000,1)</x:f>
        <x:v>74</x:v>
      </x:c>
    </x:row>
    <x:row r="1814">
      <x:c r="A1814" t="n">
        <x:v>1799</x:v>
      </x:c>
      <x:c r="B1814" s="68" t="n">
        <x:v>53.1</x:v>
      </x:c>
      <x:c r="C1814" s="68" t="n">
        <x:v>27.8</x:v>
      </x:c>
      <x:c r="D1814" s="68" t="n">
        <x:v>231.4</x:v>
      </x:c>
      <x:c r="E1814" s="68" t="n">
        <x:v>25.8</x:v>
      </x:c>
      <x:c r="F1814" s="68" t="n">
        <x:v>49.8</x:v>
      </x:c>
      <x:c r="G1814" s="68" t="n">
        <x:v>8.6</x:v>
      </x:c>
      <x:c r="H1814" s="69" t="n">
        <x:v>1.728</x:v>
      </x:c>
      <x:c r="I1814" s="68" t="n">
        <x:v>9154</x:v>
      </x:c>
      <x:c r="J1814" s="68" t="n">
        <x:v>13.7</x:v>
      </x:c>
      <x:c r="K1814" s="68" t="n">
        <x:v>396</x:v>
      </x:c>
      <x:c r="L1814" s="68" t="n">
        <x:v>5.1</x:v>
      </x:c>
      <x:c r="M1814" s="70" t="n">
        <x:v>0.053</x:v>
      </x:c>
      <x:c r="N1814" s="71" t="n">
        <x:v>108</x:v>
      </x:c>
      <x:c r="O1814" s="33" t="n">
        <x:f>ROUND(3*E1814+F1814+G1814*H1814,1)</x:f>
        <x:v>142.1</x:v>
      </x:c>
      <x:c r="P1814" s="33" t="n">
        <x:f>ROUND('Inputs'!$C$4*'Inputs'!$C$7*'Inputs'!$C$5*C1814/3600,1)</x:f>
        <x:v>4015.6</x:v>
      </x:c>
      <x:c r="Q1814" s="33" t="n">
        <x:f>ROUND(('Inputs'!$C$4/B1814)*'Inputs'!$C$7*'Inputs'!$C$6*D1814/3600,1)</x:f>
        <x:v>1258.9</x:v>
      </x:c>
      <x:c r="R1814" s="59" t="n">
        <x:f>ROUND((P1814-Q1814)*O1814-('Inputs'!$C$4/B1814)*(I1814/J1814+K1814)-'Inputs'!$C$4*L1814-('Inputs'!$C$4*'Inputs'!$C$20*'Inputs'!$C$21*'Inputs'!$C$22/1000)*M1814*N1814,0)</x:f>
        <x:v>127518</x:v>
      </x:c>
      <x:c r="S1814" s="59" t="n">
        <x:f>ROUND(R1814/'Inputs'!$C$4,2)</x:f>
        <x:v>12.75</x:v>
      </x:c>
      <x:c r="T1814" s="33" t="n">
        <x:f>ROUND((P1814-Q1814)*G1814*'Inputs'!$C$25/1000,1)</x:f>
        <x:v>61.2</x:v>
      </x:c>
    </x:row>
    <x:row r="1815">
      <x:c r="A1815" t="n">
        <x:v>1800</x:v>
      </x:c>
      <x:c r="B1815" s="68" t="n">
        <x:v>42</x:v>
      </x:c>
      <x:c r="C1815" s="68" t="n">
        <x:v>29.8</x:v>
      </x:c>
      <x:c r="D1815" s="68" t="n">
        <x:v>255.7</x:v>
      </x:c>
      <x:c r="E1815" s="68" t="n">
        <x:v>27.9</x:v>
      </x:c>
      <x:c r="F1815" s="68" t="n">
        <x:v>43.1</x:v>
      </x:c>
      <x:c r="G1815" s="68" t="n">
        <x:v>8.8</x:v>
      </x:c>
      <x:c r="H1815" s="69" t="n">
        <x:v>1.849</x:v>
      </x:c>
      <x:c r="I1815" s="68" t="n">
        <x:v>4927</x:v>
      </x:c>
      <x:c r="J1815" s="68" t="n">
        <x:v>11.6</x:v>
      </x:c>
      <x:c r="K1815" s="68" t="n">
        <x:v>727</x:v>
      </x:c>
      <x:c r="L1815" s="68" t="n">
        <x:v>4.5</x:v>
      </x:c>
      <x:c r="M1815" s="70" t="n">
        <x:v>0.01</x:v>
      </x:c>
      <x:c r="N1815" s="71" t="n">
        <x:v>140</x:v>
      </x:c>
      <x:c r="O1815" s="33" t="n">
        <x:f>ROUND(3*E1815+F1815+G1815*H1815,1)</x:f>
        <x:v>143.1</x:v>
      </x:c>
      <x:c r="P1815" s="33" t="n">
        <x:f>ROUND('Inputs'!$C$4*'Inputs'!$C$7*'Inputs'!$C$5*C1815/3600,1)</x:f>
        <x:v>4304.4</x:v>
      </x:c>
      <x:c r="Q1815" s="33" t="n">
        <x:f>ROUND(('Inputs'!$C$4/B1815)*'Inputs'!$C$7*'Inputs'!$C$6*D1815/3600,1)</x:f>
        <x:v>1758.8</x:v>
      </x:c>
      <x:c r="R1815" s="59" t="n">
        <x:f>ROUND((P1815-Q1815)*O1815-('Inputs'!$C$4/B1815)*(I1815/J1815+K1815)-'Inputs'!$C$4*L1815-('Inputs'!$C$4*'Inputs'!$C$20*'Inputs'!$C$21*'Inputs'!$C$22/1000)*M1815*N1815,0)</x:f>
        <x:v>41921</x:v>
      </x:c>
      <x:c r="S1815" s="59" t="n">
        <x:f>ROUND(R1815/'Inputs'!$C$4,2)</x:f>
        <x:v>4.19</x:v>
      </x:c>
      <x:c r="T1815" s="33" t="n">
        <x:f>ROUND((P1815-Q1815)*G1815*'Inputs'!$C$25/1000,1)</x:f>
        <x:v>57.9</x:v>
      </x:c>
    </x:row>
    <x:row r="1816">
      <x:c r="A1816" t="n">
        <x:v>1801</x:v>
      </x:c>
      <x:c r="B1816" s="68" t="n">
        <x:v>42.8</x:v>
      </x:c>
      <x:c r="C1816" s="68" t="n">
        <x:v>32.9</x:v>
      </x:c>
      <x:c r="D1816" s="68" t="n">
        <x:v>220.4</x:v>
      </x:c>
      <x:c r="E1816" s="68" t="n">
        <x:v>25.9</x:v>
      </x:c>
      <x:c r="F1816" s="68" t="n">
        <x:v>48.7</x:v>
      </x:c>
      <x:c r="G1816" s="68" t="n">
        <x:v>10.6</x:v>
      </x:c>
      <x:c r="H1816" s="69" t="n">
        <x:v>1.811</x:v>
      </x:c>
      <x:c r="I1816" s="68" t="n">
        <x:v>6566</x:v>
      </x:c>
      <x:c r="J1816" s="68" t="n">
        <x:v>10.2</x:v>
      </x:c>
      <x:c r="K1816" s="68" t="n">
        <x:v>514</x:v>
      </x:c>
      <x:c r="L1816" s="68" t="n">
        <x:v>5.7</x:v>
      </x:c>
      <x:c r="M1816" s="70" t="n">
        <x:v>0.075</x:v>
      </x:c>
      <x:c r="N1816" s="71" t="n">
        <x:v>61</x:v>
      </x:c>
      <x:c r="O1816" s="33" t="n">
        <x:f>ROUND(3*E1816+F1816+G1816*H1816,1)</x:f>
        <x:v>145.6</x:v>
      </x:c>
      <x:c r="P1816" s="33" t="n">
        <x:f>ROUND('Inputs'!$C$4*'Inputs'!$C$7*'Inputs'!$C$5*C1816/3600,1)</x:f>
        <x:v>4752.2</x:v>
      </x:c>
      <x:c r="Q1816" s="33" t="n">
        <x:f>ROUND(('Inputs'!$C$4/B1816)*'Inputs'!$C$7*'Inputs'!$C$6*D1816/3600,1)</x:f>
        <x:v>1487.6</x:v>
      </x:c>
      <x:c r="R1816" s="59" t="n">
        <x:f>ROUND((P1816-Q1816)*O1816-('Inputs'!$C$4/B1816)*(I1816/J1816+K1816)-'Inputs'!$C$4*L1816-('Inputs'!$C$4*'Inputs'!$C$20*'Inputs'!$C$21*'Inputs'!$C$22/1000)*M1816*N1816,0)</x:f>
        <x:v>137599</x:v>
      </x:c>
      <x:c r="S1816" s="59" t="n">
        <x:f>ROUND(R1816/'Inputs'!$C$4,2)</x:f>
        <x:v>13.76</x:v>
      </x:c>
      <x:c r="T1816" s="33" t="n">
        <x:f>ROUND((P1816-Q1816)*G1816*'Inputs'!$C$25/1000,1)</x:f>
        <x:v>89.4</x:v>
      </x:c>
    </x:row>
    <x:row r="1817">
      <x:c r="A1817" t="n">
        <x:v>1802</x:v>
      </x:c>
      <x:c r="B1817" s="68" t="n">
        <x:v>34.7</x:v>
      </x:c>
      <x:c r="C1817" s="68" t="n">
        <x:v>30.9</x:v>
      </x:c>
      <x:c r="D1817" s="68" t="n">
        <x:v>243.2</x:v>
      </x:c>
      <x:c r="E1817" s="68" t="n">
        <x:v>21.1</x:v>
      </x:c>
      <x:c r="F1817" s="68" t="n">
        <x:v>41.9</x:v>
      </x:c>
      <x:c r="G1817" s="68" t="n">
        <x:v>7.7</x:v>
      </x:c>
      <x:c r="H1817" s="69" t="n">
        <x:v>2.034</x:v>
      </x:c>
      <x:c r="I1817" s="68" t="n">
        <x:v>5996</x:v>
      </x:c>
      <x:c r="J1817" s="68" t="n">
        <x:v>14.7</x:v>
      </x:c>
      <x:c r="K1817" s="68" t="n">
        <x:v>357</x:v>
      </x:c>
      <x:c r="L1817" s="68" t="n">
        <x:v>3.5</x:v>
      </x:c>
      <x:c r="M1817" s="70" t="n">
        <x:v>0.025</x:v>
      </x:c>
      <x:c r="N1817" s="71" t="n">
        <x:v>65</x:v>
      </x:c>
      <x:c r="O1817" s="33" t="n">
        <x:f>ROUND(3*E1817+F1817+G1817*H1817,1)</x:f>
        <x:v>120.9</x:v>
      </x:c>
      <x:c r="P1817" s="33" t="n">
        <x:f>ROUND('Inputs'!$C$4*'Inputs'!$C$7*'Inputs'!$C$5*C1817/3600,1)</x:f>
        <x:v>4463.3</x:v>
      </x:c>
      <x:c r="Q1817" s="33" t="n">
        <x:f>ROUND(('Inputs'!$C$4/B1817)*'Inputs'!$C$7*'Inputs'!$C$6*D1817/3600,1)</x:f>
        <x:v>2024.7</x:v>
      </x:c>
      <x:c r="R1817" s="59" t="n">
        <x:f>ROUND((P1817-Q1817)*O1817-('Inputs'!$C$4/B1817)*(I1817/J1817+K1817)-'Inputs'!$C$4*L1817-('Inputs'!$C$4*'Inputs'!$C$20*'Inputs'!$C$21*'Inputs'!$C$22/1000)*M1817*N1817,0)</x:f>
        <x:v>35763</x:v>
      </x:c>
      <x:c r="S1817" s="59" t="n">
        <x:f>ROUND(R1817/'Inputs'!$C$4,2)</x:f>
        <x:v>3.58</x:v>
      </x:c>
      <x:c r="T1817" s="33" t="n">
        <x:f>ROUND((P1817-Q1817)*G1817*'Inputs'!$C$25/1000,1)</x:f>
        <x:v>48.5</x:v>
      </x:c>
    </x:row>
    <x:row r="1818">
      <x:c r="A1818" t="n">
        <x:v>1803</x:v>
      </x:c>
      <x:c r="B1818" s="68" t="n">
        <x:v>26.7</x:v>
      </x:c>
      <x:c r="C1818" s="68" t="n">
        <x:v>33.3</x:v>
      </x:c>
      <x:c r="D1818" s="68" t="n">
        <x:v>234.5</x:v>
      </x:c>
      <x:c r="E1818" s="68" t="n">
        <x:v>20.7</x:v>
      </x:c>
      <x:c r="F1818" s="68" t="n">
        <x:v>49.8</x:v>
      </x:c>
      <x:c r="G1818" s="68" t="n">
        <x:v>11</x:v>
      </x:c>
      <x:c r="H1818" s="69" t="n">
        <x:v>1.829</x:v>
      </x:c>
      <x:c r="I1818" s="68" t="n">
        <x:v>4802</x:v>
      </x:c>
      <x:c r="J1818" s="68" t="n">
        <x:v>11.3</x:v>
      </x:c>
      <x:c r="K1818" s="68" t="n">
        <x:v>534</x:v>
      </x:c>
      <x:c r="L1818" s="68" t="n">
        <x:v>5.3</x:v>
      </x:c>
      <x:c r="M1818" s="70" t="n">
        <x:v>0.071</x:v>
      </x:c>
      <x:c r="N1818" s="71" t="n">
        <x:v>63</x:v>
      </x:c>
      <x:c r="O1818" s="33" t="n">
        <x:f>ROUND(3*E1818+F1818+G1818*H1818,1)</x:f>
        <x:v>132</x:v>
      </x:c>
      <x:c r="P1818" s="33" t="n">
        <x:f>ROUND('Inputs'!$C$4*'Inputs'!$C$7*'Inputs'!$C$5*C1818/3600,1)</x:f>
        <x:v>4810</x:v>
      </x:c>
      <x:c r="Q1818" s="33" t="n">
        <x:f>ROUND(('Inputs'!$C$4/B1818)*'Inputs'!$C$7*'Inputs'!$C$6*D1818/3600,1)</x:f>
        <x:v>2537.2</x:v>
      </x:c>
      <x:c r="R1818" s="59" t="n">
        <x:f>ROUND((P1818-Q1818)*O1818-('Inputs'!$C$4/B1818)*(I1818/J1818+K1818)-'Inputs'!$C$4*L1818-('Inputs'!$C$4*'Inputs'!$C$20*'Inputs'!$C$21*'Inputs'!$C$22/1000)*M1818*N1818,0)</x:f>
        <x:v>-122152</x:v>
      </x:c>
      <x:c r="S1818" s="59" t="n">
        <x:f>ROUND(R1818/'Inputs'!$C$4,2)</x:f>
        <x:v>-12.22</x:v>
      </x:c>
      <x:c r="T1818" s="33" t="n">
        <x:f>ROUND((P1818-Q1818)*G1818*'Inputs'!$C$25/1000,1)</x:f>
        <x:v>64.6</x:v>
      </x:c>
    </x:row>
    <x:row r="1819">
      <x:c r="A1819" t="n">
        <x:v>1804</x:v>
      </x:c>
      <x:c r="B1819" s="68" t="n">
        <x:v>41.9</x:v>
      </x:c>
      <x:c r="C1819" s="68" t="n">
        <x:v>29.5</x:v>
      </x:c>
      <x:c r="D1819" s="68" t="n">
        <x:v>233.8</x:v>
      </x:c>
      <x:c r="E1819" s="68" t="n">
        <x:v>28</x:v>
      </x:c>
      <x:c r="F1819" s="68" t="n">
        <x:v>53</x:v>
      </x:c>
      <x:c r="G1819" s="68" t="n">
        <x:v>9.4</x:v>
      </x:c>
      <x:c r="H1819" s="69" t="n">
        <x:v>1.941</x:v>
      </x:c>
      <x:c r="I1819" s="68" t="n">
        <x:v>6041</x:v>
      </x:c>
      <x:c r="J1819" s="68" t="n">
        <x:v>12.8</x:v>
      </x:c>
      <x:c r="K1819" s="68" t="n">
        <x:v>616</x:v>
      </x:c>
      <x:c r="L1819" s="68" t="n">
        <x:v>2.6</x:v>
      </x:c>
      <x:c r="M1819" s="70" t="n">
        <x:v>0.015</x:v>
      </x:c>
      <x:c r="N1819" s="71" t="n">
        <x:v>93</x:v>
      </x:c>
      <x:c r="O1819" s="33" t="n">
        <x:f>ROUND(3*E1819+F1819+G1819*H1819,1)</x:f>
        <x:v>155.2</x:v>
      </x:c>
      <x:c r="P1819" s="33" t="n">
        <x:f>ROUND('Inputs'!$C$4*'Inputs'!$C$7*'Inputs'!$C$5*C1819/3600,1)</x:f>
        <x:v>4261.1</x:v>
      </x:c>
      <x:c r="Q1819" s="33" t="n">
        <x:f>ROUND(('Inputs'!$C$4/B1819)*'Inputs'!$C$7*'Inputs'!$C$6*D1819/3600,1)</x:f>
        <x:v>1612</x:v>
      </x:c>
      <x:c r="R1819" s="59" t="n">
        <x:f>ROUND((P1819-Q1819)*O1819-('Inputs'!$C$4/B1819)*(I1819/J1819+K1819)-'Inputs'!$C$4*L1819-('Inputs'!$C$4*'Inputs'!$C$20*'Inputs'!$C$21*'Inputs'!$C$22/1000)*M1819*N1819,0)</x:f>
        <x:v>122366</x:v>
      </x:c>
      <x:c r="S1819" s="59" t="n">
        <x:f>ROUND(R1819/'Inputs'!$C$4,2)</x:f>
        <x:v>12.24</x:v>
      </x:c>
      <x:c r="T1819" s="33" t="n">
        <x:f>ROUND((P1819-Q1819)*G1819*'Inputs'!$C$25/1000,1)</x:f>
        <x:v>64.3</x:v>
      </x:c>
    </x:row>
    <x:row r="1820">
      <x:c r="A1820" t="n">
        <x:v>1805</x:v>
      </x:c>
      <x:c r="B1820" s="68" t="n">
        <x:v>52.4</x:v>
      </x:c>
      <x:c r="C1820" s="68" t="n">
        <x:v>34.5</x:v>
      </x:c>
      <x:c r="D1820" s="68" t="n">
        <x:v>210.8</x:v>
      </x:c>
      <x:c r="E1820" s="68" t="n">
        <x:v>27.8</x:v>
      </x:c>
      <x:c r="F1820" s="68" t="n">
        <x:v>39.9</x:v>
      </x:c>
      <x:c r="G1820" s="68" t="n">
        <x:v>9.7</x:v>
      </x:c>
      <x:c r="H1820" s="69" t="n">
        <x:v>2.067</x:v>
      </x:c>
      <x:c r="I1820" s="68" t="n">
        <x:v>6209</x:v>
      </x:c>
      <x:c r="J1820" s="68" t="n">
        <x:v>9.2</x:v>
      </x:c>
      <x:c r="K1820" s="68" t="n">
        <x:v>882</x:v>
      </x:c>
      <x:c r="L1820" s="68" t="n">
        <x:v>5</x:v>
      </x:c>
      <x:c r="M1820" s="70" t="n">
        <x:v>0.098</x:v>
      </x:c>
      <x:c r="N1820" s="71" t="n">
        <x:v>137</x:v>
      </x:c>
      <x:c r="O1820" s="33" t="n">
        <x:f>ROUND(3*E1820+F1820+G1820*H1820,1)</x:f>
        <x:v>143.3</x:v>
      </x:c>
      <x:c r="P1820" s="33" t="n">
        <x:f>ROUND('Inputs'!$C$4*'Inputs'!$C$7*'Inputs'!$C$5*C1820/3600,1)</x:f>
        <x:v>4983.3</x:v>
      </x:c>
      <x:c r="Q1820" s="33" t="n">
        <x:f>ROUND(('Inputs'!$C$4/B1820)*'Inputs'!$C$7*'Inputs'!$C$6*D1820/3600,1)</x:f>
        <x:v>1162.2</x:v>
      </x:c>
      <x:c r="R1820" s="59" t="n">
        <x:f>ROUND((P1820-Q1820)*O1820-('Inputs'!$C$4/B1820)*(I1820/J1820+K1820)-'Inputs'!$C$4*L1820-('Inputs'!$C$4*'Inputs'!$C$20*'Inputs'!$C$21*'Inputs'!$C$22/1000)*M1820*N1820,0)</x:f>
        <x:v>170424</x:v>
      </x:c>
      <x:c r="S1820" s="59" t="n">
        <x:f>ROUND(R1820/'Inputs'!$C$4,2)</x:f>
        <x:v>17.04</x:v>
      </x:c>
      <x:c r="T1820" s="33" t="n">
        <x:f>ROUND((P1820-Q1820)*G1820*'Inputs'!$C$25/1000,1)</x:f>
        <x:v>95.8</x:v>
      </x:c>
    </x:row>
    <x:row r="1821">
      <x:c r="A1821" t="n">
        <x:v>1806</x:v>
      </x:c>
      <x:c r="B1821" s="68" t="n">
        <x:v>36.6</x:v>
      </x:c>
      <x:c r="C1821" s="68" t="n">
        <x:v>30.4</x:v>
      </x:c>
      <x:c r="D1821" s="68" t="n">
        <x:v>254.4</x:v>
      </x:c>
      <x:c r="E1821" s="68" t="n">
        <x:v>26.6</x:v>
      </x:c>
      <x:c r="F1821" s="68" t="n">
        <x:v>53.9</x:v>
      </x:c>
      <x:c r="G1821" s="68" t="n">
        <x:v>9.8</x:v>
      </x:c>
      <x:c r="H1821" s="69" t="n">
        <x:v>1.659</x:v>
      </x:c>
      <x:c r="I1821" s="68" t="n">
        <x:v>5952</x:v>
      </x:c>
      <x:c r="J1821" s="68" t="n">
        <x:v>12.7</x:v>
      </x:c>
      <x:c r="K1821" s="68" t="n">
        <x:v>395</x:v>
      </x:c>
      <x:c r="L1821" s="68" t="n">
        <x:v>5.6</x:v>
      </x:c>
      <x:c r="M1821" s="70" t="n">
        <x:v>0.007</x:v>
      </x:c>
      <x:c r="N1821" s="71" t="n">
        <x:v>158</x:v>
      </x:c>
      <x:c r="O1821" s="33" t="n">
        <x:f>ROUND(3*E1821+F1821+G1821*H1821,1)</x:f>
        <x:v>150</x:v>
      </x:c>
      <x:c r="P1821" s="33" t="n">
        <x:f>ROUND('Inputs'!$C$4*'Inputs'!$C$7*'Inputs'!$C$5*C1821/3600,1)</x:f>
        <x:v>4391.1</x:v>
      </x:c>
      <x:c r="Q1821" s="33" t="n">
        <x:f>ROUND(('Inputs'!$C$4/B1821)*'Inputs'!$C$7*'Inputs'!$C$6*D1821/3600,1)</x:f>
        <x:v>2008</x:v>
      </x:c>
      <x:c r="R1821" s="59" t="n">
        <x:f>ROUND((P1821-Q1821)*O1821-('Inputs'!$C$4/B1821)*(I1821/J1821+K1821)-'Inputs'!$C$4*L1821-('Inputs'!$C$4*'Inputs'!$C$20*'Inputs'!$C$21*'Inputs'!$C$22/1000)*M1821*N1821,0)</x:f>
        <x:v>63019</x:v>
      </x:c>
      <x:c r="S1821" s="59" t="n">
        <x:f>ROUND(R1821/'Inputs'!$C$4,2)</x:f>
        <x:v>6.3</x:v>
      </x:c>
      <x:c r="T1821" s="33" t="n">
        <x:f>ROUND((P1821-Q1821)*G1821*'Inputs'!$C$25/1000,1)</x:f>
        <x:v>60.3</x:v>
      </x:c>
    </x:row>
    <x:row r="1822">
      <x:c r="A1822" t="n">
        <x:v>1807</x:v>
      </x:c>
      <x:c r="B1822" s="68" t="n">
        <x:v>36.6</x:v>
      </x:c>
      <x:c r="C1822" s="68" t="n">
        <x:v>30.9</x:v>
      </x:c>
      <x:c r="D1822" s="68" t="n">
        <x:v>293.3</x:v>
      </x:c>
      <x:c r="E1822" s="68" t="n">
        <x:v>20.1</x:v>
      </x:c>
      <x:c r="F1822" s="68" t="n">
        <x:v>39.2</x:v>
      </x:c>
      <x:c r="G1822" s="68" t="n">
        <x:v>10.1</x:v>
      </x:c>
      <x:c r="H1822" s="69" t="n">
        <x:v>1.616</x:v>
      </x:c>
      <x:c r="I1822" s="68" t="n">
        <x:v>6590</x:v>
      </x:c>
      <x:c r="J1822" s="68" t="n">
        <x:v>9.3</x:v>
      </x:c>
      <x:c r="K1822" s="68" t="n">
        <x:v>637</x:v>
      </x:c>
      <x:c r="L1822" s="68" t="n">
        <x:v>1.8</x:v>
      </x:c>
      <x:c r="M1822" s="70" t="n">
        <x:v>0.07</x:v>
      </x:c>
      <x:c r="N1822" s="71" t="n">
        <x:v>63</x:v>
      </x:c>
      <x:c r="O1822" s="33" t="n">
        <x:f>ROUND(3*E1822+F1822+G1822*H1822,1)</x:f>
        <x:v>115.8</x:v>
      </x:c>
      <x:c r="P1822" s="33" t="n">
        <x:f>ROUND('Inputs'!$C$4*'Inputs'!$C$7*'Inputs'!$C$5*C1822/3600,1)</x:f>
        <x:v>4463.3</x:v>
      </x:c>
      <x:c r="Q1822" s="33" t="n">
        <x:f>ROUND(('Inputs'!$C$4/B1822)*'Inputs'!$C$7*'Inputs'!$C$6*D1822/3600,1)</x:f>
        <x:v>2315.1</x:v>
      </x:c>
      <x:c r="R1822" s="59" t="n">
        <x:f>ROUND((P1822-Q1822)*O1822-('Inputs'!$C$4/B1822)*(I1822/J1822+K1822)-'Inputs'!$C$4*L1822-('Inputs'!$C$4*'Inputs'!$C$20*'Inputs'!$C$21*'Inputs'!$C$22/1000)*M1822*N1822,0)</x:f>
        <x:v>-146751</x:v>
      </x:c>
      <x:c r="S1822" s="59" t="n">
        <x:f>ROUND(R1822/'Inputs'!$C$4,2)</x:f>
        <x:v>-14.68</x:v>
      </x:c>
      <x:c r="T1822" s="33" t="n">
        <x:f>ROUND((P1822-Q1822)*G1822*'Inputs'!$C$25/1000,1)</x:f>
        <x:v>56.1</x:v>
      </x:c>
    </x:row>
    <x:row r="1823">
      <x:c r="A1823" t="n">
        <x:v>1808</x:v>
      </x:c>
      <x:c r="B1823" s="68" t="n">
        <x:v>30.5</x:v>
      </x:c>
      <x:c r="C1823" s="68" t="n">
        <x:v>30.5</x:v>
      </x:c>
      <x:c r="D1823" s="68" t="n">
        <x:v>245.4</x:v>
      </x:c>
      <x:c r="E1823" s="68" t="n">
        <x:v>25.6</x:v>
      </x:c>
      <x:c r="F1823" s="68" t="n">
        <x:v>39.6</x:v>
      </x:c>
      <x:c r="G1823" s="68" t="n">
        <x:v>10.1</x:v>
      </x:c>
      <x:c r="H1823" s="69" t="n">
        <x:v>1.835</x:v>
      </x:c>
      <x:c r="I1823" s="68" t="n">
        <x:v>6028</x:v>
      </x:c>
      <x:c r="J1823" s="68" t="n">
        <x:v>14.3</x:v>
      </x:c>
      <x:c r="K1823" s="68" t="n">
        <x:v>608</x:v>
      </x:c>
      <x:c r="L1823" s="68" t="n">
        <x:v>4.6</x:v>
      </x:c>
      <x:c r="M1823" s="70" t="n">
        <x:v>0.086</x:v>
      </x:c>
      <x:c r="N1823" s="71" t="n">
        <x:v>135</x:v>
      </x:c>
      <x:c r="O1823" s="33" t="n">
        <x:f>ROUND(3*E1823+F1823+G1823*H1823,1)</x:f>
        <x:v>134.9</x:v>
      </x:c>
      <x:c r="P1823" s="33" t="n">
        <x:f>ROUND('Inputs'!$C$4*'Inputs'!$C$7*'Inputs'!$C$5*C1823/3600,1)</x:f>
        <x:v>4405.6</x:v>
      </x:c>
      <x:c r="Q1823" s="33" t="n">
        <x:f>ROUND(('Inputs'!$C$4/B1823)*'Inputs'!$C$7*'Inputs'!$C$6*D1823/3600,1)</x:f>
        <x:v>2324.4</x:v>
      </x:c>
      <x:c r="R1823" s="59" t="n">
        <x:f>ROUND((P1823-Q1823)*O1823-('Inputs'!$C$4/B1823)*(I1823/J1823+K1823)-'Inputs'!$C$4*L1823-('Inputs'!$C$4*'Inputs'!$C$20*'Inputs'!$C$21*'Inputs'!$C$22/1000)*M1823*N1823,0)</x:f>
        <x:v>-128761</x:v>
      </x:c>
      <x:c r="S1823" s="59" t="n">
        <x:f>ROUND(R1823/'Inputs'!$C$4,2)</x:f>
        <x:v>-12.88</x:v>
      </x:c>
      <x:c r="T1823" s="33" t="n">
        <x:f>ROUND((P1823-Q1823)*G1823*'Inputs'!$C$25/1000,1)</x:f>
        <x:v>54.3</x:v>
      </x:c>
    </x:row>
    <x:row r="1824">
      <x:c r="A1824" t="n">
        <x:v>1809</x:v>
      </x:c>
      <x:c r="B1824" s="68" t="n">
        <x:v>47.9</x:v>
      </x:c>
      <x:c r="C1824" s="68" t="n">
        <x:v>29.2</x:v>
      </x:c>
      <x:c r="D1824" s="68" t="n">
        <x:v>233.9</x:v>
      </x:c>
      <x:c r="E1824" s="68" t="n">
        <x:v>23</x:v>
      </x:c>
      <x:c r="F1824" s="68" t="n">
        <x:v>48</x:v>
      </x:c>
      <x:c r="G1824" s="68" t="n">
        <x:v>10.6</x:v>
      </x:c>
      <x:c r="H1824" s="69" t="n">
        <x:v>1.933</x:v>
      </x:c>
      <x:c r="I1824" s="68" t="n">
        <x:v>7368</x:v>
      </x:c>
      <x:c r="J1824" s="68" t="n">
        <x:v>14.7</x:v>
      </x:c>
      <x:c r="K1824" s="68" t="n">
        <x:v>969</x:v>
      </x:c>
      <x:c r="L1824" s="68" t="n">
        <x:v>5.4</x:v>
      </x:c>
      <x:c r="M1824" s="70" t="n">
        <x:v>0.072</x:v>
      </x:c>
      <x:c r="N1824" s="71" t="n">
        <x:v>159</x:v>
      </x:c>
      <x:c r="O1824" s="33" t="n">
        <x:f>ROUND(3*E1824+F1824+G1824*H1824,1)</x:f>
        <x:v>137.5</x:v>
      </x:c>
      <x:c r="P1824" s="33" t="n">
        <x:f>ROUND('Inputs'!$C$4*'Inputs'!$C$7*'Inputs'!$C$5*C1824/3600,1)</x:f>
        <x:v>4217.8</x:v>
      </x:c>
      <x:c r="Q1824" s="33" t="n">
        <x:f>ROUND(('Inputs'!$C$4/B1824)*'Inputs'!$C$7*'Inputs'!$C$6*D1824/3600,1)</x:f>
        <x:v>1410.7</x:v>
      </x:c>
      <x:c r="R1824" s="59" t="n">
        <x:f>ROUND((P1824-Q1824)*O1824-('Inputs'!$C$4/B1824)*(I1824/J1824+K1824)-'Inputs'!$C$4*L1824-('Inputs'!$C$4*'Inputs'!$C$20*'Inputs'!$C$21*'Inputs'!$C$22/1000)*M1824*N1824,0)</x:f>
        <x:v>-559</x:v>
      </x:c>
      <x:c r="S1824" s="59" t="n">
        <x:f>ROUND(R1824/'Inputs'!$C$4,2)</x:f>
        <x:v>-0.06</x:v>
      </x:c>
      <x:c r="T1824" s="33" t="n">
        <x:f>ROUND((P1824-Q1824)*G1824*'Inputs'!$C$25/1000,1)</x:f>
        <x:v>76.9</x:v>
      </x:c>
    </x:row>
    <x:row r="1825">
      <x:c r="A1825" t="n">
        <x:v>1810</x:v>
      </x:c>
      <x:c r="B1825" s="68" t="n">
        <x:v>47</x:v>
      </x:c>
      <x:c r="C1825" s="68" t="n">
        <x:v>29.9</x:v>
      </x:c>
      <x:c r="D1825" s="68" t="n">
        <x:v>185.9</x:v>
      </x:c>
      <x:c r="E1825" s="68" t="n">
        <x:v>23</x:v>
      </x:c>
      <x:c r="F1825" s="68" t="n">
        <x:v>53.5</x:v>
      </x:c>
      <x:c r="G1825" s="68" t="n">
        <x:v>9.9</x:v>
      </x:c>
      <x:c r="H1825" s="69" t="n">
        <x:v>1.943</x:v>
      </x:c>
      <x:c r="I1825" s="68" t="n">
        <x:v>7701</x:v>
      </x:c>
      <x:c r="J1825" s="68" t="n">
        <x:v>14.4</x:v>
      </x:c>
      <x:c r="K1825" s="68" t="n">
        <x:v>904</x:v>
      </x:c>
      <x:c r="L1825" s="68" t="n">
        <x:v>5</x:v>
      </x:c>
      <x:c r="M1825" s="70" t="n">
        <x:v>0.038</x:v>
      </x:c>
      <x:c r="N1825" s="71" t="n">
        <x:v>132</x:v>
      </x:c>
      <x:c r="O1825" s="33" t="n">
        <x:f>ROUND(3*E1825+F1825+G1825*H1825,1)</x:f>
        <x:v>141.7</x:v>
      </x:c>
      <x:c r="P1825" s="33" t="n">
        <x:f>ROUND('Inputs'!$C$4*'Inputs'!$C$7*'Inputs'!$C$5*C1825/3600,1)</x:f>
        <x:v>4318.9</x:v>
      </x:c>
      <x:c r="Q1825" s="33" t="n">
        <x:f>ROUND(('Inputs'!$C$4/B1825)*'Inputs'!$C$7*'Inputs'!$C$6*D1825/3600,1)</x:f>
        <x:v>1142.6</x:v>
      </x:c>
      <x:c r="R1825" s="59" t="n">
        <x:f>ROUND((P1825-Q1825)*O1825-('Inputs'!$C$4/B1825)*(I1825/J1825+K1825)-'Inputs'!$C$4*L1825-('Inputs'!$C$4*'Inputs'!$C$20*'Inputs'!$C$21*'Inputs'!$C$22/1000)*M1825*N1825,0)</x:f>
        <x:v>82739</x:v>
      </x:c>
      <x:c r="S1825" s="59" t="n">
        <x:f>ROUND(R1825/'Inputs'!$C$4,2)</x:f>
        <x:v>8.27</x:v>
      </x:c>
      <x:c r="T1825" s="33" t="n">
        <x:f>ROUND((P1825-Q1825)*G1825*'Inputs'!$C$25/1000,1)</x:f>
        <x:v>81.2</x:v>
      </x:c>
    </x:row>
    <x:row r="1826">
      <x:c r="A1826" t="n">
        <x:v>1811</x:v>
      </x:c>
      <x:c r="B1826" s="68" t="n">
        <x:v>56.5</x:v>
      </x:c>
      <x:c r="C1826" s="68" t="n">
        <x:v>27.4</x:v>
      </x:c>
      <x:c r="D1826" s="68" t="n">
        <x:v>205.1</x:v>
      </x:c>
      <x:c r="E1826" s="68" t="n">
        <x:v>22.2</x:v>
      </x:c>
      <x:c r="F1826" s="68" t="n">
        <x:v>34.2</x:v>
      </x:c>
      <x:c r="G1826" s="68" t="n">
        <x:v>8.5</x:v>
      </x:c>
      <x:c r="H1826" s="69" t="n">
        <x:v>1.719</x:v>
      </x:c>
      <x:c r="I1826" s="68" t="n">
        <x:v>4757</x:v>
      </x:c>
      <x:c r="J1826" s="68" t="n">
        <x:v>14.7</x:v>
      </x:c>
      <x:c r="K1826" s="68" t="n">
        <x:v>706</x:v>
      </x:c>
      <x:c r="L1826" s="68" t="n">
        <x:v>5.8</x:v>
      </x:c>
      <x:c r="M1826" s="70" t="n">
        <x:v>0.062</x:v>
      </x:c>
      <x:c r="N1826" s="71" t="n">
        <x:v>149</x:v>
      </x:c>
      <x:c r="O1826" s="33" t="n">
        <x:f>ROUND(3*E1826+F1826+G1826*H1826,1)</x:f>
        <x:v>115.4</x:v>
      </x:c>
      <x:c r="P1826" s="33" t="n">
        <x:f>ROUND('Inputs'!$C$4*'Inputs'!$C$7*'Inputs'!$C$5*C1826/3600,1)</x:f>
        <x:v>3957.8</x:v>
      </x:c>
      <x:c r="Q1826" s="33" t="n">
        <x:f>ROUND(('Inputs'!$C$4/B1826)*'Inputs'!$C$7*'Inputs'!$C$6*D1826/3600,1)</x:f>
        <x:v>1048.7</x:v>
      </x:c>
      <x:c r="R1826" s="59" t="n">
        <x:f>ROUND((P1826-Q1826)*O1826-('Inputs'!$C$4/B1826)*(I1826/J1826+K1826)-'Inputs'!$C$4*L1826-('Inputs'!$C$4*'Inputs'!$C$20*'Inputs'!$C$21*'Inputs'!$C$22/1000)*M1826*N1826,0)</x:f>
        <x:v>74822</x:v>
      </x:c>
      <x:c r="S1826" s="59" t="n">
        <x:f>ROUND(R1826/'Inputs'!$C$4,2)</x:f>
        <x:v>7.48</x:v>
      </x:c>
      <x:c r="T1826" s="33" t="n">
        <x:f>ROUND((P1826-Q1826)*G1826*'Inputs'!$C$25/1000,1)</x:f>
        <x:v>63.9</x:v>
      </x:c>
    </x:row>
    <x:row r="1827">
      <x:c r="A1827" t="n">
        <x:v>1812</x:v>
      </x:c>
      <x:c r="B1827" s="68" t="n">
        <x:v>42.2</x:v>
      </x:c>
      <x:c r="C1827" s="68" t="n">
        <x:v>27.5</x:v>
      </x:c>
      <x:c r="D1827" s="68" t="n">
        <x:v>219.6</x:v>
      </x:c>
      <x:c r="E1827" s="68" t="n">
        <x:v>25.4</x:v>
      </x:c>
      <x:c r="F1827" s="68" t="n">
        <x:v>49.9</x:v>
      </x:c>
      <x:c r="G1827" s="68" t="n">
        <x:v>7.7</x:v>
      </x:c>
      <x:c r="H1827" s="69" t="n">
        <x:v>1.821</x:v>
      </x:c>
      <x:c r="I1827" s="68" t="n">
        <x:v>5495</x:v>
      </x:c>
      <x:c r="J1827" s="68" t="n">
        <x:v>8.1</x:v>
      </x:c>
      <x:c r="K1827" s="68" t="n">
        <x:v>520</x:v>
      </x:c>
      <x:c r="L1827" s="68" t="n">
        <x:v>5.1</x:v>
      </x:c>
      <x:c r="M1827" s="70" t="n">
        <x:v>0.021</x:v>
      </x:c>
      <x:c r="N1827" s="71" t="n">
        <x:v>157</x:v>
      </x:c>
      <x:c r="O1827" s="33" t="n">
        <x:f>ROUND(3*E1827+F1827+G1827*H1827,1)</x:f>
        <x:v>140.1</x:v>
      </x:c>
      <x:c r="P1827" s="33" t="n">
        <x:f>ROUND('Inputs'!$C$4*'Inputs'!$C$7*'Inputs'!$C$5*C1827/3600,1)</x:f>
        <x:v>3972.2</x:v>
      </x:c>
      <x:c r="Q1827" s="33" t="n">
        <x:f>ROUND(('Inputs'!$C$4/B1827)*'Inputs'!$C$7*'Inputs'!$C$6*D1827/3600,1)</x:f>
        <x:v>1503.3</x:v>
      </x:c>
      <x:c r="R1827" s="59" t="n">
        <x:f>ROUND((P1827-Q1827)*O1827-('Inputs'!$C$4/B1827)*(I1827/J1827+K1827)-'Inputs'!$C$4*L1827-('Inputs'!$C$4*'Inputs'!$C$20*'Inputs'!$C$21*'Inputs'!$C$22/1000)*M1827*N1827,0)</x:f>
        <x:v>3540</x:v>
      </x:c>
      <x:c r="S1827" s="59" t="n">
        <x:f>ROUND(R1827/'Inputs'!$C$4,2)</x:f>
        <x:v>0.35</x:v>
      </x:c>
      <x:c r="T1827" s="33" t="n">
        <x:f>ROUND((P1827-Q1827)*G1827*'Inputs'!$C$25/1000,1)</x:f>
        <x:v>49.1</x:v>
      </x:c>
    </x:row>
    <x:row r="1828">
      <x:c r="A1828" t="n">
        <x:v>1813</x:v>
      </x:c>
      <x:c r="B1828" s="68" t="n">
        <x:v>33.8</x:v>
      </x:c>
      <x:c r="C1828" s="68" t="n">
        <x:v>29.2</x:v>
      </x:c>
      <x:c r="D1828" s="68" t="n">
        <x:v>244.9</x:v>
      </x:c>
      <x:c r="E1828" s="68" t="n">
        <x:v>25.5</x:v>
      </x:c>
      <x:c r="F1828" s="68" t="n">
        <x:v>51.5</x:v>
      </x:c>
      <x:c r="G1828" s="68" t="n">
        <x:v>7.1</x:v>
      </x:c>
      <x:c r="H1828" s="69" t="n">
        <x:v>1.823</x:v>
      </x:c>
      <x:c r="I1828" s="68" t="n">
        <x:v>8013</x:v>
      </x:c>
      <x:c r="J1828" s="68" t="n">
        <x:v>10.6</x:v>
      </x:c>
      <x:c r="K1828" s="68" t="n">
        <x:v>562</x:v>
      </x:c>
      <x:c r="L1828" s="68" t="n">
        <x:v>4</x:v>
      </x:c>
      <x:c r="M1828" s="70" t="n">
        <x:v>0.029</x:v>
      </x:c>
      <x:c r="N1828" s="71" t="n">
        <x:v>124</x:v>
      </x:c>
      <x:c r="O1828" s="33" t="n">
        <x:f>ROUND(3*E1828+F1828+G1828*H1828,1)</x:f>
        <x:v>140.9</x:v>
      </x:c>
      <x:c r="P1828" s="33" t="n">
        <x:f>ROUND('Inputs'!$C$4*'Inputs'!$C$7*'Inputs'!$C$5*C1828/3600,1)</x:f>
        <x:v>4217.8</x:v>
      </x:c>
      <x:c r="Q1828" s="33" t="n">
        <x:f>ROUND(('Inputs'!$C$4/B1828)*'Inputs'!$C$7*'Inputs'!$C$6*D1828/3600,1)</x:f>
        <x:v>2093.2</x:v>
      </x:c>
      <x:c r="R1828" s="59" t="n">
        <x:f>ROUND((P1828-Q1828)*O1828-('Inputs'!$C$4/B1828)*(I1828/J1828+K1828)-'Inputs'!$C$4*L1828-('Inputs'!$C$4*'Inputs'!$C$20*'Inputs'!$C$21*'Inputs'!$C$22/1000)*M1828*N1828,0)</x:f>
        <x:v>-138609</x:v>
      </x:c>
      <x:c r="S1828" s="59" t="n">
        <x:f>ROUND(R1828/'Inputs'!$C$4,2)</x:f>
        <x:v>-13.86</x:v>
      </x:c>
      <x:c r="T1828" s="33" t="n">
        <x:f>ROUND((P1828-Q1828)*G1828*'Inputs'!$C$25/1000,1)</x:f>
        <x:v>39</x:v>
      </x:c>
    </x:row>
    <x:row r="1829">
      <x:c r="A1829" t="n">
        <x:v>1814</x:v>
      </x:c>
      <x:c r="B1829" s="68" t="n">
        <x:v>53.9</x:v>
      </x:c>
      <x:c r="C1829" s="68" t="n">
        <x:v>29.1</x:v>
      </x:c>
      <x:c r="D1829" s="68" t="n">
        <x:v>166.9</x:v>
      </x:c>
      <x:c r="E1829" s="68" t="n">
        <x:v>22.5</x:v>
      </x:c>
      <x:c r="F1829" s="68" t="n">
        <x:v>54</x:v>
      </x:c>
      <x:c r="G1829" s="68" t="n">
        <x:v>8.5</x:v>
      </x:c>
      <x:c r="H1829" s="69" t="n">
        <x:v>1.911</x:v>
      </x:c>
      <x:c r="I1829" s="68" t="n">
        <x:v>4524</x:v>
      </x:c>
      <x:c r="J1829" s="68" t="n">
        <x:v>14.9</x:v>
      </x:c>
      <x:c r="K1829" s="68" t="n">
        <x:v>775</x:v>
      </x:c>
      <x:c r="L1829" s="68" t="n">
        <x:v>5.2</x:v>
      </x:c>
      <x:c r="M1829" s="70" t="n">
        <x:v>0.072</x:v>
      </x:c>
      <x:c r="N1829" s="71" t="n">
        <x:v>132</x:v>
      </x:c>
      <x:c r="O1829" s="33" t="n">
        <x:f>ROUND(3*E1829+F1829+G1829*H1829,1)</x:f>
        <x:v>137.7</x:v>
      </x:c>
      <x:c r="P1829" s="33" t="n">
        <x:f>ROUND('Inputs'!$C$4*'Inputs'!$C$7*'Inputs'!$C$5*C1829/3600,1)</x:f>
        <x:v>4203.3</x:v>
      </x:c>
      <x:c r="Q1829" s="33" t="n">
        <x:f>ROUND(('Inputs'!$C$4/B1829)*'Inputs'!$C$7*'Inputs'!$C$6*D1829/3600,1)</x:f>
        <x:v>894.5</x:v>
      </x:c>
      <x:c r="R1829" s="59" t="n">
        <x:f>ROUND((P1829-Q1829)*O1829-('Inputs'!$C$4/B1829)*(I1829/J1829+K1829)-'Inputs'!$C$4*L1829-('Inputs'!$C$4*'Inputs'!$C$20*'Inputs'!$C$21*'Inputs'!$C$22/1000)*M1829*N1829,0)</x:f>
        <x:v>182254</x:v>
      </x:c>
      <x:c r="S1829" s="59" t="n">
        <x:f>ROUND(R1829/'Inputs'!$C$4,2)</x:f>
        <x:v>18.23</x:v>
      </x:c>
      <x:c r="T1829" s="33" t="n">
        <x:f>ROUND((P1829-Q1829)*G1829*'Inputs'!$C$25/1000,1)</x:f>
        <x:v>72.7</x:v>
      </x:c>
    </x:row>
    <x:row r="1830">
      <x:c r="A1830" t="n">
        <x:v>1815</x:v>
      </x:c>
      <x:c r="B1830" s="68" t="n">
        <x:v>56.9</x:v>
      </x:c>
      <x:c r="C1830" s="68" t="n">
        <x:v>35.5</x:v>
      </x:c>
      <x:c r="D1830" s="68" t="n">
        <x:v>231.1</x:v>
      </x:c>
      <x:c r="E1830" s="68" t="n">
        <x:v>22</x:v>
      </x:c>
      <x:c r="F1830" s="68" t="n">
        <x:v>32.1</x:v>
      </x:c>
      <x:c r="G1830" s="68" t="n">
        <x:v>10</x:v>
      </x:c>
      <x:c r="H1830" s="69" t="n">
        <x:v>1.987</x:v>
      </x:c>
      <x:c r="I1830" s="68" t="n">
        <x:v>6753</x:v>
      </x:c>
      <x:c r="J1830" s="68" t="n">
        <x:v>8.4</x:v>
      </x:c>
      <x:c r="K1830" s="68" t="n">
        <x:v>637</x:v>
      </x:c>
      <x:c r="L1830" s="68" t="n">
        <x:v>5.4</x:v>
      </x:c>
      <x:c r="M1830" s="70" t="n">
        <x:v>0.06</x:v>
      </x:c>
      <x:c r="N1830" s="71" t="n">
        <x:v>107</x:v>
      </x:c>
      <x:c r="O1830" s="33" t="n">
        <x:f>ROUND(3*E1830+F1830+G1830*H1830,1)</x:f>
        <x:v>118</x:v>
      </x:c>
      <x:c r="P1830" s="33" t="n">
        <x:f>ROUND('Inputs'!$C$4*'Inputs'!$C$7*'Inputs'!$C$5*C1830/3600,1)</x:f>
        <x:v>5127.8</x:v>
      </x:c>
      <x:c r="Q1830" s="33" t="n">
        <x:f>ROUND(('Inputs'!$C$4/B1830)*'Inputs'!$C$7*'Inputs'!$C$6*D1830/3600,1)</x:f>
        <x:v>1173.3</x:v>
      </x:c>
      <x:c r="R1830" s="59" t="n">
        <x:f>ROUND((P1830-Q1830)*O1830-('Inputs'!$C$4/B1830)*(I1830/J1830+K1830)-'Inputs'!$C$4*L1830-('Inputs'!$C$4*'Inputs'!$C$20*'Inputs'!$C$21*'Inputs'!$C$22/1000)*M1830*N1830,0)</x:f>
        <x:v>145036</x:v>
      </x:c>
      <x:c r="S1830" s="59" t="n">
        <x:f>ROUND(R1830/'Inputs'!$C$4,2)</x:f>
        <x:v>14.5</x:v>
      </x:c>
      <x:c r="T1830" s="33" t="n">
        <x:f>ROUND((P1830-Q1830)*G1830*'Inputs'!$C$25/1000,1)</x:f>
        <x:v>102.2</x:v>
      </x:c>
    </x:row>
    <x:row r="1831">
      <x:c r="A1831" t="n">
        <x:v>1816</x:v>
      </x:c>
      <x:c r="B1831" s="68" t="n">
        <x:v>56.2</x:v>
      </x:c>
      <x:c r="C1831" s="68" t="n">
        <x:v>28.1</x:v>
      </x:c>
      <x:c r="D1831" s="68" t="n">
        <x:v>175.4</x:v>
      </x:c>
      <x:c r="E1831" s="68" t="n">
        <x:v>21.9</x:v>
      </x:c>
      <x:c r="F1831" s="68" t="n">
        <x:v>36.4</x:v>
      </x:c>
      <x:c r="G1831" s="68" t="n">
        <x:v>9.3</x:v>
      </x:c>
      <x:c r="H1831" s="69" t="n">
        <x:v>1.897</x:v>
      </x:c>
      <x:c r="I1831" s="68" t="n">
        <x:v>6218</x:v>
      </x:c>
      <x:c r="J1831" s="68" t="n">
        <x:v>8.6</x:v>
      </x:c>
      <x:c r="K1831" s="68" t="n">
        <x:v>604</x:v>
      </x:c>
      <x:c r="L1831" s="68" t="n">
        <x:v>4.1</x:v>
      </x:c>
      <x:c r="M1831" s="70" t="n">
        <x:v>0.085</x:v>
      </x:c>
      <x:c r="N1831" s="71" t="n">
        <x:v>84</x:v>
      </x:c>
      <x:c r="O1831" s="33" t="n">
        <x:f>ROUND(3*E1831+F1831+G1831*H1831,1)</x:f>
        <x:v>119.7</x:v>
      </x:c>
      <x:c r="P1831" s="33" t="n">
        <x:f>ROUND('Inputs'!$C$4*'Inputs'!$C$7*'Inputs'!$C$5*C1831/3600,1)</x:f>
        <x:v>4058.9</x:v>
      </x:c>
      <x:c r="Q1831" s="33" t="n">
        <x:f>ROUND(('Inputs'!$C$4/B1831)*'Inputs'!$C$7*'Inputs'!$C$6*D1831/3600,1)</x:f>
        <x:v>901.6</x:v>
      </x:c>
      <x:c r="R1831" s="59" t="n">
        <x:f>ROUND((P1831-Q1831)*O1831-('Inputs'!$C$4/B1831)*(I1831/J1831+K1831)-'Inputs'!$C$4*L1831-('Inputs'!$C$4*'Inputs'!$C$20*'Inputs'!$C$21*'Inputs'!$C$22/1000)*M1831*N1831,0)</x:f>
        <x:v>84838</x:v>
      </x:c>
      <x:c r="S1831" s="59" t="n">
        <x:f>ROUND(R1831/'Inputs'!$C$4,2)</x:f>
        <x:v>8.48</x:v>
      </x:c>
      <x:c r="T1831" s="33" t="n">
        <x:f>ROUND((P1831-Q1831)*G1831*'Inputs'!$C$25/1000,1)</x:f>
        <x:v>75.9</x:v>
      </x:c>
    </x:row>
    <x:row r="1832">
      <x:c r="A1832" t="n">
        <x:v>1817</x:v>
      </x:c>
      <x:c r="B1832" s="68" t="n">
        <x:v>25.2</x:v>
      </x:c>
      <x:c r="C1832" s="68" t="n">
        <x:v>32.1</x:v>
      </x:c>
      <x:c r="D1832" s="68" t="n">
        <x:v>212.1</x:v>
      </x:c>
      <x:c r="E1832" s="68" t="n">
        <x:v>26.6</x:v>
      </x:c>
      <x:c r="F1832" s="68" t="n">
        <x:v>40.5</x:v>
      </x:c>
      <x:c r="G1832" s="68" t="n">
        <x:v>8.1</x:v>
      </x:c>
      <x:c r="H1832" s="69" t="n">
        <x:v>1.884</x:v>
      </x:c>
      <x:c r="I1832" s="68" t="n">
        <x:v>5876</x:v>
      </x:c>
      <x:c r="J1832" s="68" t="n">
        <x:v>9.7</x:v>
      </x:c>
      <x:c r="K1832" s="68" t="n">
        <x:v>774</x:v>
      </x:c>
      <x:c r="L1832" s="68" t="n">
        <x:v>3.6</x:v>
      </x:c>
      <x:c r="M1832" s="70" t="n">
        <x:v>0.004</x:v>
      </x:c>
      <x:c r="N1832" s="71" t="n">
        <x:v>140</x:v>
      </x:c>
      <x:c r="O1832" s="33" t="n">
        <x:f>ROUND(3*E1832+F1832+G1832*H1832,1)</x:f>
        <x:v>135.6</x:v>
      </x:c>
      <x:c r="P1832" s="33" t="n">
        <x:f>ROUND('Inputs'!$C$4*'Inputs'!$C$7*'Inputs'!$C$5*C1832/3600,1)</x:f>
        <x:v>4636.7</x:v>
      </x:c>
      <x:c r="Q1832" s="33" t="n">
        <x:f>ROUND(('Inputs'!$C$4/B1832)*'Inputs'!$C$7*'Inputs'!$C$6*D1832/3600,1)</x:f>
        <x:v>2431.5</x:v>
      </x:c>
      <x:c r="R1832" s="59" t="n">
        <x:f>ROUND((P1832-Q1832)*O1832-('Inputs'!$C$4/B1832)*(I1832/J1832+K1832)-'Inputs'!$C$4*L1832-('Inputs'!$C$4*'Inputs'!$C$20*'Inputs'!$C$21*'Inputs'!$C$22/1000)*M1832*N1832,0)</x:f>
        <x:v>-285756</x:v>
      </x:c>
      <x:c r="S1832" s="59" t="n">
        <x:f>ROUND(R1832/'Inputs'!$C$4,2)</x:f>
        <x:v>-28.58</x:v>
      </x:c>
      <x:c r="T1832" s="33" t="n">
        <x:f>ROUND((P1832-Q1832)*G1832*'Inputs'!$C$25/1000,1)</x:f>
        <x:v>46.1</x:v>
      </x:c>
    </x:row>
    <x:row r="1833">
      <x:c r="A1833" t="n">
        <x:v>1818</x:v>
      </x:c>
      <x:c r="B1833" s="68" t="n">
        <x:v>59.4</x:v>
      </x:c>
      <x:c r="C1833" s="68" t="n">
        <x:v>29.2</x:v>
      </x:c>
      <x:c r="D1833" s="68" t="n">
        <x:v>264</x:v>
      </x:c>
      <x:c r="E1833" s="68" t="n">
        <x:v>23.7</x:v>
      </x:c>
      <x:c r="F1833" s="68" t="n">
        <x:v>48.1</x:v>
      </x:c>
      <x:c r="G1833" s="68" t="n">
        <x:v>7.6</x:v>
      </x:c>
      <x:c r="H1833" s="69" t="n">
        <x:v>1.907</x:v>
      </x:c>
      <x:c r="I1833" s="68" t="n">
        <x:v>6822</x:v>
      </x:c>
      <x:c r="J1833" s="68" t="n">
        <x:v>12.6</x:v>
      </x:c>
      <x:c r="K1833" s="68" t="n">
        <x:v>677</x:v>
      </x:c>
      <x:c r="L1833" s="68" t="n">
        <x:v>3.8</x:v>
      </x:c>
      <x:c r="M1833" s="70" t="n">
        <x:v>0.047</x:v>
      </x:c>
      <x:c r="N1833" s="71" t="n">
        <x:v>98</x:v>
      </x:c>
      <x:c r="O1833" s="33" t="n">
        <x:f>ROUND(3*E1833+F1833+G1833*H1833,1)</x:f>
        <x:v>133.7</x:v>
      </x:c>
      <x:c r="P1833" s="33" t="n">
        <x:f>ROUND('Inputs'!$C$4*'Inputs'!$C$7*'Inputs'!$C$5*C1833/3600,1)</x:f>
        <x:v>4217.8</x:v>
      </x:c>
      <x:c r="Q1833" s="33" t="n">
        <x:f>ROUND(('Inputs'!$C$4/B1833)*'Inputs'!$C$7*'Inputs'!$C$6*D1833/3600,1)</x:f>
        <x:v>1284</x:v>
      </x:c>
      <x:c r="R1833" s="59" t="n">
        <x:f>ROUND((P1833-Q1833)*O1833-('Inputs'!$C$4/B1833)*(I1833/J1833+K1833)-'Inputs'!$C$4*L1833-('Inputs'!$C$4*'Inputs'!$C$20*'Inputs'!$C$21*'Inputs'!$C$22/1000)*M1833*N1833,0)</x:f>
        <x:v>138827</x:v>
      </x:c>
      <x:c r="S1833" s="59" t="n">
        <x:f>ROUND(R1833/'Inputs'!$C$4,2)</x:f>
        <x:v>13.88</x:v>
      </x:c>
      <x:c r="T1833" s="33" t="n">
        <x:f>ROUND((P1833-Q1833)*G1833*'Inputs'!$C$25/1000,1)</x:f>
        <x:v>57.6</x:v>
      </x:c>
    </x:row>
    <x:row r="1834">
      <x:c r="A1834" t="n">
        <x:v>1819</x:v>
      </x:c>
      <x:c r="B1834" s="68" t="n">
        <x:v>39.6</x:v>
      </x:c>
      <x:c r="C1834" s="68" t="n">
        <x:v>28.3</x:v>
      </x:c>
      <x:c r="D1834" s="68" t="n">
        <x:v>205.2</x:v>
      </x:c>
      <x:c r="E1834" s="68" t="n">
        <x:v>28</x:v>
      </x:c>
      <x:c r="F1834" s="68" t="n">
        <x:v>46.2</x:v>
      </x:c>
      <x:c r="G1834" s="68" t="n">
        <x:v>9.4</x:v>
      </x:c>
      <x:c r="H1834" s="69" t="n">
        <x:v>1.646</x:v>
      </x:c>
      <x:c r="I1834" s="68" t="n">
        <x:v>7004</x:v>
      </x:c>
      <x:c r="J1834" s="68" t="n">
        <x:v>11.6</x:v>
      </x:c>
      <x:c r="K1834" s="68" t="n">
        <x:v>367</x:v>
      </x:c>
      <x:c r="L1834" s="68" t="n">
        <x:v>4.7</x:v>
      </x:c>
      <x:c r="M1834" s="70" t="n">
        <x:v>0.041</x:v>
      </x:c>
      <x:c r="N1834" s="71" t="n">
        <x:v>152</x:v>
      </x:c>
      <x:c r="O1834" s="33" t="n">
        <x:f>ROUND(3*E1834+F1834+G1834*H1834,1)</x:f>
        <x:v>145.7</x:v>
      </x:c>
      <x:c r="P1834" s="33" t="n">
        <x:f>ROUND('Inputs'!$C$4*'Inputs'!$C$7*'Inputs'!$C$5*C1834/3600,1)</x:f>
        <x:v>4087.8</x:v>
      </x:c>
      <x:c r="Q1834" s="33" t="n">
        <x:f>ROUND(('Inputs'!$C$4/B1834)*'Inputs'!$C$7*'Inputs'!$C$6*D1834/3600,1)</x:f>
        <x:v>1497</x:v>
      </x:c>
      <x:c r="R1834" s="59" t="n">
        <x:f>ROUND((P1834-Q1834)*O1834-('Inputs'!$C$4/B1834)*(I1834/J1834+K1834)-'Inputs'!$C$4*L1834-('Inputs'!$C$4*'Inputs'!$C$20*'Inputs'!$C$21*'Inputs'!$C$22/1000)*M1834*N1834,0)</x:f>
        <x:v>71394</x:v>
      </x:c>
      <x:c r="S1834" s="59" t="n">
        <x:f>ROUND(R1834/'Inputs'!$C$4,2)</x:f>
        <x:v>7.14</x:v>
      </x:c>
      <x:c r="T1834" s="33" t="n">
        <x:f>ROUND((P1834-Q1834)*G1834*'Inputs'!$C$25/1000,1)</x:f>
        <x:v>62.9</x:v>
      </x:c>
    </x:row>
    <x:row r="1835">
      <x:c r="A1835" t="n">
        <x:v>1820</x:v>
      </x:c>
      <x:c r="B1835" s="68" t="n">
        <x:v>52.1</x:v>
      </x:c>
      <x:c r="C1835" s="68" t="n">
        <x:v>30.8</x:v>
      </x:c>
      <x:c r="D1835" s="68" t="n">
        <x:v>236.7</x:v>
      </x:c>
      <x:c r="E1835" s="68" t="n">
        <x:v>20.2</x:v>
      </x:c>
      <x:c r="F1835" s="68" t="n">
        <x:v>41.7</x:v>
      </x:c>
      <x:c r="G1835" s="68" t="n">
        <x:v>7.2</x:v>
      </x:c>
      <x:c r="H1835" s="69" t="n">
        <x:v>1.776</x:v>
      </x:c>
      <x:c r="I1835" s="68" t="n">
        <x:v>7006</x:v>
      </x:c>
      <x:c r="J1835" s="68" t="n">
        <x:v>8.2</x:v>
      </x:c>
      <x:c r="K1835" s="68" t="n">
        <x:v>391</x:v>
      </x:c>
      <x:c r="L1835" s="68" t="n">
        <x:v>4.8</x:v>
      </x:c>
      <x:c r="M1835" s="70" t="n">
        <x:v>0.089</x:v>
      </x:c>
      <x:c r="N1835" s="71" t="n">
        <x:v>61</x:v>
      </x:c>
      <x:c r="O1835" s="33" t="n">
        <x:f>ROUND(3*E1835+F1835+G1835*H1835,1)</x:f>
        <x:v>115.1</x:v>
      </x:c>
      <x:c r="P1835" s="33" t="n">
        <x:f>ROUND('Inputs'!$C$4*'Inputs'!$C$7*'Inputs'!$C$5*C1835/3600,1)</x:f>
        <x:v>4448.9</x:v>
      </x:c>
      <x:c r="Q1835" s="33" t="n">
        <x:f>ROUND(('Inputs'!$C$4/B1835)*'Inputs'!$C$7*'Inputs'!$C$6*D1835/3600,1)</x:f>
        <x:v>1312.5</x:v>
      </x:c>
      <x:c r="R1835" s="59" t="n">
        <x:f>ROUND((P1835-Q1835)*O1835-('Inputs'!$C$4/B1835)*(I1835/J1835+K1835)-'Inputs'!$C$4*L1835-('Inputs'!$C$4*'Inputs'!$C$20*'Inputs'!$C$21*'Inputs'!$C$22/1000)*M1835*N1835,0)</x:f>
        <x:v>61821</x:v>
      </x:c>
      <x:c r="S1835" s="59" t="n">
        <x:f>ROUND(R1835/'Inputs'!$C$4,2)</x:f>
        <x:v>6.18</x:v>
      </x:c>
      <x:c r="T1835" s="33" t="n">
        <x:f>ROUND((P1835-Q1835)*G1835*'Inputs'!$C$25/1000,1)</x:f>
        <x:v>58.3</x:v>
      </x:c>
    </x:row>
    <x:row r="1836">
      <x:c r="A1836" t="n">
        <x:v>1821</x:v>
      </x:c>
      <x:c r="B1836" s="68" t="n">
        <x:v>30.7</x:v>
      </x:c>
      <x:c r="C1836" s="68" t="n">
        <x:v>32</x:v>
      </x:c>
      <x:c r="D1836" s="68" t="n">
        <x:v>224.6</x:v>
      </x:c>
      <x:c r="E1836" s="68" t="n">
        <x:v>25.9</x:v>
      </x:c>
      <x:c r="F1836" s="68" t="n">
        <x:v>46</x:v>
      </x:c>
      <x:c r="G1836" s="68" t="n">
        <x:v>10.9</x:v>
      </x:c>
      <x:c r="H1836" s="69" t="n">
        <x:v>1.846</x:v>
      </x:c>
      <x:c r="I1836" s="68" t="n">
        <x:v>4813</x:v>
      </x:c>
      <x:c r="J1836" s="68" t="n">
        <x:v>13.6</x:v>
      </x:c>
      <x:c r="K1836" s="68" t="n">
        <x:v>605</x:v>
      </x:c>
      <x:c r="L1836" s="68" t="n">
        <x:v>5.5</x:v>
      </x:c>
      <x:c r="M1836" s="70" t="n">
        <x:v>0.043</x:v>
      </x:c>
      <x:c r="N1836" s="71" t="n">
        <x:v>121</x:v>
      </x:c>
      <x:c r="O1836" s="33" t="n">
        <x:f>ROUND(3*E1836+F1836+G1836*H1836,1)</x:f>
        <x:v>143.8</x:v>
      </x:c>
      <x:c r="P1836" s="33" t="n">
        <x:f>ROUND('Inputs'!$C$4*'Inputs'!$C$7*'Inputs'!$C$5*C1836/3600,1)</x:f>
        <x:v>4622.2</x:v>
      </x:c>
      <x:c r="Q1836" s="33" t="n">
        <x:f>ROUND(('Inputs'!$C$4/B1836)*'Inputs'!$C$7*'Inputs'!$C$6*D1836/3600,1)</x:f>
        <x:v>2113.5</x:v>
      </x:c>
      <x:c r="R1836" s="59" t="n">
        <x:f>ROUND((P1836-Q1836)*O1836-('Inputs'!$C$4/B1836)*(I1836/J1836+K1836)-'Inputs'!$C$4*L1836-('Inputs'!$C$4*'Inputs'!$C$20*'Inputs'!$C$21*'Inputs'!$C$22/1000)*M1836*N1836,0)</x:f>
        <x:v>-18228</x:v>
      </x:c>
      <x:c r="S1836" s="59" t="n">
        <x:f>ROUND(R1836/'Inputs'!$C$4,2)</x:f>
        <x:v>-1.82</x:v>
      </x:c>
      <x:c r="T1836" s="33" t="n">
        <x:f>ROUND((P1836-Q1836)*G1836*'Inputs'!$C$25/1000,1)</x:f>
        <x:v>70.6</x:v>
      </x:c>
    </x:row>
    <x:row r="1837">
      <x:c r="A1837" t="n">
        <x:v>1822</x:v>
      </x:c>
      <x:c r="B1837" s="68" t="n">
        <x:v>26.8</x:v>
      </x:c>
      <x:c r="C1837" s="68" t="n">
        <x:v>27.2</x:v>
      </x:c>
      <x:c r="D1837" s="68" t="n">
        <x:v>258.4</x:v>
      </x:c>
      <x:c r="E1837" s="68" t="n">
        <x:v>25.2</x:v>
      </x:c>
      <x:c r="F1837" s="68" t="n">
        <x:v>47.8</x:v>
      </x:c>
      <x:c r="G1837" s="68" t="n">
        <x:v>7.9</x:v>
      </x:c>
      <x:c r="H1837" s="69" t="n">
        <x:v>1.808</x:v>
      </x:c>
      <x:c r="I1837" s="68" t="n">
        <x:v>6837</x:v>
      </x:c>
      <x:c r="J1837" s="68" t="n">
        <x:v>11.9</x:v>
      </x:c>
      <x:c r="K1837" s="68" t="n">
        <x:v>832</x:v>
      </x:c>
      <x:c r="L1837" s="68" t="n">
        <x:v>2.9</x:v>
      </x:c>
      <x:c r="M1837" s="70" t="n">
        <x:v>0.096</x:v>
      </x:c>
      <x:c r="N1837" s="71" t="n">
        <x:v>73</x:v>
      </x:c>
      <x:c r="O1837" s="33" t="n">
        <x:f>ROUND(3*E1837+F1837+G1837*H1837,1)</x:f>
        <x:v>137.7</x:v>
      </x:c>
      <x:c r="P1837" s="33" t="n">
        <x:f>ROUND('Inputs'!$C$4*'Inputs'!$C$7*'Inputs'!$C$5*C1837/3600,1)</x:f>
        <x:v>3928.9</x:v>
      </x:c>
      <x:c r="Q1837" s="33" t="n">
        <x:f>ROUND(('Inputs'!$C$4/B1837)*'Inputs'!$C$7*'Inputs'!$C$6*D1837/3600,1)</x:f>
        <x:v>2785.4</x:v>
      </x:c>
      <x:c r="R1837" s="59" t="n">
        <x:f>ROUND((P1837-Q1837)*O1837-('Inputs'!$C$4/B1837)*(I1837/J1837+K1837)-'Inputs'!$C$4*L1837-('Inputs'!$C$4*'Inputs'!$C$20*'Inputs'!$C$21*'Inputs'!$C$22/1000)*M1837*N1837,0)</x:f>
        <x:v>-412039</x:v>
      </x:c>
      <x:c r="S1837" s="59" t="n">
        <x:f>ROUND(R1837/'Inputs'!$C$4,2)</x:f>
        <x:v>-41.2</x:v>
      </x:c>
      <x:c r="T1837" s="33" t="n">
        <x:f>ROUND((P1837-Q1837)*G1837*'Inputs'!$C$25/1000,1)</x:f>
        <x:v>23.3</x:v>
      </x:c>
    </x:row>
    <x:row r="1838">
      <x:c r="A1838" t="n">
        <x:v>1823</x:v>
      </x:c>
      <x:c r="B1838" s="68" t="n">
        <x:v>49.3</x:v>
      </x:c>
      <x:c r="C1838" s="68" t="n">
        <x:v>27.9</x:v>
      </x:c>
      <x:c r="D1838" s="68" t="n">
        <x:v>215.5</x:v>
      </x:c>
      <x:c r="E1838" s="68" t="n">
        <x:v>20.3</x:v>
      </x:c>
      <x:c r="F1838" s="68" t="n">
        <x:v>30.8</x:v>
      </x:c>
      <x:c r="G1838" s="68" t="n">
        <x:v>8.8</x:v>
      </x:c>
      <x:c r="H1838" s="69" t="n">
        <x:v>1.87</x:v>
      </x:c>
      <x:c r="I1838" s="68" t="n">
        <x:v>6754</x:v>
      </x:c>
      <x:c r="J1838" s="68" t="n">
        <x:v>14.8</x:v>
      </x:c>
      <x:c r="K1838" s="68" t="n">
        <x:v>422</x:v>
      </x:c>
      <x:c r="L1838" s="68" t="n">
        <x:v>3</x:v>
      </x:c>
      <x:c r="M1838" s="70" t="n">
        <x:v>0.025</x:v>
      </x:c>
      <x:c r="N1838" s="71" t="n">
        <x:v>117</x:v>
      </x:c>
      <x:c r="O1838" s="33" t="n">
        <x:f>ROUND(3*E1838+F1838+G1838*H1838,1)</x:f>
        <x:v>108.2</x:v>
      </x:c>
      <x:c r="P1838" s="33" t="n">
        <x:f>ROUND('Inputs'!$C$4*'Inputs'!$C$7*'Inputs'!$C$5*C1838/3600,1)</x:f>
        <x:v>4030</x:v>
      </x:c>
      <x:c r="Q1838" s="33" t="n">
        <x:f>ROUND(('Inputs'!$C$4/B1838)*'Inputs'!$C$7*'Inputs'!$C$6*D1838/3600,1)</x:f>
        <x:v>1262.8</x:v>
      </x:c>
      <x:c r="R1838" s="59" t="n">
        <x:f>ROUND((P1838-Q1838)*O1838-('Inputs'!$C$4/B1838)*(I1838/J1838+K1838)-'Inputs'!$C$4*L1838-('Inputs'!$C$4*'Inputs'!$C$20*'Inputs'!$C$21*'Inputs'!$C$22/1000)*M1838*N1838,0)</x:f>
        <x:v>84706</x:v>
      </x:c>
      <x:c r="S1838" s="59" t="n">
        <x:f>ROUND(R1838/'Inputs'!$C$4,2)</x:f>
        <x:v>8.47</x:v>
      </x:c>
      <x:c r="T1838" s="33" t="n">
        <x:f>ROUND((P1838-Q1838)*G1838*'Inputs'!$C$25/1000,1)</x:f>
        <x:v>62.9</x:v>
      </x:c>
    </x:row>
    <x:row r="1839">
      <x:c r="A1839" t="n">
        <x:v>1824</x:v>
      </x:c>
      <x:c r="B1839" s="68" t="n">
        <x:v>30.8</x:v>
      </x:c>
      <x:c r="C1839" s="68" t="n">
        <x:v>35.3</x:v>
      </x:c>
      <x:c r="D1839" s="68" t="n">
        <x:v>198.8</x:v>
      </x:c>
      <x:c r="E1839" s="68" t="n">
        <x:v>23.6</x:v>
      </x:c>
      <x:c r="F1839" s="68" t="n">
        <x:v>37.9</x:v>
      </x:c>
      <x:c r="G1839" s="68" t="n">
        <x:v>8.7</x:v>
      </x:c>
      <x:c r="H1839" s="69" t="n">
        <x:v>1.9</x:v>
      </x:c>
      <x:c r="I1839" s="68" t="n">
        <x:v>6819</x:v>
      </x:c>
      <x:c r="J1839" s="68" t="n">
        <x:v>15</x:v>
      </x:c>
      <x:c r="K1839" s="68" t="n">
        <x:v>890</x:v>
      </x:c>
      <x:c r="L1839" s="68" t="n">
        <x:v>2</x:v>
      </x:c>
      <x:c r="M1839" s="70" t="n">
        <x:v>0.048</x:v>
      </x:c>
      <x:c r="N1839" s="71" t="n">
        <x:v>155</x:v>
      </x:c>
      <x:c r="O1839" s="33" t="n">
        <x:f>ROUND(3*E1839+F1839+G1839*H1839,1)</x:f>
        <x:v>125.2</x:v>
      </x:c>
      <x:c r="P1839" s="33" t="n">
        <x:f>ROUND('Inputs'!$C$4*'Inputs'!$C$7*'Inputs'!$C$5*C1839/3600,1)</x:f>
        <x:v>5098.9</x:v>
      </x:c>
      <x:c r="Q1839" s="33" t="n">
        <x:f>ROUND(('Inputs'!$C$4/B1839)*'Inputs'!$C$7*'Inputs'!$C$6*D1839/3600,1)</x:f>
        <x:v>1864.6</x:v>
      </x:c>
      <x:c r="R1839" s="59" t="n">
        <x:f>ROUND((P1839-Q1839)*O1839-('Inputs'!$C$4/B1839)*(I1839/J1839+K1839)-'Inputs'!$C$4*L1839-('Inputs'!$C$4*'Inputs'!$C$20*'Inputs'!$C$21*'Inputs'!$C$22/1000)*M1839*N1839,0)</x:f>
        <x:v>-68261</x:v>
      </x:c>
      <x:c r="S1839" s="59" t="n">
        <x:f>ROUND(R1839/'Inputs'!$C$4,2)</x:f>
        <x:v>-6.83</x:v>
      </x:c>
      <x:c r="T1839" s="33" t="n">
        <x:f>ROUND((P1839-Q1839)*G1839*'Inputs'!$C$25/1000,1)</x:f>
        <x:v>72.7</x:v>
      </x:c>
    </x:row>
    <x:row r="1840">
      <x:c r="A1840" t="n">
        <x:v>1825</x:v>
      </x:c>
      <x:c r="B1840" s="68" t="n">
        <x:v>37.5</x:v>
      </x:c>
      <x:c r="C1840" s="68" t="n">
        <x:v>30.4</x:v>
      </x:c>
      <x:c r="D1840" s="68" t="n">
        <x:v>248.1</x:v>
      </x:c>
      <x:c r="E1840" s="68" t="n">
        <x:v>24.7</x:v>
      </x:c>
      <x:c r="F1840" s="68" t="n">
        <x:v>54.4</x:v>
      </x:c>
      <x:c r="G1840" s="68" t="n">
        <x:v>9.8</x:v>
      </x:c>
      <x:c r="H1840" s="69" t="n">
        <x:v>1.87</x:v>
      </x:c>
      <x:c r="I1840" s="68" t="n">
        <x:v>4115</x:v>
      </x:c>
      <x:c r="J1840" s="68" t="n">
        <x:v>14.6</x:v>
      </x:c>
      <x:c r="K1840" s="68" t="n">
        <x:v>453</x:v>
      </x:c>
      <x:c r="L1840" s="68" t="n">
        <x:v>5.8</x:v>
      </x:c>
      <x:c r="M1840" s="70" t="n">
        <x:v>0.005</x:v>
      </x:c>
      <x:c r="N1840" s="71" t="n">
        <x:v>94</x:v>
      </x:c>
      <x:c r="O1840" s="33" t="n">
        <x:f>ROUND(3*E1840+F1840+G1840*H1840,1)</x:f>
        <x:v>146.8</x:v>
      </x:c>
      <x:c r="P1840" s="33" t="n">
        <x:f>ROUND('Inputs'!$C$4*'Inputs'!$C$7*'Inputs'!$C$5*C1840/3600,1)</x:f>
        <x:v>4391.1</x:v>
      </x:c>
      <x:c r="Q1840" s="33" t="n">
        <x:f>ROUND(('Inputs'!$C$4/B1840)*'Inputs'!$C$7*'Inputs'!$C$6*D1840/3600,1)</x:f>
        <x:v>1911.3</x:v>
      </x:c>
      <x:c r="R1840" s="59" t="n">
        <x:f>ROUND((P1840-Q1840)*O1840-('Inputs'!$C$4/B1840)*(I1840/J1840+K1840)-'Inputs'!$C$4*L1840-('Inputs'!$C$4*'Inputs'!$C$20*'Inputs'!$C$21*'Inputs'!$C$22/1000)*M1840*N1840,0)</x:f>
        <x:v>109024</x:v>
      </x:c>
      <x:c r="S1840" s="59" t="n">
        <x:f>ROUND(R1840/'Inputs'!$C$4,2)</x:f>
        <x:v>10.9</x:v>
      </x:c>
      <x:c r="T1840" s="33" t="n">
        <x:f>ROUND((P1840-Q1840)*G1840*'Inputs'!$C$25/1000,1)</x:f>
        <x:v>62.8</x:v>
      </x:c>
    </x:row>
    <x:row r="1841">
      <x:c r="A1841" t="n">
        <x:v>1826</x:v>
      </x:c>
      <x:c r="B1841" s="68" t="n">
        <x:v>34.7</x:v>
      </x:c>
      <x:c r="C1841" s="68" t="n">
        <x:v>26.1</x:v>
      </x:c>
      <x:c r="D1841" s="68" t="n">
        <x:v>184.6</x:v>
      </x:c>
      <x:c r="E1841" s="68" t="n">
        <x:v>25.4</x:v>
      </x:c>
      <x:c r="F1841" s="68" t="n">
        <x:v>43.3</x:v>
      </x:c>
      <x:c r="G1841" s="68" t="n">
        <x:v>9.5</x:v>
      </x:c>
      <x:c r="H1841" s="69" t="n">
        <x:v>1.706</x:v>
      </x:c>
      <x:c r="I1841" s="68" t="n">
        <x:v>5217</x:v>
      </x:c>
      <x:c r="J1841" s="68" t="n">
        <x:v>9.8</x:v>
      </x:c>
      <x:c r="K1841" s="68" t="n">
        <x:v>887</x:v>
      </x:c>
      <x:c r="L1841" s="68" t="n">
        <x:v>4.9</x:v>
      </x:c>
      <x:c r="M1841" s="70" t="n">
        <x:v>0.067</x:v>
      </x:c>
      <x:c r="N1841" s="71" t="n">
        <x:v>109</x:v>
      </x:c>
      <x:c r="O1841" s="33" t="n">
        <x:f>ROUND(3*E1841+F1841+G1841*H1841,1)</x:f>
        <x:v>135.7</x:v>
      </x:c>
      <x:c r="P1841" s="33" t="n">
        <x:f>ROUND('Inputs'!$C$4*'Inputs'!$C$7*'Inputs'!$C$5*C1841/3600,1)</x:f>
        <x:v>3770</x:v>
      </x:c>
      <x:c r="Q1841" s="33" t="n">
        <x:f>ROUND(('Inputs'!$C$4/B1841)*'Inputs'!$C$7*'Inputs'!$C$6*D1841/3600,1)</x:f>
        <x:v>1536.9</x:v>
      </x:c>
      <x:c r="R1841" s="59" t="n">
        <x:f>ROUND((P1841-Q1841)*O1841-('Inputs'!$C$4/B1841)*(I1841/J1841+K1841)-'Inputs'!$C$4*L1841-('Inputs'!$C$4*'Inputs'!$C$20*'Inputs'!$C$21*'Inputs'!$C$22/1000)*M1841*N1841,0)</x:f>
        <x:v>-171333</x:v>
      </x:c>
      <x:c r="S1841" s="59" t="n">
        <x:f>ROUND(R1841/'Inputs'!$C$4,2)</x:f>
        <x:v>-17.13</x:v>
      </x:c>
      <x:c r="T1841" s="33" t="n">
        <x:f>ROUND((P1841-Q1841)*G1841*'Inputs'!$C$25/1000,1)</x:f>
        <x:v>54.8</x:v>
      </x:c>
    </x:row>
    <x:row r="1842">
      <x:c r="A1842" t="n">
        <x:v>1827</x:v>
      </x:c>
      <x:c r="B1842" s="68" t="n">
        <x:v>54.7</x:v>
      </x:c>
      <x:c r="C1842" s="68" t="n">
        <x:v>27.3</x:v>
      </x:c>
      <x:c r="D1842" s="68" t="n">
        <x:v>286</x:v>
      </x:c>
      <x:c r="E1842" s="68" t="n">
        <x:v>26.7</x:v>
      </x:c>
      <x:c r="F1842" s="68" t="n">
        <x:v>50.8</x:v>
      </x:c>
      <x:c r="G1842" s="68" t="n">
        <x:v>8.5</x:v>
      </x:c>
      <x:c r="H1842" s="69" t="n">
        <x:v>1.752</x:v>
      </x:c>
      <x:c r="I1842" s="68" t="n">
        <x:v>8708</x:v>
      </x:c>
      <x:c r="J1842" s="68" t="n">
        <x:v>14.2</x:v>
      </x:c>
      <x:c r="K1842" s="68" t="n">
        <x:v>905</x:v>
      </x:c>
      <x:c r="L1842" s="68" t="n">
        <x:v>4.4</x:v>
      </x:c>
      <x:c r="M1842" s="70" t="n">
        <x:v>0.015</x:v>
      </x:c>
      <x:c r="N1842" s="71" t="n">
        <x:v>89</x:v>
      </x:c>
      <x:c r="O1842" s="33" t="n">
        <x:f>ROUND(3*E1842+F1842+G1842*H1842,1)</x:f>
        <x:v>145.8</x:v>
      </x:c>
      <x:c r="P1842" s="33" t="n">
        <x:f>ROUND('Inputs'!$C$4*'Inputs'!$C$7*'Inputs'!$C$5*C1842/3600,1)</x:f>
        <x:v>3943.3</x:v>
      </x:c>
      <x:c r="Q1842" s="33" t="n">
        <x:f>ROUND(('Inputs'!$C$4/B1842)*'Inputs'!$C$7*'Inputs'!$C$6*D1842/3600,1)</x:f>
        <x:v>1510.5</x:v>
      </x:c>
      <x:c r="R1842" s="59" t="n">
        <x:f>ROUND((P1842-Q1842)*O1842-('Inputs'!$C$4/B1842)*(I1842/J1842+K1842)-'Inputs'!$C$4*L1842-('Inputs'!$C$4*'Inputs'!$C$20*'Inputs'!$C$21*'Inputs'!$C$22/1000)*M1842*N1842,0)</x:f>
        <x:v>30159</x:v>
      </x:c>
      <x:c r="S1842" s="59" t="n">
        <x:f>ROUND(R1842/'Inputs'!$C$4,2)</x:f>
        <x:v>3.02</x:v>
      </x:c>
      <x:c r="T1842" s="33" t="n">
        <x:f>ROUND((P1842-Q1842)*G1842*'Inputs'!$C$25/1000,1)</x:f>
        <x:v>53.4</x:v>
      </x:c>
    </x:row>
    <x:row r="1843">
      <x:c r="A1843" t="n">
        <x:v>1828</x:v>
      </x:c>
      <x:c r="B1843" s="68" t="n">
        <x:v>39.5</x:v>
      </x:c>
      <x:c r="C1843" s="68" t="n">
        <x:v>25.8</x:v>
      </x:c>
      <x:c r="D1843" s="68" t="n">
        <x:v>226.5</x:v>
      </x:c>
      <x:c r="E1843" s="68" t="n">
        <x:v>20.1</x:v>
      </x:c>
      <x:c r="F1843" s="68" t="n">
        <x:v>30.6</x:v>
      </x:c>
      <x:c r="G1843" s="68" t="n">
        <x:v>7.6</x:v>
      </x:c>
      <x:c r="H1843" s="69" t="n">
        <x:v>1.839</x:v>
      </x:c>
      <x:c r="I1843" s="68" t="n">
        <x:v>6352</x:v>
      </x:c>
      <x:c r="J1843" s="68" t="n">
        <x:v>14.5</x:v>
      </x:c>
      <x:c r="K1843" s="68" t="n">
        <x:v>680</x:v>
      </x:c>
      <x:c r="L1843" s="68" t="n">
        <x:v>4.8</x:v>
      </x:c>
      <x:c r="M1843" s="70" t="n">
        <x:v>0.04</x:v>
      </x:c>
      <x:c r="N1843" s="71" t="n">
        <x:v>99</x:v>
      </x:c>
      <x:c r="O1843" s="33" t="n">
        <x:f>ROUND(3*E1843+F1843+G1843*H1843,1)</x:f>
        <x:v>104.9</x:v>
      </x:c>
      <x:c r="P1843" s="33" t="n">
        <x:f>ROUND('Inputs'!$C$4*'Inputs'!$C$7*'Inputs'!$C$5*C1843/3600,1)</x:f>
        <x:v>3726.7</x:v>
      </x:c>
      <x:c r="Q1843" s="33" t="n">
        <x:f>ROUND(('Inputs'!$C$4/B1843)*'Inputs'!$C$7*'Inputs'!$C$6*D1843/3600,1)</x:f>
        <x:v>1656.5</x:v>
      </x:c>
      <x:c r="R1843" s="59" t="n">
        <x:f>ROUND((P1843-Q1843)*O1843-('Inputs'!$C$4/B1843)*(I1843/J1843+K1843)-'Inputs'!$C$4*L1843-('Inputs'!$C$4*'Inputs'!$C$20*'Inputs'!$C$21*'Inputs'!$C$22/1000)*M1843*N1843,0)</x:f>
        <x:v>-122747</x:v>
      </x:c>
      <x:c r="S1843" s="59" t="n">
        <x:f>ROUND(R1843/'Inputs'!$C$4,2)</x:f>
        <x:v>-12.27</x:v>
      </x:c>
      <x:c r="T1843" s="33" t="n">
        <x:f>ROUND((P1843-Q1843)*G1843*'Inputs'!$C$25/1000,1)</x:f>
        <x:v>40.6</x:v>
      </x:c>
    </x:row>
    <x:row r="1844">
      <x:c r="A1844" t="n">
        <x:v>1829</x:v>
      </x:c>
      <x:c r="B1844" s="68" t="n">
        <x:v>51.3</x:v>
      </x:c>
      <x:c r="C1844" s="68" t="n">
        <x:v>27.6</x:v>
      </x:c>
      <x:c r="D1844" s="68" t="n">
        <x:v>252.6</x:v>
      </x:c>
      <x:c r="E1844" s="68" t="n">
        <x:v>21.9</x:v>
      </x:c>
      <x:c r="F1844" s="68" t="n">
        <x:v>52.5</x:v>
      </x:c>
      <x:c r="G1844" s="68" t="n">
        <x:v>7.7</x:v>
      </x:c>
      <x:c r="H1844" s="69" t="n">
        <x:v>1.652</x:v>
      </x:c>
      <x:c r="I1844" s="68" t="n">
        <x:v>6887</x:v>
      </x:c>
      <x:c r="J1844" s="68" t="n">
        <x:v>13</x:v>
      </x:c>
      <x:c r="K1844" s="68" t="n">
        <x:v>596</x:v>
      </x:c>
      <x:c r="L1844" s="68" t="n">
        <x:v>4.6</x:v>
      </x:c>
      <x:c r="M1844" s="70" t="n">
        <x:v>0.026</x:v>
      </x:c>
      <x:c r="N1844" s="71" t="n">
        <x:v>116</x:v>
      </x:c>
      <x:c r="O1844" s="33" t="n">
        <x:f>ROUND(3*E1844+F1844+G1844*H1844,1)</x:f>
        <x:v>130.9</x:v>
      </x:c>
      <x:c r="P1844" s="33" t="n">
        <x:f>ROUND('Inputs'!$C$4*'Inputs'!$C$7*'Inputs'!$C$5*C1844/3600,1)</x:f>
        <x:v>3986.7</x:v>
      </x:c>
      <x:c r="Q1844" s="33" t="n">
        <x:f>ROUND(('Inputs'!$C$4/B1844)*'Inputs'!$C$7*'Inputs'!$C$6*D1844/3600,1)</x:f>
        <x:v>1422.5</x:v>
      </x:c>
      <x:c r="R1844" s="59" t="n">
        <x:f>ROUND((P1844-Q1844)*O1844-('Inputs'!$C$4/B1844)*(I1844/J1844+K1844)-'Inputs'!$C$4*L1844-('Inputs'!$C$4*'Inputs'!$C$20*'Inputs'!$C$21*'Inputs'!$C$22/1000)*M1844*N1844,0)</x:f>
        <x:v>63461</x:v>
      </x:c>
      <x:c r="S1844" s="59" t="n">
        <x:f>ROUND(R1844/'Inputs'!$C$4,2)</x:f>
        <x:v>6.35</x:v>
      </x:c>
      <x:c r="T1844" s="33" t="n">
        <x:f>ROUND((P1844-Q1844)*G1844*'Inputs'!$C$25/1000,1)</x:f>
        <x:v>51</x:v>
      </x:c>
    </x:row>
    <x:row r="1845">
      <x:c r="A1845" t="n">
        <x:v>1830</x:v>
      </x:c>
      <x:c r="B1845" s="68" t="n">
        <x:v>52.2</x:v>
      </x:c>
      <x:c r="C1845" s="68" t="n">
        <x:v>32.7</x:v>
      </x:c>
      <x:c r="D1845" s="68" t="n">
        <x:v>261.3</x:v>
      </x:c>
      <x:c r="E1845" s="68" t="n">
        <x:v>25.7</x:v>
      </x:c>
      <x:c r="F1845" s="68" t="n">
        <x:v>42.1</x:v>
      </x:c>
      <x:c r="G1845" s="68" t="n">
        <x:v>7.6</x:v>
      </x:c>
      <x:c r="H1845" s="69" t="n">
        <x:v>1.883</x:v>
      </x:c>
      <x:c r="I1845" s="68" t="n">
        <x:v>7996</x:v>
      </x:c>
      <x:c r="J1845" s="68" t="n">
        <x:v>8.6</x:v>
      </x:c>
      <x:c r="K1845" s="68" t="n">
        <x:v>664</x:v>
      </x:c>
      <x:c r="L1845" s="68" t="n">
        <x:v>4.9</x:v>
      </x:c>
      <x:c r="M1845" s="70" t="n">
        <x:v>0.068</x:v>
      </x:c>
      <x:c r="N1845" s="71" t="n">
        <x:v>98</x:v>
      </x:c>
      <x:c r="O1845" s="33" t="n">
        <x:f>ROUND(3*E1845+F1845+G1845*H1845,1)</x:f>
        <x:v>133.5</x:v>
      </x:c>
      <x:c r="P1845" s="33" t="n">
        <x:f>ROUND('Inputs'!$C$4*'Inputs'!$C$7*'Inputs'!$C$5*C1845/3600,1)</x:f>
        <x:v>4723.3</x:v>
      </x:c>
      <x:c r="Q1845" s="33" t="n">
        <x:f>ROUND(('Inputs'!$C$4/B1845)*'Inputs'!$C$7*'Inputs'!$C$6*D1845/3600,1)</x:f>
        <x:v>1446.1</x:v>
      </x:c>
      <x:c r="R1845" s="59" t="n">
        <x:f>ROUND((P1845-Q1845)*O1845-('Inputs'!$C$4/B1845)*(I1845/J1845+K1845)-'Inputs'!$C$4*L1845-('Inputs'!$C$4*'Inputs'!$C$20*'Inputs'!$C$21*'Inputs'!$C$22/1000)*M1845*N1845,0)</x:f>
        <x:v>68285</x:v>
      </x:c>
      <x:c r="S1845" s="59" t="n">
        <x:f>ROUND(R1845/'Inputs'!$C$4,2)</x:f>
        <x:v>6.83</x:v>
      </x:c>
      <x:c r="T1845" s="33" t="n">
        <x:f>ROUND((P1845-Q1845)*G1845*'Inputs'!$C$25/1000,1)</x:f>
        <x:v>64.3</x:v>
      </x:c>
    </x:row>
    <x:row r="1846">
      <x:c r="A1846" t="n">
        <x:v>1831</x:v>
      </x:c>
      <x:c r="B1846" s="68" t="n">
        <x:v>58</x:v>
      </x:c>
      <x:c r="C1846" s="68" t="n">
        <x:v>34.4</x:v>
      </x:c>
      <x:c r="D1846" s="68" t="n">
        <x:v>197.5</x:v>
      </x:c>
      <x:c r="E1846" s="68" t="n">
        <x:v>22.5</x:v>
      </x:c>
      <x:c r="F1846" s="68" t="n">
        <x:v>33.5</x:v>
      </x:c>
      <x:c r="G1846" s="68" t="n">
        <x:v>10.5</x:v>
      </x:c>
      <x:c r="H1846" s="69" t="n">
        <x:v>1.741</x:v>
      </x:c>
      <x:c r="I1846" s="68" t="n">
        <x:v>8994</x:v>
      </x:c>
      <x:c r="J1846" s="68" t="n">
        <x:v>9.7</x:v>
      </x:c>
      <x:c r="K1846" s="68" t="n">
        <x:v>478</x:v>
      </x:c>
      <x:c r="L1846" s="68" t="n">
        <x:v>1.7</x:v>
      </x:c>
      <x:c r="M1846" s="70" t="n">
        <x:v>0.073</x:v>
      </x:c>
      <x:c r="N1846" s="71" t="n">
        <x:v>103</x:v>
      </x:c>
      <x:c r="O1846" s="33" t="n">
        <x:f>ROUND(3*E1846+F1846+G1846*H1846,1)</x:f>
        <x:v>119.3</x:v>
      </x:c>
      <x:c r="P1846" s="33" t="n">
        <x:f>ROUND('Inputs'!$C$4*'Inputs'!$C$7*'Inputs'!$C$5*C1846/3600,1)</x:f>
        <x:v>4968.9</x:v>
      </x:c>
      <x:c r="Q1846" s="33" t="n">
        <x:f>ROUND(('Inputs'!$C$4/B1846)*'Inputs'!$C$7*'Inputs'!$C$6*D1846/3600,1)</x:f>
        <x:v>983.7</x:v>
      </x:c>
      <x:c r="R1846" s="59" t="n">
        <x:f>ROUND((P1846-Q1846)*O1846-('Inputs'!$C$4/B1846)*(I1846/J1846+K1846)-'Inputs'!$C$4*L1846-('Inputs'!$C$4*'Inputs'!$C$20*'Inputs'!$C$21*'Inputs'!$C$22/1000)*M1846*N1846,0)</x:f>
        <x:v>199342</x:v>
      </x:c>
      <x:c r="S1846" s="59" t="n">
        <x:f>ROUND(R1846/'Inputs'!$C$4,2)</x:f>
        <x:v>19.93</x:v>
      </x:c>
      <x:c r="T1846" s="33" t="n">
        <x:f>ROUND((P1846-Q1846)*G1846*'Inputs'!$C$25/1000,1)</x:f>
        <x:v>108.1</x:v>
      </x:c>
    </x:row>
    <x:row r="1847">
      <x:c r="A1847" t="n">
        <x:v>1832</x:v>
      </x:c>
      <x:c r="B1847" s="68" t="n">
        <x:v>39.9</x:v>
      </x:c>
      <x:c r="C1847" s="68" t="n">
        <x:v>31.5</x:v>
      </x:c>
      <x:c r="D1847" s="68" t="n">
        <x:v>270.8</x:v>
      </x:c>
      <x:c r="E1847" s="68" t="n">
        <x:v>25.8</x:v>
      </x:c>
      <x:c r="F1847" s="68" t="n">
        <x:v>43.9</x:v>
      </x:c>
      <x:c r="G1847" s="68" t="n">
        <x:v>8.3</x:v>
      </x:c>
      <x:c r="H1847" s="69" t="n">
        <x:v>1.735</x:v>
      </x:c>
      <x:c r="I1847" s="68" t="n">
        <x:v>4094</x:v>
      </x:c>
      <x:c r="J1847" s="68" t="n">
        <x:v>11.1</x:v>
      </x:c>
      <x:c r="K1847" s="68" t="n">
        <x:v>352</x:v>
      </x:c>
      <x:c r="L1847" s="68" t="n">
        <x:v>3.7</x:v>
      </x:c>
      <x:c r="M1847" s="70" t="n">
        <x:v>0.056</x:v>
      </x:c>
      <x:c r="N1847" s="71" t="n">
        <x:v>158</x:v>
      </x:c>
      <x:c r="O1847" s="33" t="n">
        <x:f>ROUND(3*E1847+F1847+G1847*H1847,1)</x:f>
        <x:v>135.7</x:v>
      </x:c>
      <x:c r="P1847" s="33" t="n">
        <x:f>ROUND('Inputs'!$C$4*'Inputs'!$C$7*'Inputs'!$C$5*C1847/3600,1)</x:f>
        <x:v>4550</x:v>
      </x:c>
      <x:c r="Q1847" s="33" t="n">
        <x:f>ROUND(('Inputs'!$C$4/B1847)*'Inputs'!$C$7*'Inputs'!$C$6*D1847/3600,1)</x:f>
        <x:v>1960.7</x:v>
      </x:c>
      <x:c r="R1847" s="59" t="n">
        <x:f>ROUND((P1847-Q1847)*O1847-('Inputs'!$C$4/B1847)*(I1847/J1847+K1847)-'Inputs'!$C$4*L1847-('Inputs'!$C$4*'Inputs'!$C$20*'Inputs'!$C$21*'Inputs'!$C$22/1000)*M1847*N1847,0)</x:f>
        <x:v>113924</x:v>
      </x:c>
      <x:c r="S1847" s="59" t="n">
        <x:f>ROUND(R1847/'Inputs'!$C$4,2)</x:f>
        <x:v>11.39</x:v>
      </x:c>
      <x:c r="T1847" s="33" t="n">
        <x:f>ROUND((P1847-Q1847)*G1847*'Inputs'!$C$25/1000,1)</x:f>
        <x:v>55.5</x:v>
      </x:c>
    </x:row>
    <x:row r="1848">
      <x:c r="A1848" t="n">
        <x:v>1833</x:v>
      </x:c>
      <x:c r="B1848" s="68" t="n">
        <x:v>48.2</x:v>
      </x:c>
      <x:c r="C1848" s="68" t="n">
        <x:v>27.9</x:v>
      </x:c>
      <x:c r="D1848" s="68" t="n">
        <x:v>196.6</x:v>
      </x:c>
      <x:c r="E1848" s="68" t="n">
        <x:v>26.6</x:v>
      </x:c>
      <x:c r="F1848" s="68" t="n">
        <x:v>32.1</x:v>
      </x:c>
      <x:c r="G1848" s="68" t="n">
        <x:v>7.4</x:v>
      </x:c>
      <x:c r="H1848" s="69" t="n">
        <x:v>1.83</x:v>
      </x:c>
      <x:c r="I1848" s="68" t="n">
        <x:v>5371</x:v>
      </x:c>
      <x:c r="J1848" s="68" t="n">
        <x:v>9.4</x:v>
      </x:c>
      <x:c r="K1848" s="68" t="n">
        <x:v>552</x:v>
      </x:c>
      <x:c r="L1848" s="68" t="n">
        <x:v>4.1</x:v>
      </x:c>
      <x:c r="M1848" s="70" t="n">
        <x:v>0.03</x:v>
      </x:c>
      <x:c r="N1848" s="71" t="n">
        <x:v>92</x:v>
      </x:c>
      <x:c r="O1848" s="33" t="n">
        <x:f>ROUND(3*E1848+F1848+G1848*H1848,1)</x:f>
        <x:v>125.4</x:v>
      </x:c>
      <x:c r="P1848" s="33" t="n">
        <x:f>ROUND('Inputs'!$C$4*'Inputs'!$C$7*'Inputs'!$C$5*C1848/3600,1)</x:f>
        <x:v>4030</x:v>
      </x:c>
      <x:c r="Q1848" s="33" t="n">
        <x:f>ROUND(('Inputs'!$C$4/B1848)*'Inputs'!$C$7*'Inputs'!$C$6*D1848/3600,1)</x:f>
        <x:v>1178.3</x:v>
      </x:c>
      <x:c r="R1848" s="59" t="n">
        <x:f>ROUND((P1848-Q1848)*O1848-('Inputs'!$C$4/B1848)*(I1848/J1848+K1848)-'Inputs'!$C$4*L1848-('Inputs'!$C$4*'Inputs'!$C$20*'Inputs'!$C$21*'Inputs'!$C$22/1000)*M1848*N1848,0)</x:f>
        <x:v>77364</x:v>
      </x:c>
      <x:c r="S1848" s="59" t="n">
        <x:f>ROUND(R1848/'Inputs'!$C$4,2)</x:f>
        <x:v>7.74</x:v>
      </x:c>
      <x:c r="T1848" s="33" t="n">
        <x:f>ROUND((P1848-Q1848)*G1848*'Inputs'!$C$25/1000,1)</x:f>
        <x:v>54.5</x:v>
      </x:c>
    </x:row>
    <x:row r="1849">
      <x:c r="A1849" t="n">
        <x:v>1834</x:v>
      </x:c>
      <x:c r="B1849" s="68" t="n">
        <x:v>52.2</x:v>
      </x:c>
      <x:c r="C1849" s="68" t="n">
        <x:v>26.4</x:v>
      </x:c>
      <x:c r="D1849" s="68" t="n">
        <x:v>275</x:v>
      </x:c>
      <x:c r="E1849" s="68" t="n">
        <x:v>23.6</x:v>
      </x:c>
      <x:c r="F1849" s="68" t="n">
        <x:v>34.4</x:v>
      </x:c>
      <x:c r="G1849" s="68" t="n">
        <x:v>7.4</x:v>
      </x:c>
      <x:c r="H1849" s="69" t="n">
        <x:v>1.66</x:v>
      </x:c>
      <x:c r="I1849" s="68" t="n">
        <x:v>6273</x:v>
      </x:c>
      <x:c r="J1849" s="68" t="n">
        <x:v>11.1</x:v>
      </x:c>
      <x:c r="K1849" s="68" t="n">
        <x:v>806</x:v>
      </x:c>
      <x:c r="L1849" s="68" t="n">
        <x:v>4.6</x:v>
      </x:c>
      <x:c r="M1849" s="70" t="n">
        <x:v>0.059</x:v>
      </x:c>
      <x:c r="N1849" s="71" t="n">
        <x:v>148</x:v>
      </x:c>
      <x:c r="O1849" s="33" t="n">
        <x:f>ROUND(3*E1849+F1849+G1849*H1849,1)</x:f>
        <x:v>117.5</x:v>
      </x:c>
      <x:c r="P1849" s="33" t="n">
        <x:f>ROUND('Inputs'!$C$4*'Inputs'!$C$7*'Inputs'!$C$5*C1849/3600,1)</x:f>
        <x:v>3813.3</x:v>
      </x:c>
      <x:c r="Q1849" s="33" t="n">
        <x:f>ROUND(('Inputs'!$C$4/B1849)*'Inputs'!$C$7*'Inputs'!$C$6*D1849/3600,1)</x:f>
        <x:v>1521.9</x:v>
      </x:c>
      <x:c r="R1849" s="59" t="n">
        <x:f>ROUND((P1849-Q1849)*O1849-('Inputs'!$C$4/B1849)*(I1849/J1849+K1849)-'Inputs'!$C$4*L1849-('Inputs'!$C$4*'Inputs'!$C$20*'Inputs'!$C$21*'Inputs'!$C$22/1000)*M1849*N1849,0)</x:f>
        <x:v>-58956</x:v>
      </x:c>
      <x:c r="S1849" s="59" t="n">
        <x:f>ROUND(R1849/'Inputs'!$C$4,2)</x:f>
        <x:v>-5.9</x:v>
      </x:c>
      <x:c r="T1849" s="33" t="n">
        <x:f>ROUND((P1849-Q1849)*G1849*'Inputs'!$C$25/1000,1)</x:f>
        <x:v>43.8</x:v>
      </x:c>
    </x:row>
    <x:row r="1850">
      <x:c r="A1850" t="n">
        <x:v>1835</x:v>
      </x:c>
      <x:c r="B1850" s="68" t="n">
        <x:v>26</x:v>
      </x:c>
      <x:c r="C1850" s="68" t="n">
        <x:v>28.7</x:v>
      </x:c>
      <x:c r="D1850" s="68" t="n">
        <x:v>221.8</x:v>
      </x:c>
      <x:c r="E1850" s="68" t="n">
        <x:v>26.3</x:v>
      </x:c>
      <x:c r="F1850" s="68" t="n">
        <x:v>44</x:v>
      </x:c>
      <x:c r="G1850" s="68" t="n">
        <x:v>8.6</x:v>
      </x:c>
      <x:c r="H1850" s="69" t="n">
        <x:v>1.764</x:v>
      </x:c>
      <x:c r="I1850" s="68" t="n">
        <x:v>4758</x:v>
      </x:c>
      <x:c r="J1850" s="68" t="n">
        <x:v>9.7</x:v>
      </x:c>
      <x:c r="K1850" s="68" t="n">
        <x:v>403</x:v>
      </x:c>
      <x:c r="L1850" s="68" t="n">
        <x:v>2.5</x:v>
      </x:c>
      <x:c r="M1850" s="70" t="n">
        <x:v>0.037</x:v>
      </x:c>
      <x:c r="N1850" s="71" t="n">
        <x:v>113</x:v>
      </x:c>
      <x:c r="O1850" s="33" t="n">
        <x:f>ROUND(3*E1850+F1850+G1850*H1850,1)</x:f>
        <x:v>138.1</x:v>
      </x:c>
      <x:c r="P1850" s="33" t="n">
        <x:f>ROUND('Inputs'!$C$4*'Inputs'!$C$7*'Inputs'!$C$5*C1850/3600,1)</x:f>
        <x:v>4145.6</x:v>
      </x:c>
      <x:c r="Q1850" s="33" t="n">
        <x:f>ROUND(('Inputs'!$C$4/B1850)*'Inputs'!$C$7*'Inputs'!$C$6*D1850/3600,1)</x:f>
        <x:v>2464.4</x:v>
      </x:c>
      <x:c r="R1850" s="59" t="n">
        <x:f>ROUND((P1850-Q1850)*O1850-('Inputs'!$C$4/B1850)*(I1850/J1850+K1850)-'Inputs'!$C$4*L1850-('Inputs'!$C$4*'Inputs'!$C$20*'Inputs'!$C$21*'Inputs'!$C$22/1000)*M1850*N1850,0)</x:f>
        <x:v>-145835</x:v>
      </x:c>
      <x:c r="S1850" s="59" t="n">
        <x:f>ROUND(R1850/'Inputs'!$C$4,2)</x:f>
        <x:v>-14.58</x:v>
      </x:c>
      <x:c r="T1850" s="33" t="n">
        <x:f>ROUND((P1850-Q1850)*G1850*'Inputs'!$C$25/1000,1)</x:f>
        <x:v>37.4</x:v>
      </x:c>
    </x:row>
    <x:row r="1851">
      <x:c r="A1851" t="n">
        <x:v>1836</x:v>
      </x:c>
      <x:c r="B1851" s="68" t="n">
        <x:v>27</x:v>
      </x:c>
      <x:c r="C1851" s="68" t="n">
        <x:v>27.1</x:v>
      </x:c>
      <x:c r="D1851" s="68" t="n">
        <x:v>218.3</x:v>
      </x:c>
      <x:c r="E1851" s="68" t="n">
        <x:v>27.5</x:v>
      </x:c>
      <x:c r="F1851" s="68" t="n">
        <x:v>32.4</x:v>
      </x:c>
      <x:c r="G1851" s="68" t="n">
        <x:v>10.2</x:v>
      </x:c>
      <x:c r="H1851" s="69" t="n">
        <x:v>1.591</x:v>
      </x:c>
      <x:c r="I1851" s="68" t="n">
        <x:v>5182</x:v>
      </x:c>
      <x:c r="J1851" s="68" t="n">
        <x:v>14.2</x:v>
      </x:c>
      <x:c r="K1851" s="68" t="n">
        <x:v>767</x:v>
      </x:c>
      <x:c r="L1851" s="68" t="n">
        <x:v>4.3</x:v>
      </x:c>
      <x:c r="M1851" s="70" t="n">
        <x:v>0.027</x:v>
      </x:c>
      <x:c r="N1851" s="71" t="n">
        <x:v>84</x:v>
      </x:c>
      <x:c r="O1851" s="33" t="n">
        <x:f>ROUND(3*E1851+F1851+G1851*H1851,1)</x:f>
        <x:v>131.1</x:v>
      </x:c>
      <x:c r="P1851" s="33" t="n">
        <x:f>ROUND('Inputs'!$C$4*'Inputs'!$C$7*'Inputs'!$C$5*C1851/3600,1)</x:f>
        <x:v>3914.4</x:v>
      </x:c>
      <x:c r="Q1851" s="33" t="n">
        <x:f>ROUND(('Inputs'!$C$4/B1851)*'Inputs'!$C$7*'Inputs'!$C$6*D1851/3600,1)</x:f>
        <x:v>2335.7</x:v>
      </x:c>
      <x:c r="R1851" s="59" t="n">
        <x:f>ROUND((P1851-Q1851)*O1851-('Inputs'!$C$4/B1851)*(I1851/J1851+K1851)-'Inputs'!$C$4*L1851-('Inputs'!$C$4*'Inputs'!$C$20*'Inputs'!$C$21*'Inputs'!$C$22/1000)*M1851*N1851,0)</x:f>
        <x:v>-260337</x:v>
      </x:c>
      <x:c r="S1851" s="59" t="n">
        <x:f>ROUND(R1851/'Inputs'!$C$4,2)</x:f>
        <x:v>-26.03</x:v>
      </x:c>
      <x:c r="T1851" s="33" t="n">
        <x:f>ROUND((P1851-Q1851)*G1851*'Inputs'!$C$25/1000,1)</x:f>
        <x:v>41.6</x:v>
      </x:c>
    </x:row>
    <x:row r="1852">
      <x:c r="A1852" t="n">
        <x:v>1837</x:v>
      </x:c>
      <x:c r="B1852" s="68" t="n">
        <x:v>48.5</x:v>
      </x:c>
      <x:c r="C1852" s="68" t="n">
        <x:v>29.4</x:v>
      </x:c>
      <x:c r="D1852" s="68" t="n">
        <x:v>207.5</x:v>
      </x:c>
      <x:c r="E1852" s="68" t="n">
        <x:v>24.4</x:v>
      </x:c>
      <x:c r="F1852" s="68" t="n">
        <x:v>35.1</x:v>
      </x:c>
      <x:c r="G1852" s="68" t="n">
        <x:v>10.6</x:v>
      </x:c>
      <x:c r="H1852" s="69" t="n">
        <x:v>1.709</x:v>
      </x:c>
      <x:c r="I1852" s="68" t="n">
        <x:v>6114</x:v>
      </x:c>
      <x:c r="J1852" s="68" t="n">
        <x:v>11.1</x:v>
      </x:c>
      <x:c r="K1852" s="68" t="n">
        <x:v>768</x:v>
      </x:c>
      <x:c r="L1852" s="68" t="n">
        <x:v>1.5</x:v>
      </x:c>
      <x:c r="M1852" s="70" t="n">
        <x:v>0.002</x:v>
      </x:c>
      <x:c r="N1852" s="71" t="n">
        <x:v>152</x:v>
      </x:c>
      <x:c r="O1852" s="33" t="n">
        <x:f>ROUND(3*E1852+F1852+G1852*H1852,1)</x:f>
        <x:v>126.4</x:v>
      </x:c>
      <x:c r="P1852" s="33" t="n">
        <x:f>ROUND('Inputs'!$C$4*'Inputs'!$C$7*'Inputs'!$C$5*C1852/3600,1)</x:f>
        <x:v>4246.7</x:v>
      </x:c>
      <x:c r="Q1852" s="33" t="n">
        <x:f>ROUND(('Inputs'!$C$4/B1852)*'Inputs'!$C$7*'Inputs'!$C$6*D1852/3600,1)</x:f>
        <x:v>1236</x:v>
      </x:c>
      <x:c r="R1852" s="59" t="n">
        <x:f>ROUND((P1852-Q1852)*O1852-('Inputs'!$C$4/B1852)*(I1852/J1852+K1852)-'Inputs'!$C$4*L1852-('Inputs'!$C$4*'Inputs'!$C$20*'Inputs'!$C$21*'Inputs'!$C$22/1000)*M1852*N1852,0)</x:f>
        <x:v>92953</x:v>
      </x:c>
      <x:c r="S1852" s="59" t="n">
        <x:f>ROUND(R1852/'Inputs'!$C$4,2)</x:f>
        <x:v>9.3</x:v>
      </x:c>
      <x:c r="T1852" s="33" t="n">
        <x:f>ROUND((P1852-Q1852)*G1852*'Inputs'!$C$25/1000,1)</x:f>
        <x:v>82.4</x:v>
      </x:c>
    </x:row>
    <x:row r="1853">
      <x:c r="A1853" t="n">
        <x:v>1838</x:v>
      </x:c>
      <x:c r="B1853" s="68" t="n">
        <x:v>36.2</x:v>
      </x:c>
      <x:c r="C1853" s="68" t="n">
        <x:v>26.2</x:v>
      </x:c>
      <x:c r="D1853" s="68" t="n">
        <x:v>213.8</x:v>
      </x:c>
      <x:c r="E1853" s="68" t="n">
        <x:v>24.8</x:v>
      </x:c>
      <x:c r="F1853" s="68" t="n">
        <x:v>33.3</x:v>
      </x:c>
      <x:c r="G1853" s="68" t="n">
        <x:v>9.3</x:v>
      </x:c>
      <x:c r="H1853" s="69" t="n">
        <x:v>1.785</x:v>
      </x:c>
      <x:c r="I1853" s="68" t="n">
        <x:v>7939</x:v>
      </x:c>
      <x:c r="J1853" s="68" t="n">
        <x:v>14.7</x:v>
      </x:c>
      <x:c r="K1853" s="68" t="n">
        <x:v>321</x:v>
      </x:c>
      <x:c r="L1853" s="68" t="n">
        <x:v>3.2</x:v>
      </x:c>
      <x:c r="M1853" s="70" t="n">
        <x:v>0.066</x:v>
      </x:c>
      <x:c r="N1853" s="71" t="n">
        <x:v>138</x:v>
      </x:c>
      <x:c r="O1853" s="33" t="n">
        <x:f>ROUND(3*E1853+F1853+G1853*H1853,1)</x:f>
        <x:v>124.3</x:v>
      </x:c>
      <x:c r="P1853" s="33" t="n">
        <x:f>ROUND('Inputs'!$C$4*'Inputs'!$C$7*'Inputs'!$C$5*C1853/3600,1)</x:f>
        <x:v>3784.4</x:v>
      </x:c>
      <x:c r="Q1853" s="33" t="n">
        <x:f>ROUND(('Inputs'!$C$4/B1853)*'Inputs'!$C$7*'Inputs'!$C$6*D1853/3600,1)</x:f>
        <x:v>1706.2</x:v>
      </x:c>
      <x:c r="R1853" s="59" t="n">
        <x:f>ROUND((P1853-Q1853)*O1853-('Inputs'!$C$4/B1853)*(I1853/J1853+K1853)-'Inputs'!$C$4*L1853-('Inputs'!$C$4*'Inputs'!$C$20*'Inputs'!$C$21*'Inputs'!$C$22/1000)*M1853*N1853,0)</x:f>
        <x:v>-31911</x:v>
      </x:c>
      <x:c r="S1853" s="59" t="n">
        <x:f>ROUND(R1853/'Inputs'!$C$4,2)</x:f>
        <x:v>-3.19</x:v>
      </x:c>
      <x:c r="T1853" s="33" t="n">
        <x:f>ROUND((P1853-Q1853)*G1853*'Inputs'!$C$25/1000,1)</x:f>
        <x:v>49.9</x:v>
      </x:c>
    </x:row>
    <x:row r="1854">
      <x:c r="A1854" t="n">
        <x:v>1839</x:v>
      </x:c>
      <x:c r="B1854" s="68" t="n">
        <x:v>55.5</x:v>
      </x:c>
      <x:c r="C1854" s="68" t="n">
        <x:v>27.6</x:v>
      </x:c>
      <x:c r="D1854" s="68" t="n">
        <x:v>202</x:v>
      </x:c>
      <x:c r="E1854" s="68" t="n">
        <x:v>21.7</x:v>
      </x:c>
      <x:c r="F1854" s="68" t="n">
        <x:v>33.7</x:v>
      </x:c>
      <x:c r="G1854" s="68" t="n">
        <x:v>10</x:v>
      </x:c>
      <x:c r="H1854" s="69" t="n">
        <x:v>2.017</x:v>
      </x:c>
      <x:c r="I1854" s="68" t="n">
        <x:v>5002</x:v>
      </x:c>
      <x:c r="J1854" s="68" t="n">
        <x:v>12.6</x:v>
      </x:c>
      <x:c r="K1854" s="68" t="n">
        <x:v>589</x:v>
      </x:c>
      <x:c r="L1854" s="68" t="n">
        <x:v>5.8</x:v>
      </x:c>
      <x:c r="M1854" s="70" t="n">
        <x:v>0.008</x:v>
      </x:c>
      <x:c r="N1854" s="71" t="n">
        <x:v>80</x:v>
      </x:c>
      <x:c r="O1854" s="33" t="n">
        <x:f>ROUND(3*E1854+F1854+G1854*H1854,1)</x:f>
        <x:v>119</x:v>
      </x:c>
      <x:c r="P1854" s="33" t="n">
        <x:f>ROUND('Inputs'!$C$4*'Inputs'!$C$7*'Inputs'!$C$5*C1854/3600,1)</x:f>
        <x:v>3986.7</x:v>
      </x:c>
      <x:c r="Q1854" s="33" t="n">
        <x:f>ROUND(('Inputs'!$C$4/B1854)*'Inputs'!$C$7*'Inputs'!$C$6*D1854/3600,1)</x:f>
        <x:v>1051.5</x:v>
      </x:c>
      <x:c r="R1854" s="59" t="n">
        <x:f>ROUND((P1854-Q1854)*O1854-('Inputs'!$C$4/B1854)*(I1854/J1854+K1854)-'Inputs'!$C$4*L1854-('Inputs'!$C$4*'Inputs'!$C$20*'Inputs'!$C$21*'Inputs'!$C$22/1000)*M1854*N1854,0)</x:f>
        <x:v>112203</x:v>
      </x:c>
      <x:c r="S1854" s="59" t="n">
        <x:f>ROUND(R1854/'Inputs'!$C$4,2)</x:f>
        <x:v>11.22</x:v>
      </x:c>
      <x:c r="T1854" s="33" t="n">
        <x:f>ROUND((P1854-Q1854)*G1854*'Inputs'!$C$25/1000,1)</x:f>
        <x:v>75.8</x:v>
      </x:c>
    </x:row>
    <x:row r="1855">
      <x:c r="A1855" t="n">
        <x:v>1840</x:v>
      </x:c>
      <x:c r="B1855" s="68" t="n">
        <x:v>45</x:v>
      </x:c>
      <x:c r="C1855" s="68" t="n">
        <x:v>35.2</x:v>
      </x:c>
      <x:c r="D1855" s="68" t="n">
        <x:v>263.9</x:v>
      </x:c>
      <x:c r="E1855" s="68" t="n">
        <x:v>23.9</x:v>
      </x:c>
      <x:c r="F1855" s="68" t="n">
        <x:v>50.6</x:v>
      </x:c>
      <x:c r="G1855" s="68" t="n">
        <x:v>7.4</x:v>
      </x:c>
      <x:c r="H1855" s="69" t="n">
        <x:v>2.011</x:v>
      </x:c>
      <x:c r="I1855" s="68" t="n">
        <x:v>5629</x:v>
      </x:c>
      <x:c r="J1855" s="68" t="n">
        <x:v>9.4</x:v>
      </x:c>
      <x:c r="K1855" s="68" t="n">
        <x:v>535</x:v>
      </x:c>
      <x:c r="L1855" s="68" t="n">
        <x:v>4.7</x:v>
      </x:c>
      <x:c r="M1855" s="70" t="n">
        <x:v>0.051</x:v>
      </x:c>
      <x:c r="N1855" s="71" t="n">
        <x:v>103</x:v>
      </x:c>
      <x:c r="O1855" s="33" t="n">
        <x:f>ROUND(3*E1855+F1855+G1855*H1855,1)</x:f>
        <x:v>137.2</x:v>
      </x:c>
      <x:c r="P1855" s="33" t="n">
        <x:f>ROUND('Inputs'!$C$4*'Inputs'!$C$7*'Inputs'!$C$5*C1855/3600,1)</x:f>
        <x:v>5084.4</x:v>
      </x:c>
      <x:c r="Q1855" s="33" t="n">
        <x:f>ROUND(('Inputs'!$C$4/B1855)*'Inputs'!$C$7*'Inputs'!$C$6*D1855/3600,1)</x:f>
        <x:v>1694.2</x:v>
      </x:c>
      <x:c r="R1855" s="59" t="n">
        <x:f>ROUND((P1855-Q1855)*O1855-('Inputs'!$C$4/B1855)*(I1855/J1855+K1855)-'Inputs'!$C$4*L1855-('Inputs'!$C$4*'Inputs'!$C$20*'Inputs'!$C$21*'Inputs'!$C$22/1000)*M1855*N1855,0)</x:f>
        <x:v>154427</x:v>
      </x:c>
      <x:c r="S1855" s="59" t="n">
        <x:f>ROUND(R1855/'Inputs'!$C$4,2)</x:f>
        <x:v>15.44</x:v>
      </x:c>
      <x:c r="T1855" s="33" t="n">
        <x:f>ROUND((P1855-Q1855)*G1855*'Inputs'!$C$25/1000,1)</x:f>
        <x:v>64.8</x:v>
      </x:c>
    </x:row>
    <x:row r="1856">
      <x:c r="A1856" t="n">
        <x:v>1841</x:v>
      </x:c>
      <x:c r="B1856" s="68" t="n">
        <x:v>45.4</x:v>
      </x:c>
      <x:c r="C1856" s="68" t="n">
        <x:v>29.3</x:v>
      </x:c>
      <x:c r="D1856" s="68" t="n">
        <x:v>171.5</x:v>
      </x:c>
      <x:c r="E1856" s="68" t="n">
        <x:v>27.8</x:v>
      </x:c>
      <x:c r="F1856" s="68" t="n">
        <x:v>54.2</x:v>
      </x:c>
      <x:c r="G1856" s="68" t="n">
        <x:v>7.1</x:v>
      </x:c>
      <x:c r="H1856" s="69" t="n">
        <x:v>1.812</x:v>
      </x:c>
      <x:c r="I1856" s="68" t="n">
        <x:v>5851</x:v>
      </x:c>
      <x:c r="J1856" s="68" t="n">
        <x:v>10.6</x:v>
      </x:c>
      <x:c r="K1856" s="68" t="n">
        <x:v>496</x:v>
      </x:c>
      <x:c r="L1856" s="68" t="n">
        <x:v>5.8</x:v>
      </x:c>
      <x:c r="M1856" s="70" t="n">
        <x:v>0.069</x:v>
      </x:c>
      <x:c r="N1856" s="71" t="n">
        <x:v>111</x:v>
      </x:c>
      <x:c r="O1856" s="33" t="n">
        <x:f>ROUND(3*E1856+F1856+G1856*H1856,1)</x:f>
        <x:v>150.5</x:v>
      </x:c>
      <x:c r="P1856" s="33" t="n">
        <x:f>ROUND('Inputs'!$C$4*'Inputs'!$C$7*'Inputs'!$C$5*C1856/3600,1)</x:f>
        <x:v>4232.2</x:v>
      </x:c>
      <x:c r="Q1856" s="33" t="n">
        <x:f>ROUND(('Inputs'!$C$4/B1856)*'Inputs'!$C$7*'Inputs'!$C$6*D1856/3600,1)</x:f>
        <x:v>1091.3</x:v>
      </x:c>
      <x:c r="R1856" s="59" t="n">
        <x:f>ROUND((P1856-Q1856)*O1856-('Inputs'!$C$4/B1856)*(I1856/J1856+K1856)-'Inputs'!$C$4*L1856-('Inputs'!$C$4*'Inputs'!$C$20*'Inputs'!$C$21*'Inputs'!$C$22/1000)*M1856*N1856,0)</x:f>
        <x:v>166746</x:v>
      </x:c>
      <x:c r="S1856" s="59" t="n">
        <x:f>ROUND(R1856/'Inputs'!$C$4,2)</x:f>
        <x:v>16.67</x:v>
      </x:c>
      <x:c r="T1856" s="33" t="n">
        <x:f>ROUND((P1856-Q1856)*G1856*'Inputs'!$C$25/1000,1)</x:f>
        <x:v>57.6</x:v>
      </x:c>
    </x:row>
    <x:row r="1857">
      <x:c r="A1857" t="n">
        <x:v>1842</x:v>
      </x:c>
      <x:c r="B1857" s="68" t="n">
        <x:v>40.5</x:v>
      </x:c>
      <x:c r="C1857" s="68" t="n">
        <x:v>29</x:v>
      </x:c>
      <x:c r="D1857" s="68" t="n">
        <x:v>195</x:v>
      </x:c>
      <x:c r="E1857" s="68" t="n">
        <x:v>24</x:v>
      </x:c>
      <x:c r="F1857" s="68" t="n">
        <x:v>48.2</x:v>
      </x:c>
      <x:c r="G1857" s="68" t="n">
        <x:v>8.7</x:v>
      </x:c>
      <x:c r="H1857" s="69" t="n">
        <x:v>1.941</x:v>
      </x:c>
      <x:c r="I1857" s="68" t="n">
        <x:v>6776</x:v>
      </x:c>
      <x:c r="J1857" s="68" t="n">
        <x:v>8.8</x:v>
      </x:c>
      <x:c r="K1857" s="68" t="n">
        <x:v>555</x:v>
      </x:c>
      <x:c r="L1857" s="68" t="n">
        <x:v>5.1</x:v>
      </x:c>
      <x:c r="M1857" s="70" t="n">
        <x:v>0.076</x:v>
      </x:c>
      <x:c r="N1857" s="71" t="n">
        <x:v>62</x:v>
      </x:c>
      <x:c r="O1857" s="33" t="n">
        <x:f>ROUND(3*E1857+F1857+G1857*H1857,1)</x:f>
        <x:v>137.1</x:v>
      </x:c>
      <x:c r="P1857" s="33" t="n">
        <x:f>ROUND('Inputs'!$C$4*'Inputs'!$C$7*'Inputs'!$C$5*C1857/3600,1)</x:f>
        <x:v>4188.9</x:v>
      </x:c>
      <x:c r="Q1857" s="33" t="n">
        <x:f>ROUND(('Inputs'!$C$4/B1857)*'Inputs'!$C$7*'Inputs'!$C$6*D1857/3600,1)</x:f>
        <x:v>1390.9</x:v>
      </x:c>
      <x:c r="R1857" s="59" t="n">
        <x:f>ROUND((P1857-Q1857)*O1857-('Inputs'!$C$4/B1857)*(I1857/J1857+K1857)-'Inputs'!$C$4*L1857-('Inputs'!$C$4*'Inputs'!$C$20*'Inputs'!$C$21*'Inputs'!$C$22/1000)*M1857*N1857,0)</x:f>
        <x:v>-5091</x:v>
      </x:c>
      <x:c r="S1857" s="59" t="n">
        <x:f>ROUND(R1857/'Inputs'!$C$4,2)</x:f>
        <x:v>-0.51</x:v>
      </x:c>
      <x:c r="T1857" s="33" t="n">
        <x:f>ROUND((P1857-Q1857)*G1857*'Inputs'!$C$25/1000,1)</x:f>
        <x:v>62.9</x:v>
      </x:c>
    </x:row>
    <x:row r="1858">
      <x:c r="A1858" t="n">
        <x:v>1843</x:v>
      </x:c>
      <x:c r="B1858" s="68" t="n">
        <x:v>33.7</x:v>
      </x:c>
      <x:c r="C1858" s="68" t="n">
        <x:v>30.9</x:v>
      </x:c>
      <x:c r="D1858" s="68" t="n">
        <x:v>185.6</x:v>
      </x:c>
      <x:c r="E1858" s="68" t="n">
        <x:v>25.8</x:v>
      </x:c>
      <x:c r="F1858" s="68" t="n">
        <x:v>41.4</x:v>
      </x:c>
      <x:c r="G1858" s="68" t="n">
        <x:v>7.1</x:v>
      </x:c>
      <x:c r="H1858" s="69" t="n">
        <x:v>1.926</x:v>
      </x:c>
      <x:c r="I1858" s="68" t="n">
        <x:v>6682</x:v>
      </x:c>
      <x:c r="J1858" s="68" t="n">
        <x:v>14.1</x:v>
      </x:c>
      <x:c r="K1858" s="68" t="n">
        <x:v>566</x:v>
      </x:c>
      <x:c r="L1858" s="68" t="n">
        <x:v>5.9</x:v>
      </x:c>
      <x:c r="M1858" s="70" t="n">
        <x:v>0.054</x:v>
      </x:c>
      <x:c r="N1858" s="71" t="n">
        <x:v>150</x:v>
      </x:c>
      <x:c r="O1858" s="33" t="n">
        <x:f>ROUND(3*E1858+F1858+G1858*H1858,1)</x:f>
        <x:v>132.5</x:v>
      </x:c>
      <x:c r="P1858" s="33" t="n">
        <x:f>ROUND('Inputs'!$C$4*'Inputs'!$C$7*'Inputs'!$C$5*C1858/3600,1)</x:f>
        <x:v>4463.3</x:v>
      </x:c>
      <x:c r="Q1858" s="33" t="n">
        <x:f>ROUND(('Inputs'!$C$4/B1858)*'Inputs'!$C$7*'Inputs'!$C$6*D1858/3600,1)</x:f>
        <x:v>1591</x:v>
      </x:c>
      <x:c r="R1858" s="59" t="n">
        <x:f>ROUND((P1858-Q1858)*O1858-('Inputs'!$C$4/B1858)*(I1858/J1858+K1858)-'Inputs'!$C$4*L1858-('Inputs'!$C$4*'Inputs'!$C$20*'Inputs'!$C$21*'Inputs'!$C$22/1000)*M1858*N1858,0)</x:f>
        <x:v>-5109</x:v>
      </x:c>
      <x:c r="S1858" s="59" t="n">
        <x:f>ROUND(R1858/'Inputs'!$C$4,2)</x:f>
        <x:v>-0.51</x:v>
      </x:c>
      <x:c r="T1858" s="33" t="n">
        <x:f>ROUND((P1858-Q1858)*G1858*'Inputs'!$C$25/1000,1)</x:f>
        <x:v>52.7</x:v>
      </x:c>
    </x:row>
    <x:row r="1859">
      <x:c r="A1859" t="n">
        <x:v>1844</x:v>
      </x:c>
      <x:c r="B1859" s="68" t="n">
        <x:v>34.7</x:v>
      </x:c>
      <x:c r="C1859" s="68" t="n">
        <x:v>33.5</x:v>
      </x:c>
      <x:c r="D1859" s="68" t="n">
        <x:v>281.3</x:v>
      </x:c>
      <x:c r="E1859" s="68" t="n">
        <x:v>27.4</x:v>
      </x:c>
      <x:c r="F1859" s="68" t="n">
        <x:v>37.5</x:v>
      </x:c>
      <x:c r="G1859" s="68" t="n">
        <x:v>7.7</x:v>
      </x:c>
      <x:c r="H1859" s="69" t="n">
        <x:v>2.075</x:v>
      </x:c>
      <x:c r="I1859" s="68" t="n">
        <x:v>8122</x:v>
      </x:c>
      <x:c r="J1859" s="68" t="n">
        <x:v>8.5</x:v>
      </x:c>
      <x:c r="K1859" s="68" t="n">
        <x:v>570</x:v>
      </x:c>
      <x:c r="L1859" s="68" t="n">
        <x:v>4.9</x:v>
      </x:c>
      <x:c r="M1859" s="70" t="n">
        <x:v>0.065</x:v>
      </x:c>
      <x:c r="N1859" s="71" t="n">
        <x:v>142</x:v>
      </x:c>
      <x:c r="O1859" s="33" t="n">
        <x:f>ROUND(3*E1859+F1859+G1859*H1859,1)</x:f>
        <x:v>135.7</x:v>
      </x:c>
      <x:c r="P1859" s="33" t="n">
        <x:f>ROUND('Inputs'!$C$4*'Inputs'!$C$7*'Inputs'!$C$5*C1859/3600,1)</x:f>
        <x:v>4838.9</x:v>
      </x:c>
      <x:c r="Q1859" s="33" t="n">
        <x:f>ROUND(('Inputs'!$C$4/B1859)*'Inputs'!$C$7*'Inputs'!$C$6*D1859/3600,1)</x:f>
        <x:v>2341.9</x:v>
      </x:c>
      <x:c r="R1859" s="59" t="n">
        <x:f>ROUND((P1859-Q1859)*O1859-('Inputs'!$C$4/B1859)*(I1859/J1859+K1859)-'Inputs'!$C$4*L1859-('Inputs'!$C$4*'Inputs'!$C$20*'Inputs'!$C$21*'Inputs'!$C$22/1000)*M1859*N1859,0)</x:f>
        <x:v>-170431</x:v>
      </x:c>
      <x:c r="S1859" s="59" t="n">
        <x:f>ROUND(R1859/'Inputs'!$C$4,2)</x:f>
        <x:v>-17.04</x:v>
      </x:c>
      <x:c r="T1859" s="33" t="n">
        <x:f>ROUND((P1859-Q1859)*G1859*'Inputs'!$C$25/1000,1)</x:f>
        <x:v>49.7</x:v>
      </x:c>
    </x:row>
    <x:row r="1860">
      <x:c r="A1860" t="n">
        <x:v>1845</x:v>
      </x:c>
      <x:c r="B1860" s="68" t="n">
        <x:v>54</x:v>
      </x:c>
      <x:c r="C1860" s="68" t="n">
        <x:v>28.5</x:v>
      </x:c>
      <x:c r="D1860" s="68" t="n">
        <x:v>248</x:v>
      </x:c>
      <x:c r="E1860" s="68" t="n">
        <x:v>26.7</x:v>
      </x:c>
      <x:c r="F1860" s="68" t="n">
        <x:v>36.5</x:v>
      </x:c>
      <x:c r="G1860" s="68" t="n">
        <x:v>9.6</x:v>
      </x:c>
      <x:c r="H1860" s="69" t="n">
        <x:v>1.828</x:v>
      </x:c>
      <x:c r="I1860" s="68" t="n">
        <x:v>6938</x:v>
      </x:c>
      <x:c r="J1860" s="68" t="n">
        <x:v>11.4</x:v>
      </x:c>
      <x:c r="K1860" s="68" t="n">
        <x:v>449</x:v>
      </x:c>
      <x:c r="L1860" s="68" t="n">
        <x:v>5.1</x:v>
      </x:c>
      <x:c r="M1860" s="70" t="n">
        <x:v>0.038</x:v>
      </x:c>
      <x:c r="N1860" s="71" t="n">
        <x:v>133</x:v>
      </x:c>
      <x:c r="O1860" s="33" t="n">
        <x:f>ROUND(3*E1860+F1860+G1860*H1860,1)</x:f>
        <x:v>134.1</x:v>
      </x:c>
      <x:c r="P1860" s="33" t="n">
        <x:f>ROUND('Inputs'!$C$4*'Inputs'!$C$7*'Inputs'!$C$5*C1860/3600,1)</x:f>
        <x:v>4116.7</x:v>
      </x:c>
      <x:c r="Q1860" s="33" t="n">
        <x:f>ROUND(('Inputs'!$C$4/B1860)*'Inputs'!$C$7*'Inputs'!$C$6*D1860/3600,1)</x:f>
        <x:v>1326.7</x:v>
      </x:c>
      <x:c r="R1860" s="59" t="n">
        <x:f>ROUND((P1860-Q1860)*O1860-('Inputs'!$C$4/B1860)*(I1860/J1860+K1860)-'Inputs'!$C$4*L1860-('Inputs'!$C$4*'Inputs'!$C$20*'Inputs'!$C$21*'Inputs'!$C$22/1000)*M1860*N1860,0)</x:f>
        <x:v>115986</x:v>
      </x:c>
      <x:c r="S1860" s="59" t="n">
        <x:f>ROUND(R1860/'Inputs'!$C$4,2)</x:f>
        <x:v>11.6</x:v>
      </x:c>
      <x:c r="T1860" s="33" t="n">
        <x:f>ROUND((P1860-Q1860)*G1860*'Inputs'!$C$25/1000,1)</x:f>
        <x:v>69.2</x:v>
      </x:c>
    </x:row>
    <x:row r="1861">
      <x:c r="A1861" t="n">
        <x:v>1846</x:v>
      </x:c>
      <x:c r="B1861" s="68" t="n">
        <x:v>27.1</x:v>
      </x:c>
      <x:c r="C1861" s="68" t="n">
        <x:v>31.5</x:v>
      </x:c>
      <x:c r="D1861" s="68" t="n">
        <x:v>259.7</x:v>
      </x:c>
      <x:c r="E1861" s="68" t="n">
        <x:v>20.5</x:v>
      </x:c>
      <x:c r="F1861" s="68" t="n">
        <x:v>52.6</x:v>
      </x:c>
      <x:c r="G1861" s="68" t="n">
        <x:v>11</x:v>
      </x:c>
      <x:c r="H1861" s="69" t="n">
        <x:v>1.738</x:v>
      </x:c>
      <x:c r="I1861" s="68" t="n">
        <x:v>5641</x:v>
      </x:c>
      <x:c r="J1861" s="68" t="n">
        <x:v>14.2</x:v>
      </x:c>
      <x:c r="K1861" s="68" t="n">
        <x:v>534</x:v>
      </x:c>
      <x:c r="L1861" s="68" t="n">
        <x:v>1.8</x:v>
      </x:c>
      <x:c r="M1861" s="70" t="n">
        <x:v>0.042</x:v>
      </x:c>
      <x:c r="N1861" s="71" t="n">
        <x:v>127</x:v>
      </x:c>
      <x:c r="O1861" s="33" t="n">
        <x:f>ROUND(3*E1861+F1861+G1861*H1861,1)</x:f>
        <x:v>133.2</x:v>
      </x:c>
      <x:c r="P1861" s="33" t="n">
        <x:f>ROUND('Inputs'!$C$4*'Inputs'!$C$7*'Inputs'!$C$5*C1861/3600,1)</x:f>
        <x:v>4550</x:v>
      </x:c>
      <x:c r="Q1861" s="33" t="n">
        <x:f>ROUND(('Inputs'!$C$4/B1861)*'Inputs'!$C$7*'Inputs'!$C$6*D1861/3600,1)</x:f>
        <x:v>2768.4</x:v>
      </x:c>
      <x:c r="R1861" s="59" t="n">
        <x:f>ROUND((P1861-Q1861)*O1861-('Inputs'!$C$4/B1861)*(I1861/J1861+K1861)-'Inputs'!$C$4*L1861-('Inputs'!$C$4*'Inputs'!$C$20*'Inputs'!$C$21*'Inputs'!$C$22/1000)*M1861*N1861,0)</x:f>
        <x:v>-136254</x:v>
      </x:c>
      <x:c r="S1861" s="59" t="n">
        <x:f>ROUND(R1861/'Inputs'!$C$4,2)</x:f>
        <x:v>-13.63</x:v>
      </x:c>
      <x:c r="T1861" s="33" t="n">
        <x:f>ROUND((P1861-Q1861)*G1861*'Inputs'!$C$25/1000,1)</x:f>
        <x:v>50.6</x:v>
      </x:c>
    </x:row>
    <x:row r="1862">
      <x:c r="A1862" t="n">
        <x:v>1847</x:v>
      </x:c>
      <x:c r="B1862" s="68" t="n">
        <x:v>26.9</x:v>
      </x:c>
      <x:c r="C1862" s="68" t="n">
        <x:v>30.5</x:v>
      </x:c>
      <x:c r="D1862" s="68" t="n">
        <x:v>183.5</x:v>
      </x:c>
      <x:c r="E1862" s="68" t="n">
        <x:v>25.4</x:v>
      </x:c>
      <x:c r="F1862" s="68" t="n">
        <x:v>34.4</x:v>
      </x:c>
      <x:c r="G1862" s="68" t="n">
        <x:v>10.5</x:v>
      </x:c>
      <x:c r="H1862" s="69" t="n">
        <x:v>1.789</x:v>
      </x:c>
      <x:c r="I1862" s="68" t="n">
        <x:v>6579</x:v>
      </x:c>
      <x:c r="J1862" s="68" t="n">
        <x:v>12.7</x:v>
      </x:c>
      <x:c r="K1862" s="68" t="n">
        <x:v>758</x:v>
      </x:c>
      <x:c r="L1862" s="68" t="n">
        <x:v>3</x:v>
      </x:c>
      <x:c r="M1862" s="70" t="n">
        <x:v>0.005</x:v>
      </x:c>
      <x:c r="N1862" s="71" t="n">
        <x:v>116</x:v>
      </x:c>
      <x:c r="O1862" s="33" t="n">
        <x:f>ROUND(3*E1862+F1862+G1862*H1862,1)</x:f>
        <x:v>129.4</x:v>
      </x:c>
      <x:c r="P1862" s="33" t="n">
        <x:f>ROUND('Inputs'!$C$4*'Inputs'!$C$7*'Inputs'!$C$5*C1862/3600,1)</x:f>
        <x:v>4405.6</x:v>
      </x:c>
      <x:c r="Q1862" s="33" t="n">
        <x:f>ROUND(('Inputs'!$C$4/B1862)*'Inputs'!$C$7*'Inputs'!$C$6*D1862/3600,1)</x:f>
        <x:v>1970.7</x:v>
      </x:c>
      <x:c r="R1862" s="59" t="n">
        <x:f>ROUND((P1862-Q1862)*O1862-('Inputs'!$C$4/B1862)*(I1862/J1862+K1862)-'Inputs'!$C$4*L1862-('Inputs'!$C$4*'Inputs'!$C$20*'Inputs'!$C$21*'Inputs'!$C$22/1000)*M1862*N1862,0)</x:f>
        <x:v>-190582</x:v>
      </x:c>
      <x:c r="S1862" s="59" t="n">
        <x:f>ROUND(R1862/'Inputs'!$C$4,2)</x:f>
        <x:v>-19.06</x:v>
      </x:c>
      <x:c r="T1862" s="33" t="n">
        <x:f>ROUND((P1862-Q1862)*G1862*'Inputs'!$C$25/1000,1)</x:f>
        <x:v>66.1</x:v>
      </x:c>
    </x:row>
    <x:row r="1863">
      <x:c r="A1863" t="n">
        <x:v>1848</x:v>
      </x:c>
      <x:c r="B1863" s="68" t="n">
        <x:v>51.4</x:v>
      </x:c>
      <x:c r="C1863" s="68" t="n">
        <x:v>28.3</x:v>
      </x:c>
      <x:c r="D1863" s="68" t="n">
        <x:v>193.9</x:v>
      </x:c>
      <x:c r="E1863" s="68" t="n">
        <x:v>21.5</x:v>
      </x:c>
      <x:c r="F1863" s="68" t="n">
        <x:v>33.8</x:v>
      </x:c>
      <x:c r="G1863" s="68" t="n">
        <x:v>9.1</x:v>
      </x:c>
      <x:c r="H1863" s="69" t="n">
        <x:v>1.829</x:v>
      </x:c>
      <x:c r="I1863" s="68" t="n">
        <x:v>6818</x:v>
      </x:c>
      <x:c r="J1863" s="68" t="n">
        <x:v>10.4</x:v>
      </x:c>
      <x:c r="K1863" s="68" t="n">
        <x:v>718</x:v>
      </x:c>
      <x:c r="L1863" s="68" t="n">
        <x:v>4</x:v>
      </x:c>
      <x:c r="M1863" s="70" t="n">
        <x:v>0.027</x:v>
      </x:c>
      <x:c r="N1863" s="71" t="n">
        <x:v>89</x:v>
      </x:c>
      <x:c r="O1863" s="33" t="n">
        <x:f>ROUND(3*E1863+F1863+G1863*H1863,1)</x:f>
        <x:v>114.9</x:v>
      </x:c>
      <x:c r="P1863" s="33" t="n">
        <x:f>ROUND('Inputs'!$C$4*'Inputs'!$C$7*'Inputs'!$C$5*C1863/3600,1)</x:f>
        <x:v>4087.8</x:v>
      </x:c>
      <x:c r="Q1863" s="33" t="n">
        <x:f>ROUND(('Inputs'!$C$4/B1863)*'Inputs'!$C$7*'Inputs'!$C$6*D1863/3600,1)</x:f>
        <x:v>1089.8</x:v>
      </x:c>
      <x:c r="R1863" s="59" t="n">
        <x:f>ROUND((P1863-Q1863)*O1863-('Inputs'!$C$4/B1863)*(I1863/J1863+K1863)-'Inputs'!$C$4*L1863-('Inputs'!$C$4*'Inputs'!$C$20*'Inputs'!$C$21*'Inputs'!$C$22/1000)*M1863*N1863,0)</x:f>
        <x:v>31864</x:v>
      </x:c>
      <x:c r="S1863" s="59" t="n">
        <x:f>ROUND(R1863/'Inputs'!$C$4,2)</x:f>
        <x:v>3.19</x:v>
      </x:c>
      <x:c r="T1863" s="33" t="n">
        <x:f>ROUND((P1863-Q1863)*G1863*'Inputs'!$C$25/1000,1)</x:f>
        <x:v>70.5</x:v>
      </x:c>
    </x:row>
    <x:row r="1864">
      <x:c r="A1864" t="n">
        <x:v>1849</x:v>
      </x:c>
      <x:c r="B1864" s="68" t="n">
        <x:v>27.9</x:v>
      </x:c>
      <x:c r="C1864" s="68" t="n">
        <x:v>28.6</x:v>
      </x:c>
      <x:c r="D1864" s="68" t="n">
        <x:v>208.9</x:v>
      </x:c>
      <x:c r="E1864" s="68" t="n">
        <x:v>25</x:v>
      </x:c>
      <x:c r="F1864" s="68" t="n">
        <x:v>39.2</x:v>
      </x:c>
      <x:c r="G1864" s="68" t="n">
        <x:v>9.7</x:v>
      </x:c>
      <x:c r="H1864" s="69" t="n">
        <x:v>1.854</x:v>
      </x:c>
      <x:c r="I1864" s="68" t="n">
        <x:v>5435</x:v>
      </x:c>
      <x:c r="J1864" s="68" t="n">
        <x:v>14.8</x:v>
      </x:c>
      <x:c r="K1864" s="68" t="n">
        <x:v>613</x:v>
      </x:c>
      <x:c r="L1864" s="68" t="n">
        <x:v>5.3</x:v>
      </x:c>
      <x:c r="M1864" s="70" t="n">
        <x:v>0.1</x:v>
      </x:c>
      <x:c r="N1864" s="71" t="n">
        <x:v>68</x:v>
      </x:c>
      <x:c r="O1864" s="33" t="n">
        <x:f>ROUND(3*E1864+F1864+G1864*H1864,1)</x:f>
        <x:v>132.2</x:v>
      </x:c>
      <x:c r="P1864" s="33" t="n">
        <x:f>ROUND('Inputs'!$C$4*'Inputs'!$C$7*'Inputs'!$C$5*C1864/3600,1)</x:f>
        <x:v>4131.1</x:v>
      </x:c>
      <x:c r="Q1864" s="33" t="n">
        <x:f>ROUND(('Inputs'!$C$4/B1864)*'Inputs'!$C$7*'Inputs'!$C$6*D1864/3600,1)</x:f>
        <x:v>2163</x:v>
      </x:c>
      <x:c r="R1864" s="59" t="n">
        <x:f>ROUND((P1864-Q1864)*O1864-('Inputs'!$C$4/B1864)*(I1864/J1864+K1864)-'Inputs'!$C$4*L1864-('Inputs'!$C$4*'Inputs'!$C$20*'Inputs'!$C$21*'Inputs'!$C$22/1000)*M1864*N1864,0)</x:f>
        <x:v>-159360</x:v>
      </x:c>
      <x:c r="S1864" s="59" t="n">
        <x:f>ROUND(R1864/'Inputs'!$C$4,2)</x:f>
        <x:v>-15.94</x:v>
      </x:c>
      <x:c r="T1864" s="33" t="n">
        <x:f>ROUND((P1864-Q1864)*G1864*'Inputs'!$C$25/1000,1)</x:f>
        <x:v>49.3</x:v>
      </x:c>
    </x:row>
    <x:row r="1865">
      <x:c r="A1865" t="n">
        <x:v>1850</x:v>
      </x:c>
      <x:c r="B1865" s="68" t="n">
        <x:v>29.4</x:v>
      </x:c>
      <x:c r="C1865" s="68" t="n">
        <x:v>30.1</x:v>
      </x:c>
      <x:c r="D1865" s="68" t="n">
        <x:v>223</x:v>
      </x:c>
      <x:c r="E1865" s="68" t="n">
        <x:v>20.8</x:v>
      </x:c>
      <x:c r="F1865" s="68" t="n">
        <x:v>42.2</x:v>
      </x:c>
      <x:c r="G1865" s="68" t="n">
        <x:v>10.8</x:v>
      </x:c>
      <x:c r="H1865" s="69" t="n">
        <x:v>1.666</x:v>
      </x:c>
      <x:c r="I1865" s="68" t="n">
        <x:v>6516</x:v>
      </x:c>
      <x:c r="J1865" s="68" t="n">
        <x:v>12.2</x:v>
      </x:c>
      <x:c r="K1865" s="68" t="n">
        <x:v>622</x:v>
      </x:c>
      <x:c r="L1865" s="68" t="n">
        <x:v>3.6</x:v>
      </x:c>
      <x:c r="M1865" s="70" t="n">
        <x:v>0.021</x:v>
      </x:c>
      <x:c r="N1865" s="71" t="n">
        <x:v>63</x:v>
      </x:c>
      <x:c r="O1865" s="33" t="n">
        <x:f>ROUND(3*E1865+F1865+G1865*H1865,1)</x:f>
        <x:v>122.6</x:v>
      </x:c>
      <x:c r="P1865" s="33" t="n">
        <x:f>ROUND('Inputs'!$C$4*'Inputs'!$C$7*'Inputs'!$C$5*C1865/3600,1)</x:f>
        <x:v>4347.8</x:v>
      </x:c>
      <x:c r="Q1865" s="33" t="n">
        <x:f>ROUND(('Inputs'!$C$4/B1865)*'Inputs'!$C$7*'Inputs'!$C$6*D1865/3600,1)</x:f>
        <x:v>2191.2</x:v>
      </x:c>
      <x:c r="R1865" s="59" t="n">
        <x:f>ROUND((P1865-Q1865)*O1865-('Inputs'!$C$4/B1865)*(I1865/J1865+K1865)-'Inputs'!$C$4*L1865-('Inputs'!$C$4*'Inputs'!$C$20*'Inputs'!$C$21*'Inputs'!$C$22/1000)*M1865*N1865,0)</x:f>
        <x:v>-167790</x:v>
      </x:c>
      <x:c r="S1865" s="59" t="n">
        <x:f>ROUND(R1865/'Inputs'!$C$4,2)</x:f>
        <x:v>-16.78</x:v>
      </x:c>
      <x:c r="T1865" s="33" t="n">
        <x:f>ROUND((P1865-Q1865)*G1865*'Inputs'!$C$25/1000,1)</x:f>
        <x:v>60.2</x:v>
      </x:c>
    </x:row>
    <x:row r="1866">
      <x:c r="A1866" t="n">
        <x:v>1851</x:v>
      </x:c>
      <x:c r="B1866" s="68" t="n">
        <x:v>49.1</x:v>
      </x:c>
      <x:c r="C1866" s="68" t="n">
        <x:v>28.6</x:v>
      </x:c>
      <x:c r="D1866" s="68" t="n">
        <x:v>234.7</x:v>
      </x:c>
      <x:c r="E1866" s="68" t="n">
        <x:v>26.1</x:v>
      </x:c>
      <x:c r="F1866" s="68" t="n">
        <x:v>30.5</x:v>
      </x:c>
      <x:c r="G1866" s="68" t="n">
        <x:v>9</x:v>
      </x:c>
      <x:c r="H1866" s="69" t="n">
        <x:v>1.801</x:v>
      </x:c>
      <x:c r="I1866" s="68" t="n">
        <x:v>5242</x:v>
      </x:c>
      <x:c r="J1866" s="68" t="n">
        <x:v>11</x:v>
      </x:c>
      <x:c r="K1866" s="68" t="n">
        <x:v>803</x:v>
      </x:c>
      <x:c r="L1866" s="68" t="n">
        <x:v>5</x:v>
      </x:c>
      <x:c r="M1866" s="70" t="n">
        <x:v>0.052</x:v>
      </x:c>
      <x:c r="N1866" s="71" t="n">
        <x:v>88</x:v>
      </x:c>
      <x:c r="O1866" s="33" t="n">
        <x:f>ROUND(3*E1866+F1866+G1866*H1866,1)</x:f>
        <x:v>125</x:v>
      </x:c>
      <x:c r="P1866" s="33" t="n">
        <x:f>ROUND('Inputs'!$C$4*'Inputs'!$C$7*'Inputs'!$C$5*C1866/3600,1)</x:f>
        <x:v>4131.1</x:v>
      </x:c>
      <x:c r="Q1866" s="33" t="n">
        <x:f>ROUND(('Inputs'!$C$4/B1866)*'Inputs'!$C$7*'Inputs'!$C$6*D1866/3600,1)</x:f>
        <x:v>1380.9</x:v>
      </x:c>
      <x:c r="R1866" s="59" t="n">
        <x:f>ROUND((P1866-Q1866)*O1866-('Inputs'!$C$4/B1866)*(I1866/J1866+K1866)-'Inputs'!$C$4*L1866-('Inputs'!$C$4*'Inputs'!$C$20*'Inputs'!$C$21*'Inputs'!$C$22/1000)*M1866*N1866,0)</x:f>
        <x:v>22943</x:v>
      </x:c>
      <x:c r="S1866" s="59" t="n">
        <x:f>ROUND(R1866/'Inputs'!$C$4,2)</x:f>
        <x:v>2.29</x:v>
      </x:c>
      <x:c r="T1866" s="33" t="n">
        <x:f>ROUND((P1866-Q1866)*G1866*'Inputs'!$C$25/1000,1)</x:f>
        <x:v>63.9</x:v>
      </x:c>
    </x:row>
    <x:row r="1867">
      <x:c r="A1867" t="n">
        <x:v>1852</x:v>
      </x:c>
      <x:c r="B1867" s="68" t="n">
        <x:v>35.3</x:v>
      </x:c>
      <x:c r="C1867" s="68" t="n">
        <x:v>27.1</x:v>
      </x:c>
      <x:c r="D1867" s="68" t="n">
        <x:v>281.6</x:v>
      </x:c>
      <x:c r="E1867" s="68" t="n">
        <x:v>20.1</x:v>
      </x:c>
      <x:c r="F1867" s="68" t="n">
        <x:v>53.8</x:v>
      </x:c>
      <x:c r="G1867" s="68" t="n">
        <x:v>10.7</x:v>
      </x:c>
      <x:c r="H1867" s="69" t="n">
        <x:v>1.845</x:v>
      </x:c>
      <x:c r="I1867" s="68" t="n">
        <x:v>5029</x:v>
      </x:c>
      <x:c r="J1867" s="68" t="n">
        <x:v>13.9</x:v>
      </x:c>
      <x:c r="K1867" s="68" t="n">
        <x:v>411</x:v>
      </x:c>
      <x:c r="L1867" s="68" t="n">
        <x:v>2.9</x:v>
      </x:c>
      <x:c r="M1867" s="70" t="n">
        <x:v>0.018</x:v>
      </x:c>
      <x:c r="N1867" s="71" t="n">
        <x:v>147</x:v>
      </x:c>
      <x:c r="O1867" s="33" t="n">
        <x:f>ROUND(3*E1867+F1867+G1867*H1867,1)</x:f>
        <x:v>133.8</x:v>
      </x:c>
      <x:c r="P1867" s="33" t="n">
        <x:f>ROUND('Inputs'!$C$4*'Inputs'!$C$7*'Inputs'!$C$5*C1867/3600,1)</x:f>
        <x:v>3914.4</x:v>
      </x:c>
      <x:c r="Q1867" s="33" t="n">
        <x:f>ROUND(('Inputs'!$C$4/B1867)*'Inputs'!$C$7*'Inputs'!$C$6*D1867/3600,1)</x:f>
        <x:v>2304.6</x:v>
      </x:c>
      <x:c r="R1867" s="59" t="n">
        <x:f>ROUND((P1867-Q1867)*O1867-('Inputs'!$C$4/B1867)*(I1867/J1867+K1867)-'Inputs'!$C$4*L1867-('Inputs'!$C$4*'Inputs'!$C$20*'Inputs'!$C$21*'Inputs'!$C$22/1000)*M1867*N1867,0)</x:f>
        <x:v>-38449</x:v>
      </x:c>
      <x:c r="S1867" s="59" t="n">
        <x:f>ROUND(R1867/'Inputs'!$C$4,2)</x:f>
        <x:v>-3.84</x:v>
      </x:c>
      <x:c r="T1867" s="33" t="n">
        <x:f>ROUND((P1867-Q1867)*G1867*'Inputs'!$C$25/1000,1)</x:f>
        <x:v>44.5</x:v>
      </x:c>
    </x:row>
    <x:row r="1868">
      <x:c r="A1868" t="n">
        <x:v>1853</x:v>
      </x:c>
      <x:c r="B1868" s="68" t="n">
        <x:v>34.1</x:v>
      </x:c>
      <x:c r="C1868" s="68" t="n">
        <x:v>27.2</x:v>
      </x:c>
      <x:c r="D1868" s="68" t="n">
        <x:v>172.4</x:v>
      </x:c>
      <x:c r="E1868" s="68" t="n">
        <x:v>27.1</x:v>
      </x:c>
      <x:c r="F1868" s="68" t="n">
        <x:v>47.8</x:v>
      </x:c>
      <x:c r="G1868" s="68" t="n">
        <x:v>8.2</x:v>
      </x:c>
      <x:c r="H1868" s="69" t="n">
        <x:v>1.966</x:v>
      </x:c>
      <x:c r="I1868" s="68" t="n">
        <x:v>6242</x:v>
      </x:c>
      <x:c r="J1868" s="68" t="n">
        <x:v>12.7</x:v>
      </x:c>
      <x:c r="K1868" s="68" t="n">
        <x:v>641</x:v>
      </x:c>
      <x:c r="L1868" s="68" t="n">
        <x:v>2.8</x:v>
      </x:c>
      <x:c r="M1868" s="70" t="n">
        <x:v>0.089</x:v>
      </x:c>
      <x:c r="N1868" s="71" t="n">
        <x:v>132</x:v>
      </x:c>
      <x:c r="O1868" s="33" t="n">
        <x:f>ROUND(3*E1868+F1868+G1868*H1868,1)</x:f>
        <x:v>145.2</x:v>
      </x:c>
      <x:c r="P1868" s="33" t="n">
        <x:f>ROUND('Inputs'!$C$4*'Inputs'!$C$7*'Inputs'!$C$5*C1868/3600,1)</x:f>
        <x:v>3928.9</x:v>
      </x:c>
      <x:c r="Q1868" s="33" t="n">
        <x:f>ROUND(('Inputs'!$C$4/B1868)*'Inputs'!$C$7*'Inputs'!$C$6*D1868/3600,1)</x:f>
        <x:v>1460.5</x:v>
      </x:c>
      <x:c r="R1868" s="59" t="n">
        <x:f>ROUND((P1868-Q1868)*O1868-('Inputs'!$C$4/B1868)*(I1868/J1868+K1868)-'Inputs'!$C$4*L1868-('Inputs'!$C$4*'Inputs'!$C$20*'Inputs'!$C$21*'Inputs'!$C$22/1000)*M1868*N1868,0)</x:f>
        <x:v>-27969</x:v>
      </x:c>
      <x:c r="S1868" s="59" t="n">
        <x:f>ROUND(R1868/'Inputs'!$C$4,2)</x:f>
        <x:v>-2.8</x:v>
      </x:c>
      <x:c r="T1868" s="33" t="n">
        <x:f>ROUND((P1868-Q1868)*G1868*'Inputs'!$C$25/1000,1)</x:f>
        <x:v>52.3</x:v>
      </x:c>
    </x:row>
    <x:row r="1869">
      <x:c r="A1869" t="n">
        <x:v>1854</x:v>
      </x:c>
      <x:c r="B1869" s="68" t="n">
        <x:v>52.7</x:v>
      </x:c>
      <x:c r="C1869" s="68" t="n">
        <x:v>30.9</x:v>
      </x:c>
      <x:c r="D1869" s="68" t="n">
        <x:v>260.4</x:v>
      </x:c>
      <x:c r="E1869" s="68" t="n">
        <x:v>20.2</x:v>
      </x:c>
      <x:c r="F1869" s="68" t="n">
        <x:v>31.8</x:v>
      </x:c>
      <x:c r="G1869" s="68" t="n">
        <x:v>7.8</x:v>
      </x:c>
      <x:c r="H1869" s="69" t="n">
        <x:v>2.001</x:v>
      </x:c>
      <x:c r="I1869" s="68" t="n">
        <x:v>8411</x:v>
      </x:c>
      <x:c r="J1869" s="68" t="n">
        <x:v>9.7</x:v>
      </x:c>
      <x:c r="K1869" s="68" t="n">
        <x:v>621</x:v>
      </x:c>
      <x:c r="L1869" s="68" t="n">
        <x:v>2.3</x:v>
      </x:c>
      <x:c r="M1869" s="70" t="n">
        <x:v>0.001</x:v>
      </x:c>
      <x:c r="N1869" s="71" t="n">
        <x:v>71</x:v>
      </x:c>
      <x:c r="O1869" s="33" t="n">
        <x:f>ROUND(3*E1869+F1869+G1869*H1869,1)</x:f>
        <x:v>108</x:v>
      </x:c>
      <x:c r="P1869" s="33" t="n">
        <x:f>ROUND('Inputs'!$C$4*'Inputs'!$C$7*'Inputs'!$C$5*C1869/3600,1)</x:f>
        <x:v>4463.3</x:v>
      </x:c>
      <x:c r="Q1869" s="33" t="n">
        <x:f>ROUND(('Inputs'!$C$4/B1869)*'Inputs'!$C$7*'Inputs'!$C$6*D1869/3600,1)</x:f>
        <x:v>1427.5</x:v>
      </x:c>
      <x:c r="R1869" s="59" t="n">
        <x:f>ROUND((P1869-Q1869)*O1869-('Inputs'!$C$4/B1869)*(I1869/J1869+K1869)-'Inputs'!$C$4*L1869-('Inputs'!$C$4*'Inputs'!$C$20*'Inputs'!$C$21*'Inputs'!$C$22/1000)*M1869*N1869,0)</x:f>
        <x:v>22333</x:v>
      </x:c>
      <x:c r="S1869" s="59" t="n">
        <x:f>ROUND(R1869/'Inputs'!$C$4,2)</x:f>
        <x:v>2.23</x:v>
      </x:c>
      <x:c r="T1869" s="33" t="n">
        <x:f>ROUND((P1869-Q1869)*G1869*'Inputs'!$C$25/1000,1)</x:f>
        <x:v>61.2</x:v>
      </x:c>
    </x:row>
    <x:row r="1870">
      <x:c r="A1870" t="n">
        <x:v>1855</x:v>
      </x:c>
      <x:c r="B1870" s="68" t="n">
        <x:v>38.2</x:v>
      </x:c>
      <x:c r="C1870" s="68" t="n">
        <x:v>28.4</x:v>
      </x:c>
      <x:c r="D1870" s="68" t="n">
        <x:v>186.6</x:v>
      </x:c>
      <x:c r="E1870" s="68" t="n">
        <x:v>27.7</x:v>
      </x:c>
      <x:c r="F1870" s="68" t="n">
        <x:v>51.2</x:v>
      </x:c>
      <x:c r="G1870" s="68" t="n">
        <x:v>9.1</x:v>
      </x:c>
      <x:c r="H1870" s="69" t="n">
        <x:v>1.834</x:v>
      </x:c>
      <x:c r="I1870" s="68" t="n">
        <x:v>5868</x:v>
      </x:c>
      <x:c r="J1870" s="68" t="n">
        <x:v>9.1</x:v>
      </x:c>
      <x:c r="K1870" s="68" t="n">
        <x:v>588</x:v>
      </x:c>
      <x:c r="L1870" s="68" t="n">
        <x:v>5.3</x:v>
      </x:c>
      <x:c r="M1870" s="70" t="n">
        <x:v>0.061</x:v>
      </x:c>
      <x:c r="N1870" s="71" t="n">
        <x:v>116</x:v>
      </x:c>
      <x:c r="O1870" s="33" t="n">
        <x:f>ROUND(3*E1870+F1870+G1870*H1870,1)</x:f>
        <x:v>151</x:v>
      </x:c>
      <x:c r="P1870" s="33" t="n">
        <x:f>ROUND('Inputs'!$C$4*'Inputs'!$C$7*'Inputs'!$C$5*C1870/3600,1)</x:f>
        <x:v>4102.2</x:v>
      </x:c>
      <x:c r="Q1870" s="33" t="n">
        <x:f>ROUND(('Inputs'!$C$4/B1870)*'Inputs'!$C$7*'Inputs'!$C$6*D1870/3600,1)</x:f>
        <x:v>1411.2</x:v>
      </x:c>
      <x:c r="R1870" s="59" t="n">
        <x:f>ROUND((P1870-Q1870)*O1870-('Inputs'!$C$4/B1870)*(I1870/J1870+K1870)-'Inputs'!$C$4*L1870-('Inputs'!$C$4*'Inputs'!$C$20*'Inputs'!$C$21*'Inputs'!$C$22/1000)*M1870*N1870,0)</x:f>
        <x:v>14786</x:v>
      </x:c>
      <x:c r="S1870" s="59" t="n">
        <x:f>ROUND(R1870/'Inputs'!$C$4,2)</x:f>
        <x:v>1.48</x:v>
      </x:c>
      <x:c r="T1870" s="33" t="n">
        <x:f>ROUND((P1870-Q1870)*G1870*'Inputs'!$C$25/1000,1)</x:f>
        <x:v>63.3</x:v>
      </x:c>
    </x:row>
    <x:row r="1871">
      <x:c r="A1871" t="n">
        <x:v>1856</x:v>
      </x:c>
      <x:c r="B1871" s="68" t="n">
        <x:v>41.9</x:v>
      </x:c>
      <x:c r="C1871" s="68" t="n">
        <x:v>30.3</x:v>
      </x:c>
      <x:c r="D1871" s="68" t="n">
        <x:v>280.2</x:v>
      </x:c>
      <x:c r="E1871" s="68" t="n">
        <x:v>27.5</x:v>
      </x:c>
      <x:c r="F1871" s="68" t="n">
        <x:v>39.6</x:v>
      </x:c>
      <x:c r="G1871" s="68" t="n">
        <x:v>10.4</x:v>
      </x:c>
      <x:c r="H1871" s="69" t="n">
        <x:v>2.026</x:v>
      </x:c>
      <x:c r="I1871" s="68" t="n">
        <x:v>6861</x:v>
      </x:c>
      <x:c r="J1871" s="68" t="n">
        <x:v>14.5</x:v>
      </x:c>
      <x:c r="K1871" s="68" t="n">
        <x:v>477</x:v>
      </x:c>
      <x:c r="L1871" s="68" t="n">
        <x:v>3.8</x:v>
      </x:c>
      <x:c r="M1871" s="70" t="n">
        <x:v>0.065</x:v>
      </x:c>
      <x:c r="N1871" s="71" t="n">
        <x:v>125</x:v>
      </x:c>
      <x:c r="O1871" s="33" t="n">
        <x:f>ROUND(3*E1871+F1871+G1871*H1871,1)</x:f>
        <x:v>143.2</x:v>
      </x:c>
      <x:c r="P1871" s="33" t="n">
        <x:f>ROUND('Inputs'!$C$4*'Inputs'!$C$7*'Inputs'!$C$5*C1871/3600,1)</x:f>
        <x:v>4376.7</x:v>
      </x:c>
      <x:c r="Q1871" s="33" t="n">
        <x:f>ROUND(('Inputs'!$C$4/B1871)*'Inputs'!$C$7*'Inputs'!$C$6*D1871/3600,1)</x:f>
        <x:v>1931.9</x:v>
      </x:c>
      <x:c r="R1871" s="59" t="n">
        <x:f>ROUND((P1871-Q1871)*O1871-('Inputs'!$C$4/B1871)*(I1871/J1871+K1871)-'Inputs'!$C$4*L1871-('Inputs'!$C$4*'Inputs'!$C$20*'Inputs'!$C$21*'Inputs'!$C$22/1000)*M1871*N1871,0)</x:f>
        <x:v>67155</x:v>
      </x:c>
      <x:c r="S1871" s="59" t="n">
        <x:f>ROUND(R1871/'Inputs'!$C$4,2)</x:f>
        <x:v>6.72</x:v>
      </x:c>
      <x:c r="T1871" s="33" t="n">
        <x:f>ROUND((P1871-Q1871)*G1871*'Inputs'!$C$25/1000,1)</x:f>
        <x:v>65.7</x:v>
      </x:c>
    </x:row>
    <x:row r="1872">
      <x:c r="A1872" t="n">
        <x:v>1857</x:v>
      </x:c>
      <x:c r="B1872" s="68" t="n">
        <x:v>28.6</x:v>
      </x:c>
      <x:c r="C1872" s="68" t="n">
        <x:v>26.5</x:v>
      </x:c>
      <x:c r="D1872" s="68" t="n">
        <x:v>249.4</x:v>
      </x:c>
      <x:c r="E1872" s="68" t="n">
        <x:v>26.2</x:v>
      </x:c>
      <x:c r="F1872" s="68" t="n">
        <x:v>45.6</x:v>
      </x:c>
      <x:c r="G1872" s="68" t="n">
        <x:v>10.4</x:v>
      </x:c>
      <x:c r="H1872" s="69" t="n">
        <x:v>1.764</x:v>
      </x:c>
      <x:c r="I1872" s="68" t="n">
        <x:v>8416</x:v>
      </x:c>
      <x:c r="J1872" s="68" t="n">
        <x:v>12.4</x:v>
      </x:c>
      <x:c r="K1872" s="68" t="n">
        <x:v>882</x:v>
      </x:c>
      <x:c r="L1872" s="68" t="n">
        <x:v>3.8</x:v>
      </x:c>
      <x:c r="M1872" s="70" t="n">
        <x:v>0.066</x:v>
      </x:c>
      <x:c r="N1872" s="71" t="n">
        <x:v>155</x:v>
      </x:c>
      <x:c r="O1872" s="33" t="n">
        <x:f>ROUND(3*E1872+F1872+G1872*H1872,1)</x:f>
        <x:v>142.5</x:v>
      </x:c>
      <x:c r="P1872" s="33" t="n">
        <x:f>ROUND('Inputs'!$C$4*'Inputs'!$C$7*'Inputs'!$C$5*C1872/3600,1)</x:f>
        <x:v>3827.8</x:v>
      </x:c>
      <x:c r="Q1872" s="33" t="n">
        <x:f>ROUND(('Inputs'!$C$4/B1872)*'Inputs'!$C$7*'Inputs'!$C$6*D1872/3600,1)</x:f>
        <x:v>2519.2</x:v>
      </x:c>
      <x:c r="R1872" s="59" t="n">
        <x:f>ROUND((P1872-Q1872)*O1872-('Inputs'!$C$4/B1872)*(I1872/J1872+K1872)-'Inputs'!$C$4*L1872-('Inputs'!$C$4*'Inputs'!$C$20*'Inputs'!$C$21*'Inputs'!$C$22/1000)*M1872*N1872,0)</x:f>
        <x:v>-420103</x:v>
      </x:c>
      <x:c r="S1872" s="59" t="n">
        <x:f>ROUND(R1872/'Inputs'!$C$4,2)</x:f>
        <x:v>-42.01</x:v>
      </x:c>
      <x:c r="T1872" s="33" t="n">
        <x:f>ROUND((P1872-Q1872)*G1872*'Inputs'!$C$25/1000,1)</x:f>
        <x:v>35.2</x:v>
      </x:c>
    </x:row>
    <x:row r="1873">
      <x:c r="A1873" t="n">
        <x:v>1858</x:v>
      </x:c>
      <x:c r="B1873" s="68" t="n">
        <x:v>45.2</x:v>
      </x:c>
      <x:c r="C1873" s="68" t="n">
        <x:v>29.7</x:v>
      </x:c>
      <x:c r="D1873" s="68" t="n">
        <x:v>232.3</x:v>
      </x:c>
      <x:c r="E1873" s="68" t="n">
        <x:v>22.5</x:v>
      </x:c>
      <x:c r="F1873" s="68" t="n">
        <x:v>49.4</x:v>
      </x:c>
      <x:c r="G1873" s="68" t="n">
        <x:v>9.4</x:v>
      </x:c>
      <x:c r="H1873" s="69" t="n">
        <x:v>1.742</x:v>
      </x:c>
      <x:c r="I1873" s="68" t="n">
        <x:v>7313</x:v>
      </x:c>
      <x:c r="J1873" s="68" t="n">
        <x:v>12.5</x:v>
      </x:c>
      <x:c r="K1873" s="68" t="n">
        <x:v>621</x:v>
      </x:c>
      <x:c r="L1873" s="68" t="n">
        <x:v>5.5</x:v>
      </x:c>
      <x:c r="M1873" s="70" t="n">
        <x:v>0.007</x:v>
      </x:c>
      <x:c r="N1873" s="71" t="n">
        <x:v>111</x:v>
      </x:c>
      <x:c r="O1873" s="33" t="n">
        <x:f>ROUND(3*E1873+F1873+G1873*H1873,1)</x:f>
        <x:v>133.3</x:v>
      </x:c>
      <x:c r="P1873" s="33" t="n">
        <x:f>ROUND('Inputs'!$C$4*'Inputs'!$C$7*'Inputs'!$C$5*C1873/3600,1)</x:f>
        <x:v>4290</x:v>
      </x:c>
      <x:c r="Q1873" s="33" t="n">
        <x:f>ROUND(('Inputs'!$C$4/B1873)*'Inputs'!$C$7*'Inputs'!$C$6*D1873/3600,1)</x:f>
        <x:v>1484.7</x:v>
      </x:c>
      <x:c r="R1873" s="59" t="n">
        <x:f>ROUND((P1873-Q1873)*O1873-('Inputs'!$C$4/B1873)*(I1873/J1873+K1873)-'Inputs'!$C$4*L1873-('Inputs'!$C$4*'Inputs'!$C$20*'Inputs'!$C$21*'Inputs'!$C$22/1000)*M1873*N1873,0)</x:f>
        <x:v>50386</x:v>
      </x:c>
      <x:c r="S1873" s="59" t="n">
        <x:f>ROUND(R1873/'Inputs'!$C$4,2)</x:f>
        <x:v>5.04</x:v>
      </x:c>
      <x:c r="T1873" s="33" t="n">
        <x:f>ROUND((P1873-Q1873)*G1873*'Inputs'!$C$25/1000,1)</x:f>
        <x:v>68.1</x:v>
      </x:c>
    </x:row>
    <x:row r="1874">
      <x:c r="A1874" t="n">
        <x:v>1859</x:v>
      </x:c>
      <x:c r="B1874" s="68" t="n">
        <x:v>39.7</x:v>
      </x:c>
      <x:c r="C1874" s="68" t="n">
        <x:v>28.9</x:v>
      </x:c>
      <x:c r="D1874" s="68" t="n">
        <x:v>263.6</x:v>
      </x:c>
      <x:c r="E1874" s="68" t="n">
        <x:v>22.9</x:v>
      </x:c>
      <x:c r="F1874" s="68" t="n">
        <x:v>36.3</x:v>
      </x:c>
      <x:c r="G1874" s="68" t="n">
        <x:v>8.6</x:v>
      </x:c>
      <x:c r="H1874" s="69" t="n">
        <x:v>1.888</x:v>
      </x:c>
      <x:c r="I1874" s="68" t="n">
        <x:v>4149</x:v>
      </x:c>
      <x:c r="J1874" s="68" t="n">
        <x:v>13</x:v>
      </x:c>
      <x:c r="K1874" s="68" t="n">
        <x:v>662</x:v>
      </x:c>
      <x:c r="L1874" s="68" t="n">
        <x:v>2.2</x:v>
      </x:c>
      <x:c r="M1874" s="70" t="n">
        <x:v>0.069</x:v>
      </x:c>
      <x:c r="N1874" s="71" t="n">
        <x:v>124</x:v>
      </x:c>
      <x:c r="O1874" s="33" t="n">
        <x:f>ROUND(3*E1874+F1874+G1874*H1874,1)</x:f>
        <x:v>121.2</x:v>
      </x:c>
      <x:c r="P1874" s="33" t="n">
        <x:f>ROUND('Inputs'!$C$4*'Inputs'!$C$7*'Inputs'!$C$5*C1874/3600,1)</x:f>
        <x:v>4174.4</x:v>
      </x:c>
      <x:c r="Q1874" s="33" t="n">
        <x:f>ROUND(('Inputs'!$C$4/B1874)*'Inputs'!$C$7*'Inputs'!$C$6*D1874/3600,1)</x:f>
        <x:v>1918.2</x:v>
      </x:c>
      <x:c r="R1874" s="59" t="n">
        <x:f>ROUND((P1874-Q1874)*O1874-('Inputs'!$C$4/B1874)*(I1874/J1874+K1874)-'Inputs'!$C$4*L1874-('Inputs'!$C$4*'Inputs'!$C$20*'Inputs'!$C$21*'Inputs'!$C$22/1000)*M1874*N1874,0)</x:f>
        <x:v>-14823</x:v>
      </x:c>
      <x:c r="S1874" s="59" t="n">
        <x:f>ROUND(R1874/'Inputs'!$C$4,2)</x:f>
        <x:v>-1.48</x:v>
      </x:c>
      <x:c r="T1874" s="33" t="n">
        <x:f>ROUND((P1874-Q1874)*G1874*'Inputs'!$C$25/1000,1)</x:f>
        <x:v>50.1</x:v>
      </x:c>
    </x:row>
    <x:row r="1875">
      <x:c r="A1875" t="n">
        <x:v>1860</x:v>
      </x:c>
      <x:c r="B1875" s="68" t="n">
        <x:v>59.6</x:v>
      </x:c>
      <x:c r="C1875" s="68" t="n">
        <x:v>27.1</x:v>
      </x:c>
      <x:c r="D1875" s="68" t="n">
        <x:v>257.6</x:v>
      </x:c>
      <x:c r="E1875" s="68" t="n">
        <x:v>26</x:v>
      </x:c>
      <x:c r="F1875" s="68" t="n">
        <x:v>33.4</x:v>
      </x:c>
      <x:c r="G1875" s="68" t="n">
        <x:v>10.1</x:v>
      </x:c>
      <x:c r="H1875" s="69" t="n">
        <x:v>1.947</x:v>
      </x:c>
      <x:c r="I1875" s="68" t="n">
        <x:v>5732</x:v>
      </x:c>
      <x:c r="J1875" s="68" t="n">
        <x:v>11</x:v>
      </x:c>
      <x:c r="K1875" s="68" t="n">
        <x:v>694</x:v>
      </x:c>
      <x:c r="L1875" s="68" t="n">
        <x:v>2.5</x:v>
      </x:c>
      <x:c r="M1875" s="70" t="n">
        <x:v>0.044</x:v>
      </x:c>
      <x:c r="N1875" s="71" t="n">
        <x:v>78</x:v>
      </x:c>
      <x:c r="O1875" s="33" t="n">
        <x:f>ROUND(3*E1875+F1875+G1875*H1875,1)</x:f>
        <x:v>131.1</x:v>
      </x:c>
      <x:c r="P1875" s="33" t="n">
        <x:f>ROUND('Inputs'!$C$4*'Inputs'!$C$7*'Inputs'!$C$5*C1875/3600,1)</x:f>
        <x:v>3914.4</x:v>
      </x:c>
      <x:c r="Q1875" s="33" t="n">
        <x:f>ROUND(('Inputs'!$C$4/B1875)*'Inputs'!$C$7*'Inputs'!$C$6*D1875/3600,1)</x:f>
        <x:v>1248.6</x:v>
      </x:c>
      <x:c r="R1875" s="59" t="n">
        <x:f>ROUND((P1875-Q1875)*O1875-('Inputs'!$C$4/B1875)*(I1875/J1875+K1875)-'Inputs'!$C$4*L1875-('Inputs'!$C$4*'Inputs'!$C$20*'Inputs'!$C$21*'Inputs'!$C$22/1000)*M1875*N1875,0)</x:f>
        <x:v>112938</x:v>
      </x:c>
      <x:c r="S1875" s="59" t="n">
        <x:f>ROUND(R1875/'Inputs'!$C$4,2)</x:f>
        <x:v>11.29</x:v>
      </x:c>
      <x:c r="T1875" s="33" t="n">
        <x:f>ROUND((P1875-Q1875)*G1875*'Inputs'!$C$25/1000,1)</x:f>
        <x:v>69.6</x:v>
      </x:c>
    </x:row>
    <x:row r="1876">
      <x:c r="A1876" t="n">
        <x:v>1861</x:v>
      </x:c>
      <x:c r="B1876" s="68" t="n">
        <x:v>27.9</x:v>
      </x:c>
      <x:c r="C1876" s="68" t="n">
        <x:v>26.9</x:v>
      </x:c>
      <x:c r="D1876" s="68" t="n">
        <x:v>214.7</x:v>
      </x:c>
      <x:c r="E1876" s="68" t="n">
        <x:v>22.4</x:v>
      </x:c>
      <x:c r="F1876" s="68" t="n">
        <x:v>54.6</x:v>
      </x:c>
      <x:c r="G1876" s="68" t="n">
        <x:v>8.2</x:v>
      </x:c>
      <x:c r="H1876" s="69" t="n">
        <x:v>1.82</x:v>
      </x:c>
      <x:c r="I1876" s="68" t="n">
        <x:v>5416</x:v>
      </x:c>
      <x:c r="J1876" s="68" t="n">
        <x:v>11.6</x:v>
      </x:c>
      <x:c r="K1876" s="68" t="n">
        <x:v>584</x:v>
      </x:c>
      <x:c r="L1876" s="68" t="n">
        <x:v>5.4</x:v>
      </x:c>
      <x:c r="M1876" s="70" t="n">
        <x:v>0.062</x:v>
      </x:c>
      <x:c r="N1876" s="71" t="n">
        <x:v>108</x:v>
      </x:c>
      <x:c r="O1876" s="33" t="n">
        <x:f>ROUND(3*E1876+F1876+G1876*H1876,1)</x:f>
        <x:v>136.7</x:v>
      </x:c>
      <x:c r="P1876" s="33" t="n">
        <x:f>ROUND('Inputs'!$C$4*'Inputs'!$C$7*'Inputs'!$C$5*C1876/3600,1)</x:f>
        <x:v>3885.6</x:v>
      </x:c>
      <x:c r="Q1876" s="33" t="n">
        <x:f>ROUND(('Inputs'!$C$4/B1876)*'Inputs'!$C$7*'Inputs'!$C$6*D1876/3600,1)</x:f>
        <x:v>2223.1</x:v>
      </x:c>
      <x:c r="R1876" s="59" t="n">
        <x:f>ROUND((P1876-Q1876)*O1876-('Inputs'!$C$4/B1876)*(I1876/J1876+K1876)-'Inputs'!$C$4*L1876-('Inputs'!$C$4*'Inputs'!$C$20*'Inputs'!$C$21*'Inputs'!$C$22/1000)*M1876*N1876,0)</x:f>
        <x:v>-218375</x:v>
      </x:c>
      <x:c r="S1876" s="59" t="n">
        <x:f>ROUND(R1876/'Inputs'!$C$4,2)</x:f>
        <x:v>-21.84</x:v>
      </x:c>
      <x:c r="T1876" s="33" t="n">
        <x:f>ROUND((P1876-Q1876)*G1876*'Inputs'!$C$25/1000,1)</x:f>
        <x:v>35.2</x:v>
      </x:c>
    </x:row>
    <x:row r="1877">
      <x:c r="A1877" t="n">
        <x:v>1862</x:v>
      </x:c>
      <x:c r="B1877" s="68" t="n">
        <x:v>55.9</x:v>
      </x:c>
      <x:c r="C1877" s="68" t="n">
        <x:v>30.3</x:v>
      </x:c>
      <x:c r="D1877" s="68" t="n">
        <x:v>200.6</x:v>
      </x:c>
      <x:c r="E1877" s="68" t="n">
        <x:v>21.2</x:v>
      </x:c>
      <x:c r="F1877" s="68" t="n">
        <x:v>39.1</x:v>
      </x:c>
      <x:c r="G1877" s="68" t="n">
        <x:v>10.5</x:v>
      </x:c>
      <x:c r="H1877" s="69" t="n">
        <x:v>1.744</x:v>
      </x:c>
      <x:c r="I1877" s="68" t="n">
        <x:v>8620</x:v>
      </x:c>
      <x:c r="J1877" s="68" t="n">
        <x:v>10.6</x:v>
      </x:c>
      <x:c r="K1877" s="68" t="n">
        <x:v>479</x:v>
      </x:c>
      <x:c r="L1877" s="68" t="n">
        <x:v>5.9</x:v>
      </x:c>
      <x:c r="M1877" s="70" t="n">
        <x:v>0.088</x:v>
      </x:c>
      <x:c r="N1877" s="71" t="n">
        <x:v>99</x:v>
      </x:c>
      <x:c r="O1877" s="33" t="n">
        <x:f>ROUND(3*E1877+F1877+G1877*H1877,1)</x:f>
        <x:v>121</x:v>
      </x:c>
      <x:c r="P1877" s="33" t="n">
        <x:f>ROUND('Inputs'!$C$4*'Inputs'!$C$7*'Inputs'!$C$5*C1877/3600,1)</x:f>
        <x:v>4376.7</x:v>
      </x:c>
      <x:c r="Q1877" s="33" t="n">
        <x:f>ROUND(('Inputs'!$C$4/B1877)*'Inputs'!$C$7*'Inputs'!$C$6*D1877/3600,1)</x:f>
        <x:v>1036.7</x:v>
      </x:c>
      <x:c r="R1877" s="59" t="n">
        <x:f>ROUND((P1877-Q1877)*O1877-('Inputs'!$C$4/B1877)*(I1877/J1877+K1877)-'Inputs'!$C$4*L1877-('Inputs'!$C$4*'Inputs'!$C$20*'Inputs'!$C$21*'Inputs'!$C$22/1000)*M1877*N1877,0)</x:f>
        <x:v>94495</x:v>
      </x:c>
      <x:c r="S1877" s="59" t="n">
        <x:f>ROUND(R1877/'Inputs'!$C$4,2)</x:f>
        <x:v>9.45</x:v>
      </x:c>
      <x:c r="T1877" s="33" t="n">
        <x:f>ROUND((P1877-Q1877)*G1877*'Inputs'!$C$25/1000,1)</x:f>
        <x:v>90.6</x:v>
      </x:c>
    </x:row>
    <x:row r="1878">
      <x:c r="A1878" t="n">
        <x:v>1863</x:v>
      </x:c>
      <x:c r="B1878" s="68" t="n">
        <x:v>44.9</x:v>
      </x:c>
      <x:c r="C1878" s="68" t="n">
        <x:v>26.6</x:v>
      </x:c>
      <x:c r="D1878" s="68" t="n">
        <x:v>218.6</x:v>
      </x:c>
      <x:c r="E1878" s="68" t="n">
        <x:v>27.7</x:v>
      </x:c>
      <x:c r="F1878" s="68" t="n">
        <x:v>54.1</x:v>
      </x:c>
      <x:c r="G1878" s="68" t="n">
        <x:v>8.8</x:v>
      </x:c>
      <x:c r="H1878" s="69" t="n">
        <x:v>1.675</x:v>
      </x:c>
      <x:c r="I1878" s="68" t="n">
        <x:v>9096</x:v>
      </x:c>
      <x:c r="J1878" s="68" t="n">
        <x:v>13.7</x:v>
      </x:c>
      <x:c r="K1878" s="68" t="n">
        <x:v>562</x:v>
      </x:c>
      <x:c r="L1878" s="68" t="n">
        <x:v>4.3</x:v>
      </x:c>
      <x:c r="M1878" s="70" t="n">
        <x:v>0.029</x:v>
      </x:c>
      <x:c r="N1878" s="71" t="n">
        <x:v>75</x:v>
      </x:c>
      <x:c r="O1878" s="33" t="n">
        <x:f>ROUND(3*E1878+F1878+G1878*H1878,1)</x:f>
        <x:v>151.9</x:v>
      </x:c>
      <x:c r="P1878" s="33" t="n">
        <x:f>ROUND('Inputs'!$C$4*'Inputs'!$C$7*'Inputs'!$C$5*C1878/3600,1)</x:f>
        <x:v>3842.2</x:v>
      </x:c>
      <x:c r="Q1878" s="33" t="n">
        <x:f>ROUND(('Inputs'!$C$4/B1878)*'Inputs'!$C$7*'Inputs'!$C$6*D1878/3600,1)</x:f>
        <x:v>1406.5</x:v>
      </x:c>
      <x:c r="R1878" s="59" t="n">
        <x:f>ROUND((P1878-Q1878)*O1878-('Inputs'!$C$4/B1878)*(I1878/J1878+K1878)-'Inputs'!$C$4*L1878-('Inputs'!$C$4*'Inputs'!$C$20*'Inputs'!$C$21*'Inputs'!$C$22/1000)*M1878*N1878,0)</x:f>
        <x:v>49081</x:v>
      </x:c>
      <x:c r="S1878" s="59" t="n">
        <x:f>ROUND(R1878/'Inputs'!$C$4,2)</x:f>
        <x:v>4.91</x:v>
      </x:c>
      <x:c r="T1878" s="33" t="n">
        <x:f>ROUND((P1878-Q1878)*G1878*'Inputs'!$C$25/1000,1)</x:f>
        <x:v>55.4</x:v>
      </x:c>
    </x:row>
    <x:row r="1879">
      <x:c r="A1879" t="n">
        <x:v>1864</x:v>
      </x:c>
      <x:c r="B1879" s="68" t="n">
        <x:v>27</x:v>
      </x:c>
      <x:c r="C1879" s="68" t="n">
        <x:v>34.6</x:v>
      </x:c>
      <x:c r="D1879" s="68" t="n">
        <x:v>274.8</x:v>
      </x:c>
      <x:c r="E1879" s="68" t="n">
        <x:v>25</x:v>
      </x:c>
      <x:c r="F1879" s="68" t="n">
        <x:v>33.5</x:v>
      </x:c>
      <x:c r="G1879" s="68" t="n">
        <x:v>7.5</x:v>
      </x:c>
      <x:c r="H1879" s="69" t="n">
        <x:v>1.741</x:v>
      </x:c>
      <x:c r="I1879" s="68" t="n">
        <x:v>6763</x:v>
      </x:c>
      <x:c r="J1879" s="68" t="n">
        <x:v>14.8</x:v>
      </x:c>
      <x:c r="K1879" s="68" t="n">
        <x:v>526</x:v>
      </x:c>
      <x:c r="L1879" s="68" t="n">
        <x:v>3.4</x:v>
      </x:c>
      <x:c r="M1879" s="70" t="n">
        <x:v>0.03</x:v>
      </x:c>
      <x:c r="N1879" s="71" t="n">
        <x:v>82</x:v>
      </x:c>
      <x:c r="O1879" s="33" t="n">
        <x:f>ROUND(3*E1879+F1879+G1879*H1879,1)</x:f>
        <x:v>121.6</x:v>
      </x:c>
      <x:c r="P1879" s="33" t="n">
        <x:f>ROUND('Inputs'!$C$4*'Inputs'!$C$7*'Inputs'!$C$5*C1879/3600,1)</x:f>
        <x:v>4997.8</x:v>
      </x:c>
      <x:c r="Q1879" s="33" t="n">
        <x:f>ROUND(('Inputs'!$C$4/B1879)*'Inputs'!$C$7*'Inputs'!$C$6*D1879/3600,1)</x:f>
        <x:v>2940.2</x:v>
      </x:c>
      <x:c r="R1879" s="59" t="n">
        <x:f>ROUND((P1879-Q1879)*O1879-('Inputs'!$C$4/B1879)*(I1879/J1879+K1879)-'Inputs'!$C$4*L1879-('Inputs'!$C$4*'Inputs'!$C$20*'Inputs'!$C$21*'Inputs'!$C$22/1000)*M1879*N1879,0)</x:f>
        <x:v>-153356</x:v>
      </x:c>
      <x:c r="S1879" s="59" t="n">
        <x:f>ROUND(R1879/'Inputs'!$C$4,2)</x:f>
        <x:v>-15.34</x:v>
      </x:c>
      <x:c r="T1879" s="33" t="n">
        <x:f>ROUND((P1879-Q1879)*G1879*'Inputs'!$C$25/1000,1)</x:f>
        <x:v>39.9</x:v>
      </x:c>
    </x:row>
    <x:row r="1880">
      <x:c r="A1880" t="n">
        <x:v>1865</x:v>
      </x:c>
      <x:c r="B1880" s="68" t="n">
        <x:v>35</x:v>
      </x:c>
      <x:c r="C1880" s="68" t="n">
        <x:v>27.1</x:v>
      </x:c>
      <x:c r="D1880" s="68" t="n">
        <x:v>211.3</x:v>
      </x:c>
      <x:c r="E1880" s="68" t="n">
        <x:v>23.3</x:v>
      </x:c>
      <x:c r="F1880" s="68" t="n">
        <x:v>50.4</x:v>
      </x:c>
      <x:c r="G1880" s="68" t="n">
        <x:v>10.3</x:v>
      </x:c>
      <x:c r="H1880" s="69" t="n">
        <x:v>1.967</x:v>
      </x:c>
      <x:c r="I1880" s="68" t="n">
        <x:v>6948</x:v>
      </x:c>
      <x:c r="J1880" s="68" t="n">
        <x:v>8.7</x:v>
      </x:c>
      <x:c r="K1880" s="68" t="n">
        <x:v>629</x:v>
      </x:c>
      <x:c r="L1880" s="68" t="n">
        <x:v>4.3</x:v>
      </x:c>
      <x:c r="M1880" s="70" t="n">
        <x:v>0.088</x:v>
      </x:c>
      <x:c r="N1880" s="71" t="n">
        <x:v>88</x:v>
      </x:c>
      <x:c r="O1880" s="33" t="n">
        <x:f>ROUND(3*E1880+F1880+G1880*H1880,1)</x:f>
        <x:v>140.6</x:v>
      </x:c>
      <x:c r="P1880" s="33" t="n">
        <x:f>ROUND('Inputs'!$C$4*'Inputs'!$C$7*'Inputs'!$C$5*C1880/3600,1)</x:f>
        <x:v>3914.4</x:v>
      </x:c>
      <x:c r="Q1880" s="33" t="n">
        <x:f>ROUND(('Inputs'!$C$4/B1880)*'Inputs'!$C$7*'Inputs'!$C$6*D1880/3600,1)</x:f>
        <x:v>1744.1</x:v>
      </x:c>
      <x:c r="R1880" s="59" t="n">
        <x:f>ROUND((P1880-Q1880)*O1880-('Inputs'!$C$4/B1880)*(I1880/J1880+K1880)-'Inputs'!$C$4*L1880-('Inputs'!$C$4*'Inputs'!$C$20*'Inputs'!$C$21*'Inputs'!$C$22/1000)*M1880*N1880,0)</x:f>
        <x:v>-163064</x:v>
      </x:c>
      <x:c r="S1880" s="59" t="n">
        <x:f>ROUND(R1880/'Inputs'!$C$4,2)</x:f>
        <x:v>-16.31</x:v>
      </x:c>
      <x:c r="T1880" s="33" t="n">
        <x:f>ROUND((P1880-Q1880)*G1880*'Inputs'!$C$25/1000,1)</x:f>
        <x:v>57.8</x:v>
      </x:c>
    </x:row>
    <x:row r="1881">
      <x:c r="A1881" t="n">
        <x:v>1866</x:v>
      </x:c>
      <x:c r="B1881" s="68" t="n">
        <x:v>33.7</x:v>
      </x:c>
      <x:c r="C1881" s="68" t="n">
        <x:v>29.2</x:v>
      </x:c>
      <x:c r="D1881" s="68" t="n">
        <x:v>274.2</x:v>
      </x:c>
      <x:c r="E1881" s="68" t="n">
        <x:v>23</x:v>
      </x:c>
      <x:c r="F1881" s="68" t="n">
        <x:v>42.9</x:v>
      </x:c>
      <x:c r="G1881" s="68" t="n">
        <x:v>10.3</x:v>
      </x:c>
      <x:c r="H1881" s="69" t="n">
        <x:v>1.647</x:v>
      </x:c>
      <x:c r="I1881" s="68" t="n">
        <x:v>8342</x:v>
      </x:c>
      <x:c r="J1881" s="68" t="n">
        <x:v>10.5</x:v>
      </x:c>
      <x:c r="K1881" s="68" t="n">
        <x:v>831</x:v>
      </x:c>
      <x:c r="L1881" s="68" t="n">
        <x:v>2.8</x:v>
      </x:c>
      <x:c r="M1881" s="70" t="n">
        <x:v>0.021</x:v>
      </x:c>
      <x:c r="N1881" s="71" t="n">
        <x:v>81</x:v>
      </x:c>
      <x:c r="O1881" s="33" t="n">
        <x:f>ROUND(3*E1881+F1881+G1881*H1881,1)</x:f>
        <x:v>128.9</x:v>
      </x:c>
      <x:c r="P1881" s="33" t="n">
        <x:f>ROUND('Inputs'!$C$4*'Inputs'!$C$7*'Inputs'!$C$5*C1881/3600,1)</x:f>
        <x:v>4217.8</x:v>
      </x:c>
      <x:c r="Q1881" s="33" t="n">
        <x:f>ROUND(('Inputs'!$C$4/B1881)*'Inputs'!$C$7*'Inputs'!$C$6*D1881/3600,1)</x:f>
        <x:v>2350.5</x:v>
      </x:c>
      <x:c r="R1881" s="59" t="n">
        <x:f>ROUND((P1881-Q1881)*O1881-('Inputs'!$C$4/B1881)*(I1881/J1881+K1881)-'Inputs'!$C$4*L1881-('Inputs'!$C$4*'Inputs'!$C$20*'Inputs'!$C$21*'Inputs'!$C$22/1000)*M1881*N1881,0)</x:f>
        <x:v>-273446</x:v>
      </x:c>
      <x:c r="S1881" s="59" t="n">
        <x:f>ROUND(R1881/'Inputs'!$C$4,2)</x:f>
        <x:v>-27.34</x:v>
      </x:c>
      <x:c r="T1881" s="33" t="n">
        <x:f>ROUND((P1881-Q1881)*G1881*'Inputs'!$C$25/1000,1)</x:f>
        <x:v>49.7</x:v>
      </x:c>
    </x:row>
    <x:row r="1882">
      <x:c r="A1882" t="n">
        <x:v>1867</x:v>
      </x:c>
      <x:c r="B1882" s="68" t="n">
        <x:v>58.2</x:v>
      </x:c>
      <x:c r="C1882" s="68" t="n">
        <x:v>30.2</x:v>
      </x:c>
      <x:c r="D1882" s="68" t="n">
        <x:v>209.9</x:v>
      </x:c>
      <x:c r="E1882" s="68" t="n">
        <x:v>22.3</x:v>
      </x:c>
      <x:c r="F1882" s="68" t="n">
        <x:v>52.5</x:v>
      </x:c>
      <x:c r="G1882" s="68" t="n">
        <x:v>8.6</x:v>
      </x:c>
      <x:c r="H1882" s="69" t="n">
        <x:v>1.689</x:v>
      </x:c>
      <x:c r="I1882" s="68" t="n">
        <x:v>5291</x:v>
      </x:c>
      <x:c r="J1882" s="68" t="n">
        <x:v>8.6</x:v>
      </x:c>
      <x:c r="K1882" s="68" t="n">
        <x:v>822</x:v>
      </x:c>
      <x:c r="L1882" s="68" t="n">
        <x:v>4.8</x:v>
      </x:c>
      <x:c r="M1882" s="70" t="n">
        <x:v>0.001</x:v>
      </x:c>
      <x:c r="N1882" s="71" t="n">
        <x:v>63</x:v>
      </x:c>
      <x:c r="O1882" s="33" t="n">
        <x:f>ROUND(3*E1882+F1882+G1882*H1882,1)</x:f>
        <x:v>133.9</x:v>
      </x:c>
      <x:c r="P1882" s="33" t="n">
        <x:f>ROUND('Inputs'!$C$4*'Inputs'!$C$7*'Inputs'!$C$5*C1882/3600,1)</x:f>
        <x:v>4362.2</x:v>
      </x:c>
      <x:c r="Q1882" s="33" t="n">
        <x:f>ROUND(('Inputs'!$C$4/B1882)*'Inputs'!$C$7*'Inputs'!$C$6*D1882/3600,1)</x:f>
        <x:v>1041.9</x:v>
      </x:c>
      <x:c r="R1882" s="59" t="n">
        <x:f>ROUND((P1882-Q1882)*O1882-('Inputs'!$C$4/B1882)*(I1882/J1882+K1882)-'Inputs'!$C$4*L1882-('Inputs'!$C$4*'Inputs'!$C$20*'Inputs'!$C$21*'Inputs'!$C$22/1000)*M1882*N1882,0)</x:f>
        <x:v>149500</x:v>
      </x:c>
      <x:c r="S1882" s="59" t="n">
        <x:f>ROUND(R1882/'Inputs'!$C$4,2)</x:f>
        <x:v>14.95</x:v>
      </x:c>
      <x:c r="T1882" s="33" t="n">
        <x:f>ROUND((P1882-Q1882)*G1882*'Inputs'!$C$25/1000,1)</x:f>
        <x:v>73.8</x:v>
      </x:c>
    </x:row>
    <x:row r="1883">
      <x:c r="A1883" t="n">
        <x:v>1868</x:v>
      </x:c>
      <x:c r="B1883" s="68" t="n">
        <x:v>33.2</x:v>
      </x:c>
      <x:c r="C1883" s="68" t="n">
        <x:v>31.2</x:v>
      </x:c>
      <x:c r="D1883" s="68" t="n">
        <x:v>190.1</x:v>
      </x:c>
      <x:c r="E1883" s="68" t="n">
        <x:v>23</x:v>
      </x:c>
      <x:c r="F1883" s="68" t="n">
        <x:v>31.3</x:v>
      </x:c>
      <x:c r="G1883" s="68" t="n">
        <x:v>8.1</x:v>
      </x:c>
      <x:c r="H1883" s="69" t="n">
        <x:v>1.656</x:v>
      </x:c>
      <x:c r="I1883" s="68" t="n">
        <x:v>5273</x:v>
      </x:c>
      <x:c r="J1883" s="68" t="n">
        <x:v>12.9</x:v>
      </x:c>
      <x:c r="K1883" s="68" t="n">
        <x:v>419</x:v>
      </x:c>
      <x:c r="L1883" s="68" t="n">
        <x:v>1.9</x:v>
      </x:c>
      <x:c r="M1883" s="70" t="n">
        <x:v>0.088</x:v>
      </x:c>
      <x:c r="N1883" s="71" t="n">
        <x:v>113</x:v>
      </x:c>
      <x:c r="O1883" s="33" t="n">
        <x:f>ROUND(3*E1883+F1883+G1883*H1883,1)</x:f>
        <x:v>113.7</x:v>
      </x:c>
      <x:c r="P1883" s="33" t="n">
        <x:f>ROUND('Inputs'!$C$4*'Inputs'!$C$7*'Inputs'!$C$5*C1883/3600,1)</x:f>
        <x:v>4506.7</x:v>
      </x:c>
      <x:c r="Q1883" s="33" t="n">
        <x:f>ROUND(('Inputs'!$C$4/B1883)*'Inputs'!$C$7*'Inputs'!$C$6*D1883/3600,1)</x:f>
        <x:v>1654.1</x:v>
      </x:c>
      <x:c r="R1883" s="59" t="n">
        <x:f>ROUND((P1883-Q1883)*O1883-('Inputs'!$C$4/B1883)*(I1883/J1883+K1883)-'Inputs'!$C$4*L1883-('Inputs'!$C$4*'Inputs'!$C$20*'Inputs'!$C$21*'Inputs'!$C$22/1000)*M1883*N1883,0)</x:f>
        <x:v>33779</x:v>
      </x:c>
      <x:c r="S1883" s="59" t="n">
        <x:f>ROUND(R1883/'Inputs'!$C$4,2)</x:f>
        <x:v>3.38</x:v>
      </x:c>
      <x:c r="T1883" s="33" t="n">
        <x:f>ROUND((P1883-Q1883)*G1883*'Inputs'!$C$25/1000,1)</x:f>
        <x:v>59.7</x:v>
      </x:c>
    </x:row>
    <x:row r="1884">
      <x:c r="A1884" t="n">
        <x:v>1869</x:v>
      </x:c>
      <x:c r="B1884" s="68" t="n">
        <x:v>42.6</x:v>
      </x:c>
      <x:c r="C1884" s="68" t="n">
        <x:v>29.1</x:v>
      </x:c>
      <x:c r="D1884" s="68" t="n">
        <x:v>209.3</x:v>
      </x:c>
      <x:c r="E1884" s="68" t="n">
        <x:v>26.9</x:v>
      </x:c>
      <x:c r="F1884" s="68" t="n">
        <x:v>34.8</x:v>
      </x:c>
      <x:c r="G1884" s="68" t="n">
        <x:v>9</x:v>
      </x:c>
      <x:c r="H1884" s="69" t="n">
        <x:v>1.881</x:v>
      </x:c>
      <x:c r="I1884" s="68" t="n">
        <x:v>9163</x:v>
      </x:c>
      <x:c r="J1884" s="68" t="n">
        <x:v>11.1</x:v>
      </x:c>
      <x:c r="K1884" s="68" t="n">
        <x:v>459</x:v>
      </x:c>
      <x:c r="L1884" s="68" t="n">
        <x:v>3.7</x:v>
      </x:c>
      <x:c r="M1884" s="70" t="n">
        <x:v>0.022</x:v>
      </x:c>
      <x:c r="N1884" s="71" t="n">
        <x:v>130</x:v>
      </x:c>
      <x:c r="O1884" s="33" t="n">
        <x:f>ROUND(3*E1884+F1884+G1884*H1884,1)</x:f>
        <x:v>132.4</x:v>
      </x:c>
      <x:c r="P1884" s="33" t="n">
        <x:f>ROUND('Inputs'!$C$4*'Inputs'!$C$7*'Inputs'!$C$5*C1884/3600,1)</x:f>
        <x:v>4203.3</x:v>
      </x:c>
      <x:c r="Q1884" s="33" t="n">
        <x:f>ROUND(('Inputs'!$C$4/B1884)*'Inputs'!$C$7*'Inputs'!$C$6*D1884/3600,1)</x:f>
        <x:v>1419.4</x:v>
      </x:c>
      <x:c r="R1884" s="59" t="n">
        <x:f>ROUND((P1884-Q1884)*O1884-('Inputs'!$C$4/B1884)*(I1884/J1884+K1884)-'Inputs'!$C$4*L1884-('Inputs'!$C$4*'Inputs'!$C$20*'Inputs'!$C$21*'Inputs'!$C$22/1000)*M1884*N1884,0)</x:f>
        <x:v>23668</x:v>
      </x:c>
      <x:c r="S1884" s="59" t="n">
        <x:f>ROUND(R1884/'Inputs'!$C$4,2)</x:f>
        <x:v>2.37</x:v>
      </x:c>
      <x:c r="T1884" s="33" t="n">
        <x:f>ROUND((P1884-Q1884)*G1884*'Inputs'!$C$25/1000,1)</x:f>
        <x:v>64.7</x:v>
      </x:c>
    </x:row>
    <x:row r="1885">
      <x:c r="A1885" t="n">
        <x:v>1870</x:v>
      </x:c>
      <x:c r="B1885" s="68" t="n">
        <x:v>33.7</x:v>
      </x:c>
      <x:c r="C1885" s="68" t="n">
        <x:v>32.3</x:v>
      </x:c>
      <x:c r="D1885" s="68" t="n">
        <x:v>175.1</x:v>
      </x:c>
      <x:c r="E1885" s="68" t="n">
        <x:v>23.8</x:v>
      </x:c>
      <x:c r="F1885" s="68" t="n">
        <x:v>35.8</x:v>
      </x:c>
      <x:c r="G1885" s="68" t="n">
        <x:v>7.2</x:v>
      </x:c>
      <x:c r="H1885" s="69" t="n">
        <x:v>1.875</x:v>
      </x:c>
      <x:c r="I1885" s="68" t="n">
        <x:v>6893</x:v>
      </x:c>
      <x:c r="J1885" s="68" t="n">
        <x:v>11.8</x:v>
      </x:c>
      <x:c r="K1885" s="68" t="n">
        <x:v>679</x:v>
      </x:c>
      <x:c r="L1885" s="68" t="n">
        <x:v>2.5</x:v>
      </x:c>
      <x:c r="M1885" s="70" t="n">
        <x:v>0.086</x:v>
      </x:c>
      <x:c r="N1885" s="71" t="n">
        <x:v>92</x:v>
      </x:c>
      <x:c r="O1885" s="33" t="n">
        <x:f>ROUND(3*E1885+F1885+G1885*H1885,1)</x:f>
        <x:v>120.7</x:v>
      </x:c>
      <x:c r="P1885" s="33" t="n">
        <x:f>ROUND('Inputs'!$C$4*'Inputs'!$C$7*'Inputs'!$C$5*C1885/3600,1)</x:f>
        <x:v>4665.6</x:v>
      </x:c>
      <x:c r="Q1885" s="33" t="n">
        <x:f>ROUND(('Inputs'!$C$4/B1885)*'Inputs'!$C$7*'Inputs'!$C$6*D1885/3600,1)</x:f>
        <x:v>1501</x:v>
      </x:c>
      <x:c r="R1885" s="59" t="n">
        <x:f>ROUND((P1885-Q1885)*O1885-('Inputs'!$C$4/B1885)*(I1885/J1885+K1885)-'Inputs'!$C$4*L1885-('Inputs'!$C$4*'Inputs'!$C$20*'Inputs'!$C$21*'Inputs'!$C$22/1000)*M1885*N1885,0)</x:f>
        <x:v>-35548</x:v>
      </x:c>
      <x:c r="S1885" s="59" t="n">
        <x:f>ROUND(R1885/'Inputs'!$C$4,2)</x:f>
        <x:v>-3.55</x:v>
      </x:c>
      <x:c r="T1885" s="33" t="n">
        <x:f>ROUND((P1885-Q1885)*G1885*'Inputs'!$C$25/1000,1)</x:f>
        <x:v>58.9</x:v>
      </x:c>
    </x:row>
    <x:row r="1886">
      <x:c r="A1886" t="n">
        <x:v>1871</x:v>
      </x:c>
      <x:c r="B1886" s="68" t="n">
        <x:v>35</x:v>
      </x:c>
      <x:c r="C1886" s="68" t="n">
        <x:v>27.8</x:v>
      </x:c>
      <x:c r="D1886" s="68" t="n">
        <x:v>264.8</x:v>
      </x:c>
      <x:c r="E1886" s="68" t="n">
        <x:v>21.7</x:v>
      </x:c>
      <x:c r="F1886" s="68" t="n">
        <x:v>48.4</x:v>
      </x:c>
      <x:c r="G1886" s="68" t="n">
        <x:v>10.8</x:v>
      </x:c>
      <x:c r="H1886" s="69" t="n">
        <x:v>1.884</x:v>
      </x:c>
      <x:c r="I1886" s="68" t="n">
        <x:v>6521</x:v>
      </x:c>
      <x:c r="J1886" s="68" t="n">
        <x:v>15</x:v>
      </x:c>
      <x:c r="K1886" s="68" t="n">
        <x:v>390</x:v>
      </x:c>
      <x:c r="L1886" s="68" t="n">
        <x:v>3.4</x:v>
      </x:c>
      <x:c r="M1886" s="70" t="n">
        <x:v>0.036</x:v>
      </x:c>
      <x:c r="N1886" s="71" t="n">
        <x:v>86</x:v>
      </x:c>
      <x:c r="O1886" s="33" t="n">
        <x:f>ROUND(3*E1886+F1886+G1886*H1886,1)</x:f>
        <x:v>133.8</x:v>
      </x:c>
      <x:c r="P1886" s="33" t="n">
        <x:f>ROUND('Inputs'!$C$4*'Inputs'!$C$7*'Inputs'!$C$5*C1886/3600,1)</x:f>
        <x:v>4015.6</x:v>
      </x:c>
      <x:c r="Q1886" s="33" t="n">
        <x:f>ROUND(('Inputs'!$C$4/B1886)*'Inputs'!$C$7*'Inputs'!$C$6*D1886/3600,1)</x:f>
        <x:v>2185.7</x:v>
      </x:c>
      <x:c r="R1886" s="59" t="n">
        <x:f>ROUND((P1886-Q1886)*O1886-('Inputs'!$C$4/B1886)*(I1886/J1886+K1886)-'Inputs'!$C$4*L1886-('Inputs'!$C$4*'Inputs'!$C$20*'Inputs'!$C$21*'Inputs'!$C$22/1000)*M1886*N1886,0)</x:f>
        <x:v>-31721</x:v>
      </x:c>
      <x:c r="S1886" s="59" t="n">
        <x:f>ROUND(R1886/'Inputs'!$C$4,2)</x:f>
        <x:v>-3.17</x:v>
      </x:c>
      <x:c r="T1886" s="33" t="n">
        <x:f>ROUND((P1886-Q1886)*G1886*'Inputs'!$C$25/1000,1)</x:f>
        <x:v>51.1</x:v>
      </x:c>
    </x:row>
    <x:row r="1887">
      <x:c r="A1887" t="n">
        <x:v>1872</x:v>
      </x:c>
      <x:c r="B1887" s="68" t="n">
        <x:v>35.7</x:v>
      </x:c>
      <x:c r="C1887" s="68" t="n">
        <x:v>29.1</x:v>
      </x:c>
      <x:c r="D1887" s="68" t="n">
        <x:v>172.8</x:v>
      </x:c>
      <x:c r="E1887" s="68" t="n">
        <x:v>24.8</x:v>
      </x:c>
      <x:c r="F1887" s="68" t="n">
        <x:v>32.3</x:v>
      </x:c>
      <x:c r="G1887" s="68" t="n">
        <x:v>9.6</x:v>
      </x:c>
      <x:c r="H1887" s="69" t="n">
        <x:v>1.778</x:v>
      </x:c>
      <x:c r="I1887" s="68" t="n">
        <x:v>5976</x:v>
      </x:c>
      <x:c r="J1887" s="68" t="n">
        <x:v>13.4</x:v>
      </x:c>
      <x:c r="K1887" s="68" t="n">
        <x:v>588</x:v>
      </x:c>
      <x:c r="L1887" s="68" t="n">
        <x:v>1.7</x:v>
      </x:c>
      <x:c r="M1887" s="70" t="n">
        <x:v>0.025</x:v>
      </x:c>
      <x:c r="N1887" s="71" t="n">
        <x:v>72</x:v>
      </x:c>
      <x:c r="O1887" s="33" t="n">
        <x:f>ROUND(3*E1887+F1887+G1887*H1887,1)</x:f>
        <x:v>123.8</x:v>
      </x:c>
      <x:c r="P1887" s="33" t="n">
        <x:f>ROUND('Inputs'!$C$4*'Inputs'!$C$7*'Inputs'!$C$5*C1887/3600,1)</x:f>
        <x:v>4203.3</x:v>
      </x:c>
      <x:c r="Q1887" s="33" t="n">
        <x:f>ROUND(('Inputs'!$C$4/B1887)*'Inputs'!$C$7*'Inputs'!$C$6*D1887/3600,1)</x:f>
        <x:v>1398.3</x:v>
      </x:c>
      <x:c r="R1887" s="59" t="n">
        <x:f>ROUND((P1887-Q1887)*O1887-('Inputs'!$C$4/B1887)*(I1887/J1887+K1887)-'Inputs'!$C$4*L1887-('Inputs'!$C$4*'Inputs'!$C$20*'Inputs'!$C$21*'Inputs'!$C$22/1000)*M1887*N1887,0)</x:f>
        <x:v>36606</x:v>
      </x:c>
      <x:c r="S1887" s="59" t="n">
        <x:f>ROUND(R1887/'Inputs'!$C$4,2)</x:f>
        <x:v>3.66</x:v>
      </x:c>
      <x:c r="T1887" s="33" t="n">
        <x:f>ROUND((P1887-Q1887)*G1887*'Inputs'!$C$25/1000,1)</x:f>
        <x:v>69.6</x:v>
      </x:c>
    </x:row>
    <x:row r="1888">
      <x:c r="A1888" t="n">
        <x:v>1873</x:v>
      </x:c>
      <x:c r="B1888" s="68" t="n">
        <x:v>51.6</x:v>
      </x:c>
      <x:c r="C1888" s="68" t="n">
        <x:v>34.3</x:v>
      </x:c>
      <x:c r="D1888" s="68" t="n">
        <x:v>218.5</x:v>
      </x:c>
      <x:c r="E1888" s="68" t="n">
        <x:v>22.6</x:v>
      </x:c>
      <x:c r="F1888" s="68" t="n">
        <x:v>53.8</x:v>
      </x:c>
      <x:c r="G1888" s="68" t="n">
        <x:v>9.9</x:v>
      </x:c>
      <x:c r="H1888" s="69" t="n">
        <x:v>2.039</x:v>
      </x:c>
      <x:c r="I1888" s="68" t="n">
        <x:v>5996</x:v>
      </x:c>
      <x:c r="J1888" s="68" t="n">
        <x:v>11.1</x:v>
      </x:c>
      <x:c r="K1888" s="68" t="n">
        <x:v>452</x:v>
      </x:c>
      <x:c r="L1888" s="68" t="n">
        <x:v>5.2</x:v>
      </x:c>
      <x:c r="M1888" s="70" t="n">
        <x:v>0.005</x:v>
      </x:c>
      <x:c r="N1888" s="71" t="n">
        <x:v>157</x:v>
      </x:c>
      <x:c r="O1888" s="33" t="n">
        <x:f>ROUND(3*E1888+F1888+G1888*H1888,1)</x:f>
        <x:v>141.8</x:v>
      </x:c>
      <x:c r="P1888" s="33" t="n">
        <x:f>ROUND('Inputs'!$C$4*'Inputs'!$C$7*'Inputs'!$C$5*C1888/3600,1)</x:f>
        <x:v>4954.4</x:v>
      </x:c>
      <x:c r="Q1888" s="33" t="n">
        <x:f>ROUND(('Inputs'!$C$4/B1888)*'Inputs'!$C$7*'Inputs'!$C$6*D1888/3600,1)</x:f>
        <x:v>1223.3</x:v>
      </x:c>
      <x:c r="R1888" s="59" t="n">
        <x:f>ROUND((P1888-Q1888)*O1888-('Inputs'!$C$4/B1888)*(I1888/J1888+K1888)-'Inputs'!$C$4*L1888-('Inputs'!$C$4*'Inputs'!$C$20*'Inputs'!$C$21*'Inputs'!$C$22/1000)*M1888*N1888,0)</x:f>
        <x:v>283032</x:v>
      </x:c>
      <x:c r="S1888" s="59" t="n">
        <x:f>ROUND(R1888/'Inputs'!$C$4,2)</x:f>
        <x:v>28.3</x:v>
      </x:c>
      <x:c r="T1888" s="33" t="n">
        <x:f>ROUND((P1888-Q1888)*G1888*'Inputs'!$C$25/1000,1)</x:f>
        <x:v>95.4</x:v>
      </x:c>
    </x:row>
    <x:row r="1889">
      <x:c r="A1889" t="n">
        <x:v>1874</x:v>
      </x:c>
      <x:c r="B1889" s="68" t="n">
        <x:v>57.6</x:v>
      </x:c>
      <x:c r="C1889" s="68" t="n">
        <x:v>33</x:v>
      </x:c>
      <x:c r="D1889" s="68" t="n">
        <x:v>221.3</x:v>
      </x:c>
      <x:c r="E1889" s="68" t="n">
        <x:v>21.3</x:v>
      </x:c>
      <x:c r="F1889" s="68" t="n">
        <x:v>46.5</x:v>
      </x:c>
      <x:c r="G1889" s="68" t="n">
        <x:v>9.8</x:v>
      </x:c>
      <x:c r="H1889" s="69" t="n">
        <x:v>1.89</x:v>
      </x:c>
      <x:c r="I1889" s="68" t="n">
        <x:v>8140</x:v>
      </x:c>
      <x:c r="J1889" s="68" t="n">
        <x:v>14.3</x:v>
      </x:c>
      <x:c r="K1889" s="68" t="n">
        <x:v>632</x:v>
      </x:c>
      <x:c r="L1889" s="68" t="n">
        <x:v>3.2</x:v>
      </x:c>
      <x:c r="M1889" s="70" t="n">
        <x:v>0.099</x:v>
      </x:c>
      <x:c r="N1889" s="71" t="n">
        <x:v>112</x:v>
      </x:c>
      <x:c r="O1889" s="33" t="n">
        <x:f>ROUND(3*E1889+F1889+G1889*H1889,1)</x:f>
        <x:v>128.9</x:v>
      </x:c>
      <x:c r="P1889" s="33" t="n">
        <x:f>ROUND('Inputs'!$C$4*'Inputs'!$C$7*'Inputs'!$C$5*C1889/3600,1)</x:f>
        <x:v>4766.7</x:v>
      </x:c>
      <x:c r="Q1889" s="33" t="n">
        <x:f>ROUND(('Inputs'!$C$4/B1889)*'Inputs'!$C$7*'Inputs'!$C$6*D1889/3600,1)</x:f>
        <x:v>1109.9</x:v>
      </x:c>
      <x:c r="R1889" s="59" t="n">
        <x:f>ROUND((P1889-Q1889)*O1889-('Inputs'!$C$4/B1889)*(I1889/J1889+K1889)-'Inputs'!$C$4*L1889-('Inputs'!$C$4*'Inputs'!$C$20*'Inputs'!$C$21*'Inputs'!$C$22/1000)*M1889*N1889,0)</x:f>
        <x:v>206020</x:v>
      </x:c>
      <x:c r="S1889" s="59" t="n">
        <x:f>ROUND(R1889/'Inputs'!$C$4,2)</x:f>
        <x:v>20.6</x:v>
      </x:c>
      <x:c r="T1889" s="33" t="n">
        <x:f>ROUND((P1889-Q1889)*G1889*'Inputs'!$C$25/1000,1)</x:f>
        <x:v>92.6</x:v>
      </x:c>
    </x:row>
    <x:row r="1890">
      <x:c r="A1890" t="n">
        <x:v>1875</x:v>
      </x:c>
      <x:c r="B1890" s="68" t="n">
        <x:v>36.8</x:v>
      </x:c>
      <x:c r="C1890" s="68" t="n">
        <x:v>25.8</x:v>
      </x:c>
      <x:c r="D1890" s="68" t="n">
        <x:v>247.5</x:v>
      </x:c>
      <x:c r="E1890" s="68" t="n">
        <x:v>22.6</x:v>
      </x:c>
      <x:c r="F1890" s="68" t="n">
        <x:v>35.2</x:v>
      </x:c>
      <x:c r="G1890" s="68" t="n">
        <x:v>8.1</x:v>
      </x:c>
      <x:c r="H1890" s="69" t="n">
        <x:v>1.667</x:v>
      </x:c>
      <x:c r="I1890" s="68" t="n">
        <x:v>5860</x:v>
      </x:c>
      <x:c r="J1890" s="68" t="n">
        <x:v>10.6</x:v>
      </x:c>
      <x:c r="K1890" s="68" t="n">
        <x:v>393</x:v>
      </x:c>
      <x:c r="L1890" s="68" t="n">
        <x:v>4.3</x:v>
      </x:c>
      <x:c r="M1890" s="70" t="n">
        <x:v>0.078</x:v>
      </x:c>
      <x:c r="N1890" s="71" t="n">
        <x:v>82</x:v>
      </x:c>
      <x:c r="O1890" s="33" t="n">
        <x:f>ROUND(3*E1890+F1890+G1890*H1890,1)</x:f>
        <x:v>116.5</x:v>
      </x:c>
      <x:c r="P1890" s="33" t="n">
        <x:f>ROUND('Inputs'!$C$4*'Inputs'!$C$7*'Inputs'!$C$5*C1890/3600,1)</x:f>
        <x:v>3726.7</x:v>
      </x:c>
      <x:c r="Q1890" s="33" t="n">
        <x:f>ROUND(('Inputs'!$C$4/B1890)*'Inputs'!$C$7*'Inputs'!$C$6*D1890/3600,1)</x:f>
        <x:v>1942.9</x:v>
      </x:c>
      <x:c r="R1890" s="59" t="n">
        <x:f>ROUND((P1890-Q1890)*O1890-('Inputs'!$C$4/B1890)*(I1890/J1890+K1890)-'Inputs'!$C$4*L1890-('Inputs'!$C$4*'Inputs'!$C$20*'Inputs'!$C$21*'Inputs'!$C$22/1000)*M1890*N1890,0)</x:f>
        <x:v>-106509</x:v>
      </x:c>
      <x:c r="S1890" s="59" t="n">
        <x:f>ROUND(R1890/'Inputs'!$C$4,2)</x:f>
        <x:v>-10.65</x:v>
      </x:c>
      <x:c r="T1890" s="33" t="n">
        <x:f>ROUND((P1890-Q1890)*G1890*'Inputs'!$C$25/1000,1)</x:f>
        <x:v>37.3</x:v>
      </x:c>
    </x:row>
    <x:row r="1891">
      <x:c r="A1891" t="n">
        <x:v>1876</x:v>
      </x:c>
      <x:c r="B1891" s="68" t="n">
        <x:v>43.7</x:v>
      </x:c>
      <x:c r="C1891" s="68" t="n">
        <x:v>30.3</x:v>
      </x:c>
      <x:c r="D1891" s="68" t="n">
        <x:v>193.3</x:v>
      </x:c>
      <x:c r="E1891" s="68" t="n">
        <x:v>24.4</x:v>
      </x:c>
      <x:c r="F1891" s="68" t="n">
        <x:v>47.4</x:v>
      </x:c>
      <x:c r="G1891" s="68" t="n">
        <x:v>9</x:v>
      </x:c>
      <x:c r="H1891" s="69" t="n">
        <x:v>1.827</x:v>
      </x:c>
      <x:c r="I1891" s="68" t="n">
        <x:v>6745</x:v>
      </x:c>
      <x:c r="J1891" s="68" t="n">
        <x:v>11.3</x:v>
      </x:c>
      <x:c r="K1891" s="68" t="n">
        <x:v>609</x:v>
      </x:c>
      <x:c r="L1891" s="68" t="n">
        <x:v>5.2</x:v>
      </x:c>
      <x:c r="M1891" s="70" t="n">
        <x:v>0.047</x:v>
      </x:c>
      <x:c r="N1891" s="71" t="n">
        <x:v>154</x:v>
      </x:c>
      <x:c r="O1891" s="33" t="n">
        <x:f>ROUND(3*E1891+F1891+G1891*H1891,1)</x:f>
        <x:v>137</x:v>
      </x:c>
      <x:c r="P1891" s="33" t="n">
        <x:f>ROUND('Inputs'!$C$4*'Inputs'!$C$7*'Inputs'!$C$5*C1891/3600,1)</x:f>
        <x:v>4376.7</x:v>
      </x:c>
      <x:c r="Q1891" s="33" t="n">
        <x:f>ROUND(('Inputs'!$C$4/B1891)*'Inputs'!$C$7*'Inputs'!$C$6*D1891/3600,1)</x:f>
        <x:v>1277.9</x:v>
      </x:c>
      <x:c r="R1891" s="59" t="n">
        <x:f>ROUND((P1891-Q1891)*O1891-('Inputs'!$C$4/B1891)*(I1891/J1891+K1891)-'Inputs'!$C$4*L1891-('Inputs'!$C$4*'Inputs'!$C$20*'Inputs'!$C$21*'Inputs'!$C$22/1000)*M1891*N1891,0)</x:f>
        <x:v>80400</x:v>
      </x:c>
      <x:c r="S1891" s="59" t="n">
        <x:f>ROUND(R1891/'Inputs'!$C$4,2)</x:f>
        <x:v>8.04</x:v>
      </x:c>
      <x:c r="T1891" s="33" t="n">
        <x:f>ROUND((P1891-Q1891)*G1891*'Inputs'!$C$25/1000,1)</x:f>
        <x:v>72.1</x:v>
      </x:c>
    </x:row>
    <x:row r="1892">
      <x:c r="A1892" t="n">
        <x:v>1877</x:v>
      </x:c>
      <x:c r="B1892" s="68" t="n">
        <x:v>56.2</x:v>
      </x:c>
      <x:c r="C1892" s="68" t="n">
        <x:v>28.3</x:v>
      </x:c>
      <x:c r="D1892" s="68" t="n">
        <x:v>216.3</x:v>
      </x:c>
      <x:c r="E1892" s="68" t="n">
        <x:v>23</x:v>
      </x:c>
      <x:c r="F1892" s="68" t="n">
        <x:v>33.7</x:v>
      </x:c>
      <x:c r="G1892" s="68" t="n">
        <x:v>10.8</x:v>
      </x:c>
      <x:c r="H1892" s="69" t="n">
        <x:v>1.808</x:v>
      </x:c>
      <x:c r="I1892" s="68" t="n">
        <x:v>5279</x:v>
      </x:c>
      <x:c r="J1892" s="68" t="n">
        <x:v>9.5</x:v>
      </x:c>
      <x:c r="K1892" s="68" t="n">
        <x:v>532</x:v>
      </x:c>
      <x:c r="L1892" s="68" t="n">
        <x:v>4.9</x:v>
      </x:c>
      <x:c r="M1892" s="70" t="n">
        <x:v>0.023</x:v>
      </x:c>
      <x:c r="N1892" s="71" t="n">
        <x:v>105</x:v>
      </x:c>
      <x:c r="O1892" s="33" t="n">
        <x:f>ROUND(3*E1892+F1892+G1892*H1892,1)</x:f>
        <x:v>122.2</x:v>
      </x:c>
      <x:c r="P1892" s="33" t="n">
        <x:f>ROUND('Inputs'!$C$4*'Inputs'!$C$7*'Inputs'!$C$5*C1892/3600,1)</x:f>
        <x:v>4087.8</x:v>
      </x:c>
      <x:c r="Q1892" s="33" t="n">
        <x:f>ROUND(('Inputs'!$C$4/B1892)*'Inputs'!$C$7*'Inputs'!$C$6*D1892/3600,1)</x:f>
        <x:v>1111.9</x:v>
      </x:c>
      <x:c r="R1892" s="59" t="n">
        <x:f>ROUND((P1892-Q1892)*O1892-('Inputs'!$C$4/B1892)*(I1892/J1892+K1892)-'Inputs'!$C$4*L1892-('Inputs'!$C$4*'Inputs'!$C$20*'Inputs'!$C$21*'Inputs'!$C$22/1000)*M1892*N1892,0)</x:f>
        <x:v>115717</x:v>
      </x:c>
      <x:c r="S1892" s="59" t="n">
        <x:f>ROUND(R1892/'Inputs'!$C$4,2)</x:f>
        <x:v>11.57</x:v>
      </x:c>
      <x:c r="T1892" s="33" t="n">
        <x:f>ROUND((P1892-Q1892)*G1892*'Inputs'!$C$25/1000,1)</x:f>
        <x:v>83</x:v>
      </x:c>
    </x:row>
    <x:row r="1893">
      <x:c r="A1893" t="n">
        <x:v>1878</x:v>
      </x:c>
      <x:c r="B1893" s="68" t="n">
        <x:v>29.7</x:v>
      </x:c>
      <x:c r="C1893" s="68" t="n">
        <x:v>27.7</x:v>
      </x:c>
      <x:c r="D1893" s="68" t="n">
        <x:v>242.5</x:v>
      </x:c>
      <x:c r="E1893" s="68" t="n">
        <x:v>20.8</x:v>
      </x:c>
      <x:c r="F1893" s="68" t="n">
        <x:v>52.3</x:v>
      </x:c>
      <x:c r="G1893" s="68" t="n">
        <x:v>9.9</x:v>
      </x:c>
      <x:c r="H1893" s="69" t="n">
        <x:v>1.758</x:v>
      </x:c>
      <x:c r="I1893" s="68" t="n">
        <x:v>8699</x:v>
      </x:c>
      <x:c r="J1893" s="68" t="n">
        <x:v>14</x:v>
      </x:c>
      <x:c r="K1893" s="68" t="n">
        <x:v>566</x:v>
      </x:c>
      <x:c r="L1893" s="68" t="n">
        <x:v>1.6</x:v>
      </x:c>
      <x:c r="M1893" s="70" t="n">
        <x:v>0.012</x:v>
      </x:c>
      <x:c r="N1893" s="71" t="n">
        <x:v>99</x:v>
      </x:c>
      <x:c r="O1893" s="33" t="n">
        <x:f>ROUND(3*E1893+F1893+G1893*H1893,1)</x:f>
        <x:v>132.1</x:v>
      </x:c>
      <x:c r="P1893" s="33" t="n">
        <x:f>ROUND('Inputs'!$C$4*'Inputs'!$C$7*'Inputs'!$C$5*C1893/3600,1)</x:f>
        <x:v>4001.1</x:v>
      </x:c>
      <x:c r="Q1893" s="33" t="n">
        <x:f>ROUND(('Inputs'!$C$4/B1893)*'Inputs'!$C$7*'Inputs'!$C$6*D1893/3600,1)</x:f>
        <x:v>2358.8</x:v>
      </x:c>
      <x:c r="R1893" s="59" t="n">
        <x:f>ROUND((P1893-Q1893)*O1893-('Inputs'!$C$4/B1893)*(I1893/J1893+K1893)-'Inputs'!$C$4*L1893-('Inputs'!$C$4*'Inputs'!$C$20*'Inputs'!$C$21*'Inputs'!$C$22/1000)*M1893*N1893,0)</x:f>
        <x:v>-201492</x:v>
      </x:c>
      <x:c r="S1893" s="59" t="n">
        <x:f>ROUND(R1893/'Inputs'!$C$4,2)</x:f>
        <x:v>-20.15</x:v>
      </x:c>
      <x:c r="T1893" s="33" t="n">
        <x:f>ROUND((P1893-Q1893)*G1893*'Inputs'!$C$25/1000,1)</x:f>
        <x:v>42</x:v>
      </x:c>
    </x:row>
    <x:row r="1894">
      <x:c r="A1894" t="n">
        <x:v>1879</x:v>
      </x:c>
      <x:c r="B1894" s="68" t="n">
        <x:v>51.9</x:v>
      </x:c>
      <x:c r="C1894" s="68" t="n">
        <x:v>28.6</x:v>
      </x:c>
      <x:c r="D1894" s="68" t="n">
        <x:v>220.1</x:v>
      </x:c>
      <x:c r="E1894" s="68" t="n">
        <x:v>26.8</x:v>
      </x:c>
      <x:c r="F1894" s="68" t="n">
        <x:v>45.6</x:v>
      </x:c>
      <x:c r="G1894" s="68" t="n">
        <x:v>8.9</x:v>
      </x:c>
      <x:c r="H1894" s="69" t="n">
        <x:v>1.678</x:v>
      </x:c>
      <x:c r="I1894" s="68" t="n">
        <x:v>4024</x:v>
      </x:c>
      <x:c r="J1894" s="68" t="n">
        <x:v>9.3</x:v>
      </x:c>
      <x:c r="K1894" s="68" t="n">
        <x:v>544</x:v>
      </x:c>
      <x:c r="L1894" s="68" t="n">
        <x:v>5.7</x:v>
      </x:c>
      <x:c r="M1894" s="70" t="n">
        <x:v>0.08</x:v>
      </x:c>
      <x:c r="N1894" s="71" t="n">
        <x:v>98</x:v>
      </x:c>
      <x:c r="O1894" s="33" t="n">
        <x:f>ROUND(3*E1894+F1894+G1894*H1894,1)</x:f>
        <x:v>140.9</x:v>
      </x:c>
      <x:c r="P1894" s="33" t="n">
        <x:f>ROUND('Inputs'!$C$4*'Inputs'!$C$7*'Inputs'!$C$5*C1894/3600,1)</x:f>
        <x:v>4131.1</x:v>
      </x:c>
      <x:c r="Q1894" s="33" t="n">
        <x:f>ROUND(('Inputs'!$C$4/B1894)*'Inputs'!$C$7*'Inputs'!$C$6*D1894/3600,1)</x:f>
        <x:v>1225.1</x:v>
      </x:c>
      <x:c r="R1894" s="59" t="n">
        <x:f>ROUND((P1894-Q1894)*O1894-('Inputs'!$C$4/B1894)*(I1894/J1894+K1894)-'Inputs'!$C$4*L1894-('Inputs'!$C$4*'Inputs'!$C$20*'Inputs'!$C$21*'Inputs'!$C$22/1000)*M1894*N1894,0)</x:f>
        <x:v>146737</x:v>
      </x:c>
      <x:c r="S1894" s="59" t="n">
        <x:f>ROUND(R1894/'Inputs'!$C$4,2)</x:f>
        <x:v>14.67</x:v>
      </x:c>
      <x:c r="T1894" s="33" t="n">
        <x:f>ROUND((P1894-Q1894)*G1894*'Inputs'!$C$25/1000,1)</x:f>
        <x:v>66.8</x:v>
      </x:c>
    </x:row>
    <x:row r="1895">
      <x:c r="A1895" t="n">
        <x:v>1880</x:v>
      </x:c>
      <x:c r="B1895" s="68" t="n">
        <x:v>46.7</x:v>
      </x:c>
      <x:c r="C1895" s="68" t="n">
        <x:v>26.1</x:v>
      </x:c>
      <x:c r="D1895" s="68" t="n">
        <x:v>222.2</x:v>
      </x:c>
      <x:c r="E1895" s="68" t="n">
        <x:v>20.2</x:v>
      </x:c>
      <x:c r="F1895" s="68" t="n">
        <x:v>43.3</x:v>
      </x:c>
      <x:c r="G1895" s="68" t="n">
        <x:v>9.2</x:v>
      </x:c>
      <x:c r="H1895" s="69" t="n">
        <x:v>1.794</x:v>
      </x:c>
      <x:c r="I1895" s="68" t="n">
        <x:v>7632</x:v>
      </x:c>
      <x:c r="J1895" s="68" t="n">
        <x:v>11.6</x:v>
      </x:c>
      <x:c r="K1895" s="68" t="n">
        <x:v>694</x:v>
      </x:c>
      <x:c r="L1895" s="68" t="n">
        <x:v>2.6</x:v>
      </x:c>
      <x:c r="M1895" s="70" t="n">
        <x:v>0.1</x:v>
      </x:c>
      <x:c r="N1895" s="71" t="n">
        <x:v>71</x:v>
      </x:c>
      <x:c r="O1895" s="33" t="n">
        <x:f>ROUND(3*E1895+F1895+G1895*H1895,1)</x:f>
        <x:v>120.4</x:v>
      </x:c>
      <x:c r="P1895" s="33" t="n">
        <x:f>ROUND('Inputs'!$C$4*'Inputs'!$C$7*'Inputs'!$C$5*C1895/3600,1)</x:f>
        <x:v>3770</x:v>
      </x:c>
      <x:c r="Q1895" s="33" t="n">
        <x:f>ROUND(('Inputs'!$C$4/B1895)*'Inputs'!$C$7*'Inputs'!$C$6*D1895/3600,1)</x:f>
        <x:v>1374.5</x:v>
      </x:c>
      <x:c r="R1895" s="59" t="n">
        <x:f>ROUND((P1895-Q1895)*O1895-('Inputs'!$C$4/B1895)*(I1895/J1895+K1895)-'Inputs'!$C$4*L1895-('Inputs'!$C$4*'Inputs'!$C$20*'Inputs'!$C$21*'Inputs'!$C$22/1000)*M1895*N1895,0)</x:f>
        <x:v>-42951</x:v>
      </x:c>
      <x:c r="S1895" s="59" t="n">
        <x:f>ROUND(R1895/'Inputs'!$C$4,2)</x:f>
        <x:v>-4.3</x:v>
      </x:c>
      <x:c r="T1895" s="33" t="n">
        <x:f>ROUND((P1895-Q1895)*G1895*'Inputs'!$C$25/1000,1)</x:f>
        <x:v>56.9</x:v>
      </x:c>
    </x:row>
    <x:row r="1896">
      <x:c r="A1896" t="n">
        <x:v>1881</x:v>
      </x:c>
      <x:c r="B1896" s="68" t="n">
        <x:v>25.3</x:v>
      </x:c>
      <x:c r="C1896" s="68" t="n">
        <x:v>29.8</x:v>
      </x:c>
      <x:c r="D1896" s="68" t="n">
        <x:v>253.8</x:v>
      </x:c>
      <x:c r="E1896" s="68" t="n">
        <x:v>22.4</x:v>
      </x:c>
      <x:c r="F1896" s="68" t="n">
        <x:v>35.8</x:v>
      </x:c>
      <x:c r="G1896" s="68" t="n">
        <x:v>7.2</x:v>
      </x:c>
      <x:c r="H1896" s="69" t="n">
        <x:v>1.805</x:v>
      </x:c>
      <x:c r="I1896" s="68" t="n">
        <x:v>6151</x:v>
      </x:c>
      <x:c r="J1896" s="68" t="n">
        <x:v>8.8</x:v>
      </x:c>
      <x:c r="K1896" s="68" t="n">
        <x:v>540</x:v>
      </x:c>
      <x:c r="L1896" s="68" t="n">
        <x:v>4.6</x:v>
      </x:c>
      <x:c r="M1896" s="70" t="n">
        <x:v>0.049</x:v>
      </x:c>
      <x:c r="N1896" s="71" t="n">
        <x:v>78</x:v>
      </x:c>
      <x:c r="O1896" s="33" t="n">
        <x:f>ROUND(3*E1896+F1896+G1896*H1896,1)</x:f>
        <x:v>116</x:v>
      </x:c>
      <x:c r="P1896" s="33" t="n">
        <x:f>ROUND('Inputs'!$C$4*'Inputs'!$C$7*'Inputs'!$C$5*C1896/3600,1)</x:f>
        <x:v>4304.4</x:v>
      </x:c>
      <x:c r="Q1896" s="33" t="n">
        <x:f>ROUND(('Inputs'!$C$4/B1896)*'Inputs'!$C$7*'Inputs'!$C$6*D1896/3600,1)</x:f>
        <x:v>2898</x:v>
      </x:c>
      <x:c r="R1896" s="59" t="n">
        <x:f>ROUND((P1896-Q1896)*O1896-('Inputs'!$C$4/B1896)*(I1896/J1896+K1896)-'Inputs'!$C$4*L1896-('Inputs'!$C$4*'Inputs'!$C$20*'Inputs'!$C$21*'Inputs'!$C$22/1000)*M1896*N1896,0)</x:f>
        <x:v>-381118</x:v>
      </x:c>
      <x:c r="S1896" s="59" t="n">
        <x:f>ROUND(R1896/'Inputs'!$C$4,2)</x:f>
        <x:v>-38.11</x:v>
      </x:c>
      <x:c r="T1896" s="33" t="n">
        <x:f>ROUND((P1896-Q1896)*G1896*'Inputs'!$C$25/1000,1)</x:f>
        <x:v>26.2</x:v>
      </x:c>
    </x:row>
    <x:row r="1897">
      <x:c r="A1897" t="n">
        <x:v>1882</x:v>
      </x:c>
      <x:c r="B1897" s="68" t="n">
        <x:v>31.4</x:v>
      </x:c>
      <x:c r="C1897" s="68" t="n">
        <x:v>27.8</x:v>
      </x:c>
      <x:c r="D1897" s="68" t="n">
        <x:v>216.9</x:v>
      </x:c>
      <x:c r="E1897" s="68" t="n">
        <x:v>24.4</x:v>
      </x:c>
      <x:c r="F1897" s="68" t="n">
        <x:v>39.9</x:v>
      </x:c>
      <x:c r="G1897" s="68" t="n">
        <x:v>10.6</x:v>
      </x:c>
      <x:c r="H1897" s="69" t="n">
        <x:v>2.08</x:v>
      </x:c>
      <x:c r="I1897" s="68" t="n">
        <x:v>6166</x:v>
      </x:c>
      <x:c r="J1897" s="68" t="n">
        <x:v>14.5</x:v>
      </x:c>
      <x:c r="K1897" s="68" t="n">
        <x:v>551</x:v>
      </x:c>
      <x:c r="L1897" s="68" t="n">
        <x:v>2.4</x:v>
      </x:c>
      <x:c r="M1897" s="70" t="n">
        <x:v>0.003</x:v>
      </x:c>
      <x:c r="N1897" s="71" t="n">
        <x:v>133</x:v>
      </x:c>
      <x:c r="O1897" s="33" t="n">
        <x:f>ROUND(3*E1897+F1897+G1897*H1897,1)</x:f>
        <x:v>135.1</x:v>
      </x:c>
      <x:c r="P1897" s="33" t="n">
        <x:f>ROUND('Inputs'!$C$4*'Inputs'!$C$7*'Inputs'!$C$5*C1897/3600,1)</x:f>
        <x:v>4015.6</x:v>
      </x:c>
      <x:c r="Q1897" s="33" t="n">
        <x:f>ROUND(('Inputs'!$C$4/B1897)*'Inputs'!$C$7*'Inputs'!$C$6*D1897/3600,1)</x:f>
        <x:v>1995.5</x:v>
      </x:c>
      <x:c r="R1897" s="59" t="n">
        <x:f>ROUND((P1897-Q1897)*O1897-('Inputs'!$C$4/B1897)*(I1897/J1897+K1897)-'Inputs'!$C$4*L1897-('Inputs'!$C$4*'Inputs'!$C$20*'Inputs'!$C$21*'Inputs'!$C$22/1000)*M1897*N1897,0)</x:f>
        <x:v>-62882</x:v>
      </x:c>
      <x:c r="S1897" s="59" t="n">
        <x:f>ROUND(R1897/'Inputs'!$C$4,2)</x:f>
        <x:v>-6.29</x:v>
      </x:c>
      <x:c r="T1897" s="33" t="n">
        <x:f>ROUND((P1897-Q1897)*G1897*'Inputs'!$C$25/1000,1)</x:f>
        <x:v>55.3</x:v>
      </x:c>
    </x:row>
    <x:row r="1898">
      <x:c r="A1898" t="n">
        <x:v>1883</x:v>
      </x:c>
      <x:c r="B1898" s="68" t="n">
        <x:v>56.4</x:v>
      </x:c>
      <x:c r="C1898" s="68" t="n">
        <x:v>26.1</x:v>
      </x:c>
      <x:c r="D1898" s="68" t="n">
        <x:v>268.4</x:v>
      </x:c>
      <x:c r="E1898" s="68" t="n">
        <x:v>26.9</x:v>
      </x:c>
      <x:c r="F1898" s="68" t="n">
        <x:v>36.7</x:v>
      </x:c>
      <x:c r="G1898" s="68" t="n">
        <x:v>8.9</x:v>
      </x:c>
      <x:c r="H1898" s="69" t="n">
        <x:v>1.616</x:v>
      </x:c>
      <x:c r="I1898" s="68" t="n">
        <x:v>9427</x:v>
      </x:c>
      <x:c r="J1898" s="68" t="n">
        <x:v>10.5</x:v>
      </x:c>
      <x:c r="K1898" s="68" t="n">
        <x:v>418</x:v>
      </x:c>
      <x:c r="L1898" s="68" t="n">
        <x:v>5.7</x:v>
      </x:c>
      <x:c r="M1898" s="70" t="n">
        <x:v>0.029</x:v>
      </x:c>
      <x:c r="N1898" s="71" t="n">
        <x:v>141</x:v>
      </x:c>
      <x:c r="O1898" s="33" t="n">
        <x:f>ROUND(3*E1898+F1898+G1898*H1898,1)</x:f>
        <x:v>131.8</x:v>
      </x:c>
      <x:c r="P1898" s="33" t="n">
        <x:f>ROUND('Inputs'!$C$4*'Inputs'!$C$7*'Inputs'!$C$5*C1898/3600,1)</x:f>
        <x:v>3770</x:v>
      </x:c>
      <x:c r="Q1898" s="33" t="n">
        <x:f>ROUND(('Inputs'!$C$4/B1898)*'Inputs'!$C$7*'Inputs'!$C$6*D1898/3600,1)</x:f>
        <x:v>1374.8</x:v>
      </x:c>
      <x:c r="R1898" s="59" t="n">
        <x:f>ROUND((P1898-Q1898)*O1898-('Inputs'!$C$4/B1898)*(I1898/J1898+K1898)-'Inputs'!$C$4*L1898-('Inputs'!$C$4*'Inputs'!$C$20*'Inputs'!$C$21*'Inputs'!$C$22/1000)*M1898*N1898,0)</x:f>
        <x:v>16244</x:v>
      </x:c>
      <x:c r="S1898" s="59" t="n">
        <x:f>ROUND(R1898/'Inputs'!$C$4,2)</x:f>
        <x:v>1.62</x:v>
      </x:c>
      <x:c r="T1898" s="33" t="n">
        <x:f>ROUND((P1898-Q1898)*G1898*'Inputs'!$C$25/1000,1)</x:f>
        <x:v>55.1</x:v>
      </x:c>
    </x:row>
    <x:row r="1899">
      <x:c r="A1899" t="n">
        <x:v>1884</x:v>
      </x:c>
      <x:c r="B1899" s="68" t="n">
        <x:v>59.4</x:v>
      </x:c>
      <x:c r="C1899" s="68" t="n">
        <x:v>25.7</x:v>
      </x:c>
      <x:c r="D1899" s="68" t="n">
        <x:v>211.9</x:v>
      </x:c>
      <x:c r="E1899" s="68" t="n">
        <x:v>25.7</x:v>
      </x:c>
      <x:c r="F1899" s="68" t="n">
        <x:v>51.2</x:v>
      </x:c>
      <x:c r="G1899" s="68" t="n">
        <x:v>10.7</x:v>
      </x:c>
      <x:c r="H1899" s="69" t="n">
        <x:v>1.647</x:v>
      </x:c>
      <x:c r="I1899" s="68" t="n">
        <x:v>5314</x:v>
      </x:c>
      <x:c r="J1899" s="68" t="n">
        <x:v>14.9</x:v>
      </x:c>
      <x:c r="K1899" s="68" t="n">
        <x:v>636</x:v>
      </x:c>
      <x:c r="L1899" s="68" t="n">
        <x:v>1.9</x:v>
      </x:c>
      <x:c r="M1899" s="70" t="n">
        <x:v>0.075</x:v>
      </x:c>
      <x:c r="N1899" s="71" t="n">
        <x:v>79</x:v>
      </x:c>
      <x:c r="O1899" s="33" t="n">
        <x:f>ROUND(3*E1899+F1899+G1899*H1899,1)</x:f>
        <x:v>145.9</x:v>
      </x:c>
      <x:c r="P1899" s="33" t="n">
        <x:f>ROUND('Inputs'!$C$4*'Inputs'!$C$7*'Inputs'!$C$5*C1899/3600,1)</x:f>
        <x:v>3712.2</x:v>
      </x:c>
      <x:c r="Q1899" s="33" t="n">
        <x:f>ROUND(('Inputs'!$C$4/B1899)*'Inputs'!$C$7*'Inputs'!$C$6*D1899/3600,1)</x:f>
        <x:v>1030.6</x:v>
      </x:c>
      <x:c r="R1899" s="59" t="n">
        <x:f>ROUND((P1899-Q1899)*O1899-('Inputs'!$C$4/B1899)*(I1899/J1899+K1899)-'Inputs'!$C$4*L1899-('Inputs'!$C$4*'Inputs'!$C$20*'Inputs'!$C$21*'Inputs'!$C$22/1000)*M1899*N1899,0)</x:f>
        <x:v>191884</x:v>
      </x:c>
      <x:c r="S1899" s="59" t="n">
        <x:f>ROUND(R1899/'Inputs'!$C$4,2)</x:f>
        <x:v>19.19</x:v>
      </x:c>
      <x:c r="T1899" s="33" t="n">
        <x:f>ROUND((P1899-Q1899)*G1899*'Inputs'!$C$25/1000,1)</x:f>
        <x:v>74.1</x:v>
      </x:c>
    </x:row>
    <x:row r="1900">
      <x:c r="A1900" t="n">
        <x:v>1885</x:v>
      </x:c>
      <x:c r="B1900" s="68" t="n">
        <x:v>56.8</x:v>
      </x:c>
      <x:c r="C1900" s="68" t="n">
        <x:v>30.2</x:v>
      </x:c>
      <x:c r="D1900" s="68" t="n">
        <x:v>210.4</x:v>
      </x:c>
      <x:c r="E1900" s="68" t="n">
        <x:v>25.8</x:v>
      </x:c>
      <x:c r="F1900" s="68" t="n">
        <x:v>39.1</x:v>
      </x:c>
      <x:c r="G1900" s="68" t="n">
        <x:v>8.4</x:v>
      </x:c>
      <x:c r="H1900" s="69" t="n">
        <x:v>1.722</x:v>
      </x:c>
      <x:c r="I1900" s="68" t="n">
        <x:v>9111</x:v>
      </x:c>
      <x:c r="J1900" s="68" t="n">
        <x:v>10.8</x:v>
      </x:c>
      <x:c r="K1900" s="68" t="n">
        <x:v>645</x:v>
      </x:c>
      <x:c r="L1900" s="68" t="n">
        <x:v>4</x:v>
      </x:c>
      <x:c r="M1900" s="70" t="n">
        <x:v>0.074</x:v>
      </x:c>
      <x:c r="N1900" s="71" t="n">
        <x:v>113</x:v>
      </x:c>
      <x:c r="O1900" s="33" t="n">
        <x:f>ROUND(3*E1900+F1900+G1900*H1900,1)</x:f>
        <x:v>131</x:v>
      </x:c>
      <x:c r="P1900" s="33" t="n">
        <x:f>ROUND('Inputs'!$C$4*'Inputs'!$C$7*'Inputs'!$C$5*C1900/3600,1)</x:f>
        <x:v>4362.2</x:v>
      </x:c>
      <x:c r="Q1900" s="33" t="n">
        <x:f>ROUND(('Inputs'!$C$4/B1900)*'Inputs'!$C$7*'Inputs'!$C$6*D1900/3600,1)</x:f>
        <x:v>1070.1</x:v>
      </x:c>
      <x:c r="R1900" s="59" t="n">
        <x:f>ROUND((P1900-Q1900)*O1900-('Inputs'!$C$4/B1900)*(I1900/J1900+K1900)-'Inputs'!$C$4*L1900-('Inputs'!$C$4*'Inputs'!$C$20*'Inputs'!$C$21*'Inputs'!$C$22/1000)*M1900*N1900,0)</x:f>
        <x:v>110487</x:v>
      </x:c>
      <x:c r="S1900" s="59" t="n">
        <x:f>ROUND(R1900/'Inputs'!$C$4,2)</x:f>
        <x:v>11.05</x:v>
      </x:c>
      <x:c r="T1900" s="33" t="n">
        <x:f>ROUND((P1900-Q1900)*G1900*'Inputs'!$C$25/1000,1)</x:f>
        <x:v>71.4</x:v>
      </x:c>
    </x:row>
    <x:row r="1901">
      <x:c r="A1901" t="n">
        <x:v>1886</x:v>
      </x:c>
      <x:c r="B1901" s="68" t="n">
        <x:v>49.5</x:v>
      </x:c>
      <x:c r="C1901" s="68" t="n">
        <x:v>28.7</x:v>
      </x:c>
      <x:c r="D1901" s="68" t="n">
        <x:v>172.6</x:v>
      </x:c>
      <x:c r="E1901" s="68" t="n">
        <x:v>27.8</x:v>
      </x:c>
      <x:c r="F1901" s="68" t="n">
        <x:v>35.6</x:v>
      </x:c>
      <x:c r="G1901" s="68" t="n">
        <x:v>8.8</x:v>
      </x:c>
      <x:c r="H1901" s="69" t="n">
        <x:v>1.615</x:v>
      </x:c>
      <x:c r="I1901" s="68" t="n">
        <x:v>4697</x:v>
      </x:c>
      <x:c r="J1901" s="68" t="n">
        <x:v>14.1</x:v>
      </x:c>
      <x:c r="K1901" s="68" t="n">
        <x:v>515</x:v>
      </x:c>
      <x:c r="L1901" s="68" t="n">
        <x:v>2.1</x:v>
      </x:c>
      <x:c r="M1901" s="70" t="n">
        <x:v>0.029</x:v>
      </x:c>
      <x:c r="N1901" s="71" t="n">
        <x:v>127</x:v>
      </x:c>
      <x:c r="O1901" s="33" t="n">
        <x:f>ROUND(3*E1901+F1901+G1901*H1901,1)</x:f>
        <x:v>133.2</x:v>
      </x:c>
      <x:c r="P1901" s="33" t="n">
        <x:f>ROUND('Inputs'!$C$4*'Inputs'!$C$7*'Inputs'!$C$5*C1901/3600,1)</x:f>
        <x:v>4145.6</x:v>
      </x:c>
      <x:c r="Q1901" s="33" t="n">
        <x:f>ROUND(('Inputs'!$C$4/B1901)*'Inputs'!$C$7*'Inputs'!$C$6*D1901/3600,1)</x:f>
        <x:v>1007.3</x:v>
      </x:c>
      <x:c r="R1901" s="59" t="n">
        <x:f>ROUND((P1901-Q1901)*O1901-('Inputs'!$C$4/B1901)*(I1901/J1901+K1901)-'Inputs'!$C$4*L1901-('Inputs'!$C$4*'Inputs'!$C$20*'Inputs'!$C$21*'Inputs'!$C$22/1000)*M1901*N1901,0)</x:f>
        <x:v>217448</x:v>
      </x:c>
      <x:c r="S1901" s="59" t="n">
        <x:f>ROUND(R1901/'Inputs'!$C$4,2)</x:f>
        <x:v>21.74</x:v>
      </x:c>
      <x:c r="T1901" s="33" t="n">
        <x:f>ROUND((P1901-Q1901)*G1901*'Inputs'!$C$25/1000,1)</x:f>
        <x:v>71.3</x:v>
      </x:c>
    </x:row>
    <x:row r="1902">
      <x:c r="A1902" t="n">
        <x:v>1887</x:v>
      </x:c>
      <x:c r="B1902" s="68" t="n">
        <x:v>26.7</x:v>
      </x:c>
      <x:c r="C1902" s="68" t="n">
        <x:v>33.9</x:v>
      </x:c>
      <x:c r="D1902" s="68" t="n">
        <x:v>159.3</x:v>
      </x:c>
      <x:c r="E1902" s="68" t="n">
        <x:v>22.8</x:v>
      </x:c>
      <x:c r="F1902" s="68" t="n">
        <x:v>46.8</x:v>
      </x:c>
      <x:c r="G1902" s="68" t="n">
        <x:v>8.1</x:v>
      </x:c>
      <x:c r="H1902" s="69" t="n">
        <x:v>1.929</x:v>
      </x:c>
      <x:c r="I1902" s="68" t="n">
        <x:v>5521</x:v>
      </x:c>
      <x:c r="J1902" s="68" t="n">
        <x:v>8.4</x:v>
      </x:c>
      <x:c r="K1902" s="68" t="n">
        <x:v>938</x:v>
      </x:c>
      <x:c r="L1902" s="68" t="n">
        <x:v>5.8</x:v>
      </x:c>
      <x:c r="M1902" s="70" t="n">
        <x:v>0.005</x:v>
      </x:c>
      <x:c r="N1902" s="71" t="n">
        <x:v>135</x:v>
      </x:c>
      <x:c r="O1902" s="33" t="n">
        <x:f>ROUND(3*E1902+F1902+G1902*H1902,1)</x:f>
        <x:v>130.8</x:v>
      </x:c>
      <x:c r="P1902" s="33" t="n">
        <x:f>ROUND('Inputs'!$C$4*'Inputs'!$C$7*'Inputs'!$C$5*C1902/3600,1)</x:f>
        <x:v>4896.7</x:v>
      </x:c>
      <x:c r="Q1902" s="33" t="n">
        <x:f>ROUND(('Inputs'!$C$4/B1902)*'Inputs'!$C$7*'Inputs'!$C$6*D1902/3600,1)</x:f>
        <x:v>1723.6</x:v>
      </x:c>
      <x:c r="R1902" s="59" t="n">
        <x:f>ROUND((P1902-Q1902)*O1902-('Inputs'!$C$4/B1902)*(I1902/J1902+K1902)-'Inputs'!$C$4*L1902-('Inputs'!$C$4*'Inputs'!$C$20*'Inputs'!$C$21*'Inputs'!$C$22/1000)*M1902*N1902,0)</x:f>
        <x:v>-241944</x:v>
      </x:c>
      <x:c r="S1902" s="59" t="n">
        <x:f>ROUND(R1902/'Inputs'!$C$4,2)</x:f>
        <x:v>-24.19</x:v>
      </x:c>
      <x:c r="T1902" s="33" t="n">
        <x:f>ROUND((P1902-Q1902)*G1902*'Inputs'!$C$25/1000,1)</x:f>
        <x:v>66.4</x:v>
      </x:c>
    </x:row>
    <x:row r="1903">
      <x:c r="A1903" t="n">
        <x:v>1888</x:v>
      </x:c>
      <x:c r="B1903" s="68" t="n">
        <x:v>36.5</x:v>
      </x:c>
      <x:c r="C1903" s="68" t="n">
        <x:v>32.8</x:v>
      </x:c>
      <x:c r="D1903" s="68" t="n">
        <x:v>184.8</x:v>
      </x:c>
      <x:c r="E1903" s="68" t="n">
        <x:v>25.3</x:v>
      </x:c>
      <x:c r="F1903" s="68" t="n">
        <x:v>36.6</x:v>
      </x:c>
      <x:c r="G1903" s="68" t="n">
        <x:v>8.8</x:v>
      </x:c>
      <x:c r="H1903" s="69" t="n">
        <x:v>1.818</x:v>
      </x:c>
      <x:c r="I1903" s="68" t="n">
        <x:v>6847</x:v>
      </x:c>
      <x:c r="J1903" s="68" t="n">
        <x:v>9.1</x:v>
      </x:c>
      <x:c r="K1903" s="68" t="n">
        <x:v>686</x:v>
      </x:c>
      <x:c r="L1903" s="68" t="n">
        <x:v>2.9</x:v>
      </x:c>
      <x:c r="M1903" s="70" t="n">
        <x:v>0.014</x:v>
      </x:c>
      <x:c r="N1903" s="71" t="n">
        <x:v>156</x:v>
      </x:c>
      <x:c r="O1903" s="33" t="n">
        <x:f>ROUND(3*E1903+F1903+G1903*H1903,1)</x:f>
        <x:v>128.5</x:v>
      </x:c>
      <x:c r="P1903" s="33" t="n">
        <x:f>ROUND('Inputs'!$C$4*'Inputs'!$C$7*'Inputs'!$C$5*C1903/3600,1)</x:f>
        <x:v>4737.8</x:v>
      </x:c>
      <x:c r="Q1903" s="33" t="n">
        <x:f>ROUND(('Inputs'!$C$4/B1903)*'Inputs'!$C$7*'Inputs'!$C$6*D1903/3600,1)</x:f>
        <x:v>1462.6</x:v>
      </x:c>
      <x:c r="R1903" s="59" t="n">
        <x:f>ROUND((P1903-Q1903)*O1903-('Inputs'!$C$4/B1903)*(I1903/J1903+K1903)-'Inputs'!$C$4*L1903-('Inputs'!$C$4*'Inputs'!$C$20*'Inputs'!$C$21*'Inputs'!$C$22/1000)*M1903*N1903,0)</x:f>
        <x:v>-7108</x:v>
      </x:c>
      <x:c r="S1903" s="59" t="n">
        <x:f>ROUND(R1903/'Inputs'!$C$4,2)</x:f>
        <x:v>-0.71</x:v>
      </x:c>
      <x:c r="T1903" s="33" t="n">
        <x:f>ROUND((P1903-Q1903)*G1903*'Inputs'!$C$25/1000,1)</x:f>
        <x:v>74.5</x:v>
      </x:c>
    </x:row>
    <x:row r="1904">
      <x:c r="A1904" t="n">
        <x:v>1889</x:v>
      </x:c>
      <x:c r="B1904" s="68" t="n">
        <x:v>52</x:v>
      </x:c>
      <x:c r="C1904" s="68" t="n">
        <x:v>24.3</x:v>
      </x:c>
      <x:c r="D1904" s="68" t="n">
        <x:v>212.7</x:v>
      </x:c>
      <x:c r="E1904" s="68" t="n">
        <x:v>25</x:v>
      </x:c>
      <x:c r="F1904" s="68" t="n">
        <x:v>39.1</x:v>
      </x:c>
      <x:c r="G1904" s="68" t="n">
        <x:v>10.4</x:v>
      </x:c>
      <x:c r="H1904" s="69" t="n">
        <x:v>1.907</x:v>
      </x:c>
      <x:c r="I1904" s="68" t="n">
        <x:v>6261</x:v>
      </x:c>
      <x:c r="J1904" s="68" t="n">
        <x:v>9.5</x:v>
      </x:c>
      <x:c r="K1904" s="68" t="n">
        <x:v>684</x:v>
      </x:c>
      <x:c r="L1904" s="68" t="n">
        <x:v>3.5</x:v>
      </x:c>
      <x:c r="M1904" s="70" t="n">
        <x:v>0.051</x:v>
      </x:c>
      <x:c r="N1904" s="71" t="n">
        <x:v>66</x:v>
      </x:c>
      <x:c r="O1904" s="33" t="n">
        <x:f>ROUND(3*E1904+F1904+G1904*H1904,1)</x:f>
        <x:v>133.9</x:v>
      </x:c>
      <x:c r="P1904" s="33" t="n">
        <x:f>ROUND('Inputs'!$C$4*'Inputs'!$C$7*'Inputs'!$C$5*C1904/3600,1)</x:f>
        <x:v>3510</x:v>
      </x:c>
      <x:c r="Q1904" s="33" t="n">
        <x:f>ROUND(('Inputs'!$C$4/B1904)*'Inputs'!$C$7*'Inputs'!$C$6*D1904/3600,1)</x:f>
        <x:v>1181.7</x:v>
      </x:c>
      <x:c r="R1904" s="59" t="n">
        <x:f>ROUND((P1904-Q1904)*O1904-('Inputs'!$C$4/B1904)*(I1904/J1904+K1904)-'Inputs'!$C$4*L1904-('Inputs'!$C$4*'Inputs'!$C$20*'Inputs'!$C$21*'Inputs'!$C$22/1000)*M1904*N1904,0)</x:f>
        <x:v>10953</x:v>
      </x:c>
      <x:c r="S1904" s="59" t="n">
        <x:f>ROUND(R1904/'Inputs'!$C$4,2)</x:f>
        <x:v>1.1</x:v>
      </x:c>
      <x:c r="T1904" s="33" t="n">
        <x:f>ROUND((P1904-Q1904)*G1904*'Inputs'!$C$25/1000,1)</x:f>
        <x:v>62.6</x:v>
      </x:c>
    </x:row>
    <x:row r="1905">
      <x:c r="A1905" t="n">
        <x:v>1890</x:v>
      </x:c>
      <x:c r="B1905" s="68" t="n">
        <x:v>45.8</x:v>
      </x:c>
      <x:c r="C1905" s="68" t="n">
        <x:v>29.1</x:v>
      </x:c>
      <x:c r="D1905" s="68" t="n">
        <x:v>208.8</x:v>
      </x:c>
      <x:c r="E1905" s="68" t="n">
        <x:v>20.5</x:v>
      </x:c>
      <x:c r="F1905" s="68" t="n">
        <x:v>34.4</x:v>
      </x:c>
      <x:c r="G1905" s="68" t="n">
        <x:v>7.6</x:v>
      </x:c>
      <x:c r="H1905" s="69" t="n">
        <x:v>1.635</x:v>
      </x:c>
      <x:c r="I1905" s="68" t="n">
        <x:v>5763</x:v>
      </x:c>
      <x:c r="J1905" s="68" t="n">
        <x:v>14.8</x:v>
      </x:c>
      <x:c r="K1905" s="68" t="n">
        <x:v>435</x:v>
      </x:c>
      <x:c r="L1905" s="68" t="n">
        <x:v>3.1</x:v>
      </x:c>
      <x:c r="M1905" s="70" t="n">
        <x:v>0.01</x:v>
      </x:c>
      <x:c r="N1905" s="71" t="n">
        <x:v>71</x:v>
      </x:c>
      <x:c r="O1905" s="33" t="n">
        <x:f>ROUND(3*E1905+F1905+G1905*H1905,1)</x:f>
        <x:v>108.3</x:v>
      </x:c>
      <x:c r="P1905" s="33" t="n">
        <x:f>ROUND('Inputs'!$C$4*'Inputs'!$C$7*'Inputs'!$C$5*C1905/3600,1)</x:f>
        <x:v>4203.3</x:v>
      </x:c>
      <x:c r="Q1905" s="33" t="n">
        <x:f>ROUND(('Inputs'!$C$4/B1905)*'Inputs'!$C$7*'Inputs'!$C$6*D1905/3600,1)</x:f>
        <x:v>1317</x:v>
      </x:c>
      <x:c r="R1905" s="59" t="n">
        <x:f>ROUND((P1905-Q1905)*O1905-('Inputs'!$C$4/B1905)*(I1905/J1905+K1905)-'Inputs'!$C$4*L1905-('Inputs'!$C$4*'Inputs'!$C$20*'Inputs'!$C$21*'Inputs'!$C$22/1000)*M1905*N1905,0)</x:f>
        <x:v>100000</x:v>
      </x:c>
      <x:c r="S1905" s="59" t="n">
        <x:f>ROUND(R1905/'Inputs'!$C$4,2)</x:f>
        <x:v>10</x:v>
      </x:c>
      <x:c r="T1905" s="33" t="n">
        <x:f>ROUND((P1905-Q1905)*G1905*'Inputs'!$C$25/1000,1)</x:f>
        <x:v>56.7</x:v>
      </x:c>
    </x:row>
    <x:row r="1906">
      <x:c r="A1906" t="n">
        <x:v>1891</x:v>
      </x:c>
      <x:c r="B1906" s="68" t="n">
        <x:v>39.8</x:v>
      </x:c>
      <x:c r="C1906" s="68" t="n">
        <x:v>29</x:v>
      </x:c>
      <x:c r="D1906" s="68" t="n">
        <x:v>179.2</x:v>
      </x:c>
      <x:c r="E1906" s="68" t="n">
        <x:v>22.4</x:v>
      </x:c>
      <x:c r="F1906" s="68" t="n">
        <x:v>52.8</x:v>
      </x:c>
      <x:c r="G1906" s="68" t="n">
        <x:v>9.5</x:v>
      </x:c>
      <x:c r="H1906" s="69" t="n">
        <x:v>1.853</x:v>
      </x:c>
      <x:c r="I1906" s="68" t="n">
        <x:v>7205</x:v>
      </x:c>
      <x:c r="J1906" s="68" t="n">
        <x:v>13.7</x:v>
      </x:c>
      <x:c r="K1906" s="68" t="n">
        <x:v>535</x:v>
      </x:c>
      <x:c r="L1906" s="68" t="n">
        <x:v>3.2</x:v>
      </x:c>
      <x:c r="M1906" s="70" t="n">
        <x:v>0.028</x:v>
      </x:c>
      <x:c r="N1906" s="71" t="n">
        <x:v>159</x:v>
      </x:c>
      <x:c r="O1906" s="33" t="n">
        <x:f>ROUND(3*E1906+F1906+G1906*H1906,1)</x:f>
        <x:v>137.6</x:v>
      </x:c>
      <x:c r="P1906" s="33" t="n">
        <x:f>ROUND('Inputs'!$C$4*'Inputs'!$C$7*'Inputs'!$C$5*C1906/3600,1)</x:f>
        <x:v>4188.9</x:v>
      </x:c>
      <x:c r="Q1906" s="33" t="n">
        <x:f>ROUND(('Inputs'!$C$4/B1906)*'Inputs'!$C$7*'Inputs'!$C$6*D1906/3600,1)</x:f>
        <x:v>1300.7</x:v>
      </x:c>
      <x:c r="R1906" s="59" t="n">
        <x:f>ROUND((P1906-Q1906)*O1906-('Inputs'!$C$4/B1906)*(I1906/J1906+K1906)-'Inputs'!$C$4*L1906-('Inputs'!$C$4*'Inputs'!$C$20*'Inputs'!$C$21*'Inputs'!$C$22/1000)*M1906*N1906,0)</x:f>
        <x:v>88900</x:v>
      </x:c>
      <x:c r="S1906" s="59" t="n">
        <x:f>ROUND(R1906/'Inputs'!$C$4,2)</x:f>
        <x:v>8.89</x:v>
      </x:c>
      <x:c r="T1906" s="33" t="n">
        <x:f>ROUND((P1906-Q1906)*G1906*'Inputs'!$C$25/1000,1)</x:f>
        <x:v>70.9</x:v>
      </x:c>
    </x:row>
    <x:row r="1907">
      <x:c r="A1907" t="n">
        <x:v>1892</x:v>
      </x:c>
      <x:c r="B1907" s="68" t="n">
        <x:v>43.7</x:v>
      </x:c>
      <x:c r="C1907" s="68" t="n">
        <x:v>33.8</x:v>
      </x:c>
      <x:c r="D1907" s="68" t="n">
        <x:v>236.2</x:v>
      </x:c>
      <x:c r="E1907" s="68" t="n">
        <x:v>27.1</x:v>
      </x:c>
      <x:c r="F1907" s="68" t="n">
        <x:v>39.2</x:v>
      </x:c>
      <x:c r="G1907" s="68" t="n">
        <x:v>8</x:v>
      </x:c>
      <x:c r="H1907" s="69" t="n">
        <x:v>1.96</x:v>
      </x:c>
      <x:c r="I1907" s="68" t="n">
        <x:v>5098</x:v>
      </x:c>
      <x:c r="J1907" s="68" t="n">
        <x:v>13.1</x:v>
      </x:c>
      <x:c r="K1907" s="68" t="n">
        <x:v>820</x:v>
      </x:c>
      <x:c r="L1907" s="68" t="n">
        <x:v>4.5</x:v>
      </x:c>
      <x:c r="M1907" s="70" t="n">
        <x:v>0.052</x:v>
      </x:c>
      <x:c r="N1907" s="71" t="n">
        <x:v>131</x:v>
      </x:c>
      <x:c r="O1907" s="33" t="n">
        <x:f>ROUND(3*E1907+F1907+G1907*H1907,1)</x:f>
        <x:v>136.2</x:v>
      </x:c>
      <x:c r="P1907" s="33" t="n">
        <x:f>ROUND('Inputs'!$C$4*'Inputs'!$C$7*'Inputs'!$C$5*C1907/3600,1)</x:f>
        <x:v>4882.2</x:v>
      </x:c>
      <x:c r="Q1907" s="33" t="n">
        <x:f>ROUND(('Inputs'!$C$4/B1907)*'Inputs'!$C$7*'Inputs'!$C$6*D1907/3600,1)</x:f>
        <x:v>1561.5</x:v>
      </x:c>
      <x:c r="R1907" s="59" t="n">
        <x:f>ROUND((P1907-Q1907)*O1907-('Inputs'!$C$4/B1907)*(I1907/J1907+K1907)-'Inputs'!$C$4*L1907-('Inputs'!$C$4*'Inputs'!$C$20*'Inputs'!$C$21*'Inputs'!$C$22/1000)*M1907*N1907,0)</x:f>
        <x:v>115351</x:v>
      </x:c>
      <x:c r="S1907" s="59" t="n">
        <x:f>ROUND(R1907/'Inputs'!$C$4,2)</x:f>
        <x:v>11.54</x:v>
      </x:c>
      <x:c r="T1907" s="33" t="n">
        <x:f>ROUND((P1907-Q1907)*G1907*'Inputs'!$C$25/1000,1)</x:f>
        <x:v>68.6</x:v>
      </x:c>
    </x:row>
    <x:row r="1908">
      <x:c r="A1908" t="n">
        <x:v>1893</x:v>
      </x:c>
      <x:c r="B1908" s="68" t="n">
        <x:v>50</x:v>
      </x:c>
      <x:c r="C1908" s="68" t="n">
        <x:v>28.8</x:v>
      </x:c>
      <x:c r="D1908" s="68" t="n">
        <x:v>193.5</x:v>
      </x:c>
      <x:c r="E1908" s="68" t="n">
        <x:v>22</x:v>
      </x:c>
      <x:c r="F1908" s="68" t="n">
        <x:v>34.6</x:v>
      </x:c>
      <x:c r="G1908" s="68" t="n">
        <x:v>9.1</x:v>
      </x:c>
      <x:c r="H1908" s="69" t="n">
        <x:v>1.798</x:v>
      </x:c>
      <x:c r="I1908" s="68" t="n">
        <x:v>5991</x:v>
      </x:c>
      <x:c r="J1908" s="68" t="n">
        <x:v>13.9</x:v>
      </x:c>
      <x:c r="K1908" s="68" t="n">
        <x:v>540</x:v>
      </x:c>
      <x:c r="L1908" s="68" t="n">
        <x:v>1.9</x:v>
      </x:c>
      <x:c r="M1908" s="70" t="n">
        <x:v>0.032</x:v>
      </x:c>
      <x:c r="N1908" s="71" t="n">
        <x:v>151</x:v>
      </x:c>
      <x:c r="O1908" s="33" t="n">
        <x:f>ROUND(3*E1908+F1908+G1908*H1908,1)</x:f>
        <x:v>117</x:v>
      </x:c>
      <x:c r="P1908" s="33" t="n">
        <x:f>ROUND('Inputs'!$C$4*'Inputs'!$C$7*'Inputs'!$C$5*C1908/3600,1)</x:f>
        <x:v>4160</x:v>
      </x:c>
      <x:c r="Q1908" s="33" t="n">
        <x:f>ROUND(('Inputs'!$C$4/B1908)*'Inputs'!$C$7*'Inputs'!$C$6*D1908/3600,1)</x:f>
        <x:v>1118</x:v>
      </x:c>
      <x:c r="R1908" s="59" t="n">
        <x:f>ROUND((P1908-Q1908)*O1908-('Inputs'!$C$4/B1908)*(I1908/J1908+K1908)-'Inputs'!$C$4*L1908-('Inputs'!$C$4*'Inputs'!$C$20*'Inputs'!$C$21*'Inputs'!$C$22/1000)*M1908*N1908,0)</x:f>
        <x:v>131907</x:v>
      </x:c>
      <x:c r="S1908" s="59" t="n">
        <x:f>ROUND(R1908/'Inputs'!$C$4,2)</x:f>
        <x:v>13.19</x:v>
      </x:c>
      <x:c r="T1908" s="33" t="n">
        <x:f>ROUND((P1908-Q1908)*G1908*'Inputs'!$C$25/1000,1)</x:f>
        <x:v>71.5</x:v>
      </x:c>
    </x:row>
    <x:row r="1909">
      <x:c r="A1909" t="n">
        <x:v>1894</x:v>
      </x:c>
      <x:c r="B1909" s="68" t="n">
        <x:v>40.5</x:v>
      </x:c>
      <x:c r="C1909" s="68" t="n">
        <x:v>29.3</x:v>
      </x:c>
      <x:c r="D1909" s="68" t="n">
        <x:v>259.4</x:v>
      </x:c>
      <x:c r="E1909" s="68" t="n">
        <x:v>25.4</x:v>
      </x:c>
      <x:c r="F1909" s="68" t="n">
        <x:v>41.3</x:v>
      </x:c>
      <x:c r="G1909" s="68" t="n">
        <x:v>7.8</x:v>
      </x:c>
      <x:c r="H1909" s="69" t="n">
        <x:v>1.701</x:v>
      </x:c>
      <x:c r="I1909" s="68" t="n">
        <x:v>5974</x:v>
      </x:c>
      <x:c r="J1909" s="68" t="n">
        <x:v>8.6</x:v>
      </x:c>
      <x:c r="K1909" s="68" t="n">
        <x:v>732</x:v>
      </x:c>
      <x:c r="L1909" s="68" t="n">
        <x:v>3.9</x:v>
      </x:c>
      <x:c r="M1909" s="70" t="n">
        <x:v>0.06</x:v>
      </x:c>
      <x:c r="N1909" s="71" t="n">
        <x:v>120</x:v>
      </x:c>
      <x:c r="O1909" s="33" t="n">
        <x:f>ROUND(3*E1909+F1909+G1909*H1909,1)</x:f>
        <x:v>130.8</x:v>
      </x:c>
      <x:c r="P1909" s="33" t="n">
        <x:f>ROUND('Inputs'!$C$4*'Inputs'!$C$7*'Inputs'!$C$5*C1909/3600,1)</x:f>
        <x:v>4232.2</x:v>
      </x:c>
      <x:c r="Q1909" s="33" t="n">
        <x:f>ROUND(('Inputs'!$C$4/B1909)*'Inputs'!$C$7*'Inputs'!$C$6*D1909/3600,1)</x:f>
        <x:v>1850.3</x:v>
      </x:c>
      <x:c r="R1909" s="59" t="n">
        <x:f>ROUND((P1909-Q1909)*O1909-('Inputs'!$C$4/B1909)*(I1909/J1909+K1909)-'Inputs'!$C$4*L1909-('Inputs'!$C$4*'Inputs'!$C$20*'Inputs'!$C$21*'Inputs'!$C$22/1000)*M1909*N1909,0)</x:f>
        <x:v>-95807</x:v>
      </x:c>
      <x:c r="S1909" s="59" t="n">
        <x:f>ROUND(R1909/'Inputs'!$C$4,2)</x:f>
        <x:v>-9.58</x:v>
      </x:c>
      <x:c r="T1909" s="33" t="n">
        <x:f>ROUND((P1909-Q1909)*G1909*'Inputs'!$C$25/1000,1)</x:f>
        <x:v>48</x:v>
      </x:c>
    </x:row>
    <x:row r="1910">
      <x:c r="A1910" t="n">
        <x:v>1895</x:v>
      </x:c>
      <x:c r="B1910" s="68" t="n">
        <x:v>50.4</x:v>
      </x:c>
      <x:c r="C1910" s="68" t="n">
        <x:v>27.9</x:v>
      </x:c>
      <x:c r="D1910" s="68" t="n">
        <x:v>217.6</x:v>
      </x:c>
      <x:c r="E1910" s="68" t="n">
        <x:v>20.2</x:v>
      </x:c>
      <x:c r="F1910" s="68" t="n">
        <x:v>41.5</x:v>
      </x:c>
      <x:c r="G1910" s="68" t="n">
        <x:v>9.5</x:v>
      </x:c>
      <x:c r="H1910" s="69" t="n">
        <x:v>1.758</x:v>
      </x:c>
      <x:c r="I1910" s="68" t="n">
        <x:v>7450</x:v>
      </x:c>
      <x:c r="J1910" s="68" t="n">
        <x:v>8.4</x:v>
      </x:c>
      <x:c r="K1910" s="68" t="n">
        <x:v>465</x:v>
      </x:c>
      <x:c r="L1910" s="68" t="n">
        <x:v>5.1</x:v>
      </x:c>
      <x:c r="M1910" s="70" t="n">
        <x:v>0.066</x:v>
      </x:c>
      <x:c r="N1910" s="71" t="n">
        <x:v>72</x:v>
      </x:c>
      <x:c r="O1910" s="33" t="n">
        <x:f>ROUND(3*E1910+F1910+G1910*H1910,1)</x:f>
        <x:v>118.8</x:v>
      </x:c>
      <x:c r="P1910" s="33" t="n">
        <x:f>ROUND('Inputs'!$C$4*'Inputs'!$C$7*'Inputs'!$C$5*C1910/3600,1)</x:f>
        <x:v>4030</x:v>
      </x:c>
      <x:c r="Q1910" s="33" t="n">
        <x:f>ROUND(('Inputs'!$C$4/B1910)*'Inputs'!$C$7*'Inputs'!$C$6*D1910/3600,1)</x:f>
        <x:v>1247.3</x:v>
      </x:c>
      <x:c r="R1910" s="59" t="n">
        <x:f>ROUND((P1910-Q1910)*O1910-('Inputs'!$C$4/B1910)*(I1910/J1910+K1910)-'Inputs'!$C$4*L1910-('Inputs'!$C$4*'Inputs'!$C$20*'Inputs'!$C$21*'Inputs'!$C$22/1000)*M1910*N1910,0)</x:f>
        <x:v>724</x:v>
      </x:c>
      <x:c r="S1910" s="59" t="n">
        <x:f>ROUND(R1910/'Inputs'!$C$4,2)</x:f>
        <x:v>0.07</x:v>
      </x:c>
      <x:c r="T1910" s="33" t="n">
        <x:f>ROUND((P1910-Q1910)*G1910*'Inputs'!$C$25/1000,1)</x:f>
        <x:v>68.3</x:v>
      </x:c>
    </x:row>
    <x:row r="1911">
      <x:c r="A1911" t="n">
        <x:v>1896</x:v>
      </x:c>
      <x:c r="B1911" s="68" t="n">
        <x:v>37.9</x:v>
      </x:c>
      <x:c r="C1911" s="68" t="n">
        <x:v>27.3</x:v>
      </x:c>
      <x:c r="D1911" s="68" t="n">
        <x:v>250.5</x:v>
      </x:c>
      <x:c r="E1911" s="68" t="n">
        <x:v>22.1</x:v>
      </x:c>
      <x:c r="F1911" s="68" t="n">
        <x:v>50.4</x:v>
      </x:c>
      <x:c r="G1911" s="68" t="n">
        <x:v>11</x:v>
      </x:c>
      <x:c r="H1911" s="69" t="n">
        <x:v>1.76</x:v>
      </x:c>
      <x:c r="I1911" s="68" t="n">
        <x:v>5353</x:v>
      </x:c>
      <x:c r="J1911" s="68" t="n">
        <x:v>13</x:v>
      </x:c>
      <x:c r="K1911" s="68" t="n">
        <x:v>753</x:v>
      </x:c>
      <x:c r="L1911" s="68" t="n">
        <x:v>4.7</x:v>
      </x:c>
      <x:c r="M1911" s="70" t="n">
        <x:v>0.061</x:v>
      </x:c>
      <x:c r="N1911" s="71" t="n">
        <x:v>84</x:v>
      </x:c>
      <x:c r="O1911" s="33" t="n">
        <x:f>ROUND(3*E1911+F1911+G1911*H1911,1)</x:f>
        <x:v>136.1</x:v>
      </x:c>
      <x:c r="P1911" s="33" t="n">
        <x:f>ROUND('Inputs'!$C$4*'Inputs'!$C$7*'Inputs'!$C$5*C1911/3600,1)</x:f>
        <x:v>3943.3</x:v>
      </x:c>
      <x:c r="Q1911" s="33" t="n">
        <x:f>ROUND(('Inputs'!$C$4/B1911)*'Inputs'!$C$7*'Inputs'!$C$6*D1911/3600,1)</x:f>
        <x:v>1909.4</x:v>
      </x:c>
      <x:c r="R1911" s="59" t="n">
        <x:f>ROUND((P1911-Q1911)*O1911-('Inputs'!$C$4/B1911)*(I1911/J1911+K1911)-'Inputs'!$C$4*L1911-('Inputs'!$C$4*'Inputs'!$C$20*'Inputs'!$C$21*'Inputs'!$C$22/1000)*M1911*N1911,0)</x:f>
        <x:v>-88971</x:v>
      </x:c>
      <x:c r="S1911" s="59" t="n">
        <x:f>ROUND(R1911/'Inputs'!$C$4,2)</x:f>
        <x:v>-8.9</x:v>
      </x:c>
      <x:c r="T1911" s="33" t="n">
        <x:f>ROUND((P1911-Q1911)*G1911*'Inputs'!$C$25/1000,1)</x:f>
        <x:v>57.8</x:v>
      </x:c>
    </x:row>
    <x:row r="1912">
      <x:c r="A1912" t="n">
        <x:v>1897</x:v>
      </x:c>
      <x:c r="B1912" s="68" t="n">
        <x:v>26.2</x:v>
      </x:c>
      <x:c r="C1912" s="68" t="n">
        <x:v>29.7</x:v>
      </x:c>
      <x:c r="D1912" s="68" t="n">
        <x:v>270.8</x:v>
      </x:c>
      <x:c r="E1912" s="68" t="n">
        <x:v>26.9</x:v>
      </x:c>
      <x:c r="F1912" s="68" t="n">
        <x:v>54</x:v>
      </x:c>
      <x:c r="G1912" s="68" t="n">
        <x:v>9.5</x:v>
      </x:c>
      <x:c r="H1912" s="69" t="n">
        <x:v>1.714</x:v>
      </x:c>
      <x:c r="I1912" s="68" t="n">
        <x:v>8163</x:v>
      </x:c>
      <x:c r="J1912" s="68" t="n">
        <x:v>13.8</x:v>
      </x:c>
      <x:c r="K1912" s="68" t="n">
        <x:v>549</x:v>
      </x:c>
      <x:c r="L1912" s="68" t="n">
        <x:v>2.1</x:v>
      </x:c>
      <x:c r="M1912" s="70" t="n">
        <x:v>0.074</x:v>
      </x:c>
      <x:c r="N1912" s="71" t="n">
        <x:v>95</x:v>
      </x:c>
      <x:c r="O1912" s="33" t="n">
        <x:f>ROUND(3*E1912+F1912+G1912*H1912,1)</x:f>
        <x:v>151</x:v>
      </x:c>
      <x:c r="P1912" s="33" t="n">
        <x:f>ROUND('Inputs'!$C$4*'Inputs'!$C$7*'Inputs'!$C$5*C1912/3600,1)</x:f>
        <x:v>4290</x:v>
      </x:c>
      <x:c r="Q1912" s="33" t="n">
        <x:f>ROUND(('Inputs'!$C$4/B1912)*'Inputs'!$C$7*'Inputs'!$C$6*D1912/3600,1)</x:f>
        <x:v>2985.9</x:v>
      </x:c>
      <x:c r="R1912" s="59" t="n">
        <x:f>ROUND((P1912-Q1912)*O1912-('Inputs'!$C$4/B1912)*(I1912/J1912+K1912)-'Inputs'!$C$4*L1912-('Inputs'!$C$4*'Inputs'!$C$20*'Inputs'!$C$21*'Inputs'!$C$22/1000)*M1912*N1912,0)</x:f>
        <x:v>-275115</x:v>
      </x:c>
      <x:c r="S1912" s="59" t="n">
        <x:f>ROUND(R1912/'Inputs'!$C$4,2)</x:f>
        <x:v>-27.51</x:v>
      </x:c>
      <x:c r="T1912" s="33" t="n">
        <x:f>ROUND((P1912-Q1912)*G1912*'Inputs'!$C$25/1000,1)</x:f>
        <x:v>32</x:v>
      </x:c>
    </x:row>
    <x:row r="1913">
      <x:c r="A1913" t="n">
        <x:v>1898</x:v>
      </x:c>
      <x:c r="B1913" s="68" t="n">
        <x:v>54.4</x:v>
      </x:c>
      <x:c r="C1913" s="68" t="n">
        <x:v>29</x:v>
      </x:c>
      <x:c r="D1913" s="68" t="n">
        <x:v>196.4</x:v>
      </x:c>
      <x:c r="E1913" s="68" t="n">
        <x:v>23.6</x:v>
      </x:c>
      <x:c r="F1913" s="68" t="n">
        <x:v>44.6</x:v>
      </x:c>
      <x:c r="G1913" s="68" t="n">
        <x:v>7.6</x:v>
      </x:c>
      <x:c r="H1913" s="69" t="n">
        <x:v>1.713</x:v>
      </x:c>
      <x:c r="I1913" s="68" t="n">
        <x:v>5107</x:v>
      </x:c>
      <x:c r="J1913" s="68" t="n">
        <x:v>11.7</x:v>
      </x:c>
      <x:c r="K1913" s="68" t="n">
        <x:v>516</x:v>
      </x:c>
      <x:c r="L1913" s="68" t="n">
        <x:v>2.9</x:v>
      </x:c>
      <x:c r="M1913" s="70" t="n">
        <x:v>0.1</x:v>
      </x:c>
      <x:c r="N1913" s="71" t="n">
        <x:v>147</x:v>
      </x:c>
      <x:c r="O1913" s="33" t="n">
        <x:f>ROUND(3*E1913+F1913+G1913*H1913,1)</x:f>
        <x:v>128.4</x:v>
      </x:c>
      <x:c r="P1913" s="33" t="n">
        <x:f>ROUND('Inputs'!$C$4*'Inputs'!$C$7*'Inputs'!$C$5*C1913/3600,1)</x:f>
        <x:v>4188.9</x:v>
      </x:c>
      <x:c r="Q1913" s="33" t="n">
        <x:f>ROUND(('Inputs'!$C$4/B1913)*'Inputs'!$C$7*'Inputs'!$C$6*D1913/3600,1)</x:f>
        <x:v>1043</x:v>
      </x:c>
      <x:c r="R1913" s="59" t="n">
        <x:f>ROUND((P1913-Q1913)*O1913-('Inputs'!$C$4/B1913)*(I1913/J1913+K1913)-'Inputs'!$C$4*L1913-('Inputs'!$C$4*'Inputs'!$C$20*'Inputs'!$C$21*'Inputs'!$C$22/1000)*M1913*N1913,0)</x:f>
        <x:v>166971</x:v>
      </x:c>
      <x:c r="S1913" s="59" t="n">
        <x:f>ROUND(R1913/'Inputs'!$C$4,2)</x:f>
        <x:v>16.7</x:v>
      </x:c>
      <x:c r="T1913" s="33" t="n">
        <x:f>ROUND((P1913-Q1913)*G1913*'Inputs'!$C$25/1000,1)</x:f>
        <x:v>61.8</x:v>
      </x:c>
    </x:row>
    <x:row r="1914">
      <x:c r="A1914" t="n">
        <x:v>1899</x:v>
      </x:c>
      <x:c r="B1914" s="68" t="n">
        <x:v>59.8</x:v>
      </x:c>
      <x:c r="C1914" s="68" t="n">
        <x:v>33</x:v>
      </x:c>
      <x:c r="D1914" s="68" t="n">
        <x:v>210.2</x:v>
      </x:c>
      <x:c r="E1914" s="68" t="n">
        <x:v>21.5</x:v>
      </x:c>
      <x:c r="F1914" s="68" t="n">
        <x:v>34.7</x:v>
      </x:c>
      <x:c r="G1914" s="68" t="n">
        <x:v>9.7</x:v>
      </x:c>
      <x:c r="H1914" s="69" t="n">
        <x:v>1.955</x:v>
      </x:c>
      <x:c r="I1914" s="68" t="n">
        <x:v>4486</x:v>
      </x:c>
      <x:c r="J1914" s="68" t="n">
        <x:v>9.5</x:v>
      </x:c>
      <x:c r="K1914" s="68" t="n">
        <x:v>589</x:v>
      </x:c>
      <x:c r="L1914" s="68" t="n">
        <x:v>5.2</x:v>
      </x:c>
      <x:c r="M1914" s="70" t="n">
        <x:v>0.015</x:v>
      </x:c>
      <x:c r="N1914" s="71" t="n">
        <x:v>133</x:v>
      </x:c>
      <x:c r="O1914" s="33" t="n">
        <x:f>ROUND(3*E1914+F1914+G1914*H1914,1)</x:f>
        <x:v>118.2</x:v>
      </x:c>
      <x:c r="P1914" s="33" t="n">
        <x:f>ROUND('Inputs'!$C$4*'Inputs'!$C$7*'Inputs'!$C$5*C1914/3600,1)</x:f>
        <x:v>4766.7</x:v>
      </x:c>
      <x:c r="Q1914" s="33" t="n">
        <x:f>ROUND(('Inputs'!$C$4/B1914)*'Inputs'!$C$7*'Inputs'!$C$6*D1914/3600,1)</x:f>
        <x:v>1015.5</x:v>
      </x:c>
      <x:c r="R1914" s="59" t="n">
        <x:f>ROUND((P1914-Q1914)*O1914-('Inputs'!$C$4/B1914)*(I1914/J1914+K1914)-'Inputs'!$C$4*L1914-('Inputs'!$C$4*'Inputs'!$C$20*'Inputs'!$C$21*'Inputs'!$C$22/1000)*M1914*N1914,0)</x:f>
        <x:v>209471</x:v>
      </x:c>
      <x:c r="S1914" s="59" t="n">
        <x:f>ROUND(R1914/'Inputs'!$C$4,2)</x:f>
        <x:v>20.95</x:v>
      </x:c>
      <x:c r="T1914" s="33" t="n">
        <x:f>ROUND((P1914-Q1914)*G1914*'Inputs'!$C$25/1000,1)</x:f>
        <x:v>94</x:v>
      </x:c>
    </x:row>
    <x:row r="1915">
      <x:c r="A1915" t="n">
        <x:v>1900</x:v>
      </x:c>
      <x:c r="B1915" s="68" t="n">
        <x:v>45</x:v>
      </x:c>
      <x:c r="C1915" s="68" t="n">
        <x:v>30.8</x:v>
      </x:c>
      <x:c r="D1915" s="68" t="n">
        <x:v>203.9</x:v>
      </x:c>
      <x:c r="E1915" s="68" t="n">
        <x:v>21.3</x:v>
      </x:c>
      <x:c r="F1915" s="68" t="n">
        <x:v>49.9</x:v>
      </x:c>
      <x:c r="G1915" s="68" t="n">
        <x:v>8.6</x:v>
      </x:c>
      <x:c r="H1915" s="69" t="n">
        <x:v>1.842</x:v>
      </x:c>
      <x:c r="I1915" s="68" t="n">
        <x:v>4862</x:v>
      </x:c>
      <x:c r="J1915" s="68" t="n">
        <x:v>12.2</x:v>
      </x:c>
      <x:c r="K1915" s="68" t="n">
        <x:v>337</x:v>
      </x:c>
      <x:c r="L1915" s="68" t="n">
        <x:v>3.4</x:v>
      </x:c>
      <x:c r="M1915" s="70" t="n">
        <x:v>0.011</x:v>
      </x:c>
      <x:c r="N1915" s="71" t="n">
        <x:v>133</x:v>
      </x:c>
      <x:c r="O1915" s="33" t="n">
        <x:f>ROUND(3*E1915+F1915+G1915*H1915,1)</x:f>
        <x:v>129.6</x:v>
      </x:c>
      <x:c r="P1915" s="33" t="n">
        <x:f>ROUND('Inputs'!$C$4*'Inputs'!$C$7*'Inputs'!$C$5*C1915/3600,1)</x:f>
        <x:v>4448.9</x:v>
      </x:c>
      <x:c r="Q1915" s="33" t="n">
        <x:f>ROUND(('Inputs'!$C$4/B1915)*'Inputs'!$C$7*'Inputs'!$C$6*D1915/3600,1)</x:f>
        <x:v>1309</x:v>
      </x:c>
      <x:c r="R1915" s="59" t="n">
        <x:f>ROUND((P1915-Q1915)*O1915-('Inputs'!$C$4/B1915)*(I1915/J1915+K1915)-'Inputs'!$C$4*L1915-('Inputs'!$C$4*'Inputs'!$C$20*'Inputs'!$C$21*'Inputs'!$C$22/1000)*M1915*N1915,0)</x:f>
        <x:v>206210</x:v>
      </x:c>
      <x:c r="S1915" s="59" t="n">
        <x:f>ROUND(R1915/'Inputs'!$C$4,2)</x:f>
        <x:v>20.62</x:v>
      </x:c>
      <x:c r="T1915" s="33" t="n">
        <x:f>ROUND((P1915-Q1915)*G1915*'Inputs'!$C$25/1000,1)</x:f>
        <x:v>69.8</x:v>
      </x:c>
    </x:row>
    <x:row r="1916">
      <x:c r="A1916" t="n">
        <x:v>1901</x:v>
      </x:c>
      <x:c r="B1916" s="68" t="n">
        <x:v>32.8</x:v>
      </x:c>
      <x:c r="C1916" s="68" t="n">
        <x:v>29.5</x:v>
      </x:c>
      <x:c r="D1916" s="68" t="n">
        <x:v>194.7</x:v>
      </x:c>
      <x:c r="E1916" s="68" t="n">
        <x:v>23.8</x:v>
      </x:c>
      <x:c r="F1916" s="68" t="n">
        <x:v>53.7</x:v>
      </x:c>
      <x:c r="G1916" s="68" t="n">
        <x:v>8.5</x:v>
      </x:c>
      <x:c r="H1916" s="69" t="n">
        <x:v>1.84</x:v>
      </x:c>
      <x:c r="I1916" s="68" t="n">
        <x:v>5545</x:v>
      </x:c>
      <x:c r="J1916" s="68" t="n">
        <x:v>9.8</x:v>
      </x:c>
      <x:c r="K1916" s="68" t="n">
        <x:v>809</x:v>
      </x:c>
      <x:c r="L1916" s="68" t="n">
        <x:v>4.5</x:v>
      </x:c>
      <x:c r="M1916" s="70" t="n">
        <x:v>0.033</x:v>
      </x:c>
      <x:c r="N1916" s="71" t="n">
        <x:v>78</x:v>
      </x:c>
      <x:c r="O1916" s="33" t="n">
        <x:f>ROUND(3*E1916+F1916+G1916*H1916,1)</x:f>
        <x:v>140.7</x:v>
      </x:c>
      <x:c r="P1916" s="33" t="n">
        <x:f>ROUND('Inputs'!$C$4*'Inputs'!$C$7*'Inputs'!$C$5*C1916/3600,1)</x:f>
        <x:v>4261.1</x:v>
      </x:c>
      <x:c r="Q1916" s="33" t="n">
        <x:f>ROUND(('Inputs'!$C$4/B1916)*'Inputs'!$C$7*'Inputs'!$C$6*D1916/3600,1)</x:f>
        <x:v>1714.8</x:v>
      </x:c>
      <x:c r="R1916" s="59" t="n">
        <x:f>ROUND((P1916-Q1916)*O1916-('Inputs'!$C$4/B1916)*(I1916/J1916+K1916)-'Inputs'!$C$4*L1916-('Inputs'!$C$4*'Inputs'!$C$20*'Inputs'!$C$21*'Inputs'!$C$22/1000)*M1916*N1916,0)</x:f>
        <x:v>-111643</x:v>
      </x:c>
      <x:c r="S1916" s="59" t="n">
        <x:f>ROUND(R1916/'Inputs'!$C$4,2)</x:f>
        <x:v>-11.16</x:v>
      </x:c>
      <x:c r="T1916" s="33" t="n">
        <x:f>ROUND((P1916-Q1916)*G1916*'Inputs'!$C$25/1000,1)</x:f>
        <x:v>55.9</x:v>
      </x:c>
    </x:row>
    <x:row r="1917">
      <x:c r="A1917" t="n">
        <x:v>1902</x:v>
      </x:c>
      <x:c r="B1917" s="68" t="n">
        <x:v>39.5</x:v>
      </x:c>
      <x:c r="C1917" s="68" t="n">
        <x:v>28.8</x:v>
      </x:c>
      <x:c r="D1917" s="68" t="n">
        <x:v>227.3</x:v>
      </x:c>
      <x:c r="E1917" s="68" t="n">
        <x:v>22.9</x:v>
      </x:c>
      <x:c r="F1917" s="68" t="n">
        <x:v>46.1</x:v>
      </x:c>
      <x:c r="G1917" s="68" t="n">
        <x:v>10.6</x:v>
      </x:c>
      <x:c r="H1917" s="69" t="n">
        <x:v>1.646</x:v>
      </x:c>
      <x:c r="I1917" s="68" t="n">
        <x:v>8611</x:v>
      </x:c>
      <x:c r="J1917" s="68" t="n">
        <x:v>9.3</x:v>
      </x:c>
      <x:c r="K1917" s="68" t="n">
        <x:v>716</x:v>
      </x:c>
      <x:c r="L1917" s="68" t="n">
        <x:v>2.3</x:v>
      </x:c>
      <x:c r="M1917" s="70" t="n">
        <x:v>0.001</x:v>
      </x:c>
      <x:c r="N1917" s="71" t="n">
        <x:v>114</x:v>
      </x:c>
      <x:c r="O1917" s="33" t="n">
        <x:f>ROUND(3*E1917+F1917+G1917*H1917,1)</x:f>
        <x:v>132.2</x:v>
      </x:c>
      <x:c r="P1917" s="33" t="n">
        <x:f>ROUND('Inputs'!$C$4*'Inputs'!$C$7*'Inputs'!$C$5*C1917/3600,1)</x:f>
        <x:v>4160</x:v>
      </x:c>
      <x:c r="Q1917" s="33" t="n">
        <x:f>ROUND(('Inputs'!$C$4/B1917)*'Inputs'!$C$7*'Inputs'!$C$6*D1917/3600,1)</x:f>
        <x:v>1662.4</x:v>
      </x:c>
      <x:c r="R1917" s="59" t="n">
        <x:f>ROUND((P1917-Q1917)*O1917-('Inputs'!$C$4/B1917)*(I1917/J1917+K1917)-'Inputs'!$C$4*L1917-('Inputs'!$C$4*'Inputs'!$C$20*'Inputs'!$C$21*'Inputs'!$C$22/1000)*M1917*N1917,0)</x:f>
        <x:v>-108747</x:v>
      </x:c>
      <x:c r="S1917" s="59" t="n">
        <x:f>ROUND(R1917/'Inputs'!$C$4,2)</x:f>
        <x:v>-10.87</x:v>
      </x:c>
      <x:c r="T1917" s="33" t="n">
        <x:f>ROUND((P1917-Q1917)*G1917*'Inputs'!$C$25/1000,1)</x:f>
        <x:v>68.4</x:v>
      </x:c>
    </x:row>
    <x:row r="1918">
      <x:c r="A1918" t="n">
        <x:v>1903</x:v>
      </x:c>
      <x:c r="B1918" s="68" t="n">
        <x:v>35.8</x:v>
      </x:c>
      <x:c r="C1918" s="68" t="n">
        <x:v>27.9</x:v>
      </x:c>
      <x:c r="D1918" s="68" t="n">
        <x:v>240.5</x:v>
      </x:c>
      <x:c r="E1918" s="68" t="n">
        <x:v>23.1</x:v>
      </x:c>
      <x:c r="F1918" s="68" t="n">
        <x:v>44.8</x:v>
      </x:c>
      <x:c r="G1918" s="68" t="n">
        <x:v>7.7</x:v>
      </x:c>
      <x:c r="H1918" s="69" t="n">
        <x:v>1.863</x:v>
      </x:c>
      <x:c r="I1918" s="68" t="n">
        <x:v>5804</x:v>
      </x:c>
      <x:c r="J1918" s="68" t="n">
        <x:v>11.5</x:v>
      </x:c>
      <x:c r="K1918" s="68" t="n">
        <x:v>569</x:v>
      </x:c>
      <x:c r="L1918" s="68" t="n">
        <x:v>5</x:v>
      </x:c>
      <x:c r="M1918" s="70" t="n">
        <x:v>0.063</x:v>
      </x:c>
      <x:c r="N1918" s="71" t="n">
        <x:v>65</x:v>
      </x:c>
      <x:c r="O1918" s="33" t="n">
        <x:f>ROUND(3*E1918+F1918+G1918*H1918,1)</x:f>
        <x:v>128.4</x:v>
      </x:c>
      <x:c r="P1918" s="33" t="n">
        <x:f>ROUND('Inputs'!$C$4*'Inputs'!$C$7*'Inputs'!$C$5*C1918/3600,1)</x:f>
        <x:v>4030</x:v>
      </x:c>
      <x:c r="Q1918" s="33" t="n">
        <x:f>ROUND(('Inputs'!$C$4/B1918)*'Inputs'!$C$7*'Inputs'!$C$6*D1918/3600,1)</x:f>
        <x:v>1940.7</x:v>
      </x:c>
      <x:c r="R1918" s="59" t="n">
        <x:f>ROUND((P1918-Q1918)*O1918-('Inputs'!$C$4/B1918)*(I1918/J1918+K1918)-'Inputs'!$C$4*L1918-('Inputs'!$C$4*'Inputs'!$C$20*'Inputs'!$C$21*'Inputs'!$C$22/1000)*M1918*N1918,0)</x:f>
        <x:v>-90806</x:v>
      </x:c>
      <x:c r="S1918" s="59" t="n">
        <x:f>ROUND(R1918/'Inputs'!$C$4,2)</x:f>
        <x:v>-9.08</x:v>
      </x:c>
      <x:c r="T1918" s="33" t="n">
        <x:f>ROUND((P1918-Q1918)*G1918*'Inputs'!$C$25/1000,1)</x:f>
        <x:v>41.6</x:v>
      </x:c>
    </x:row>
    <x:row r="1919">
      <x:c r="A1919" t="n">
        <x:v>1904</x:v>
      </x:c>
      <x:c r="B1919" s="68" t="n">
        <x:v>34.4</x:v>
      </x:c>
      <x:c r="C1919" s="68" t="n">
        <x:v>27.8</x:v>
      </x:c>
      <x:c r="D1919" s="68" t="n">
        <x:v>227.8</x:v>
      </x:c>
      <x:c r="E1919" s="68" t="n">
        <x:v>24.6</x:v>
      </x:c>
      <x:c r="F1919" s="68" t="n">
        <x:v>54</x:v>
      </x:c>
      <x:c r="G1919" s="68" t="n">
        <x:v>9.8</x:v>
      </x:c>
      <x:c r="H1919" s="69" t="n">
        <x:v>1.869</x:v>
      </x:c>
      <x:c r="I1919" s="68" t="n">
        <x:v>6589</x:v>
      </x:c>
      <x:c r="J1919" s="68" t="n">
        <x:v>13.5</x:v>
      </x:c>
      <x:c r="K1919" s="68" t="n">
        <x:v>535</x:v>
      </x:c>
      <x:c r="L1919" s="68" t="n">
        <x:v>5.8</x:v>
      </x:c>
      <x:c r="M1919" s="70" t="n">
        <x:v>0.043</x:v>
      </x:c>
      <x:c r="N1919" s="71" t="n">
        <x:v>103</x:v>
      </x:c>
      <x:c r="O1919" s="33" t="n">
        <x:f>ROUND(3*E1919+F1919+G1919*H1919,1)</x:f>
        <x:v>146.1</x:v>
      </x:c>
      <x:c r="P1919" s="33" t="n">
        <x:f>ROUND('Inputs'!$C$4*'Inputs'!$C$7*'Inputs'!$C$5*C1919/3600,1)</x:f>
        <x:v>4015.6</x:v>
      </x:c>
      <x:c r="Q1919" s="33" t="n">
        <x:f>ROUND(('Inputs'!$C$4/B1919)*'Inputs'!$C$7*'Inputs'!$C$6*D1919/3600,1)</x:f>
        <x:v>1913</x:v>
      </x:c>
      <x:c r="R1919" s="59" t="n">
        <x:f>ROUND((P1919-Q1919)*O1919-('Inputs'!$C$4/B1919)*(I1919/J1919+K1919)-'Inputs'!$C$4*L1919-('Inputs'!$C$4*'Inputs'!$C$20*'Inputs'!$C$21*'Inputs'!$C$22/1000)*M1919*N1919,0)</x:f>
        <x:v>-58119</x:v>
      </x:c>
      <x:c r="S1919" s="59" t="n">
        <x:f>ROUND(R1919/'Inputs'!$C$4,2)</x:f>
        <x:v>-5.81</x:v>
      </x:c>
      <x:c r="T1919" s="33" t="n">
        <x:f>ROUND((P1919-Q1919)*G1919*'Inputs'!$C$25/1000,1)</x:f>
        <x:v>53.2</x:v>
      </x:c>
    </x:row>
    <x:row r="1920">
      <x:c r="A1920" t="n">
        <x:v>1905</x:v>
      </x:c>
      <x:c r="B1920" s="68" t="n">
        <x:v>27.2</x:v>
      </x:c>
      <x:c r="C1920" s="68" t="n">
        <x:v>31.1</x:v>
      </x:c>
      <x:c r="D1920" s="68" t="n">
        <x:v>222.5</x:v>
      </x:c>
      <x:c r="E1920" s="68" t="n">
        <x:v>27.7</x:v>
      </x:c>
      <x:c r="F1920" s="68" t="n">
        <x:v>54.4</x:v>
      </x:c>
      <x:c r="G1920" s="68" t="n">
        <x:v>8.1</x:v>
      </x:c>
      <x:c r="H1920" s="69" t="n">
        <x:v>1.73</x:v>
      </x:c>
      <x:c r="I1920" s="68" t="n">
        <x:v>6041</x:v>
      </x:c>
      <x:c r="J1920" s="68" t="n">
        <x:v>10.1</x:v>
      </x:c>
      <x:c r="K1920" s="68" t="n">
        <x:v>717</x:v>
      </x:c>
      <x:c r="L1920" s="68" t="n">
        <x:v>2.5</x:v>
      </x:c>
      <x:c r="M1920" s="70" t="n">
        <x:v>0.086</x:v>
      </x:c>
      <x:c r="N1920" s="71" t="n">
        <x:v>81</x:v>
      </x:c>
      <x:c r="O1920" s="33" t="n">
        <x:f>ROUND(3*E1920+F1920+G1920*H1920,1)</x:f>
        <x:v>151.5</x:v>
      </x:c>
      <x:c r="P1920" s="33" t="n">
        <x:f>ROUND('Inputs'!$C$4*'Inputs'!$C$7*'Inputs'!$C$5*C1920/3600,1)</x:f>
        <x:v>4492.2</x:v>
      </x:c>
      <x:c r="Q1920" s="33" t="n">
        <x:f>ROUND(('Inputs'!$C$4/B1920)*'Inputs'!$C$7*'Inputs'!$C$6*D1920/3600,1)</x:f>
        <x:v>2363.2</x:v>
      </x:c>
      <x:c r="R1920" s="59" t="n">
        <x:f>ROUND((P1920-Q1920)*O1920-('Inputs'!$C$4/B1920)*(I1920/J1920+K1920)-'Inputs'!$C$4*L1920-('Inputs'!$C$4*'Inputs'!$C$20*'Inputs'!$C$21*'Inputs'!$C$22/1000)*M1920*N1920,0)</x:f>
        <x:v>-201533</x:v>
      </x:c>
      <x:c r="S1920" s="59" t="n">
        <x:f>ROUND(R1920/'Inputs'!$C$4,2)</x:f>
        <x:v>-20.15</x:v>
      </x:c>
      <x:c r="T1920" s="33" t="n">
        <x:f>ROUND((P1920-Q1920)*G1920*'Inputs'!$C$25/1000,1)</x:f>
        <x:v>44.6</x:v>
      </x:c>
    </x:row>
    <x:row r="1921">
      <x:c r="A1921" t="n">
        <x:v>1906</x:v>
      </x:c>
      <x:c r="B1921" s="68" t="n">
        <x:v>45</x:v>
      </x:c>
      <x:c r="C1921" s="68" t="n">
        <x:v>31.2</x:v>
      </x:c>
      <x:c r="D1921" s="68" t="n">
        <x:v>235.5</x:v>
      </x:c>
      <x:c r="E1921" s="68" t="n">
        <x:v>22.5</x:v>
      </x:c>
      <x:c r="F1921" s="68" t="n">
        <x:v>54.4</x:v>
      </x:c>
      <x:c r="G1921" s="68" t="n">
        <x:v>7.8</x:v>
      </x:c>
      <x:c r="H1921" s="69" t="n">
        <x:v>1.697</x:v>
      </x:c>
      <x:c r="I1921" s="68" t="n">
        <x:v>6865</x:v>
      </x:c>
      <x:c r="J1921" s="68" t="n">
        <x:v>8.1</x:v>
      </x:c>
      <x:c r="K1921" s="68" t="n">
        <x:v>474</x:v>
      </x:c>
      <x:c r="L1921" s="68" t="n">
        <x:v>3</x:v>
      </x:c>
      <x:c r="M1921" s="70" t="n">
        <x:v>0.054</x:v>
      </x:c>
      <x:c r="N1921" s="71" t="n">
        <x:v>142</x:v>
      </x:c>
      <x:c r="O1921" s="33" t="n">
        <x:f>ROUND(3*E1921+F1921+G1921*H1921,1)</x:f>
        <x:v>135.1</x:v>
      </x:c>
      <x:c r="P1921" s="33" t="n">
        <x:f>ROUND('Inputs'!$C$4*'Inputs'!$C$7*'Inputs'!$C$5*C1921/3600,1)</x:f>
        <x:v>4506.7</x:v>
      </x:c>
      <x:c r="Q1921" s="33" t="n">
        <x:f>ROUND(('Inputs'!$C$4/B1921)*'Inputs'!$C$7*'Inputs'!$C$6*D1921/3600,1)</x:f>
        <x:v>1511.9</x:v>
      </x:c>
      <x:c r="R1921" s="59" t="n">
        <x:f>ROUND((P1921-Q1921)*O1921-('Inputs'!$C$4/B1921)*(I1921/J1921+K1921)-'Inputs'!$C$4*L1921-('Inputs'!$C$4*'Inputs'!$C$20*'Inputs'!$C$21*'Inputs'!$C$22/1000)*M1921*N1921,0)</x:f>
        <x:v>63777</x:v>
      </x:c>
      <x:c r="S1921" s="59" t="n">
        <x:f>ROUND(R1921/'Inputs'!$C$4,2)</x:f>
        <x:v>6.38</x:v>
      </x:c>
      <x:c r="T1921" s="33" t="n">
        <x:f>ROUND((P1921-Q1921)*G1921*'Inputs'!$C$25/1000,1)</x:f>
        <x:v>60.4</x:v>
      </x:c>
    </x:row>
    <x:row r="1922">
      <x:c r="A1922" t="n">
        <x:v>1907</x:v>
      </x:c>
      <x:c r="B1922" s="68" t="n">
        <x:v>37.7</x:v>
      </x:c>
      <x:c r="C1922" s="68" t="n">
        <x:v>30.6</x:v>
      </x:c>
      <x:c r="D1922" s="68" t="n">
        <x:v>183.8</x:v>
      </x:c>
      <x:c r="E1922" s="68" t="n">
        <x:v>21.9</x:v>
      </x:c>
      <x:c r="F1922" s="68" t="n">
        <x:v>39</x:v>
      </x:c>
      <x:c r="G1922" s="68" t="n">
        <x:v>7.9</x:v>
      </x:c>
      <x:c r="H1922" s="69" t="n">
        <x:v>1.871</x:v>
      </x:c>
      <x:c r="I1922" s="68" t="n">
        <x:v>6204</x:v>
      </x:c>
      <x:c r="J1922" s="68" t="n">
        <x:v>13.6</x:v>
      </x:c>
      <x:c r="K1922" s="68" t="n">
        <x:v>927</x:v>
      </x:c>
      <x:c r="L1922" s="68" t="n">
        <x:v>2.3</x:v>
      </x:c>
      <x:c r="M1922" s="70" t="n">
        <x:v>0.005</x:v>
      </x:c>
      <x:c r="N1922" s="71" t="n">
        <x:v>133</x:v>
      </x:c>
      <x:c r="O1922" s="33" t="n">
        <x:f>ROUND(3*E1922+F1922+G1922*H1922,1)</x:f>
        <x:v>119.5</x:v>
      </x:c>
      <x:c r="P1922" s="33" t="n">
        <x:f>ROUND('Inputs'!$C$4*'Inputs'!$C$7*'Inputs'!$C$5*C1922/3600,1)</x:f>
        <x:v>4420</x:v>
      </x:c>
      <x:c r="Q1922" s="33" t="n">
        <x:f>ROUND(('Inputs'!$C$4/B1922)*'Inputs'!$C$7*'Inputs'!$C$6*D1922/3600,1)</x:f>
        <x:v>1408.4</x:v>
      </x:c>
      <x:c r="R1922" s="59" t="n">
        <x:f>ROUND((P1922-Q1922)*O1922-('Inputs'!$C$4/B1922)*(I1922/J1922+K1922)-'Inputs'!$C$4*L1922-('Inputs'!$C$4*'Inputs'!$C$20*'Inputs'!$C$21*'Inputs'!$C$22/1000)*M1922*N1922,0)</x:f>
        <x:v>-31491</x:v>
      </x:c>
      <x:c r="S1922" s="59" t="n">
        <x:f>ROUND(R1922/'Inputs'!$C$4,2)</x:f>
        <x:v>-3.15</x:v>
      </x:c>
      <x:c r="T1922" s="33" t="n">
        <x:f>ROUND((P1922-Q1922)*G1922*'Inputs'!$C$25/1000,1)</x:f>
        <x:v>61.5</x:v>
      </x:c>
    </x:row>
    <x:row r="1923">
      <x:c r="A1923" t="n">
        <x:v>1908</x:v>
      </x:c>
      <x:c r="B1923" s="68" t="n">
        <x:v>53.4</x:v>
      </x:c>
      <x:c r="C1923" s="68" t="n">
        <x:v>31.2</x:v>
      </x:c>
      <x:c r="D1923" s="68" t="n">
        <x:v>258.3</x:v>
      </x:c>
      <x:c r="E1923" s="68" t="n">
        <x:v>25.3</x:v>
      </x:c>
      <x:c r="F1923" s="68" t="n">
        <x:v>37.6</x:v>
      </x:c>
      <x:c r="G1923" s="68" t="n">
        <x:v>8.9</x:v>
      </x:c>
      <x:c r="H1923" s="69" t="n">
        <x:v>1.788</x:v>
      </x:c>
      <x:c r="I1923" s="68" t="n">
        <x:v>8427</x:v>
      </x:c>
      <x:c r="J1923" s="68" t="n">
        <x:v>10.4</x:v>
      </x:c>
      <x:c r="K1923" s="68" t="n">
        <x:v>519</x:v>
      </x:c>
      <x:c r="L1923" s="68" t="n">
        <x:v>3.1</x:v>
      </x:c>
      <x:c r="M1923" s="70" t="n">
        <x:v>0.019</x:v>
      </x:c>
      <x:c r="N1923" s="71" t="n">
        <x:v>138</x:v>
      </x:c>
      <x:c r="O1923" s="33" t="n">
        <x:f>ROUND(3*E1923+F1923+G1923*H1923,1)</x:f>
        <x:v>129.4</x:v>
      </x:c>
      <x:c r="P1923" s="33" t="n">
        <x:f>ROUND('Inputs'!$C$4*'Inputs'!$C$7*'Inputs'!$C$5*C1923/3600,1)</x:f>
        <x:v>4506.7</x:v>
      </x:c>
      <x:c r="Q1923" s="33" t="n">
        <x:f>ROUND(('Inputs'!$C$4/B1923)*'Inputs'!$C$7*'Inputs'!$C$6*D1923/3600,1)</x:f>
        <x:v>1397.4</x:v>
      </x:c>
      <x:c r="R1923" s="59" t="n">
        <x:f>ROUND((P1923-Q1923)*O1923-('Inputs'!$C$4/B1923)*(I1923/J1923+K1923)-'Inputs'!$C$4*L1923-('Inputs'!$C$4*'Inputs'!$C$20*'Inputs'!$C$21*'Inputs'!$C$22/1000)*M1923*N1923,0)</x:f>
        <x:v>116550</x:v>
      </x:c>
      <x:c r="S1923" s="59" t="n">
        <x:f>ROUND(R1923/'Inputs'!$C$4,2)</x:f>
        <x:v>11.66</x:v>
      </x:c>
      <x:c r="T1923" s="33" t="n">
        <x:f>ROUND((P1923-Q1923)*G1923*'Inputs'!$C$25/1000,1)</x:f>
        <x:v>71.5</x:v>
      </x:c>
    </x:row>
    <x:row r="1924">
      <x:c r="A1924" t="n">
        <x:v>1909</x:v>
      </x:c>
      <x:c r="B1924" s="68" t="n">
        <x:v>39.6</x:v>
      </x:c>
      <x:c r="C1924" s="68" t="n">
        <x:v>29.5</x:v>
      </x:c>
      <x:c r="D1924" s="68" t="n">
        <x:v>218</x:v>
      </x:c>
      <x:c r="E1924" s="68" t="n">
        <x:v>20.9</x:v>
      </x:c>
      <x:c r="F1924" s="68" t="n">
        <x:v>34.9</x:v>
      </x:c>
      <x:c r="G1924" s="68" t="n">
        <x:v>7.4</x:v>
      </x:c>
      <x:c r="H1924" s="69" t="n">
        <x:v>1.926</x:v>
      </x:c>
      <x:c r="I1924" s="68" t="n">
        <x:v>5363</x:v>
      </x:c>
      <x:c r="J1924" s="68" t="n">
        <x:v>14</x:v>
      </x:c>
      <x:c r="K1924" s="68" t="n">
        <x:v>980</x:v>
      </x:c>
      <x:c r="L1924" s="68" t="n">
        <x:v>5.9</x:v>
      </x:c>
      <x:c r="M1924" s="70" t="n">
        <x:v>0.044</x:v>
      </x:c>
      <x:c r="N1924" s="71" t="n">
        <x:v>69</x:v>
      </x:c>
      <x:c r="O1924" s="33" t="n">
        <x:f>ROUND(3*E1924+F1924+G1924*H1924,1)</x:f>
        <x:v>111.9</x:v>
      </x:c>
      <x:c r="P1924" s="33" t="n">
        <x:f>ROUND('Inputs'!$C$4*'Inputs'!$C$7*'Inputs'!$C$5*C1924/3600,1)</x:f>
        <x:v>4261.1</x:v>
      </x:c>
      <x:c r="Q1924" s="33" t="n">
        <x:f>ROUND(('Inputs'!$C$4/B1924)*'Inputs'!$C$7*'Inputs'!$C$6*D1924/3600,1)</x:f>
        <x:v>1590.3</x:v>
      </x:c>
      <x:c r="R1924" s="59" t="n">
        <x:f>ROUND((P1924-Q1924)*O1924-('Inputs'!$C$4/B1924)*(I1924/J1924+K1924)-'Inputs'!$C$4*L1924-('Inputs'!$C$4*'Inputs'!$C$20*'Inputs'!$C$21*'Inputs'!$C$22/1000)*M1924*N1924,0)</x:f>
        <x:v>-111136</x:v>
      </x:c>
      <x:c r="S1924" s="59" t="n">
        <x:f>ROUND(R1924/'Inputs'!$C$4,2)</x:f>
        <x:v>-11.11</x:v>
      </x:c>
      <x:c r="T1924" s="33" t="n">
        <x:f>ROUND((P1924-Q1924)*G1924*'Inputs'!$C$25/1000,1)</x:f>
        <x:v>51.1</x:v>
      </x:c>
    </x:row>
    <x:row r="1925">
      <x:c r="A1925" t="n">
        <x:v>1910</x:v>
      </x:c>
      <x:c r="B1925" s="68" t="n">
        <x:v>33.4</x:v>
      </x:c>
      <x:c r="C1925" s="68" t="n">
        <x:v>27</x:v>
      </x:c>
      <x:c r="D1925" s="68" t="n">
        <x:v>240.4</x:v>
      </x:c>
      <x:c r="E1925" s="68" t="n">
        <x:v>25</x:v>
      </x:c>
      <x:c r="F1925" s="68" t="n">
        <x:v>30.5</x:v>
      </x:c>
      <x:c r="G1925" s="68" t="n">
        <x:v>9.1</x:v>
      </x:c>
      <x:c r="H1925" s="69" t="n">
        <x:v>1.822</x:v>
      </x:c>
      <x:c r="I1925" s="68" t="n">
        <x:v>6580</x:v>
      </x:c>
      <x:c r="J1925" s="68" t="n">
        <x:v>9.4</x:v>
      </x:c>
      <x:c r="K1925" s="68" t="n">
        <x:v>620</x:v>
      </x:c>
      <x:c r="L1925" s="68" t="n">
        <x:v>2.7</x:v>
      </x:c>
      <x:c r="M1925" s="70" t="n">
        <x:v>0.056</x:v>
      </x:c>
      <x:c r="N1925" s="71" t="n">
        <x:v>73</x:v>
      </x:c>
      <x:c r="O1925" s="33" t="n">
        <x:f>ROUND(3*E1925+F1925+G1925*H1925,1)</x:f>
        <x:v>122.1</x:v>
      </x:c>
      <x:c r="P1925" s="33" t="n">
        <x:f>ROUND('Inputs'!$C$4*'Inputs'!$C$7*'Inputs'!$C$5*C1925/3600,1)</x:f>
        <x:v>3900</x:v>
      </x:c>
      <x:c r="Q1925" s="33" t="n">
        <x:f>ROUND(('Inputs'!$C$4/B1925)*'Inputs'!$C$7*'Inputs'!$C$6*D1925/3600,1)</x:f>
        <x:v>2079.3</x:v>
      </x:c>
      <x:c r="R1925" s="59" t="n">
        <x:f>ROUND((P1925-Q1925)*O1925-('Inputs'!$C$4/B1925)*(I1925/J1925+K1925)-'Inputs'!$C$4*L1925-('Inputs'!$C$4*'Inputs'!$C$20*'Inputs'!$C$21*'Inputs'!$C$22/1000)*M1925*N1925,0)</x:f>
        <x:v>-209043</x:v>
      </x:c>
      <x:c r="S1925" s="59" t="n">
        <x:f>ROUND(R1925/'Inputs'!$C$4,2)</x:f>
        <x:v>-20.9</x:v>
      </x:c>
      <x:c r="T1925" s="33" t="n">
        <x:f>ROUND((P1925-Q1925)*G1925*'Inputs'!$C$25/1000,1)</x:f>
        <x:v>42.8</x:v>
      </x:c>
    </x:row>
    <x:row r="1926">
      <x:c r="A1926" t="n">
        <x:v>1911</x:v>
      </x:c>
      <x:c r="B1926" s="68" t="n">
        <x:v>28.7</x:v>
      </x:c>
      <x:c r="C1926" s="68" t="n">
        <x:v>32</x:v>
      </x:c>
      <x:c r="D1926" s="68" t="n">
        <x:v>197.1</x:v>
      </x:c>
      <x:c r="E1926" s="68" t="n">
        <x:v>22.4</x:v>
      </x:c>
      <x:c r="F1926" s="68" t="n">
        <x:v>48.8</x:v>
      </x:c>
      <x:c r="G1926" s="68" t="n">
        <x:v>10.2</x:v>
      </x:c>
      <x:c r="H1926" s="69" t="n">
        <x:v>1.636</x:v>
      </x:c>
      <x:c r="I1926" s="68" t="n">
        <x:v>6540</x:v>
      </x:c>
      <x:c r="J1926" s="68" t="n">
        <x:v>10.6</x:v>
      </x:c>
      <x:c r="K1926" s="68" t="n">
        <x:v>921</x:v>
      </x:c>
      <x:c r="L1926" s="68" t="n">
        <x:v>4</x:v>
      </x:c>
      <x:c r="M1926" s="70" t="n">
        <x:v>0.07</x:v>
      </x:c>
      <x:c r="N1926" s="71" t="n">
        <x:v>137</x:v>
      </x:c>
      <x:c r="O1926" s="33" t="n">
        <x:f>ROUND(3*E1926+F1926+G1926*H1926,1)</x:f>
        <x:v>132.7</x:v>
      </x:c>
      <x:c r="P1926" s="33" t="n">
        <x:f>ROUND('Inputs'!$C$4*'Inputs'!$C$7*'Inputs'!$C$5*C1926/3600,1)</x:f>
        <x:v>4622.2</x:v>
      </x:c>
      <x:c r="Q1926" s="33" t="n">
        <x:f>ROUND(('Inputs'!$C$4/B1926)*'Inputs'!$C$7*'Inputs'!$C$6*D1926/3600,1)</x:f>
        <x:v>1984</x:v>
      </x:c>
      <x:c r="R1926" s="59" t="n">
        <x:f>ROUND((P1926-Q1926)*O1926-('Inputs'!$C$4/B1926)*(I1926/J1926+K1926)-'Inputs'!$C$4*L1926-('Inputs'!$C$4*'Inputs'!$C$20*'Inputs'!$C$21*'Inputs'!$C$22/1000)*M1926*N1926,0)</x:f>
        <x:v>-247237</x:v>
      </x:c>
      <x:c r="S1926" s="59" t="n">
        <x:f>ROUND(R1926/'Inputs'!$C$4,2)</x:f>
        <x:v>-24.72</x:v>
      </x:c>
      <x:c r="T1926" s="33" t="n">
        <x:f>ROUND((P1926-Q1926)*G1926*'Inputs'!$C$25/1000,1)</x:f>
        <x:v>69.5</x:v>
      </x:c>
    </x:row>
    <x:row r="1927">
      <x:c r="A1927" t="n">
        <x:v>1912</x:v>
      </x:c>
      <x:c r="B1927" s="68" t="n">
        <x:v>40.8</x:v>
      </x:c>
      <x:c r="C1927" s="68" t="n">
        <x:v>27.1</x:v>
      </x:c>
      <x:c r="D1927" s="68" t="n">
        <x:v>168.2</x:v>
      </x:c>
      <x:c r="E1927" s="68" t="n">
        <x:v>26.7</x:v>
      </x:c>
      <x:c r="F1927" s="68" t="n">
        <x:v>43.3</x:v>
      </x:c>
      <x:c r="G1927" s="68" t="n">
        <x:v>9.8</x:v>
      </x:c>
      <x:c r="H1927" s="69" t="n">
        <x:v>1.888</x:v>
      </x:c>
      <x:c r="I1927" s="68" t="n">
        <x:v>9033</x:v>
      </x:c>
      <x:c r="J1927" s="68" t="n">
        <x:v>11</x:v>
      </x:c>
      <x:c r="K1927" s="68" t="n">
        <x:v>612</x:v>
      </x:c>
      <x:c r="L1927" s="68" t="n">
        <x:v>2.1</x:v>
      </x:c>
      <x:c r="M1927" s="70" t="n">
        <x:v>0.007</x:v>
      </x:c>
      <x:c r="N1927" s="71" t="n">
        <x:v>89</x:v>
      </x:c>
      <x:c r="O1927" s="33" t="n">
        <x:f>ROUND(3*E1927+F1927+G1927*H1927,1)</x:f>
        <x:v>141.9</x:v>
      </x:c>
      <x:c r="P1927" s="33" t="n">
        <x:f>ROUND('Inputs'!$C$4*'Inputs'!$C$7*'Inputs'!$C$5*C1927/3600,1)</x:f>
        <x:v>3914.4</x:v>
      </x:c>
      <x:c r="Q1927" s="33" t="n">
        <x:f>ROUND(('Inputs'!$C$4/B1927)*'Inputs'!$C$7*'Inputs'!$C$6*D1927/3600,1)</x:f>
        <x:v>1191</x:v>
      </x:c>
      <x:c r="R1927" s="59" t="n">
        <x:f>ROUND((P1927-Q1927)*O1927-('Inputs'!$C$4/B1927)*(I1927/J1927+K1927)-'Inputs'!$C$4*L1927-('Inputs'!$C$4*'Inputs'!$C$20*'Inputs'!$C$21*'Inputs'!$C$22/1000)*M1927*N1927,0)</x:f>
        <x:v>12787</x:v>
      </x:c>
      <x:c r="S1927" s="59" t="n">
        <x:f>ROUND(R1927/'Inputs'!$C$4,2)</x:f>
        <x:v>1.28</x:v>
      </x:c>
      <x:c r="T1927" s="33" t="n">
        <x:f>ROUND((P1927-Q1927)*G1927*'Inputs'!$C$25/1000,1)</x:f>
        <x:v>69</x:v>
      </x:c>
    </x:row>
    <x:row r="1928">
      <x:c r="A1928" t="n">
        <x:v>1913</x:v>
      </x:c>
      <x:c r="B1928" s="68" t="n">
        <x:v>42.6</x:v>
      </x:c>
      <x:c r="C1928" s="68" t="n">
        <x:v>27.5</x:v>
      </x:c>
      <x:c r="D1928" s="68" t="n">
        <x:v>222.6</x:v>
      </x:c>
      <x:c r="E1928" s="68" t="n">
        <x:v>25.6</x:v>
      </x:c>
      <x:c r="F1928" s="68" t="n">
        <x:v>35.5</x:v>
      </x:c>
      <x:c r="G1928" s="68" t="n">
        <x:v>9.3</x:v>
      </x:c>
      <x:c r="H1928" s="69" t="n">
        <x:v>1.931</x:v>
      </x:c>
      <x:c r="I1928" s="68" t="n">
        <x:v>4732</x:v>
      </x:c>
      <x:c r="J1928" s="68" t="n">
        <x:v>13.1</x:v>
      </x:c>
      <x:c r="K1928" s="68" t="n">
        <x:v>825</x:v>
      </x:c>
      <x:c r="L1928" s="68" t="n">
        <x:v>2.1</x:v>
      </x:c>
      <x:c r="M1928" s="70" t="n">
        <x:v>0.05</x:v>
      </x:c>
      <x:c r="N1928" s="71" t="n">
        <x:v>61</x:v>
      </x:c>
      <x:c r="O1928" s="33" t="n">
        <x:f>ROUND(3*E1928+F1928+G1928*H1928,1)</x:f>
        <x:v>130.3</x:v>
      </x:c>
      <x:c r="P1928" s="33" t="n">
        <x:f>ROUND('Inputs'!$C$4*'Inputs'!$C$7*'Inputs'!$C$5*C1928/3600,1)</x:f>
        <x:v>3972.2</x:v>
      </x:c>
      <x:c r="Q1928" s="33" t="n">
        <x:f>ROUND(('Inputs'!$C$4/B1928)*'Inputs'!$C$7*'Inputs'!$C$6*D1928/3600,1)</x:f>
        <x:v>1509.5</x:v>
      </x:c>
      <x:c r="R1928" s="59" t="n">
        <x:f>ROUND((P1928-Q1928)*O1928-('Inputs'!$C$4/B1928)*(I1928/J1928+K1928)-'Inputs'!$C$4*L1928-('Inputs'!$C$4*'Inputs'!$C$20*'Inputs'!$C$21*'Inputs'!$C$22/1000)*M1928*N1928,0)</x:f>
        <x:v>14614</x:v>
      </x:c>
      <x:c r="S1928" s="59" t="n">
        <x:f>ROUND(R1928/'Inputs'!$C$4,2)</x:f>
        <x:v>1.46</x:v>
      </x:c>
      <x:c r="T1928" s="33" t="n">
        <x:f>ROUND((P1928-Q1928)*G1928*'Inputs'!$C$25/1000,1)</x:f>
        <x:v>59.2</x:v>
      </x:c>
    </x:row>
    <x:row r="1929">
      <x:c r="A1929" t="n">
        <x:v>1914</x:v>
      </x:c>
      <x:c r="B1929" s="68" t="n">
        <x:v>28</x:v>
      </x:c>
      <x:c r="C1929" s="68" t="n">
        <x:v>28</x:v>
      </x:c>
      <x:c r="D1929" s="68" t="n">
        <x:v>220.2</x:v>
      </x:c>
      <x:c r="E1929" s="68" t="n">
        <x:v>27</x:v>
      </x:c>
      <x:c r="F1929" s="68" t="n">
        <x:v>53.6</x:v>
      </x:c>
      <x:c r="G1929" s="68" t="n">
        <x:v>7.9</x:v>
      </x:c>
      <x:c r="H1929" s="69" t="n">
        <x:v>1.891</x:v>
      </x:c>
      <x:c r="I1929" s="68" t="n">
        <x:v>6399</x:v>
      </x:c>
      <x:c r="J1929" s="68" t="n">
        <x:v>11.5</x:v>
      </x:c>
      <x:c r="K1929" s="68" t="n">
        <x:v>735</x:v>
      </x:c>
      <x:c r="L1929" s="68" t="n">
        <x:v>3.3</x:v>
      </x:c>
      <x:c r="M1929" s="70" t="n">
        <x:v>0.063</x:v>
      </x:c>
      <x:c r="N1929" s="71" t="n">
        <x:v>156</x:v>
      </x:c>
      <x:c r="O1929" s="33" t="n">
        <x:f>ROUND(3*E1929+F1929+G1929*H1929,1)</x:f>
        <x:v>149.5</x:v>
      </x:c>
      <x:c r="P1929" s="33" t="n">
        <x:f>ROUND('Inputs'!$C$4*'Inputs'!$C$7*'Inputs'!$C$5*C1929/3600,1)</x:f>
        <x:v>4044.4</x:v>
      </x:c>
      <x:c r="Q1929" s="33" t="n">
        <x:f>ROUND(('Inputs'!$C$4/B1929)*'Inputs'!$C$7*'Inputs'!$C$6*D1929/3600,1)</x:f>
        <x:v>2271.9</x:v>
      </x:c>
      <x:c r="R1929" s="59" t="n">
        <x:f>ROUND((P1929-Q1929)*O1929-('Inputs'!$C$4/B1929)*(I1929/J1929+K1929)-'Inputs'!$C$4*L1929-('Inputs'!$C$4*'Inputs'!$C$20*'Inputs'!$C$21*'Inputs'!$C$22/1000)*M1929*N1929,0)</x:f>
        <x:v>-251215</x:v>
      </x:c>
      <x:c r="S1929" s="59" t="n">
        <x:f>ROUND(R1929/'Inputs'!$C$4,2)</x:f>
        <x:v>-25.12</x:v>
      </x:c>
      <x:c r="T1929" s="33" t="n">
        <x:f>ROUND((P1929-Q1929)*G1929*'Inputs'!$C$25/1000,1)</x:f>
        <x:v>36.2</x:v>
      </x:c>
    </x:row>
    <x:row r="1930">
      <x:c r="A1930" t="n">
        <x:v>1915</x:v>
      </x:c>
      <x:c r="B1930" s="68" t="n">
        <x:v>55.3</x:v>
      </x:c>
      <x:c r="C1930" s="68" t="n">
        <x:v>35</x:v>
      </x:c>
      <x:c r="D1930" s="68" t="n">
        <x:v>189.6</x:v>
      </x:c>
      <x:c r="E1930" s="68" t="n">
        <x:v>21.6</x:v>
      </x:c>
      <x:c r="F1930" s="68" t="n">
        <x:v>43.2</x:v>
      </x:c>
      <x:c r="G1930" s="68" t="n">
        <x:v>7.2</x:v>
      </x:c>
      <x:c r="H1930" s="69" t="n">
        <x:v>1.949</x:v>
      </x:c>
      <x:c r="I1930" s="68" t="n">
        <x:v>6882</x:v>
      </x:c>
      <x:c r="J1930" s="68" t="n">
        <x:v>10.7</x:v>
      </x:c>
      <x:c r="K1930" s="68" t="n">
        <x:v>718</x:v>
      </x:c>
      <x:c r="L1930" s="68" t="n">
        <x:v>5.5</x:v>
      </x:c>
      <x:c r="M1930" s="70" t="n">
        <x:v>0.077</x:v>
      </x:c>
      <x:c r="N1930" s="71" t="n">
        <x:v>132</x:v>
      </x:c>
      <x:c r="O1930" s="33" t="n">
        <x:f>ROUND(3*E1930+F1930+G1930*H1930,1)</x:f>
        <x:v>122</x:v>
      </x:c>
      <x:c r="P1930" s="33" t="n">
        <x:f>ROUND('Inputs'!$C$4*'Inputs'!$C$7*'Inputs'!$C$5*C1930/3600,1)</x:f>
        <x:v>5055.6</x:v>
      </x:c>
      <x:c r="Q1930" s="33" t="n">
        <x:f>ROUND(('Inputs'!$C$4/B1930)*'Inputs'!$C$7*'Inputs'!$C$6*D1930/3600,1)</x:f>
        <x:v>990.5</x:v>
      </x:c>
      <x:c r="R1930" s="59" t="n">
        <x:f>ROUND((P1930-Q1930)*O1930-('Inputs'!$C$4/B1930)*(I1930/J1930+K1930)-'Inputs'!$C$4*L1930-('Inputs'!$C$4*'Inputs'!$C$20*'Inputs'!$C$21*'Inputs'!$C$22/1000)*M1930*N1930,0)</x:f>
        <x:v>172070</x:v>
      </x:c>
      <x:c r="S1930" s="59" t="n">
        <x:f>ROUND(R1930/'Inputs'!$C$4,2)</x:f>
        <x:v>17.21</x:v>
      </x:c>
      <x:c r="T1930" s="33" t="n">
        <x:f>ROUND((P1930-Q1930)*G1930*'Inputs'!$C$25/1000,1)</x:f>
        <x:v>75.6</x:v>
      </x:c>
    </x:row>
    <x:row r="1931">
      <x:c r="A1931" t="n">
        <x:v>1916</x:v>
      </x:c>
      <x:c r="B1931" s="68" t="n">
        <x:v>42.6</x:v>
      </x:c>
      <x:c r="C1931" s="68" t="n">
        <x:v>26.4</x:v>
      </x:c>
      <x:c r="D1931" s="68" t="n">
        <x:v>254.4</x:v>
      </x:c>
      <x:c r="E1931" s="68" t="n">
        <x:v>20.7</x:v>
      </x:c>
      <x:c r="F1931" s="68" t="n">
        <x:v>52.6</x:v>
      </x:c>
      <x:c r="G1931" s="68" t="n">
        <x:v>10.7</x:v>
      </x:c>
      <x:c r="H1931" s="69" t="n">
        <x:v>1.7</x:v>
      </x:c>
      <x:c r="I1931" s="68" t="n">
        <x:v>7438</x:v>
      </x:c>
      <x:c r="J1931" s="68" t="n">
        <x:v>10.2</x:v>
      </x:c>
      <x:c r="K1931" s="68" t="n">
        <x:v>787</x:v>
      </x:c>
      <x:c r="L1931" s="68" t="n">
        <x:v>2.4</x:v>
      </x:c>
      <x:c r="M1931" s="70" t="n">
        <x:v>0.008</x:v>
      </x:c>
      <x:c r="N1931" s="71" t="n">
        <x:v>108</x:v>
      </x:c>
      <x:c r="O1931" s="33" t="n">
        <x:f>ROUND(3*E1931+F1931+G1931*H1931,1)</x:f>
        <x:v>132.9</x:v>
      </x:c>
      <x:c r="P1931" s="33" t="n">
        <x:f>ROUND('Inputs'!$C$4*'Inputs'!$C$7*'Inputs'!$C$5*C1931/3600,1)</x:f>
        <x:v>3813.3</x:v>
      </x:c>
      <x:c r="Q1931" s="33" t="n">
        <x:f>ROUND(('Inputs'!$C$4/B1931)*'Inputs'!$C$7*'Inputs'!$C$6*D1931/3600,1)</x:f>
        <x:v>1725.2</x:v>
      </x:c>
      <x:c r="R1931" s="59" t="n">
        <x:f>ROUND((P1931-Q1931)*O1931-('Inputs'!$C$4/B1931)*(I1931/J1931+K1931)-'Inputs'!$C$4*L1931-('Inputs'!$C$4*'Inputs'!$C$20*'Inputs'!$C$21*'Inputs'!$C$22/1000)*M1931*N1931,0)</x:f>
        <x:v>-104343</x:v>
      </x:c>
      <x:c r="S1931" s="59" t="n">
        <x:f>ROUND(R1931/'Inputs'!$C$4,2)</x:f>
        <x:v>-10.43</x:v>
      </x:c>
      <x:c r="T1931" s="33" t="n">
        <x:f>ROUND((P1931-Q1931)*G1931*'Inputs'!$C$25/1000,1)</x:f>
        <x:v>57.7</x:v>
      </x:c>
    </x:row>
    <x:row r="1932">
      <x:c r="A1932" t="n">
        <x:v>1917</x:v>
      </x:c>
      <x:c r="B1932" s="68" t="n">
        <x:v>51.2</x:v>
      </x:c>
      <x:c r="C1932" s="68" t="n">
        <x:v>32.5</x:v>
      </x:c>
      <x:c r="D1932" s="68" t="n">
        <x:v>258.9</x:v>
      </x:c>
      <x:c r="E1932" s="68" t="n">
        <x:v>23.2</x:v>
      </x:c>
      <x:c r="F1932" s="68" t="n">
        <x:v>54.8</x:v>
      </x:c>
      <x:c r="G1932" s="68" t="n">
        <x:v>10</x:v>
      </x:c>
      <x:c r="H1932" s="69" t="n">
        <x:v>1.707</x:v>
      </x:c>
      <x:c r="I1932" s="68" t="n">
        <x:v>4064</x:v>
      </x:c>
      <x:c r="J1932" s="68" t="n">
        <x:v>8.3</x:v>
      </x:c>
      <x:c r="K1932" s="68" t="n">
        <x:v>752</x:v>
      </x:c>
      <x:c r="L1932" s="68" t="n">
        <x:v>5.5</x:v>
      </x:c>
      <x:c r="M1932" s="70" t="n">
        <x:v>0.058</x:v>
      </x:c>
      <x:c r="N1932" s="71" t="n">
        <x:v>79</x:v>
      </x:c>
      <x:c r="O1932" s="33" t="n">
        <x:f>ROUND(3*E1932+F1932+G1932*H1932,1)</x:f>
        <x:v>141.5</x:v>
      </x:c>
      <x:c r="P1932" s="33" t="n">
        <x:f>ROUND('Inputs'!$C$4*'Inputs'!$C$7*'Inputs'!$C$5*C1932/3600,1)</x:f>
        <x:v>4694.4</x:v>
      </x:c>
      <x:c r="Q1932" s="33" t="n">
        <x:f>ROUND(('Inputs'!$C$4/B1932)*'Inputs'!$C$7*'Inputs'!$C$6*D1932/3600,1)</x:f>
        <x:v>1460.8</x:v>
      </x:c>
      <x:c r="R1932" s="59" t="n">
        <x:f>ROUND((P1932-Q1932)*O1932-('Inputs'!$C$4/B1932)*(I1932/J1932+K1932)-'Inputs'!$C$4*L1932-('Inputs'!$C$4*'Inputs'!$C$20*'Inputs'!$C$21*'Inputs'!$C$22/1000)*M1932*N1932,0)</x:f>
        <x:v>149801</x:v>
      </x:c>
      <x:c r="S1932" s="59" t="n">
        <x:f>ROUND(R1932/'Inputs'!$C$4,2)</x:f>
        <x:v>14.98</x:v>
      </x:c>
      <x:c r="T1932" s="33" t="n">
        <x:f>ROUND((P1932-Q1932)*G1932*'Inputs'!$C$25/1000,1)</x:f>
        <x:v>83.5</x:v>
      </x:c>
    </x:row>
    <x:row r="1933">
      <x:c r="A1933" t="n">
        <x:v>1918</x:v>
      </x:c>
      <x:c r="B1933" s="68" t="n">
        <x:v>59.7</x:v>
      </x:c>
      <x:c r="C1933" s="68" t="n">
        <x:v>31.1</x:v>
      </x:c>
      <x:c r="D1933" s="68" t="n">
        <x:v>244.2</x:v>
      </x:c>
      <x:c r="E1933" s="68" t="n">
        <x:v>24.7</x:v>
      </x:c>
      <x:c r="F1933" s="68" t="n">
        <x:v>32.6</x:v>
      </x:c>
      <x:c r="G1933" s="68" t="n">
        <x:v>10.2</x:v>
      </x:c>
      <x:c r="H1933" s="69" t="n">
        <x:v>1.975</x:v>
      </x:c>
      <x:c r="I1933" s="68" t="n">
        <x:v>7073</x:v>
      </x:c>
      <x:c r="J1933" s="68" t="n">
        <x:v>10.7</x:v>
      </x:c>
      <x:c r="K1933" s="68" t="n">
        <x:v>813</x:v>
      </x:c>
      <x:c r="L1933" s="68" t="n">
        <x:v>4.8</x:v>
      </x:c>
      <x:c r="M1933" s="70" t="n">
        <x:v>0.061</x:v>
      </x:c>
      <x:c r="N1933" s="71" t="n">
        <x:v>111</x:v>
      </x:c>
      <x:c r="O1933" s="33" t="n">
        <x:f>ROUND(3*E1933+F1933+G1933*H1933,1)</x:f>
        <x:v>126.8</x:v>
      </x:c>
      <x:c r="P1933" s="33" t="n">
        <x:f>ROUND('Inputs'!$C$4*'Inputs'!$C$7*'Inputs'!$C$5*C1933/3600,1)</x:f>
        <x:v>4492.2</x:v>
      </x:c>
      <x:c r="Q1933" s="33" t="n">
        <x:f>ROUND(('Inputs'!$C$4/B1933)*'Inputs'!$C$7*'Inputs'!$C$6*D1933/3600,1)</x:f>
        <x:v>1181.7</x:v>
      </x:c>
      <x:c r="R1933" s="59" t="n">
        <x:f>ROUND((P1933-Q1933)*O1933-('Inputs'!$C$4/B1933)*(I1933/J1933+K1933)-'Inputs'!$C$4*L1933-('Inputs'!$C$4*'Inputs'!$C$20*'Inputs'!$C$21*'Inputs'!$C$22/1000)*M1933*N1933,0)</x:f>
        <x:v>109725</x:v>
      </x:c>
      <x:c r="S1933" s="59" t="n">
        <x:f>ROUND(R1933/'Inputs'!$C$4,2)</x:f>
        <x:v>10.97</x:v>
      </x:c>
      <x:c r="T1933" s="33" t="n">
        <x:f>ROUND((P1933-Q1933)*G1933*'Inputs'!$C$25/1000,1)</x:f>
        <x:v>87.2</x:v>
      </x:c>
    </x:row>
    <x:row r="1934">
      <x:c r="A1934" t="n">
        <x:v>1919</x:v>
      </x:c>
      <x:c r="B1934" s="68" t="n">
        <x:v>49.6</x:v>
      </x:c>
      <x:c r="C1934" s="68" t="n">
        <x:v>32.1</x:v>
      </x:c>
      <x:c r="D1934" s="68" t="n">
        <x:v>221.3</x:v>
      </x:c>
      <x:c r="E1934" s="68" t="n">
        <x:v>27.7</x:v>
      </x:c>
      <x:c r="F1934" s="68" t="n">
        <x:v>38.2</x:v>
      </x:c>
      <x:c r="G1934" s="68" t="n">
        <x:v>8.9</x:v>
      </x:c>
      <x:c r="H1934" s="69" t="n">
        <x:v>1.845</x:v>
      </x:c>
      <x:c r="I1934" s="68" t="n">
        <x:v>8749</x:v>
      </x:c>
      <x:c r="J1934" s="68" t="n">
        <x:v>11.4</x:v>
      </x:c>
      <x:c r="K1934" s="68" t="n">
        <x:v>548</x:v>
      </x:c>
      <x:c r="L1934" s="68" t="n">
        <x:v>4.9</x:v>
      </x:c>
      <x:c r="M1934" s="70" t="n">
        <x:v>0.034</x:v>
      </x:c>
      <x:c r="N1934" s="71" t="n">
        <x:v>123</x:v>
      </x:c>
      <x:c r="O1934" s="33" t="n">
        <x:f>ROUND(3*E1934+F1934+G1934*H1934,1)</x:f>
        <x:v>137.7</x:v>
      </x:c>
      <x:c r="P1934" s="33" t="n">
        <x:f>ROUND('Inputs'!$C$4*'Inputs'!$C$7*'Inputs'!$C$5*C1934/3600,1)</x:f>
        <x:v>4636.7</x:v>
      </x:c>
      <x:c r="Q1934" s="33" t="n">
        <x:f>ROUND(('Inputs'!$C$4/B1934)*'Inputs'!$C$7*'Inputs'!$C$6*D1934/3600,1)</x:f>
        <x:v>1288.9</x:v>
      </x:c>
      <x:c r="R1934" s="59" t="n">
        <x:f>ROUND((P1934-Q1934)*O1934-('Inputs'!$C$4/B1934)*(I1934/J1934+K1934)-'Inputs'!$C$4*L1934-('Inputs'!$C$4*'Inputs'!$C$20*'Inputs'!$C$21*'Inputs'!$C$22/1000)*M1934*N1934,0)</x:f>
        <x:v>137428</x:v>
      </x:c>
      <x:c r="S1934" s="59" t="n">
        <x:f>ROUND(R1934/'Inputs'!$C$4,2)</x:f>
        <x:v>13.74</x:v>
      </x:c>
      <x:c r="T1934" s="33" t="n">
        <x:f>ROUND((P1934-Q1934)*G1934*'Inputs'!$C$25/1000,1)</x:f>
        <x:v>77</x:v>
      </x:c>
    </x:row>
    <x:row r="1935">
      <x:c r="A1935" t="n">
        <x:v>1920</x:v>
      </x:c>
      <x:c r="B1935" s="68" t="n">
        <x:v>54.5</x:v>
      </x:c>
      <x:c r="C1935" s="68" t="n">
        <x:v>30.7</x:v>
      </x:c>
      <x:c r="D1935" s="68" t="n">
        <x:v>211.2</x:v>
      </x:c>
      <x:c r="E1935" s="68" t="n">
        <x:v>27</x:v>
      </x:c>
      <x:c r="F1935" s="68" t="n">
        <x:v>44.6</x:v>
      </x:c>
      <x:c r="G1935" s="68" t="n">
        <x:v>9.2</x:v>
      </x:c>
      <x:c r="H1935" s="69" t="n">
        <x:v>1.675</x:v>
      </x:c>
      <x:c r="I1935" s="68" t="n">
        <x:v>5876</x:v>
      </x:c>
      <x:c r="J1935" s="68" t="n">
        <x:v>10.3</x:v>
      </x:c>
      <x:c r="K1935" s="68" t="n">
        <x:v>393</x:v>
      </x:c>
      <x:c r="L1935" s="68" t="n">
        <x:v>2.8</x:v>
      </x:c>
      <x:c r="M1935" s="70" t="n">
        <x:v>0.032</x:v>
      </x:c>
      <x:c r="N1935" s="71" t="n">
        <x:v>116</x:v>
      </x:c>
      <x:c r="O1935" s="33" t="n">
        <x:f>ROUND(3*E1935+F1935+G1935*H1935,1)</x:f>
        <x:v>141</x:v>
      </x:c>
      <x:c r="P1935" s="33" t="n">
        <x:f>ROUND('Inputs'!$C$4*'Inputs'!$C$7*'Inputs'!$C$5*C1935/3600,1)</x:f>
        <x:v>4434.4</x:v>
      </x:c>
      <x:c r="Q1935" s="33" t="n">
        <x:f>ROUND(('Inputs'!$C$4/B1935)*'Inputs'!$C$7*'Inputs'!$C$6*D1935/3600,1)</x:f>
        <x:v>1119.5</x:v>
      </x:c>
      <x:c r="R1935" s="59" t="n">
        <x:f>ROUND((P1935-Q1935)*O1935-('Inputs'!$C$4/B1935)*(I1935/J1935+K1935)-'Inputs'!$C$4*L1935-('Inputs'!$C$4*'Inputs'!$C$20*'Inputs'!$C$21*'Inputs'!$C$22/1000)*M1935*N1935,0)</x:f>
        <x:v>254314</x:v>
      </x:c>
      <x:c r="S1935" s="59" t="n">
        <x:f>ROUND(R1935/'Inputs'!$C$4,2)</x:f>
        <x:v>25.43</x:v>
      </x:c>
      <x:c r="T1935" s="33" t="n">
        <x:f>ROUND((P1935-Q1935)*G1935*'Inputs'!$C$25/1000,1)</x:f>
        <x:v>78.8</x:v>
      </x:c>
    </x:row>
    <x:row r="1936">
      <x:c r="A1936" t="n">
        <x:v>1921</x:v>
      </x:c>
      <x:c r="B1936" s="68" t="n">
        <x:v>44.6</x:v>
      </x:c>
      <x:c r="C1936" s="68" t="n">
        <x:v>28.1</x:v>
      </x:c>
      <x:c r="D1936" s="68" t="n">
        <x:v>203.4</x:v>
      </x:c>
      <x:c r="E1936" s="68" t="n">
        <x:v>23.2</x:v>
      </x:c>
      <x:c r="F1936" s="68" t="n">
        <x:v>53.4</x:v>
      </x:c>
      <x:c r="G1936" s="68" t="n">
        <x:v>10.1</x:v>
      </x:c>
      <x:c r="H1936" s="69" t="n">
        <x:v>1.655</x:v>
      </x:c>
      <x:c r="I1936" s="68" t="n">
        <x:v>6711</x:v>
      </x:c>
      <x:c r="J1936" s="68" t="n">
        <x:v>10.7</x:v>
      </x:c>
      <x:c r="K1936" s="68" t="n">
        <x:v>711</x:v>
      </x:c>
      <x:c r="L1936" s="68" t="n">
        <x:v>5.7</x:v>
      </x:c>
      <x:c r="M1936" s="70" t="n">
        <x:v>0.062</x:v>
      </x:c>
      <x:c r="N1936" s="71" t="n">
        <x:v>81</x:v>
      </x:c>
      <x:c r="O1936" s="33" t="n">
        <x:f>ROUND(3*E1936+F1936+G1936*H1936,1)</x:f>
        <x:v>139.7</x:v>
      </x:c>
      <x:c r="P1936" s="33" t="n">
        <x:f>ROUND('Inputs'!$C$4*'Inputs'!$C$7*'Inputs'!$C$5*C1936/3600,1)</x:f>
        <x:v>4058.9</x:v>
      </x:c>
      <x:c r="Q1936" s="33" t="n">
        <x:f>ROUND(('Inputs'!$C$4/B1936)*'Inputs'!$C$7*'Inputs'!$C$6*D1936/3600,1)</x:f>
        <x:v>1317.5</x:v>
      </x:c>
      <x:c r="R1936" s="59" t="n">
        <x:f>ROUND((P1936-Q1936)*O1936-('Inputs'!$C$4/B1936)*(I1936/J1936+K1936)-'Inputs'!$C$4*L1936-('Inputs'!$C$4*'Inputs'!$C$20*'Inputs'!$C$21*'Inputs'!$C$22/1000)*M1936*N1936,0)</x:f>
        <x:v>14700</x:v>
      </x:c>
      <x:c r="S1936" s="59" t="n">
        <x:f>ROUND(R1936/'Inputs'!$C$4,2)</x:f>
        <x:v>1.47</x:v>
      </x:c>
      <x:c r="T1936" s="33" t="n">
        <x:f>ROUND((P1936-Q1936)*G1936*'Inputs'!$C$25/1000,1)</x:f>
        <x:v>71.5</x:v>
      </x:c>
    </x:row>
    <x:row r="1937">
      <x:c r="A1937" t="n">
        <x:v>1922</x:v>
      </x:c>
      <x:c r="B1937" s="68" t="n">
        <x:v>54.5</x:v>
      </x:c>
      <x:c r="C1937" s="68" t="n">
        <x:v>27.4</x:v>
      </x:c>
      <x:c r="D1937" s="68" t="n">
        <x:v>218.4</x:v>
      </x:c>
      <x:c r="E1937" s="68" t="n">
        <x:v>26</x:v>
      </x:c>
      <x:c r="F1937" s="68" t="n">
        <x:v>45.8</x:v>
      </x:c>
      <x:c r="G1937" s="68" t="n">
        <x:v>9.2</x:v>
      </x:c>
      <x:c r="H1937" s="69" t="n">
        <x:v>1.823</x:v>
      </x:c>
      <x:c r="I1937" s="68" t="n">
        <x:v>8653</x:v>
      </x:c>
      <x:c r="J1937" s="68" t="n">
        <x:v>10.1</x:v>
      </x:c>
      <x:c r="K1937" s="68" t="n">
        <x:v>995</x:v>
      </x:c>
      <x:c r="L1937" s="68" t="n">
        <x:v>4.9</x:v>
      </x:c>
      <x:c r="M1937" s="70" t="n">
        <x:v>0.031</x:v>
      </x:c>
      <x:c r="N1937" s="71" t="n">
        <x:v>139</x:v>
      </x:c>
      <x:c r="O1937" s="33" t="n">
        <x:f>ROUND(3*E1937+F1937+G1937*H1937,1)</x:f>
        <x:v>140.6</x:v>
      </x:c>
      <x:c r="P1937" s="33" t="n">
        <x:f>ROUND('Inputs'!$C$4*'Inputs'!$C$7*'Inputs'!$C$5*C1937/3600,1)</x:f>
        <x:v>3957.8</x:v>
      </x:c>
      <x:c r="Q1937" s="33" t="n">
        <x:f>ROUND(('Inputs'!$C$4/B1937)*'Inputs'!$C$7*'Inputs'!$C$6*D1937/3600,1)</x:f>
        <x:v>1157.7</x:v>
      </x:c>
      <x:c r="R1937" s="59" t="n">
        <x:f>ROUND((P1937-Q1937)*O1937-('Inputs'!$C$4/B1937)*(I1937/J1937+K1937)-'Inputs'!$C$4*L1937-('Inputs'!$C$4*'Inputs'!$C$20*'Inputs'!$C$21*'Inputs'!$C$22/1000)*M1937*N1937,0)</x:f>
        <x:v>-4709</x:v>
      </x:c>
      <x:c r="S1937" s="59" t="n">
        <x:f>ROUND(R1937/'Inputs'!$C$4,2)</x:f>
        <x:v>-0.47</x:v>
      </x:c>
      <x:c r="T1937" s="33" t="n">
        <x:f>ROUND((P1937-Q1937)*G1937*'Inputs'!$C$25/1000,1)</x:f>
        <x:v>66.6</x:v>
      </x:c>
    </x:row>
    <x:row r="1938">
      <x:c r="A1938" t="n">
        <x:v>1923</x:v>
      </x:c>
      <x:c r="B1938" s="68" t="n">
        <x:v>57.5</x:v>
      </x:c>
      <x:c r="C1938" s="68" t="n">
        <x:v>26.8</x:v>
      </x:c>
      <x:c r="D1938" s="68" t="n">
        <x:v>225.3</x:v>
      </x:c>
      <x:c r="E1938" s="68" t="n">
        <x:v>22.9</x:v>
      </x:c>
      <x:c r="F1938" s="68" t="n">
        <x:v>49</x:v>
      </x:c>
      <x:c r="G1938" s="68" t="n">
        <x:v>7.9</x:v>
      </x:c>
      <x:c r="H1938" s="69" t="n">
        <x:v>1.947</x:v>
      </x:c>
      <x:c r="I1938" s="68" t="n">
        <x:v>5164</x:v>
      </x:c>
      <x:c r="J1938" s="68" t="n">
        <x:v>12.7</x:v>
      </x:c>
      <x:c r="K1938" s="68" t="n">
        <x:v>383</x:v>
      </x:c>
      <x:c r="L1938" s="68" t="n">
        <x:v>5.9</x:v>
      </x:c>
      <x:c r="M1938" s="70" t="n">
        <x:v>0.04</x:v>
      </x:c>
      <x:c r="N1938" s="71" t="n">
        <x:v>108</x:v>
      </x:c>
      <x:c r="O1938" s="33" t="n">
        <x:f>ROUND(3*E1938+F1938+G1938*H1938,1)</x:f>
        <x:v>133.1</x:v>
      </x:c>
      <x:c r="P1938" s="33" t="n">
        <x:f>ROUND('Inputs'!$C$4*'Inputs'!$C$7*'Inputs'!$C$5*C1938/3600,1)</x:f>
        <x:v>3871.1</x:v>
      </x:c>
      <x:c r="Q1938" s="33" t="n">
        <x:f>ROUND(('Inputs'!$C$4/B1938)*'Inputs'!$C$7*'Inputs'!$C$6*D1938/3600,1)</x:f>
        <x:v>1131.9</x:v>
      </x:c>
      <x:c r="R1938" s="59" t="n">
        <x:f>ROUND((P1938-Q1938)*O1938-('Inputs'!$C$4/B1938)*(I1938/J1938+K1938)-'Inputs'!$C$4*L1938-('Inputs'!$C$4*'Inputs'!$C$20*'Inputs'!$C$21*'Inputs'!$C$22/1000)*M1938*N1938,0)</x:f>
        <x:v>158603</x:v>
      </x:c>
      <x:c r="S1938" s="59" t="n">
        <x:f>ROUND(R1938/'Inputs'!$C$4,2)</x:f>
        <x:v>15.86</x:v>
      </x:c>
      <x:c r="T1938" s="33" t="n">
        <x:f>ROUND((P1938-Q1938)*G1938*'Inputs'!$C$25/1000,1)</x:f>
        <x:v>55.9</x:v>
      </x:c>
    </x:row>
    <x:row r="1939">
      <x:c r="A1939" t="n">
        <x:v>1924</x:v>
      </x:c>
      <x:c r="B1939" s="68" t="n">
        <x:v>58.2</x:v>
      </x:c>
      <x:c r="C1939" s="68" t="n">
        <x:v>27.3</x:v>
      </x:c>
      <x:c r="D1939" s="68" t="n">
        <x:v>187.4</x:v>
      </x:c>
      <x:c r="E1939" s="68" t="n">
        <x:v>27.2</x:v>
      </x:c>
      <x:c r="F1939" s="68" t="n">
        <x:v>30.2</x:v>
      </x:c>
      <x:c r="G1939" s="68" t="n">
        <x:v>9.4</x:v>
      </x:c>
      <x:c r="H1939" s="69" t="n">
        <x:v>1.622</x:v>
      </x:c>
      <x:c r="I1939" s="68" t="n">
        <x:v>4107</x:v>
      </x:c>
      <x:c r="J1939" s="68" t="n">
        <x:v>12.1</x:v>
      </x:c>
      <x:c r="K1939" s="68" t="n">
        <x:v>729</x:v>
      </x:c>
      <x:c r="L1939" s="68" t="n">
        <x:v>1.8</x:v>
      </x:c>
      <x:c r="M1939" s="70" t="n">
        <x:v>0.077</x:v>
      </x:c>
      <x:c r="N1939" s="71" t="n">
        <x:v>127</x:v>
      </x:c>
      <x:c r="O1939" s="33" t="n">
        <x:f>ROUND(3*E1939+F1939+G1939*H1939,1)</x:f>
        <x:v>127</x:v>
      </x:c>
      <x:c r="P1939" s="33" t="n">
        <x:f>ROUND('Inputs'!$C$4*'Inputs'!$C$7*'Inputs'!$C$5*C1939/3600,1)</x:f>
        <x:v>3943.3</x:v>
      </x:c>
      <x:c r="Q1939" s="33" t="n">
        <x:f>ROUND(('Inputs'!$C$4/B1939)*'Inputs'!$C$7*'Inputs'!$C$6*D1939/3600,1)</x:f>
        <x:v>930.2</x:v>
      </x:c>
      <x:c r="R1939" s="59" t="n">
        <x:f>ROUND((P1939-Q1939)*O1939-('Inputs'!$C$4/B1939)*(I1939/J1939+K1939)-'Inputs'!$C$4*L1939-('Inputs'!$C$4*'Inputs'!$C$20*'Inputs'!$C$21*'Inputs'!$C$22/1000)*M1939*N1939,0)</x:f>
        <x:v>159219</x:v>
      </x:c>
      <x:c r="S1939" s="59" t="n">
        <x:f>ROUND(R1939/'Inputs'!$C$4,2)</x:f>
        <x:v>15.92</x:v>
      </x:c>
      <x:c r="T1939" s="33" t="n">
        <x:f>ROUND((P1939-Q1939)*G1939*'Inputs'!$C$25/1000,1)</x:f>
        <x:v>73.2</x:v>
      </x:c>
    </x:row>
    <x:row r="1940">
      <x:c r="A1940" t="n">
        <x:v>1925</x:v>
      </x:c>
      <x:c r="B1940" s="68" t="n">
        <x:v>45.1</x:v>
      </x:c>
      <x:c r="C1940" s="68" t="n">
        <x:v>29.5</x:v>
      </x:c>
      <x:c r="D1940" s="68" t="n">
        <x:v>219.5</x:v>
      </x:c>
      <x:c r="E1940" s="68" t="n">
        <x:v>26</x:v>
      </x:c>
      <x:c r="F1940" s="68" t="n">
        <x:v>36.3</x:v>
      </x:c>
      <x:c r="G1940" s="68" t="n">
        <x:v>10.9</x:v>
      </x:c>
      <x:c r="H1940" s="69" t="n">
        <x:v>1.743</x:v>
      </x:c>
      <x:c r="I1940" s="68" t="n">
        <x:v>5597</x:v>
      </x:c>
      <x:c r="J1940" s="68" t="n">
        <x:v>9.3</x:v>
      </x:c>
      <x:c r="K1940" s="68" t="n">
        <x:v>700</x:v>
      </x:c>
      <x:c r="L1940" s="68" t="n">
        <x:v>5.5</x:v>
      </x:c>
      <x:c r="M1940" s="70" t="n">
        <x:v>0.01</x:v>
      </x:c>
      <x:c r="N1940" s="71" t="n">
        <x:v>106</x:v>
      </x:c>
      <x:c r="O1940" s="33" t="n">
        <x:f>ROUND(3*E1940+F1940+G1940*H1940,1)</x:f>
        <x:v>133.3</x:v>
      </x:c>
      <x:c r="P1940" s="33" t="n">
        <x:f>ROUND('Inputs'!$C$4*'Inputs'!$C$7*'Inputs'!$C$5*C1940/3600,1)</x:f>
        <x:v>4261.1</x:v>
      </x:c>
      <x:c r="Q1940" s="33" t="n">
        <x:f>ROUND(('Inputs'!$C$4/B1940)*'Inputs'!$C$7*'Inputs'!$C$6*D1940/3600,1)</x:f>
        <x:v>1406</x:v>
      </x:c>
      <x:c r="R1940" s="59" t="n">
        <x:f>ROUND((P1940-Q1940)*O1940-('Inputs'!$C$4/B1940)*(I1940/J1940+K1940)-'Inputs'!$C$4*L1940-('Inputs'!$C$4*'Inputs'!$C$20*'Inputs'!$C$21*'Inputs'!$C$22/1000)*M1940*N1940,0)</x:f>
        <x:v>34561</x:v>
      </x:c>
      <x:c r="S1940" s="59" t="n">
        <x:f>ROUND(R1940/'Inputs'!$C$4,2)</x:f>
        <x:v>3.46</x:v>
      </x:c>
      <x:c r="T1940" s="33" t="n">
        <x:f>ROUND((P1940-Q1940)*G1940*'Inputs'!$C$25/1000,1)</x:f>
        <x:v>80.4</x:v>
      </x:c>
    </x:row>
    <x:row r="1941">
      <x:c r="A1941" t="n">
        <x:v>1926</x:v>
      </x:c>
      <x:c r="B1941" s="68" t="n">
        <x:v>53.7</x:v>
      </x:c>
      <x:c r="C1941" s="68" t="n">
        <x:v>31.5</x:v>
      </x:c>
      <x:c r="D1941" s="68" t="n">
        <x:v>215.7</x:v>
      </x:c>
      <x:c r="E1941" s="68" t="n">
        <x:v>27.6</x:v>
      </x:c>
      <x:c r="F1941" s="68" t="n">
        <x:v>45.9</x:v>
      </x:c>
      <x:c r="G1941" s="68" t="n">
        <x:v>8.4</x:v>
      </x:c>
      <x:c r="H1941" s="69" t="n">
        <x:v>1.767</x:v>
      </x:c>
      <x:c r="I1941" s="68" t="n">
        <x:v>5681</x:v>
      </x:c>
      <x:c r="J1941" s="68" t="n">
        <x:v>14.5</x:v>
      </x:c>
      <x:c r="K1941" s="68" t="n">
        <x:v>500</x:v>
      </x:c>
      <x:c r="L1941" s="68" t="n">
        <x:v>5.8</x:v>
      </x:c>
      <x:c r="M1941" s="70" t="n">
        <x:v>0.027</x:v>
      </x:c>
      <x:c r="N1941" s="71" t="n">
        <x:v>90</x:v>
      </x:c>
      <x:c r="O1941" s="33" t="n">
        <x:f>ROUND(3*E1941+F1941+G1941*H1941,1)</x:f>
        <x:v>143.5</x:v>
      </x:c>
      <x:c r="P1941" s="33" t="n">
        <x:f>ROUND('Inputs'!$C$4*'Inputs'!$C$7*'Inputs'!$C$5*C1941/3600,1)</x:f>
        <x:v>4550</x:v>
      </x:c>
      <x:c r="Q1941" s="33" t="n">
        <x:f>ROUND(('Inputs'!$C$4/B1941)*'Inputs'!$C$7*'Inputs'!$C$6*D1941/3600,1)</x:f>
        <x:v>1160.4</x:v>
      </x:c>
      <x:c r="R1941" s="59" t="n">
        <x:f>ROUND((P1941-Q1941)*O1941-('Inputs'!$C$4/B1941)*(I1941/J1941+K1941)-'Inputs'!$C$4*L1941-('Inputs'!$C$4*'Inputs'!$C$20*'Inputs'!$C$21*'Inputs'!$C$22/1000)*M1941*N1941,0)</x:f>
        <x:v>256904</x:v>
      </x:c>
      <x:c r="S1941" s="59" t="n">
        <x:f>ROUND(R1941/'Inputs'!$C$4,2)</x:f>
        <x:v>25.69</x:v>
      </x:c>
      <x:c r="T1941" s="33" t="n">
        <x:f>ROUND((P1941-Q1941)*G1941*'Inputs'!$C$25/1000,1)</x:f>
        <x:v>73.6</x:v>
      </x:c>
    </x:row>
    <x:row r="1942">
      <x:c r="A1942" t="n">
        <x:v>1927</x:v>
      </x:c>
      <x:c r="B1942" s="68" t="n">
        <x:v>59.3</x:v>
      </x:c>
      <x:c r="C1942" s="68" t="n">
        <x:v>31.2</x:v>
      </x:c>
      <x:c r="D1942" s="68" t="n">
        <x:v>211.9</x:v>
      </x:c>
      <x:c r="E1942" s="68" t="n">
        <x:v>25.3</x:v>
      </x:c>
      <x:c r="F1942" s="68" t="n">
        <x:v>44.7</x:v>
      </x:c>
      <x:c r="G1942" s="68" t="n">
        <x:v>10.3</x:v>
      </x:c>
      <x:c r="H1942" s="69" t="n">
        <x:v>1.874</x:v>
      </x:c>
      <x:c r="I1942" s="68" t="n">
        <x:v>4998</x:v>
      </x:c>
      <x:c r="J1942" s="68" t="n">
        <x:v>11.3</x:v>
      </x:c>
      <x:c r="K1942" s="68" t="n">
        <x:v>461</x:v>
      </x:c>
      <x:c r="L1942" s="68" t="n">
        <x:v>4.1</x:v>
      </x:c>
      <x:c r="M1942" s="70" t="n">
        <x:v>0.061</x:v>
      </x:c>
      <x:c r="N1942" s="71" t="n">
        <x:v>66</x:v>
      </x:c>
      <x:c r="O1942" s="33" t="n">
        <x:f>ROUND(3*E1942+F1942+G1942*H1942,1)</x:f>
        <x:v>139.9</x:v>
      </x:c>
      <x:c r="P1942" s="33" t="n">
        <x:f>ROUND('Inputs'!$C$4*'Inputs'!$C$7*'Inputs'!$C$5*C1942/3600,1)</x:f>
        <x:v>4506.7</x:v>
      </x:c>
      <x:c r="Q1942" s="33" t="n">
        <x:f>ROUND(('Inputs'!$C$4/B1942)*'Inputs'!$C$7*'Inputs'!$C$6*D1942/3600,1)</x:f>
        <x:v>1032.3</x:v>
      </x:c>
      <x:c r="R1942" s="59" t="n">
        <x:f>ROUND((P1942-Q1942)*O1942-('Inputs'!$C$4/B1942)*(I1942/J1942+K1942)-'Inputs'!$C$4*L1942-('Inputs'!$C$4*'Inputs'!$C$20*'Inputs'!$C$21*'Inputs'!$C$22/1000)*M1942*N1942,0)</x:f>
        <x:v>283739</x:v>
      </x:c>
      <x:c r="S1942" s="59" t="n">
        <x:f>ROUND(R1942/'Inputs'!$C$4,2)</x:f>
        <x:v>28.37</x:v>
      </x:c>
      <x:c r="T1942" s="33" t="n">
        <x:f>ROUND((P1942-Q1942)*G1942*'Inputs'!$C$25/1000,1)</x:f>
        <x:v>92.5</x:v>
      </x:c>
    </x:row>
    <x:row r="1943">
      <x:c r="A1943" t="n">
        <x:v>1928</x:v>
      </x:c>
      <x:c r="B1943" s="68" t="n">
        <x:v>52.9</x:v>
      </x:c>
      <x:c r="C1943" s="68" t="n">
        <x:v>28.7</x:v>
      </x:c>
      <x:c r="D1943" s="68" t="n">
        <x:v>165.2</x:v>
      </x:c>
      <x:c r="E1943" s="68" t="n">
        <x:v>26</x:v>
      </x:c>
      <x:c r="F1943" s="68" t="n">
        <x:v>50.6</x:v>
      </x:c>
      <x:c r="G1943" s="68" t="n">
        <x:v>8</x:v>
      </x:c>
      <x:c r="H1943" s="69" t="n">
        <x:v>1.961</x:v>
      </x:c>
      <x:c r="I1943" s="68" t="n">
        <x:v>9486</x:v>
      </x:c>
      <x:c r="J1943" s="68" t="n">
        <x:v>9.6</x:v>
      </x:c>
      <x:c r="K1943" s="68" t="n">
        <x:v>468</x:v>
      </x:c>
      <x:c r="L1943" s="68" t="n">
        <x:v>4.1</x:v>
      </x:c>
      <x:c r="M1943" s="70" t="n">
        <x:v>0.08</x:v>
      </x:c>
      <x:c r="N1943" s="71" t="n">
        <x:v>158</x:v>
      </x:c>
      <x:c r="O1943" s="33" t="n">
        <x:f>ROUND(3*E1943+F1943+G1943*H1943,1)</x:f>
        <x:v>144.3</x:v>
      </x:c>
      <x:c r="P1943" s="33" t="n">
        <x:f>ROUND('Inputs'!$C$4*'Inputs'!$C$7*'Inputs'!$C$5*C1943/3600,1)</x:f>
        <x:v>4145.6</x:v>
      </x:c>
      <x:c r="Q1943" s="33" t="n">
        <x:f>ROUND(('Inputs'!$C$4/B1943)*'Inputs'!$C$7*'Inputs'!$C$6*D1943/3600,1)</x:f>
        <x:v>902.2</x:v>
      </x:c>
      <x:c r="R1943" s="59" t="n">
        <x:f>ROUND((P1943-Q1943)*O1943-('Inputs'!$C$4/B1943)*(I1943/J1943+K1943)-'Inputs'!$C$4*L1943-('Inputs'!$C$4*'Inputs'!$C$20*'Inputs'!$C$21*'Inputs'!$C$22/1000)*M1943*N1943,0)</x:f>
        <x:v>123498</x:v>
      </x:c>
      <x:c r="S1943" s="59" t="n">
        <x:f>ROUND(R1943/'Inputs'!$C$4,2)</x:f>
        <x:v>12.35</x:v>
      </x:c>
      <x:c r="T1943" s="33" t="n">
        <x:f>ROUND((P1943-Q1943)*G1943*'Inputs'!$C$25/1000,1)</x:f>
        <x:v>67</x:v>
      </x:c>
    </x:row>
    <x:row r="1944">
      <x:c r="A1944" t="n">
        <x:v>1929</x:v>
      </x:c>
      <x:c r="B1944" s="68" t="n">
        <x:v>32.5</x:v>
      </x:c>
      <x:c r="C1944" s="68" t="n">
        <x:v>31.7</x:v>
      </x:c>
      <x:c r="D1944" s="68" t="n">
        <x:v>273.2</x:v>
      </x:c>
      <x:c r="E1944" s="68" t="n">
        <x:v>20</x:v>
      </x:c>
      <x:c r="F1944" s="68" t="n">
        <x:v>40.4</x:v>
      </x:c>
      <x:c r="G1944" s="68" t="n">
        <x:v>10</x:v>
      </x:c>
      <x:c r="H1944" s="69" t="n">
        <x:v>1.835</x:v>
      </x:c>
      <x:c r="I1944" s="68" t="n">
        <x:v>6981</x:v>
      </x:c>
      <x:c r="J1944" s="68" t="n">
        <x:v>9.8</x:v>
      </x:c>
      <x:c r="K1944" s="68" t="n">
        <x:v>391</x:v>
      </x:c>
      <x:c r="L1944" s="68" t="n">
        <x:v>5.3</x:v>
      </x:c>
      <x:c r="M1944" s="70" t="n">
        <x:v>0.01</x:v>
      </x:c>
      <x:c r="N1944" s="71" t="n">
        <x:v>95</x:v>
      </x:c>
      <x:c r="O1944" s="33" t="n">
        <x:f>ROUND(3*E1944+F1944+G1944*H1944,1)</x:f>
        <x:v>118.8</x:v>
      </x:c>
      <x:c r="P1944" s="33" t="n">
        <x:f>ROUND('Inputs'!$C$4*'Inputs'!$C$7*'Inputs'!$C$5*C1944/3600,1)</x:f>
        <x:v>4578.9</x:v>
      </x:c>
      <x:c r="Q1944" s="33" t="n">
        <x:f>ROUND(('Inputs'!$C$4/B1944)*'Inputs'!$C$7*'Inputs'!$C$6*D1944/3600,1)</x:f>
        <x:v>2428.4</x:v>
      </x:c>
      <x:c r="R1944" s="59" t="n">
        <x:f>ROUND((P1944-Q1944)*O1944-('Inputs'!$C$4/B1944)*(I1944/J1944+K1944)-'Inputs'!$C$4*L1944-('Inputs'!$C$4*'Inputs'!$C$20*'Inputs'!$C$21*'Inputs'!$C$22/1000)*M1944*N1944,0)</x:f>
        <x:v>-139136</x:v>
      </x:c>
      <x:c r="S1944" s="59" t="n">
        <x:f>ROUND(R1944/'Inputs'!$C$4,2)</x:f>
        <x:v>-13.91</x:v>
      </x:c>
      <x:c r="T1944" s="33" t="n">
        <x:f>ROUND((P1944-Q1944)*G1944*'Inputs'!$C$25/1000,1)</x:f>
        <x:v>55.6</x:v>
      </x:c>
    </x:row>
    <x:row r="1945">
      <x:c r="A1945" t="n">
        <x:v>1930</x:v>
      </x:c>
      <x:c r="B1945" s="68" t="n">
        <x:v>52.2</x:v>
      </x:c>
      <x:c r="C1945" s="68" t="n">
        <x:v>30.2</x:v>
      </x:c>
      <x:c r="D1945" s="68" t="n">
        <x:v>218.5</x:v>
      </x:c>
      <x:c r="E1945" s="68" t="n">
        <x:v>26.6</x:v>
      </x:c>
      <x:c r="F1945" s="68" t="n">
        <x:v>49.9</x:v>
      </x:c>
      <x:c r="G1945" s="68" t="n">
        <x:v>7.6</x:v>
      </x:c>
      <x:c r="H1945" s="69" t="n">
        <x:v>1.686</x:v>
      </x:c>
      <x:c r="I1945" s="68" t="n">
        <x:v>6940</x:v>
      </x:c>
      <x:c r="J1945" s="68" t="n">
        <x:v>10.3</x:v>
      </x:c>
      <x:c r="K1945" s="68" t="n">
        <x:v>660</x:v>
      </x:c>
      <x:c r="L1945" s="68" t="n">
        <x:v>3.7</x:v>
      </x:c>
      <x:c r="M1945" s="70" t="n">
        <x:v>0.096</x:v>
      </x:c>
      <x:c r="N1945" s="71" t="n">
        <x:v>107</x:v>
      </x:c>
      <x:c r="O1945" s="33" t="n">
        <x:f>ROUND(3*E1945+F1945+G1945*H1945,1)</x:f>
        <x:v>142.5</x:v>
      </x:c>
      <x:c r="P1945" s="33" t="n">
        <x:f>ROUND('Inputs'!$C$4*'Inputs'!$C$7*'Inputs'!$C$5*C1945/3600,1)</x:f>
        <x:v>4362.2</x:v>
      </x:c>
      <x:c r="Q1945" s="33" t="n">
        <x:f>ROUND(('Inputs'!$C$4/B1945)*'Inputs'!$C$7*'Inputs'!$C$6*D1945/3600,1)</x:f>
        <x:v>1209.2</x:v>
      </x:c>
      <x:c r="R1945" s="59" t="n">
        <x:f>ROUND((P1945-Q1945)*O1945-('Inputs'!$C$4/B1945)*(I1945/J1945+K1945)-'Inputs'!$C$4*L1945-('Inputs'!$C$4*'Inputs'!$C$20*'Inputs'!$C$21*'Inputs'!$C$22/1000)*M1945*N1945,0)</x:f>
        <x:v>133818</x:v>
      </x:c>
      <x:c r="S1945" s="59" t="n">
        <x:f>ROUND(R1945/'Inputs'!$C$4,2)</x:f>
        <x:v>13.38</x:v>
      </x:c>
      <x:c r="T1945" s="33" t="n">
        <x:f>ROUND((P1945-Q1945)*G1945*'Inputs'!$C$25/1000,1)</x:f>
        <x:v>61.9</x:v>
      </x:c>
    </x:row>
    <x:row r="1946">
      <x:c r="A1946" t="n">
        <x:v>1931</x:v>
      </x:c>
      <x:c r="B1946" s="68" t="n">
        <x:v>29.3</x:v>
      </x:c>
      <x:c r="C1946" s="68" t="n">
        <x:v>29.5</x:v>
      </x:c>
      <x:c r="D1946" s="68" t="n">
        <x:v>182</x:v>
      </x:c>
      <x:c r="E1946" s="68" t="n">
        <x:v>21.2</x:v>
      </x:c>
      <x:c r="F1946" s="68" t="n">
        <x:v>50</x:v>
      </x:c>
      <x:c r="G1946" s="68" t="n">
        <x:v>8</x:v>
      </x:c>
      <x:c r="H1946" s="69" t="n">
        <x:v>1.563</x:v>
      </x:c>
      <x:c r="I1946" s="68" t="n">
        <x:v>7063</x:v>
      </x:c>
      <x:c r="J1946" s="68" t="n">
        <x:v>8.7</x:v>
      </x:c>
      <x:c r="K1946" s="68" t="n">
        <x:v>779</x:v>
      </x:c>
      <x:c r="L1946" s="68" t="n">
        <x:v>5.4</x:v>
      </x:c>
      <x:c r="M1946" s="70" t="n">
        <x:v>0.085</x:v>
      </x:c>
      <x:c r="N1946" s="71" t="n">
        <x:v>96</x:v>
      </x:c>
      <x:c r="O1946" s="33" t="n">
        <x:f>ROUND(3*E1946+F1946+G1946*H1946,1)</x:f>
        <x:v>126.1</x:v>
      </x:c>
      <x:c r="P1946" s="33" t="n">
        <x:f>ROUND('Inputs'!$C$4*'Inputs'!$C$7*'Inputs'!$C$5*C1946/3600,1)</x:f>
        <x:v>4261.1</x:v>
      </x:c>
      <x:c r="Q1946" s="33" t="n">
        <x:f>ROUND(('Inputs'!$C$4/B1946)*'Inputs'!$C$7*'Inputs'!$C$6*D1946/3600,1)</x:f>
        <x:v>1794.5</x:v>
      </x:c>
      <x:c r="R1946" s="59" t="n">
        <x:f>ROUND((P1946-Q1946)*O1946-('Inputs'!$C$4/B1946)*(I1946/J1946+K1946)-'Inputs'!$C$4*L1946-('Inputs'!$C$4*'Inputs'!$C$20*'Inputs'!$C$21*'Inputs'!$C$22/1000)*M1946*N1946,0)</x:f>
        <x:v>-304157</x:v>
      </x:c>
      <x:c r="S1946" s="59" t="n">
        <x:f>ROUND(R1946/'Inputs'!$C$4,2)</x:f>
        <x:v>-30.42</x:v>
      </x:c>
      <x:c r="T1946" s="33" t="n">
        <x:f>ROUND((P1946-Q1946)*G1946*'Inputs'!$C$25/1000,1)</x:f>
        <x:v>51</x:v>
      </x:c>
    </x:row>
    <x:row r="1947">
      <x:c r="A1947" t="n">
        <x:v>1932</x:v>
      </x:c>
      <x:c r="B1947" s="68" t="n">
        <x:v>36.6</x:v>
      </x:c>
      <x:c r="C1947" s="68" t="n">
        <x:v>30.6</x:v>
      </x:c>
      <x:c r="D1947" s="68" t="n">
        <x:v>209.6</x:v>
      </x:c>
      <x:c r="E1947" s="68" t="n">
        <x:v>27.3</x:v>
      </x:c>
      <x:c r="F1947" s="68" t="n">
        <x:v>37.5</x:v>
      </x:c>
      <x:c r="G1947" s="68" t="n">
        <x:v>10.7</x:v>
      </x:c>
      <x:c r="H1947" s="69" t="n">
        <x:v>1.651</x:v>
      </x:c>
      <x:c r="I1947" s="68" t="n">
        <x:v>6818</x:v>
      </x:c>
      <x:c r="J1947" s="68" t="n">
        <x:v>10.3</x:v>
      </x:c>
      <x:c r="K1947" s="68" t="n">
        <x:v>891</x:v>
      </x:c>
      <x:c r="L1947" s="68" t="n">
        <x:v>4.5</x:v>
      </x:c>
      <x:c r="M1947" s="70" t="n">
        <x:v>0.034</x:v>
      </x:c>
      <x:c r="N1947" s="71" t="n">
        <x:v>141</x:v>
      </x:c>
      <x:c r="O1947" s="33" t="n">
        <x:f>ROUND(3*E1947+F1947+G1947*H1947,1)</x:f>
        <x:v>137.1</x:v>
      </x:c>
      <x:c r="P1947" s="33" t="n">
        <x:f>ROUND('Inputs'!$C$4*'Inputs'!$C$7*'Inputs'!$C$5*C1947/3600,1)</x:f>
        <x:v>4420</x:v>
      </x:c>
      <x:c r="Q1947" s="33" t="n">
        <x:f>ROUND(('Inputs'!$C$4/B1947)*'Inputs'!$C$7*'Inputs'!$C$6*D1947/3600,1)</x:f>
        <x:v>1654.4</x:v>
      </x:c>
      <x:c r="R1947" s="59" t="n">
        <x:f>ROUND((P1947-Q1947)*O1947-('Inputs'!$C$4/B1947)*(I1947/J1947+K1947)-'Inputs'!$C$4*L1947-('Inputs'!$C$4*'Inputs'!$C$20*'Inputs'!$C$21*'Inputs'!$C$22/1000)*M1947*N1947,0)</x:f>
        <x:v>-100857</x:v>
      </x:c>
      <x:c r="S1947" s="59" t="n">
        <x:f>ROUND(R1947/'Inputs'!$C$4,2)</x:f>
        <x:v>-10.09</x:v>
      </x:c>
      <x:c r="T1947" s="33" t="n">
        <x:f>ROUND((P1947-Q1947)*G1947*'Inputs'!$C$25/1000,1)</x:f>
        <x:v>76.5</x:v>
      </x:c>
    </x:row>
    <x:row r="1948">
      <x:c r="A1948" t="n">
        <x:v>1933</x:v>
      </x:c>
      <x:c r="B1948" s="68" t="n">
        <x:v>48.2</x:v>
      </x:c>
      <x:c r="C1948" s="68" t="n">
        <x:v>35</x:v>
      </x:c>
      <x:c r="D1948" s="68" t="n">
        <x:v>182.4</x:v>
      </x:c>
      <x:c r="E1948" s="68" t="n">
        <x:v>25.3</x:v>
      </x:c>
      <x:c r="F1948" s="68" t="n">
        <x:v>34.5</x:v>
      </x:c>
      <x:c r="G1948" s="68" t="n">
        <x:v>8.4</x:v>
      </x:c>
      <x:c r="H1948" s="69" t="n">
        <x:v>1.843</x:v>
      </x:c>
      <x:c r="I1948" s="68" t="n">
        <x:v>5965</x:v>
      </x:c>
      <x:c r="J1948" s="68" t="n">
        <x:v>10.9</x:v>
      </x:c>
      <x:c r="K1948" s="68" t="n">
        <x:v>438</x:v>
      </x:c>
      <x:c r="L1948" s="68" t="n">
        <x:v>1.6</x:v>
      </x:c>
      <x:c r="M1948" s="70" t="n">
        <x:v>0.033</x:v>
      </x:c>
      <x:c r="N1948" s="71" t="n">
        <x:v>66</x:v>
      </x:c>
      <x:c r="O1948" s="33" t="n">
        <x:f>ROUND(3*E1948+F1948+G1948*H1948,1)</x:f>
        <x:v>125.9</x:v>
      </x:c>
      <x:c r="P1948" s="33" t="n">
        <x:f>ROUND('Inputs'!$C$4*'Inputs'!$C$7*'Inputs'!$C$5*C1948/3600,1)</x:f>
        <x:v>5055.6</x:v>
      </x:c>
      <x:c r="Q1948" s="33" t="n">
        <x:f>ROUND(('Inputs'!$C$4/B1948)*'Inputs'!$C$7*'Inputs'!$C$6*D1948/3600,1)</x:f>
        <x:v>1093.2</x:v>
      </x:c>
      <x:c r="R1948" s="59" t="n">
        <x:f>ROUND((P1948-Q1948)*O1948-('Inputs'!$C$4/B1948)*(I1948/J1948+K1948)-'Inputs'!$C$4*L1948-('Inputs'!$C$4*'Inputs'!$C$20*'Inputs'!$C$21*'Inputs'!$C$22/1000)*M1948*N1948,0)</x:f>
        <x:v>273588</x:v>
      </x:c>
      <x:c r="S1948" s="59" t="n">
        <x:f>ROUND(R1948/'Inputs'!$C$4,2)</x:f>
        <x:v>27.36</x:v>
      </x:c>
      <x:c r="T1948" s="33" t="n">
        <x:f>ROUND((P1948-Q1948)*G1948*'Inputs'!$C$25/1000,1)</x:f>
        <x:v>86</x:v>
      </x:c>
    </x:row>
    <x:row r="1949">
      <x:c r="A1949" t="n">
        <x:v>1934</x:v>
      </x:c>
      <x:c r="B1949" s="68" t="n">
        <x:v>40.2</x:v>
      </x:c>
      <x:c r="C1949" s="68" t="n">
        <x:v>31</x:v>
      </x:c>
      <x:c r="D1949" s="68" t="n">
        <x:v>211.7</x:v>
      </x:c>
      <x:c r="E1949" s="68" t="n">
        <x:v>20.5</x:v>
      </x:c>
      <x:c r="F1949" s="68" t="n">
        <x:v>38.4</x:v>
      </x:c>
      <x:c r="G1949" s="68" t="n">
        <x:v>8.7</x:v>
      </x:c>
      <x:c r="H1949" s="69" t="n">
        <x:v>1.776</x:v>
      </x:c>
      <x:c r="I1949" s="68" t="n">
        <x:v>4379</x:v>
      </x:c>
      <x:c r="J1949" s="68" t="n">
        <x:v>11.3</x:v>
      </x:c>
      <x:c r="K1949" s="68" t="n">
        <x:v>672</x:v>
      </x:c>
      <x:c r="L1949" s="68" t="n">
        <x:v>5.9</x:v>
      </x:c>
      <x:c r="M1949" s="70" t="n">
        <x:v>0.087</x:v>
      </x:c>
      <x:c r="N1949" s="71" t="n">
        <x:v>102</x:v>
      </x:c>
      <x:c r="O1949" s="33" t="n">
        <x:f>ROUND(3*E1949+F1949+G1949*H1949,1)</x:f>
        <x:v>115.4</x:v>
      </x:c>
      <x:c r="P1949" s="33" t="n">
        <x:f>ROUND('Inputs'!$C$4*'Inputs'!$C$7*'Inputs'!$C$5*C1949/3600,1)</x:f>
        <x:v>4477.8</x:v>
      </x:c>
      <x:c r="Q1949" s="33" t="n">
        <x:f>ROUND(('Inputs'!$C$4/B1949)*'Inputs'!$C$7*'Inputs'!$C$6*D1949/3600,1)</x:f>
        <x:v>1521.3</x:v>
      </x:c>
      <x:c r="R1949" s="59" t="n">
        <x:f>ROUND((P1949-Q1949)*O1949-('Inputs'!$C$4/B1949)*(I1949/J1949+K1949)-'Inputs'!$C$4*L1949-('Inputs'!$C$4*'Inputs'!$C$20*'Inputs'!$C$21*'Inputs'!$C$22/1000)*M1949*N1949,0)</x:f>
        <x:v>-1226</x:v>
      </x:c>
      <x:c r="S1949" s="59" t="n">
        <x:f>ROUND(R1949/'Inputs'!$C$4,2)</x:f>
        <x:v>-0.12</x:v>
      </x:c>
      <x:c r="T1949" s="33" t="n">
        <x:f>ROUND((P1949-Q1949)*G1949*'Inputs'!$C$25/1000,1)</x:f>
        <x:v>66.5</x:v>
      </x:c>
    </x:row>
    <x:row r="1950">
      <x:c r="A1950" t="n">
        <x:v>1935</x:v>
      </x:c>
      <x:c r="B1950" s="68" t="n">
        <x:v>49.2</x:v>
      </x:c>
      <x:c r="C1950" s="68" t="n">
        <x:v>25.7</x:v>
      </x:c>
      <x:c r="D1950" s="68" t="n">
        <x:v>205.9</x:v>
      </x:c>
      <x:c r="E1950" s="68" t="n">
        <x:v>23.4</x:v>
      </x:c>
      <x:c r="F1950" s="68" t="n">
        <x:v>40.6</x:v>
      </x:c>
      <x:c r="G1950" s="68" t="n">
        <x:v>9.6</x:v>
      </x:c>
      <x:c r="H1950" s="69" t="n">
        <x:v>1.637</x:v>
      </x:c>
      <x:c r="I1950" s="68" t="n">
        <x:v>7120</x:v>
      </x:c>
      <x:c r="J1950" s="68" t="n">
        <x:v>8.2</x:v>
      </x:c>
      <x:c r="K1950" s="68" t="n">
        <x:v>544</x:v>
      </x:c>
      <x:c r="L1950" s="68" t="n">
        <x:v>3.4</x:v>
      </x:c>
      <x:c r="M1950" s="70" t="n">
        <x:v>0.081</x:v>
      </x:c>
      <x:c r="N1950" s="71" t="n">
        <x:v>77</x:v>
      </x:c>
      <x:c r="O1950" s="33" t="n">
        <x:f>ROUND(3*E1950+F1950+G1950*H1950,1)</x:f>
        <x:v>126.5</x:v>
      </x:c>
      <x:c r="P1950" s="33" t="n">
        <x:f>ROUND('Inputs'!$C$4*'Inputs'!$C$7*'Inputs'!$C$5*C1950/3600,1)</x:f>
        <x:v>3712.2</x:v>
      </x:c>
      <x:c r="Q1950" s="33" t="n">
        <x:f>ROUND(('Inputs'!$C$4/B1950)*'Inputs'!$C$7*'Inputs'!$C$6*D1950/3600,1)</x:f>
        <x:v>1209</x:v>
      </x:c>
      <x:c r="R1950" s="59" t="n">
        <x:f>ROUND((P1950-Q1950)*O1950-('Inputs'!$C$4/B1950)*(I1950/J1950+K1950)-'Inputs'!$C$4*L1950-('Inputs'!$C$4*'Inputs'!$C$20*'Inputs'!$C$21*'Inputs'!$C$22/1000)*M1950*N1950,0)</x:f>
        <x:v>-18343</x:v>
      </x:c>
      <x:c r="S1950" s="59" t="n">
        <x:f>ROUND(R1950/'Inputs'!$C$4,2)</x:f>
        <x:v>-1.83</x:v>
      </x:c>
      <x:c r="T1950" s="33" t="n">
        <x:f>ROUND((P1950-Q1950)*G1950*'Inputs'!$C$25/1000,1)</x:f>
        <x:v>62.1</x:v>
      </x:c>
    </x:row>
    <x:row r="1951">
      <x:c r="A1951" t="n">
        <x:v>1936</x:v>
      </x:c>
      <x:c r="B1951" s="68" t="n">
        <x:v>36.6</x:v>
      </x:c>
      <x:c r="C1951" s="68" t="n">
        <x:v>32.1</x:v>
      </x:c>
      <x:c r="D1951" s="68" t="n">
        <x:v>164.6</x:v>
      </x:c>
      <x:c r="E1951" s="68" t="n">
        <x:v>27.7</x:v>
      </x:c>
      <x:c r="F1951" s="68" t="n">
        <x:v>40.2</x:v>
      </x:c>
      <x:c r="G1951" s="68" t="n">
        <x:v>7.7</x:v>
      </x:c>
      <x:c r="H1951" s="69" t="n">
        <x:v>1.685</x:v>
      </x:c>
      <x:c r="I1951" s="68" t="n">
        <x:v>8688</x:v>
      </x:c>
      <x:c r="J1951" s="68" t="n">
        <x:v>14</x:v>
      </x:c>
      <x:c r="K1951" s="68" t="n">
        <x:v>459</x:v>
      </x:c>
      <x:c r="L1951" s="68" t="n">
        <x:v>3</x:v>
      </x:c>
      <x:c r="M1951" s="70" t="n">
        <x:v>0.093</x:v>
      </x:c>
      <x:c r="N1951" s="71" t="n">
        <x:v>124</x:v>
      </x:c>
      <x:c r="O1951" s="33" t="n">
        <x:f>ROUND(3*E1951+F1951+G1951*H1951,1)</x:f>
        <x:v>136.3</x:v>
      </x:c>
      <x:c r="P1951" s="33" t="n">
        <x:f>ROUND('Inputs'!$C$4*'Inputs'!$C$7*'Inputs'!$C$5*C1951/3600,1)</x:f>
        <x:v>4636.7</x:v>
      </x:c>
      <x:c r="Q1951" s="33" t="n">
        <x:f>ROUND(('Inputs'!$C$4/B1951)*'Inputs'!$C$7*'Inputs'!$C$6*D1951/3600,1)</x:f>
        <x:v>1299.2</x:v>
      </x:c>
      <x:c r="R1951" s="59" t="n">
        <x:f>ROUND((P1951-Q1951)*O1951-('Inputs'!$C$4/B1951)*(I1951/J1951+K1951)-'Inputs'!$C$4*L1951-('Inputs'!$C$4*'Inputs'!$C$20*'Inputs'!$C$21*'Inputs'!$C$22/1000)*M1951*N1951,0)</x:f>
        <x:v>104149</x:v>
      </x:c>
      <x:c r="S1951" s="59" t="n">
        <x:f>ROUND(R1951/'Inputs'!$C$4,2)</x:f>
        <x:v>10.41</x:v>
      </x:c>
      <x:c r="T1951" s="33" t="n">
        <x:f>ROUND((P1951-Q1951)*G1951*'Inputs'!$C$25/1000,1)</x:f>
        <x:v>66.4</x:v>
      </x:c>
    </x:row>
    <x:row r="1952">
      <x:c r="A1952" t="n">
        <x:v>1937</x:v>
      </x:c>
      <x:c r="B1952" s="68" t="n">
        <x:v>43.1</x:v>
      </x:c>
      <x:c r="C1952" s="68" t="n">
        <x:v>30</x:v>
      </x:c>
      <x:c r="D1952" s="68" t="n">
        <x:v>215.2</x:v>
      </x:c>
      <x:c r="E1952" s="68" t="n">
        <x:v>23.1</x:v>
      </x:c>
      <x:c r="F1952" s="68" t="n">
        <x:v>48.1</x:v>
      </x:c>
      <x:c r="G1952" s="68" t="n">
        <x:v>7.4</x:v>
      </x:c>
      <x:c r="H1952" s="69" t="n">
        <x:v>2.053</x:v>
      </x:c>
      <x:c r="I1952" s="68" t="n">
        <x:v>4884</x:v>
      </x:c>
      <x:c r="J1952" s="68" t="n">
        <x:v>13</x:v>
      </x:c>
      <x:c r="K1952" s="68" t="n">
        <x:v>562</x:v>
      </x:c>
      <x:c r="L1952" s="68" t="n">
        <x:v>2.5</x:v>
      </x:c>
      <x:c r="M1952" s="70" t="n">
        <x:v>0.061</x:v>
      </x:c>
      <x:c r="N1952" s="71" t="n">
        <x:v>158</x:v>
      </x:c>
      <x:c r="O1952" s="33" t="n">
        <x:f>ROUND(3*E1952+F1952+G1952*H1952,1)</x:f>
        <x:v>132.6</x:v>
      </x:c>
      <x:c r="P1952" s="33" t="n">
        <x:f>ROUND('Inputs'!$C$4*'Inputs'!$C$7*'Inputs'!$C$5*C1952/3600,1)</x:f>
        <x:v>4333.3</x:v>
      </x:c>
      <x:c r="Q1952" s="33" t="n">
        <x:f>ROUND(('Inputs'!$C$4/B1952)*'Inputs'!$C$7*'Inputs'!$C$6*D1952/3600,1)</x:f>
        <x:v>1442.4</x:v>
      </x:c>
      <x:c r="R1952" s="59" t="n">
        <x:f>ROUND((P1952-Q1952)*O1952-('Inputs'!$C$4/B1952)*(I1952/J1952+K1952)-'Inputs'!$C$4*L1952-('Inputs'!$C$4*'Inputs'!$C$20*'Inputs'!$C$21*'Inputs'!$C$22/1000)*M1952*N1952,0)</x:f>
        <x:v>119219</x:v>
      </x:c>
      <x:c r="S1952" s="59" t="n">
        <x:f>ROUND(R1952/'Inputs'!$C$4,2)</x:f>
        <x:v>11.92</x:v>
      </x:c>
      <x:c r="T1952" s="33" t="n">
        <x:f>ROUND((P1952-Q1952)*G1952*'Inputs'!$C$25/1000,1)</x:f>
        <x:v>55.3</x:v>
      </x:c>
    </x:row>
    <x:row r="1953">
      <x:c r="A1953" t="n">
        <x:v>1938</x:v>
      </x:c>
      <x:c r="B1953" s="68" t="n">
        <x:v>39.7</x:v>
      </x:c>
      <x:c r="C1953" s="68" t="n">
        <x:v>28.8</x:v>
      </x:c>
      <x:c r="D1953" s="68" t="n">
        <x:v>283.8</x:v>
      </x:c>
      <x:c r="E1953" s="68" t="n">
        <x:v>20.9</x:v>
      </x:c>
      <x:c r="F1953" s="68" t="n">
        <x:v>48.1</x:v>
      </x:c>
      <x:c r="G1953" s="68" t="n">
        <x:v>8.5</x:v>
      </x:c>
      <x:c r="H1953" s="69" t="n">
        <x:v>1.914</x:v>
      </x:c>
      <x:c r="I1953" s="68" t="n">
        <x:v>5637</x:v>
      </x:c>
      <x:c r="J1953" s="68" t="n">
        <x:v>10.1</x:v>
      </x:c>
      <x:c r="K1953" s="68" t="n">
        <x:v>750</x:v>
      </x:c>
      <x:c r="L1953" s="68" t="n">
        <x:v>4.3</x:v>
      </x:c>
      <x:c r="M1953" s="70" t="n">
        <x:v>0.054</x:v>
      </x:c>
      <x:c r="N1953" s="71" t="n">
        <x:v>141</x:v>
      </x:c>
      <x:c r="O1953" s="33" t="n">
        <x:f>ROUND(3*E1953+F1953+G1953*H1953,1)</x:f>
        <x:v>127.1</x:v>
      </x:c>
      <x:c r="P1953" s="33" t="n">
        <x:f>ROUND('Inputs'!$C$4*'Inputs'!$C$7*'Inputs'!$C$5*C1953/3600,1)</x:f>
        <x:v>4160</x:v>
      </x:c>
      <x:c r="Q1953" s="33" t="n">
        <x:f>ROUND(('Inputs'!$C$4/B1953)*'Inputs'!$C$7*'Inputs'!$C$6*D1953/3600,1)</x:f>
        <x:v>2065.2</x:v>
      </x:c>
      <x:c r="R1953" s="59" t="n">
        <x:f>ROUND((P1953-Q1953)*O1953-('Inputs'!$C$4/B1953)*(I1953/J1953+K1953)-'Inputs'!$C$4*L1953-('Inputs'!$C$4*'Inputs'!$C$20*'Inputs'!$C$21*'Inputs'!$C$22/1000)*M1953*N1953,0)</x:f>
        <x:v>-123278</x:v>
      </x:c>
      <x:c r="S1953" s="59" t="n">
        <x:f>ROUND(R1953/'Inputs'!$C$4,2)</x:f>
        <x:v>-12.33</x:v>
      </x:c>
      <x:c r="T1953" s="33" t="n">
        <x:f>ROUND((P1953-Q1953)*G1953*'Inputs'!$C$25/1000,1)</x:f>
        <x:v>46</x:v>
      </x:c>
    </x:row>
    <x:row r="1954">
      <x:c r="A1954" t="n">
        <x:v>1939</x:v>
      </x:c>
      <x:c r="B1954" s="68" t="n">
        <x:v>52.3</x:v>
      </x:c>
      <x:c r="C1954" s="68" t="n">
        <x:v>29</x:v>
      </x:c>
      <x:c r="D1954" s="68" t="n">
        <x:v>255</x:v>
      </x:c>
      <x:c r="E1954" s="68" t="n">
        <x:v>22</x:v>
      </x:c>
      <x:c r="F1954" s="68" t="n">
        <x:v>39</x:v>
      </x:c>
      <x:c r="G1954" s="68" t="n">
        <x:v>9.7</x:v>
      </x:c>
      <x:c r="H1954" s="69" t="n">
        <x:v>1.725</x:v>
      </x:c>
      <x:c r="I1954" s="68" t="n">
        <x:v>7521</x:v>
      </x:c>
      <x:c r="J1954" s="68" t="n">
        <x:v>9.7</x:v>
      </x:c>
      <x:c r="K1954" s="68" t="n">
        <x:v>590</x:v>
      </x:c>
      <x:c r="L1954" s="68" t="n">
        <x:v>2.5</x:v>
      </x:c>
      <x:c r="M1954" s="70" t="n">
        <x:v>0.014</x:v>
      </x:c>
      <x:c r="N1954" s="71" t="n">
        <x:v>95</x:v>
      </x:c>
      <x:c r="O1954" s="33" t="n">
        <x:f>ROUND(3*E1954+F1954+G1954*H1954,1)</x:f>
        <x:v>121.7</x:v>
      </x:c>
      <x:c r="P1954" s="33" t="n">
        <x:f>ROUND('Inputs'!$C$4*'Inputs'!$C$7*'Inputs'!$C$5*C1954/3600,1)</x:f>
        <x:v>4188.9</x:v>
      </x:c>
      <x:c r="Q1954" s="33" t="n">
        <x:f>ROUND(('Inputs'!$C$4/B1954)*'Inputs'!$C$7*'Inputs'!$C$6*D1954/3600,1)</x:f>
        <x:v>1408.5</x:v>
      </x:c>
      <x:c r="R1954" s="59" t="n">
        <x:f>ROUND((P1954-Q1954)*O1954-('Inputs'!$C$4/B1954)*(I1954/J1954+K1954)-'Inputs'!$C$4*L1954-('Inputs'!$C$4*'Inputs'!$C$20*'Inputs'!$C$21*'Inputs'!$C$22/1000)*M1954*N1954,0)</x:f>
        <x:v>49337</x:v>
      </x:c>
      <x:c r="S1954" s="59" t="n">
        <x:f>ROUND(R1954/'Inputs'!$C$4,2)</x:f>
        <x:v>4.93</x:v>
      </x:c>
      <x:c r="T1954" s="33" t="n">
        <x:f>ROUND((P1954-Q1954)*G1954*'Inputs'!$C$25/1000,1)</x:f>
        <x:v>69.7</x:v>
      </x:c>
    </x:row>
    <x:row r="1955">
      <x:c r="A1955" t="n">
        <x:v>1940</x:v>
      </x:c>
      <x:c r="B1955" s="68" t="n">
        <x:v>55.1</x:v>
      </x:c>
      <x:c r="C1955" s="68" t="n">
        <x:v>27</x:v>
      </x:c>
      <x:c r="D1955" s="68" t="n">
        <x:v>271.3</x:v>
      </x:c>
      <x:c r="E1955" s="68" t="n">
        <x:v>24.9</x:v>
      </x:c>
      <x:c r="F1955" s="68" t="n">
        <x:v>52.2</x:v>
      </x:c>
      <x:c r="G1955" s="68" t="n">
        <x:v>8.1</x:v>
      </x:c>
      <x:c r="H1955" s="69" t="n">
        <x:v>1.84</x:v>
      </x:c>
      <x:c r="I1955" s="68" t="n">
        <x:v>7675</x:v>
      </x:c>
      <x:c r="J1955" s="68" t="n">
        <x:v>11.5</x:v>
      </x:c>
      <x:c r="K1955" s="68" t="n">
        <x:v>608</x:v>
      </x:c>
      <x:c r="L1955" s="68" t="n">
        <x:v>4</x:v>
      </x:c>
      <x:c r="M1955" s="70" t="n">
        <x:v>0.006</x:v>
      </x:c>
      <x:c r="N1955" s="71" t="n">
        <x:v>133</x:v>
      </x:c>
      <x:c r="O1955" s="33" t="n">
        <x:f>ROUND(3*E1955+F1955+G1955*H1955,1)</x:f>
        <x:v>141.8</x:v>
      </x:c>
      <x:c r="P1955" s="33" t="n">
        <x:f>ROUND('Inputs'!$C$4*'Inputs'!$C$7*'Inputs'!$C$5*C1955/3600,1)</x:f>
        <x:v>3900</x:v>
      </x:c>
      <x:c r="Q1955" s="33" t="n">
        <x:f>ROUND(('Inputs'!$C$4/B1955)*'Inputs'!$C$7*'Inputs'!$C$6*D1955/3600,1)</x:f>
        <x:v>1422.4</x:v>
      </x:c>
      <x:c r="R1955" s="59" t="n">
        <x:f>ROUND((P1955-Q1955)*O1955-('Inputs'!$C$4/B1955)*(I1955/J1955+K1955)-'Inputs'!$C$4*L1955-('Inputs'!$C$4*'Inputs'!$C$20*'Inputs'!$C$21*'Inputs'!$C$22/1000)*M1955*N1955,0)</x:f>
        <x:v>78071</x:v>
      </x:c>
      <x:c r="S1955" s="59" t="n">
        <x:f>ROUND(R1955/'Inputs'!$C$4,2)</x:f>
        <x:v>7.81</x:v>
      </x:c>
      <x:c r="T1955" s="33" t="n">
        <x:f>ROUND((P1955-Q1955)*G1955*'Inputs'!$C$25/1000,1)</x:f>
        <x:v>51.8</x:v>
      </x:c>
    </x:row>
    <x:row r="1956">
      <x:c r="A1956" t="n">
        <x:v>1941</x:v>
      </x:c>
      <x:c r="B1956" s="68" t="n">
        <x:v>52.3</x:v>
      </x:c>
      <x:c r="C1956" s="68" t="n">
        <x:v>27</x:v>
      </x:c>
      <x:c r="D1956" s="68" t="n">
        <x:v>222.8</x:v>
      </x:c>
      <x:c r="E1956" s="68" t="n">
        <x:v>20.5</x:v>
      </x:c>
      <x:c r="F1956" s="68" t="n">
        <x:v>48.1</x:v>
      </x:c>
      <x:c r="G1956" s="68" t="n">
        <x:v>9.7</x:v>
      </x:c>
      <x:c r="H1956" s="69" t="n">
        <x:v>1.792</x:v>
      </x:c>
      <x:c r="I1956" s="68" t="n">
        <x:v>8014</x:v>
      </x:c>
      <x:c r="J1956" s="68" t="n">
        <x:v>12</x:v>
      </x:c>
      <x:c r="K1956" s="68" t="n">
        <x:v>777</x:v>
      </x:c>
      <x:c r="L1956" s="68" t="n">
        <x:v>3.6</x:v>
      </x:c>
      <x:c r="M1956" s="70" t="n">
        <x:v>0.036</x:v>
      </x:c>
      <x:c r="N1956" s="71" t="n">
        <x:v>68</x:v>
      </x:c>
      <x:c r="O1956" s="33" t="n">
        <x:f>ROUND(3*E1956+F1956+G1956*H1956,1)</x:f>
        <x:v>127</x:v>
      </x:c>
      <x:c r="P1956" s="33" t="n">
        <x:f>ROUND('Inputs'!$C$4*'Inputs'!$C$7*'Inputs'!$C$5*C1956/3600,1)</x:f>
        <x:v>3900</x:v>
      </x:c>
      <x:c r="Q1956" s="33" t="n">
        <x:f>ROUND(('Inputs'!$C$4/B1956)*'Inputs'!$C$7*'Inputs'!$C$6*D1956/3600,1)</x:f>
        <x:v>1230.7</x:v>
      </x:c>
      <x:c r="R1956" s="59" t="n">
        <x:f>ROUND((P1956-Q1956)*O1956-('Inputs'!$C$4/B1956)*(I1956/J1956+K1956)-'Inputs'!$C$4*L1956-('Inputs'!$C$4*'Inputs'!$C$20*'Inputs'!$C$21*'Inputs'!$C$22/1000)*M1956*N1956,0)</x:f>
        <x:v>21268</x:v>
      </x:c>
      <x:c r="S1956" s="59" t="n">
        <x:f>ROUND(R1956/'Inputs'!$C$4,2)</x:f>
        <x:v>2.13</x:v>
      </x:c>
      <x:c r="T1956" s="33" t="n">
        <x:f>ROUND((P1956-Q1956)*G1956*'Inputs'!$C$25/1000,1)</x:f>
        <x:v>66.9</x:v>
      </x:c>
    </x:row>
    <x:row r="1957">
      <x:c r="A1957" t="n">
        <x:v>1942</x:v>
      </x:c>
      <x:c r="B1957" s="68" t="n">
        <x:v>38.9</x:v>
      </x:c>
      <x:c r="C1957" s="68" t="n">
        <x:v>28.5</x:v>
      </x:c>
      <x:c r="D1957" s="68" t="n">
        <x:v>255.7</x:v>
      </x:c>
      <x:c r="E1957" s="68" t="n">
        <x:v>21.9</x:v>
      </x:c>
      <x:c r="F1957" s="68" t="n">
        <x:v>41.8</x:v>
      </x:c>
      <x:c r="G1957" s="68" t="n">
        <x:v>8.6</x:v>
      </x:c>
      <x:c r="H1957" s="69" t="n">
        <x:v>1.855</x:v>
      </x:c>
      <x:c r="I1957" s="68" t="n">
        <x:v>5690</x:v>
      </x:c>
      <x:c r="J1957" s="68" t="n">
        <x:v>11.6</x:v>
      </x:c>
      <x:c r="K1957" s="68" t="n">
        <x:v>576</x:v>
      </x:c>
      <x:c r="L1957" s="68" t="n">
        <x:v>5.4</x:v>
      </x:c>
      <x:c r="M1957" s="70" t="n">
        <x:v>0.039</x:v>
      </x:c>
      <x:c r="N1957" s="71" t="n">
        <x:v>133</x:v>
      </x:c>
      <x:c r="O1957" s="33" t="n">
        <x:f>ROUND(3*E1957+F1957+G1957*H1957,1)</x:f>
        <x:v>123.5</x:v>
      </x:c>
      <x:c r="P1957" s="33" t="n">
        <x:f>ROUND('Inputs'!$C$4*'Inputs'!$C$7*'Inputs'!$C$5*C1957/3600,1)</x:f>
        <x:v>4116.7</x:v>
      </x:c>
      <x:c r="Q1957" s="33" t="n">
        <x:f>ROUND(('Inputs'!$C$4/B1957)*'Inputs'!$C$7*'Inputs'!$C$6*D1957/3600,1)</x:f>
        <x:v>1898.9</x:v>
      </x:c>
      <x:c r="R1957" s="59" t="n">
        <x:f>ROUND((P1957-Q1957)*O1957-('Inputs'!$C$4/B1957)*(I1957/J1957+K1957)-'Inputs'!$C$4*L1957-('Inputs'!$C$4*'Inputs'!$C$20*'Inputs'!$C$21*'Inputs'!$C$22/1000)*M1957*N1957,0)</x:f>
        <x:v>-65870</x:v>
      </x:c>
      <x:c r="S1957" s="59" t="n">
        <x:f>ROUND(R1957/'Inputs'!$C$4,2)</x:f>
        <x:v>-6.59</x:v>
      </x:c>
      <x:c r="T1957" s="33" t="n">
        <x:f>ROUND((P1957-Q1957)*G1957*'Inputs'!$C$25/1000,1)</x:f>
        <x:v>49.3</x:v>
      </x:c>
    </x:row>
    <x:row r="1958">
      <x:c r="A1958" t="n">
        <x:v>1943</x:v>
      </x:c>
      <x:c r="B1958" s="68" t="n">
        <x:v>47.3</x:v>
      </x:c>
      <x:c r="C1958" s="68" t="n">
        <x:v>27.5</x:v>
      </x:c>
      <x:c r="D1958" s="68" t="n">
        <x:v>249.9</x:v>
      </x:c>
      <x:c r="E1958" s="68" t="n">
        <x:v>22.8</x:v>
      </x:c>
      <x:c r="F1958" s="68" t="n">
        <x:v>46.5</x:v>
      </x:c>
      <x:c r="G1958" s="68" t="n">
        <x:v>10.9</x:v>
      </x:c>
      <x:c r="H1958" s="69" t="n">
        <x:v>1.832</x:v>
      </x:c>
      <x:c r="I1958" s="68" t="n">
        <x:v>7400</x:v>
      </x:c>
      <x:c r="J1958" s="68" t="n">
        <x:v>14.9</x:v>
      </x:c>
      <x:c r="K1958" s="68" t="n">
        <x:v>726</x:v>
      </x:c>
      <x:c r="L1958" s="68" t="n">
        <x:v>4.6</x:v>
      </x:c>
      <x:c r="M1958" s="70" t="n">
        <x:v>0.095</x:v>
      </x:c>
      <x:c r="N1958" s="71" t="n">
        <x:v>145</x:v>
      </x:c>
      <x:c r="O1958" s="33" t="n">
        <x:f>ROUND(3*E1958+F1958+G1958*H1958,1)</x:f>
        <x:v>134.9</x:v>
      </x:c>
      <x:c r="P1958" s="33" t="n">
        <x:f>ROUND('Inputs'!$C$4*'Inputs'!$C$7*'Inputs'!$C$5*C1958/3600,1)</x:f>
        <x:v>3972.2</x:v>
      </x:c>
      <x:c r="Q1958" s="33" t="n">
        <x:f>ROUND(('Inputs'!$C$4/B1958)*'Inputs'!$C$7*'Inputs'!$C$6*D1958/3600,1)</x:f>
        <x:v>1526.3</x:v>
      </x:c>
      <x:c r="R1958" s="59" t="n">
        <x:f>ROUND((P1958-Q1958)*O1958-('Inputs'!$C$4/B1958)*(I1958/J1958+K1958)-'Inputs'!$C$4*L1958-('Inputs'!$C$4*'Inputs'!$C$20*'Inputs'!$C$21*'Inputs'!$C$22/1000)*M1958*N1958,0)</x:f>
        <x:v>-5338</x:v>
      </x:c>
      <x:c r="S1958" s="59" t="n">
        <x:f>ROUND(R1958/'Inputs'!$C$4,2)</x:f>
        <x:v>-0.53</x:v>
      </x:c>
      <x:c r="T1958" s="33" t="n">
        <x:f>ROUND((P1958-Q1958)*G1958*'Inputs'!$C$25/1000,1)</x:f>
        <x:v>68.9</x:v>
      </x:c>
    </x:row>
    <x:row r="1959">
      <x:c r="A1959" t="n">
        <x:v>1944</x:v>
      </x:c>
      <x:c r="B1959" s="68" t="n">
        <x:v>48.5</x:v>
      </x:c>
      <x:c r="C1959" s="68" t="n">
        <x:v>28</x:v>
      </x:c>
      <x:c r="D1959" s="68" t="n">
        <x:v>192.7</x:v>
      </x:c>
      <x:c r="E1959" s="68" t="n">
        <x:v>21.9</x:v>
      </x:c>
      <x:c r="F1959" s="68" t="n">
        <x:v>55</x:v>
      </x:c>
      <x:c r="G1959" s="68" t="n">
        <x:v>7.2</x:v>
      </x:c>
      <x:c r="H1959" s="69" t="n">
        <x:v>1.856</x:v>
      </x:c>
      <x:c r="I1959" s="68" t="n">
        <x:v>8455</x:v>
      </x:c>
      <x:c r="J1959" s="68" t="n">
        <x:v>14.4</x:v>
      </x:c>
      <x:c r="K1959" s="68" t="n">
        <x:v>722</x:v>
      </x:c>
      <x:c r="L1959" s="68" t="n">
        <x:v>5.1</x:v>
      </x:c>
      <x:c r="M1959" s="70" t="n">
        <x:v>0.055</x:v>
      </x:c>
      <x:c r="N1959" s="71" t="n">
        <x:v>120</x:v>
      </x:c>
      <x:c r="O1959" s="33" t="n">
        <x:f>ROUND(3*E1959+F1959+G1959*H1959,1)</x:f>
        <x:v>134.1</x:v>
      </x:c>
      <x:c r="P1959" s="33" t="n">
        <x:f>ROUND('Inputs'!$C$4*'Inputs'!$C$7*'Inputs'!$C$5*C1959/3600,1)</x:f>
        <x:v>4044.4</x:v>
      </x:c>
      <x:c r="Q1959" s="33" t="n">
        <x:f>ROUND(('Inputs'!$C$4/B1959)*'Inputs'!$C$7*'Inputs'!$C$6*D1959/3600,1)</x:f>
        <x:v>1147.8</x:v>
      </x:c>
      <x:c r="R1959" s="59" t="n">
        <x:f>ROUND((P1959-Q1959)*O1959-('Inputs'!$C$4/B1959)*(I1959/J1959+K1959)-'Inputs'!$C$4*L1959-('Inputs'!$C$4*'Inputs'!$C$20*'Inputs'!$C$21*'Inputs'!$C$22/1000)*M1959*N1959,0)</x:f>
        <x:v>52747</x:v>
      </x:c>
      <x:c r="S1959" s="59" t="n">
        <x:f>ROUND(R1959/'Inputs'!$C$4,2)</x:f>
        <x:v>5.27</x:v>
      </x:c>
      <x:c r="T1959" s="33" t="n">
        <x:f>ROUND((P1959-Q1959)*G1959*'Inputs'!$C$25/1000,1)</x:f>
        <x:v>53.9</x:v>
      </x:c>
    </x:row>
    <x:row r="1960">
      <x:c r="A1960" t="n">
        <x:v>1945</x:v>
      </x:c>
      <x:c r="B1960" s="68" t="n">
        <x:v>58.1</x:v>
      </x:c>
      <x:c r="C1960" s="68" t="n">
        <x:v>30.4</x:v>
      </x:c>
      <x:c r="D1960" s="68" t="n">
        <x:v>222.8</x:v>
      </x:c>
      <x:c r="E1960" s="68" t="n">
        <x:v>20.9</x:v>
      </x:c>
      <x:c r="F1960" s="68" t="n">
        <x:v>40.9</x:v>
      </x:c>
      <x:c r="G1960" s="68" t="n">
        <x:v>10.9</x:v>
      </x:c>
      <x:c r="H1960" s="69" t="n">
        <x:v>1.975</x:v>
      </x:c>
      <x:c r="I1960" s="68" t="n">
        <x:v>4567</x:v>
      </x:c>
      <x:c r="J1960" s="68" t="n">
        <x:v>8.6</x:v>
      </x:c>
      <x:c r="K1960" s="68" t="n">
        <x:v>704</x:v>
      </x:c>
      <x:c r="L1960" s="68" t="n">
        <x:v>2.1</x:v>
      </x:c>
      <x:c r="M1960" s="70" t="n">
        <x:v>0.095</x:v>
      </x:c>
      <x:c r="N1960" s="71" t="n">
        <x:v>142</x:v>
      </x:c>
      <x:c r="O1960" s="33" t="n">
        <x:f>ROUND(3*E1960+F1960+G1960*H1960,1)</x:f>
        <x:v>125.1</x:v>
      </x:c>
      <x:c r="P1960" s="33" t="n">
        <x:f>ROUND('Inputs'!$C$4*'Inputs'!$C$7*'Inputs'!$C$5*C1960/3600,1)</x:f>
        <x:v>4391.1</x:v>
      </x:c>
      <x:c r="Q1960" s="33" t="n">
        <x:f>ROUND(('Inputs'!$C$4/B1960)*'Inputs'!$C$7*'Inputs'!$C$6*D1960/3600,1)</x:f>
        <x:v>1107.8</x:v>
      </x:c>
      <x:c r="R1960" s="59" t="n">
        <x:f>ROUND((P1960-Q1960)*O1960-('Inputs'!$C$4/B1960)*(I1960/J1960+K1960)-'Inputs'!$C$4*L1960-('Inputs'!$C$4*'Inputs'!$C$20*'Inputs'!$C$21*'Inputs'!$C$22/1000)*M1960*N1960,0)</x:f>
        <x:v>147003</x:v>
      </x:c>
      <x:c r="S1960" s="59" t="n">
        <x:f>ROUND(R1960/'Inputs'!$C$4,2)</x:f>
        <x:v>14.7</x:v>
      </x:c>
      <x:c r="T1960" s="33" t="n">
        <x:f>ROUND((P1960-Q1960)*G1960*'Inputs'!$C$25/1000,1)</x:f>
        <x:v>92.5</x:v>
      </x:c>
    </x:row>
    <x:row r="1961">
      <x:c r="A1961" t="n">
        <x:v>1946</x:v>
      </x:c>
      <x:c r="B1961" s="68" t="n">
        <x:v>54.6</x:v>
      </x:c>
      <x:c r="C1961" s="68" t="n">
        <x:v>29.9</x:v>
      </x:c>
      <x:c r="D1961" s="68" t="n">
        <x:v>238.3</x:v>
      </x:c>
      <x:c r="E1961" s="68" t="n">
        <x:v>26.5</x:v>
      </x:c>
      <x:c r="F1961" s="68" t="n">
        <x:v>54.2</x:v>
      </x:c>
      <x:c r="G1961" s="68" t="n">
        <x:v>8.3</x:v>
      </x:c>
      <x:c r="H1961" s="69" t="n">
        <x:v>1.978</x:v>
      </x:c>
      <x:c r="I1961" s="68" t="n">
        <x:v>7769</x:v>
      </x:c>
      <x:c r="J1961" s="68" t="n">
        <x:v>13.2</x:v>
      </x:c>
      <x:c r="K1961" s="68" t="n">
        <x:v>931</x:v>
      </x:c>
      <x:c r="L1961" s="68" t="n">
        <x:v>3.3</x:v>
      </x:c>
      <x:c r="M1961" s="70" t="n">
        <x:v>0.084</x:v>
      </x:c>
      <x:c r="N1961" s="71" t="n">
        <x:v>63</x:v>
      </x:c>
      <x:c r="O1961" s="33" t="n">
        <x:f>ROUND(3*E1961+F1961+G1961*H1961,1)</x:f>
        <x:v>150.1</x:v>
      </x:c>
      <x:c r="P1961" s="33" t="n">
        <x:f>ROUND('Inputs'!$C$4*'Inputs'!$C$7*'Inputs'!$C$5*C1961/3600,1)</x:f>
        <x:v>4318.9</x:v>
      </x:c>
      <x:c r="Q1961" s="33" t="n">
        <x:f>ROUND(('Inputs'!$C$4/B1961)*'Inputs'!$C$7*'Inputs'!$C$6*D1961/3600,1)</x:f>
        <x:v>1260.8</x:v>
      </x:c>
      <x:c r="R1961" s="59" t="n">
        <x:f>ROUND((P1961-Q1961)*O1961-('Inputs'!$C$4/B1961)*(I1961/J1961+K1961)-'Inputs'!$C$4*L1961-('Inputs'!$C$4*'Inputs'!$C$20*'Inputs'!$C$21*'Inputs'!$C$22/1000)*M1961*N1961,0)</x:f>
        <x:v>135879</x:v>
      </x:c>
      <x:c r="S1961" s="59" t="n">
        <x:f>ROUND(R1961/'Inputs'!$C$4,2)</x:f>
        <x:v>13.59</x:v>
      </x:c>
      <x:c r="T1961" s="33" t="n">
        <x:f>ROUND((P1961-Q1961)*G1961*'Inputs'!$C$25/1000,1)</x:f>
        <x:v>65.6</x:v>
      </x:c>
    </x:row>
    <x:row r="1962">
      <x:c r="A1962" t="n">
        <x:v>1947</x:v>
      </x:c>
      <x:c r="B1962" s="68" t="n">
        <x:v>31.3</x:v>
      </x:c>
      <x:c r="C1962" s="68" t="n">
        <x:v>30.5</x:v>
      </x:c>
      <x:c r="D1962" s="68" t="n">
        <x:v>269.2</x:v>
      </x:c>
      <x:c r="E1962" s="68" t="n">
        <x:v>25.7</x:v>
      </x:c>
      <x:c r="F1962" s="68" t="n">
        <x:v>53.5</x:v>
      </x:c>
      <x:c r="G1962" s="68" t="n">
        <x:v>7.4</x:v>
      </x:c>
      <x:c r="H1962" s="69" t="n">
        <x:v>1.809</x:v>
      </x:c>
      <x:c r="I1962" s="68" t="n">
        <x:v>3605</x:v>
      </x:c>
      <x:c r="J1962" s="68" t="n">
        <x:v>14.2</x:v>
      </x:c>
      <x:c r="K1962" s="68" t="n">
        <x:v>583</x:v>
      </x:c>
      <x:c r="L1962" s="68" t="n">
        <x:v>2.2</x:v>
      </x:c>
      <x:c r="M1962" s="70" t="n">
        <x:v>0.058</x:v>
      </x:c>
      <x:c r="N1962" s="71" t="n">
        <x:v>133</x:v>
      </x:c>
      <x:c r="O1962" s="33" t="n">
        <x:f>ROUND(3*E1962+F1962+G1962*H1962,1)</x:f>
        <x:v>144</x:v>
      </x:c>
      <x:c r="P1962" s="33" t="n">
        <x:f>ROUND('Inputs'!$C$4*'Inputs'!$C$7*'Inputs'!$C$5*C1962/3600,1)</x:f>
        <x:v>4405.6</x:v>
      </x:c>
      <x:c r="Q1962" s="33" t="n">
        <x:f>ROUND(('Inputs'!$C$4/B1962)*'Inputs'!$C$7*'Inputs'!$C$6*D1962/3600,1)</x:f>
        <x:v>2484.6</x:v>
      </x:c>
      <x:c r="R1962" s="59" t="n">
        <x:f>ROUND((P1962-Q1962)*O1962-('Inputs'!$C$4/B1962)*(I1962/J1962+K1962)-'Inputs'!$C$4*L1962-('Inputs'!$C$4*'Inputs'!$C$20*'Inputs'!$C$21*'Inputs'!$C$22/1000)*M1962*N1962,0)</x:f>
        <x:v>-29997</x:v>
      </x:c>
      <x:c r="S1962" s="59" t="n">
        <x:f>ROUND(R1962/'Inputs'!$C$4,2)</x:f>
        <x:v>-3</x:v>
      </x:c>
      <x:c r="T1962" s="33" t="n">
        <x:f>ROUND((P1962-Q1962)*G1962*'Inputs'!$C$25/1000,1)</x:f>
        <x:v>36.7</x:v>
      </x:c>
    </x:row>
    <x:row r="1963">
      <x:c r="A1963" t="n">
        <x:v>1948</x:v>
      </x:c>
      <x:c r="B1963" s="68" t="n">
        <x:v>32.6</x:v>
      </x:c>
      <x:c r="C1963" s="68" t="n">
        <x:v>27.8</x:v>
      </x:c>
      <x:c r="D1963" s="68" t="n">
        <x:v>256.1</x:v>
      </x:c>
      <x:c r="E1963" s="68" t="n">
        <x:v>27.3</x:v>
      </x:c>
      <x:c r="F1963" s="68" t="n">
        <x:v>50.2</x:v>
      </x:c>
      <x:c r="G1963" s="68" t="n">
        <x:v>7.6</x:v>
      </x:c>
      <x:c r="H1963" s="69" t="n">
        <x:v>1.737</x:v>
      </x:c>
      <x:c r="I1963" s="68" t="n">
        <x:v>7262</x:v>
      </x:c>
      <x:c r="J1963" s="68" t="n">
        <x:v>14.1</x:v>
      </x:c>
      <x:c r="K1963" s="68" t="n">
        <x:v>769</x:v>
      </x:c>
      <x:c r="L1963" s="68" t="n">
        <x:v>2.1</x:v>
      </x:c>
      <x:c r="M1963" s="70" t="n">
        <x:v>0.097</x:v>
      </x:c>
      <x:c r="N1963" s="71" t="n">
        <x:v>128</x:v>
      </x:c>
      <x:c r="O1963" s="33" t="n">
        <x:f>ROUND(3*E1963+F1963+G1963*H1963,1)</x:f>
        <x:v>145.3</x:v>
      </x:c>
      <x:c r="P1963" s="33" t="n">
        <x:f>ROUND('Inputs'!$C$4*'Inputs'!$C$7*'Inputs'!$C$5*C1963/3600,1)</x:f>
        <x:v>4015.6</x:v>
      </x:c>
      <x:c r="Q1963" s="33" t="n">
        <x:f>ROUND(('Inputs'!$C$4/B1963)*'Inputs'!$C$7*'Inputs'!$C$6*D1963/3600,1)</x:f>
        <x:v>2269.5</x:v>
      </x:c>
      <x:c r="R1963" s="59" t="n">
        <x:f>ROUND((P1963-Q1963)*O1963-('Inputs'!$C$4/B1963)*(I1963/J1963+K1963)-'Inputs'!$C$4*L1963-('Inputs'!$C$4*'Inputs'!$C$20*'Inputs'!$C$21*'Inputs'!$C$22/1000)*M1963*N1963,0)</x:f>
        <x:v>-188932</x:v>
      </x:c>
      <x:c r="S1963" s="59" t="n">
        <x:f>ROUND(R1963/'Inputs'!$C$4,2)</x:f>
        <x:v>-18.89</x:v>
      </x:c>
      <x:c r="T1963" s="33" t="n">
        <x:f>ROUND((P1963-Q1963)*G1963*'Inputs'!$C$25/1000,1)</x:f>
        <x:v>34.3</x:v>
      </x:c>
    </x:row>
    <x:row r="1964">
      <x:c r="A1964" t="n">
        <x:v>1949</x:v>
      </x:c>
      <x:c r="B1964" s="68" t="n">
        <x:v>35.9</x:v>
      </x:c>
      <x:c r="C1964" s="68" t="n">
        <x:v>27</x:v>
      </x:c>
      <x:c r="D1964" s="68" t="n">
        <x:v>195.6</x:v>
      </x:c>
      <x:c r="E1964" s="68" t="n">
        <x:v>26.5</x:v>
      </x:c>
      <x:c r="F1964" s="68" t="n">
        <x:v>33.4</x:v>
      </x:c>
      <x:c r="G1964" s="68" t="n">
        <x:v>10.6</x:v>
      </x:c>
      <x:c r="H1964" s="69" t="n">
        <x:v>1.722</x:v>
      </x:c>
      <x:c r="I1964" s="68" t="n">
        <x:v>8700</x:v>
      </x:c>
      <x:c r="J1964" s="68" t="n">
        <x:v>8.3</x:v>
      </x:c>
      <x:c r="K1964" s="68" t="n">
        <x:v>624</x:v>
      </x:c>
      <x:c r="L1964" s="68" t="n">
        <x:v>3.7</x:v>
      </x:c>
      <x:c r="M1964" s="70" t="n">
        <x:v>0.024</x:v>
      </x:c>
      <x:c r="N1964" s="71" t="n">
        <x:v>107</x:v>
      </x:c>
      <x:c r="O1964" s="33" t="n">
        <x:f>ROUND(3*E1964+F1964+G1964*H1964,1)</x:f>
        <x:v>131.2</x:v>
      </x:c>
      <x:c r="P1964" s="33" t="n">
        <x:f>ROUND('Inputs'!$C$4*'Inputs'!$C$7*'Inputs'!$C$5*C1964/3600,1)</x:f>
        <x:v>3900</x:v>
      </x:c>
      <x:c r="Q1964" s="33" t="n">
        <x:f>ROUND(('Inputs'!$C$4/B1964)*'Inputs'!$C$7*'Inputs'!$C$6*D1964/3600,1)</x:f>
        <x:v>1574</x:v>
      </x:c>
      <x:c r="R1964" s="59" t="n">
        <x:f>ROUND((P1964-Q1964)*O1964-('Inputs'!$C$4/B1964)*(I1964/J1964+K1964)-'Inputs'!$C$4*L1964-('Inputs'!$C$4*'Inputs'!$C$20*'Inputs'!$C$21*'Inputs'!$C$22/1000)*M1964*N1964,0)</x:f>
        <x:v>-203363</x:v>
      </x:c>
      <x:c r="S1964" s="59" t="n">
        <x:f>ROUND(R1964/'Inputs'!$C$4,2)</x:f>
        <x:v>-20.34</x:v>
      </x:c>
      <x:c r="T1964" s="33" t="n">
        <x:f>ROUND((P1964-Q1964)*G1964*'Inputs'!$C$25/1000,1)</x:f>
        <x:v>63.7</x:v>
      </x:c>
    </x:row>
    <x:row r="1965">
      <x:c r="A1965" t="n">
        <x:v>1950</x:v>
      </x:c>
      <x:c r="B1965" s="68" t="n">
        <x:v>32.1</x:v>
      </x:c>
      <x:c r="C1965" s="68" t="n">
        <x:v>28</x:v>
      </x:c>
      <x:c r="D1965" s="68" t="n">
        <x:v>255.6</x:v>
      </x:c>
      <x:c r="E1965" s="68" t="n">
        <x:v>27.2</x:v>
      </x:c>
      <x:c r="F1965" s="68" t="n">
        <x:v>35.5</x:v>
      </x:c>
      <x:c r="G1965" s="68" t="n">
        <x:v>9.2</x:v>
      </x:c>
      <x:c r="H1965" s="69" t="n">
        <x:v>1.802</x:v>
      </x:c>
      <x:c r="I1965" s="68" t="n">
        <x:v>5673</x:v>
      </x:c>
      <x:c r="J1965" s="68" t="n">
        <x:v>11.7</x:v>
      </x:c>
      <x:c r="K1965" s="68" t="n">
        <x:v>958</x:v>
      </x:c>
      <x:c r="L1965" s="68" t="n">
        <x:v>3.4</x:v>
      </x:c>
      <x:c r="M1965" s="70" t="n">
        <x:v>0.013</x:v>
      </x:c>
      <x:c r="N1965" s="71" t="n">
        <x:v>103</x:v>
      </x:c>
      <x:c r="O1965" s="33" t="n">
        <x:f>ROUND(3*E1965+F1965+G1965*H1965,1)</x:f>
        <x:v>133.7</x:v>
      </x:c>
      <x:c r="P1965" s="33" t="n">
        <x:f>ROUND('Inputs'!$C$4*'Inputs'!$C$7*'Inputs'!$C$5*C1965/3600,1)</x:f>
        <x:v>4044.4</x:v>
      </x:c>
      <x:c r="Q1965" s="33" t="n">
        <x:f>ROUND(('Inputs'!$C$4/B1965)*'Inputs'!$C$7*'Inputs'!$C$6*D1965/3600,1)</x:f>
        <x:v>2300.3</x:v>
      </x:c>
      <x:c r="R1965" s="59" t="n">
        <x:f>ROUND((P1965-Q1965)*O1965-('Inputs'!$C$4/B1965)*(I1965/J1965+K1965)-'Inputs'!$C$4*L1965-('Inputs'!$C$4*'Inputs'!$C$20*'Inputs'!$C$21*'Inputs'!$C$22/1000)*M1965*N1965,0)</x:f>
        <x:v>-253301</x:v>
      </x:c>
      <x:c r="S1965" s="59" t="n">
        <x:f>ROUND(R1965/'Inputs'!$C$4,2)</x:f>
        <x:v>-25.33</x:v>
      </x:c>
      <x:c r="T1965" s="33" t="n">
        <x:f>ROUND((P1965-Q1965)*G1965*'Inputs'!$C$25/1000,1)</x:f>
        <x:v>41.5</x:v>
      </x:c>
    </x:row>
    <x:row r="1966">
      <x:c r="A1966" t="n">
        <x:v>1951</x:v>
      </x:c>
      <x:c r="B1966" s="68" t="n">
        <x:v>37.4</x:v>
      </x:c>
      <x:c r="C1966" s="68" t="n">
        <x:v>26.6</x:v>
      </x:c>
      <x:c r="D1966" s="68" t="n">
        <x:v>258.3</x:v>
      </x:c>
      <x:c r="E1966" s="68" t="n">
        <x:v>27.2</x:v>
      </x:c>
      <x:c r="F1966" s="68" t="n">
        <x:v>53.1</x:v>
      </x:c>
      <x:c r="G1966" s="68" t="n">
        <x:v>8.4</x:v>
      </x:c>
      <x:c r="H1966" s="69" t="n">
        <x:v>1.925</x:v>
      </x:c>
      <x:c r="I1966" s="68" t="n">
        <x:v>6833</x:v>
      </x:c>
      <x:c r="J1966" s="68" t="n">
        <x:v>13.5</x:v>
      </x:c>
      <x:c r="K1966" s="68" t="n">
        <x:v>865</x:v>
      </x:c>
      <x:c r="L1966" s="68" t="n">
        <x:v>3.7</x:v>
      </x:c>
      <x:c r="M1966" s="70" t="n">
        <x:v>0.006</x:v>
      </x:c>
      <x:c r="N1966" s="71" t="n">
        <x:v>104</x:v>
      </x:c>
      <x:c r="O1966" s="33" t="n">
        <x:f>ROUND(3*E1966+F1966+G1966*H1966,1)</x:f>
        <x:v>150.9</x:v>
      </x:c>
      <x:c r="P1966" s="33" t="n">
        <x:f>ROUND('Inputs'!$C$4*'Inputs'!$C$7*'Inputs'!$C$5*C1966/3600,1)</x:f>
        <x:v>3842.2</x:v>
      </x:c>
      <x:c r="Q1966" s="33" t="n">
        <x:f>ROUND(('Inputs'!$C$4/B1966)*'Inputs'!$C$7*'Inputs'!$C$6*D1966/3600,1)</x:f>
        <x:v>1995.2</x:v>
      </x:c>
      <x:c r="R1966" s="59" t="n">
        <x:f>ROUND((P1966-Q1966)*O1966-('Inputs'!$C$4/B1966)*(I1966/J1966+K1966)-'Inputs'!$C$4*L1966-('Inputs'!$C$4*'Inputs'!$C$20*'Inputs'!$C$21*'Inputs'!$C$22/1000)*M1966*N1966,0)</x:f>
        <x:v>-126300</x:v>
      </x:c>
      <x:c r="S1966" s="59" t="n">
        <x:f>ROUND(R1966/'Inputs'!$C$4,2)</x:f>
        <x:v>-12.63</x:v>
      </x:c>
      <x:c r="T1966" s="33" t="n">
        <x:f>ROUND((P1966-Q1966)*G1966*'Inputs'!$C$25/1000,1)</x:f>
        <x:v>40.1</x:v>
      </x:c>
    </x:row>
    <x:row r="1967">
      <x:c r="A1967" t="n">
        <x:v>1952</x:v>
      </x:c>
      <x:c r="B1967" s="68" t="n">
        <x:v>29.4</x:v>
      </x:c>
      <x:c r="C1967" s="68" t="n">
        <x:v>29.2</x:v>
      </x:c>
      <x:c r="D1967" s="68" t="n">
        <x:v>222.4</x:v>
      </x:c>
      <x:c r="E1967" s="68" t="n">
        <x:v>27.2</x:v>
      </x:c>
      <x:c r="F1967" s="68" t="n">
        <x:v>34.3</x:v>
      </x:c>
      <x:c r="G1967" s="68" t="n">
        <x:v>7.5</x:v>
      </x:c>
      <x:c r="H1967" s="69" t="n">
        <x:v>1.629</x:v>
      </x:c>
      <x:c r="I1967" s="68" t="n">
        <x:v>7853</x:v>
      </x:c>
      <x:c r="J1967" s="68" t="n">
        <x:v>11.7</x:v>
      </x:c>
      <x:c r="K1967" s="68" t="n">
        <x:v>707</x:v>
      </x:c>
      <x:c r="L1967" s="68" t="n">
        <x:v>5.4</x:v>
      </x:c>
      <x:c r="M1967" s="70" t="n">
        <x:v>0.008</x:v>
      </x:c>
      <x:c r="N1967" s="71" t="n">
        <x:v>145</x:v>
      </x:c>
      <x:c r="O1967" s="33" t="n">
        <x:f>ROUND(3*E1967+F1967+G1967*H1967,1)</x:f>
        <x:v>128.1</x:v>
      </x:c>
      <x:c r="P1967" s="33" t="n">
        <x:f>ROUND('Inputs'!$C$4*'Inputs'!$C$7*'Inputs'!$C$5*C1967/3600,1)</x:f>
        <x:v>4217.8</x:v>
      </x:c>
      <x:c r="Q1967" s="33" t="n">
        <x:f>ROUND(('Inputs'!$C$4/B1967)*'Inputs'!$C$7*'Inputs'!$C$6*D1967/3600,1)</x:f>
        <x:v>2185.3</x:v>
      </x:c>
      <x:c r="R1967" s="59" t="n">
        <x:f>ROUND((P1967-Q1967)*O1967-('Inputs'!$C$4/B1967)*(I1967/J1967+K1967)-'Inputs'!$C$4*L1967-('Inputs'!$C$4*'Inputs'!$C$20*'Inputs'!$C$21*'Inputs'!$C$22/1000)*M1967*N1967,0)</x:f>
        <x:v>-265005</x:v>
      </x:c>
      <x:c r="S1967" s="59" t="n">
        <x:f>ROUND(R1967/'Inputs'!$C$4,2)</x:f>
        <x:v>-26.5</x:v>
      </x:c>
      <x:c r="T1967" s="33" t="n">
        <x:f>ROUND((P1967-Q1967)*G1967*'Inputs'!$C$25/1000,1)</x:f>
        <x:v>39.4</x:v>
      </x:c>
    </x:row>
    <x:row r="1968">
      <x:c r="A1968" t="n">
        <x:v>1953</x:v>
      </x:c>
      <x:c r="B1968" s="68" t="n">
        <x:v>53.5</x:v>
      </x:c>
      <x:c r="C1968" s="68" t="n">
        <x:v>26.2</x:v>
      </x:c>
      <x:c r="D1968" s="68" t="n">
        <x:v>257</x:v>
      </x:c>
      <x:c r="E1968" s="68" t="n">
        <x:v>22.6</x:v>
      </x:c>
      <x:c r="F1968" s="68" t="n">
        <x:v>41.9</x:v>
      </x:c>
      <x:c r="G1968" s="68" t="n">
        <x:v>10.3</x:v>
      </x:c>
      <x:c r="H1968" s="69" t="n">
        <x:v>1.783</x:v>
      </x:c>
      <x:c r="I1968" s="68" t="n">
        <x:v>5909</x:v>
      </x:c>
      <x:c r="J1968" s="68" t="n">
        <x:v>11.3</x:v>
      </x:c>
      <x:c r="K1968" s="68" t="n">
        <x:v>790</x:v>
      </x:c>
      <x:c r="L1968" s="68" t="n">
        <x:v>3.2</x:v>
      </x:c>
      <x:c r="M1968" s="70" t="n">
        <x:v>0.048</x:v>
      </x:c>
      <x:c r="N1968" s="71" t="n">
        <x:v>145</x:v>
      </x:c>
      <x:c r="O1968" s="33" t="n">
        <x:f>ROUND(3*E1968+F1968+G1968*H1968,1)</x:f>
        <x:v>128.1</x:v>
      </x:c>
      <x:c r="P1968" s="33" t="n">
        <x:f>ROUND('Inputs'!$C$4*'Inputs'!$C$7*'Inputs'!$C$5*C1968/3600,1)</x:f>
        <x:v>3784.4</x:v>
      </x:c>
      <x:c r="Q1968" s="33" t="n">
        <x:f>ROUND(('Inputs'!$C$4/B1968)*'Inputs'!$C$7*'Inputs'!$C$6*D1968/3600,1)</x:f>
        <x:v>1387.7</x:v>
      </x:c>
      <x:c r="R1968" s="59" t="n">
        <x:f>ROUND((P1968-Q1968)*O1968-('Inputs'!$C$4/B1968)*(I1968/J1968+K1968)-'Inputs'!$C$4*L1968-('Inputs'!$C$4*'Inputs'!$C$20*'Inputs'!$C$21*'Inputs'!$C$22/1000)*M1968*N1968,0)</x:f>
        <x:v>14048</x:v>
      </x:c>
      <x:c r="S1968" s="59" t="n">
        <x:f>ROUND(R1968/'Inputs'!$C$4,2)</x:f>
        <x:v>1.4</x:v>
      </x:c>
      <x:c r="T1968" s="33" t="n">
        <x:f>ROUND((P1968-Q1968)*G1968*'Inputs'!$C$25/1000,1)</x:f>
        <x:v>63.8</x:v>
      </x:c>
    </x:row>
    <x:row r="1969">
      <x:c r="A1969" t="n">
        <x:v>1954</x:v>
      </x:c>
      <x:c r="B1969" s="68" t="n">
        <x:v>39.6</x:v>
      </x:c>
      <x:c r="C1969" s="68" t="n">
        <x:v>30.9</x:v>
      </x:c>
      <x:c r="D1969" s="68" t="n">
        <x:v>269.7</x:v>
      </x:c>
      <x:c r="E1969" s="68" t="n">
        <x:v>22.5</x:v>
      </x:c>
      <x:c r="F1969" s="68" t="n">
        <x:v>51.6</x:v>
      </x:c>
      <x:c r="G1969" s="68" t="n">
        <x:v>10.6</x:v>
      </x:c>
      <x:c r="H1969" s="69" t="n">
        <x:v>1.803</x:v>
      </x:c>
      <x:c r="I1969" s="68" t="n">
        <x:v>8637</x:v>
      </x:c>
      <x:c r="J1969" s="68" t="n">
        <x:v>13.3</x:v>
      </x:c>
      <x:c r="K1969" s="68" t="n">
        <x:v>650</x:v>
      </x:c>
      <x:c r="L1969" s="68" t="n">
        <x:v>5.9</x:v>
      </x:c>
      <x:c r="M1969" s="70" t="n">
        <x:v>0.087</x:v>
      </x:c>
      <x:c r="N1969" s="71" t="n">
        <x:v>97</x:v>
      </x:c>
      <x:c r="O1969" s="33" t="n">
        <x:f>ROUND(3*E1969+F1969+G1969*H1969,1)</x:f>
        <x:v>138.2</x:v>
      </x:c>
      <x:c r="P1969" s="33" t="n">
        <x:f>ROUND('Inputs'!$C$4*'Inputs'!$C$7*'Inputs'!$C$5*C1969/3600,1)</x:f>
        <x:v>4463.3</x:v>
      </x:c>
      <x:c r="Q1969" s="33" t="n">
        <x:f>ROUND(('Inputs'!$C$4/B1969)*'Inputs'!$C$7*'Inputs'!$C$6*D1969/3600,1)</x:f>
        <x:v>1967.5</x:v>
      </x:c>
      <x:c r="R1969" s="59" t="n">
        <x:f>ROUND((P1969-Q1969)*O1969-('Inputs'!$C$4/B1969)*(I1969/J1969+K1969)-'Inputs'!$C$4*L1969-('Inputs'!$C$4*'Inputs'!$C$20*'Inputs'!$C$21*'Inputs'!$C$22/1000)*M1969*N1969,0)</x:f>
        <x:v>-61082</x:v>
      </x:c>
      <x:c r="S1969" s="59" t="n">
        <x:f>ROUND(R1969/'Inputs'!$C$4,2)</x:f>
        <x:v>-6.11</x:v>
      </x:c>
      <x:c r="T1969" s="33" t="n">
        <x:f>ROUND((P1969-Q1969)*G1969*'Inputs'!$C$25/1000,1)</x:f>
        <x:v>68.3</x:v>
      </x:c>
    </x:row>
    <x:row r="1970">
      <x:c r="A1970" t="n">
        <x:v>1955</x:v>
      </x:c>
      <x:c r="B1970" s="68" t="n">
        <x:v>34.9</x:v>
      </x:c>
      <x:c r="C1970" s="68" t="n">
        <x:v>32.7</x:v>
      </x:c>
      <x:c r="D1970" s="68" t="n">
        <x:v>200.9</x:v>
      </x:c>
      <x:c r="E1970" s="68" t="n">
        <x:v>26.8</x:v>
      </x:c>
      <x:c r="F1970" s="68" t="n">
        <x:v>36.2</x:v>
      </x:c>
      <x:c r="G1970" s="68" t="n">
        <x:v>7.6</x:v>
      </x:c>
      <x:c r="H1970" s="69" t="n">
        <x:v>1.828</x:v>
      </x:c>
      <x:c r="I1970" s="68" t="n">
        <x:v>6325</x:v>
      </x:c>
      <x:c r="J1970" s="68" t="n">
        <x:v>11.7</x:v>
      </x:c>
      <x:c r="K1970" s="68" t="n">
        <x:v>752</x:v>
      </x:c>
      <x:c r="L1970" s="68" t="n">
        <x:v>1.9</x:v>
      </x:c>
      <x:c r="M1970" s="70" t="n">
        <x:v>0.064</x:v>
      </x:c>
      <x:c r="N1970" s="71" t="n">
        <x:v>90</x:v>
      </x:c>
      <x:c r="O1970" s="33" t="n">
        <x:f>ROUND(3*E1970+F1970+G1970*H1970,1)</x:f>
        <x:v>130.5</x:v>
      </x:c>
      <x:c r="P1970" s="33" t="n">
        <x:f>ROUND('Inputs'!$C$4*'Inputs'!$C$7*'Inputs'!$C$5*C1970/3600,1)</x:f>
        <x:v>4723.3</x:v>
      </x:c>
      <x:c r="Q1970" s="33" t="n">
        <x:f>ROUND(('Inputs'!$C$4/B1970)*'Inputs'!$C$7*'Inputs'!$C$6*D1970/3600,1)</x:f>
        <x:v>1663</x:v>
      </x:c>
      <x:c r="R1970" s="59" t="n">
        <x:f>ROUND((P1970-Q1970)*O1970-('Inputs'!$C$4/B1970)*(I1970/J1970+K1970)-'Inputs'!$C$4*L1970-('Inputs'!$C$4*'Inputs'!$C$20*'Inputs'!$C$21*'Inputs'!$C$22/1000)*M1970*N1970,0)</x:f>
        <x:v>-2883</x:v>
      </x:c>
      <x:c r="S1970" s="59" t="n">
        <x:f>ROUND(R1970/'Inputs'!$C$4,2)</x:f>
        <x:v>-0.29</x:v>
      </x:c>
      <x:c r="T1970" s="33" t="n">
        <x:f>ROUND((P1970-Q1970)*G1970*'Inputs'!$C$25/1000,1)</x:f>
        <x:v>60.1</x:v>
      </x:c>
    </x:row>
    <x:row r="1971">
      <x:c r="A1971" t="n">
        <x:v>1956</x:v>
      </x:c>
      <x:c r="B1971" s="68" t="n">
        <x:v>36.8</x:v>
      </x:c>
      <x:c r="C1971" s="68" t="n">
        <x:v>29.4</x:v>
      </x:c>
      <x:c r="D1971" s="68" t="n">
        <x:v>229.2</x:v>
      </x:c>
      <x:c r="E1971" s="68" t="n">
        <x:v>24.4</x:v>
      </x:c>
      <x:c r="F1971" s="68" t="n">
        <x:v>50.3</x:v>
      </x:c>
      <x:c r="G1971" s="68" t="n">
        <x:v>9.8</x:v>
      </x:c>
      <x:c r="H1971" s="69" t="n">
        <x:v>1.771</x:v>
      </x:c>
      <x:c r="I1971" s="68" t="n">
        <x:v>6057</x:v>
      </x:c>
      <x:c r="J1971" s="68" t="n">
        <x:v>10.8</x:v>
      </x:c>
      <x:c r="K1971" s="68" t="n">
        <x:v>890</x:v>
      </x:c>
      <x:c r="L1971" s="68" t="n">
        <x:v>2.8</x:v>
      </x:c>
      <x:c r="M1971" s="70" t="n">
        <x:v>0.011</x:v>
      </x:c>
      <x:c r="N1971" s="71" t="n">
        <x:v>128</x:v>
      </x:c>
      <x:c r="O1971" s="33" t="n">
        <x:f>ROUND(3*E1971+F1971+G1971*H1971,1)</x:f>
        <x:v>140.9</x:v>
      </x:c>
      <x:c r="P1971" s="33" t="n">
        <x:f>ROUND('Inputs'!$C$4*'Inputs'!$C$7*'Inputs'!$C$5*C1971/3600,1)</x:f>
        <x:v>4246.7</x:v>
      </x:c>
      <x:c r="Q1971" s="33" t="n">
        <x:f>ROUND(('Inputs'!$C$4/B1971)*'Inputs'!$C$7*'Inputs'!$C$6*D1971/3600,1)</x:f>
        <x:v>1799.3</x:v>
      </x:c>
      <x:c r="R1971" s="59" t="n">
        <x:f>ROUND((P1971-Q1971)*O1971-('Inputs'!$C$4/B1971)*(I1971/J1971+K1971)-'Inputs'!$C$4*L1971-('Inputs'!$C$4*'Inputs'!$C$20*'Inputs'!$C$21*'Inputs'!$C$22/1000)*M1971*N1971,0)</x:f>
        <x:v>-80558</x:v>
      </x:c>
      <x:c r="S1971" s="59" t="n">
        <x:f>ROUND(R1971/'Inputs'!$C$4,2)</x:f>
        <x:v>-8.06</x:v>
      </x:c>
      <x:c r="T1971" s="33" t="n">
        <x:f>ROUND((P1971-Q1971)*G1971*'Inputs'!$C$25/1000,1)</x:f>
        <x:v>62</x:v>
      </x:c>
    </x:row>
    <x:row r="1972">
      <x:c r="A1972" t="n">
        <x:v>1957</x:v>
      </x:c>
      <x:c r="B1972" s="68" t="n">
        <x:v>59</x:v>
      </x:c>
      <x:c r="C1972" s="68" t="n">
        <x:v>24.9</x:v>
      </x:c>
      <x:c r="D1972" s="68" t="n">
        <x:v>254.5</x:v>
      </x:c>
      <x:c r="E1972" s="68" t="n">
        <x:v>25.3</x:v>
      </x:c>
      <x:c r="F1972" s="68" t="n">
        <x:v>44.4</x:v>
      </x:c>
      <x:c r="G1972" s="68" t="n">
        <x:v>7.4</x:v>
      </x:c>
      <x:c r="H1972" s="69" t="n">
        <x:v>1.88</x:v>
      </x:c>
      <x:c r="I1972" s="68" t="n">
        <x:v>6472</x:v>
      </x:c>
      <x:c r="J1972" s="68" t="n">
        <x:v>14.2</x:v>
      </x:c>
      <x:c r="K1972" s="68" t="n">
        <x:v>742</x:v>
      </x:c>
      <x:c r="L1972" s="68" t="n">
        <x:v>2.8</x:v>
      </x:c>
      <x:c r="M1972" s="70" t="n">
        <x:v>0.038</x:v>
      </x:c>
      <x:c r="N1972" s="71" t="n">
        <x:v>148</x:v>
      </x:c>
      <x:c r="O1972" s="33" t="n">
        <x:f>ROUND(3*E1972+F1972+G1972*H1972,1)</x:f>
        <x:v>134.2</x:v>
      </x:c>
      <x:c r="P1972" s="33" t="n">
        <x:f>ROUND('Inputs'!$C$4*'Inputs'!$C$7*'Inputs'!$C$5*C1972/3600,1)</x:f>
        <x:v>3596.7</x:v>
      </x:c>
      <x:c r="Q1972" s="33" t="n">
        <x:f>ROUND(('Inputs'!$C$4/B1972)*'Inputs'!$C$7*'Inputs'!$C$6*D1972/3600,1)</x:f>
        <x:v>1246.1</x:v>
      </x:c>
      <x:c r="R1972" s="59" t="n">
        <x:f>ROUND((P1972-Q1972)*O1972-('Inputs'!$C$4/B1972)*(I1972/J1972+K1972)-'Inputs'!$C$4*L1972-('Inputs'!$C$4*'Inputs'!$C$20*'Inputs'!$C$21*'Inputs'!$C$22/1000)*M1972*N1972,0)</x:f>
        <x:v>71862</x:v>
      </x:c>
      <x:c r="S1972" s="59" t="n">
        <x:f>ROUND(R1972/'Inputs'!$C$4,2)</x:f>
        <x:v>7.19</x:v>
      </x:c>
      <x:c r="T1972" s="33" t="n">
        <x:f>ROUND((P1972-Q1972)*G1972*'Inputs'!$C$25/1000,1)</x:f>
        <x:v>44.9</x:v>
      </x:c>
    </x:row>
    <x:row r="1973">
      <x:c r="A1973" t="n">
        <x:v>1958</x:v>
      </x:c>
      <x:c r="B1973" s="68" t="n">
        <x:v>31.6</x:v>
      </x:c>
      <x:c r="C1973" s="68" t="n">
        <x:v>29.1</x:v>
      </x:c>
      <x:c r="D1973" s="68" t="n">
        <x:v>252</x:v>
      </x:c>
      <x:c r="E1973" s="68" t="n">
        <x:v>27.9</x:v>
      </x:c>
      <x:c r="F1973" s="68" t="n">
        <x:v>52.1</x:v>
      </x:c>
      <x:c r="G1973" s="68" t="n">
        <x:v>9.2</x:v>
      </x:c>
      <x:c r="H1973" s="69" t="n">
        <x:v>1.945</x:v>
      </x:c>
      <x:c r="I1973" s="68" t="n">
        <x:v>6092</x:v>
      </x:c>
      <x:c r="J1973" s="68" t="n">
        <x:v>14.5</x:v>
      </x:c>
      <x:c r="K1973" s="68" t="n">
        <x:v>660</x:v>
      </x:c>
      <x:c r="L1973" s="68" t="n">
        <x:v>2.8</x:v>
      </x:c>
      <x:c r="M1973" s="70" t="n">
        <x:v>0.025</x:v>
      </x:c>
      <x:c r="N1973" s="71" t="n">
        <x:v>97</x:v>
      </x:c>
      <x:c r="O1973" s="33" t="n">
        <x:f>ROUND(3*E1973+F1973+G1973*H1973,1)</x:f>
        <x:v>153.7</x:v>
      </x:c>
      <x:c r="P1973" s="33" t="n">
        <x:f>ROUND('Inputs'!$C$4*'Inputs'!$C$7*'Inputs'!$C$5*C1973/3600,1)</x:f>
        <x:v>4203.3</x:v>
      </x:c>
      <x:c r="Q1973" s="33" t="n">
        <x:f>ROUND(('Inputs'!$C$4/B1973)*'Inputs'!$C$7*'Inputs'!$C$6*D1973/3600,1)</x:f>
        <x:v>2303.8</x:v>
      </x:c>
      <x:c r="R1973" s="59" t="n">
        <x:f>ROUND((P1973-Q1973)*O1973-('Inputs'!$C$4/B1973)*(I1973/J1973+K1973)-'Inputs'!$C$4*L1973-('Inputs'!$C$4*'Inputs'!$C$20*'Inputs'!$C$21*'Inputs'!$C$22/1000)*M1973*N1973,0)</x:f>
        <x:v>-83285</x:v>
      </x:c>
      <x:c r="S1973" s="59" t="n">
        <x:f>ROUND(R1973/'Inputs'!$C$4,2)</x:f>
        <x:v>-8.33</x:v>
      </x:c>
      <x:c r="T1973" s="33" t="n">
        <x:f>ROUND((P1973-Q1973)*G1973*'Inputs'!$C$25/1000,1)</x:f>
        <x:v>45.1</x:v>
      </x:c>
    </x:row>
    <x:row r="1974">
      <x:c r="A1974" t="n">
        <x:v>1959</x:v>
      </x:c>
      <x:c r="B1974" s="68" t="n">
        <x:v>39.1</x:v>
      </x:c>
      <x:c r="C1974" s="68" t="n">
        <x:v>28.3</x:v>
      </x:c>
      <x:c r="D1974" s="68" t="n">
        <x:v>230.6</x:v>
      </x:c>
      <x:c r="E1974" s="68" t="n">
        <x:v>27.2</x:v>
      </x:c>
      <x:c r="F1974" s="68" t="n">
        <x:v>32</x:v>
      </x:c>
      <x:c r="G1974" s="68" t="n">
        <x:v>8.9</x:v>
      </x:c>
      <x:c r="H1974" s="69" t="n">
        <x:v>1.826</x:v>
      </x:c>
      <x:c r="I1974" s="68" t="n">
        <x:v>4351</x:v>
      </x:c>
      <x:c r="J1974" s="68" t="n">
        <x:v>12.1</x:v>
      </x:c>
      <x:c r="K1974" s="68" t="n">
        <x:v>507</x:v>
      </x:c>
      <x:c r="L1974" s="68" t="n">
        <x:v>3.7</x:v>
      </x:c>
      <x:c r="M1974" s="70" t="n">
        <x:v>0.025</x:v>
      </x:c>
      <x:c r="N1974" s="71" t="n">
        <x:v>157</x:v>
      </x:c>
      <x:c r="O1974" s="33" t="n">
        <x:f>ROUND(3*E1974+F1974+G1974*H1974,1)</x:f>
        <x:v>129.9</x:v>
      </x:c>
      <x:c r="P1974" s="33" t="n">
        <x:f>ROUND('Inputs'!$C$4*'Inputs'!$C$7*'Inputs'!$C$5*C1974/3600,1)</x:f>
        <x:v>4087.8</x:v>
      </x:c>
      <x:c r="Q1974" s="33" t="n">
        <x:f>ROUND(('Inputs'!$C$4/B1974)*'Inputs'!$C$7*'Inputs'!$C$6*D1974/3600,1)</x:f>
        <x:v>1703.8</x:v>
      </x:c>
      <x:c r="R1974" s="59" t="n">
        <x:f>ROUND((P1974-Q1974)*O1974-('Inputs'!$C$4/B1974)*(I1974/J1974+K1974)-'Inputs'!$C$4*L1974-('Inputs'!$C$4*'Inputs'!$C$20*'Inputs'!$C$21*'Inputs'!$C$22/1000)*M1974*N1974,0)</x:f>
        <x:v>42271</x:v>
      </x:c>
      <x:c r="S1974" s="59" t="n">
        <x:f>ROUND(R1974/'Inputs'!$C$4,2)</x:f>
        <x:v>4.23</x:v>
      </x:c>
      <x:c r="T1974" s="33" t="n">
        <x:f>ROUND((P1974-Q1974)*G1974*'Inputs'!$C$25/1000,1)</x:f>
        <x:v>54.8</x:v>
      </x:c>
    </x:row>
    <x:row r="1975">
      <x:c r="A1975" t="n">
        <x:v>1960</x:v>
      </x:c>
      <x:c r="B1975" s="68" t="n">
        <x:v>33.5</x:v>
      </x:c>
      <x:c r="C1975" s="68" t="n">
        <x:v>28.8</x:v>
      </x:c>
      <x:c r="D1975" s="68" t="n">
        <x:v>230.9</x:v>
      </x:c>
      <x:c r="E1975" s="68" t="n">
        <x:v>25.5</x:v>
      </x:c>
      <x:c r="F1975" s="68" t="n">
        <x:v>32.6</x:v>
      </x:c>
      <x:c r="G1975" s="68" t="n">
        <x:v>8.5</x:v>
      </x:c>
      <x:c r="H1975" s="69" t="n">
        <x:v>1.766</x:v>
      </x:c>
      <x:c r="I1975" s="68" t="n">
        <x:v>7862</x:v>
      </x:c>
      <x:c r="J1975" s="68" t="n">
        <x:v>8.5</x:v>
      </x:c>
      <x:c r="K1975" s="68" t="n">
        <x:v>548</x:v>
      </x:c>
      <x:c r="L1975" s="68" t="n">
        <x:v>3.4</x:v>
      </x:c>
      <x:c r="M1975" s="70" t="n">
        <x:v>0.019</x:v>
      </x:c>
      <x:c r="N1975" s="71" t="n">
        <x:v>118</x:v>
      </x:c>
      <x:c r="O1975" s="33" t="n">
        <x:f>ROUND(3*E1975+F1975+G1975*H1975,1)</x:f>
        <x:v>124.1</x:v>
      </x:c>
      <x:c r="P1975" s="33" t="n">
        <x:f>ROUND('Inputs'!$C$4*'Inputs'!$C$7*'Inputs'!$C$5*C1975/3600,1)</x:f>
        <x:v>4160</x:v>
      </x:c>
      <x:c r="Q1975" s="33" t="n">
        <x:f>ROUND(('Inputs'!$C$4/B1975)*'Inputs'!$C$7*'Inputs'!$C$6*D1975/3600,1)</x:f>
        <x:v>1991.2</x:v>
      </x:c>
      <x:c r="R1975" s="59" t="n">
        <x:f>ROUND((P1975-Q1975)*O1975-('Inputs'!$C$4/B1975)*(I1975/J1975+K1975)-'Inputs'!$C$4*L1975-('Inputs'!$C$4*'Inputs'!$C$20*'Inputs'!$C$21*'Inputs'!$C$22/1000)*M1975*N1975,0)</x:f>
        <x:v>-209549</x:v>
      </x:c>
      <x:c r="S1975" s="59" t="n">
        <x:f>ROUND(R1975/'Inputs'!$C$4,2)</x:f>
        <x:v>-20.95</x:v>
      </x:c>
      <x:c r="T1975" s="33" t="n">
        <x:f>ROUND((P1975-Q1975)*G1975*'Inputs'!$C$25/1000,1)</x:f>
        <x:v>47.6</x:v>
      </x:c>
    </x:row>
    <x:row r="1976">
      <x:c r="A1976" t="n">
        <x:v>1961</x:v>
      </x:c>
      <x:c r="B1976" s="68" t="n">
        <x:v>51.7</x:v>
      </x:c>
      <x:c r="C1976" s="68" t="n">
        <x:v>29.3</x:v>
      </x:c>
      <x:c r="D1976" s="68" t="n">
        <x:v>256.2</x:v>
      </x:c>
      <x:c r="E1976" s="68" t="n">
        <x:v>20.8</x:v>
      </x:c>
      <x:c r="F1976" s="68" t="n">
        <x:v>54.5</x:v>
      </x:c>
      <x:c r="G1976" s="68" t="n">
        <x:v>10.8</x:v>
      </x:c>
      <x:c r="H1976" s="69" t="n">
        <x:v>1.858</x:v>
      </x:c>
      <x:c r="I1976" s="68" t="n">
        <x:v>6152</x:v>
      </x:c>
      <x:c r="J1976" s="68" t="n">
        <x:v>11.3</x:v>
      </x:c>
      <x:c r="K1976" s="68" t="n">
        <x:v>742</x:v>
      </x:c>
      <x:c r="L1976" s="68" t="n">
        <x:v>3.1</x:v>
      </x:c>
      <x:c r="M1976" s="70" t="n">
        <x:v>0.009</x:v>
      </x:c>
      <x:c r="N1976" s="71" t="n">
        <x:v>109</x:v>
      </x:c>
      <x:c r="O1976" s="33" t="n">
        <x:f>ROUND(3*E1976+F1976+G1976*H1976,1)</x:f>
        <x:v>137</x:v>
      </x:c>
      <x:c r="P1976" s="33" t="n">
        <x:f>ROUND('Inputs'!$C$4*'Inputs'!$C$7*'Inputs'!$C$5*C1976/3600,1)</x:f>
        <x:v>4232.2</x:v>
      </x:c>
      <x:c r="Q1976" s="33" t="n">
        <x:f>ROUND(('Inputs'!$C$4/B1976)*'Inputs'!$C$7*'Inputs'!$C$6*D1976/3600,1)</x:f>
        <x:v>1431.6</x:v>
      </x:c>
      <x:c r="R1976" s="59" t="n">
        <x:f>ROUND((P1976-Q1976)*O1976-('Inputs'!$C$4/B1976)*(I1976/J1976+K1976)-'Inputs'!$C$4*L1976-('Inputs'!$C$4*'Inputs'!$C$20*'Inputs'!$C$21*'Inputs'!$C$22/1000)*M1976*N1976,0)</x:f>
        <x:v>101664</x:v>
      </x:c>
      <x:c r="S1976" s="59" t="n">
        <x:f>ROUND(R1976/'Inputs'!$C$4,2)</x:f>
        <x:v>10.17</x:v>
      </x:c>
      <x:c r="T1976" s="33" t="n">
        <x:f>ROUND((P1976-Q1976)*G1976*'Inputs'!$C$25/1000,1)</x:f>
        <x:v>78.1</x:v>
      </x:c>
    </x:row>
    <x:row r="1977">
      <x:c r="A1977" t="n">
        <x:v>1962</x:v>
      </x:c>
      <x:c r="B1977" s="68" t="n">
        <x:v>37.4</x:v>
      </x:c>
      <x:c r="C1977" s="68" t="n">
        <x:v>29.8</x:v>
      </x:c>
      <x:c r="D1977" s="68" t="n">
        <x:v>231.2</x:v>
      </x:c>
      <x:c r="E1977" s="68" t="n">
        <x:v>22.1</x:v>
      </x:c>
      <x:c r="F1977" s="68" t="n">
        <x:v>52.1</x:v>
      </x:c>
      <x:c r="G1977" s="68" t="n">
        <x:v>7.6</x:v>
      </x:c>
      <x:c r="H1977" s="69" t="n">
        <x:v>1.649</x:v>
      </x:c>
      <x:c r="I1977" s="68" t="n">
        <x:v>6811</x:v>
      </x:c>
      <x:c r="J1977" s="68" t="n">
        <x:v>13.1</x:v>
      </x:c>
      <x:c r="K1977" s="68" t="n">
        <x:v>488</x:v>
      </x:c>
      <x:c r="L1977" s="68" t="n">
        <x:v>2.8</x:v>
      </x:c>
      <x:c r="M1977" s="70" t="n">
        <x:v>0.025</x:v>
      </x:c>
      <x:c r="N1977" s="71" t="n">
        <x:v>109</x:v>
      </x:c>
      <x:c r="O1977" s="33" t="n">
        <x:f>ROUND(3*E1977+F1977+G1977*H1977,1)</x:f>
        <x:v>130.9</x:v>
      </x:c>
      <x:c r="P1977" s="33" t="n">
        <x:f>ROUND('Inputs'!$C$4*'Inputs'!$C$7*'Inputs'!$C$5*C1977/3600,1)</x:f>
        <x:v>4304.4</x:v>
      </x:c>
      <x:c r="Q1977" s="33" t="n">
        <x:f>ROUND(('Inputs'!$C$4/B1977)*'Inputs'!$C$7*'Inputs'!$C$6*D1977/3600,1)</x:f>
        <x:v>1785.9</x:v>
      </x:c>
      <x:c r="R1977" s="59" t="n">
        <x:f>ROUND((P1977-Q1977)*O1977-('Inputs'!$C$4/B1977)*(I1977/J1977+K1977)-'Inputs'!$C$4*L1977-('Inputs'!$C$4*'Inputs'!$C$20*'Inputs'!$C$21*'Inputs'!$C$22/1000)*M1977*N1977,0)</x:f>
        <x:v>26080</x:v>
      </x:c>
      <x:c r="S1977" s="59" t="n">
        <x:f>ROUND(R1977/'Inputs'!$C$4,2)</x:f>
        <x:v>2.61</x:v>
      </x:c>
      <x:c r="T1977" s="33" t="n">
        <x:f>ROUND((P1977-Q1977)*G1977*'Inputs'!$C$25/1000,1)</x:f>
        <x:v>49.5</x:v>
      </x:c>
    </x:row>
    <x:row r="1978">
      <x:c r="A1978" t="n">
        <x:v>1963</x:v>
      </x:c>
      <x:c r="B1978" s="68" t="n">
        <x:v>26.9</x:v>
      </x:c>
      <x:c r="C1978" s="68" t="n">
        <x:v>32.7</x:v>
      </x:c>
      <x:c r="D1978" s="68" t="n">
        <x:v>216.3</x:v>
      </x:c>
      <x:c r="E1978" s="68" t="n">
        <x:v>27.5</x:v>
      </x:c>
      <x:c r="F1978" s="68" t="n">
        <x:v>33.6</x:v>
      </x:c>
      <x:c r="G1978" s="68" t="n">
        <x:v>7.9</x:v>
      </x:c>
      <x:c r="H1978" s="69" t="n">
        <x:v>1.886</x:v>
      </x:c>
      <x:c r="I1978" s="68" t="n">
        <x:v>5830</x:v>
      </x:c>
      <x:c r="J1978" s="68" t="n">
        <x:v>11.3</x:v>
      </x:c>
      <x:c r="K1978" s="68" t="n">
        <x:v>639</x:v>
      </x:c>
      <x:c r="L1978" s="68" t="n">
        <x:v>1.8</x:v>
      </x:c>
      <x:c r="M1978" s="70" t="n">
        <x:v>0.077</x:v>
      </x:c>
      <x:c r="N1978" s="71" t="n">
        <x:v>75</x:v>
      </x:c>
      <x:c r="O1978" s="33" t="n">
        <x:f>ROUND(3*E1978+F1978+G1978*H1978,1)</x:f>
        <x:v>131</x:v>
      </x:c>
      <x:c r="P1978" s="33" t="n">
        <x:f>ROUND('Inputs'!$C$4*'Inputs'!$C$7*'Inputs'!$C$5*C1978/3600,1)</x:f>
        <x:v>4723.3</x:v>
      </x:c>
      <x:c r="Q1978" s="33" t="n">
        <x:f>ROUND(('Inputs'!$C$4/B1978)*'Inputs'!$C$7*'Inputs'!$C$6*D1978/3600,1)</x:f>
        <x:v>2322.9</x:v>
      </x:c>
      <x:c r="R1978" s="59" t="n">
        <x:f>ROUND((P1978-Q1978)*O1978-('Inputs'!$C$4/B1978)*(I1978/J1978+K1978)-'Inputs'!$C$4*L1978-('Inputs'!$C$4*'Inputs'!$C$20*'Inputs'!$C$21*'Inputs'!$C$22/1000)*M1978*N1978,0)</x:f>
        <x:v>-145803</x:v>
      </x:c>
      <x:c r="S1978" s="59" t="n">
        <x:f>ROUND(R1978/'Inputs'!$C$4,2)</x:f>
        <x:v>-14.58</x:v>
      </x:c>
      <x:c r="T1978" s="33" t="n">
        <x:f>ROUND((P1978-Q1978)*G1978*'Inputs'!$C$25/1000,1)</x:f>
        <x:v>49</x:v>
      </x:c>
    </x:row>
    <x:row r="1979">
      <x:c r="A1979" t="n">
        <x:v>1964</x:v>
      </x:c>
      <x:c r="B1979" s="68" t="n">
        <x:v>41.9</x:v>
      </x:c>
      <x:c r="C1979" s="68" t="n">
        <x:v>28.7</x:v>
      </x:c>
      <x:c r="D1979" s="68" t="n">
        <x:v>233.9</x:v>
      </x:c>
      <x:c r="E1979" s="68" t="n">
        <x:v>20.2</x:v>
      </x:c>
      <x:c r="F1979" s="68" t="n">
        <x:v>42.2</x:v>
      </x:c>
      <x:c r="G1979" s="68" t="n">
        <x:v>7.3</x:v>
      </x:c>
      <x:c r="H1979" s="69" t="n">
        <x:v>1.765</x:v>
      </x:c>
      <x:c r="I1979" s="68" t="n">
        <x:v>5962</x:v>
      </x:c>
      <x:c r="J1979" s="68" t="n">
        <x:v>13.4</x:v>
      </x:c>
      <x:c r="K1979" s="68" t="n">
        <x:v>863</x:v>
      </x:c>
      <x:c r="L1979" s="68" t="n">
        <x:v>2.3</x:v>
      </x:c>
      <x:c r="M1979" s="70" t="n">
        <x:v>0.023</x:v>
      </x:c>
      <x:c r="N1979" s="71" t="n">
        <x:v>80</x:v>
      </x:c>
      <x:c r="O1979" s="33" t="n">
        <x:f>ROUND(3*E1979+F1979+G1979*H1979,1)</x:f>
        <x:v>115.7</x:v>
      </x:c>
      <x:c r="P1979" s="33" t="n">
        <x:f>ROUND('Inputs'!$C$4*'Inputs'!$C$7*'Inputs'!$C$5*C1979/3600,1)</x:f>
        <x:v>4145.6</x:v>
      </x:c>
      <x:c r="Q1979" s="33" t="n">
        <x:f>ROUND(('Inputs'!$C$4/B1979)*'Inputs'!$C$7*'Inputs'!$C$6*D1979/3600,1)</x:f>
        <x:v>1612.7</x:v>
      </x:c>
      <x:c r="R1979" s="59" t="n">
        <x:f>ROUND((P1979-Q1979)*O1979-('Inputs'!$C$4/B1979)*(I1979/J1979+K1979)-'Inputs'!$C$4*L1979-('Inputs'!$C$4*'Inputs'!$C$20*'Inputs'!$C$21*'Inputs'!$C$22/1000)*M1979*N1979,0)</x:f>
        <x:v>-46212</x:v>
      </x:c>
      <x:c r="S1979" s="59" t="n">
        <x:f>ROUND(R1979/'Inputs'!$C$4,2)</x:f>
        <x:v>-4.62</x:v>
      </x:c>
      <x:c r="T1979" s="33" t="n">
        <x:f>ROUND((P1979-Q1979)*G1979*'Inputs'!$C$25/1000,1)</x:f>
        <x:v>47.8</x:v>
      </x:c>
    </x:row>
    <x:row r="1980">
      <x:c r="A1980" t="n">
        <x:v>1965</x:v>
      </x:c>
      <x:c r="B1980" s="68" t="n">
        <x:v>44.1</x:v>
      </x:c>
      <x:c r="C1980" s="68" t="n">
        <x:v>30.1</x:v>
      </x:c>
      <x:c r="D1980" s="68" t="n">
        <x:v>254.6</x:v>
      </x:c>
      <x:c r="E1980" s="68" t="n">
        <x:v>23.3</x:v>
      </x:c>
      <x:c r="F1980" s="68" t="n">
        <x:v>48.8</x:v>
      </x:c>
      <x:c r="G1980" s="68" t="n">
        <x:v>11</x:v>
      </x:c>
      <x:c r="H1980" s="69" t="n">
        <x:v>1.748</x:v>
      </x:c>
      <x:c r="I1980" s="68" t="n">
        <x:v>5976</x:v>
      </x:c>
      <x:c r="J1980" s="68" t="n">
        <x:v>13.8</x:v>
      </x:c>
      <x:c r="K1980" s="68" t="n">
        <x:v>880</x:v>
      </x:c>
      <x:c r="L1980" s="68" t="n">
        <x:v>1.7</x:v>
      </x:c>
      <x:c r="M1980" s="70" t="n">
        <x:v>0.037</x:v>
      </x:c>
      <x:c r="N1980" s="71" t="n">
        <x:v>128</x:v>
      </x:c>
      <x:c r="O1980" s="33" t="n">
        <x:f>ROUND(3*E1980+F1980+G1980*H1980,1)</x:f>
        <x:v>137.9</x:v>
      </x:c>
      <x:c r="P1980" s="33" t="n">
        <x:f>ROUND('Inputs'!$C$4*'Inputs'!$C$7*'Inputs'!$C$5*C1980/3600,1)</x:f>
        <x:v>4347.8</x:v>
      </x:c>
      <x:c r="Q1980" s="33" t="n">
        <x:f>ROUND(('Inputs'!$C$4/B1980)*'Inputs'!$C$7*'Inputs'!$C$6*D1980/3600,1)</x:f>
        <x:v>1667.8</x:v>
      </x:c>
      <x:c r="R1980" s="59" t="n">
        <x:f>ROUND((P1980-Q1980)*O1980-('Inputs'!$C$4/B1980)*(I1980/J1980+K1980)-'Inputs'!$C$4*L1980-('Inputs'!$C$4*'Inputs'!$C$20*'Inputs'!$C$21*'Inputs'!$C$22/1000)*M1980*N1980,0)</x:f>
        <x:v>44239</x:v>
      </x:c>
      <x:c r="S1980" s="59" t="n">
        <x:f>ROUND(R1980/'Inputs'!$C$4,2)</x:f>
        <x:v>4.42</x:v>
      </x:c>
      <x:c r="T1980" s="33" t="n">
        <x:f>ROUND((P1980-Q1980)*G1980*'Inputs'!$C$25/1000,1)</x:f>
        <x:v>76.2</x:v>
      </x:c>
    </x:row>
    <x:row r="1981">
      <x:c r="A1981" t="n">
        <x:v>1966</x:v>
      </x:c>
      <x:c r="B1981" s="68" t="n">
        <x:v>34.4</x:v>
      </x:c>
      <x:c r="C1981" s="68" t="n">
        <x:v>30.9</x:v>
      </x:c>
      <x:c r="D1981" s="68" t="n">
        <x:v>203.5</x:v>
      </x:c>
      <x:c r="E1981" s="68" t="n">
        <x:v>22.3</x:v>
      </x:c>
      <x:c r="F1981" s="68" t="n">
        <x:v>51.6</x:v>
      </x:c>
      <x:c r="G1981" s="68" t="n">
        <x:v>8.8</x:v>
      </x:c>
      <x:c r="H1981" s="69" t="n">
        <x:v>2.031</x:v>
      </x:c>
      <x:c r="I1981" s="68" t="n">
        <x:v>6234</x:v>
      </x:c>
      <x:c r="J1981" s="68" t="n">
        <x:v>13.9</x:v>
      </x:c>
      <x:c r="K1981" s="68" t="n">
        <x:v>660</x:v>
      </x:c>
      <x:c r="L1981" s="68" t="n">
        <x:v>3.1</x:v>
      </x:c>
      <x:c r="M1981" s="70" t="n">
        <x:v>0.054</x:v>
      </x:c>
      <x:c r="N1981" s="71" t="n">
        <x:v>67</x:v>
      </x:c>
      <x:c r="O1981" s="33" t="n">
        <x:f>ROUND(3*E1981+F1981+G1981*H1981,1)</x:f>
        <x:v>136.4</x:v>
      </x:c>
      <x:c r="P1981" s="33" t="n">
        <x:f>ROUND('Inputs'!$C$4*'Inputs'!$C$7*'Inputs'!$C$5*C1981/3600,1)</x:f>
        <x:v>4463.3</x:v>
      </x:c>
      <x:c r="Q1981" s="33" t="n">
        <x:f>ROUND(('Inputs'!$C$4/B1981)*'Inputs'!$C$7*'Inputs'!$C$6*D1981/3600,1)</x:f>
        <x:v>1709</x:v>
      </x:c>
      <x:c r="R1981" s="59" t="n">
        <x:f>ROUND((P1981-Q1981)*O1981-('Inputs'!$C$4/B1981)*(I1981/J1981+K1981)-'Inputs'!$C$4*L1981-('Inputs'!$C$4*'Inputs'!$C$20*'Inputs'!$C$21*'Inputs'!$C$22/1000)*M1981*N1981,0)</x:f>
        <x:v>14361</x:v>
      </x:c>
      <x:c r="S1981" s="59" t="n">
        <x:f>ROUND(R1981/'Inputs'!$C$4,2)</x:f>
        <x:v>1.44</x:v>
      </x:c>
      <x:c r="T1981" s="33" t="n">
        <x:f>ROUND((P1981-Q1981)*G1981*'Inputs'!$C$25/1000,1)</x:f>
        <x:v>62.6</x:v>
      </x:c>
    </x:row>
    <x:row r="1982">
      <x:c r="A1982" t="n">
        <x:v>1967</x:v>
      </x:c>
      <x:c r="B1982" s="68" t="n">
        <x:v>32.3</x:v>
      </x:c>
      <x:c r="C1982" s="68" t="n">
        <x:v>28.7</x:v>
      </x:c>
      <x:c r="D1982" s="68" t="n">
        <x:v>270.3</x:v>
      </x:c>
      <x:c r="E1982" s="68" t="n">
        <x:v>22.8</x:v>
      </x:c>
      <x:c r="F1982" s="68" t="n">
        <x:v>35.4</x:v>
      </x:c>
      <x:c r="G1982" s="68" t="n">
        <x:v>7.3</x:v>
      </x:c>
      <x:c r="H1982" s="69" t="n">
        <x:v>1.698</x:v>
      </x:c>
      <x:c r="I1982" s="68" t="n">
        <x:v>5851</x:v>
      </x:c>
      <x:c r="J1982" s="68" t="n">
        <x:v>14.4</x:v>
      </x:c>
      <x:c r="K1982" s="68" t="n">
        <x:v>541</x:v>
      </x:c>
      <x:c r="L1982" s="68" t="n">
        <x:v>5.7</x:v>
      </x:c>
      <x:c r="M1982" s="70" t="n">
        <x:v>0.063</x:v>
      </x:c>
      <x:c r="N1982" s="71" t="n">
        <x:v>61</x:v>
      </x:c>
      <x:c r="O1982" s="33" t="n">
        <x:f>ROUND(3*E1982+F1982+G1982*H1982,1)</x:f>
        <x:v>116.2</x:v>
      </x:c>
      <x:c r="P1982" s="33" t="n">
        <x:f>ROUND('Inputs'!$C$4*'Inputs'!$C$7*'Inputs'!$C$5*C1982/3600,1)</x:f>
        <x:v>4145.6</x:v>
      </x:c>
      <x:c r="Q1982" s="33" t="n">
        <x:f>ROUND(('Inputs'!$C$4/B1982)*'Inputs'!$C$7*'Inputs'!$C$6*D1982/3600,1)</x:f>
        <x:v>2417.5</x:v>
      </x:c>
      <x:c r="R1982" s="59" t="n">
        <x:f>ROUND((P1982-Q1982)*O1982-('Inputs'!$C$4/B1982)*(I1982/J1982+K1982)-'Inputs'!$C$4*L1982-('Inputs'!$C$4*'Inputs'!$C$20*'Inputs'!$C$21*'Inputs'!$C$22/1000)*M1982*N1982,0)</x:f>
        <x:v>-158076</x:v>
      </x:c>
      <x:c r="S1982" s="59" t="n">
        <x:f>ROUND(R1982/'Inputs'!$C$4,2)</x:f>
        <x:v>-15.81</x:v>
      </x:c>
      <x:c r="T1982" s="33" t="n">
        <x:f>ROUND((P1982-Q1982)*G1982*'Inputs'!$C$25/1000,1)</x:f>
        <x:v>32.6</x:v>
      </x:c>
    </x:row>
    <x:row r="1983">
      <x:c r="A1983" t="n">
        <x:v>1968</x:v>
      </x:c>
      <x:c r="B1983" s="68" t="n">
        <x:v>35.9</x:v>
      </x:c>
      <x:c r="C1983" s="68" t="n">
        <x:v>34.3</x:v>
      </x:c>
      <x:c r="D1983" s="68" t="n">
        <x:v>249.9</x:v>
      </x:c>
      <x:c r="E1983" s="68" t="n">
        <x:v>22.4</x:v>
      </x:c>
      <x:c r="F1983" s="68" t="n">
        <x:v>45.4</x:v>
      </x:c>
      <x:c r="G1983" s="68" t="n">
        <x:v>9.4</x:v>
      </x:c>
      <x:c r="H1983" s="69" t="n">
        <x:v>1.786</x:v>
      </x:c>
      <x:c r="I1983" s="68" t="n">
        <x:v>8525</x:v>
      </x:c>
      <x:c r="J1983" s="68" t="n">
        <x:v>8.5</x:v>
      </x:c>
      <x:c r="K1983" s="68" t="n">
        <x:v>435</x:v>
      </x:c>
      <x:c r="L1983" s="68" t="n">
        <x:v>4.2</x:v>
      </x:c>
      <x:c r="M1983" s="70" t="n">
        <x:v>0.014</x:v>
      </x:c>
      <x:c r="N1983" s="71" t="n">
        <x:v>136</x:v>
      </x:c>
      <x:c r="O1983" s="33" t="n">
        <x:f>ROUND(3*E1983+F1983+G1983*H1983,1)</x:f>
        <x:v>129.4</x:v>
      </x:c>
      <x:c r="P1983" s="33" t="n">
        <x:f>ROUND('Inputs'!$C$4*'Inputs'!$C$7*'Inputs'!$C$5*C1983/3600,1)</x:f>
        <x:v>4954.4</x:v>
      </x:c>
      <x:c r="Q1983" s="33" t="n">
        <x:f>ROUND(('Inputs'!$C$4/B1983)*'Inputs'!$C$7*'Inputs'!$C$6*D1983/3600,1)</x:f>
        <x:v>2011</x:v>
      </x:c>
      <x:c r="R1983" s="59" t="n">
        <x:f>ROUND((P1983-Q1983)*O1983-('Inputs'!$C$4/B1983)*(I1983/J1983+K1983)-'Inputs'!$C$4*L1983-('Inputs'!$C$4*'Inputs'!$C$20*'Inputs'!$C$21*'Inputs'!$C$22/1000)*M1983*N1983,0)</x:f>
        <x:v>-65922</x:v>
      </x:c>
      <x:c r="S1983" s="59" t="n">
        <x:f>ROUND(R1983/'Inputs'!$C$4,2)</x:f>
        <x:v>-6.59</x:v>
      </x:c>
      <x:c r="T1983" s="33" t="n">
        <x:f>ROUND((P1983-Q1983)*G1983*'Inputs'!$C$25/1000,1)</x:f>
        <x:v>71.5</x:v>
      </x:c>
    </x:row>
    <x:row r="1984">
      <x:c r="A1984" t="n">
        <x:v>1969</x:v>
      </x:c>
      <x:c r="B1984" s="68" t="n">
        <x:v>35</x:v>
      </x:c>
      <x:c r="C1984" s="68" t="n">
        <x:v>26.6</x:v>
      </x:c>
      <x:c r="D1984" s="68" t="n">
        <x:v>200.5</x:v>
      </x:c>
      <x:c r="E1984" s="68" t="n">
        <x:v>20.5</x:v>
      </x:c>
      <x:c r="F1984" s="68" t="n">
        <x:v>37</x:v>
      </x:c>
      <x:c r="G1984" s="68" t="n">
        <x:v>9.6</x:v>
      </x:c>
      <x:c r="H1984" s="69" t="n">
        <x:v>1.699</x:v>
      </x:c>
      <x:c r="I1984" s="68" t="n">
        <x:v>6340</x:v>
      </x:c>
      <x:c r="J1984" s="68" t="n">
        <x:v>8.5</x:v>
      </x:c>
      <x:c r="K1984" s="68" t="n">
        <x:v>712</x:v>
      </x:c>
      <x:c r="L1984" s="68" t="n">
        <x:v>2.1</x:v>
      </x:c>
      <x:c r="M1984" s="70" t="n">
        <x:v>0.028</x:v>
      </x:c>
      <x:c r="N1984" s="71" t="n">
        <x:v>151</x:v>
      </x:c>
      <x:c r="O1984" s="33" t="n">
        <x:f>ROUND(3*E1984+F1984+G1984*H1984,1)</x:f>
        <x:v>114.8</x:v>
      </x:c>
      <x:c r="P1984" s="33" t="n">
        <x:f>ROUND('Inputs'!$C$4*'Inputs'!$C$7*'Inputs'!$C$5*C1984/3600,1)</x:f>
        <x:v>3842.2</x:v>
      </x:c>
      <x:c r="Q1984" s="33" t="n">
        <x:f>ROUND(('Inputs'!$C$4/B1984)*'Inputs'!$C$7*'Inputs'!$C$6*D1984/3600,1)</x:f>
        <x:v>1654.9</x:v>
      </x:c>
      <x:c r="R1984" s="59" t="n">
        <x:f>ROUND((P1984-Q1984)*O1984-('Inputs'!$C$4/B1984)*(I1984/J1984+K1984)-'Inputs'!$C$4*L1984-('Inputs'!$C$4*'Inputs'!$C$20*'Inputs'!$C$21*'Inputs'!$C$22/1000)*M1984*N1984,0)</x:f>
        <x:v>-195890</x:v>
      </x:c>
      <x:c r="S1984" s="59" t="n">
        <x:f>ROUND(R1984/'Inputs'!$C$4,2)</x:f>
        <x:v>-19.59</x:v>
      </x:c>
      <x:c r="T1984" s="33" t="n">
        <x:f>ROUND((P1984-Q1984)*G1984*'Inputs'!$C$25/1000,1)</x:f>
        <x:v>54.2</x:v>
      </x:c>
    </x:row>
    <x:row r="1985">
      <x:c r="A1985" t="n">
        <x:v>1970</x:v>
      </x:c>
      <x:c r="B1985" s="68" t="n">
        <x:v>28.9</x:v>
      </x:c>
      <x:c r="C1985" s="68" t="n">
        <x:v>33.7</x:v>
      </x:c>
      <x:c r="D1985" s="68" t="n">
        <x:v>211</x:v>
      </x:c>
      <x:c r="E1985" s="68" t="n">
        <x:v>26.4</x:v>
      </x:c>
      <x:c r="F1985" s="68" t="n">
        <x:v>49.8</x:v>
      </x:c>
      <x:c r="G1985" s="68" t="n">
        <x:v>8.7</x:v>
      </x:c>
      <x:c r="H1985" s="69" t="n">
        <x:v>1.713</x:v>
      </x:c>
      <x:c r="I1985" s="68" t="n">
        <x:v>6985</x:v>
      </x:c>
      <x:c r="J1985" s="68" t="n">
        <x:v>12.8</x:v>
      </x:c>
      <x:c r="K1985" s="68" t="n">
        <x:v>424</x:v>
      </x:c>
      <x:c r="L1985" s="68" t="n">
        <x:v>3.6</x:v>
      </x:c>
      <x:c r="M1985" s="70" t="n">
        <x:v>0.072</x:v>
      </x:c>
      <x:c r="N1985" s="71" t="n">
        <x:v>133</x:v>
      </x:c>
      <x:c r="O1985" s="33" t="n">
        <x:f>ROUND(3*E1985+F1985+G1985*H1985,1)</x:f>
        <x:v>143.9</x:v>
      </x:c>
      <x:c r="P1985" s="33" t="n">
        <x:f>ROUND('Inputs'!$C$4*'Inputs'!$C$7*'Inputs'!$C$5*C1985/3600,1)</x:f>
        <x:v>4867.8</x:v>
      </x:c>
      <x:c r="Q1985" s="33" t="n">
        <x:f>ROUND(('Inputs'!$C$4/B1985)*'Inputs'!$C$7*'Inputs'!$C$6*D1985/3600,1)</x:f>
        <x:v>2109.2</x:v>
      </x:c>
      <x:c r="R1985" s="59" t="n">
        <x:f>ROUND((P1985-Q1985)*O1985-('Inputs'!$C$4/B1985)*(I1985/J1985+K1985)-'Inputs'!$C$4*L1985-('Inputs'!$C$4*'Inputs'!$C$20*'Inputs'!$C$21*'Inputs'!$C$22/1000)*M1985*N1985,0)</x:f>
        <x:v>4012</x:v>
      </x:c>
      <x:c r="S1985" s="59" t="n">
        <x:f>ROUND(R1985/'Inputs'!$C$4,2)</x:f>
        <x:v>0.4</x:v>
      </x:c>
      <x:c r="T1985" s="33" t="n">
        <x:f>ROUND((P1985-Q1985)*G1985*'Inputs'!$C$25/1000,1)</x:f>
        <x:v>62</x:v>
      </x:c>
    </x:row>
    <x:row r="1986">
      <x:c r="A1986" t="n">
        <x:v>1971</x:v>
      </x:c>
      <x:c r="B1986" s="68" t="n">
        <x:v>36</x:v>
      </x:c>
      <x:c r="C1986" s="68" t="n">
        <x:v>31.7</x:v>
      </x:c>
      <x:c r="D1986" s="68" t="n">
        <x:v>224.1</x:v>
      </x:c>
      <x:c r="E1986" s="68" t="n">
        <x:v>25.2</x:v>
      </x:c>
      <x:c r="F1986" s="68" t="n">
        <x:v>34.4</x:v>
      </x:c>
      <x:c r="G1986" s="68" t="n">
        <x:v>7.7</x:v>
      </x:c>
      <x:c r="H1986" s="69" t="n">
        <x:v>1.859</x:v>
      </x:c>
      <x:c r="I1986" s="68" t="n">
        <x:v>3713</x:v>
      </x:c>
      <x:c r="J1986" s="68" t="n">
        <x:v>12.1</x:v>
      </x:c>
      <x:c r="K1986" s="68" t="n">
        <x:v>703</x:v>
      </x:c>
      <x:c r="L1986" s="68" t="n">
        <x:v>5.3</x:v>
      </x:c>
      <x:c r="M1986" s="70" t="n">
        <x:v>0.091</x:v>
      </x:c>
      <x:c r="N1986" s="71" t="n">
        <x:v>160</x:v>
      </x:c>
      <x:c r="O1986" s="33" t="n">
        <x:f>ROUND(3*E1986+F1986+G1986*H1986,1)</x:f>
        <x:v>124.3</x:v>
      </x:c>
      <x:c r="P1986" s="33" t="n">
        <x:f>ROUND('Inputs'!$C$4*'Inputs'!$C$7*'Inputs'!$C$5*C1986/3600,1)</x:f>
        <x:v>4578.9</x:v>
      </x:c>
      <x:c r="Q1986" s="33" t="n">
        <x:f>ROUND(('Inputs'!$C$4/B1986)*'Inputs'!$C$7*'Inputs'!$C$6*D1986/3600,1)</x:f>
        <x:v>1798.3</x:v>
      </x:c>
      <x:c r="R1986" s="59" t="n">
        <x:f>ROUND((P1986-Q1986)*O1986-('Inputs'!$C$4/B1986)*(I1986/J1986+K1986)-'Inputs'!$C$4*L1986-('Inputs'!$C$4*'Inputs'!$C$20*'Inputs'!$C$21*'Inputs'!$C$22/1000)*M1986*N1986,0)</x:f>
        <x:v>-20446</x:v>
      </x:c>
      <x:c r="S1986" s="59" t="n">
        <x:f>ROUND(R1986/'Inputs'!$C$4,2)</x:f>
        <x:v>-2.04</x:v>
      </x:c>
      <x:c r="T1986" s="33" t="n">
        <x:f>ROUND((P1986-Q1986)*G1986*'Inputs'!$C$25/1000,1)</x:f>
        <x:v>55.3</x:v>
      </x:c>
    </x:row>
    <x:row r="1987">
      <x:c r="A1987" t="n">
        <x:v>1972</x:v>
      </x:c>
      <x:c r="B1987" s="68" t="n">
        <x:v>47.2</x:v>
      </x:c>
      <x:c r="C1987" s="68" t="n">
        <x:v>29.4</x:v>
      </x:c>
      <x:c r="D1987" s="68" t="n">
        <x:v>238</x:v>
      </x:c>
      <x:c r="E1987" s="68" t="n">
        <x:v>20.5</x:v>
      </x:c>
      <x:c r="F1987" s="68" t="n">
        <x:v>46.9</x:v>
      </x:c>
      <x:c r="G1987" s="68" t="n">
        <x:v>10.9</x:v>
      </x:c>
      <x:c r="H1987" s="69" t="n">
        <x:v>1.842</x:v>
      </x:c>
      <x:c r="I1987" s="68" t="n">
        <x:v>7507</x:v>
      </x:c>
      <x:c r="J1987" s="68" t="n">
        <x:v>11.2</x:v>
      </x:c>
      <x:c r="K1987" s="68" t="n">
        <x:v>488</x:v>
      </x:c>
      <x:c r="L1987" s="68" t="n">
        <x:v>3.6</x:v>
      </x:c>
      <x:c r="M1987" s="70" t="n">
        <x:v>0.011</x:v>
      </x:c>
      <x:c r="N1987" s="71" t="n">
        <x:v>75</x:v>
      </x:c>
      <x:c r="O1987" s="33" t="n">
        <x:f>ROUND(3*E1987+F1987+G1987*H1987,1)</x:f>
        <x:v>128.5</x:v>
      </x:c>
      <x:c r="P1987" s="33" t="n">
        <x:f>ROUND('Inputs'!$C$4*'Inputs'!$C$7*'Inputs'!$C$5*C1987/3600,1)</x:f>
        <x:v>4246.7</x:v>
      </x:c>
      <x:c r="Q1987" s="33" t="n">
        <x:f>ROUND(('Inputs'!$C$4/B1987)*'Inputs'!$C$7*'Inputs'!$C$6*D1987/3600,1)</x:f>
        <x:v>1456.7</x:v>
      </x:c>
      <x:c r="R1987" s="59" t="n">
        <x:f>ROUND((P1987-Q1987)*O1987-('Inputs'!$C$4/B1987)*(I1987/J1987+K1987)-'Inputs'!$C$4*L1987-('Inputs'!$C$4*'Inputs'!$C$20*'Inputs'!$C$21*'Inputs'!$C$22/1000)*M1987*N1987,0)</x:f>
        <x:v>75274</x:v>
      </x:c>
      <x:c r="S1987" s="59" t="n">
        <x:f>ROUND(R1987/'Inputs'!$C$4,2)</x:f>
        <x:v>7.53</x:v>
      </x:c>
      <x:c r="T1987" s="33" t="n">
        <x:f>ROUND((P1987-Q1987)*G1987*'Inputs'!$C$25/1000,1)</x:f>
        <x:v>78.6</x:v>
      </x:c>
    </x:row>
    <x:row r="1988">
      <x:c r="A1988" t="n">
        <x:v>1973</x:v>
      </x:c>
      <x:c r="B1988" s="68" t="n">
        <x:v>50.7</x:v>
      </x:c>
      <x:c r="C1988" s="68" t="n">
        <x:v>29.7</x:v>
      </x:c>
      <x:c r="D1988" s="68" t="n">
        <x:v>207.4</x:v>
      </x:c>
      <x:c r="E1988" s="68" t="n">
        <x:v>23.5</x:v>
      </x:c>
      <x:c r="F1988" s="68" t="n">
        <x:v>47.2</x:v>
      </x:c>
      <x:c r="G1988" s="68" t="n">
        <x:v>9.1</x:v>
      </x:c>
      <x:c r="H1988" s="69" t="n">
        <x:v>1.74</x:v>
      </x:c>
      <x:c r="I1988" s="68" t="n">
        <x:v>7228</x:v>
      </x:c>
      <x:c r="J1988" s="68" t="n">
        <x:v>10.9</x:v>
      </x:c>
      <x:c r="K1988" s="68" t="n">
        <x:v>399</x:v>
      </x:c>
      <x:c r="L1988" s="68" t="n">
        <x:v>4.9</x:v>
      </x:c>
      <x:c r="M1988" s="70" t="n">
        <x:v>0.001</x:v>
      </x:c>
      <x:c r="N1988" s="71" t="n">
        <x:v>159</x:v>
      </x:c>
      <x:c r="O1988" s="33" t="n">
        <x:f>ROUND(3*E1988+F1988+G1988*H1988,1)</x:f>
        <x:v>133.5</x:v>
      </x:c>
      <x:c r="P1988" s="33" t="n">
        <x:f>ROUND('Inputs'!$C$4*'Inputs'!$C$7*'Inputs'!$C$5*C1988/3600,1)</x:f>
        <x:v>4290</x:v>
      </x:c>
      <x:c r="Q1988" s="33" t="n">
        <x:f>ROUND(('Inputs'!$C$4/B1988)*'Inputs'!$C$7*'Inputs'!$C$6*D1988/3600,1)</x:f>
        <x:v>1181.8</x:v>
      </x:c>
      <x:c r="R1988" s="59" t="n">
        <x:f>ROUND((P1988-Q1988)*O1988-('Inputs'!$C$4/B1988)*(I1988/J1988+K1988)-'Inputs'!$C$4*L1988-('Inputs'!$C$4*'Inputs'!$C$20*'Inputs'!$C$21*'Inputs'!$C$22/1000)*M1988*N1988,0)</x:f>
        <x:v>156098</x:v>
      </x:c>
      <x:c r="S1988" s="59" t="n">
        <x:f>ROUND(R1988/'Inputs'!$C$4,2)</x:f>
        <x:v>15.61</x:v>
      </x:c>
      <x:c r="T1988" s="33" t="n">
        <x:f>ROUND((P1988-Q1988)*G1988*'Inputs'!$C$25/1000,1)</x:f>
        <x:v>73.1</x:v>
      </x:c>
    </x:row>
    <x:row r="1989">
      <x:c r="A1989" t="n">
        <x:v>1974</x:v>
      </x:c>
      <x:c r="B1989" s="68" t="n">
        <x:v>40.8</x:v>
      </x:c>
      <x:c r="C1989" s="68" t="n">
        <x:v>30.3</x:v>
      </x:c>
      <x:c r="D1989" s="68" t="n">
        <x:v>179.2</x:v>
      </x:c>
      <x:c r="E1989" s="68" t="n">
        <x:v>27.3</x:v>
      </x:c>
      <x:c r="F1989" s="68" t="n">
        <x:v>42.4</x:v>
      </x:c>
      <x:c r="G1989" s="68" t="n">
        <x:v>8.4</x:v>
      </x:c>
      <x:c r="H1989" s="69" t="n">
        <x:v>1.855</x:v>
      </x:c>
      <x:c r="I1989" s="68" t="n">
        <x:v>9245</x:v>
      </x:c>
      <x:c r="J1989" s="68" t="n">
        <x:v>13.3</x:v>
      </x:c>
      <x:c r="K1989" s="68" t="n">
        <x:v>375</x:v>
      </x:c>
      <x:c r="L1989" s="68" t="n">
        <x:v>2.7</x:v>
      </x:c>
      <x:c r="M1989" s="70" t="n">
        <x:v>0.016</x:v>
      </x:c>
      <x:c r="N1989" s="71" t="n">
        <x:v>120</x:v>
      </x:c>
      <x:c r="O1989" s="33" t="n">
        <x:f>ROUND(3*E1989+F1989+G1989*H1989,1)</x:f>
        <x:v>139.9</x:v>
      </x:c>
      <x:c r="P1989" s="33" t="n">
        <x:f>ROUND('Inputs'!$C$4*'Inputs'!$C$7*'Inputs'!$C$5*C1989/3600,1)</x:f>
        <x:v>4376.7</x:v>
      </x:c>
      <x:c r="Q1989" s="33" t="n">
        <x:f>ROUND(('Inputs'!$C$4/B1989)*'Inputs'!$C$7*'Inputs'!$C$6*D1989/3600,1)</x:f>
        <x:v>1268.8</x:v>
      </x:c>
      <x:c r="R1989" s="59" t="n">
        <x:f>ROUND((P1989-Q1989)*O1989-('Inputs'!$C$4/B1989)*(I1989/J1989+K1989)-'Inputs'!$C$4*L1989-('Inputs'!$C$4*'Inputs'!$C$20*'Inputs'!$C$21*'Inputs'!$C$22/1000)*M1989*N1989,0)</x:f>
        <x:v>141219</x:v>
      </x:c>
      <x:c r="S1989" s="59" t="n">
        <x:f>ROUND(R1989/'Inputs'!$C$4,2)</x:f>
        <x:v>14.12</x:v>
      </x:c>
      <x:c r="T1989" s="33" t="n">
        <x:f>ROUND((P1989-Q1989)*G1989*'Inputs'!$C$25/1000,1)</x:f>
        <x:v>67.4</x:v>
      </x:c>
    </x:row>
    <x:row r="1990">
      <x:c r="A1990" t="n">
        <x:v>1975</x:v>
      </x:c>
      <x:c r="B1990" s="68" t="n">
        <x:v>40.6</x:v>
      </x:c>
      <x:c r="C1990" s="68" t="n">
        <x:v>30.8</x:v>
      </x:c>
      <x:c r="D1990" s="68" t="n">
        <x:v>263.3</x:v>
      </x:c>
      <x:c r="E1990" s="68" t="n">
        <x:v>21.5</x:v>
      </x:c>
      <x:c r="F1990" s="68" t="n">
        <x:v>35</x:v>
      </x:c>
      <x:c r="G1990" s="68" t="n">
        <x:v>7.6</x:v>
      </x:c>
      <x:c r="H1990" s="69" t="n">
        <x:v>1.738</x:v>
      </x:c>
      <x:c r="I1990" s="68" t="n">
        <x:v>5775</x:v>
      </x:c>
      <x:c r="J1990" s="68" t="n">
        <x:v>13.9</x:v>
      </x:c>
      <x:c r="K1990" s="68" t="n">
        <x:v>835</x:v>
      </x:c>
      <x:c r="L1990" s="68" t="n">
        <x:v>3.9</x:v>
      </x:c>
      <x:c r="M1990" s="70" t="n">
        <x:v>0.005</x:v>
      </x:c>
      <x:c r="N1990" s="71" t="n">
        <x:v>60</x:v>
      </x:c>
      <x:c r="O1990" s="33" t="n">
        <x:f>ROUND(3*E1990+F1990+G1990*H1990,1)</x:f>
        <x:v>112.7</x:v>
      </x:c>
      <x:c r="P1990" s="33" t="n">
        <x:f>ROUND('Inputs'!$C$4*'Inputs'!$C$7*'Inputs'!$C$5*C1990/3600,1)</x:f>
        <x:v>4448.9</x:v>
      </x:c>
      <x:c r="Q1990" s="33" t="n">
        <x:f>ROUND(('Inputs'!$C$4/B1990)*'Inputs'!$C$7*'Inputs'!$C$6*D1990/3600,1)</x:f>
        <x:v>1873.5</x:v>
      </x:c>
      <x:c r="R1990" s="59" t="n">
        <x:f>ROUND((P1990-Q1990)*O1990-('Inputs'!$C$4/B1990)*(I1990/J1990+K1990)-'Inputs'!$C$4*L1990-('Inputs'!$C$4*'Inputs'!$C$20*'Inputs'!$C$21*'Inputs'!$C$22/1000)*M1990*N1990,0)</x:f>
        <x:v>-57420</x:v>
      </x:c>
      <x:c r="S1990" s="59" t="n">
        <x:f>ROUND(R1990/'Inputs'!$C$4,2)</x:f>
        <x:v>-5.74</x:v>
      </x:c>
      <x:c r="T1990" s="33" t="n">
        <x:f>ROUND((P1990-Q1990)*G1990*'Inputs'!$C$25/1000,1)</x:f>
        <x:v>50.6</x:v>
      </x:c>
    </x:row>
    <x:row r="1991">
      <x:c r="A1991" t="n">
        <x:v>1976</x:v>
      </x:c>
      <x:c r="B1991" s="68" t="n">
        <x:v>30.2</x:v>
      </x:c>
      <x:c r="C1991" s="68" t="n">
        <x:v>24.5</x:v>
      </x:c>
      <x:c r="D1991" s="68" t="n">
        <x:v>187.9</x:v>
      </x:c>
      <x:c r="E1991" s="68" t="n">
        <x:v>22.8</x:v>
      </x:c>
      <x:c r="F1991" s="68" t="n">
        <x:v>41.9</x:v>
      </x:c>
      <x:c r="G1991" s="68" t="n">
        <x:v>10.6</x:v>
      </x:c>
      <x:c r="H1991" s="69" t="n">
        <x:v>1.659</x:v>
      </x:c>
      <x:c r="I1991" s="68" t="n">
        <x:v>5012</x:v>
      </x:c>
      <x:c r="J1991" s="68" t="n">
        <x:v>12.8</x:v>
      </x:c>
      <x:c r="K1991" s="68" t="n">
        <x:v>545</x:v>
      </x:c>
      <x:c r="L1991" s="68" t="n">
        <x:v>5.5</x:v>
      </x:c>
      <x:c r="M1991" s="70" t="n">
        <x:v>0.053</x:v>
      </x:c>
      <x:c r="N1991" s="71" t="n">
        <x:v>64</x:v>
      </x:c>
      <x:c r="O1991" s="33" t="n">
        <x:f>ROUND(3*E1991+F1991+G1991*H1991,1)</x:f>
        <x:v>127.9</x:v>
      </x:c>
      <x:c r="P1991" s="33" t="n">
        <x:f>ROUND('Inputs'!$C$4*'Inputs'!$C$7*'Inputs'!$C$5*C1991/3600,1)</x:f>
        <x:v>3538.9</x:v>
      </x:c>
      <x:c r="Q1991" s="33" t="n">
        <x:f>ROUND(('Inputs'!$C$4/B1991)*'Inputs'!$C$7*'Inputs'!$C$6*D1991/3600,1)</x:f>
        <x:v>1797.4</x:v>
      </x:c>
      <x:c r="R1991" s="59" t="n">
        <x:f>ROUND((P1991-Q1991)*O1991-('Inputs'!$C$4/B1991)*(I1991/J1991+K1991)-'Inputs'!$C$4*L1991-('Inputs'!$C$4*'Inputs'!$C$20*'Inputs'!$C$21*'Inputs'!$C$22/1000)*M1991*N1991,0)</x:f>
        <x:v>-149967</x:v>
      </x:c>
      <x:c r="S1991" s="59" t="n">
        <x:f>ROUND(R1991/'Inputs'!$C$4,2)</x:f>
        <x:v>-15</x:v>
      </x:c>
      <x:c r="T1991" s="33" t="n">
        <x:f>ROUND((P1991-Q1991)*G1991*'Inputs'!$C$25/1000,1)</x:f>
        <x:v>47.7</x:v>
      </x:c>
    </x:row>
    <x:row r="1992">
      <x:c r="A1992" t="n">
        <x:v>1977</x:v>
      </x:c>
      <x:c r="B1992" s="68" t="n">
        <x:v>37</x:v>
      </x:c>
      <x:c r="C1992" s="68" t="n">
        <x:v>28.6</x:v>
      </x:c>
      <x:c r="D1992" s="68" t="n">
        <x:v>185.6</x:v>
      </x:c>
      <x:c r="E1992" s="68" t="n">
        <x:v>22.4</x:v>
      </x:c>
      <x:c r="F1992" s="68" t="n">
        <x:v>51.7</x:v>
      </x:c>
      <x:c r="G1992" s="68" t="n">
        <x:v>9.1</x:v>
      </x:c>
      <x:c r="H1992" s="69" t="n">
        <x:v>1.781</x:v>
      </x:c>
      <x:c r="I1992" s="68" t="n">
        <x:v>8494</x:v>
      </x:c>
      <x:c r="J1992" s="68" t="n">
        <x:v>11.8</x:v>
      </x:c>
      <x:c r="K1992" s="68" t="n">
        <x:v>430</x:v>
      </x:c>
      <x:c r="L1992" s="68" t="n">
        <x:v>3</x:v>
      </x:c>
      <x:c r="M1992" s="70" t="n">
        <x:v>0.073</x:v>
      </x:c>
      <x:c r="N1992" s="71" t="n">
        <x:v>90</x:v>
      </x:c>
      <x:c r="O1992" s="33" t="n">
        <x:f>ROUND(3*E1992+F1992+G1992*H1992,1)</x:f>
        <x:v>135.1</x:v>
      </x:c>
      <x:c r="P1992" s="33" t="n">
        <x:f>ROUND('Inputs'!$C$4*'Inputs'!$C$7*'Inputs'!$C$5*C1992/3600,1)</x:f>
        <x:v>4131.1</x:v>
      </x:c>
      <x:c r="Q1992" s="33" t="n">
        <x:f>ROUND(('Inputs'!$C$4/B1992)*'Inputs'!$C$7*'Inputs'!$C$6*D1992/3600,1)</x:f>
        <x:v>1449.1</x:v>
      </x:c>
      <x:c r="R1992" s="59" t="n">
        <x:f>ROUND((P1992-Q1992)*O1992-('Inputs'!$C$4/B1992)*(I1992/J1992+K1992)-'Inputs'!$C$4*L1992-('Inputs'!$C$4*'Inputs'!$C$20*'Inputs'!$C$21*'Inputs'!$C$22/1000)*M1992*N1992,0)</x:f>
        <x:v>6882</x:v>
      </x:c>
      <x:c r="S1992" s="59" t="n">
        <x:f>ROUND(R1992/'Inputs'!$C$4,2)</x:f>
        <x:v>0.69</x:v>
      </x:c>
      <x:c r="T1992" s="33" t="n">
        <x:f>ROUND((P1992-Q1992)*G1992*'Inputs'!$C$25/1000,1)</x:f>
        <x:v>63.1</x:v>
      </x:c>
    </x:row>
    <x:row r="1993">
      <x:c r="A1993" t="n">
        <x:v>1978</x:v>
      </x:c>
      <x:c r="B1993" s="68" t="n">
        <x:v>44.5</x:v>
      </x:c>
      <x:c r="C1993" s="68" t="n">
        <x:v>34.7</x:v>
      </x:c>
      <x:c r="D1993" s="68" t="n">
        <x:v>202.3</x:v>
      </x:c>
      <x:c r="E1993" s="68" t="n">
        <x:v>25.8</x:v>
      </x:c>
      <x:c r="F1993" s="68" t="n">
        <x:v>45.3</x:v>
      </x:c>
      <x:c r="G1993" s="68" t="n">
        <x:v>10.8</x:v>
      </x:c>
      <x:c r="H1993" s="69" t="n">
        <x:v>1.894</x:v>
      </x:c>
      <x:c r="I1993" s="68" t="n">
        <x:v>5791</x:v>
      </x:c>
      <x:c r="J1993" s="68" t="n">
        <x:v>12.5</x:v>
      </x:c>
      <x:c r="K1993" s="68" t="n">
        <x:v>685</x:v>
      </x:c>
      <x:c r="L1993" s="68" t="n">
        <x:v>2.7</x:v>
      </x:c>
      <x:c r="M1993" s="70" t="n">
        <x:v>0.064</x:v>
      </x:c>
      <x:c r="N1993" s="71" t="n">
        <x:v>65</x:v>
      </x:c>
      <x:c r="O1993" s="33" t="n">
        <x:f>ROUND(3*E1993+F1993+G1993*H1993,1)</x:f>
        <x:v>143.2</x:v>
      </x:c>
      <x:c r="P1993" s="33" t="n">
        <x:f>ROUND('Inputs'!$C$4*'Inputs'!$C$7*'Inputs'!$C$5*C1993/3600,1)</x:f>
        <x:v>5012.2</x:v>
      </x:c>
      <x:c r="Q1993" s="33" t="n">
        <x:f>ROUND(('Inputs'!$C$4/B1993)*'Inputs'!$C$7*'Inputs'!$C$6*D1993/3600,1)</x:f>
        <x:v>1313.3</x:v>
      </x:c>
      <x:c r="R1993" s="59" t="n">
        <x:f>ROUND((P1993-Q1993)*O1993-('Inputs'!$C$4/B1993)*(I1993/J1993+K1993)-'Inputs'!$C$4*L1993-('Inputs'!$C$4*'Inputs'!$C$20*'Inputs'!$C$21*'Inputs'!$C$22/1000)*M1993*N1993,0)</x:f>
        <x:v>235340</x:v>
      </x:c>
      <x:c r="S1993" s="59" t="n">
        <x:f>ROUND(R1993/'Inputs'!$C$4,2)</x:f>
        <x:v>23.53</x:v>
      </x:c>
      <x:c r="T1993" s="33" t="n">
        <x:f>ROUND((P1993-Q1993)*G1993*'Inputs'!$C$25/1000,1)</x:f>
        <x:v>103.2</x:v>
      </x:c>
    </x:row>
    <x:row r="1994">
      <x:c r="A1994" t="n">
        <x:v>1979</x:v>
      </x:c>
      <x:c r="B1994" s="68" t="n">
        <x:v>31.7</x:v>
      </x:c>
      <x:c r="C1994" s="68" t="n">
        <x:v>30.5</x:v>
      </x:c>
      <x:c r="D1994" s="68" t="n">
        <x:v>177.8</x:v>
      </x:c>
      <x:c r="E1994" s="68" t="n">
        <x:v>23.5</x:v>
      </x:c>
      <x:c r="F1994" s="68" t="n">
        <x:v>46.7</x:v>
      </x:c>
      <x:c r="G1994" s="68" t="n">
        <x:v>9.2</x:v>
      </x:c>
      <x:c r="H1994" s="69" t="n">
        <x:v>1.608</x:v>
      </x:c>
      <x:c r="I1994" s="68" t="n">
        <x:v>5839</x:v>
      </x:c>
      <x:c r="J1994" s="68" t="n">
        <x:v>11.4</x:v>
      </x:c>
      <x:c r="K1994" s="68" t="n">
        <x:v>486</x:v>
      </x:c>
      <x:c r="L1994" s="68" t="n">
        <x:v>2.3</x:v>
      </x:c>
      <x:c r="M1994" s="70" t="n">
        <x:v>0.09</x:v>
      </x:c>
      <x:c r="N1994" s="71" t="n">
        <x:v>68</x:v>
      </x:c>
      <x:c r="O1994" s="33" t="n">
        <x:f>ROUND(3*E1994+F1994+G1994*H1994,1)</x:f>
        <x:v>132</x:v>
      </x:c>
      <x:c r="P1994" s="33" t="n">
        <x:f>ROUND('Inputs'!$C$4*'Inputs'!$C$7*'Inputs'!$C$5*C1994/3600,1)</x:f>
        <x:v>4405.6</x:v>
      </x:c>
      <x:c r="Q1994" s="33" t="n">
        <x:f>ROUND(('Inputs'!$C$4/B1994)*'Inputs'!$C$7*'Inputs'!$C$6*D1994/3600,1)</x:f>
        <x:v>1620.3</x:v>
      </x:c>
      <x:c r="R1994" s="59" t="n">
        <x:f>ROUND((P1994-Q1994)*O1994-('Inputs'!$C$4/B1994)*(I1994/J1994+K1994)-'Inputs'!$C$4*L1994-('Inputs'!$C$4*'Inputs'!$C$20*'Inputs'!$C$21*'Inputs'!$C$22/1000)*M1994*N1994,0)</x:f>
        <x:v>16087</x:v>
      </x:c>
      <x:c r="S1994" s="59" t="n">
        <x:f>ROUND(R1994/'Inputs'!$C$4,2)</x:f>
        <x:v>1.61</x:v>
      </x:c>
      <x:c r="T1994" s="33" t="n">
        <x:f>ROUND((P1994-Q1994)*G1994*'Inputs'!$C$25/1000,1)</x:f>
        <x:v>66.2</x:v>
      </x:c>
    </x:row>
    <x:row r="1995">
      <x:c r="A1995" t="n">
        <x:v>1980</x:v>
      </x:c>
      <x:c r="B1995" s="68" t="n">
        <x:v>31.7</x:v>
      </x:c>
      <x:c r="C1995" s="68" t="n">
        <x:v>30.4</x:v>
      </x:c>
      <x:c r="D1995" s="68" t="n">
        <x:v>264.7</x:v>
      </x:c>
      <x:c r="E1995" s="68" t="n">
        <x:v>25.5</x:v>
      </x:c>
      <x:c r="F1995" s="68" t="n">
        <x:v>35.3</x:v>
      </x:c>
      <x:c r="G1995" s="68" t="n">
        <x:v>7.9</x:v>
      </x:c>
      <x:c r="H1995" s="69" t="n">
        <x:v>1.92</x:v>
      </x:c>
      <x:c r="I1995" s="68" t="n">
        <x:v>4331</x:v>
      </x:c>
      <x:c r="J1995" s="68" t="n">
        <x:v>14.6</x:v>
      </x:c>
      <x:c r="K1995" s="68" t="n">
        <x:v>407</x:v>
      </x:c>
      <x:c r="L1995" s="68" t="n">
        <x:v>4.4</x:v>
      </x:c>
      <x:c r="M1995" s="70" t="n">
        <x:v>0.043</x:v>
      </x:c>
      <x:c r="N1995" s="71" t="n">
        <x:v>79</x:v>
      </x:c>
      <x:c r="O1995" s="33" t="n">
        <x:f>ROUND(3*E1995+F1995+G1995*H1995,1)</x:f>
        <x:v>127</x:v>
      </x:c>
      <x:c r="P1995" s="33" t="n">
        <x:f>ROUND('Inputs'!$C$4*'Inputs'!$C$7*'Inputs'!$C$5*C1995/3600,1)</x:f>
        <x:v>4391.1</x:v>
      </x:c>
      <x:c r="Q1995" s="33" t="n">
        <x:f>ROUND(('Inputs'!$C$4/B1995)*'Inputs'!$C$7*'Inputs'!$C$6*D1995/3600,1)</x:f>
        <x:v>2412.3</x:v>
      </x:c>
      <x:c r="R1995" s="59" t="n">
        <x:f>ROUND((P1995-Q1995)*O1995-('Inputs'!$C$4/B1995)*(I1995/J1995+K1995)-'Inputs'!$C$4*L1995-('Inputs'!$C$4*'Inputs'!$C$20*'Inputs'!$C$21*'Inputs'!$C$22/1000)*M1995*N1995,0)</x:f>
        <x:v>-22258</x:v>
      </x:c>
      <x:c r="S1995" s="59" t="n">
        <x:f>ROUND(R1995/'Inputs'!$C$4,2)</x:f>
        <x:v>-2.23</x:v>
      </x:c>
      <x:c r="T1995" s="33" t="n">
        <x:f>ROUND((P1995-Q1995)*G1995*'Inputs'!$C$25/1000,1)</x:f>
        <x:v>40.4</x:v>
      </x:c>
    </x:row>
    <x:row r="1996">
      <x:c r="A1996" t="n">
        <x:v>1981</x:v>
      </x:c>
      <x:c r="B1996" s="68" t="n">
        <x:v>25.6</x:v>
      </x:c>
      <x:c r="C1996" s="68" t="n">
        <x:v>29</x:v>
      </x:c>
      <x:c r="D1996" s="68" t="n">
        <x:v>242.1</x:v>
      </x:c>
      <x:c r="E1996" s="68" t="n">
        <x:v>24.3</x:v>
      </x:c>
      <x:c r="F1996" s="68" t="n">
        <x:v>42</x:v>
      </x:c>
      <x:c r="G1996" s="68" t="n">
        <x:v>7.5</x:v>
      </x:c>
      <x:c r="H1996" s="69" t="n">
        <x:v>1.82</x:v>
      </x:c>
      <x:c r="I1996" s="68" t="n">
        <x:v>9732</x:v>
      </x:c>
      <x:c r="J1996" s="68" t="n">
        <x:v>9.8</x:v>
      </x:c>
      <x:c r="K1996" s="68" t="n">
        <x:v>517</x:v>
      </x:c>
      <x:c r="L1996" s="68" t="n">
        <x:v>4.3</x:v>
      </x:c>
      <x:c r="M1996" s="70" t="n">
        <x:v>0.073</x:v>
      </x:c>
      <x:c r="N1996" s="71" t="n">
        <x:v>139</x:v>
      </x:c>
      <x:c r="O1996" s="33" t="n">
        <x:f>ROUND(3*E1996+F1996+G1996*H1996,1)</x:f>
        <x:v>128.6</x:v>
      </x:c>
      <x:c r="P1996" s="33" t="n">
        <x:f>ROUND('Inputs'!$C$4*'Inputs'!$C$7*'Inputs'!$C$5*C1996/3600,1)</x:f>
        <x:v>4188.9</x:v>
      </x:c>
      <x:c r="Q1996" s="33" t="n">
        <x:f>ROUND(('Inputs'!$C$4/B1996)*'Inputs'!$C$7*'Inputs'!$C$6*D1996/3600,1)</x:f>
        <x:v>2732</x:v>
      </x:c>
      <x:c r="R1996" s="59" t="n">
        <x:f>ROUND((P1996-Q1996)*O1996-('Inputs'!$C$4/B1996)*(I1996/J1996+K1996)-'Inputs'!$C$4*L1996-('Inputs'!$C$4*'Inputs'!$C$20*'Inputs'!$C$21*'Inputs'!$C$22/1000)*M1996*N1996,0)</x:f>
        <x:v>-468201</x:v>
      </x:c>
      <x:c r="S1996" s="59" t="n">
        <x:f>ROUND(R1996/'Inputs'!$C$4,2)</x:f>
        <x:v>-46.82</x:v>
      </x:c>
      <x:c r="T1996" s="33" t="n">
        <x:f>ROUND((P1996-Q1996)*G1996*'Inputs'!$C$25/1000,1)</x:f>
        <x:v>28.2</x:v>
      </x:c>
    </x:row>
    <x:row r="1997">
      <x:c r="A1997" t="n">
        <x:v>1982</x:v>
      </x:c>
      <x:c r="B1997" s="68" t="n">
        <x:v>31.9</x:v>
      </x:c>
      <x:c r="C1997" s="68" t="n">
        <x:v>26.8</x:v>
      </x:c>
      <x:c r="D1997" s="68" t="n">
        <x:v>226.1</x:v>
      </x:c>
      <x:c r="E1997" s="68" t="n">
        <x:v>26.3</x:v>
      </x:c>
      <x:c r="F1997" s="68" t="n">
        <x:v>46.5</x:v>
      </x:c>
      <x:c r="G1997" s="68" t="n">
        <x:v>9.1</x:v>
      </x:c>
      <x:c r="H1997" s="69" t="n">
        <x:v>1.714</x:v>
      </x:c>
      <x:c r="I1997" s="68" t="n">
        <x:v>7344</x:v>
      </x:c>
      <x:c r="J1997" s="68" t="n">
        <x:v>14.3</x:v>
      </x:c>
      <x:c r="K1997" s="68" t="n">
        <x:v>846</x:v>
      </x:c>
      <x:c r="L1997" s="68" t="n">
        <x:v>4.2</x:v>
      </x:c>
      <x:c r="M1997" s="70" t="n">
        <x:v>0.043</x:v>
      </x:c>
      <x:c r="N1997" s="71" t="n">
        <x:v>91</x:v>
      </x:c>
      <x:c r="O1997" s="33" t="n">
        <x:f>ROUND(3*E1997+F1997+G1997*H1997,1)</x:f>
        <x:v>141</x:v>
      </x:c>
      <x:c r="P1997" s="33" t="n">
        <x:f>ROUND('Inputs'!$C$4*'Inputs'!$C$7*'Inputs'!$C$5*C1997/3600,1)</x:f>
        <x:v>3871.1</x:v>
      </x:c>
      <x:c r="Q1997" s="33" t="n">
        <x:f>ROUND(('Inputs'!$C$4/B1997)*'Inputs'!$C$7*'Inputs'!$C$6*D1997/3600,1)</x:f>
        <x:v>2047.6</x:v>
      </x:c>
      <x:c r="R1997" s="59" t="n">
        <x:f>ROUND((P1997-Q1997)*O1997-('Inputs'!$C$4/B1997)*(I1997/J1997+K1997)-'Inputs'!$C$4*L1997-('Inputs'!$C$4*'Inputs'!$C$20*'Inputs'!$C$21*'Inputs'!$C$22/1000)*M1997*N1997,0)</x:f>
        <x:v>-219833</x:v>
      </x:c>
      <x:c r="S1997" s="59" t="n">
        <x:f>ROUND(R1997/'Inputs'!$C$4,2)</x:f>
        <x:v>-21.98</x:v>
      </x:c>
      <x:c r="T1997" s="33" t="n">
        <x:f>ROUND((P1997-Q1997)*G1997*'Inputs'!$C$25/1000,1)</x:f>
        <x:v>42.9</x:v>
      </x:c>
    </x:row>
    <x:row r="1998">
      <x:c r="A1998" t="n">
        <x:v>1983</x:v>
      </x:c>
      <x:c r="B1998" s="68" t="n">
        <x:v>25.8</x:v>
      </x:c>
      <x:c r="C1998" s="68" t="n">
        <x:v>26.4</x:v>
      </x:c>
      <x:c r="D1998" s="68" t="n">
        <x:v>244.3</x:v>
      </x:c>
      <x:c r="E1998" s="68" t="n">
        <x:v>25</x:v>
      </x:c>
      <x:c r="F1998" s="68" t="n">
        <x:v>50.4</x:v>
      </x:c>
      <x:c r="G1998" s="68" t="n">
        <x:v>9.3</x:v>
      </x:c>
      <x:c r="H1998" s="69" t="n">
        <x:v>1.786</x:v>
      </x:c>
      <x:c r="I1998" s="68" t="n">
        <x:v>4465</x:v>
      </x:c>
      <x:c r="J1998" s="68" t="n">
        <x:v>13.7</x:v>
      </x:c>
      <x:c r="K1998" s="68" t="n">
        <x:v>782</x:v>
      </x:c>
      <x:c r="L1998" s="68" t="n">
        <x:v>3.9</x:v>
      </x:c>
      <x:c r="M1998" s="70" t="n">
        <x:v>0.06</x:v>
      </x:c>
      <x:c r="N1998" s="71" t="n">
        <x:v>78</x:v>
      </x:c>
      <x:c r="O1998" s="33" t="n">
        <x:f>ROUND(3*E1998+F1998+G1998*H1998,1)</x:f>
        <x:v>142</x:v>
      </x:c>
      <x:c r="P1998" s="33" t="n">
        <x:f>ROUND('Inputs'!$C$4*'Inputs'!$C$7*'Inputs'!$C$5*C1998/3600,1)</x:f>
        <x:v>3813.3</x:v>
      </x:c>
      <x:c r="Q1998" s="33" t="n">
        <x:f>ROUND(('Inputs'!$C$4/B1998)*'Inputs'!$C$7*'Inputs'!$C$6*D1998/3600,1)</x:f>
        <x:v>2735.5</x:v>
      </x:c>
      <x:c r="R1998" s="59" t="n">
        <x:f>ROUND((P1998-Q1998)*O1998-('Inputs'!$C$4/B1998)*(I1998/J1998+K1998)-'Inputs'!$C$4*L1998-('Inputs'!$C$4*'Inputs'!$C$20*'Inputs'!$C$21*'Inputs'!$C$22/1000)*M1998*N1998,0)</x:f>
        <x:v>-325841</x:v>
      </x:c>
      <x:c r="S1998" s="59" t="n">
        <x:f>ROUND(R1998/'Inputs'!$C$4,2)</x:f>
        <x:v>-32.58</x:v>
      </x:c>
      <x:c r="T1998" s="33" t="n">
        <x:f>ROUND((P1998-Q1998)*G1998*'Inputs'!$C$25/1000,1)</x:f>
        <x:v>25.9</x:v>
      </x:c>
    </x:row>
    <x:row r="1999">
      <x:c r="A1999" t="n">
        <x:v>1984</x:v>
      </x:c>
      <x:c r="B1999" s="68" t="n">
        <x:v>32.6</x:v>
      </x:c>
      <x:c r="C1999" s="68" t="n">
        <x:v>26.4</x:v>
      </x:c>
      <x:c r="D1999" s="68" t="n">
        <x:v>207.5</x:v>
      </x:c>
      <x:c r="E1999" s="68" t="n">
        <x:v>20.3</x:v>
      </x:c>
      <x:c r="F1999" s="68" t="n">
        <x:v>31.5</x:v>
      </x:c>
      <x:c r="G1999" s="68" t="n">
        <x:v>10.2</x:v>
      </x:c>
      <x:c r="H1999" s="69" t="n">
        <x:v>1.924</x:v>
      </x:c>
      <x:c r="I1999" s="68" t="n">
        <x:v>5785</x:v>
      </x:c>
      <x:c r="J1999" s="68" t="n">
        <x:v>10.4</x:v>
      </x:c>
      <x:c r="K1999" s="68" t="n">
        <x:v>411</x:v>
      </x:c>
      <x:c r="L1999" s="68" t="n">
        <x:v>1.7</x:v>
      </x:c>
      <x:c r="M1999" s="70" t="n">
        <x:v>0.081</x:v>
      </x:c>
      <x:c r="N1999" s="71" t="n">
        <x:v>153</x:v>
      </x:c>
      <x:c r="O1999" s="33" t="n">
        <x:f>ROUND(3*E1999+F1999+G1999*H1999,1)</x:f>
        <x:v>112</x:v>
      </x:c>
      <x:c r="P1999" s="33" t="n">
        <x:f>ROUND('Inputs'!$C$4*'Inputs'!$C$7*'Inputs'!$C$5*C1999/3600,1)</x:f>
        <x:v>3813.3</x:v>
      </x:c>
      <x:c r="Q1999" s="33" t="n">
        <x:f>ROUND(('Inputs'!$C$4/B1999)*'Inputs'!$C$7*'Inputs'!$C$6*D1999/3600,1)</x:f>
        <x:v>1838.8</x:v>
      </x:c>
      <x:c r="R1999" s="59" t="n">
        <x:f>ROUND((P1999-Q1999)*O1999-('Inputs'!$C$4/B1999)*(I1999/J1999+K1999)-'Inputs'!$C$4*L1999-('Inputs'!$C$4*'Inputs'!$C$20*'Inputs'!$C$21*'Inputs'!$C$22/1000)*M1999*N1999,0)</x:f>
        <x:v>-120271</x:v>
      </x:c>
      <x:c r="S1999" s="59" t="n">
        <x:f>ROUND(R1999/'Inputs'!$C$4,2)</x:f>
        <x:v>-12.03</x:v>
      </x:c>
      <x:c r="T1999" s="33" t="n">
        <x:f>ROUND((P1999-Q1999)*G1999*'Inputs'!$C$25/1000,1)</x:f>
        <x:v>52</x:v>
      </x:c>
    </x:row>
    <x:row r="2000">
      <x:c r="A2000" t="n">
        <x:v>1985</x:v>
      </x:c>
      <x:c r="B2000" s="68" t="n">
        <x:v>25.7</x:v>
      </x:c>
      <x:c r="C2000" s="68" t="n">
        <x:v>33.9</x:v>
      </x:c>
      <x:c r="D2000" s="68" t="n">
        <x:v>197</x:v>
      </x:c>
      <x:c r="E2000" s="68" t="n">
        <x:v>24.6</x:v>
      </x:c>
      <x:c r="F2000" s="68" t="n">
        <x:v>42.6</x:v>
      </x:c>
      <x:c r="G2000" s="68" t="n">
        <x:v>8.1</x:v>
      </x:c>
      <x:c r="H2000" s="69" t="n">
        <x:v>1.889</x:v>
      </x:c>
      <x:c r="I2000" s="68" t="n">
        <x:v>4585</x:v>
      </x:c>
      <x:c r="J2000" s="68" t="n">
        <x:v>11.2</x:v>
      </x:c>
      <x:c r="K2000" s="68" t="n">
        <x:v>456</x:v>
      </x:c>
      <x:c r="L2000" s="68" t="n">
        <x:v>3.7</x:v>
      </x:c>
      <x:c r="M2000" s="70" t="n">
        <x:v>0.003</x:v>
      </x:c>
      <x:c r="N2000" s="71" t="n">
        <x:v>89</x:v>
      </x:c>
      <x:c r="O2000" s="33" t="n">
        <x:f>ROUND(3*E2000+F2000+G2000*H2000,1)</x:f>
        <x:v>131.7</x:v>
      </x:c>
      <x:c r="P2000" s="33" t="n">
        <x:f>ROUND('Inputs'!$C$4*'Inputs'!$C$7*'Inputs'!$C$5*C2000/3600,1)</x:f>
        <x:v>4896.7</x:v>
      </x:c>
      <x:c r="Q2000" s="33" t="n">
        <x:f>ROUND(('Inputs'!$C$4/B2000)*'Inputs'!$C$7*'Inputs'!$C$6*D2000/3600,1)</x:f>
        <x:v>2214.4</x:v>
      </x:c>
      <x:c r="R2000" s="59" t="n">
        <x:f>ROUND((P2000-Q2000)*O2000-('Inputs'!$C$4/B2000)*(I2000/J2000+K2000)-'Inputs'!$C$4*L2000-('Inputs'!$C$4*'Inputs'!$C$20*'Inputs'!$C$21*'Inputs'!$C$22/1000)*M2000*N2000,0)</x:f>
        <x:v>-21060</x:v>
      </x:c>
      <x:c r="S2000" s="59" t="n">
        <x:f>ROUND(R2000/'Inputs'!$C$4,2)</x:f>
        <x:v>-2.11</x:v>
      </x:c>
      <x:c r="T2000" s="33" t="n">
        <x:f>ROUND((P2000-Q2000)*G2000*'Inputs'!$C$25/1000,1)</x:f>
        <x:v>56.1</x:v>
      </x:c>
    </x:row>
    <x:row r="2001">
      <x:c r="A2001" t="n">
        <x:v>1986</x:v>
      </x:c>
      <x:c r="B2001" s="68" t="n">
        <x:v>59.8</x:v>
      </x:c>
      <x:c r="C2001" s="68" t="n">
        <x:v>28.4</x:v>
      </x:c>
      <x:c r="D2001" s="68" t="n">
        <x:v>199.1</x:v>
      </x:c>
      <x:c r="E2001" s="68" t="n">
        <x:v>26.7</x:v>
      </x:c>
      <x:c r="F2001" s="68" t="n">
        <x:v>40.5</x:v>
      </x:c>
      <x:c r="G2001" s="68" t="n">
        <x:v>7.1</x:v>
      </x:c>
      <x:c r="H2001" s="69" t="n">
        <x:v>1.872</x:v>
      </x:c>
      <x:c r="I2001" s="68" t="n">
        <x:v>4501</x:v>
      </x:c>
      <x:c r="J2001" s="68" t="n">
        <x:v>11.8</x:v>
      </x:c>
      <x:c r="K2001" s="68" t="n">
        <x:v>540</x:v>
      </x:c>
      <x:c r="L2001" s="68" t="n">
        <x:v>1.6</x:v>
      </x:c>
      <x:c r="M2001" s="70" t="n">
        <x:v>0.062</x:v>
      </x:c>
      <x:c r="N2001" s="71" t="n">
        <x:v>158</x:v>
      </x:c>
      <x:c r="O2001" s="33" t="n">
        <x:f>ROUND(3*E2001+F2001+G2001*H2001,1)</x:f>
        <x:v>133.9</x:v>
      </x:c>
      <x:c r="P2001" s="33" t="n">
        <x:f>ROUND('Inputs'!$C$4*'Inputs'!$C$7*'Inputs'!$C$5*C2001/3600,1)</x:f>
        <x:v>4102.2</x:v>
      </x:c>
      <x:c r="Q2001" s="33" t="n">
        <x:f>ROUND(('Inputs'!$C$4/B2001)*'Inputs'!$C$7*'Inputs'!$C$6*D2001/3600,1)</x:f>
        <x:v>961.8</x:v>
      </x:c>
      <x:c r="R2001" s="59" t="n">
        <x:f>ROUND((P2001-Q2001)*O2001-('Inputs'!$C$4/B2001)*(I2001/J2001+K2001)-'Inputs'!$C$4*L2001-('Inputs'!$C$4*'Inputs'!$C$20*'Inputs'!$C$21*'Inputs'!$C$22/1000)*M2001*N2001,0)</x:f>
        <x:v>228507</x:v>
      </x:c>
      <x:c r="S2001" s="59" t="n">
        <x:f>ROUND(R2001/'Inputs'!$C$4,2)</x:f>
        <x:v>22.85</x:v>
      </x:c>
      <x:c r="T2001" s="33" t="n">
        <x:f>ROUND((P2001-Q2001)*G2001*'Inputs'!$C$25/1000,1)</x:f>
        <x:v>57.6</x:v>
      </x:c>
    </x:row>
    <x:row r="2002">
      <x:c r="A2002" t="n">
        <x:v>1987</x:v>
      </x:c>
      <x:c r="B2002" s="68" t="n">
        <x:v>28.1</x:v>
      </x:c>
      <x:c r="C2002" s="68" t="n">
        <x:v>28.8</x:v>
      </x:c>
      <x:c r="D2002" s="68" t="n">
        <x:v>153.5</x:v>
      </x:c>
      <x:c r="E2002" s="68" t="n">
        <x:v>25</x:v>
      </x:c>
      <x:c r="F2002" s="68" t="n">
        <x:v>39</x:v>
      </x:c>
      <x:c r="G2002" s="68" t="n">
        <x:v>10.9</x:v>
      </x:c>
      <x:c r="H2002" s="69" t="n">
        <x:v>1.911</x:v>
      </x:c>
      <x:c r="I2002" s="68" t="n">
        <x:v>6397</x:v>
      </x:c>
      <x:c r="J2002" s="68" t="n">
        <x:v>10.5</x:v>
      </x:c>
      <x:c r="K2002" s="68" t="n">
        <x:v>627</x:v>
      </x:c>
      <x:c r="L2002" s="68" t="n">
        <x:v>2.2</x:v>
      </x:c>
      <x:c r="M2002" s="70" t="n">
        <x:v>0.065</x:v>
      </x:c>
      <x:c r="N2002" s="71" t="n">
        <x:v>121</x:v>
      </x:c>
      <x:c r="O2002" s="33" t="n">
        <x:f>ROUND(3*E2002+F2002+G2002*H2002,1)</x:f>
        <x:v>134.8</x:v>
      </x:c>
      <x:c r="P2002" s="33" t="n">
        <x:f>ROUND('Inputs'!$C$4*'Inputs'!$C$7*'Inputs'!$C$5*C2002/3600,1)</x:f>
        <x:v>4160</x:v>
      </x:c>
      <x:c r="Q2002" s="33" t="n">
        <x:f>ROUND(('Inputs'!$C$4/B2002)*'Inputs'!$C$7*'Inputs'!$C$6*D2002/3600,1)</x:f>
        <x:v>1578.1</x:v>
      </x:c>
      <x:c r="R2002" s="59" t="n">
        <x:f>ROUND((P2002-Q2002)*O2002-('Inputs'!$C$4/B2002)*(I2002/J2002+K2002)-'Inputs'!$C$4*L2002-('Inputs'!$C$4*'Inputs'!$C$20*'Inputs'!$C$21*'Inputs'!$C$22/1000)*M2002*N2002,0)</x:f>
        <x:v>-131490</x:v>
      </x:c>
      <x:c r="S2002" s="59" t="n">
        <x:f>ROUND(R2002/'Inputs'!$C$4,2)</x:f>
        <x:v>-13.15</x:v>
      </x:c>
      <x:c r="T2002" s="33" t="n">
        <x:f>ROUND((P2002-Q2002)*G2002*'Inputs'!$C$25/1000,1)</x:f>
        <x:v>72.7</x:v>
      </x:c>
    </x:row>
    <x:row r="2003">
      <x:c r="A2003" t="n">
        <x:v>1988</x:v>
      </x:c>
      <x:c r="B2003" s="68" t="n">
        <x:v>25.3</x:v>
      </x:c>
      <x:c r="C2003" s="68" t="n">
        <x:v>26.2</x:v>
      </x:c>
      <x:c r="D2003" s="68" t="n">
        <x:v>252.8</x:v>
      </x:c>
      <x:c r="E2003" s="68" t="n">
        <x:v>26.9</x:v>
      </x:c>
      <x:c r="F2003" s="68" t="n">
        <x:v>54.3</x:v>
      </x:c>
      <x:c r="G2003" s="68" t="n">
        <x:v>8.4</x:v>
      </x:c>
      <x:c r="H2003" s="69" t="n">
        <x:v>1.761</x:v>
      </x:c>
      <x:c r="I2003" s="68" t="n">
        <x:v>5743</x:v>
      </x:c>
      <x:c r="J2003" s="68" t="n">
        <x:v>10</x:v>
      </x:c>
      <x:c r="K2003" s="68" t="n">
        <x:v>517</x:v>
      </x:c>
      <x:c r="L2003" s="68" t="n">
        <x:v>1.7</x:v>
      </x:c>
      <x:c r="M2003" s="70" t="n">
        <x:v>0.018</x:v>
      </x:c>
      <x:c r="N2003" s="71" t="n">
        <x:v>91</x:v>
      </x:c>
      <x:c r="O2003" s="33" t="n">
        <x:f>ROUND(3*E2003+F2003+G2003*H2003,1)</x:f>
        <x:v>149.8</x:v>
      </x:c>
      <x:c r="P2003" s="33" t="n">
        <x:f>ROUND('Inputs'!$C$4*'Inputs'!$C$7*'Inputs'!$C$5*C2003/3600,1)</x:f>
        <x:v>3784.4</x:v>
      </x:c>
      <x:c r="Q2003" s="33" t="n">
        <x:f>ROUND(('Inputs'!$C$4/B2003)*'Inputs'!$C$7*'Inputs'!$C$6*D2003/3600,1)</x:f>
        <x:v>2886.6</x:v>
      </x:c>
      <x:c r="R2003" s="59" t="n">
        <x:f>ROUND((P2003-Q2003)*O2003-('Inputs'!$C$4/B2003)*(I2003/J2003+K2003)-'Inputs'!$C$4*L2003-('Inputs'!$C$4*'Inputs'!$C$20*'Inputs'!$C$21*'Inputs'!$C$22/1000)*M2003*N2003,0)</x:f>
        <x:v>-317516</x:v>
      </x:c>
      <x:c r="S2003" s="59" t="n">
        <x:f>ROUND(R2003/'Inputs'!$C$4,2)</x:f>
        <x:v>-31.75</x:v>
      </x:c>
      <x:c r="T2003" s="33" t="n">
        <x:f>ROUND((P2003-Q2003)*G2003*'Inputs'!$C$25/1000,1)</x:f>
        <x:v>19.5</x:v>
      </x:c>
    </x:row>
    <x:row r="2004">
      <x:c r="A2004" t="n">
        <x:v>1989</x:v>
      </x:c>
      <x:c r="B2004" s="68" t="n">
        <x:v>46.5</x:v>
      </x:c>
      <x:c r="C2004" s="68" t="n">
        <x:v>28.5</x:v>
      </x:c>
      <x:c r="D2004" s="68" t="n">
        <x:v>232.3</x:v>
      </x:c>
      <x:c r="E2004" s="68" t="n">
        <x:v>20.5</x:v>
      </x:c>
      <x:c r="F2004" s="68" t="n">
        <x:v>34.3</x:v>
      </x:c>
      <x:c r="G2004" s="68" t="n">
        <x:v>9.8</x:v>
      </x:c>
      <x:c r="H2004" s="69" t="n">
        <x:v>1.864</x:v>
      </x:c>
      <x:c r="I2004" s="68" t="n">
        <x:v>5375</x:v>
      </x:c>
      <x:c r="J2004" s="68" t="n">
        <x:v>9.5</x:v>
      </x:c>
      <x:c r="K2004" s="68" t="n">
        <x:v>533</x:v>
      </x:c>
      <x:c r="L2004" s="68" t="n">
        <x:v>5.3</x:v>
      </x:c>
      <x:c r="M2004" s="70" t="n">
        <x:v>0.03</x:v>
      </x:c>
      <x:c r="N2004" s="71" t="n">
        <x:v>66</x:v>
      </x:c>
      <x:c r="O2004" s="33" t="n">
        <x:f>ROUND(3*E2004+F2004+G2004*H2004,1)</x:f>
        <x:v>114.1</x:v>
      </x:c>
      <x:c r="P2004" s="33" t="n">
        <x:f>ROUND('Inputs'!$C$4*'Inputs'!$C$7*'Inputs'!$C$5*C2004/3600,1)</x:f>
        <x:v>4116.7</x:v>
      </x:c>
      <x:c r="Q2004" s="33" t="n">
        <x:f>ROUND(('Inputs'!$C$4/B2004)*'Inputs'!$C$7*'Inputs'!$C$6*D2004/3600,1)</x:f>
        <x:v>1443.2</x:v>
      </x:c>
      <x:c r="R2004" s="59" t="n">
        <x:f>ROUND((P2004-Q2004)*O2004-('Inputs'!$C$4/B2004)*(I2004/J2004+K2004)-'Inputs'!$C$4*L2004-('Inputs'!$C$4*'Inputs'!$C$20*'Inputs'!$C$21*'Inputs'!$C$22/1000)*M2004*N2004,0)</x:f>
        <x:v>11320</x:v>
      </x:c>
      <x:c r="S2004" s="59" t="n">
        <x:f>ROUND(R2004/'Inputs'!$C$4,2)</x:f>
        <x:v>1.13</x:v>
      </x:c>
      <x:c r="T2004" s="33" t="n">
        <x:f>ROUND((P2004-Q2004)*G2004*'Inputs'!$C$25/1000,1)</x:f>
        <x:v>67.7</x:v>
      </x:c>
    </x:row>
    <x:row r="2005">
      <x:c r="A2005" t="n">
        <x:v>1990</x:v>
      </x:c>
      <x:c r="B2005" s="68" t="n">
        <x:v>44.8</x:v>
      </x:c>
      <x:c r="C2005" s="68" t="n">
        <x:v>29</x:v>
      </x:c>
      <x:c r="D2005" s="68" t="n">
        <x:v>231.9</x:v>
      </x:c>
      <x:c r="E2005" s="68" t="n">
        <x:v>22</x:v>
      </x:c>
      <x:c r="F2005" s="68" t="n">
        <x:v>35.9</x:v>
      </x:c>
      <x:c r="G2005" s="68" t="n">
        <x:v>7.3</x:v>
      </x:c>
      <x:c r="H2005" s="69" t="n">
        <x:v>1.654</x:v>
      </x:c>
      <x:c r="I2005" s="68" t="n">
        <x:v>4866</x:v>
      </x:c>
      <x:c r="J2005" s="68" t="n">
        <x:v>11.1</x:v>
      </x:c>
      <x:c r="K2005" s="68" t="n">
        <x:v>542</x:v>
      </x:c>
      <x:c r="L2005" s="68" t="n">
        <x:v>6</x:v>
      </x:c>
      <x:c r="M2005" s="70" t="n">
        <x:v>0.076</x:v>
      </x:c>
      <x:c r="N2005" s="71" t="n">
        <x:v>87</x:v>
      </x:c>
      <x:c r="O2005" s="33" t="n">
        <x:f>ROUND(3*E2005+F2005+G2005*H2005,1)</x:f>
        <x:v>114</x:v>
      </x:c>
      <x:c r="P2005" s="33" t="n">
        <x:f>ROUND('Inputs'!$C$4*'Inputs'!$C$7*'Inputs'!$C$5*C2005/3600,1)</x:f>
        <x:v>4188.9</x:v>
      </x:c>
      <x:c r="Q2005" s="33" t="n">
        <x:f>ROUND(('Inputs'!$C$4/B2005)*'Inputs'!$C$7*'Inputs'!$C$6*D2005/3600,1)</x:f>
        <x:v>1495.4</x:v>
      </x:c>
      <x:c r="R2005" s="59" t="n">
        <x:f>ROUND((P2005-Q2005)*O2005-('Inputs'!$C$4/B2005)*(I2005/J2005+K2005)-'Inputs'!$C$4*L2005-('Inputs'!$C$4*'Inputs'!$C$20*'Inputs'!$C$21*'Inputs'!$C$22/1000)*M2005*N2005,0)</x:f>
        <x:v>13439</x:v>
      </x:c>
      <x:c r="S2005" s="59" t="n">
        <x:f>ROUND(R2005/'Inputs'!$C$4,2)</x:f>
        <x:v>1.34</x:v>
      </x:c>
      <x:c r="T2005" s="33" t="n">
        <x:f>ROUND((P2005-Q2005)*G2005*'Inputs'!$C$25/1000,1)</x:f>
        <x:v>50.8</x:v>
      </x:c>
    </x:row>
    <x:row r="2006">
      <x:c r="A2006" t="n">
        <x:v>1991</x:v>
      </x:c>
      <x:c r="B2006" s="68" t="n">
        <x:v>45.7</x:v>
      </x:c>
      <x:c r="C2006" s="68" t="n">
        <x:v>32.2</x:v>
      </x:c>
      <x:c r="D2006" s="68" t="n">
        <x:v>230.7</x:v>
      </x:c>
      <x:c r="E2006" s="68" t="n">
        <x:v>24.3</x:v>
      </x:c>
      <x:c r="F2006" s="68" t="n">
        <x:v>40.6</x:v>
      </x:c>
      <x:c r="G2006" s="68" t="n">
        <x:v>10.6</x:v>
      </x:c>
      <x:c r="H2006" s="69" t="n">
        <x:v>1.813</x:v>
      </x:c>
      <x:c r="I2006" s="68" t="n">
        <x:v>6248</x:v>
      </x:c>
      <x:c r="J2006" s="68" t="n">
        <x:v>14.8</x:v>
      </x:c>
      <x:c r="K2006" s="68" t="n">
        <x:v>614</x:v>
      </x:c>
      <x:c r="L2006" s="68" t="n">
        <x:v>5.1</x:v>
      </x:c>
      <x:c r="M2006" s="70" t="n">
        <x:v>0.099</x:v>
      </x:c>
      <x:c r="N2006" s="71" t="n">
        <x:v>71</x:v>
      </x:c>
      <x:c r="O2006" s="33" t="n">
        <x:f>ROUND(3*E2006+F2006+G2006*H2006,1)</x:f>
        <x:v>132.7</x:v>
      </x:c>
      <x:c r="P2006" s="33" t="n">
        <x:f>ROUND('Inputs'!$C$4*'Inputs'!$C$7*'Inputs'!$C$5*C2006/3600,1)</x:f>
        <x:v>4651.1</x:v>
      </x:c>
      <x:c r="Q2006" s="33" t="n">
        <x:f>ROUND(('Inputs'!$C$4/B2006)*'Inputs'!$C$7*'Inputs'!$C$6*D2006/3600,1)</x:f>
        <x:v>1458.4</x:v>
      </x:c>
      <x:c r="R2006" s="59" t="n">
        <x:f>ROUND((P2006-Q2006)*O2006-('Inputs'!$C$4/B2006)*(I2006/J2006+K2006)-'Inputs'!$C$4*L2006-('Inputs'!$C$4*'Inputs'!$C$20*'Inputs'!$C$21*'Inputs'!$C$22/1000)*M2006*N2006,0)</x:f>
        <x:v>130222</x:v>
      </x:c>
      <x:c r="S2006" s="59" t="n">
        <x:f>ROUND(R2006/'Inputs'!$C$4,2)</x:f>
        <x:v>13.02</x:v>
      </x:c>
      <x:c r="T2006" s="33" t="n">
        <x:f>ROUND((P2006-Q2006)*G2006*'Inputs'!$C$25/1000,1)</x:f>
        <x:v>87.4</x:v>
      </x:c>
    </x:row>
    <x:row r="2007">
      <x:c r="A2007" t="n">
        <x:v>1992</x:v>
      </x:c>
      <x:c r="B2007" s="68" t="n">
        <x:v>26.8</x:v>
      </x:c>
      <x:c r="C2007" s="68" t="n">
        <x:v>34.9</x:v>
      </x:c>
      <x:c r="D2007" s="68" t="n">
        <x:v>204.5</x:v>
      </x:c>
      <x:c r="E2007" s="68" t="n">
        <x:v>21.8</x:v>
      </x:c>
      <x:c r="F2007" s="68" t="n">
        <x:v>37.6</x:v>
      </x:c>
      <x:c r="G2007" s="68" t="n">
        <x:v>10.6</x:v>
      </x:c>
      <x:c r="H2007" s="69" t="n">
        <x:v>1.906</x:v>
      </x:c>
      <x:c r="I2007" s="68" t="n">
        <x:v>5956</x:v>
      </x:c>
      <x:c r="J2007" s="68" t="n">
        <x:v>12.8</x:v>
      </x:c>
      <x:c r="K2007" s="68" t="n">
        <x:v>726</x:v>
      </x:c>
      <x:c r="L2007" s="68" t="n">
        <x:v>4.5</x:v>
      </x:c>
      <x:c r="M2007" s="70" t="n">
        <x:v>0.013</x:v>
      </x:c>
      <x:c r="N2007" s="71" t="n">
        <x:v>97</x:v>
      </x:c>
      <x:c r="O2007" s="33" t="n">
        <x:f>ROUND(3*E2007+F2007+G2007*H2007,1)</x:f>
        <x:v>123.2</x:v>
      </x:c>
      <x:c r="P2007" s="33" t="n">
        <x:f>ROUND('Inputs'!$C$4*'Inputs'!$C$7*'Inputs'!$C$5*C2007/3600,1)</x:f>
        <x:v>5041.1</x:v>
      </x:c>
      <x:c r="Q2007" s="33" t="n">
        <x:f>ROUND(('Inputs'!$C$4/B2007)*'Inputs'!$C$7*'Inputs'!$C$6*D2007/3600,1)</x:f>
        <x:v>2204.4</x:v>
      </x:c>
      <x:c r="R2007" s="59" t="n">
        <x:f>ROUND((P2007-Q2007)*O2007-('Inputs'!$C$4/B2007)*(I2007/J2007+K2007)-'Inputs'!$C$4*L2007-('Inputs'!$C$4*'Inputs'!$C$20*'Inputs'!$C$21*'Inputs'!$C$22/1000)*M2007*N2007,0)</x:f>
        <x:v>-142858</x:v>
      </x:c>
      <x:c r="S2007" s="59" t="n">
        <x:f>ROUND(R2007/'Inputs'!$C$4,2)</x:f>
        <x:v>-14.29</x:v>
      </x:c>
      <x:c r="T2007" s="33" t="n">
        <x:f>ROUND((P2007-Q2007)*G2007*'Inputs'!$C$25/1000,1)</x:f>
        <x:v>77.7</x:v>
      </x:c>
    </x:row>
    <x:row r="2008">
      <x:c r="A2008" t="n">
        <x:v>1993</x:v>
      </x:c>
      <x:c r="B2008" s="68" t="n">
        <x:v>34.3</x:v>
      </x:c>
      <x:c r="C2008" s="68" t="n">
        <x:v>31.3</x:v>
      </x:c>
      <x:c r="D2008" s="68" t="n">
        <x:v>205.8</x:v>
      </x:c>
      <x:c r="E2008" s="68" t="n">
        <x:v>27.2</x:v>
      </x:c>
      <x:c r="F2008" s="68" t="n">
        <x:v>38.5</x:v>
      </x:c>
      <x:c r="G2008" s="68" t="n">
        <x:v>9.3</x:v>
      </x:c>
      <x:c r="H2008" s="69" t="n">
        <x:v>1.848</x:v>
      </x:c>
      <x:c r="I2008" s="68" t="n">
        <x:v>5945</x:v>
      </x:c>
      <x:c r="J2008" s="68" t="n">
        <x:v>12.5</x:v>
      </x:c>
      <x:c r="K2008" s="68" t="n">
        <x:v>623</x:v>
      </x:c>
      <x:c r="L2008" s="68" t="n">
        <x:v>5.9</x:v>
      </x:c>
      <x:c r="M2008" s="70" t="n">
        <x:v>0.083</x:v>
      </x:c>
      <x:c r="N2008" s="71" t="n">
        <x:v>100</x:v>
      </x:c>
      <x:c r="O2008" s="33" t="n">
        <x:f>ROUND(3*E2008+F2008+G2008*H2008,1)</x:f>
        <x:v>137.3</x:v>
      </x:c>
      <x:c r="P2008" s="33" t="n">
        <x:f>ROUND('Inputs'!$C$4*'Inputs'!$C$7*'Inputs'!$C$5*C2008/3600,1)</x:f>
        <x:v>4521.1</x:v>
      </x:c>
      <x:c r="Q2008" s="33" t="n">
        <x:f>ROUND(('Inputs'!$C$4/B2008)*'Inputs'!$C$7*'Inputs'!$C$6*D2008/3600,1)</x:f>
        <x:v>1733.3</x:v>
      </x:c>
      <x:c r="R2008" s="59" t="n">
        <x:f>ROUND((P2008-Q2008)*O2008-('Inputs'!$C$4/B2008)*(I2008/J2008+K2008)-'Inputs'!$C$4*L2008-('Inputs'!$C$4*'Inputs'!$C$20*'Inputs'!$C$21*'Inputs'!$C$22/1000)*M2008*N2008,0)</x:f>
        <x:v>-15087</x:v>
      </x:c>
      <x:c r="S2008" s="59" t="n">
        <x:f>ROUND(R2008/'Inputs'!$C$4,2)</x:f>
        <x:v>-1.51</x:v>
      </x:c>
      <x:c r="T2008" s="33" t="n">
        <x:f>ROUND((P2008-Q2008)*G2008*'Inputs'!$C$25/1000,1)</x:f>
        <x:v>67</x:v>
      </x:c>
    </x:row>
    <x:row r="2009">
      <x:c r="A2009" t="n">
        <x:v>1994</x:v>
      </x:c>
      <x:c r="B2009" s="68" t="n">
        <x:v>58.6</x:v>
      </x:c>
      <x:c r="C2009" s="68" t="n">
        <x:v>34.1</x:v>
      </x:c>
      <x:c r="D2009" s="68" t="n">
        <x:v>243</x:v>
      </x:c>
      <x:c r="E2009" s="68" t="n">
        <x:v>21.9</x:v>
      </x:c>
      <x:c r="F2009" s="68" t="n">
        <x:v>53.2</x:v>
      </x:c>
      <x:c r="G2009" s="68" t="n">
        <x:v>9.9</x:v>
      </x:c>
      <x:c r="H2009" s="69" t="n">
        <x:v>1.861</x:v>
      </x:c>
      <x:c r="I2009" s="68" t="n">
        <x:v>5420</x:v>
      </x:c>
      <x:c r="J2009" s="68" t="n">
        <x:v>9.7</x:v>
      </x:c>
      <x:c r="K2009" s="68" t="n">
        <x:v>683</x:v>
      </x:c>
      <x:c r="L2009" s="68" t="n">
        <x:v>5.5</x:v>
      </x:c>
      <x:c r="M2009" s="70" t="n">
        <x:v>0.018</x:v>
      </x:c>
      <x:c r="N2009" s="71" t="n">
        <x:v>83</x:v>
      </x:c>
      <x:c r="O2009" s="33" t="n">
        <x:f>ROUND(3*E2009+F2009+G2009*H2009,1)</x:f>
        <x:v>137.3</x:v>
      </x:c>
      <x:c r="P2009" s="33" t="n">
        <x:f>ROUND('Inputs'!$C$4*'Inputs'!$C$7*'Inputs'!$C$5*C2009/3600,1)</x:f>
        <x:v>4925.6</x:v>
      </x:c>
      <x:c r="Q2009" s="33" t="n">
        <x:f>ROUND(('Inputs'!$C$4/B2009)*'Inputs'!$C$7*'Inputs'!$C$6*D2009/3600,1)</x:f>
        <x:v>1198</x:v>
      </x:c>
      <x:c r="R2009" s="59" t="n">
        <x:f>ROUND((P2009-Q2009)*O2009-('Inputs'!$C$4/B2009)*(I2009/J2009+K2009)-'Inputs'!$C$4*L2009-('Inputs'!$C$4*'Inputs'!$C$20*'Inputs'!$C$21*'Inputs'!$C$22/1000)*M2009*N2009,0)</x:f>
        <x:v>241554</x:v>
      </x:c>
      <x:c r="S2009" s="59" t="n">
        <x:f>ROUND(R2009/'Inputs'!$C$4,2)</x:f>
        <x:v>24.16</x:v>
      </x:c>
      <x:c r="T2009" s="33" t="n">
        <x:f>ROUND((P2009-Q2009)*G2009*'Inputs'!$C$25/1000,1)</x:f>
        <x:v>95.3</x:v>
      </x:c>
    </x:row>
    <x:row r="2010">
      <x:c r="A2010" t="n">
        <x:v>1995</x:v>
      </x:c>
      <x:c r="B2010" s="68" t="n">
        <x:v>34.4</x:v>
      </x:c>
      <x:c r="C2010" s="68" t="n">
        <x:v>26.7</x:v>
      </x:c>
      <x:c r="D2010" s="68" t="n">
        <x:v>253.6</x:v>
      </x:c>
      <x:c r="E2010" s="68" t="n">
        <x:v>22.9</x:v>
      </x:c>
      <x:c r="F2010" s="68" t="n">
        <x:v>45.9</x:v>
      </x:c>
      <x:c r="G2010" s="68" t="n">
        <x:v>10.8</x:v>
      </x:c>
      <x:c r="H2010" s="69" t="n">
        <x:v>1.897</x:v>
      </x:c>
      <x:c r="I2010" s="68" t="n">
        <x:v>7194</x:v>
      </x:c>
      <x:c r="J2010" s="68" t="n">
        <x:v>10.4</x:v>
      </x:c>
      <x:c r="K2010" s="68" t="n">
        <x:v>684</x:v>
      </x:c>
      <x:c r="L2010" s="68" t="n">
        <x:v>4.2</x:v>
      </x:c>
      <x:c r="M2010" s="70" t="n">
        <x:v>0.016</x:v>
      </x:c>
      <x:c r="N2010" s="71" t="n">
        <x:v>145</x:v>
      </x:c>
      <x:c r="O2010" s="33" t="n">
        <x:f>ROUND(3*E2010+F2010+G2010*H2010,1)</x:f>
        <x:v>135.1</x:v>
      </x:c>
      <x:c r="P2010" s="33" t="n">
        <x:f>ROUND('Inputs'!$C$4*'Inputs'!$C$7*'Inputs'!$C$5*C2010/3600,1)</x:f>
        <x:v>3856.7</x:v>
      </x:c>
      <x:c r="Q2010" s="33" t="n">
        <x:f>ROUND(('Inputs'!$C$4/B2010)*'Inputs'!$C$7*'Inputs'!$C$6*D2010/3600,1)</x:f>
        <x:v>2129.7</x:v>
      </x:c>
      <x:c r="R2010" s="59" t="n">
        <x:f>ROUND((P2010-Q2010)*O2010-('Inputs'!$C$4/B2010)*(I2010/J2010+K2010)-'Inputs'!$C$4*L2010-('Inputs'!$C$4*'Inputs'!$C$20*'Inputs'!$C$21*'Inputs'!$C$22/1000)*M2010*N2010,0)</x:f>
        <x:v>-213792</x:v>
      </x:c>
      <x:c r="S2010" s="59" t="n">
        <x:f>ROUND(R2010/'Inputs'!$C$4,2)</x:f>
        <x:v>-21.38</x:v>
      </x:c>
      <x:c r="T2010" s="33" t="n">
        <x:f>ROUND((P2010-Q2010)*G2010*'Inputs'!$C$25/1000,1)</x:f>
        <x:v>48.2</x:v>
      </x:c>
    </x:row>
    <x:row r="2011">
      <x:c r="A2011" t="n">
        <x:v>1996</x:v>
      </x:c>
      <x:c r="B2011" s="68" t="n">
        <x:v>49.4</x:v>
      </x:c>
      <x:c r="C2011" s="68" t="n">
        <x:v>32.3</x:v>
      </x:c>
      <x:c r="D2011" s="68" t="n">
        <x:v>200.4</x:v>
      </x:c>
      <x:c r="E2011" s="68" t="n">
        <x:v>25.1</x:v>
      </x:c>
      <x:c r="F2011" s="68" t="n">
        <x:v>35.7</x:v>
      </x:c>
      <x:c r="G2011" s="68" t="n">
        <x:v>8.6</x:v>
      </x:c>
      <x:c r="H2011" s="69" t="n">
        <x:v>1.624</x:v>
      </x:c>
      <x:c r="I2011" s="68" t="n">
        <x:v>4818</x:v>
      </x:c>
      <x:c r="J2011" s="68" t="n">
        <x:v>8.3</x:v>
      </x:c>
      <x:c r="K2011" s="68" t="n">
        <x:v>636</x:v>
      </x:c>
      <x:c r="L2011" s="68" t="n">
        <x:v>4.6</x:v>
      </x:c>
      <x:c r="M2011" s="70" t="n">
        <x:v>0.069</x:v>
      </x:c>
      <x:c r="N2011" s="71" t="n">
        <x:v>137</x:v>
      </x:c>
      <x:c r="O2011" s="33" t="n">
        <x:f>ROUND(3*E2011+F2011+G2011*H2011,1)</x:f>
        <x:v>125</x:v>
      </x:c>
      <x:c r="P2011" s="33" t="n">
        <x:f>ROUND('Inputs'!$C$4*'Inputs'!$C$7*'Inputs'!$C$5*C2011/3600,1)</x:f>
        <x:v>4665.6</x:v>
      </x:c>
      <x:c r="Q2011" s="33" t="n">
        <x:f>ROUND(('Inputs'!$C$4/B2011)*'Inputs'!$C$7*'Inputs'!$C$6*D2011/3600,1)</x:f>
        <x:v>1171.9</x:v>
      </x:c>
      <x:c r="R2011" s="59" t="n">
        <x:f>ROUND((P2011-Q2011)*O2011-('Inputs'!$C$4/B2011)*(I2011/J2011+K2011)-'Inputs'!$C$4*L2011-('Inputs'!$C$4*'Inputs'!$C$20*'Inputs'!$C$21*'Inputs'!$C$22/1000)*M2011*N2011,0)</x:f>
        <x:v>123323</x:v>
      </x:c>
      <x:c r="S2011" s="59" t="n">
        <x:f>ROUND(R2011/'Inputs'!$C$4,2)</x:f>
        <x:v>12.33</x:v>
      </x:c>
      <x:c r="T2011" s="33" t="n">
        <x:f>ROUND((P2011-Q2011)*G2011*'Inputs'!$C$25/1000,1)</x:f>
        <x:v>77.6</x:v>
      </x:c>
    </x:row>
    <x:row r="2012">
      <x:c r="A2012" t="n">
        <x:v>1997</x:v>
      </x:c>
      <x:c r="B2012" s="68" t="n">
        <x:v>42.2</x:v>
      </x:c>
      <x:c r="C2012" s="68" t="n">
        <x:v>33.5</x:v>
      </x:c>
      <x:c r="D2012" s="68" t="n">
        <x:v>236.5</x:v>
      </x:c>
      <x:c r="E2012" s="68" t="n">
        <x:v>23.1</x:v>
      </x:c>
      <x:c r="F2012" s="68" t="n">
        <x:v>46.6</x:v>
      </x:c>
      <x:c r="G2012" s="68" t="n">
        <x:v>10</x:v>
      </x:c>
      <x:c r="H2012" s="69" t="n">
        <x:v>2.015</x:v>
      </x:c>
      <x:c r="I2012" s="68" t="n">
        <x:v>5617</x:v>
      </x:c>
      <x:c r="J2012" s="68" t="n">
        <x:v>13.3</x:v>
      </x:c>
      <x:c r="K2012" s="68" t="n">
        <x:v>662</x:v>
      </x:c>
      <x:c r="L2012" s="68" t="n">
        <x:v>2.4</x:v>
      </x:c>
      <x:c r="M2012" s="70" t="n">
        <x:v>0.083</x:v>
      </x:c>
      <x:c r="N2012" s="71" t="n">
        <x:v>65</x:v>
      </x:c>
      <x:c r="O2012" s="33" t="n">
        <x:f>ROUND(3*E2012+F2012+G2012*H2012,1)</x:f>
        <x:v>136.1</x:v>
      </x:c>
      <x:c r="P2012" s="33" t="n">
        <x:f>ROUND('Inputs'!$C$4*'Inputs'!$C$7*'Inputs'!$C$5*C2012/3600,1)</x:f>
        <x:v>4838.9</x:v>
      </x:c>
      <x:c r="Q2012" s="33" t="n">
        <x:f>ROUND(('Inputs'!$C$4/B2012)*'Inputs'!$C$7*'Inputs'!$C$6*D2012/3600,1)</x:f>
        <x:v>1619</x:v>
      </x:c>
      <x:c r="R2012" s="59" t="n">
        <x:f>ROUND((P2012-Q2012)*O2012-('Inputs'!$C$4/B2012)*(I2012/J2012+K2012)-'Inputs'!$C$4*L2012-('Inputs'!$C$4*'Inputs'!$C$20*'Inputs'!$C$21*'Inputs'!$C$22/1000)*M2012*N2012,0)</x:f>
        <x:v>145214</x:v>
      </x:c>
      <x:c r="S2012" s="59" t="n">
        <x:f>ROUND(R2012/'Inputs'!$C$4,2)</x:f>
        <x:v>14.52</x:v>
      </x:c>
      <x:c r="T2012" s="33" t="n">
        <x:f>ROUND((P2012-Q2012)*G2012*'Inputs'!$C$25/1000,1)</x:f>
        <x:v>83.2</x:v>
      </x:c>
    </x:row>
    <x:row r="2013">
      <x:c r="A2013" t="n">
        <x:v>1998</x:v>
      </x:c>
      <x:c r="B2013" s="68" t="n">
        <x:v>31.8</x:v>
      </x:c>
      <x:c r="C2013" s="68" t="n">
        <x:v>31.5</x:v>
      </x:c>
      <x:c r="D2013" s="68" t="n">
        <x:v>222.8</x:v>
      </x:c>
      <x:c r="E2013" s="68" t="n">
        <x:v>25.1</x:v>
      </x:c>
      <x:c r="F2013" s="68" t="n">
        <x:v>38.7</x:v>
      </x:c>
      <x:c r="G2013" s="68" t="n">
        <x:v>8.1</x:v>
      </x:c>
      <x:c r="H2013" s="69" t="n">
        <x:v>1.699</x:v>
      </x:c>
      <x:c r="I2013" s="68" t="n">
        <x:v>7441</x:v>
      </x:c>
      <x:c r="J2013" s="68" t="n">
        <x:v>11.8</x:v>
      </x:c>
      <x:c r="K2013" s="68" t="n">
        <x:v>664</x:v>
      </x:c>
      <x:c r="L2013" s="68" t="n">
        <x:v>5.6</x:v>
      </x:c>
      <x:c r="M2013" s="70" t="n">
        <x:v>0.056</x:v>
      </x:c>
      <x:c r="N2013" s="71" t="n">
        <x:v>123</x:v>
      </x:c>
      <x:c r="O2013" s="33" t="n">
        <x:f>ROUND(3*E2013+F2013+G2013*H2013,1)</x:f>
        <x:v>127.8</x:v>
      </x:c>
      <x:c r="P2013" s="33" t="n">
        <x:f>ROUND('Inputs'!$C$4*'Inputs'!$C$7*'Inputs'!$C$5*C2013/3600,1)</x:f>
        <x:v>4550</x:v>
      </x:c>
      <x:c r="Q2013" s="33" t="n">
        <x:f>ROUND(('Inputs'!$C$4/B2013)*'Inputs'!$C$7*'Inputs'!$C$6*D2013/3600,1)</x:f>
        <x:v>2024</x:v>
      </x:c>
      <x:c r="R2013" s="59" t="n">
        <x:f>ROUND((P2013-Q2013)*O2013-('Inputs'!$C$4/B2013)*(I2013/J2013+K2013)-'Inputs'!$C$4*L2013-('Inputs'!$C$4*'Inputs'!$C$20*'Inputs'!$C$21*'Inputs'!$C$22/1000)*M2013*N2013,0)</x:f>
        <x:v>-155685</x:v>
      </x:c>
      <x:c r="S2013" s="59" t="n">
        <x:f>ROUND(R2013/'Inputs'!$C$4,2)</x:f>
        <x:v>-15.57</x:v>
      </x:c>
      <x:c r="T2013" s="33" t="n">
        <x:f>ROUND((P2013-Q2013)*G2013*'Inputs'!$C$25/1000,1)</x:f>
        <x:v>52.9</x:v>
      </x:c>
    </x:row>
    <x:row r="2014">
      <x:c r="A2014" t="n">
        <x:v>1999</x:v>
      </x:c>
      <x:c r="B2014" s="68" t="n">
        <x:v>47.3</x:v>
      </x:c>
      <x:c r="C2014" s="68" t="n">
        <x:v>29.8</x:v>
      </x:c>
      <x:c r="D2014" s="68" t="n">
        <x:v>205.4</x:v>
      </x:c>
      <x:c r="E2014" s="68" t="n">
        <x:v>24.2</x:v>
      </x:c>
      <x:c r="F2014" s="68" t="n">
        <x:v>35.3</x:v>
      </x:c>
      <x:c r="G2014" s="68" t="n">
        <x:v>9.3</x:v>
      </x:c>
      <x:c r="H2014" s="69" t="n">
        <x:v>2.037</x:v>
      </x:c>
      <x:c r="I2014" s="68" t="n">
        <x:v>6881</x:v>
      </x:c>
      <x:c r="J2014" s="68" t="n">
        <x:v>8.1</x:v>
      </x:c>
      <x:c r="K2014" s="68" t="n">
        <x:v>633</x:v>
      </x:c>
      <x:c r="L2014" s="68" t="n">
        <x:v>1.6</x:v>
      </x:c>
      <x:c r="M2014" s="70" t="n">
        <x:v>0.068</x:v>
      </x:c>
      <x:c r="N2014" s="71" t="n">
        <x:v>131</x:v>
      </x:c>
      <x:c r="O2014" s="33" t="n">
        <x:f>ROUND(3*E2014+F2014+G2014*H2014,1)</x:f>
        <x:v>126.8</x:v>
      </x:c>
      <x:c r="P2014" s="33" t="n">
        <x:f>ROUND('Inputs'!$C$4*'Inputs'!$C$7*'Inputs'!$C$5*C2014/3600,1)</x:f>
        <x:v>4304.4</x:v>
      </x:c>
      <x:c r="Q2014" s="33" t="n">
        <x:f>ROUND(('Inputs'!$C$4/B2014)*'Inputs'!$C$7*'Inputs'!$C$6*D2014/3600,1)</x:f>
        <x:v>1254.5</x:v>
      </x:c>
      <x:c r="R2014" s="59" t="n">
        <x:f>ROUND((P2014-Q2014)*O2014-('Inputs'!$C$4/B2014)*(I2014/J2014+K2014)-'Inputs'!$C$4*L2014-('Inputs'!$C$4*'Inputs'!$C$20*'Inputs'!$C$21*'Inputs'!$C$22/1000)*M2014*N2014,0)</x:f>
        <x:v>37381</x:v>
      </x:c>
      <x:c r="S2014" s="59" t="n">
        <x:f>ROUND(R2014/'Inputs'!$C$4,2)</x:f>
        <x:v>3.74</x:v>
      </x:c>
      <x:c r="T2014" s="33" t="n">
        <x:f>ROUND((P2014-Q2014)*G2014*'Inputs'!$C$25/1000,1)</x:f>
        <x:v>73.3</x:v>
      </x:c>
    </x:row>
    <x:row r="2015">
      <x:c r="A2015" t="n">
        <x:v>2000</x:v>
      </x:c>
      <x:c r="B2015" s="68" t="n">
        <x:v>59.4</x:v>
      </x:c>
      <x:c r="C2015" s="68" t="n">
        <x:v>33.5</x:v>
      </x:c>
      <x:c r="D2015" s="68" t="n">
        <x:v>225.8</x:v>
      </x:c>
      <x:c r="E2015" s="68" t="n">
        <x:v>21.3</x:v>
      </x:c>
      <x:c r="F2015" s="68" t="n">
        <x:v>54.2</x:v>
      </x:c>
      <x:c r="G2015" s="68" t="n">
        <x:v>7.8</x:v>
      </x:c>
      <x:c r="H2015" s="69" t="n">
        <x:v>1.763</x:v>
      </x:c>
      <x:c r="I2015" s="68" t="n">
        <x:v>5117</x:v>
      </x:c>
      <x:c r="J2015" s="68" t="n">
        <x:v>14.5</x:v>
      </x:c>
      <x:c r="K2015" s="68" t="n">
        <x:v>503</x:v>
      </x:c>
      <x:c r="L2015" s="68" t="n">
        <x:v>5</x:v>
      </x:c>
      <x:c r="M2015" s="70" t="n">
        <x:v>0.095</x:v>
      </x:c>
      <x:c r="N2015" s="71" t="n">
        <x:v>108</x:v>
      </x:c>
      <x:c r="O2015" s="33" t="n">
        <x:f>ROUND(3*E2015+F2015+G2015*H2015,1)</x:f>
        <x:v>131.9</x:v>
      </x:c>
      <x:c r="P2015" s="33" t="n">
        <x:f>ROUND('Inputs'!$C$4*'Inputs'!$C$7*'Inputs'!$C$5*C2015/3600,1)</x:f>
        <x:v>4838.9</x:v>
      </x:c>
      <x:c r="Q2015" s="33" t="n">
        <x:f>ROUND(('Inputs'!$C$4/B2015)*'Inputs'!$C$7*'Inputs'!$C$6*D2015/3600,1)</x:f>
        <x:v>1098.2</x:v>
      </x:c>
      <x:c r="R2015" s="59" t="n">
        <x:f>ROUND((P2015-Q2015)*O2015-('Inputs'!$C$4/B2015)*(I2015/J2015+K2015)-'Inputs'!$C$4*L2015-('Inputs'!$C$4*'Inputs'!$C$20*'Inputs'!$C$21*'Inputs'!$C$22/1000)*M2015*N2015,0)</x:f>
        <x:v>276365</x:v>
      </x:c>
      <x:c r="S2015" s="59" t="n">
        <x:f>ROUND(R2015/'Inputs'!$C$4,2)</x:f>
        <x:v>27.64</x:v>
      </x:c>
      <x:c r="T2015" s="33" t="n">
        <x:f>ROUND((P2015-Q2015)*G2015*'Inputs'!$C$25/1000,1)</x:f>
        <x:v>75.4</x:v>
      </x:c>
    </x:row>
    <x:row r="2016">
      <x:c r="A2016" t="n">
        <x:v>2001</x:v>
      </x:c>
      <x:c r="B2016" s="68" t="n">
        <x:v>48.6</x:v>
      </x:c>
      <x:c r="C2016" s="68" t="n">
        <x:v>30.6</x:v>
      </x:c>
      <x:c r="D2016" s="68" t="n">
        <x:v>249.3</x:v>
      </x:c>
      <x:c r="E2016" s="68" t="n">
        <x:v>23.2</x:v>
      </x:c>
      <x:c r="F2016" s="68" t="n">
        <x:v>32.7</x:v>
      </x:c>
      <x:c r="G2016" s="68" t="n">
        <x:v>9.1</x:v>
      </x:c>
      <x:c r="H2016" s="69" t="n">
        <x:v>1.841</x:v>
      </x:c>
      <x:c r="I2016" s="68" t="n">
        <x:v>6945</x:v>
      </x:c>
      <x:c r="J2016" s="68" t="n">
        <x:v>10.9</x:v>
      </x:c>
      <x:c r="K2016" s="68" t="n">
        <x:v>730</x:v>
      </x:c>
      <x:c r="L2016" s="68" t="n">
        <x:v>3.9</x:v>
      </x:c>
      <x:c r="M2016" s="70" t="n">
        <x:v>0.027</x:v>
      </x:c>
      <x:c r="N2016" s="71" t="n">
        <x:v>111</x:v>
      </x:c>
      <x:c r="O2016" s="33" t="n">
        <x:f>ROUND(3*E2016+F2016+G2016*H2016,1)</x:f>
        <x:v>119.1</x:v>
      </x:c>
      <x:c r="P2016" s="33" t="n">
        <x:f>ROUND('Inputs'!$C$4*'Inputs'!$C$7*'Inputs'!$C$5*C2016/3600,1)</x:f>
        <x:v>4420</x:v>
      </x:c>
      <x:c r="Q2016" s="33" t="n">
        <x:f>ROUND(('Inputs'!$C$4/B2016)*'Inputs'!$C$7*'Inputs'!$C$6*D2016/3600,1)</x:f>
        <x:v>1481.9</x:v>
      </x:c>
      <x:c r="R2016" s="59" t="n">
        <x:f>ROUND((P2016-Q2016)*O2016-('Inputs'!$C$4/B2016)*(I2016/J2016+K2016)-'Inputs'!$C$4*L2016-('Inputs'!$C$4*'Inputs'!$C$20*'Inputs'!$C$21*'Inputs'!$C$22/1000)*M2016*N2016,0)</x:f>
        <x:v>22918</x:v>
      </x:c>
      <x:c r="S2016" s="59" t="n">
        <x:f>ROUND(R2016/'Inputs'!$C$4,2)</x:f>
        <x:v>2.29</x:v>
      </x:c>
      <x:c r="T2016" s="33" t="n">
        <x:f>ROUND((P2016-Q2016)*G2016*'Inputs'!$C$25/1000,1)</x:f>
        <x:v>69.1</x:v>
      </x:c>
    </x:row>
    <x:row r="2017">
      <x:c r="A2017" t="n">
        <x:v>2002</x:v>
      </x:c>
      <x:c r="B2017" s="68" t="n">
        <x:v>54.9</x:v>
      </x:c>
      <x:c r="C2017" s="68" t="n">
        <x:v>30.1</x:v>
      </x:c>
      <x:c r="D2017" s="68" t="n">
        <x:v>236.1</x:v>
      </x:c>
      <x:c r="E2017" s="68" t="n">
        <x:v>26.4</x:v>
      </x:c>
      <x:c r="F2017" s="68" t="n">
        <x:v>52.5</x:v>
      </x:c>
      <x:c r="G2017" s="68" t="n">
        <x:v>8.3</x:v>
      </x:c>
      <x:c r="H2017" s="69" t="n">
        <x:v>1.977</x:v>
      </x:c>
      <x:c r="I2017" s="68" t="n">
        <x:v>8620</x:v>
      </x:c>
      <x:c r="J2017" s="68" t="n">
        <x:v>9.2</x:v>
      </x:c>
      <x:c r="K2017" s="68" t="n">
        <x:v>685</x:v>
      </x:c>
      <x:c r="L2017" s="68" t="n">
        <x:v>2.8</x:v>
      </x:c>
      <x:c r="M2017" s="70" t="n">
        <x:v>0.049</x:v>
      </x:c>
      <x:c r="N2017" s="71" t="n">
        <x:v>73</x:v>
      </x:c>
      <x:c r="O2017" s="33" t="n">
        <x:f>ROUND(3*E2017+F2017+G2017*H2017,1)</x:f>
        <x:v>148.1</x:v>
      </x:c>
      <x:c r="P2017" s="33" t="n">
        <x:f>ROUND('Inputs'!$C$4*'Inputs'!$C$7*'Inputs'!$C$5*C2017/3600,1)</x:f>
        <x:v>4347.8</x:v>
      </x:c>
      <x:c r="Q2017" s="33" t="n">
        <x:f>ROUND(('Inputs'!$C$4/B2017)*'Inputs'!$C$7*'Inputs'!$C$6*D2017/3600,1)</x:f>
        <x:v>1242.4</x:v>
      </x:c>
      <x:c r="R2017" s="59" t="n">
        <x:f>ROUND((P2017-Q2017)*O2017-('Inputs'!$C$4/B2017)*(I2017/J2017+K2017)-'Inputs'!$C$4*L2017-('Inputs'!$C$4*'Inputs'!$C$20*'Inputs'!$C$21*'Inputs'!$C$22/1000)*M2017*N2017,0)</x:f>
        <x:v>128473</x:v>
      </x:c>
      <x:c r="S2017" s="59" t="n">
        <x:f>ROUND(R2017/'Inputs'!$C$4,2)</x:f>
        <x:v>12.85</x:v>
      </x:c>
      <x:c r="T2017" s="33" t="n">
        <x:f>ROUND((P2017-Q2017)*G2017*'Inputs'!$C$25/1000,1)</x:f>
        <x:v>66.6</x:v>
      </x:c>
    </x:row>
    <x:row r="2018">
      <x:c r="A2018" t="n">
        <x:v>2003</x:v>
      </x:c>
      <x:c r="B2018" s="68" t="n">
        <x:v>58.4</x:v>
      </x:c>
      <x:c r="C2018" s="68" t="n">
        <x:v>28.6</x:v>
      </x:c>
      <x:c r="D2018" s="68" t="n">
        <x:v>247.3</x:v>
      </x:c>
      <x:c r="E2018" s="68" t="n">
        <x:v>22.9</x:v>
      </x:c>
      <x:c r="F2018" s="68" t="n">
        <x:v>37.4</x:v>
      </x:c>
      <x:c r="G2018" s="68" t="n">
        <x:v>10.6</x:v>
      </x:c>
      <x:c r="H2018" s="69" t="n">
        <x:v>1.972</x:v>
      </x:c>
      <x:c r="I2018" s="68" t="n">
        <x:v>7194</x:v>
      </x:c>
      <x:c r="J2018" s="68" t="n">
        <x:v>11.1</x:v>
      </x:c>
      <x:c r="K2018" s="68" t="n">
        <x:v>835</x:v>
      </x:c>
      <x:c r="L2018" s="68" t="n">
        <x:v>3.4</x:v>
      </x:c>
      <x:c r="M2018" s="70" t="n">
        <x:v>0.031</x:v>
      </x:c>
      <x:c r="N2018" s="71" t="n">
        <x:v>122</x:v>
      </x:c>
      <x:c r="O2018" s="33" t="n">
        <x:f>ROUND(3*E2018+F2018+G2018*H2018,1)</x:f>
        <x:v>127</x:v>
      </x:c>
      <x:c r="P2018" s="33" t="n">
        <x:f>ROUND('Inputs'!$C$4*'Inputs'!$C$7*'Inputs'!$C$5*C2018/3600,1)</x:f>
        <x:v>4131.1</x:v>
      </x:c>
      <x:c r="Q2018" s="33" t="n">
        <x:f>ROUND(('Inputs'!$C$4/B2018)*'Inputs'!$C$7*'Inputs'!$C$6*D2018/3600,1)</x:f>
        <x:v>1223.3</x:v>
      </x:c>
      <x:c r="R2018" s="59" t="n">
        <x:f>ROUND((P2018-Q2018)*O2018-('Inputs'!$C$4/B2018)*(I2018/J2018+K2018)-'Inputs'!$C$4*L2018-('Inputs'!$C$4*'Inputs'!$C$20*'Inputs'!$C$21*'Inputs'!$C$22/1000)*M2018*N2018,0)</x:f>
        <x:v>72877</x:v>
      </x:c>
      <x:c r="S2018" s="59" t="n">
        <x:f>ROUND(R2018/'Inputs'!$C$4,2)</x:f>
        <x:v>7.29</x:v>
      </x:c>
      <x:c r="T2018" s="33" t="n">
        <x:f>ROUND((P2018-Q2018)*G2018*'Inputs'!$C$25/1000,1)</x:f>
        <x:v>79.6</x:v>
      </x:c>
    </x:row>
    <x:row r="2019">
      <x:c r="A2019" t="n">
        <x:v>2004</x:v>
      </x:c>
      <x:c r="B2019" s="68" t="n">
        <x:v>35.3</x:v>
      </x:c>
      <x:c r="C2019" s="68" t="n">
        <x:v>26.1</x:v>
      </x:c>
      <x:c r="D2019" s="68" t="n">
        <x:v>252.4</x:v>
      </x:c>
      <x:c r="E2019" s="68" t="n">
        <x:v>27.2</x:v>
      </x:c>
      <x:c r="F2019" s="68" t="n">
        <x:v>38.5</x:v>
      </x:c>
      <x:c r="G2019" s="68" t="n">
        <x:v>9.3</x:v>
      </x:c>
      <x:c r="H2019" s="69" t="n">
        <x:v>1.825</x:v>
      </x:c>
      <x:c r="I2019" s="68" t="n">
        <x:v>7918</x:v>
      </x:c>
      <x:c r="J2019" s="68" t="n">
        <x:v>11.2</x:v>
      </x:c>
      <x:c r="K2019" s="68" t="n">
        <x:v>585</x:v>
      </x:c>
      <x:c r="L2019" s="68" t="n">
        <x:v>5.6</x:v>
      </x:c>
      <x:c r="M2019" s="70" t="n">
        <x:v>0.016</x:v>
      </x:c>
      <x:c r="N2019" s="71" t="n">
        <x:v>95</x:v>
      </x:c>
      <x:c r="O2019" s="33" t="n">
        <x:f>ROUND(3*E2019+F2019+G2019*H2019,1)</x:f>
        <x:v>137.1</x:v>
      </x:c>
      <x:c r="P2019" s="33" t="n">
        <x:f>ROUND('Inputs'!$C$4*'Inputs'!$C$7*'Inputs'!$C$5*C2019/3600,1)</x:f>
        <x:v>3770</x:v>
      </x:c>
      <x:c r="Q2019" s="33" t="n">
        <x:f>ROUND(('Inputs'!$C$4/B2019)*'Inputs'!$C$7*'Inputs'!$C$6*D2019/3600,1)</x:f>
        <x:v>2065.6</x:v>
      </x:c>
      <x:c r="R2019" s="59" t="n">
        <x:f>ROUND((P2019-Q2019)*O2019-('Inputs'!$C$4/B2019)*(I2019/J2019+K2019)-'Inputs'!$C$4*L2019-('Inputs'!$C$4*'Inputs'!$C$20*'Inputs'!$C$21*'Inputs'!$C$22/1000)*M2019*N2019,0)</x:f>
        <x:v>-191721</x:v>
      </x:c>
      <x:c r="S2019" s="59" t="n">
        <x:f>ROUND(R2019/'Inputs'!$C$4,2)</x:f>
        <x:v>-19.17</x:v>
      </x:c>
      <x:c r="T2019" s="33" t="n">
        <x:f>ROUND((P2019-Q2019)*G2019*'Inputs'!$C$25/1000,1)</x:f>
        <x:v>41</x:v>
      </x:c>
    </x:row>
    <x:row r="2020">
      <x:c r="A2020" t="n">
        <x:v>2005</x:v>
      </x:c>
      <x:c r="B2020" s="68" t="n">
        <x:v>40.1</x:v>
      </x:c>
      <x:c r="C2020" s="68" t="n">
        <x:v>26.4</x:v>
      </x:c>
      <x:c r="D2020" s="68" t="n">
        <x:v>231.5</x:v>
      </x:c>
      <x:c r="E2020" s="68" t="n">
        <x:v>25.1</x:v>
      </x:c>
      <x:c r="F2020" s="68" t="n">
        <x:v>47</x:v>
      </x:c>
      <x:c r="G2020" s="68" t="n">
        <x:v>10.6</x:v>
      </x:c>
      <x:c r="H2020" s="69" t="n">
        <x:v>1.881</x:v>
      </x:c>
      <x:c r="I2020" s="68" t="n">
        <x:v>7966</x:v>
      </x:c>
      <x:c r="J2020" s="68" t="n">
        <x:v>10.5</x:v>
      </x:c>
      <x:c r="K2020" s="68" t="n">
        <x:v>580</x:v>
      </x:c>
      <x:c r="L2020" s="68" t="n">
        <x:v>5.7</x:v>
      </x:c>
      <x:c r="M2020" s="70" t="n">
        <x:v>0.011</x:v>
      </x:c>
      <x:c r="N2020" s="71" t="n">
        <x:v>114</x:v>
      </x:c>
      <x:c r="O2020" s="33" t="n">
        <x:f>ROUND(3*E2020+F2020+G2020*H2020,1)</x:f>
        <x:v>142.2</x:v>
      </x:c>
      <x:c r="P2020" s="33" t="n">
        <x:f>ROUND('Inputs'!$C$4*'Inputs'!$C$7*'Inputs'!$C$5*C2020/3600,1)</x:f>
        <x:v>3813.3</x:v>
      </x:c>
      <x:c r="Q2020" s="33" t="n">
        <x:f>ROUND(('Inputs'!$C$4/B2020)*'Inputs'!$C$7*'Inputs'!$C$6*D2020/3600,1)</x:f>
        <x:v>1667.8</x:v>
      </x:c>
      <x:c r="R2020" s="59" t="n">
        <x:f>ROUND((P2020-Q2020)*O2020-('Inputs'!$C$4/B2020)*(I2020/J2020+K2020)-'Inputs'!$C$4*L2020-('Inputs'!$C$4*'Inputs'!$C$20*'Inputs'!$C$21*'Inputs'!$C$22/1000)*M2020*N2020,0)</x:f>
        <x:v>-88546</x:v>
      </x:c>
      <x:c r="S2020" s="59" t="n">
        <x:f>ROUND(R2020/'Inputs'!$C$4,2)</x:f>
        <x:v>-8.85</x:v>
      </x:c>
      <x:c r="T2020" s="33" t="n">
        <x:f>ROUND((P2020-Q2020)*G2020*'Inputs'!$C$25/1000,1)</x:f>
        <x:v>58.8</x:v>
      </x:c>
    </x:row>
    <x:row r="2021">
      <x:c r="A2021" t="n">
        <x:v>2006</x:v>
      </x:c>
      <x:c r="B2021" s="68" t="n">
        <x:v>27.8</x:v>
      </x:c>
      <x:c r="C2021" s="68" t="n">
        <x:v>28.3</x:v>
      </x:c>
      <x:c r="D2021" s="68" t="n">
        <x:v>209.5</x:v>
      </x:c>
      <x:c r="E2021" s="68" t="n">
        <x:v>20.4</x:v>
      </x:c>
      <x:c r="F2021" s="68" t="n">
        <x:v>40.7</x:v>
      </x:c>
      <x:c r="G2021" s="68" t="n">
        <x:v>8.5</x:v>
      </x:c>
      <x:c r="H2021" s="69" t="n">
        <x:v>1.874</x:v>
      </x:c>
      <x:c r="I2021" s="68" t="n">
        <x:v>4384</x:v>
      </x:c>
      <x:c r="J2021" s="68" t="n">
        <x:v>9.4</x:v>
      </x:c>
      <x:c r="K2021" s="68" t="n">
        <x:v>636</x:v>
      </x:c>
      <x:c r="L2021" s="68" t="n">
        <x:v>3.5</x:v>
      </x:c>
      <x:c r="M2021" s="70" t="n">
        <x:v>0.028</x:v>
      </x:c>
      <x:c r="N2021" s="71" t="n">
        <x:v>135</x:v>
      </x:c>
      <x:c r="O2021" s="33" t="n">
        <x:f>ROUND(3*E2021+F2021+G2021*H2021,1)</x:f>
        <x:v>117.8</x:v>
      </x:c>
      <x:c r="P2021" s="33" t="n">
        <x:f>ROUND('Inputs'!$C$4*'Inputs'!$C$7*'Inputs'!$C$5*C2021/3600,1)</x:f>
        <x:v>4087.8</x:v>
      </x:c>
      <x:c r="Q2021" s="33" t="n">
        <x:f>ROUND(('Inputs'!$C$4/B2021)*'Inputs'!$C$7*'Inputs'!$C$6*D2021/3600,1)</x:f>
        <x:v>2177.1</x:v>
      </x:c>
      <x:c r="R2021" s="59" t="n">
        <x:f>ROUND((P2021-Q2021)*O2021-('Inputs'!$C$4/B2021)*(I2021/J2021+K2021)-'Inputs'!$C$4*L2021-('Inputs'!$C$4*'Inputs'!$C$20*'Inputs'!$C$21*'Inputs'!$C$22/1000)*M2021*N2021,0)</x:f>
        <x:v>-214913</x:v>
      </x:c>
      <x:c r="S2021" s="59" t="n">
        <x:f>ROUND(R2021/'Inputs'!$C$4,2)</x:f>
        <x:v>-21.49</x:v>
      </x:c>
      <x:c r="T2021" s="33" t="n">
        <x:f>ROUND((P2021-Q2021)*G2021*'Inputs'!$C$25/1000,1)</x:f>
        <x:v>42</x:v>
      </x:c>
    </x:row>
    <x:row r="2022">
      <x:c r="A2022" t="n">
        <x:v>2007</x:v>
      </x:c>
      <x:c r="B2022" s="68" t="n">
        <x:v>29.7</x:v>
      </x:c>
      <x:c r="C2022" s="68" t="n">
        <x:v>34.5</x:v>
      </x:c>
      <x:c r="D2022" s="68" t="n">
        <x:v>203.5</x:v>
      </x:c>
      <x:c r="E2022" s="68" t="n">
        <x:v>26.3</x:v>
      </x:c>
      <x:c r="F2022" s="68" t="n">
        <x:v>30.1</x:v>
      </x:c>
      <x:c r="G2022" s="68" t="n">
        <x:v>8.4</x:v>
      </x:c>
      <x:c r="H2022" s="69" t="n">
        <x:v>1.76</x:v>
      </x:c>
      <x:c r="I2022" s="68" t="n">
        <x:v>4434</x:v>
      </x:c>
      <x:c r="J2022" s="68" t="n">
        <x:v>13.1</x:v>
      </x:c>
      <x:c r="K2022" s="68" t="n">
        <x:v>795</x:v>
      </x:c>
      <x:c r="L2022" s="68" t="n">
        <x:v>5.5</x:v>
      </x:c>
      <x:c r="M2022" s="70" t="n">
        <x:v>0.085</x:v>
      </x:c>
      <x:c r="N2022" s="71" t="n">
        <x:v>146</x:v>
      </x:c>
      <x:c r="O2022" s="33" t="n">
        <x:f>ROUND(3*E2022+F2022+G2022*H2022,1)</x:f>
        <x:v>123.8</x:v>
      </x:c>
      <x:c r="P2022" s="33" t="n">
        <x:f>ROUND('Inputs'!$C$4*'Inputs'!$C$7*'Inputs'!$C$5*C2022/3600,1)</x:f>
        <x:v>4983.3</x:v>
      </x:c>
      <x:c r="Q2022" s="33" t="n">
        <x:f>ROUND(('Inputs'!$C$4/B2022)*'Inputs'!$C$7*'Inputs'!$C$6*D2022/3600,1)</x:f>
        <x:v>1979.4</x:v>
      </x:c>
      <x:c r="R2022" s="59" t="n">
        <x:f>ROUND((P2022-Q2022)*O2022-('Inputs'!$C$4/B2022)*(I2022/J2022+K2022)-'Inputs'!$C$4*L2022-('Inputs'!$C$4*'Inputs'!$C$20*'Inputs'!$C$21*'Inputs'!$C$22/1000)*M2022*N2022,0)</x:f>
        <x:v>-92509</x:v>
      </x:c>
      <x:c r="S2022" s="59" t="n">
        <x:f>ROUND(R2022/'Inputs'!$C$4,2)</x:f>
        <x:v>-9.25</x:v>
      </x:c>
      <x:c r="T2022" s="33" t="n">
        <x:f>ROUND((P2022-Q2022)*G2022*'Inputs'!$C$25/1000,1)</x:f>
        <x:v>65.2</x:v>
      </x:c>
    </x:row>
    <x:row r="2023">
      <x:c r="A2023" t="n">
        <x:v>2008</x:v>
      </x:c>
      <x:c r="B2023" s="68" t="n">
        <x:v>32.2</x:v>
      </x:c>
      <x:c r="C2023" s="68" t="n">
        <x:v>30</x:v>
      </x:c>
      <x:c r="D2023" s="68" t="n">
        <x:v>226.2</x:v>
      </x:c>
      <x:c r="E2023" s="68" t="n">
        <x:v>26.5</x:v>
      </x:c>
      <x:c r="F2023" s="68" t="n">
        <x:v>35.2</x:v>
      </x:c>
      <x:c r="G2023" s="68" t="n">
        <x:v>9.6</x:v>
      </x:c>
      <x:c r="H2023" s="69" t="n">
        <x:v>2.011</x:v>
      </x:c>
      <x:c r="I2023" s="68" t="n">
        <x:v>8876</x:v>
      </x:c>
      <x:c r="J2023" s="68" t="n">
        <x:v>11.3</x:v>
      </x:c>
      <x:c r="K2023" s="68" t="n">
        <x:v>650</x:v>
      </x:c>
      <x:c r="L2023" s="68" t="n">
        <x:v>2.1</x:v>
      </x:c>
      <x:c r="M2023" s="70" t="n">
        <x:v>0.01</x:v>
      </x:c>
      <x:c r="N2023" s="71" t="n">
        <x:v>138</x:v>
      </x:c>
      <x:c r="O2023" s="33" t="n">
        <x:f>ROUND(3*E2023+F2023+G2023*H2023,1)</x:f>
        <x:v>134</x:v>
      </x:c>
      <x:c r="P2023" s="33" t="n">
        <x:f>ROUND('Inputs'!$C$4*'Inputs'!$C$7*'Inputs'!$C$5*C2023/3600,1)</x:f>
        <x:v>4333.3</x:v>
      </x:c>
      <x:c r="Q2023" s="33" t="n">
        <x:f>ROUND(('Inputs'!$C$4/B2023)*'Inputs'!$C$7*'Inputs'!$C$6*D2023/3600,1)</x:f>
        <x:v>2029.4</x:v>
      </x:c>
      <x:c r="R2023" s="59" t="n">
        <x:f>ROUND((P2023-Q2023)*O2023-('Inputs'!$C$4/B2023)*(I2023/J2023+K2023)-'Inputs'!$C$4*L2023-('Inputs'!$C$4*'Inputs'!$C$20*'Inputs'!$C$21*'Inputs'!$C$22/1000)*M2023*N2023,0)</x:f>
        <x:v>-161167</x:v>
      </x:c>
      <x:c r="S2023" s="59" t="n">
        <x:f>ROUND(R2023/'Inputs'!$C$4,2)</x:f>
        <x:v>-16.12</x:v>
      </x:c>
      <x:c r="T2023" s="33" t="n">
        <x:f>ROUND((P2023-Q2023)*G2023*'Inputs'!$C$25/1000,1)</x:f>
        <x:v>57.1</x:v>
      </x:c>
    </x:row>
    <x:row r="2024">
      <x:c r="A2024" t="n">
        <x:v>2009</x:v>
      </x:c>
      <x:c r="B2024" s="68" t="n">
        <x:v>37.1</x:v>
      </x:c>
      <x:c r="C2024" s="68" t="n">
        <x:v>28.7</x:v>
      </x:c>
      <x:c r="D2024" s="68" t="n">
        <x:v>257.1</x:v>
      </x:c>
      <x:c r="E2024" s="68" t="n">
        <x:v>23.8</x:v>
      </x:c>
      <x:c r="F2024" s="68" t="n">
        <x:v>39.8</x:v>
      </x:c>
      <x:c r="G2024" s="68" t="n">
        <x:v>7.5</x:v>
      </x:c>
      <x:c r="H2024" s="69" t="n">
        <x:v>1.779</x:v>
      </x:c>
      <x:c r="I2024" s="68" t="n">
        <x:v>8217</x:v>
      </x:c>
      <x:c r="J2024" s="68" t="n">
        <x:v>12.3</x:v>
      </x:c>
      <x:c r="K2024" s="68" t="n">
        <x:v>468</x:v>
      </x:c>
      <x:c r="L2024" s="68" t="n">
        <x:v>2.5</x:v>
      </x:c>
      <x:c r="M2024" s="70" t="n">
        <x:v>0.067</x:v>
      </x:c>
      <x:c r="N2024" s="71" t="n">
        <x:v>108</x:v>
      </x:c>
      <x:c r="O2024" s="33" t="n">
        <x:f>ROUND(3*E2024+F2024+G2024*H2024,1)</x:f>
        <x:v>124.5</x:v>
      </x:c>
      <x:c r="P2024" s="33" t="n">
        <x:f>ROUND('Inputs'!$C$4*'Inputs'!$C$7*'Inputs'!$C$5*C2024/3600,1)</x:f>
        <x:v>4145.6</x:v>
      </x:c>
      <x:c r="Q2024" s="33" t="n">
        <x:f>ROUND(('Inputs'!$C$4/B2024)*'Inputs'!$C$7*'Inputs'!$C$6*D2024/3600,1)</x:f>
        <x:v>2002</x:v>
      </x:c>
      <x:c r="R2024" s="59" t="n">
        <x:f>ROUND((P2024-Q2024)*O2024-('Inputs'!$C$4/B2024)*(I2024/J2024+K2024)-'Inputs'!$C$4*L2024-('Inputs'!$C$4*'Inputs'!$C$20*'Inputs'!$C$21*'Inputs'!$C$22/1000)*M2024*N2024,0)</x:f>
        <x:v>-80515</x:v>
      </x:c>
      <x:c r="S2024" s="59" t="n">
        <x:f>ROUND(R2024/'Inputs'!$C$4,2)</x:f>
        <x:v>-8.05</x:v>
      </x:c>
      <x:c r="T2024" s="33" t="n">
        <x:f>ROUND((P2024-Q2024)*G2024*'Inputs'!$C$25/1000,1)</x:f>
        <x:v>41.5</x:v>
      </x:c>
    </x:row>
    <x:row r="2025">
      <x:c r="A2025" t="n">
        <x:v>2010</x:v>
      </x:c>
      <x:c r="B2025" s="68" t="n">
        <x:v>38.6</x:v>
      </x:c>
      <x:c r="C2025" s="68" t="n">
        <x:v>28.1</x:v>
      </x:c>
      <x:c r="D2025" s="68" t="n">
        <x:v>239.9</x:v>
      </x:c>
      <x:c r="E2025" s="68" t="n">
        <x:v>24.9</x:v>
      </x:c>
      <x:c r="F2025" s="68" t="n">
        <x:v>39.2</x:v>
      </x:c>
      <x:c r="G2025" s="68" t="n">
        <x:v>7.2</x:v>
      </x:c>
      <x:c r="H2025" s="69" t="n">
        <x:v>1.904</x:v>
      </x:c>
      <x:c r="I2025" s="68" t="n">
        <x:v>8402</x:v>
      </x:c>
      <x:c r="J2025" s="68" t="n">
        <x:v>13.4</x:v>
      </x:c>
      <x:c r="K2025" s="68" t="n">
        <x:v>429</x:v>
      </x:c>
      <x:c r="L2025" s="68" t="n">
        <x:v>5</x:v>
      </x:c>
      <x:c r="M2025" s="70" t="n">
        <x:v>0.014</x:v>
      </x:c>
      <x:c r="N2025" s="71" t="n">
        <x:v>159</x:v>
      </x:c>
      <x:c r="O2025" s="33" t="n">
        <x:f>ROUND(3*E2025+F2025+G2025*H2025,1)</x:f>
        <x:v>127.6</x:v>
      </x:c>
      <x:c r="P2025" s="33" t="n">
        <x:f>ROUND('Inputs'!$C$4*'Inputs'!$C$7*'Inputs'!$C$5*C2025/3600,1)</x:f>
        <x:v>4058.9</x:v>
      </x:c>
      <x:c r="Q2025" s="33" t="n">
        <x:f>ROUND(('Inputs'!$C$4/B2025)*'Inputs'!$C$7*'Inputs'!$C$6*D2025/3600,1)</x:f>
        <x:v>1795.5</x:v>
      </x:c>
      <x:c r="R2025" s="59" t="n">
        <x:f>ROUND((P2025-Q2025)*O2025-('Inputs'!$C$4/B2025)*(I2025/J2025+K2025)-'Inputs'!$C$4*L2025-('Inputs'!$C$4*'Inputs'!$C$20*'Inputs'!$C$21*'Inputs'!$C$22/1000)*M2025*N2025,0)</x:f>
        <x:v>-39747</x:v>
      </x:c>
      <x:c r="S2025" s="59" t="n">
        <x:f>ROUND(R2025/'Inputs'!$C$4,2)</x:f>
        <x:v>-3.97</x:v>
      </x:c>
      <x:c r="T2025" s="33" t="n">
        <x:f>ROUND((P2025-Q2025)*G2025*'Inputs'!$C$25/1000,1)</x:f>
        <x:v>42.1</x:v>
      </x:c>
    </x:row>
    <x:row r="2026">
      <x:c r="A2026" t="n">
        <x:v>2011</x:v>
      </x:c>
      <x:c r="B2026" s="68" t="n">
        <x:v>25.6</x:v>
      </x:c>
      <x:c r="C2026" s="68" t="n">
        <x:v>28.9</x:v>
      </x:c>
      <x:c r="D2026" s="68" t="n">
        <x:v>268.2</x:v>
      </x:c>
      <x:c r="E2026" s="68" t="n">
        <x:v>24</x:v>
      </x:c>
      <x:c r="F2026" s="68" t="n">
        <x:v>51.9</x:v>
      </x:c>
      <x:c r="G2026" s="68" t="n">
        <x:v>9.7</x:v>
      </x:c>
      <x:c r="H2026" s="69" t="n">
        <x:v>1.812</x:v>
      </x:c>
      <x:c r="I2026" s="68" t="n">
        <x:v>5247</x:v>
      </x:c>
      <x:c r="J2026" s="68" t="n">
        <x:v>8.3</x:v>
      </x:c>
      <x:c r="K2026" s="68" t="n">
        <x:v>592</x:v>
      </x:c>
      <x:c r="L2026" s="68" t="n">
        <x:v>2.9</x:v>
      </x:c>
      <x:c r="M2026" s="70" t="n">
        <x:v>0.052</x:v>
      </x:c>
      <x:c r="N2026" s="71" t="n">
        <x:v>113</x:v>
      </x:c>
      <x:c r="O2026" s="33" t="n">
        <x:f>ROUND(3*E2026+F2026+G2026*H2026,1)</x:f>
        <x:v>141.5</x:v>
      </x:c>
      <x:c r="P2026" s="33" t="n">
        <x:f>ROUND('Inputs'!$C$4*'Inputs'!$C$7*'Inputs'!$C$5*C2026/3600,1)</x:f>
        <x:v>4174.4</x:v>
      </x:c>
      <x:c r="Q2026" s="33" t="n">
        <x:f>ROUND(('Inputs'!$C$4/B2026)*'Inputs'!$C$7*'Inputs'!$C$6*D2026/3600,1)</x:f>
        <x:v>3026.6</x:v>
      </x:c>
      <x:c r="R2026" s="59" t="n">
        <x:f>ROUND((P2026-Q2026)*O2026-('Inputs'!$C$4/B2026)*(I2026/J2026+K2026)-'Inputs'!$C$4*L2026-('Inputs'!$C$4*'Inputs'!$C$20*'Inputs'!$C$21*'Inputs'!$C$22/1000)*M2026*N2026,0)</x:f>
        <x:v>-357917</x:v>
      </x:c>
      <x:c r="S2026" s="59" t="n">
        <x:f>ROUND(R2026/'Inputs'!$C$4,2)</x:f>
        <x:v>-35.79</x:v>
      </x:c>
      <x:c r="T2026" s="33" t="n">
        <x:f>ROUND((P2026-Q2026)*G2026*'Inputs'!$C$25/1000,1)</x:f>
        <x:v>28.8</x:v>
      </x:c>
    </x:row>
    <x:row r="2027">
      <x:c r="A2027" t="n">
        <x:v>2012</x:v>
      </x:c>
      <x:c r="B2027" s="68" t="n">
        <x:v>32.1</x:v>
      </x:c>
      <x:c r="C2027" s="68" t="n">
        <x:v>28.9</x:v>
      </x:c>
      <x:c r="D2027" s="68" t="n">
        <x:v>199.6</x:v>
      </x:c>
      <x:c r="E2027" s="68" t="n">
        <x:v>25.6</x:v>
      </x:c>
      <x:c r="F2027" s="68" t="n">
        <x:v>48</x:v>
      </x:c>
      <x:c r="G2027" s="68" t="n">
        <x:v>7.5</x:v>
      </x:c>
      <x:c r="H2027" s="69" t="n">
        <x:v>1.789</x:v>
      </x:c>
      <x:c r="I2027" s="68" t="n">
        <x:v>7224</x:v>
      </x:c>
      <x:c r="J2027" s="68" t="n">
        <x:v>14.8</x:v>
      </x:c>
      <x:c r="K2027" s="68" t="n">
        <x:v>730</x:v>
      </x:c>
      <x:c r="L2027" s="68" t="n">
        <x:v>5.4</x:v>
      </x:c>
      <x:c r="M2027" s="70" t="n">
        <x:v>0.078</x:v>
      </x:c>
      <x:c r="N2027" s="71" t="n">
        <x:v>147</x:v>
      </x:c>
      <x:c r="O2027" s="33" t="n">
        <x:f>ROUND(3*E2027+F2027+G2027*H2027,1)</x:f>
        <x:v>138.2</x:v>
      </x:c>
      <x:c r="P2027" s="33" t="n">
        <x:f>ROUND('Inputs'!$C$4*'Inputs'!$C$7*'Inputs'!$C$5*C2027/3600,1)</x:f>
        <x:v>4174.4</x:v>
      </x:c>
      <x:c r="Q2027" s="33" t="n">
        <x:f>ROUND(('Inputs'!$C$4/B2027)*'Inputs'!$C$7*'Inputs'!$C$6*D2027/3600,1)</x:f>
        <x:v>1796.3</x:v>
      </x:c>
      <x:c r="R2027" s="59" t="n">
        <x:f>ROUND((P2027-Q2027)*O2027-('Inputs'!$C$4/B2027)*(I2027/J2027+K2027)-'Inputs'!$C$4*L2027-('Inputs'!$C$4*'Inputs'!$C$20*'Inputs'!$C$21*'Inputs'!$C$22/1000)*M2027*N2027,0)</x:f>
        <x:v>-130459</x:v>
      </x:c>
      <x:c r="S2027" s="59" t="n">
        <x:f>ROUND(R2027/'Inputs'!$C$4,2)</x:f>
        <x:v>-13.05</x:v>
      </x:c>
      <x:c r="T2027" s="33" t="n">
        <x:f>ROUND((P2027-Q2027)*G2027*'Inputs'!$C$25/1000,1)</x:f>
        <x:v>46.1</x:v>
      </x:c>
    </x:row>
    <x:row r="2028">
      <x:c r="A2028" t="n">
        <x:v>2013</x:v>
      </x:c>
      <x:c r="B2028" s="68" t="n">
        <x:v>31</x:v>
      </x:c>
      <x:c r="C2028" s="68" t="n">
        <x:v>27.5</x:v>
      </x:c>
      <x:c r="D2028" s="68" t="n">
        <x:v>195.9</x:v>
      </x:c>
      <x:c r="E2028" s="68" t="n">
        <x:v>26.7</x:v>
      </x:c>
      <x:c r="F2028" s="68" t="n">
        <x:v>51</x:v>
      </x:c>
      <x:c r="G2028" s="68" t="n">
        <x:v>8.9</x:v>
      </x:c>
      <x:c r="H2028" s="69" t="n">
        <x:v>2.015</x:v>
      </x:c>
      <x:c r="I2028" s="68" t="n">
        <x:v>6187</x:v>
      </x:c>
      <x:c r="J2028" s="68" t="n">
        <x:v>14.5</x:v>
      </x:c>
      <x:c r="K2028" s="68" t="n">
        <x:v>588</x:v>
      </x:c>
      <x:c r="L2028" s="68" t="n">
        <x:v>3.8</x:v>
      </x:c>
      <x:c r="M2028" s="70" t="n">
        <x:v>0.027</x:v>
      </x:c>
      <x:c r="N2028" s="71" t="n">
        <x:v>80</x:v>
      </x:c>
      <x:c r="O2028" s="33" t="n">
        <x:f>ROUND(3*E2028+F2028+G2028*H2028,1)</x:f>
        <x:v>149</x:v>
      </x:c>
      <x:c r="P2028" s="33" t="n">
        <x:f>ROUND('Inputs'!$C$4*'Inputs'!$C$7*'Inputs'!$C$5*C2028/3600,1)</x:f>
        <x:v>3972.2</x:v>
      </x:c>
      <x:c r="Q2028" s="33" t="n">
        <x:f>ROUND(('Inputs'!$C$4/B2028)*'Inputs'!$C$7*'Inputs'!$C$6*D2028/3600,1)</x:f>
        <x:v>1825.6</x:v>
      </x:c>
      <x:c r="R2028" s="59" t="n">
        <x:f>ROUND((P2028-Q2028)*O2028-('Inputs'!$C$4/B2028)*(I2028/J2028+K2028)-'Inputs'!$C$4*L2028-('Inputs'!$C$4*'Inputs'!$C$20*'Inputs'!$C$21*'Inputs'!$C$22/1000)*M2028*N2028,0)</x:f>
        <x:v>-50306</x:v>
      </x:c>
      <x:c r="S2028" s="59" t="n">
        <x:f>ROUND(R2028/'Inputs'!$C$4,2)</x:f>
        <x:v>-5.03</x:v>
      </x:c>
      <x:c r="T2028" s="33" t="n">
        <x:f>ROUND((P2028-Q2028)*G2028*'Inputs'!$C$25/1000,1)</x:f>
        <x:v>49.4</x:v>
      </x:c>
    </x:row>
    <x:row r="2029">
      <x:c r="A2029" t="n">
        <x:v>2014</x:v>
      </x:c>
      <x:c r="B2029" s="68" t="n">
        <x:v>31</x:v>
      </x:c>
      <x:c r="C2029" s="68" t="n">
        <x:v>28.7</x:v>
      </x:c>
      <x:c r="D2029" s="68" t="n">
        <x:v>240</x:v>
      </x:c>
      <x:c r="E2029" s="68" t="n">
        <x:v>20.4</x:v>
      </x:c>
      <x:c r="F2029" s="68" t="n">
        <x:v>32.1</x:v>
      </x:c>
      <x:c r="G2029" s="68" t="n">
        <x:v>7.1</x:v>
      </x:c>
      <x:c r="H2029" s="69" t="n">
        <x:v>1.816</x:v>
      </x:c>
      <x:c r="I2029" s="68" t="n">
        <x:v>8444</x:v>
      </x:c>
      <x:c r="J2029" s="68" t="n">
        <x:v>14.4</x:v>
      </x:c>
      <x:c r="K2029" s="68" t="n">
        <x:v>743</x:v>
      </x:c>
      <x:c r="L2029" s="68" t="n">
        <x:v>4.4</x:v>
      </x:c>
      <x:c r="M2029" s="70" t="n">
        <x:v>0.047</x:v>
      </x:c>
      <x:c r="N2029" s="71" t="n">
        <x:v>69</x:v>
      </x:c>
      <x:c r="O2029" s="33" t="n">
        <x:f>ROUND(3*E2029+F2029+G2029*H2029,1)</x:f>
        <x:v>106.2</x:v>
      </x:c>
      <x:c r="P2029" s="33" t="n">
        <x:f>ROUND('Inputs'!$C$4*'Inputs'!$C$7*'Inputs'!$C$5*C2029/3600,1)</x:f>
        <x:v>4145.6</x:v>
      </x:c>
      <x:c r="Q2029" s="33" t="n">
        <x:f>ROUND(('Inputs'!$C$4/B2029)*'Inputs'!$C$7*'Inputs'!$C$6*D2029/3600,1)</x:f>
        <x:v>2236.6</x:v>
      </x:c>
      <x:c r="R2029" s="59" t="n">
        <x:f>ROUND((P2029-Q2029)*O2029-('Inputs'!$C$4/B2029)*(I2029/J2029+K2029)-'Inputs'!$C$4*L2029-('Inputs'!$C$4*'Inputs'!$C$20*'Inputs'!$C$21*'Inputs'!$C$22/1000)*M2029*N2029,0)</x:f>
        <x:v>-277351</x:v>
      </x:c>
      <x:c r="S2029" s="59" t="n">
        <x:f>ROUND(R2029/'Inputs'!$C$4,2)</x:f>
        <x:v>-27.74</x:v>
      </x:c>
      <x:c r="T2029" s="33" t="n">
        <x:f>ROUND((P2029-Q2029)*G2029*'Inputs'!$C$25/1000,1)</x:f>
        <x:v>35</x:v>
      </x:c>
    </x:row>
    <x:row r="2030">
      <x:c r="A2030" t="n">
        <x:v>2015</x:v>
      </x:c>
      <x:c r="B2030" s="68" t="n">
        <x:v>51.5</x:v>
      </x:c>
      <x:c r="C2030" s="68" t="n">
        <x:v>27.5</x:v>
      </x:c>
      <x:c r="D2030" s="68" t="n">
        <x:v>231</x:v>
      </x:c>
      <x:c r="E2030" s="68" t="n">
        <x:v>27.1</x:v>
      </x:c>
      <x:c r="F2030" s="68" t="n">
        <x:v>46</x:v>
      </x:c>
      <x:c r="G2030" s="68" t="n">
        <x:v>7.9</x:v>
      </x:c>
      <x:c r="H2030" s="69" t="n">
        <x:v>1.626</x:v>
      </x:c>
      <x:c r="I2030" s="68" t="n">
        <x:v>6896</x:v>
      </x:c>
      <x:c r="J2030" s="68" t="n">
        <x:v>14.6</x:v>
      </x:c>
      <x:c r="K2030" s="68" t="n">
        <x:v>798</x:v>
      </x:c>
      <x:c r="L2030" s="68" t="n">
        <x:v>3.5</x:v>
      </x:c>
      <x:c r="M2030" s="70" t="n">
        <x:v>0.022</x:v>
      </x:c>
      <x:c r="N2030" s="71" t="n">
        <x:v>124</x:v>
      </x:c>
      <x:c r="O2030" s="33" t="n">
        <x:f>ROUND(3*E2030+F2030+G2030*H2030,1)</x:f>
        <x:v>140.1</x:v>
      </x:c>
      <x:c r="P2030" s="33" t="n">
        <x:f>ROUND('Inputs'!$C$4*'Inputs'!$C$7*'Inputs'!$C$5*C2030/3600,1)</x:f>
        <x:v>3972.2</x:v>
      </x:c>
      <x:c r="Q2030" s="33" t="n">
        <x:f>ROUND(('Inputs'!$C$4/B2030)*'Inputs'!$C$7*'Inputs'!$C$6*D2030/3600,1)</x:f>
        <x:v>1295.8</x:v>
      </x:c>
      <x:c r="R2030" s="59" t="n">
        <x:f>ROUND((P2030-Q2030)*O2030-('Inputs'!$C$4/B2030)*(I2030/J2030+K2030)-'Inputs'!$C$4*L2030-('Inputs'!$C$4*'Inputs'!$C$20*'Inputs'!$C$21*'Inputs'!$C$22/1000)*M2030*N2030,0)</x:f>
        <x:v>87198</x:v>
      </x:c>
      <x:c r="S2030" s="59" t="n">
        <x:f>ROUND(R2030/'Inputs'!$C$4,2)</x:f>
        <x:v>8.72</x:v>
      </x:c>
      <x:c r="T2030" s="33" t="n">
        <x:f>ROUND((P2030-Q2030)*G2030*'Inputs'!$C$25/1000,1)</x:f>
        <x:v>54.6</x:v>
      </x:c>
    </x:row>
    <x:row r="2031">
      <x:c r="A2031" t="n">
        <x:v>2016</x:v>
      </x:c>
      <x:c r="B2031" s="68" t="n">
        <x:v>29.3</x:v>
      </x:c>
      <x:c r="C2031" s="68" t="n">
        <x:v>30.7</x:v>
      </x:c>
      <x:c r="D2031" s="68" t="n">
        <x:v>242</x:v>
      </x:c>
      <x:c r="E2031" s="68" t="n">
        <x:v>25</x:v>
      </x:c>
      <x:c r="F2031" s="68" t="n">
        <x:v>42.3</x:v>
      </x:c>
      <x:c r="G2031" s="68" t="n">
        <x:v>10.4</x:v>
      </x:c>
      <x:c r="H2031" s="69" t="n">
        <x:v>1.72</x:v>
      </x:c>
      <x:c r="I2031" s="68" t="n">
        <x:v>6008</x:v>
      </x:c>
      <x:c r="J2031" s="68" t="n">
        <x:v>13.1</x:v>
      </x:c>
      <x:c r="K2031" s="68" t="n">
        <x:v>536</x:v>
      </x:c>
      <x:c r="L2031" s="68" t="n">
        <x:v>3</x:v>
      </x:c>
      <x:c r="M2031" s="70" t="n">
        <x:v>0.041</x:v>
      </x:c>
      <x:c r="N2031" s="71" t="n">
        <x:v>121</x:v>
      </x:c>
      <x:c r="O2031" s="33" t="n">
        <x:f>ROUND(3*E2031+F2031+G2031*H2031,1)</x:f>
        <x:v>135.2</x:v>
      </x:c>
      <x:c r="P2031" s="33" t="n">
        <x:f>ROUND('Inputs'!$C$4*'Inputs'!$C$7*'Inputs'!$C$5*C2031/3600,1)</x:f>
        <x:v>4434.4</x:v>
      </x:c>
      <x:c r="Q2031" s="33" t="n">
        <x:f>ROUND(('Inputs'!$C$4/B2031)*'Inputs'!$C$7*'Inputs'!$C$6*D2031/3600,1)</x:f>
        <x:v>2386</x:v>
      </x:c>
      <x:c r="R2031" s="59" t="n">
        <x:f>ROUND((P2031-Q2031)*O2031-('Inputs'!$C$4/B2031)*(I2031/J2031+K2031)-'Inputs'!$C$4*L2031-('Inputs'!$C$4*'Inputs'!$C$20*'Inputs'!$C$21*'Inputs'!$C$22/1000)*M2031*N2031,0)</x:f>
        <x:v>-103613</x:v>
      </x:c>
      <x:c r="S2031" s="59" t="n">
        <x:f>ROUND(R2031/'Inputs'!$C$4,2)</x:f>
        <x:v>-10.36</x:v>
      </x:c>
      <x:c r="T2031" s="33" t="n">
        <x:f>ROUND((P2031-Q2031)*G2031*'Inputs'!$C$25/1000,1)</x:f>
        <x:v>55</x:v>
      </x:c>
    </x:row>
    <x:row r="2032">
      <x:c r="A2032" t="n">
        <x:v>2017</x:v>
      </x:c>
      <x:c r="B2032" s="68" t="n">
        <x:v>52.9</x:v>
      </x:c>
      <x:c r="C2032" s="68" t="n">
        <x:v>29</x:v>
      </x:c>
      <x:c r="D2032" s="68" t="n">
        <x:v>210.1</x:v>
      </x:c>
      <x:c r="E2032" s="68" t="n">
        <x:v>22.3</x:v>
      </x:c>
      <x:c r="F2032" s="68" t="n">
        <x:v>53.6</x:v>
      </x:c>
      <x:c r="G2032" s="68" t="n">
        <x:v>8.8</x:v>
      </x:c>
      <x:c r="H2032" s="69" t="n">
        <x:v>1.738</x:v>
      </x:c>
      <x:c r="I2032" s="68" t="n">
        <x:v>5410</x:v>
      </x:c>
      <x:c r="J2032" s="68" t="n">
        <x:v>14.5</x:v>
      </x:c>
      <x:c r="K2032" s="68" t="n">
        <x:v>910</x:v>
      </x:c>
      <x:c r="L2032" s="68" t="n">
        <x:v>2.5</x:v>
      </x:c>
      <x:c r="M2032" s="70" t="n">
        <x:v>0.064</x:v>
      </x:c>
      <x:c r="N2032" s="71" t="n">
        <x:v>135</x:v>
      </x:c>
      <x:c r="O2032" s="33" t="n">
        <x:f>ROUND(3*E2032+F2032+G2032*H2032,1)</x:f>
        <x:v>135.8</x:v>
      </x:c>
      <x:c r="P2032" s="33" t="n">
        <x:f>ROUND('Inputs'!$C$4*'Inputs'!$C$7*'Inputs'!$C$5*C2032/3600,1)</x:f>
        <x:v>4188.9</x:v>
      </x:c>
      <x:c r="Q2032" s="33" t="n">
        <x:f>ROUND(('Inputs'!$C$4/B2032)*'Inputs'!$C$7*'Inputs'!$C$6*D2032/3600,1)</x:f>
        <x:v>1147.4</x:v>
      </x:c>
      <x:c r="R2032" s="59" t="n">
        <x:f>ROUND((P2032-Q2032)*O2032-('Inputs'!$C$4/B2032)*(I2032/J2032+K2032)-'Inputs'!$C$4*L2032-('Inputs'!$C$4*'Inputs'!$C$20*'Inputs'!$C$21*'Inputs'!$C$22/1000)*M2032*N2032,0)</x:f>
        <x:v>126163</x:v>
      </x:c>
      <x:c r="S2032" s="59" t="n">
        <x:f>ROUND(R2032/'Inputs'!$C$4,2)</x:f>
        <x:v>12.62</x:v>
      </x:c>
      <x:c r="T2032" s="33" t="n">
        <x:f>ROUND((P2032-Q2032)*G2032*'Inputs'!$C$25/1000,1)</x:f>
        <x:v>69.1</x:v>
      </x:c>
    </x:row>
    <x:row r="2033">
      <x:c r="A2033" t="n">
        <x:v>2018</x:v>
      </x:c>
      <x:c r="B2033" s="68" t="n">
        <x:v>53.8</x:v>
      </x:c>
      <x:c r="C2033" s="68" t="n">
        <x:v>27.2</x:v>
      </x:c>
      <x:c r="D2033" s="68" t="n">
        <x:v>251.3</x:v>
      </x:c>
      <x:c r="E2033" s="68" t="n">
        <x:v>24.3</x:v>
      </x:c>
      <x:c r="F2033" s="68" t="n">
        <x:v>47</x:v>
      </x:c>
      <x:c r="G2033" s="68" t="n">
        <x:v>9</x:v>
      </x:c>
      <x:c r="H2033" s="69" t="n">
        <x:v>2.02</x:v>
      </x:c>
      <x:c r="I2033" s="68" t="n">
        <x:v>6295</x:v>
      </x:c>
      <x:c r="J2033" s="68" t="n">
        <x:v>14.6</x:v>
      </x:c>
      <x:c r="K2033" s="68" t="n">
        <x:v>630</x:v>
      </x:c>
      <x:c r="L2033" s="68" t="n">
        <x:v>2.4</x:v>
      </x:c>
      <x:c r="M2033" s="70" t="n">
        <x:v>0.001</x:v>
      </x:c>
      <x:c r="N2033" s="71" t="n">
        <x:v>72</x:v>
      </x:c>
      <x:c r="O2033" s="33" t="n">
        <x:f>ROUND(3*E2033+F2033+G2033*H2033,1)</x:f>
        <x:v>138.1</x:v>
      </x:c>
      <x:c r="P2033" s="33" t="n">
        <x:f>ROUND('Inputs'!$C$4*'Inputs'!$C$7*'Inputs'!$C$5*C2033/3600,1)</x:f>
        <x:v>3928.9</x:v>
      </x:c>
      <x:c r="Q2033" s="33" t="n">
        <x:f>ROUND(('Inputs'!$C$4/B2033)*'Inputs'!$C$7*'Inputs'!$C$6*D2033/3600,1)</x:f>
        <x:v>1349.4</x:v>
      </x:c>
      <x:c r="R2033" s="59" t="n">
        <x:f>ROUND((P2033-Q2033)*O2033-('Inputs'!$C$4/B2033)*(I2033/J2033+K2033)-'Inputs'!$C$4*L2033-('Inputs'!$C$4*'Inputs'!$C$20*'Inputs'!$C$21*'Inputs'!$C$22/1000)*M2033*N2033,0)</x:f>
        <x:v>134825</x:v>
      </x:c>
      <x:c r="S2033" s="59" t="n">
        <x:f>ROUND(R2033/'Inputs'!$C$4,2)</x:f>
        <x:v>13.48</x:v>
      </x:c>
      <x:c r="T2033" s="33" t="n">
        <x:f>ROUND((P2033-Q2033)*G2033*'Inputs'!$C$25/1000,1)</x:f>
        <x:v>60</x:v>
      </x:c>
    </x:row>
    <x:row r="2034">
      <x:c r="A2034" t="n">
        <x:v>2019</x:v>
      </x:c>
      <x:c r="B2034" s="68" t="n">
        <x:v>32.7</x:v>
      </x:c>
      <x:c r="C2034" s="68" t="n">
        <x:v>26.8</x:v>
      </x:c>
      <x:c r="D2034" s="68" t="n">
        <x:v>211.5</x:v>
      </x:c>
      <x:c r="E2034" s="68" t="n">
        <x:v>21</x:v>
      </x:c>
      <x:c r="F2034" s="68" t="n">
        <x:v>44.4</x:v>
      </x:c>
      <x:c r="G2034" s="68" t="n">
        <x:v>7.2</x:v>
      </x:c>
      <x:c r="H2034" s="69" t="n">
        <x:v>2.008</x:v>
      </x:c>
      <x:c r="I2034" s="68" t="n">
        <x:v>8641</x:v>
      </x:c>
      <x:c r="J2034" s="68" t="n">
        <x:v>14.6</x:v>
      </x:c>
      <x:c r="K2034" s="68" t="n">
        <x:v>484</x:v>
      </x:c>
      <x:c r="L2034" s="68" t="n">
        <x:v>1.8</x:v>
      </x:c>
      <x:c r="M2034" s="70" t="n">
        <x:v>0.016</x:v>
      </x:c>
      <x:c r="N2034" s="71" t="n">
        <x:v>122</x:v>
      </x:c>
      <x:c r="O2034" s="33" t="n">
        <x:f>ROUND(3*E2034+F2034+G2034*H2034,1)</x:f>
        <x:v>121.9</x:v>
      </x:c>
      <x:c r="P2034" s="33" t="n">
        <x:f>ROUND('Inputs'!$C$4*'Inputs'!$C$7*'Inputs'!$C$5*C2034/3600,1)</x:f>
        <x:v>3871.1</x:v>
      </x:c>
      <x:c r="Q2034" s="33" t="n">
        <x:f>ROUND(('Inputs'!$C$4/B2034)*'Inputs'!$C$7*'Inputs'!$C$6*D2034/3600,1)</x:f>
        <x:v>1868.5</x:v>
      </x:c>
      <x:c r="R2034" s="59" t="n">
        <x:f>ROUND((P2034-Q2034)*O2034-('Inputs'!$C$4/B2034)*(I2034/J2034+K2034)-'Inputs'!$C$4*L2034-('Inputs'!$C$4*'Inputs'!$C$20*'Inputs'!$C$21*'Inputs'!$C$22/1000)*M2034*N2034,0)</x:f>
        <x:v>-107254</x:v>
      </x:c>
      <x:c r="S2034" s="59" t="n">
        <x:f>ROUND(R2034/'Inputs'!$C$4,2)</x:f>
        <x:v>-10.73</x:v>
      </x:c>
      <x:c r="T2034" s="33" t="n">
        <x:f>ROUND((P2034-Q2034)*G2034*'Inputs'!$C$25/1000,1)</x:f>
        <x:v>37.3</x:v>
      </x:c>
    </x:row>
    <x:row r="2035">
      <x:c r="A2035" t="n">
        <x:v>2020</x:v>
      </x:c>
      <x:c r="B2035" s="68" t="n">
        <x:v>41.4</x:v>
      </x:c>
      <x:c r="C2035" s="68" t="n">
        <x:v>30.7</x:v>
      </x:c>
      <x:c r="D2035" s="68" t="n">
        <x:v>250.9</x:v>
      </x:c>
      <x:c r="E2035" s="68" t="n">
        <x:v>20.9</x:v>
      </x:c>
      <x:c r="F2035" s="68" t="n">
        <x:v>33.5</x:v>
      </x:c>
      <x:c r="G2035" s="68" t="n">
        <x:v>7.8</x:v>
      </x:c>
      <x:c r="H2035" s="69" t="n">
        <x:v>1.669</x:v>
      </x:c>
      <x:c r="I2035" s="68" t="n">
        <x:v>5613</x:v>
      </x:c>
      <x:c r="J2035" s="68" t="n">
        <x:v>8.6</x:v>
      </x:c>
      <x:c r="K2035" s="68" t="n">
        <x:v>653</x:v>
      </x:c>
      <x:c r="L2035" s="68" t="n">
        <x:v>5.3</x:v>
      </x:c>
      <x:c r="M2035" s="70" t="n">
        <x:v>0.043</x:v>
      </x:c>
      <x:c r="N2035" s="71" t="n">
        <x:v>70</x:v>
      </x:c>
      <x:c r="O2035" s="33" t="n">
        <x:f>ROUND(3*E2035+F2035+G2035*H2035,1)</x:f>
        <x:v>109.2</x:v>
      </x:c>
      <x:c r="P2035" s="33" t="n">
        <x:f>ROUND('Inputs'!$C$4*'Inputs'!$C$7*'Inputs'!$C$5*C2035/3600,1)</x:f>
        <x:v>4434.4</x:v>
      </x:c>
      <x:c r="Q2035" s="33" t="n">
        <x:f>ROUND(('Inputs'!$C$4/B2035)*'Inputs'!$C$7*'Inputs'!$C$6*D2035/3600,1)</x:f>
        <x:v>1750.8</x:v>
      </x:c>
      <x:c r="R2035" s="59" t="n">
        <x:f>ROUND((P2035-Q2035)*O2035-('Inputs'!$C$4/B2035)*(I2035/J2035+K2035)-'Inputs'!$C$4*L2035-('Inputs'!$C$4*'Inputs'!$C$20*'Inputs'!$C$21*'Inputs'!$C$22/1000)*M2035*N2035,0)</x:f>
        <x:v>-82062</x:v>
      </x:c>
      <x:c r="S2035" s="59" t="n">
        <x:f>ROUND(R2035/'Inputs'!$C$4,2)</x:f>
        <x:v>-8.21</x:v>
      </x:c>
      <x:c r="T2035" s="33" t="n">
        <x:f>ROUND((P2035-Q2035)*G2035*'Inputs'!$C$25/1000,1)</x:f>
        <x:v>54.1</x:v>
      </x:c>
    </x:row>
    <x:row r="2036">
      <x:c r="A2036" t="n">
        <x:v>2021</x:v>
      </x:c>
      <x:c r="B2036" s="68" t="n">
        <x:v>45.9</x:v>
      </x:c>
      <x:c r="C2036" s="68" t="n">
        <x:v>28.6</x:v>
      </x:c>
      <x:c r="D2036" s="68" t="n">
        <x:v>213.8</x:v>
      </x:c>
      <x:c r="E2036" s="68" t="n">
        <x:v>21.6</x:v>
      </x:c>
      <x:c r="F2036" s="68" t="n">
        <x:v>47.9</x:v>
      </x:c>
      <x:c r="G2036" s="68" t="n">
        <x:v>10.7</x:v>
      </x:c>
      <x:c r="H2036" s="69" t="n">
        <x:v>1.765</x:v>
      </x:c>
      <x:c r="I2036" s="68" t="n">
        <x:v>8315</x:v>
      </x:c>
      <x:c r="J2036" s="68" t="n">
        <x:v>10.2</x:v>
      </x:c>
      <x:c r="K2036" s="68" t="n">
        <x:v>654</x:v>
      </x:c>
      <x:c r="L2036" s="68" t="n">
        <x:v>4.4</x:v>
      </x:c>
      <x:c r="M2036" s="70" t="n">
        <x:v>0.068</x:v>
      </x:c>
      <x:c r="N2036" s="71" t="n">
        <x:v>62</x:v>
      </x:c>
      <x:c r="O2036" s="33" t="n">
        <x:f>ROUND(3*E2036+F2036+G2036*H2036,1)</x:f>
        <x:v>131.6</x:v>
      </x:c>
      <x:c r="P2036" s="33" t="n">
        <x:f>ROUND('Inputs'!$C$4*'Inputs'!$C$7*'Inputs'!$C$5*C2036/3600,1)</x:f>
        <x:v>4131.1</x:v>
      </x:c>
      <x:c r="Q2036" s="33" t="n">
        <x:f>ROUND(('Inputs'!$C$4/B2036)*'Inputs'!$C$7*'Inputs'!$C$6*D2036/3600,1)</x:f>
        <x:v>1345.6</x:v>
      </x:c>
      <x:c r="R2036" s="59" t="n">
        <x:f>ROUND((P2036-Q2036)*O2036-('Inputs'!$C$4/B2036)*(I2036/J2036+K2036)-'Inputs'!$C$4*L2036-('Inputs'!$C$4*'Inputs'!$C$20*'Inputs'!$C$21*'Inputs'!$C$22/1000)*M2036*N2036,0)</x:f>
        <x:v>-6942</x:v>
      </x:c>
      <x:c r="S2036" s="59" t="n">
        <x:f>ROUND(R2036/'Inputs'!$C$4,2)</x:f>
        <x:v>-0.69</x:v>
      </x:c>
      <x:c r="T2036" s="33" t="n">
        <x:f>ROUND((P2036-Q2036)*G2036*'Inputs'!$C$25/1000,1)</x:f>
        <x:v>77</x:v>
      </x:c>
    </x:row>
    <x:row r="2037">
      <x:c r="A2037" t="n">
        <x:v>2022</x:v>
      </x:c>
      <x:c r="B2037" s="68" t="n">
        <x:v>52.5</x:v>
      </x:c>
      <x:c r="C2037" s="68" t="n">
        <x:v>28.1</x:v>
      </x:c>
      <x:c r="D2037" s="68" t="n">
        <x:v>228.3</x:v>
      </x:c>
      <x:c r="E2037" s="68" t="n">
        <x:v>24.3</x:v>
      </x:c>
      <x:c r="F2037" s="68" t="n">
        <x:v>50.5</x:v>
      </x:c>
      <x:c r="G2037" s="68" t="n">
        <x:v>7.8</x:v>
      </x:c>
      <x:c r="H2037" s="69" t="n">
        <x:v>1.833</x:v>
      </x:c>
      <x:c r="I2037" s="68" t="n">
        <x:v>6112</x:v>
      </x:c>
      <x:c r="J2037" s="68" t="n">
        <x:v>9.2</x:v>
      </x:c>
      <x:c r="K2037" s="68" t="n">
        <x:v>870</x:v>
      </x:c>
      <x:c r="L2037" s="68" t="n">
        <x:v>5.9</x:v>
      </x:c>
      <x:c r="M2037" s="70" t="n">
        <x:v>0.092</x:v>
      </x:c>
      <x:c r="N2037" s="71" t="n">
        <x:v>62</x:v>
      </x:c>
      <x:c r="O2037" s="33" t="n">
        <x:f>ROUND(3*E2037+F2037+G2037*H2037,1)</x:f>
        <x:v>137.7</x:v>
      </x:c>
      <x:c r="P2037" s="33" t="n">
        <x:f>ROUND('Inputs'!$C$4*'Inputs'!$C$7*'Inputs'!$C$5*C2037/3600,1)</x:f>
        <x:v>4058.9</x:v>
      </x:c>
      <x:c r="Q2037" s="33" t="n">
        <x:f>ROUND(('Inputs'!$C$4/B2037)*'Inputs'!$C$7*'Inputs'!$C$6*D2037/3600,1)</x:f>
        <x:v>1256.3</x:v>
      </x:c>
      <x:c r="R2037" s="59" t="n">
        <x:f>ROUND((P2037-Q2037)*O2037-('Inputs'!$C$4/B2037)*(I2037/J2037+K2037)-'Inputs'!$C$4*L2037-('Inputs'!$C$4*'Inputs'!$C$20*'Inputs'!$C$21*'Inputs'!$C$22/1000)*M2037*N2037,0)</x:f>
        <x:v>21906</x:v>
      </x:c>
      <x:c r="S2037" s="59" t="n">
        <x:f>ROUND(R2037/'Inputs'!$C$4,2)</x:f>
        <x:v>2.19</x:v>
      </x:c>
      <x:c r="T2037" s="33" t="n">
        <x:f>ROUND((P2037-Q2037)*G2037*'Inputs'!$C$25/1000,1)</x:f>
        <x:v>56.5</x:v>
      </x:c>
    </x:row>
    <x:row r="2038">
      <x:c r="A2038" t="n">
        <x:v>2023</x:v>
      </x:c>
      <x:c r="B2038" s="68" t="n">
        <x:v>47.8</x:v>
      </x:c>
      <x:c r="C2038" s="68" t="n">
        <x:v>28.9</x:v>
      </x:c>
      <x:c r="D2038" s="68" t="n">
        <x:v>173.3</x:v>
      </x:c>
      <x:c r="E2038" s="68" t="n">
        <x:v>22.1</x:v>
      </x:c>
      <x:c r="F2038" s="68" t="n">
        <x:v>52</x:v>
      </x:c>
      <x:c r="G2038" s="68" t="n">
        <x:v>8.6</x:v>
      </x:c>
      <x:c r="H2038" s="69" t="n">
        <x:v>1.849</x:v>
      </x:c>
      <x:c r="I2038" s="68" t="n">
        <x:v>6211</x:v>
      </x:c>
      <x:c r="J2038" s="68" t="n">
        <x:v>9.2</x:v>
      </x:c>
      <x:c r="K2038" s="68" t="n">
        <x:v>521</x:v>
      </x:c>
      <x:c r="L2038" s="68" t="n">
        <x:v>3.2</x:v>
      </x:c>
      <x:c r="M2038" s="70" t="n">
        <x:v>0.061</x:v>
      </x:c>
      <x:c r="N2038" s="71" t="n">
        <x:v>61</x:v>
      </x:c>
      <x:c r="O2038" s="33" t="n">
        <x:f>ROUND(3*E2038+F2038+G2038*H2038,1)</x:f>
        <x:v>134.2</x:v>
      </x:c>
      <x:c r="P2038" s="33" t="n">
        <x:f>ROUND('Inputs'!$C$4*'Inputs'!$C$7*'Inputs'!$C$5*C2038/3600,1)</x:f>
        <x:v>4174.4</x:v>
      </x:c>
      <x:c r="Q2038" s="33" t="n">
        <x:f>ROUND(('Inputs'!$C$4/B2038)*'Inputs'!$C$7*'Inputs'!$C$6*D2038/3600,1)</x:f>
        <x:v>1047.4</x:v>
      </x:c>
      <x:c r="R2038" s="59" t="n">
        <x:f>ROUND((P2038-Q2038)*O2038-('Inputs'!$C$4/B2038)*(I2038/J2038+K2038)-'Inputs'!$C$4*L2038-('Inputs'!$C$4*'Inputs'!$C$20*'Inputs'!$C$21*'Inputs'!$C$22/1000)*M2038*N2038,0)</x:f>
        <x:v>129091</x:v>
      </x:c>
      <x:c r="S2038" s="59" t="n">
        <x:f>ROUND(R2038/'Inputs'!$C$4,2)</x:f>
        <x:v>12.91</x:v>
      </x:c>
      <x:c r="T2038" s="33" t="n">
        <x:f>ROUND((P2038-Q2038)*G2038*'Inputs'!$C$25/1000,1)</x:f>
        <x:v>69.5</x:v>
      </x:c>
    </x:row>
    <x:row r="2039">
      <x:c r="A2039" t="n">
        <x:v>2024</x:v>
      </x:c>
      <x:c r="B2039" s="68" t="n">
        <x:v>25.8</x:v>
      </x:c>
      <x:c r="C2039" s="68" t="n">
        <x:v>29.9</x:v>
      </x:c>
      <x:c r="D2039" s="68" t="n">
        <x:v>202.4</x:v>
      </x:c>
      <x:c r="E2039" s="68" t="n">
        <x:v>27.9</x:v>
      </x:c>
      <x:c r="F2039" s="68" t="n">
        <x:v>49.4</x:v>
      </x:c>
      <x:c r="G2039" s="68" t="n">
        <x:v>9.5</x:v>
      </x:c>
      <x:c r="H2039" s="69" t="n">
        <x:v>1.713</x:v>
      </x:c>
      <x:c r="I2039" s="68" t="n">
        <x:v>4428</x:v>
      </x:c>
      <x:c r="J2039" s="68" t="n">
        <x:v>11.6</x:v>
      </x:c>
      <x:c r="K2039" s="68" t="n">
        <x:v>470</x:v>
      </x:c>
      <x:c r="L2039" s="68" t="n">
        <x:v>5.1</x:v>
      </x:c>
      <x:c r="M2039" s="70" t="n">
        <x:v>0.096</x:v>
      </x:c>
      <x:c r="N2039" s="71" t="n">
        <x:v>149</x:v>
      </x:c>
      <x:c r="O2039" s="33" t="n">
        <x:f>ROUND(3*E2039+F2039+G2039*H2039,1)</x:f>
        <x:v>149.4</x:v>
      </x:c>
      <x:c r="P2039" s="33" t="n">
        <x:f>ROUND('Inputs'!$C$4*'Inputs'!$C$7*'Inputs'!$C$5*C2039/3600,1)</x:f>
        <x:v>4318.9</x:v>
      </x:c>
      <x:c r="Q2039" s="33" t="n">
        <x:f>ROUND(('Inputs'!$C$4/B2039)*'Inputs'!$C$7*'Inputs'!$C$6*D2039/3600,1)</x:f>
        <x:v>2266.3</x:v>
      </x:c>
      <x:c r="R2039" s="59" t="n">
        <x:f>ROUND((P2039-Q2039)*O2039-('Inputs'!$C$4/B2039)*(I2039/J2039+K2039)-'Inputs'!$C$4*L2039-('Inputs'!$C$4*'Inputs'!$C$20*'Inputs'!$C$21*'Inputs'!$C$22/1000)*M2039*N2039,0)</x:f>
        <x:v>-106453</x:v>
      </x:c>
      <x:c r="S2039" s="59" t="n">
        <x:f>ROUND(R2039/'Inputs'!$C$4,2)</x:f>
        <x:v>-10.65</x:v>
      </x:c>
      <x:c r="T2039" s="33" t="n">
        <x:f>ROUND((P2039-Q2039)*G2039*'Inputs'!$C$25/1000,1)</x:f>
        <x:v>50.4</x:v>
      </x:c>
    </x:row>
    <x:row r="2040">
      <x:c r="A2040" t="n">
        <x:v>2025</x:v>
      </x:c>
      <x:c r="B2040" s="68" t="n">
        <x:v>57.9</x:v>
      </x:c>
      <x:c r="C2040" s="68" t="n">
        <x:v>32</x:v>
      </x:c>
      <x:c r="D2040" s="68" t="n">
        <x:v>206.4</x:v>
      </x:c>
      <x:c r="E2040" s="68" t="n">
        <x:v>24.6</x:v>
      </x:c>
      <x:c r="F2040" s="68" t="n">
        <x:v>31.7</x:v>
      </x:c>
      <x:c r="G2040" s="68" t="n">
        <x:v>9.1</x:v>
      </x:c>
      <x:c r="H2040" s="69" t="n">
        <x:v>1.683</x:v>
      </x:c>
      <x:c r="I2040" s="68" t="n">
        <x:v>5776</x:v>
      </x:c>
      <x:c r="J2040" s="68" t="n">
        <x:v>8.9</x:v>
      </x:c>
      <x:c r="K2040" s="68" t="n">
        <x:v>450</x:v>
      </x:c>
      <x:c r="L2040" s="68" t="n">
        <x:v>5.1</x:v>
      </x:c>
      <x:c r="M2040" s="70" t="n">
        <x:v>0.039</x:v>
      </x:c>
      <x:c r="N2040" s="71" t="n">
        <x:v>66</x:v>
      </x:c>
      <x:c r="O2040" s="33" t="n">
        <x:f>ROUND(3*E2040+F2040+G2040*H2040,1)</x:f>
        <x:v>120.8</x:v>
      </x:c>
      <x:c r="P2040" s="33" t="n">
        <x:f>ROUND('Inputs'!$C$4*'Inputs'!$C$7*'Inputs'!$C$5*C2040/3600,1)</x:f>
        <x:v>4622.2</x:v>
      </x:c>
      <x:c r="Q2040" s="33" t="n">
        <x:f>ROUND(('Inputs'!$C$4/B2040)*'Inputs'!$C$7*'Inputs'!$C$6*D2040/3600,1)</x:f>
        <x:v>1029.8</x:v>
      </x:c>
      <x:c r="R2040" s="59" t="n">
        <x:f>ROUND((P2040-Q2040)*O2040-('Inputs'!$C$4/B2040)*(I2040/J2040+K2040)-'Inputs'!$C$4*L2040-('Inputs'!$C$4*'Inputs'!$C$20*'Inputs'!$C$21*'Inputs'!$C$22/1000)*M2040*N2040,0)</x:f>
        <x:v>187398</x:v>
      </x:c>
      <x:c r="S2040" s="59" t="n">
        <x:f>ROUND(R2040/'Inputs'!$C$4,2)</x:f>
        <x:v>18.74</x:v>
      </x:c>
      <x:c r="T2040" s="33" t="n">
        <x:f>ROUND((P2040-Q2040)*G2040*'Inputs'!$C$25/1000,1)</x:f>
        <x:v>84.5</x:v>
      </x:c>
    </x:row>
    <x:row r="2041">
      <x:c r="A2041" t="n">
        <x:v>2026</x:v>
      </x:c>
      <x:c r="B2041" s="68" t="n">
        <x:v>26.6</x:v>
      </x:c>
      <x:c r="C2041" s="68" t="n">
        <x:v>28.4</x:v>
      </x:c>
      <x:c r="D2041" s="68" t="n">
        <x:v>185.2</x:v>
      </x:c>
      <x:c r="E2041" s="68" t="n">
        <x:v>26.3</x:v>
      </x:c>
      <x:c r="F2041" s="68" t="n">
        <x:v>38</x:v>
      </x:c>
      <x:c r="G2041" s="68" t="n">
        <x:v>10</x:v>
      </x:c>
      <x:c r="H2041" s="69" t="n">
        <x:v>1.948</x:v>
      </x:c>
      <x:c r="I2041" s="68" t="n">
        <x:v>6568</x:v>
      </x:c>
      <x:c r="J2041" s="68" t="n">
        <x:v>8.1</x:v>
      </x:c>
      <x:c r="K2041" s="68" t="n">
        <x:v>529</x:v>
      </x:c>
      <x:c r="L2041" s="68" t="n">
        <x:v>2.1</x:v>
      </x:c>
      <x:c r="M2041" s="70" t="n">
        <x:v>0.017</x:v>
      </x:c>
      <x:c r="N2041" s="71" t="n">
        <x:v>139</x:v>
      </x:c>
      <x:c r="O2041" s="33" t="n">
        <x:f>ROUND(3*E2041+F2041+G2041*H2041,1)</x:f>
        <x:v>136.4</x:v>
      </x:c>
      <x:c r="P2041" s="33" t="n">
        <x:f>ROUND('Inputs'!$C$4*'Inputs'!$C$7*'Inputs'!$C$5*C2041/3600,1)</x:f>
        <x:v>4102.2</x:v>
      </x:c>
      <x:c r="Q2041" s="33" t="n">
        <x:f>ROUND(('Inputs'!$C$4/B2041)*'Inputs'!$C$7*'Inputs'!$C$6*D2041/3600,1)</x:f>
        <x:v>2011.4</x:v>
      </x:c>
      <x:c r="R2041" s="59" t="n">
        <x:f>ROUND((P2041-Q2041)*O2041-('Inputs'!$C$4/B2041)*(I2041/J2041+K2041)-'Inputs'!$C$4*L2041-('Inputs'!$C$4*'Inputs'!$C$20*'Inputs'!$C$21*'Inputs'!$C$22/1000)*M2041*N2041,0)</x:f>
        <x:v>-244807</x:v>
      </x:c>
      <x:c r="S2041" s="59" t="n">
        <x:f>ROUND(R2041/'Inputs'!$C$4,2)</x:f>
        <x:v>-24.48</x:v>
      </x:c>
      <x:c r="T2041" s="33" t="n">
        <x:f>ROUND((P2041-Q2041)*G2041*'Inputs'!$C$25/1000,1)</x:f>
        <x:v>54</x:v>
      </x:c>
    </x:row>
    <x:row r="2042">
      <x:c r="A2042" t="n">
        <x:v>2027</x:v>
      </x:c>
      <x:c r="B2042" s="68" t="n">
        <x:v>25.8</x:v>
      </x:c>
      <x:c r="C2042" s="68" t="n">
        <x:v>29.3</x:v>
      </x:c>
      <x:c r="D2042" s="68" t="n">
        <x:v>267.3</x:v>
      </x:c>
      <x:c r="E2042" s="68" t="n">
        <x:v>22.7</x:v>
      </x:c>
      <x:c r="F2042" s="68" t="n">
        <x:v>47.7</x:v>
      </x:c>
      <x:c r="G2042" s="68" t="n">
        <x:v>7</x:v>
      </x:c>
      <x:c r="H2042" s="69" t="n">
        <x:v>1.831</x:v>
      </x:c>
      <x:c r="I2042" s="68" t="n">
        <x:v>7329</x:v>
      </x:c>
      <x:c r="J2042" s="68" t="n">
        <x:v>14.9</x:v>
      </x:c>
      <x:c r="K2042" s="68" t="n">
        <x:v>638</x:v>
      </x:c>
      <x:c r="L2042" s="68" t="n">
        <x:v>3.6</x:v>
      </x:c>
      <x:c r="M2042" s="70" t="n">
        <x:v>0.082</x:v>
      </x:c>
      <x:c r="N2042" s="71" t="n">
        <x:v>131</x:v>
      </x:c>
      <x:c r="O2042" s="33" t="n">
        <x:f>ROUND(3*E2042+F2042+G2042*H2042,1)</x:f>
        <x:v>128.6</x:v>
      </x:c>
      <x:c r="P2042" s="33" t="n">
        <x:f>ROUND('Inputs'!$C$4*'Inputs'!$C$7*'Inputs'!$C$5*C2042/3600,1)</x:f>
        <x:v>4232.2</x:v>
      </x:c>
      <x:c r="Q2042" s="33" t="n">
        <x:f>ROUND(('Inputs'!$C$4/B2042)*'Inputs'!$C$7*'Inputs'!$C$6*D2042/3600,1)</x:f>
        <x:v>2993</x:v>
      </x:c>
      <x:c r="R2042" s="59" t="n">
        <x:f>ROUND((P2042-Q2042)*O2042-('Inputs'!$C$4/B2042)*(I2042/J2042+K2042)-'Inputs'!$C$4*L2042-('Inputs'!$C$4*'Inputs'!$C$20*'Inputs'!$C$21*'Inputs'!$C$22/1000)*M2042*N2042,0)</x:f>
        <x:v>-338597</x:v>
      </x:c>
      <x:c r="S2042" s="59" t="n">
        <x:f>ROUND(R2042/'Inputs'!$C$4,2)</x:f>
        <x:v>-33.86</x:v>
      </x:c>
      <x:c r="T2042" s="33" t="n">
        <x:f>ROUND((P2042-Q2042)*G2042*'Inputs'!$C$25/1000,1)</x:f>
        <x:v>22.4</x:v>
      </x:c>
    </x:row>
    <x:row r="2043">
      <x:c r="A2043" t="n">
        <x:v>2028</x:v>
      </x:c>
      <x:c r="B2043" s="68" t="n">
        <x:v>37</x:v>
      </x:c>
      <x:c r="C2043" s="68" t="n">
        <x:v>34.8</x:v>
      </x:c>
      <x:c r="D2043" s="68" t="n">
        <x:v>187.1</x:v>
      </x:c>
      <x:c r="E2043" s="68" t="n">
        <x:v>25.2</x:v>
      </x:c>
      <x:c r="F2043" s="68" t="n">
        <x:v>38.9</x:v>
      </x:c>
      <x:c r="G2043" s="68" t="n">
        <x:v>10.3</x:v>
      </x:c>
      <x:c r="H2043" s="69" t="n">
        <x:v>1.68</x:v>
      </x:c>
      <x:c r="I2043" s="68" t="n">
        <x:v>6518</x:v>
      </x:c>
      <x:c r="J2043" s="68" t="n">
        <x:v>11.2</x:v>
      </x:c>
      <x:c r="K2043" s="68" t="n">
        <x:v>464</x:v>
      </x:c>
      <x:c r="L2043" s="68" t="n">
        <x:v>2.5</x:v>
      </x:c>
      <x:c r="M2043" s="70" t="n">
        <x:v>0.091</x:v>
      </x:c>
      <x:c r="N2043" s="71" t="n">
        <x:v>146</x:v>
      </x:c>
      <x:c r="O2043" s="33" t="n">
        <x:f>ROUND(3*E2043+F2043+G2043*H2043,1)</x:f>
        <x:v>131.8</x:v>
      </x:c>
      <x:c r="P2043" s="33" t="n">
        <x:f>ROUND('Inputs'!$C$4*'Inputs'!$C$7*'Inputs'!$C$5*C2043/3600,1)</x:f>
        <x:v>5026.7</x:v>
      </x:c>
      <x:c r="Q2043" s="33" t="n">
        <x:f>ROUND(('Inputs'!$C$4/B2043)*'Inputs'!$C$7*'Inputs'!$C$6*D2043/3600,1)</x:f>
        <x:v>1460.8</x:v>
      </x:c>
      <x:c r="R2043" s="59" t="n">
        <x:f>ROUND((P2043-Q2043)*O2043-('Inputs'!$C$4/B2043)*(I2043/J2043+K2043)-'Inputs'!$C$4*L2043-('Inputs'!$C$4*'Inputs'!$C$20*'Inputs'!$C$21*'Inputs'!$C$22/1000)*M2043*N2043,0)</x:f>
        <x:v>132583</x:v>
      </x:c>
      <x:c r="S2043" s="59" t="n">
        <x:f>ROUND(R2043/'Inputs'!$C$4,2)</x:f>
        <x:v>13.26</x:v>
      </x:c>
      <x:c r="T2043" s="33" t="n">
        <x:f>ROUND((P2043-Q2043)*G2043*'Inputs'!$C$25/1000,1)</x:f>
        <x:v>94.9</x:v>
      </x:c>
    </x:row>
    <x:row r="2044">
      <x:c r="A2044" t="n">
        <x:v>2029</x:v>
      </x:c>
      <x:c r="B2044" s="68" t="n">
        <x:v>25</x:v>
      </x:c>
      <x:c r="C2044" s="68" t="n">
        <x:v>32.9</x:v>
      </x:c>
      <x:c r="D2044" s="68" t="n">
        <x:v>216.4</x:v>
      </x:c>
      <x:c r="E2044" s="68" t="n">
        <x:v>27.8</x:v>
      </x:c>
      <x:c r="F2044" s="68" t="n">
        <x:v>31.3</x:v>
      </x:c>
      <x:c r="G2044" s="68" t="n">
        <x:v>10.6</x:v>
      </x:c>
      <x:c r="H2044" s="69" t="n">
        <x:v>1.898</x:v>
      </x:c>
      <x:c r="I2044" s="68" t="n">
        <x:v>4199</x:v>
      </x:c>
      <x:c r="J2044" s="68" t="n">
        <x:v>14.4</x:v>
      </x:c>
      <x:c r="K2044" s="68" t="n">
        <x:v>585</x:v>
      </x:c>
      <x:c r="L2044" s="68" t="n">
        <x:v>1.5</x:v>
      </x:c>
      <x:c r="M2044" s="70" t="n">
        <x:v>0.027</x:v>
      </x:c>
      <x:c r="N2044" s="71" t="n">
        <x:v>138</x:v>
      </x:c>
      <x:c r="O2044" s="33" t="n">
        <x:f>ROUND(3*E2044+F2044+G2044*H2044,1)</x:f>
        <x:v>134.8</x:v>
      </x:c>
      <x:c r="P2044" s="33" t="n">
        <x:f>ROUND('Inputs'!$C$4*'Inputs'!$C$7*'Inputs'!$C$5*C2044/3600,1)</x:f>
        <x:v>4752.2</x:v>
      </x:c>
      <x:c r="Q2044" s="33" t="n">
        <x:f>ROUND(('Inputs'!$C$4/B2044)*'Inputs'!$C$7*'Inputs'!$C$6*D2044/3600,1)</x:f>
        <x:v>2500.6</x:v>
      </x:c>
      <x:c r="R2044" s="59" t="n">
        <x:f>ROUND((P2044-Q2044)*O2044-('Inputs'!$C$4/B2044)*(I2044/J2044+K2044)-'Inputs'!$C$4*L2044-('Inputs'!$C$4*'Inputs'!$C$20*'Inputs'!$C$21*'Inputs'!$C$22/1000)*M2044*N2044,0)</x:f>
        <x:v>-70455</x:v>
      </x:c>
      <x:c r="S2044" s="59" t="n">
        <x:f>ROUND(R2044/'Inputs'!$C$4,2)</x:f>
        <x:v>-7.05</x:v>
      </x:c>
      <x:c r="T2044" s="33" t="n">
        <x:f>ROUND((P2044-Q2044)*G2044*'Inputs'!$C$25/1000,1)</x:f>
        <x:v>61.7</x:v>
      </x:c>
    </x:row>
    <x:row r="2045">
      <x:c r="A2045" t="n">
        <x:v>2030</x:v>
      </x:c>
      <x:c r="B2045" s="68" t="n">
        <x:v>53.6</x:v>
      </x:c>
      <x:c r="C2045" s="68" t="n">
        <x:v>29.1</x:v>
      </x:c>
      <x:c r="D2045" s="68" t="n">
        <x:v>256.5</x:v>
      </x:c>
      <x:c r="E2045" s="68" t="n">
        <x:v>24.6</x:v>
      </x:c>
      <x:c r="F2045" s="68" t="n">
        <x:v>42.4</x:v>
      </x:c>
      <x:c r="G2045" s="68" t="n">
        <x:v>10</x:v>
      </x:c>
      <x:c r="H2045" s="69" t="n">
        <x:v>1.909</x:v>
      </x:c>
      <x:c r="I2045" s="68" t="n">
        <x:v>7071</x:v>
      </x:c>
      <x:c r="J2045" s="68" t="n">
        <x:v>12.6</x:v>
      </x:c>
      <x:c r="K2045" s="68" t="n">
        <x:v>575</x:v>
      </x:c>
      <x:c r="L2045" s="68" t="n">
        <x:v>2.6</x:v>
      </x:c>
      <x:c r="M2045" s="70" t="n">
        <x:v>0.082</x:v>
      </x:c>
      <x:c r="N2045" s="71" t="n">
        <x:v>95</x:v>
      </x:c>
      <x:c r="O2045" s="33" t="n">
        <x:f>ROUND(3*E2045+F2045+G2045*H2045,1)</x:f>
        <x:v>135.3</x:v>
      </x:c>
      <x:c r="P2045" s="33" t="n">
        <x:f>ROUND('Inputs'!$C$4*'Inputs'!$C$7*'Inputs'!$C$5*C2045/3600,1)</x:f>
        <x:v>4203.3</x:v>
      </x:c>
      <x:c r="Q2045" s="33" t="n">
        <x:f>ROUND(('Inputs'!$C$4/B2045)*'Inputs'!$C$7*'Inputs'!$C$6*D2045/3600,1)</x:f>
        <x:v>1382.5</x:v>
      </x:c>
      <x:c r="R2045" s="59" t="n">
        <x:f>ROUND((P2045-Q2045)*O2045-('Inputs'!$C$4/B2045)*(I2045/J2045+K2045)-'Inputs'!$C$4*L2045-('Inputs'!$C$4*'Inputs'!$C$20*'Inputs'!$C$21*'Inputs'!$C$22/1000)*M2045*N2045,0)</x:f>
        <x:v>126259</x:v>
      </x:c>
      <x:c r="S2045" s="59" t="n">
        <x:f>ROUND(R2045/'Inputs'!$C$4,2)</x:f>
        <x:v>12.63</x:v>
      </x:c>
      <x:c r="T2045" s="33" t="n">
        <x:f>ROUND((P2045-Q2045)*G2045*'Inputs'!$C$25/1000,1)</x:f>
        <x:v>72.9</x:v>
      </x:c>
    </x:row>
    <x:row r="2046">
      <x:c r="A2046" t="n">
        <x:v>2031</x:v>
      </x:c>
      <x:c r="B2046" s="68" t="n">
        <x:v>52.3</x:v>
      </x:c>
      <x:c r="C2046" s="68" t="n">
        <x:v>32.4</x:v>
      </x:c>
      <x:c r="D2046" s="68" t="n">
        <x:v>170.2</x:v>
      </x:c>
      <x:c r="E2046" s="68" t="n">
        <x:v>24.9</x:v>
      </x:c>
      <x:c r="F2046" s="68" t="n">
        <x:v>53.1</x:v>
      </x:c>
      <x:c r="G2046" s="68" t="n">
        <x:v>10</x:v>
      </x:c>
      <x:c r="H2046" s="69" t="n">
        <x:v>1.826</x:v>
      </x:c>
      <x:c r="I2046" s="68" t="n">
        <x:v>6177</x:v>
      </x:c>
      <x:c r="J2046" s="68" t="n">
        <x:v>13.2</x:v>
      </x:c>
      <x:c r="K2046" s="68" t="n">
        <x:v>896</x:v>
      </x:c>
      <x:c r="L2046" s="68" t="n">
        <x:v>3.7</x:v>
      </x:c>
      <x:c r="M2046" s="70" t="n">
        <x:v>0.035</x:v>
      </x:c>
      <x:c r="N2046" s="71" t="n">
        <x:v>76</x:v>
      </x:c>
      <x:c r="O2046" s="33" t="n">
        <x:f>ROUND(3*E2046+F2046+G2046*H2046,1)</x:f>
        <x:v>146.1</x:v>
      </x:c>
      <x:c r="P2046" s="33" t="n">
        <x:f>ROUND('Inputs'!$C$4*'Inputs'!$C$7*'Inputs'!$C$5*C2046/3600,1)</x:f>
        <x:v>4680</x:v>
      </x:c>
      <x:c r="Q2046" s="33" t="n">
        <x:f>ROUND(('Inputs'!$C$4/B2046)*'Inputs'!$C$7*'Inputs'!$C$6*D2046/3600,1)</x:f>
        <x:v>940.1</x:v>
      </x:c>
      <x:c r="R2046" s="59" t="n">
        <x:f>ROUND((P2046-Q2046)*O2046-('Inputs'!$C$4/B2046)*(I2046/J2046+K2046)-'Inputs'!$C$4*L2046-('Inputs'!$C$4*'Inputs'!$C$20*'Inputs'!$C$21*'Inputs'!$C$22/1000)*M2046*N2046,0)</x:f>
        <x:v>242657</x:v>
      </x:c>
      <x:c r="S2046" s="59" t="n">
        <x:f>ROUND(R2046/'Inputs'!$C$4,2)</x:f>
        <x:v>24.27</x:v>
      </x:c>
      <x:c r="T2046" s="33" t="n">
        <x:f>ROUND((P2046-Q2046)*G2046*'Inputs'!$C$25/1000,1)</x:f>
        <x:v>96.6</x:v>
      </x:c>
    </x:row>
    <x:row r="2047">
      <x:c r="A2047" t="n">
        <x:v>2032</x:v>
      </x:c>
      <x:c r="B2047" s="68" t="n">
        <x:v>27.7</x:v>
      </x:c>
      <x:c r="C2047" s="68" t="n">
        <x:v>28.2</x:v>
      </x:c>
      <x:c r="D2047" s="68" t="n">
        <x:v>169.8</x:v>
      </x:c>
      <x:c r="E2047" s="68" t="n">
        <x:v>21.2</x:v>
      </x:c>
      <x:c r="F2047" s="68" t="n">
        <x:v>31.3</x:v>
      </x:c>
      <x:c r="G2047" s="68" t="n">
        <x:v>10</x:v>
      </x:c>
      <x:c r="H2047" s="69" t="n">
        <x:v>1.711</x:v>
      </x:c>
      <x:c r="I2047" s="68" t="n">
        <x:v>6750</x:v>
      </x:c>
      <x:c r="J2047" s="68" t="n">
        <x:v>11.1</x:v>
      </x:c>
      <x:c r="K2047" s="68" t="n">
        <x:v>593</x:v>
      </x:c>
      <x:c r="L2047" s="68" t="n">
        <x:v>3.5</x:v>
      </x:c>
      <x:c r="M2047" s="70" t="n">
        <x:v>0.08</x:v>
      </x:c>
      <x:c r="N2047" s="71" t="n">
        <x:v>81</x:v>
      </x:c>
      <x:c r="O2047" s="33" t="n">
        <x:f>ROUND(3*E2047+F2047+G2047*H2047,1)</x:f>
        <x:v>112</x:v>
      </x:c>
      <x:c r="P2047" s="33" t="n">
        <x:f>ROUND('Inputs'!$C$4*'Inputs'!$C$7*'Inputs'!$C$5*C2047/3600,1)</x:f>
        <x:v>4073.3</x:v>
      </x:c>
      <x:c r="Q2047" s="33" t="n">
        <x:f>ROUND(('Inputs'!$C$4/B2047)*'Inputs'!$C$7*'Inputs'!$C$6*D2047/3600,1)</x:f>
        <x:v>1770.9</x:v>
      </x:c>
      <x:c r="R2047" s="59" t="n">
        <x:f>ROUND((P2047-Q2047)*O2047-('Inputs'!$C$4/B2047)*(I2047/J2047+K2047)-'Inputs'!$C$4*L2047-('Inputs'!$C$4*'Inputs'!$C$20*'Inputs'!$C$21*'Inputs'!$C$22/1000)*M2047*N2047,0)</x:f>
        <x:v>-225234</x:v>
      </x:c>
      <x:c r="S2047" s="59" t="n">
        <x:f>ROUND(R2047/'Inputs'!$C$4,2)</x:f>
        <x:v>-22.52</x:v>
      </x:c>
      <x:c r="T2047" s="33" t="n">
        <x:f>ROUND((P2047-Q2047)*G2047*'Inputs'!$C$25/1000,1)</x:f>
        <x:v>59.5</x:v>
      </x:c>
    </x:row>
    <x:row r="2048">
      <x:c r="A2048" t="n">
        <x:v>2033</x:v>
      </x:c>
      <x:c r="B2048" s="68" t="n">
        <x:v>29.5</x:v>
      </x:c>
      <x:c r="C2048" s="68" t="n">
        <x:v>29.2</x:v>
      </x:c>
      <x:c r="D2048" s="68" t="n">
        <x:v>228</x:v>
      </x:c>
      <x:c r="E2048" s="68" t="n">
        <x:v>25.9</x:v>
      </x:c>
      <x:c r="F2048" s="68" t="n">
        <x:v>31.9</x:v>
      </x:c>
      <x:c r="G2048" s="68" t="n">
        <x:v>8.2</x:v>
      </x:c>
      <x:c r="H2048" s="69" t="n">
        <x:v>1.664</x:v>
      </x:c>
      <x:c r="I2048" s="68" t="n">
        <x:v>8671</x:v>
      </x:c>
      <x:c r="J2048" s="68" t="n">
        <x:v>11.1</x:v>
      </x:c>
      <x:c r="K2048" s="68" t="n">
        <x:v>755</x:v>
      </x:c>
      <x:c r="L2048" s="68" t="n">
        <x:v>2.6</x:v>
      </x:c>
      <x:c r="M2048" s="70" t="n">
        <x:v>0.043</x:v>
      </x:c>
      <x:c r="N2048" s="71" t="n">
        <x:v>80</x:v>
      </x:c>
      <x:c r="O2048" s="33" t="n">
        <x:f>ROUND(3*E2048+F2048+G2048*H2048,1)</x:f>
        <x:v>123.2</x:v>
      </x:c>
      <x:c r="P2048" s="33" t="n">
        <x:f>ROUND('Inputs'!$C$4*'Inputs'!$C$7*'Inputs'!$C$5*C2048/3600,1)</x:f>
        <x:v>4217.8</x:v>
      </x:c>
      <x:c r="Q2048" s="33" t="n">
        <x:f>ROUND(('Inputs'!$C$4/B2048)*'Inputs'!$C$7*'Inputs'!$C$6*D2048/3600,1)</x:f>
        <x:v>2232.8</x:v>
      </x:c>
      <x:c r="R2048" s="59" t="n">
        <x:f>ROUND((P2048-Q2048)*O2048-('Inputs'!$C$4/B2048)*(I2048/J2048+K2048)-'Inputs'!$C$4*L2048-('Inputs'!$C$4*'Inputs'!$C$20*'Inputs'!$C$21*'Inputs'!$C$22/1000)*M2048*N2048,0)</x:f>
        <x:v>-309876</x:v>
      </x:c>
      <x:c r="S2048" s="59" t="n">
        <x:f>ROUND(R2048/'Inputs'!$C$4,2)</x:f>
        <x:v>-30.99</x:v>
      </x:c>
      <x:c r="T2048" s="33" t="n">
        <x:f>ROUND((P2048-Q2048)*G2048*'Inputs'!$C$25/1000,1)</x:f>
        <x:v>42.1</x:v>
      </x:c>
    </x:row>
    <x:row r="2049">
      <x:c r="A2049" t="n">
        <x:v>2034</x:v>
      </x:c>
      <x:c r="B2049" s="68" t="n">
        <x:v>40.5</x:v>
      </x:c>
      <x:c r="C2049" s="68" t="n">
        <x:v>29.2</x:v>
      </x:c>
      <x:c r="D2049" s="68" t="n">
        <x:v>197.2</x:v>
      </x:c>
      <x:c r="E2049" s="68" t="n">
        <x:v>25.1</x:v>
      </x:c>
      <x:c r="F2049" s="68" t="n">
        <x:v>44.5</x:v>
      </x:c>
      <x:c r="G2049" s="68" t="n">
        <x:v>10.3</x:v>
      </x:c>
      <x:c r="H2049" s="69" t="n">
        <x:v>1.807</x:v>
      </x:c>
      <x:c r="I2049" s="68" t="n">
        <x:v>7197</x:v>
      </x:c>
      <x:c r="J2049" s="68" t="n">
        <x:v>13.6</x:v>
      </x:c>
      <x:c r="K2049" s="68" t="n">
        <x:v>513</x:v>
      </x:c>
      <x:c r="L2049" s="68" t="n">
        <x:v>4.4</x:v>
      </x:c>
      <x:c r="M2049" s="70" t="n">
        <x:v>0.088</x:v>
      </x:c>
      <x:c r="N2049" s="71" t="n">
        <x:v>152</x:v>
      </x:c>
      <x:c r="O2049" s="33" t="n">
        <x:f>ROUND(3*E2049+F2049+G2049*H2049,1)</x:f>
        <x:v>138.4</x:v>
      </x:c>
      <x:c r="P2049" s="33" t="n">
        <x:f>ROUND('Inputs'!$C$4*'Inputs'!$C$7*'Inputs'!$C$5*C2049/3600,1)</x:f>
        <x:v>4217.8</x:v>
      </x:c>
      <x:c r="Q2049" s="33" t="n">
        <x:f>ROUND(('Inputs'!$C$4/B2049)*'Inputs'!$C$7*'Inputs'!$C$6*D2049/3600,1)</x:f>
        <x:v>1406.6</x:v>
      </x:c>
      <x:c r="R2049" s="59" t="n">
        <x:f>ROUND((P2049-Q2049)*O2049-('Inputs'!$C$4/B2049)*(I2049/J2049+K2049)-'Inputs'!$C$4*L2049-('Inputs'!$C$4*'Inputs'!$C$20*'Inputs'!$C$21*'Inputs'!$C$22/1000)*M2049*N2049,0)</x:f>
        <x:v>57828</x:v>
      </x:c>
      <x:c r="S2049" s="59" t="n">
        <x:f>ROUND(R2049/'Inputs'!$C$4,2)</x:f>
        <x:v>5.78</x:v>
      </x:c>
      <x:c r="T2049" s="33" t="n">
        <x:f>ROUND((P2049-Q2049)*G2049*'Inputs'!$C$25/1000,1)</x:f>
        <x:v>74.8</x:v>
      </x:c>
    </x:row>
    <x:row r="2050">
      <x:c r="A2050" t="n">
        <x:v>2035</x:v>
      </x:c>
      <x:c r="B2050" s="68" t="n">
        <x:v>58.4</x:v>
      </x:c>
      <x:c r="C2050" s="68" t="n">
        <x:v>29.8</x:v>
      </x:c>
      <x:c r="D2050" s="68" t="n">
        <x:v>263.5</x:v>
      </x:c>
      <x:c r="E2050" s="68" t="n">
        <x:v>27.1</x:v>
      </x:c>
      <x:c r="F2050" s="68" t="n">
        <x:v>47.8</x:v>
      </x:c>
      <x:c r="G2050" s="68" t="n">
        <x:v>10.2</x:v>
      </x:c>
      <x:c r="H2050" s="69" t="n">
        <x:v>1.718</x:v>
      </x:c>
      <x:c r="I2050" s="68" t="n">
        <x:v>5345</x:v>
      </x:c>
      <x:c r="J2050" s="68" t="n">
        <x:v>9.6</x:v>
      </x:c>
      <x:c r="K2050" s="68" t="n">
        <x:v>475</x:v>
      </x:c>
      <x:c r="L2050" s="68" t="n">
        <x:v>5.2</x:v>
      </x:c>
      <x:c r="M2050" s="70" t="n">
        <x:v>0.035</x:v>
      </x:c>
      <x:c r="N2050" s="71" t="n">
        <x:v>77</x:v>
      </x:c>
      <x:c r="O2050" s="33" t="n">
        <x:f>ROUND(3*E2050+F2050+G2050*H2050,1)</x:f>
        <x:v>146.6</x:v>
      </x:c>
      <x:c r="P2050" s="33" t="n">
        <x:f>ROUND('Inputs'!$C$4*'Inputs'!$C$7*'Inputs'!$C$5*C2050/3600,1)</x:f>
        <x:v>4304.4</x:v>
      </x:c>
      <x:c r="Q2050" s="33" t="n">
        <x:f>ROUND(('Inputs'!$C$4/B2050)*'Inputs'!$C$7*'Inputs'!$C$6*D2050/3600,1)</x:f>
        <x:v>1303.5</x:v>
      </x:c>
      <x:c r="R2050" s="59" t="n">
        <x:f>ROUND((P2050-Q2050)*O2050-('Inputs'!$C$4/B2050)*(I2050/J2050+K2050)-'Inputs'!$C$4*L2050-('Inputs'!$C$4*'Inputs'!$C$20*'Inputs'!$C$21*'Inputs'!$C$22/1000)*M2050*N2050,0)</x:f>
        <x:v>205232</x:v>
      </x:c>
      <x:c r="S2050" s="59" t="n">
        <x:f>ROUND(R2050/'Inputs'!$C$4,2)</x:f>
        <x:v>20.52</x:v>
      </x:c>
      <x:c r="T2050" s="33" t="n">
        <x:f>ROUND((P2050-Q2050)*G2050*'Inputs'!$C$25/1000,1)</x:f>
        <x:v>79.1</x:v>
      </x:c>
    </x:row>
    <x:row r="2051">
      <x:c r="A2051" t="n">
        <x:v>2036</x:v>
      </x:c>
      <x:c r="B2051" s="68" t="n">
        <x:v>32.1</x:v>
      </x:c>
      <x:c r="C2051" s="68" t="n">
        <x:v>30.7</x:v>
      </x:c>
      <x:c r="D2051" s="68" t="n">
        <x:v>197.4</x:v>
      </x:c>
      <x:c r="E2051" s="68" t="n">
        <x:v>22.3</x:v>
      </x:c>
      <x:c r="F2051" s="68" t="n">
        <x:v>30.3</x:v>
      </x:c>
      <x:c r="G2051" s="68" t="n">
        <x:v>10.6</x:v>
      </x:c>
      <x:c r="H2051" s="69" t="n">
        <x:v>1.639</x:v>
      </x:c>
      <x:c r="I2051" s="68" t="n">
        <x:v>6567</x:v>
      </x:c>
      <x:c r="J2051" s="68" t="n">
        <x:v>10.8</x:v>
      </x:c>
      <x:c r="K2051" s="68" t="n">
        <x:v>608</x:v>
      </x:c>
      <x:c r="L2051" s="68" t="n">
        <x:v>4.2</x:v>
      </x:c>
      <x:c r="M2051" s="70" t="n">
        <x:v>0.075</x:v>
      </x:c>
      <x:c r="N2051" s="71" t="n">
        <x:v>117</x:v>
      </x:c>
      <x:c r="O2051" s="33" t="n">
        <x:f>ROUND(3*E2051+F2051+G2051*H2051,1)</x:f>
        <x:v>114.6</x:v>
      </x:c>
      <x:c r="P2051" s="33" t="n">
        <x:f>ROUND('Inputs'!$C$4*'Inputs'!$C$7*'Inputs'!$C$5*C2051/3600,1)</x:f>
        <x:v>4434.4</x:v>
      </x:c>
      <x:c r="Q2051" s="33" t="n">
        <x:f>ROUND(('Inputs'!$C$4/B2051)*'Inputs'!$C$7*'Inputs'!$C$6*D2051/3600,1)</x:f>
        <x:v>1776.5</x:v>
      </x:c>
      <x:c r="R2051" s="59" t="n">
        <x:f>ROUND((P2051-Q2051)*O2051-('Inputs'!$C$4/B2051)*(I2051/J2051+K2051)-'Inputs'!$C$4*L2051-('Inputs'!$C$4*'Inputs'!$C$20*'Inputs'!$C$21*'Inputs'!$C$22/1000)*M2051*N2051,0)</x:f>
        <x:v>-135860</x:v>
      </x:c>
      <x:c r="S2051" s="59" t="n">
        <x:f>ROUND(R2051/'Inputs'!$C$4,2)</x:f>
        <x:v>-13.59</x:v>
      </x:c>
      <x:c r="T2051" s="33" t="n">
        <x:f>ROUND((P2051-Q2051)*G2051*'Inputs'!$C$25/1000,1)</x:f>
        <x:v>72.8</x:v>
      </x:c>
    </x:row>
    <x:row r="2052">
      <x:c r="A2052" t="n">
        <x:v>2037</x:v>
      </x:c>
      <x:c r="B2052" s="68" t="n">
        <x:v>39.5</x:v>
      </x:c>
      <x:c r="C2052" s="68" t="n">
        <x:v>27.6</x:v>
      </x:c>
      <x:c r="D2052" s="68" t="n">
        <x:v>188.2</x:v>
      </x:c>
      <x:c r="E2052" s="68" t="n">
        <x:v>22.5</x:v>
      </x:c>
      <x:c r="F2052" s="68" t="n">
        <x:v>53.7</x:v>
      </x:c>
      <x:c r="G2052" s="68" t="n">
        <x:v>8.1</x:v>
      </x:c>
      <x:c r="H2052" s="69" t="n">
        <x:v>1.762</x:v>
      </x:c>
      <x:c r="I2052" s="68" t="n">
        <x:v>7551</x:v>
      </x:c>
      <x:c r="J2052" s="68" t="n">
        <x:v>9.6</x:v>
      </x:c>
      <x:c r="K2052" s="68" t="n">
        <x:v>555</x:v>
      </x:c>
      <x:c r="L2052" s="68" t="n">
        <x:v>4.1</x:v>
      </x:c>
      <x:c r="M2052" s="70" t="n">
        <x:v>0.012</x:v>
      </x:c>
      <x:c r="N2052" s="71" t="n">
        <x:v>116</x:v>
      </x:c>
      <x:c r="O2052" s="33" t="n">
        <x:f>ROUND(3*E2052+F2052+G2052*H2052,1)</x:f>
        <x:v>135.5</x:v>
      </x:c>
      <x:c r="P2052" s="33" t="n">
        <x:f>ROUND('Inputs'!$C$4*'Inputs'!$C$7*'Inputs'!$C$5*C2052/3600,1)</x:f>
        <x:v>3986.7</x:v>
      </x:c>
      <x:c r="Q2052" s="33" t="n">
        <x:f>ROUND(('Inputs'!$C$4/B2052)*'Inputs'!$C$7*'Inputs'!$C$6*D2052/3600,1)</x:f>
        <x:v>1376.4</x:v>
      </x:c>
      <x:c r="R2052" s="59" t="n">
        <x:f>ROUND((P2052-Q2052)*O2052-('Inputs'!$C$4/B2052)*(I2052/J2052+K2052)-'Inputs'!$C$4*L2052-('Inputs'!$C$4*'Inputs'!$C$20*'Inputs'!$C$21*'Inputs'!$C$22/1000)*M2052*N2052,0)</x:f>
        <x:v>-30053</x:v>
      </x:c>
      <x:c r="S2052" s="59" t="n">
        <x:f>ROUND(R2052/'Inputs'!$C$4,2)</x:f>
        <x:v>-3.01</x:v>
      </x:c>
      <x:c r="T2052" s="33" t="n">
        <x:f>ROUND((P2052-Q2052)*G2052*'Inputs'!$C$25/1000,1)</x:f>
        <x:v>54.6</x:v>
      </x:c>
    </x:row>
    <x:row r="2053">
      <x:c r="A2053" t="n">
        <x:v>2038</x:v>
      </x:c>
      <x:c r="B2053" s="68" t="n">
        <x:v>52.3</x:v>
      </x:c>
      <x:c r="C2053" s="68" t="n">
        <x:v>31.8</x:v>
      </x:c>
      <x:c r="D2053" s="68" t="n">
        <x:v>230.5</x:v>
      </x:c>
      <x:c r="E2053" s="68" t="n">
        <x:v>23.1</x:v>
      </x:c>
      <x:c r="F2053" s="68" t="n">
        <x:v>46.9</x:v>
      </x:c>
      <x:c r="G2053" s="68" t="n">
        <x:v>9.1</x:v>
      </x:c>
      <x:c r="H2053" s="69" t="n">
        <x:v>1.704</x:v>
      </x:c>
      <x:c r="I2053" s="68" t="n">
        <x:v>6753</x:v>
      </x:c>
      <x:c r="J2053" s="68" t="n">
        <x:v>11</x:v>
      </x:c>
      <x:c r="K2053" s="68" t="n">
        <x:v>631</x:v>
      </x:c>
      <x:c r="L2053" s="68" t="n">
        <x:v>5</x:v>
      </x:c>
      <x:c r="M2053" s="70" t="n">
        <x:v>0.008</x:v>
      </x:c>
      <x:c r="N2053" s="71" t="n">
        <x:v>133</x:v>
      </x:c>
      <x:c r="O2053" s="33" t="n">
        <x:f>ROUND(3*E2053+F2053+G2053*H2053,1)</x:f>
        <x:v>131.7</x:v>
      </x:c>
      <x:c r="P2053" s="33" t="n">
        <x:f>ROUND('Inputs'!$C$4*'Inputs'!$C$7*'Inputs'!$C$5*C2053/3600,1)</x:f>
        <x:v>4593.3</x:v>
      </x:c>
      <x:c r="Q2053" s="33" t="n">
        <x:f>ROUND(('Inputs'!$C$4/B2053)*'Inputs'!$C$7*'Inputs'!$C$6*D2053/3600,1)</x:f>
        <x:v>1273.2</x:v>
      </x:c>
      <x:c r="R2053" s="59" t="n">
        <x:f>ROUND((P2053-Q2053)*O2053-('Inputs'!$C$4/B2053)*(I2053/J2053+K2053)-'Inputs'!$C$4*L2053-('Inputs'!$C$4*'Inputs'!$C$20*'Inputs'!$C$21*'Inputs'!$C$22/1000)*M2053*N2053,0)</x:f>
        <x:v>146846</x:v>
      </x:c>
      <x:c r="S2053" s="59" t="n">
        <x:f>ROUND(R2053/'Inputs'!$C$4,2)</x:f>
        <x:v>14.68</x:v>
      </x:c>
      <x:c r="T2053" s="33" t="n">
        <x:f>ROUND((P2053-Q2053)*G2053*'Inputs'!$C$25/1000,1)</x:f>
        <x:v>78.1</x:v>
      </x:c>
    </x:row>
    <x:row r="2054">
      <x:c r="A2054" t="n">
        <x:v>2039</x:v>
      </x:c>
      <x:c r="B2054" s="68" t="n">
        <x:v>53.5</x:v>
      </x:c>
      <x:c r="C2054" s="68" t="n">
        <x:v>28.8</x:v>
      </x:c>
      <x:c r="D2054" s="68" t="n">
        <x:v>163.2</x:v>
      </x:c>
      <x:c r="E2054" s="68" t="n">
        <x:v>27.8</x:v>
      </x:c>
      <x:c r="F2054" s="68" t="n">
        <x:v>41.6</x:v>
      </x:c>
      <x:c r="G2054" s="68" t="n">
        <x:v>9.6</x:v>
      </x:c>
      <x:c r="H2054" s="69" t="n">
        <x:v>1.718</x:v>
      </x:c>
      <x:c r="I2054" s="68" t="n">
        <x:v>7731</x:v>
      </x:c>
      <x:c r="J2054" s="68" t="n">
        <x:v>11.4</x:v>
      </x:c>
      <x:c r="K2054" s="68" t="n">
        <x:v>511</x:v>
      </x:c>
      <x:c r="L2054" s="68" t="n">
        <x:v>2.2</x:v>
      </x:c>
      <x:c r="M2054" s="70" t="n">
        <x:v>0.052</x:v>
      </x:c>
      <x:c r="N2054" s="71" t="n">
        <x:v>95</x:v>
      </x:c>
      <x:c r="O2054" s="33" t="n">
        <x:f>ROUND(3*E2054+F2054+G2054*H2054,1)</x:f>
        <x:v>141.5</x:v>
      </x:c>
      <x:c r="P2054" s="33" t="n">
        <x:f>ROUND('Inputs'!$C$4*'Inputs'!$C$7*'Inputs'!$C$5*C2054/3600,1)</x:f>
        <x:v>4160</x:v>
      </x:c>
      <x:c r="Q2054" s="33" t="n">
        <x:f>ROUND(('Inputs'!$C$4/B2054)*'Inputs'!$C$7*'Inputs'!$C$6*D2054/3600,1)</x:f>
        <x:v>881.2</x:v>
      </x:c>
      <x:c r="R2054" s="59" t="n">
        <x:f>ROUND((P2054-Q2054)*O2054-('Inputs'!$C$4/B2054)*(I2054/J2054+K2054)-'Inputs'!$C$4*L2054-('Inputs'!$C$4*'Inputs'!$C$20*'Inputs'!$C$21*'Inputs'!$C$22/1000)*M2054*N2054,0)</x:f>
        <x:v>208631</x:v>
      </x:c>
      <x:c r="S2054" s="59" t="n">
        <x:f>ROUND(R2054/'Inputs'!$C$4,2)</x:f>
        <x:v>20.86</x:v>
      </x:c>
      <x:c r="T2054" s="33" t="n">
        <x:f>ROUND((P2054-Q2054)*G2054*'Inputs'!$C$25/1000,1)</x:f>
        <x:v>81.3</x:v>
      </x:c>
    </x:row>
    <x:row r="2055">
      <x:c r="A2055" t="n">
        <x:v>2040</x:v>
      </x:c>
      <x:c r="B2055" s="68" t="n">
        <x:v>46.8</x:v>
      </x:c>
      <x:c r="C2055" s="68" t="n">
        <x:v>28.9</x:v>
      </x:c>
      <x:c r="D2055" s="68" t="n">
        <x:v>245.5</x:v>
      </x:c>
      <x:c r="E2055" s="68" t="n">
        <x:v>26.2</x:v>
      </x:c>
      <x:c r="F2055" s="68" t="n">
        <x:v>33.8</x:v>
      </x:c>
      <x:c r="G2055" s="68" t="n">
        <x:v>10.5</x:v>
      </x:c>
      <x:c r="H2055" s="69" t="n">
        <x:v>1.951</x:v>
      </x:c>
      <x:c r="I2055" s="68" t="n">
        <x:v>6035</x:v>
      </x:c>
      <x:c r="J2055" s="68" t="n">
        <x:v>14.4</x:v>
      </x:c>
      <x:c r="K2055" s="68" t="n">
        <x:v>523</x:v>
      </x:c>
      <x:c r="L2055" s="68" t="n">
        <x:v>2.9</x:v>
      </x:c>
      <x:c r="M2055" s="70" t="n">
        <x:v>0.037</x:v>
      </x:c>
      <x:c r="N2055" s="71" t="n">
        <x:v>83</x:v>
      </x:c>
      <x:c r="O2055" s="33" t="n">
        <x:f>ROUND(3*E2055+F2055+G2055*H2055,1)</x:f>
        <x:v>132.9</x:v>
      </x:c>
      <x:c r="P2055" s="33" t="n">
        <x:f>ROUND('Inputs'!$C$4*'Inputs'!$C$7*'Inputs'!$C$5*C2055/3600,1)</x:f>
        <x:v>4174.4</x:v>
      </x:c>
      <x:c r="Q2055" s="33" t="n">
        <x:f>ROUND(('Inputs'!$C$4/B2055)*'Inputs'!$C$7*'Inputs'!$C$6*D2055/3600,1)</x:f>
        <x:v>1515.4</x:v>
      </x:c>
      <x:c r="R2055" s="59" t="n">
        <x:f>ROUND((P2055-Q2055)*O2055-('Inputs'!$C$4/B2055)*(I2055/J2055+K2055)-'Inputs'!$C$4*L2055-('Inputs'!$C$4*'Inputs'!$C$20*'Inputs'!$C$21*'Inputs'!$C$22/1000)*M2055*N2055,0)</x:f>
        <x:v>116211</x:v>
      </x:c>
      <x:c r="S2055" s="59" t="n">
        <x:f>ROUND(R2055/'Inputs'!$C$4,2)</x:f>
        <x:v>11.62</x:v>
      </x:c>
      <x:c r="T2055" s="33" t="n">
        <x:f>ROUND((P2055-Q2055)*G2055*'Inputs'!$C$25/1000,1)</x:f>
        <x:v>72.1</x:v>
      </x:c>
    </x:row>
    <x:row r="2056">
      <x:c r="A2056" t="n">
        <x:v>2041</x:v>
      </x:c>
      <x:c r="B2056" s="68" t="n">
        <x:v>33.8</x:v>
      </x:c>
      <x:c r="C2056" s="68" t="n">
        <x:v>33.7</x:v>
      </x:c>
      <x:c r="D2056" s="68" t="n">
        <x:v>222.1</x:v>
      </x:c>
      <x:c r="E2056" s="68" t="n">
        <x:v>22.2</x:v>
      </x:c>
      <x:c r="F2056" s="68" t="n">
        <x:v>49.6</x:v>
      </x:c>
      <x:c r="G2056" s="68" t="n">
        <x:v>8.1</x:v>
      </x:c>
      <x:c r="H2056" s="69" t="n">
        <x:v>1.848</x:v>
      </x:c>
      <x:c r="I2056" s="68" t="n">
        <x:v>8593</x:v>
      </x:c>
      <x:c r="J2056" s="68" t="n">
        <x:v>14.8</x:v>
      </x:c>
      <x:c r="K2056" s="68" t="n">
        <x:v>807</x:v>
      </x:c>
      <x:c r="L2056" s="68" t="n">
        <x:v>1.6</x:v>
      </x:c>
      <x:c r="M2056" s="70" t="n">
        <x:v>0.057</x:v>
      </x:c>
      <x:c r="N2056" s="71" t="n">
        <x:v>142</x:v>
      </x:c>
      <x:c r="O2056" s="33" t="n">
        <x:f>ROUND(3*E2056+F2056+G2056*H2056,1)</x:f>
        <x:v>131.2</x:v>
      </x:c>
      <x:c r="P2056" s="33" t="n">
        <x:f>ROUND('Inputs'!$C$4*'Inputs'!$C$7*'Inputs'!$C$5*C2056/3600,1)</x:f>
        <x:v>4867.8</x:v>
      </x:c>
      <x:c r="Q2056" s="33" t="n">
        <x:f>ROUND(('Inputs'!$C$4/B2056)*'Inputs'!$C$7*'Inputs'!$C$6*D2056/3600,1)</x:f>
        <x:v>1898.3</x:v>
      </x:c>
      <x:c r="R2056" s="59" t="n">
        <x:f>ROUND((P2056-Q2056)*O2056-('Inputs'!$C$4/B2056)*(I2056/J2056+K2056)-'Inputs'!$C$4*L2056-('Inputs'!$C$4*'Inputs'!$C$20*'Inputs'!$C$21*'Inputs'!$C$22/1000)*M2056*N2056,0)</x:f>
        <x:v>-55036</x:v>
      </x:c>
      <x:c r="S2056" s="59" t="n">
        <x:f>ROUND(R2056/'Inputs'!$C$4,2)</x:f>
        <x:v>-5.5</x:v>
      </x:c>
      <x:c r="T2056" s="33" t="n">
        <x:f>ROUND((P2056-Q2056)*G2056*'Inputs'!$C$25/1000,1)</x:f>
        <x:v>62.1</x:v>
      </x:c>
    </x:row>
    <x:row r="2057">
      <x:c r="A2057" t="n">
        <x:v>2042</x:v>
      </x:c>
      <x:c r="B2057" s="68" t="n">
        <x:v>45.5</x:v>
      </x:c>
      <x:c r="C2057" s="68" t="n">
        <x:v>29.8</x:v>
      </x:c>
      <x:c r="D2057" s="68" t="n">
        <x:v>231.7</x:v>
      </x:c>
      <x:c r="E2057" s="68" t="n">
        <x:v>20.9</x:v>
      </x:c>
      <x:c r="F2057" s="68" t="n">
        <x:v>31.2</x:v>
      </x:c>
      <x:c r="G2057" s="68" t="n">
        <x:v>10.4</x:v>
      </x:c>
      <x:c r="H2057" s="69" t="n">
        <x:v>1.608</x:v>
      </x:c>
      <x:c r="I2057" s="68" t="n">
        <x:v>5680</x:v>
      </x:c>
      <x:c r="J2057" s="68" t="n">
        <x:v>10.2</x:v>
      </x:c>
      <x:c r="K2057" s="68" t="n">
        <x:v>872</x:v>
      </x:c>
      <x:c r="L2057" s="68" t="n">
        <x:v>3.2</x:v>
      </x:c>
      <x:c r="M2057" s="70" t="n">
        <x:v>0.061</x:v>
      </x:c>
      <x:c r="N2057" s="71" t="n">
        <x:v>123</x:v>
      </x:c>
      <x:c r="O2057" s="33" t="n">
        <x:f>ROUND(3*E2057+F2057+G2057*H2057,1)</x:f>
        <x:v>110.6</x:v>
      </x:c>
      <x:c r="P2057" s="33" t="n">
        <x:f>ROUND('Inputs'!$C$4*'Inputs'!$C$7*'Inputs'!$C$5*C2057/3600,1)</x:f>
        <x:v>4304.4</x:v>
      </x:c>
      <x:c r="Q2057" s="33" t="n">
        <x:f>ROUND(('Inputs'!$C$4/B2057)*'Inputs'!$C$7*'Inputs'!$C$6*D2057/3600,1)</x:f>
        <x:v>1471.1</x:v>
      </x:c>
      <x:c r="R2057" s="59" t="n">
        <x:f>ROUND((P2057-Q2057)*O2057-('Inputs'!$C$4/B2057)*(I2057/J2057+K2057)-'Inputs'!$C$4*L2057-('Inputs'!$C$4*'Inputs'!$C$20*'Inputs'!$C$21*'Inputs'!$C$22/1000)*M2057*N2057,0)</x:f>
        <x:v>-49451</x:v>
      </x:c>
      <x:c r="S2057" s="59" t="n">
        <x:f>ROUND(R2057/'Inputs'!$C$4,2)</x:f>
        <x:v>-4.95</x:v>
      </x:c>
      <x:c r="T2057" s="33" t="n">
        <x:f>ROUND((P2057-Q2057)*G2057*'Inputs'!$C$25/1000,1)</x:f>
        <x:v>76.1</x:v>
      </x:c>
    </x:row>
    <x:row r="2058">
      <x:c r="A2058" t="n">
        <x:v>2043</x:v>
      </x:c>
      <x:c r="B2058" s="68" t="n">
        <x:v>44</x:v>
      </x:c>
      <x:c r="C2058" s="68" t="n">
        <x:v>28.8</x:v>
      </x:c>
      <x:c r="D2058" s="68" t="n">
        <x:v>182.9</x:v>
      </x:c>
      <x:c r="E2058" s="68" t="n">
        <x:v>20.7</x:v>
      </x:c>
      <x:c r="F2058" s="68" t="n">
        <x:v>49.1</x:v>
      </x:c>
      <x:c r="G2058" s="68" t="n">
        <x:v>10.3</x:v>
      </x:c>
      <x:c r="H2058" s="69" t="n">
        <x:v>1.731</x:v>
      </x:c>
      <x:c r="I2058" s="68" t="n">
        <x:v>6171</x:v>
      </x:c>
      <x:c r="J2058" s="68" t="n">
        <x:v>13.2</x:v>
      </x:c>
      <x:c r="K2058" s="68" t="n">
        <x:v>485</x:v>
      </x:c>
      <x:c r="L2058" s="68" t="n">
        <x:v>4.9</x:v>
      </x:c>
      <x:c r="M2058" s="70" t="n">
        <x:v>0.079</x:v>
      </x:c>
      <x:c r="N2058" s="71" t="n">
        <x:v>95</x:v>
      </x:c>
      <x:c r="O2058" s="33" t="n">
        <x:f>ROUND(3*E2058+F2058+G2058*H2058,1)</x:f>
        <x:v>129</x:v>
      </x:c>
      <x:c r="P2058" s="33" t="n">
        <x:f>ROUND('Inputs'!$C$4*'Inputs'!$C$7*'Inputs'!$C$5*C2058/3600,1)</x:f>
        <x:v>4160</x:v>
      </x:c>
      <x:c r="Q2058" s="33" t="n">
        <x:f>ROUND(('Inputs'!$C$4/B2058)*'Inputs'!$C$7*'Inputs'!$C$6*D2058/3600,1)</x:f>
        <x:v>1200.9</x:v>
      </x:c>
      <x:c r="R2058" s="59" t="n">
        <x:f>ROUND((P2058-Q2058)*O2058-('Inputs'!$C$4/B2058)*(I2058/J2058+K2058)-'Inputs'!$C$4*L2058-('Inputs'!$C$4*'Inputs'!$C$20*'Inputs'!$C$21*'Inputs'!$C$22/1000)*M2058*N2058,0)</x:f>
        <x:v>99464</x:v>
      </x:c>
      <x:c r="S2058" s="59" t="n">
        <x:f>ROUND(R2058/'Inputs'!$C$4,2)</x:f>
        <x:v>9.95</x:v>
      </x:c>
      <x:c r="T2058" s="33" t="n">
        <x:f>ROUND((P2058-Q2058)*G2058*'Inputs'!$C$25/1000,1)</x:f>
        <x:v>78.7</x:v>
      </x:c>
    </x:row>
    <x:row r="2059">
      <x:c r="A2059" t="n">
        <x:v>2044</x:v>
      </x:c>
      <x:c r="B2059" s="68" t="n">
        <x:v>50.4</x:v>
      </x:c>
      <x:c r="C2059" s="68" t="n">
        <x:v>25.8</x:v>
      </x:c>
      <x:c r="D2059" s="68" t="n">
        <x:v>173</x:v>
      </x:c>
      <x:c r="E2059" s="68" t="n">
        <x:v>28</x:v>
      </x:c>
      <x:c r="F2059" s="68" t="n">
        <x:v>52</x:v>
      </x:c>
      <x:c r="G2059" s="68" t="n">
        <x:v>8.1</x:v>
      </x:c>
      <x:c r="H2059" s="69" t="n">
        <x:v>1.866</x:v>
      </x:c>
      <x:c r="I2059" s="68" t="n">
        <x:v>7089</x:v>
      </x:c>
      <x:c r="J2059" s="68" t="n">
        <x:v>12.4</x:v>
      </x:c>
      <x:c r="K2059" s="68" t="n">
        <x:v>742</x:v>
      </x:c>
      <x:c r="L2059" s="68" t="n">
        <x:v>2.8</x:v>
      </x:c>
      <x:c r="M2059" s="70" t="n">
        <x:v>0.057</x:v>
      </x:c>
      <x:c r="N2059" s="71" t="n">
        <x:v>63</x:v>
      </x:c>
      <x:c r="O2059" s="33" t="n">
        <x:f>ROUND(3*E2059+F2059+G2059*H2059,1)</x:f>
        <x:v>151.1</x:v>
      </x:c>
      <x:c r="P2059" s="33" t="n">
        <x:f>ROUND('Inputs'!$C$4*'Inputs'!$C$7*'Inputs'!$C$5*C2059/3600,1)</x:f>
        <x:v>3726.7</x:v>
      </x:c>
      <x:c r="Q2059" s="33" t="n">
        <x:f>ROUND(('Inputs'!$C$4/B2059)*'Inputs'!$C$7*'Inputs'!$C$6*D2059/3600,1)</x:f>
        <x:v>991.6</x:v>
      </x:c>
      <x:c r="R2059" s="59" t="n">
        <x:f>ROUND((P2059-Q2059)*O2059-('Inputs'!$C$4/B2059)*(I2059/J2059+K2059)-'Inputs'!$C$4*L2059-('Inputs'!$C$4*'Inputs'!$C$20*'Inputs'!$C$21*'Inputs'!$C$22/1000)*M2059*N2059,0)</x:f>
        <x:v>116590</x:v>
      </x:c>
      <x:c r="S2059" s="59" t="n">
        <x:f>ROUND(R2059/'Inputs'!$C$4,2)</x:f>
        <x:v>11.66</x:v>
      </x:c>
      <x:c r="T2059" s="33" t="n">
        <x:f>ROUND((P2059-Q2059)*G2059*'Inputs'!$C$25/1000,1)</x:f>
        <x:v>57.2</x:v>
      </x:c>
    </x:row>
    <x:row r="2060">
      <x:c r="A2060" t="n">
        <x:v>2045</x:v>
      </x:c>
      <x:c r="B2060" s="68" t="n">
        <x:v>59.2</x:v>
      </x:c>
      <x:c r="C2060" s="68" t="n">
        <x:v>29.3</x:v>
      </x:c>
      <x:c r="D2060" s="68" t="n">
        <x:v>287.2</x:v>
      </x:c>
      <x:c r="E2060" s="68" t="n">
        <x:v>25.6</x:v>
      </x:c>
      <x:c r="F2060" s="68" t="n">
        <x:v>34.3</x:v>
      </x:c>
      <x:c r="G2060" s="68" t="n">
        <x:v>10.5</x:v>
      </x:c>
      <x:c r="H2060" s="69" t="n">
        <x:v>1.775</x:v>
      </x:c>
      <x:c r="I2060" s="68" t="n">
        <x:v>6230</x:v>
      </x:c>
      <x:c r="J2060" s="68" t="n">
        <x:v>12.7</x:v>
      </x:c>
      <x:c r="K2060" s="68" t="n">
        <x:v>698</x:v>
      </x:c>
      <x:c r="L2060" s="68" t="n">
        <x:v>3.6</x:v>
      </x:c>
      <x:c r="M2060" s="70" t="n">
        <x:v>0.028</x:v>
      </x:c>
      <x:c r="N2060" s="71" t="n">
        <x:v>101</x:v>
      </x:c>
      <x:c r="O2060" s="33" t="n">
        <x:f>ROUND(3*E2060+F2060+G2060*H2060,1)</x:f>
        <x:v>129.7</x:v>
      </x:c>
      <x:c r="P2060" s="33" t="n">
        <x:f>ROUND('Inputs'!$C$4*'Inputs'!$C$7*'Inputs'!$C$5*C2060/3600,1)</x:f>
        <x:v>4232.2</x:v>
      </x:c>
      <x:c r="Q2060" s="33" t="n">
        <x:f>ROUND(('Inputs'!$C$4/B2060)*'Inputs'!$C$7*'Inputs'!$C$6*D2060/3600,1)</x:f>
        <x:v>1401.5</x:v>
      </x:c>
      <x:c r="R2060" s="59" t="n">
        <x:f>ROUND((P2060-Q2060)*O2060-('Inputs'!$C$4/B2060)*(I2060/J2060+K2060)-'Inputs'!$C$4*L2060-('Inputs'!$C$4*'Inputs'!$C$20*'Inputs'!$C$21*'Inputs'!$C$22/1000)*M2060*N2060,0)</x:f>
        <x:v>124049</x:v>
      </x:c>
      <x:c r="S2060" s="59" t="n">
        <x:f>ROUND(R2060/'Inputs'!$C$4,2)</x:f>
        <x:v>12.4</x:v>
      </x:c>
      <x:c r="T2060" s="33" t="n">
        <x:f>ROUND((P2060-Q2060)*G2060*'Inputs'!$C$25/1000,1)</x:f>
        <x:v>76.8</x:v>
      </x:c>
    </x:row>
    <x:row r="2061">
      <x:c r="A2061" t="n">
        <x:v>2046</x:v>
      </x:c>
      <x:c r="B2061" s="68" t="n">
        <x:v>47.7</x:v>
      </x:c>
      <x:c r="C2061" s="68" t="n">
        <x:v>30.2</x:v>
      </x:c>
      <x:c r="D2061" s="68" t="n">
        <x:v>214.4</x:v>
      </x:c>
      <x:c r="E2061" s="68" t="n">
        <x:v>22.9</x:v>
      </x:c>
      <x:c r="F2061" s="68" t="n">
        <x:v>48.6</x:v>
      </x:c>
      <x:c r="G2061" s="68" t="n">
        <x:v>10.7</x:v>
      </x:c>
      <x:c r="H2061" s="69" t="n">
        <x:v>1.751</x:v>
      </x:c>
      <x:c r="I2061" s="68" t="n">
        <x:v>8286</x:v>
      </x:c>
      <x:c r="J2061" s="68" t="n">
        <x:v>13.8</x:v>
      </x:c>
      <x:c r="K2061" s="68" t="n">
        <x:v>590</x:v>
      </x:c>
      <x:c r="L2061" s="68" t="n">
        <x:v>5.5</x:v>
      </x:c>
      <x:c r="M2061" s="70" t="n">
        <x:v>0.062</x:v>
      </x:c>
      <x:c r="N2061" s="71" t="n">
        <x:v>140</x:v>
      </x:c>
      <x:c r="O2061" s="33" t="n">
        <x:f>ROUND(3*E2061+F2061+G2061*H2061,1)</x:f>
        <x:v>136</x:v>
      </x:c>
      <x:c r="P2061" s="33" t="n">
        <x:f>ROUND('Inputs'!$C$4*'Inputs'!$C$7*'Inputs'!$C$5*C2061/3600,1)</x:f>
        <x:v>4362.2</x:v>
      </x:c>
      <x:c r="Q2061" s="33" t="n">
        <x:f>ROUND(('Inputs'!$C$4/B2061)*'Inputs'!$C$7*'Inputs'!$C$6*D2061/3600,1)</x:f>
        <x:v>1298.5</x:v>
      </x:c>
      <x:c r="R2061" s="59" t="n">
        <x:f>ROUND((P2061-Q2061)*O2061-('Inputs'!$C$4/B2061)*(I2061/J2061+K2061)-'Inputs'!$C$4*L2061-('Inputs'!$C$4*'Inputs'!$C$20*'Inputs'!$C$21*'Inputs'!$C$22/1000)*M2061*N2061,0)</x:f>
        <x:v>92686</x:v>
      </x:c>
      <x:c r="S2061" s="59" t="n">
        <x:f>ROUND(R2061/'Inputs'!$C$4,2)</x:f>
        <x:v>9.27</x:v>
      </x:c>
      <x:c r="T2061" s="33" t="n">
        <x:f>ROUND((P2061-Q2061)*G2061*'Inputs'!$C$25/1000,1)</x:f>
        <x:v>84.7</x:v>
      </x:c>
    </x:row>
    <x:row r="2062">
      <x:c r="A2062" t="n">
        <x:v>2047</x:v>
      </x:c>
      <x:c r="B2062" s="68" t="n">
        <x:v>46.2</x:v>
      </x:c>
      <x:c r="C2062" s="68" t="n">
        <x:v>27.3</x:v>
      </x:c>
      <x:c r="D2062" s="68" t="n">
        <x:v>222.4</x:v>
      </x:c>
      <x:c r="E2062" s="68" t="n">
        <x:v>26.2</x:v>
      </x:c>
      <x:c r="F2062" s="68" t="n">
        <x:v>37.1</x:v>
      </x:c>
      <x:c r="G2062" s="68" t="n">
        <x:v>10.7</x:v>
      </x:c>
      <x:c r="H2062" s="69" t="n">
        <x:v>1.818</x:v>
      </x:c>
      <x:c r="I2062" s="68" t="n">
        <x:v>5591</x:v>
      </x:c>
      <x:c r="J2062" s="68" t="n">
        <x:v>8.5</x:v>
      </x:c>
      <x:c r="K2062" s="68" t="n">
        <x:v>604</x:v>
      </x:c>
      <x:c r="L2062" s="68" t="n">
        <x:v>5.3</x:v>
      </x:c>
      <x:c r="M2062" s="70" t="n">
        <x:v>0.098</x:v>
      </x:c>
      <x:c r="N2062" s="71" t="n">
        <x:v>95</x:v>
      </x:c>
      <x:c r="O2062" s="33" t="n">
        <x:f>ROUND(3*E2062+F2062+G2062*H2062,1)</x:f>
        <x:v>135.2</x:v>
      </x:c>
      <x:c r="P2062" s="33" t="n">
        <x:f>ROUND('Inputs'!$C$4*'Inputs'!$C$7*'Inputs'!$C$5*C2062/3600,1)</x:f>
        <x:v>3943.3</x:v>
      </x:c>
      <x:c r="Q2062" s="33" t="n">
        <x:f>ROUND(('Inputs'!$C$4/B2062)*'Inputs'!$C$7*'Inputs'!$C$6*D2062/3600,1)</x:f>
        <x:v>1390.7</x:v>
      </x:c>
      <x:c r="R2062" s="59" t="n">
        <x:f>ROUND((P2062-Q2062)*O2062-('Inputs'!$C$4/B2062)*(I2062/J2062+K2062)-'Inputs'!$C$4*L2062-('Inputs'!$C$4*'Inputs'!$C$20*'Inputs'!$C$21*'Inputs'!$C$22/1000)*M2062*N2062,0)</x:f>
        <x:v>-1816</x:v>
      </x:c>
      <x:c r="S2062" s="59" t="n">
        <x:f>ROUND(R2062/'Inputs'!$C$4,2)</x:f>
        <x:v>-0.18</x:v>
      </x:c>
      <x:c r="T2062" s="33" t="n">
        <x:f>ROUND((P2062-Q2062)*G2062*'Inputs'!$C$25/1000,1)</x:f>
        <x:v>70.6</x:v>
      </x:c>
    </x:row>
    <x:row r="2063">
      <x:c r="A2063" t="n">
        <x:v>2048</x:v>
      </x:c>
      <x:c r="B2063" s="68" t="n">
        <x:v>52.7</x:v>
      </x:c>
      <x:c r="C2063" s="68" t="n">
        <x:v>32.1</x:v>
      </x:c>
      <x:c r="D2063" s="68" t="n">
        <x:v>234.1</x:v>
      </x:c>
      <x:c r="E2063" s="68" t="n">
        <x:v>20.1</x:v>
      </x:c>
      <x:c r="F2063" s="68" t="n">
        <x:v>52.5</x:v>
      </x:c>
      <x:c r="G2063" s="68" t="n">
        <x:v>7.6</x:v>
      </x:c>
      <x:c r="H2063" s="69" t="n">
        <x:v>1.797</x:v>
      </x:c>
      <x:c r="I2063" s="68" t="n">
        <x:v>7892</x:v>
      </x:c>
      <x:c r="J2063" s="68" t="n">
        <x:v>9.3</x:v>
      </x:c>
      <x:c r="K2063" s="68" t="n">
        <x:v>645</x:v>
      </x:c>
      <x:c r="L2063" s="68" t="n">
        <x:v>5.6</x:v>
      </x:c>
      <x:c r="M2063" s="70" t="n">
        <x:v>0.033</x:v>
      </x:c>
      <x:c r="N2063" s="71" t="n">
        <x:v>99</x:v>
      </x:c>
      <x:c r="O2063" s="33" t="n">
        <x:f>ROUND(3*E2063+F2063+G2063*H2063,1)</x:f>
        <x:v>126.5</x:v>
      </x:c>
      <x:c r="P2063" s="33" t="n">
        <x:f>ROUND('Inputs'!$C$4*'Inputs'!$C$7*'Inputs'!$C$5*C2063/3600,1)</x:f>
        <x:v>4636.7</x:v>
      </x:c>
      <x:c r="Q2063" s="33" t="n">
        <x:f>ROUND(('Inputs'!$C$4/B2063)*'Inputs'!$C$7*'Inputs'!$C$6*D2063/3600,1)</x:f>
        <x:v>1283.3</x:v>
      </x:c>
      <x:c r="R2063" s="59" t="n">
        <x:f>ROUND((P2063-Q2063)*O2063-('Inputs'!$C$4/B2063)*(I2063/J2063+K2063)-'Inputs'!$C$4*L2063-('Inputs'!$C$4*'Inputs'!$C$20*'Inputs'!$C$21*'Inputs'!$C$22/1000)*M2063*N2063,0)</x:f>
        <x:v>77484</x:v>
      </x:c>
      <x:c r="S2063" s="59" t="n">
        <x:f>ROUND(R2063/'Inputs'!$C$4,2)</x:f>
        <x:v>7.75</x:v>
      </x:c>
      <x:c r="T2063" s="33" t="n">
        <x:f>ROUND((P2063-Q2063)*G2063*'Inputs'!$C$25/1000,1)</x:f>
        <x:v>65.8</x:v>
      </x:c>
    </x:row>
    <x:row r="2064">
      <x:c r="A2064" t="n">
        <x:v>2049</x:v>
      </x:c>
      <x:c r="B2064" s="68" t="n">
        <x:v>57</x:v>
      </x:c>
      <x:c r="C2064" s="68" t="n">
        <x:v>25.9</x:v>
      </x:c>
      <x:c r="D2064" s="68" t="n">
        <x:v>167.9</x:v>
      </x:c>
      <x:c r="E2064" s="68" t="n">
        <x:v>24.4</x:v>
      </x:c>
      <x:c r="F2064" s="68" t="n">
        <x:v>32.4</x:v>
      </x:c>
      <x:c r="G2064" s="68" t="n">
        <x:v>10</x:v>
      </x:c>
      <x:c r="H2064" s="69" t="n">
        <x:v>1.662</x:v>
      </x:c>
      <x:c r="I2064" s="68" t="n">
        <x:v>6433</x:v>
      </x:c>
      <x:c r="J2064" s="68" t="n">
        <x:v>9.2</x:v>
      </x:c>
      <x:c r="K2064" s="68" t="n">
        <x:v>433</x:v>
      </x:c>
      <x:c r="L2064" s="68" t="n">
        <x:v>5</x:v>
      </x:c>
      <x:c r="M2064" s="70" t="n">
        <x:v>0.016</x:v>
      </x:c>
      <x:c r="N2064" s="71" t="n">
        <x:v>94</x:v>
      </x:c>
      <x:c r="O2064" s="33" t="n">
        <x:f>ROUND(3*E2064+F2064+G2064*H2064,1)</x:f>
        <x:v>122.2</x:v>
      </x:c>
      <x:c r="P2064" s="33" t="n">
        <x:f>ROUND('Inputs'!$C$4*'Inputs'!$C$7*'Inputs'!$C$5*C2064/3600,1)</x:f>
        <x:v>3741.1</x:v>
      </x:c>
      <x:c r="Q2064" s="33" t="n">
        <x:f>ROUND(('Inputs'!$C$4/B2064)*'Inputs'!$C$7*'Inputs'!$C$6*D2064/3600,1)</x:f>
        <x:v>851</x:v>
      </x:c>
      <x:c r="R2064" s="59" t="n">
        <x:f>ROUND((P2064-Q2064)*O2064-('Inputs'!$C$4/B2064)*(I2064/J2064+K2064)-'Inputs'!$C$4*L2064-('Inputs'!$C$4*'Inputs'!$C$20*'Inputs'!$C$21*'Inputs'!$C$22/1000)*M2064*N2064,0)</x:f>
        <x:v>101169</x:v>
      </x:c>
      <x:c r="S2064" s="59" t="n">
        <x:f>ROUND(R2064/'Inputs'!$C$4,2)</x:f>
        <x:v>10.12</x:v>
      </x:c>
      <x:c r="T2064" s="33" t="n">
        <x:f>ROUND((P2064-Q2064)*G2064*'Inputs'!$C$25/1000,1)</x:f>
        <x:v>74.7</x:v>
      </x:c>
    </x:row>
    <x:row r="2065">
      <x:c r="A2065" t="n">
        <x:v>2050</x:v>
      </x:c>
      <x:c r="B2065" s="68" t="n">
        <x:v>50.6</x:v>
      </x:c>
      <x:c r="C2065" s="68" t="n">
        <x:v>30</x:v>
      </x:c>
      <x:c r="D2065" s="68" t="n">
        <x:v>227.9</x:v>
      </x:c>
      <x:c r="E2065" s="68" t="n">
        <x:v>26.3</x:v>
      </x:c>
      <x:c r="F2065" s="68" t="n">
        <x:v>51.2</x:v>
      </x:c>
      <x:c r="G2065" s="68" t="n">
        <x:v>9.9</x:v>
      </x:c>
      <x:c r="H2065" s="69" t="n">
        <x:v>1.639</x:v>
      </x:c>
      <x:c r="I2065" s="68" t="n">
        <x:v>7170</x:v>
      </x:c>
      <x:c r="J2065" s="68" t="n">
        <x:v>10.3</x:v>
      </x:c>
      <x:c r="K2065" s="68" t="n">
        <x:v>715</x:v>
      </x:c>
      <x:c r="L2065" s="68" t="n">
        <x:v>5.7</x:v>
      </x:c>
      <x:c r="M2065" s="70" t="n">
        <x:v>0.016</x:v>
      </x:c>
      <x:c r="N2065" s="71" t="n">
        <x:v>118</x:v>
      </x:c>
      <x:c r="O2065" s="33" t="n">
        <x:f>ROUND(3*E2065+F2065+G2065*H2065,1)</x:f>
        <x:v>146.3</x:v>
      </x:c>
      <x:c r="P2065" s="33" t="n">
        <x:f>ROUND('Inputs'!$C$4*'Inputs'!$C$7*'Inputs'!$C$5*C2065/3600,1)</x:f>
        <x:v>4333.3</x:v>
      </x:c>
      <x:c r="Q2065" s="33" t="n">
        <x:f>ROUND(('Inputs'!$C$4/B2065)*'Inputs'!$C$7*'Inputs'!$C$6*D2065/3600,1)</x:f>
        <x:v>1301.1</x:v>
      </x:c>
      <x:c r="R2065" s="59" t="n">
        <x:f>ROUND((P2065-Q2065)*O2065-('Inputs'!$C$4/B2065)*(I2065/J2065+K2065)-'Inputs'!$C$4*L2065-('Inputs'!$C$4*'Inputs'!$C$20*'Inputs'!$C$21*'Inputs'!$C$22/1000)*M2065*N2065,0)</x:f>
        <x:v>103512</x:v>
      </x:c>
      <x:c r="S2065" s="59" t="n">
        <x:f>ROUND(R2065/'Inputs'!$C$4,2)</x:f>
        <x:v>10.35</x:v>
      </x:c>
      <x:c r="T2065" s="33" t="n">
        <x:f>ROUND((P2065-Q2065)*G2065*'Inputs'!$C$25/1000,1)</x:f>
        <x:v>77.6</x:v>
      </x:c>
    </x:row>
    <x:row r="2066">
      <x:c r="A2066" t="n">
        <x:v>2051</x:v>
      </x:c>
      <x:c r="B2066" s="68" t="n">
        <x:v>53.4</x:v>
      </x:c>
      <x:c r="C2066" s="68" t="n">
        <x:v>30.6</x:v>
      </x:c>
      <x:c r="D2066" s="68" t="n">
        <x:v>184</x:v>
      </x:c>
      <x:c r="E2066" s="68" t="n">
        <x:v>23.1</x:v>
      </x:c>
      <x:c r="F2066" s="68" t="n">
        <x:v>52.8</x:v>
      </x:c>
      <x:c r="G2066" s="68" t="n">
        <x:v>8.6</x:v>
      </x:c>
      <x:c r="H2066" s="69" t="n">
        <x:v>1.831</x:v>
      </x:c>
      <x:c r="I2066" s="68" t="n">
        <x:v>5677</x:v>
      </x:c>
      <x:c r="J2066" s="68" t="n">
        <x:v>13.7</x:v>
      </x:c>
      <x:c r="K2066" s="68" t="n">
        <x:v>631</x:v>
      </x:c>
      <x:c r="L2066" s="68" t="n">
        <x:v>1.9</x:v>
      </x:c>
      <x:c r="M2066" s="70" t="n">
        <x:v>0.098</x:v>
      </x:c>
      <x:c r="N2066" s="71" t="n">
        <x:v>115</x:v>
      </x:c>
      <x:c r="O2066" s="33" t="n">
        <x:f>ROUND(3*E2066+F2066+G2066*H2066,1)</x:f>
        <x:v>137.8</x:v>
      </x:c>
      <x:c r="P2066" s="33" t="n">
        <x:f>ROUND('Inputs'!$C$4*'Inputs'!$C$7*'Inputs'!$C$5*C2066/3600,1)</x:f>
        <x:v>4420</x:v>
      </x:c>
      <x:c r="Q2066" s="33" t="n">
        <x:f>ROUND(('Inputs'!$C$4/B2066)*'Inputs'!$C$7*'Inputs'!$C$6*D2066/3600,1)</x:f>
        <x:v>995.4</x:v>
      </x:c>
      <x:c r="R2066" s="59" t="n">
        <x:f>ROUND((P2066-Q2066)*O2066-('Inputs'!$C$4/B2066)*(I2066/J2066+K2066)-'Inputs'!$C$4*L2066-('Inputs'!$C$4*'Inputs'!$C$20*'Inputs'!$C$21*'Inputs'!$C$22/1000)*M2066*N2066,0)</x:f>
        <x:v>231945</x:v>
      </x:c>
      <x:c r="S2066" s="59" t="n">
        <x:f>ROUND(R2066/'Inputs'!$C$4,2)</x:f>
        <x:v>23.19</x:v>
      </x:c>
      <x:c r="T2066" s="33" t="n">
        <x:f>ROUND((P2066-Q2066)*G2066*'Inputs'!$C$25/1000,1)</x:f>
        <x:v>76.1</x:v>
      </x:c>
    </x:row>
    <x:row r="2067">
      <x:c r="A2067" t="n">
        <x:v>2052</x:v>
      </x:c>
      <x:c r="B2067" s="68" t="n">
        <x:v>40.1</x:v>
      </x:c>
      <x:c r="C2067" s="68" t="n">
        <x:v>31.6</x:v>
      </x:c>
      <x:c r="D2067" s="68" t="n">
        <x:v>277.1</x:v>
      </x:c>
      <x:c r="E2067" s="68" t="n">
        <x:v>26.9</x:v>
      </x:c>
      <x:c r="F2067" s="68" t="n">
        <x:v>40.7</x:v>
      </x:c>
      <x:c r="G2067" s="68" t="n">
        <x:v>10.3</x:v>
      </x:c>
      <x:c r="H2067" s="69" t="n">
        <x:v>1.809</x:v>
      </x:c>
      <x:c r="I2067" s="68" t="n">
        <x:v>5863</x:v>
      </x:c>
      <x:c r="J2067" s="68" t="n">
        <x:v>10.2</x:v>
      </x:c>
      <x:c r="K2067" s="68" t="n">
        <x:v>417</x:v>
      </x:c>
      <x:c r="L2067" s="68" t="n">
        <x:v>1.5</x:v>
      </x:c>
      <x:c r="M2067" s="70" t="n">
        <x:v>0.004</x:v>
      </x:c>
      <x:c r="N2067" s="71" t="n">
        <x:v>112</x:v>
      </x:c>
      <x:c r="O2067" s="33" t="n">
        <x:f>ROUND(3*E2067+F2067+G2067*H2067,1)</x:f>
        <x:v>140</x:v>
      </x:c>
      <x:c r="P2067" s="33" t="n">
        <x:f>ROUND('Inputs'!$C$4*'Inputs'!$C$7*'Inputs'!$C$5*C2067/3600,1)</x:f>
        <x:v>4564.4</x:v>
      </x:c>
      <x:c r="Q2067" s="33" t="n">
        <x:f>ROUND(('Inputs'!$C$4/B2067)*'Inputs'!$C$7*'Inputs'!$C$6*D2067/3600,1)</x:f>
        <x:v>1996.3</x:v>
      </x:c>
      <x:c r="R2067" s="59" t="n">
        <x:f>ROUND((P2067-Q2067)*O2067-('Inputs'!$C$4/B2067)*(I2067/J2067+K2067)-'Inputs'!$C$4*L2067-('Inputs'!$C$4*'Inputs'!$C$20*'Inputs'!$C$21*'Inputs'!$C$22/1000)*M2067*N2067,0)</x:f>
        <x:v>96200</x:v>
      </x:c>
      <x:c r="S2067" s="59" t="n">
        <x:f>ROUND(R2067/'Inputs'!$C$4,2)</x:f>
        <x:v>9.62</x:v>
      </x:c>
      <x:c r="T2067" s="33" t="n">
        <x:f>ROUND((P2067-Q2067)*G2067*'Inputs'!$C$25/1000,1)</x:f>
        <x:v>68.3</x:v>
      </x:c>
    </x:row>
    <x:row r="2068">
      <x:c r="A2068" t="n">
        <x:v>2053</x:v>
      </x:c>
      <x:c r="B2068" s="68" t="n">
        <x:v>39.1</x:v>
      </x:c>
      <x:c r="C2068" s="68" t="n">
        <x:v>31.9</x:v>
      </x:c>
      <x:c r="D2068" s="68" t="n">
        <x:v>238</x:v>
      </x:c>
      <x:c r="E2068" s="68" t="n">
        <x:v>24.5</x:v>
      </x:c>
      <x:c r="F2068" s="68" t="n">
        <x:v>42.9</x:v>
      </x:c>
      <x:c r="G2068" s="68" t="n">
        <x:v>7.6</x:v>
      </x:c>
      <x:c r="H2068" s="69" t="n">
        <x:v>1.708</x:v>
      </x:c>
      <x:c r="I2068" s="68" t="n">
        <x:v>6516</x:v>
      </x:c>
      <x:c r="J2068" s="68" t="n">
        <x:v>9.6</x:v>
      </x:c>
      <x:c r="K2068" s="68" t="n">
        <x:v>658</x:v>
      </x:c>
      <x:c r="L2068" s="68" t="n">
        <x:v>2.6</x:v>
      </x:c>
      <x:c r="M2068" s="70" t="n">
        <x:v>0.006</x:v>
      </x:c>
      <x:c r="N2068" s="71" t="n">
        <x:v>155</x:v>
      </x:c>
      <x:c r="O2068" s="33" t="n">
        <x:f>ROUND(3*E2068+F2068+G2068*H2068,1)</x:f>
        <x:v>129.4</x:v>
      </x:c>
      <x:c r="P2068" s="33" t="n">
        <x:f>ROUND('Inputs'!$C$4*'Inputs'!$C$7*'Inputs'!$C$5*C2068/3600,1)</x:f>
        <x:v>4607.8</x:v>
      </x:c>
      <x:c r="Q2068" s="33" t="n">
        <x:f>ROUND(('Inputs'!$C$4/B2068)*'Inputs'!$C$7*'Inputs'!$C$6*D2068/3600,1)</x:f>
        <x:v>1758.5</x:v>
      </x:c>
      <x:c r="R2068" s="59" t="n">
        <x:f>ROUND((P2068-Q2068)*O2068-('Inputs'!$C$4/B2068)*(I2068/J2068+K2068)-'Inputs'!$C$4*L2068-('Inputs'!$C$4*'Inputs'!$C$20*'Inputs'!$C$21*'Inputs'!$C$22/1000)*M2068*N2068,0)</x:f>
        <x:v>-1260</x:v>
      </x:c>
      <x:c r="S2068" s="59" t="n">
        <x:f>ROUND(R2068/'Inputs'!$C$4,2)</x:f>
        <x:v>-0.13</x:v>
      </x:c>
      <x:c r="T2068" s="33" t="n">
        <x:f>ROUND((P2068-Q2068)*G2068*'Inputs'!$C$25/1000,1)</x:f>
        <x:v>55.9</x:v>
      </x:c>
    </x:row>
    <x:row r="2069">
      <x:c r="A2069" t="n">
        <x:v>2054</x:v>
      </x:c>
      <x:c r="B2069" s="68" t="n">
        <x:v>43.2</x:v>
      </x:c>
      <x:c r="C2069" s="68" t="n">
        <x:v>28.7</x:v>
      </x:c>
      <x:c r="D2069" s="68" t="n">
        <x:v>204.8</x:v>
      </x:c>
      <x:c r="E2069" s="68" t="n">
        <x:v>20.6</x:v>
      </x:c>
      <x:c r="F2069" s="68" t="n">
        <x:v>50.7</x:v>
      </x:c>
      <x:c r="G2069" s="68" t="n">
        <x:v>7.8</x:v>
      </x:c>
      <x:c r="H2069" s="69" t="n">
        <x:v>1.997</x:v>
      </x:c>
      <x:c r="I2069" s="68" t="n">
        <x:v>9352</x:v>
      </x:c>
      <x:c r="J2069" s="68" t="n">
        <x:v>8.8</x:v>
      </x:c>
      <x:c r="K2069" s="68" t="n">
        <x:v>547</x:v>
      </x:c>
      <x:c r="L2069" s="68" t="n">
        <x:v>4.2</x:v>
      </x:c>
      <x:c r="M2069" s="70" t="n">
        <x:v>0.075</x:v>
      </x:c>
      <x:c r="N2069" s="71" t="n">
        <x:v>84</x:v>
      </x:c>
      <x:c r="O2069" s="33" t="n">
        <x:f>ROUND(3*E2069+F2069+G2069*H2069,1)</x:f>
        <x:v>128.1</x:v>
      </x:c>
      <x:c r="P2069" s="33" t="n">
        <x:f>ROUND('Inputs'!$C$4*'Inputs'!$C$7*'Inputs'!$C$5*C2069/3600,1)</x:f>
        <x:v>4145.6</x:v>
      </x:c>
      <x:c r="Q2069" s="33" t="n">
        <x:f>ROUND(('Inputs'!$C$4/B2069)*'Inputs'!$C$7*'Inputs'!$C$6*D2069/3600,1)</x:f>
        <x:v>1369.5</x:v>
      </x:c>
      <x:c r="R2069" s="59" t="n">
        <x:f>ROUND((P2069-Q2069)*O2069-('Inputs'!$C$4/B2069)*(I2069/J2069+K2069)-'Inputs'!$C$4*L2069-('Inputs'!$C$4*'Inputs'!$C$20*'Inputs'!$C$21*'Inputs'!$C$22/1000)*M2069*N2069,0)</x:f>
        <x:v>-73091</x:v>
      </x:c>
      <x:c r="S2069" s="59" t="n">
        <x:f>ROUND(R2069/'Inputs'!$C$4,2)</x:f>
        <x:v>-7.31</x:v>
      </x:c>
      <x:c r="T2069" s="33" t="n">
        <x:f>ROUND((P2069-Q2069)*G2069*'Inputs'!$C$25/1000,1)</x:f>
        <x:v>55.9</x:v>
      </x:c>
    </x:row>
    <x:row r="2070">
      <x:c r="A2070" t="n">
        <x:v>2055</x:v>
      </x:c>
      <x:c r="B2070" s="68" t="n">
        <x:v>32.2</x:v>
      </x:c>
      <x:c r="C2070" s="68" t="n">
        <x:v>28</x:v>
      </x:c>
      <x:c r="D2070" s="68" t="n">
        <x:v>232.7</x:v>
      </x:c>
      <x:c r="E2070" s="68" t="n">
        <x:v>24.4</x:v>
      </x:c>
      <x:c r="F2070" s="68" t="n">
        <x:v>41.8</x:v>
      </x:c>
      <x:c r="G2070" s="68" t="n">
        <x:v>7.8</x:v>
      </x:c>
      <x:c r="H2070" s="69" t="n">
        <x:v>1.768</x:v>
      </x:c>
      <x:c r="I2070" s="68" t="n">
        <x:v>5101</x:v>
      </x:c>
      <x:c r="J2070" s="68" t="n">
        <x:v>13.5</x:v>
      </x:c>
      <x:c r="K2070" s="68" t="n">
        <x:v>930</x:v>
      </x:c>
      <x:c r="L2070" s="68" t="n">
        <x:v>4.8</x:v>
      </x:c>
      <x:c r="M2070" s="70" t="n">
        <x:v>0.018</x:v>
      </x:c>
      <x:c r="N2070" s="71" t="n">
        <x:v>107</x:v>
      </x:c>
      <x:c r="O2070" s="33" t="n">
        <x:f>ROUND(3*E2070+F2070+G2070*H2070,1)</x:f>
        <x:v>128.8</x:v>
      </x:c>
      <x:c r="P2070" s="33" t="n">
        <x:f>ROUND('Inputs'!$C$4*'Inputs'!$C$7*'Inputs'!$C$5*C2070/3600,1)</x:f>
        <x:v>4044.4</x:v>
      </x:c>
      <x:c r="Q2070" s="33" t="n">
        <x:f>ROUND(('Inputs'!$C$4/B2070)*'Inputs'!$C$7*'Inputs'!$C$6*D2070/3600,1)</x:f>
        <x:v>2087.7</x:v>
      </x:c>
      <x:c r="R2070" s="59" t="n">
        <x:f>ROUND((P2070-Q2070)*O2070-('Inputs'!$C$4/B2070)*(I2070/J2070+K2070)-'Inputs'!$C$4*L2070-('Inputs'!$C$4*'Inputs'!$C$20*'Inputs'!$C$21*'Inputs'!$C$22/1000)*M2070*N2070,0)</x:f>
        <x:v>-206449</x:v>
      </x:c>
      <x:c r="S2070" s="59" t="n">
        <x:f>ROUND(R2070/'Inputs'!$C$4,2)</x:f>
        <x:v>-20.64</x:v>
      </x:c>
      <x:c r="T2070" s="33" t="n">
        <x:f>ROUND((P2070-Q2070)*G2070*'Inputs'!$C$25/1000,1)</x:f>
        <x:v>39.4</x:v>
      </x:c>
    </x:row>
    <x:row r="2071">
      <x:c r="A2071" t="n">
        <x:v>2056</x:v>
      </x:c>
      <x:c r="B2071" s="68" t="n">
        <x:v>39.4</x:v>
      </x:c>
      <x:c r="C2071" s="68" t="n">
        <x:v>32</x:v>
      </x:c>
      <x:c r="D2071" s="68" t="n">
        <x:v>208.3</x:v>
      </x:c>
      <x:c r="E2071" s="68" t="n">
        <x:v>21.3</x:v>
      </x:c>
      <x:c r="F2071" s="68" t="n">
        <x:v>44.3</x:v>
      </x:c>
      <x:c r="G2071" s="68" t="n">
        <x:v>8.5</x:v>
      </x:c>
      <x:c r="H2071" s="69" t="n">
        <x:v>1.795</x:v>
      </x:c>
      <x:c r="I2071" s="68" t="n">
        <x:v>4472</x:v>
      </x:c>
      <x:c r="J2071" s="68" t="n">
        <x:v>14.6</x:v>
      </x:c>
      <x:c r="K2071" s="68" t="n">
        <x:v>708</x:v>
      </x:c>
      <x:c r="L2071" s="68" t="n">
        <x:v>3.5</x:v>
      </x:c>
      <x:c r="M2071" s="70" t="n">
        <x:v>0.005</x:v>
      </x:c>
      <x:c r="N2071" s="71" t="n">
        <x:v>149</x:v>
      </x:c>
      <x:c r="O2071" s="33" t="n">
        <x:f>ROUND(3*E2071+F2071+G2071*H2071,1)</x:f>
        <x:v>123.5</x:v>
      </x:c>
      <x:c r="P2071" s="33" t="n">
        <x:f>ROUND('Inputs'!$C$4*'Inputs'!$C$7*'Inputs'!$C$5*C2071/3600,1)</x:f>
        <x:v>4622.2</x:v>
      </x:c>
      <x:c r="Q2071" s="33" t="n">
        <x:f>ROUND(('Inputs'!$C$4/B2071)*'Inputs'!$C$7*'Inputs'!$C$6*D2071/3600,1)</x:f>
        <x:v>1527.3</x:v>
      </x:c>
      <x:c r="R2071" s="59" t="n">
        <x:f>ROUND((P2071-Q2071)*O2071-('Inputs'!$C$4/B2071)*(I2071/J2071+K2071)-'Inputs'!$C$4*L2071-('Inputs'!$C$4*'Inputs'!$C$20*'Inputs'!$C$21*'Inputs'!$C$22/1000)*M2071*N2071,0)</x:f>
        <x:v>88117</x:v>
      </x:c>
      <x:c r="S2071" s="59" t="n">
        <x:f>ROUND(R2071/'Inputs'!$C$4,2)</x:f>
        <x:v>8.81</x:v>
      </x:c>
      <x:c r="T2071" s="33" t="n">
        <x:f>ROUND((P2071-Q2071)*G2071*'Inputs'!$C$25/1000,1)</x:f>
        <x:v>68</x:v>
      </x:c>
    </x:row>
    <x:row r="2072">
      <x:c r="A2072" t="n">
        <x:v>2057</x:v>
      </x:c>
      <x:c r="B2072" s="68" t="n">
        <x:v>47.8</x:v>
      </x:c>
      <x:c r="C2072" s="68" t="n">
        <x:v>28.4</x:v>
      </x:c>
      <x:c r="D2072" s="68" t="n">
        <x:v>177.9</x:v>
      </x:c>
      <x:c r="E2072" s="68" t="n">
        <x:v>26.1</x:v>
      </x:c>
      <x:c r="F2072" s="68" t="n">
        <x:v>45.9</x:v>
      </x:c>
      <x:c r="G2072" s="68" t="n">
        <x:v>8.2</x:v>
      </x:c>
      <x:c r="H2072" s="69" t="n">
        <x:v>1.808</x:v>
      </x:c>
      <x:c r="I2072" s="68" t="n">
        <x:v>7989</x:v>
      </x:c>
      <x:c r="J2072" s="68" t="n">
        <x:v>10.7</x:v>
      </x:c>
      <x:c r="K2072" s="68" t="n">
        <x:v>465</x:v>
      </x:c>
      <x:c r="L2072" s="68" t="n">
        <x:v>4.5</x:v>
      </x:c>
      <x:c r="M2072" s="70" t="n">
        <x:v>0.078</x:v>
      </x:c>
      <x:c r="N2072" s="71" t="n">
        <x:v>148</x:v>
      </x:c>
      <x:c r="O2072" s="33" t="n">
        <x:f>ROUND(3*E2072+F2072+G2072*H2072,1)</x:f>
        <x:v>139</x:v>
      </x:c>
      <x:c r="P2072" s="33" t="n">
        <x:f>ROUND('Inputs'!$C$4*'Inputs'!$C$7*'Inputs'!$C$5*C2072/3600,1)</x:f>
        <x:v>4102.2</x:v>
      </x:c>
      <x:c r="Q2072" s="33" t="n">
        <x:f>ROUND(('Inputs'!$C$4/B2072)*'Inputs'!$C$7*'Inputs'!$C$6*D2072/3600,1)</x:f>
        <x:v>1075.2</x:v>
      </x:c>
      <x:c r="R2072" s="59" t="n">
        <x:f>ROUND((P2072-Q2072)*O2072-('Inputs'!$C$4/B2072)*(I2072/J2072+K2072)-'Inputs'!$C$4*L2072-('Inputs'!$C$4*'Inputs'!$C$20*'Inputs'!$C$21*'Inputs'!$C$22/1000)*M2072*N2072,0)</x:f>
        <x:v>96459</x:v>
      </x:c>
      <x:c r="S2072" s="59" t="n">
        <x:f>ROUND(R2072/'Inputs'!$C$4,2)</x:f>
        <x:v>9.65</x:v>
      </x:c>
      <x:c r="T2072" s="33" t="n">
        <x:f>ROUND((P2072-Q2072)*G2072*'Inputs'!$C$25/1000,1)</x:f>
        <x:v>64.1</x:v>
      </x:c>
    </x:row>
    <x:row r="2073">
      <x:c r="A2073" t="n">
        <x:v>2058</x:v>
      </x:c>
      <x:c r="B2073" s="68" t="n">
        <x:v>30.4</x:v>
      </x:c>
      <x:c r="C2073" s="68" t="n">
        <x:v>29.4</x:v>
      </x:c>
      <x:c r="D2073" s="68" t="n">
        <x:v>200.7</x:v>
      </x:c>
      <x:c r="E2073" s="68" t="n">
        <x:v>25.2</x:v>
      </x:c>
      <x:c r="F2073" s="68" t="n">
        <x:v>49.6</x:v>
      </x:c>
      <x:c r="G2073" s="68" t="n">
        <x:v>8.3</x:v>
      </x:c>
      <x:c r="H2073" s="69" t="n">
        <x:v>1.753</x:v>
      </x:c>
      <x:c r="I2073" s="68" t="n">
        <x:v>6437</x:v>
      </x:c>
      <x:c r="J2073" s="68" t="n">
        <x:v>13.1</x:v>
      </x:c>
      <x:c r="K2073" s="68" t="n">
        <x:v>745</x:v>
      </x:c>
      <x:c r="L2073" s="68" t="n">
        <x:v>4.2</x:v>
      </x:c>
      <x:c r="M2073" s="70" t="n">
        <x:v>0.081</x:v>
      </x:c>
      <x:c r="N2073" s="71" t="n">
        <x:v>72</x:v>
      </x:c>
      <x:c r="O2073" s="33" t="n">
        <x:f>ROUND(3*E2073+F2073+G2073*H2073,1)</x:f>
        <x:v>139.7</x:v>
      </x:c>
      <x:c r="P2073" s="33" t="n">
        <x:f>ROUND('Inputs'!$C$4*'Inputs'!$C$7*'Inputs'!$C$5*C2073/3600,1)</x:f>
        <x:v>4246.7</x:v>
      </x:c>
      <x:c r="Q2073" s="33" t="n">
        <x:f>ROUND(('Inputs'!$C$4/B2073)*'Inputs'!$C$7*'Inputs'!$C$6*D2073/3600,1)</x:f>
        <x:v>1907.2</x:v>
      </x:c>
      <x:c r="R2073" s="59" t="n">
        <x:f>ROUND((P2073-Q2073)*O2073-('Inputs'!$C$4/B2073)*(I2073/J2073+K2073)-'Inputs'!$C$4*L2073-('Inputs'!$C$4*'Inputs'!$C$20*'Inputs'!$C$21*'Inputs'!$C$22/1000)*M2073*N2073,0)</x:f>
        <x:v>-134915</x:v>
      </x:c>
      <x:c r="S2073" s="59" t="n">
        <x:f>ROUND(R2073/'Inputs'!$C$4,2)</x:f>
        <x:v>-13.49</x:v>
      </x:c>
      <x:c r="T2073" s="33" t="n">
        <x:f>ROUND((P2073-Q2073)*G2073*'Inputs'!$C$25/1000,1)</x:f>
        <x:v>50.2</x:v>
      </x:c>
    </x:row>
    <x:row r="2074">
      <x:c r="A2074" t="n">
        <x:v>2059</x:v>
      </x:c>
      <x:c r="B2074" s="68" t="n">
        <x:v>36.4</x:v>
      </x:c>
      <x:c r="C2074" s="68" t="n">
        <x:v>26.9</x:v>
      </x:c>
      <x:c r="D2074" s="68" t="n">
        <x:v>253.6</x:v>
      </x:c>
      <x:c r="E2074" s="68" t="n">
        <x:v>26.6</x:v>
      </x:c>
      <x:c r="F2074" s="68" t="n">
        <x:v>50.1</x:v>
      </x:c>
      <x:c r="G2074" s="68" t="n">
        <x:v>7.6</x:v>
      </x:c>
      <x:c r="H2074" s="69" t="n">
        <x:v>1.693</x:v>
      </x:c>
      <x:c r="I2074" s="68" t="n">
        <x:v>7279</x:v>
      </x:c>
      <x:c r="J2074" s="68" t="n">
        <x:v>14.5</x:v>
      </x:c>
      <x:c r="K2074" s="68" t="n">
        <x:v>485</x:v>
      </x:c>
      <x:c r="L2074" s="68" t="n">
        <x:v>4.3</x:v>
      </x:c>
      <x:c r="M2074" s="70" t="n">
        <x:v>0.014</x:v>
      </x:c>
      <x:c r="N2074" s="71" t="n">
        <x:v>113</x:v>
      </x:c>
      <x:c r="O2074" s="33" t="n">
        <x:f>ROUND(3*E2074+F2074+G2074*H2074,1)</x:f>
        <x:v>142.8</x:v>
      </x:c>
      <x:c r="P2074" s="33" t="n">
        <x:f>ROUND('Inputs'!$C$4*'Inputs'!$C$7*'Inputs'!$C$5*C2074/3600,1)</x:f>
        <x:v>3885.6</x:v>
      </x:c>
      <x:c r="Q2074" s="33" t="n">
        <x:f>ROUND(('Inputs'!$C$4/B2074)*'Inputs'!$C$7*'Inputs'!$C$6*D2074/3600,1)</x:f>
        <x:v>2012.7</x:v>
      </x:c>
      <x:c r="R2074" s="59" t="n">
        <x:f>ROUND((P2074-Q2074)*O2074-('Inputs'!$C$4/B2074)*(I2074/J2074+K2074)-'Inputs'!$C$4*L2074-('Inputs'!$C$4*'Inputs'!$C$20*'Inputs'!$C$21*'Inputs'!$C$22/1000)*M2074*N2074,0)</x:f>
        <x:v>-50241</x:v>
      </x:c>
      <x:c r="S2074" s="59" t="n">
        <x:f>ROUND(R2074/'Inputs'!$C$4,2)</x:f>
        <x:v>-5.02</x:v>
      </x:c>
      <x:c r="T2074" s="33" t="n">
        <x:f>ROUND((P2074-Q2074)*G2074*'Inputs'!$C$25/1000,1)</x:f>
        <x:v>36.8</x:v>
      </x:c>
    </x:row>
    <x:row r="2075">
      <x:c r="A2075" t="n">
        <x:v>2060</x:v>
      </x:c>
      <x:c r="B2075" s="68" t="n">
        <x:v>42.6</x:v>
      </x:c>
      <x:c r="C2075" s="68" t="n">
        <x:v>35.4</x:v>
      </x:c>
      <x:c r="D2075" s="68" t="n">
        <x:v>172.5</x:v>
      </x:c>
      <x:c r="E2075" s="68" t="n">
        <x:v>26.2</x:v>
      </x:c>
      <x:c r="F2075" s="68" t="n">
        <x:v>46.3</x:v>
      </x:c>
      <x:c r="G2075" s="68" t="n">
        <x:v>9.9</x:v>
      </x:c>
      <x:c r="H2075" s="69" t="n">
        <x:v>1.815</x:v>
      </x:c>
      <x:c r="I2075" s="68" t="n">
        <x:v>6018</x:v>
      </x:c>
      <x:c r="J2075" s="68" t="n">
        <x:v>11.8</x:v>
      </x:c>
      <x:c r="K2075" s="68" t="n">
        <x:v>637</x:v>
      </x:c>
      <x:c r="L2075" s="68" t="n">
        <x:v>2.3</x:v>
      </x:c>
      <x:c r="M2075" s="70" t="n">
        <x:v>0.034</x:v>
      </x:c>
      <x:c r="N2075" s="71" t="n">
        <x:v>84</x:v>
      </x:c>
      <x:c r="O2075" s="33" t="n">
        <x:f>ROUND(3*E2075+F2075+G2075*H2075,1)</x:f>
        <x:v>142.9</x:v>
      </x:c>
      <x:c r="P2075" s="33" t="n">
        <x:f>ROUND('Inputs'!$C$4*'Inputs'!$C$7*'Inputs'!$C$5*C2075/3600,1)</x:f>
        <x:v>5113.3</x:v>
      </x:c>
      <x:c r="Q2075" s="33" t="n">
        <x:f>ROUND(('Inputs'!$C$4/B2075)*'Inputs'!$C$7*'Inputs'!$C$6*D2075/3600,1)</x:f>
        <x:v>1169.8</x:v>
      </x:c>
      <x:c r="R2075" s="59" t="n">
        <x:f>ROUND((P2075-Q2075)*O2075-('Inputs'!$C$4/B2075)*(I2075/J2075+K2075)-'Inputs'!$C$4*L2075-('Inputs'!$C$4*'Inputs'!$C$20*'Inputs'!$C$21*'Inputs'!$C$22/1000)*M2075*N2075,0)</x:f>
        <x:v>264891</x:v>
      </x:c>
      <x:c r="S2075" s="59" t="n">
        <x:f>ROUND(R2075/'Inputs'!$C$4,2)</x:f>
        <x:v>26.49</x:v>
      </x:c>
      <x:c r="T2075" s="33" t="n">
        <x:f>ROUND((P2075-Q2075)*G2075*'Inputs'!$C$25/1000,1)</x:f>
        <x:v>100.9</x:v>
      </x:c>
    </x:row>
    <x:row r="2076">
      <x:c r="A2076" t="n">
        <x:v>2061</x:v>
      </x:c>
      <x:c r="B2076" s="68" t="n">
        <x:v>41.5</x:v>
      </x:c>
      <x:c r="C2076" s="68" t="n">
        <x:v>26.3</x:v>
      </x:c>
      <x:c r="D2076" s="68" t="n">
        <x:v>218.7</x:v>
      </x:c>
      <x:c r="E2076" s="68" t="n">
        <x:v>22</x:v>
      </x:c>
      <x:c r="F2076" s="68" t="n">
        <x:v>35</x:v>
      </x:c>
      <x:c r="G2076" s="68" t="n">
        <x:v>9</x:v>
      </x:c>
      <x:c r="H2076" s="69" t="n">
        <x:v>1.805</x:v>
      </x:c>
      <x:c r="I2076" s="68" t="n">
        <x:v>6597</x:v>
      </x:c>
      <x:c r="J2076" s="68" t="n">
        <x:v>10.4</x:v>
      </x:c>
      <x:c r="K2076" s="68" t="n">
        <x:v>732</x:v>
      </x:c>
      <x:c r="L2076" s="68" t="n">
        <x:v>5.9</x:v>
      </x:c>
      <x:c r="M2076" s="70" t="n">
        <x:v>0.049</x:v>
      </x:c>
      <x:c r="N2076" s="71" t="n">
        <x:v>74</x:v>
      </x:c>
      <x:c r="O2076" s="33" t="n">
        <x:f>ROUND(3*E2076+F2076+G2076*H2076,1)</x:f>
        <x:v>117.2</x:v>
      </x:c>
      <x:c r="P2076" s="33" t="n">
        <x:f>ROUND('Inputs'!$C$4*'Inputs'!$C$7*'Inputs'!$C$5*C2076/3600,1)</x:f>
        <x:v>3798.9</x:v>
      </x:c>
      <x:c r="Q2076" s="33" t="n">
        <x:f>ROUND(('Inputs'!$C$4/B2076)*'Inputs'!$C$7*'Inputs'!$C$6*D2076/3600,1)</x:f>
        <x:v>1522.4</x:v>
      </x:c>
      <x:c r="R2076" s="59" t="n">
        <x:f>ROUND((P2076-Q2076)*O2076-('Inputs'!$C$4/B2076)*(I2076/J2076+K2076)-'Inputs'!$C$4*L2076-('Inputs'!$C$4*'Inputs'!$C$20*'Inputs'!$C$21*'Inputs'!$C$22/1000)*M2076*N2076,0)</x:f>
        <x:v>-129538</x:v>
      </x:c>
      <x:c r="S2076" s="59" t="n">
        <x:f>ROUND(R2076/'Inputs'!$C$4,2)</x:f>
        <x:v>-12.95</x:v>
      </x:c>
      <x:c r="T2076" s="33" t="n">
        <x:f>ROUND((P2076-Q2076)*G2076*'Inputs'!$C$25/1000,1)</x:f>
        <x:v>52.9</x:v>
      </x:c>
    </x:row>
    <x:row r="2077">
      <x:c r="A2077" t="n">
        <x:v>2062</x:v>
      </x:c>
      <x:c r="B2077" s="68" t="n">
        <x:v>27.8</x:v>
      </x:c>
      <x:c r="C2077" s="68" t="n">
        <x:v>31</x:v>
      </x:c>
      <x:c r="D2077" s="68" t="n">
        <x:v>209.1</x:v>
      </x:c>
      <x:c r="E2077" s="68" t="n">
        <x:v>23.9</x:v>
      </x:c>
      <x:c r="F2077" s="68" t="n">
        <x:v>44.7</x:v>
      </x:c>
      <x:c r="G2077" s="68" t="n">
        <x:v>8</x:v>
      </x:c>
      <x:c r="H2077" s="69" t="n">
        <x:v>1.795</x:v>
      </x:c>
      <x:c r="I2077" s="68" t="n">
        <x:v>4793</x:v>
      </x:c>
      <x:c r="J2077" s="68" t="n">
        <x:v>8.6</x:v>
      </x:c>
      <x:c r="K2077" s="68" t="n">
        <x:v>603</x:v>
      </x:c>
      <x:c r="L2077" s="68" t="n">
        <x:v>5.7</x:v>
      </x:c>
      <x:c r="M2077" s="70" t="n">
        <x:v>0.062</x:v>
      </x:c>
      <x:c r="N2077" s="71" t="n">
        <x:v>115</x:v>
      </x:c>
      <x:c r="O2077" s="33" t="n">
        <x:f>ROUND(3*E2077+F2077+G2077*H2077,1)</x:f>
        <x:v>130.8</x:v>
      </x:c>
      <x:c r="P2077" s="33" t="n">
        <x:f>ROUND('Inputs'!$C$4*'Inputs'!$C$7*'Inputs'!$C$5*C2077/3600,1)</x:f>
        <x:v>4477.8</x:v>
      </x:c>
      <x:c r="Q2077" s="33" t="n">
        <x:f>ROUND(('Inputs'!$C$4/B2077)*'Inputs'!$C$7*'Inputs'!$C$6*D2077/3600,1)</x:f>
        <x:v>2172.9</x:v>
      </x:c>
      <x:c r="R2077" s="59" t="n">
        <x:f>ROUND((P2077-Q2077)*O2077-('Inputs'!$C$4/B2077)*(I2077/J2077+K2077)-'Inputs'!$C$4*L2077-('Inputs'!$C$4*'Inputs'!$C$20*'Inputs'!$C$21*'Inputs'!$C$22/1000)*M2077*N2077,0)</x:f>
        <x:v>-188846</x:v>
      </x:c>
      <x:c r="S2077" s="59" t="n">
        <x:f>ROUND(R2077/'Inputs'!$C$4,2)</x:f>
        <x:v>-18.88</x:v>
      </x:c>
      <x:c r="T2077" s="33" t="n">
        <x:f>ROUND((P2077-Q2077)*G2077*'Inputs'!$C$25/1000,1)</x:f>
        <x:v>47.6</x:v>
      </x:c>
    </x:row>
    <x:row r="2078">
      <x:c r="A2078" t="n">
        <x:v>2063</x:v>
      </x:c>
      <x:c r="B2078" s="68" t="n">
        <x:v>40.8</x:v>
      </x:c>
      <x:c r="C2078" s="68" t="n">
        <x:v>31.1</x:v>
      </x:c>
      <x:c r="D2078" s="68" t="n">
        <x:v>189</x:v>
      </x:c>
      <x:c r="E2078" s="68" t="n">
        <x:v>25</x:v>
      </x:c>
      <x:c r="F2078" s="68" t="n">
        <x:v>33.4</x:v>
      </x:c>
      <x:c r="G2078" s="68" t="n">
        <x:v>9.7</x:v>
      </x:c>
      <x:c r="H2078" s="69" t="n">
        <x:v>1.845</x:v>
      </x:c>
      <x:c r="I2078" s="68" t="n">
        <x:v>5529</x:v>
      </x:c>
      <x:c r="J2078" s="68" t="n">
        <x:v>14.7</x:v>
      </x:c>
      <x:c r="K2078" s="68" t="n">
        <x:v>436</x:v>
      </x:c>
      <x:c r="L2078" s="68" t="n">
        <x:v>3.2</x:v>
      </x:c>
      <x:c r="M2078" s="70" t="n">
        <x:v>0.088</x:v>
      </x:c>
      <x:c r="N2078" s="71" t="n">
        <x:v>65</x:v>
      </x:c>
      <x:c r="O2078" s="33" t="n">
        <x:f>ROUND(3*E2078+F2078+G2078*H2078,1)</x:f>
        <x:v>126.3</x:v>
      </x:c>
      <x:c r="P2078" s="33" t="n">
        <x:f>ROUND('Inputs'!$C$4*'Inputs'!$C$7*'Inputs'!$C$5*C2078/3600,1)</x:f>
        <x:v>4492.2</x:v>
      </x:c>
      <x:c r="Q2078" s="33" t="n">
        <x:f>ROUND(('Inputs'!$C$4/B2078)*'Inputs'!$C$7*'Inputs'!$C$6*D2078/3600,1)</x:f>
        <x:v>1338.2</x:v>
      </x:c>
      <x:c r="R2078" s="59" t="n">
        <x:f>ROUND((P2078-Q2078)*O2078-('Inputs'!$C$4/B2078)*(I2078/J2078+K2078)-'Inputs'!$C$4*L2078-('Inputs'!$C$4*'Inputs'!$C$20*'Inputs'!$C$21*'Inputs'!$C$22/1000)*M2078*N2078,0)</x:f>
        <x:v>154510</x:v>
      </x:c>
      <x:c r="S2078" s="59" t="n">
        <x:f>ROUND(R2078/'Inputs'!$C$4,2)</x:f>
        <x:v>15.45</x:v>
      </x:c>
      <x:c r="T2078" s="33" t="n">
        <x:f>ROUND((P2078-Q2078)*G2078*'Inputs'!$C$25/1000,1)</x:f>
        <x:v>79</x:v>
      </x:c>
    </x:row>
    <x:row r="2079">
      <x:c r="A2079" t="n">
        <x:v>2064</x:v>
      </x:c>
      <x:c r="B2079" s="68" t="n">
        <x:v>34.4</x:v>
      </x:c>
      <x:c r="C2079" s="68" t="n">
        <x:v>27.8</x:v>
      </x:c>
      <x:c r="D2079" s="68" t="n">
        <x:v>269.1</x:v>
      </x:c>
      <x:c r="E2079" s="68" t="n">
        <x:v>27</x:v>
      </x:c>
      <x:c r="F2079" s="68" t="n">
        <x:v>46.6</x:v>
      </x:c>
      <x:c r="G2079" s="68" t="n">
        <x:v>10.2</x:v>
      </x:c>
      <x:c r="H2079" s="69" t="n">
        <x:v>1.842</x:v>
      </x:c>
      <x:c r="I2079" s="68" t="n">
        <x:v>6074</x:v>
      </x:c>
      <x:c r="J2079" s="68" t="n">
        <x:v>8.2</x:v>
      </x:c>
      <x:c r="K2079" s="68" t="n">
        <x:v>667</x:v>
      </x:c>
      <x:c r="L2079" s="68" t="n">
        <x:v>5.1</x:v>
      </x:c>
      <x:c r="M2079" s="70" t="n">
        <x:v>0.062</x:v>
      </x:c>
      <x:c r="N2079" s="71" t="n">
        <x:v>66</x:v>
      </x:c>
      <x:c r="O2079" s="33" t="n">
        <x:f>ROUND(3*E2079+F2079+G2079*H2079,1)</x:f>
        <x:v>146.4</x:v>
      </x:c>
      <x:c r="P2079" s="33" t="n">
        <x:f>ROUND('Inputs'!$C$4*'Inputs'!$C$7*'Inputs'!$C$5*C2079/3600,1)</x:f>
        <x:v>4015.6</x:v>
      </x:c>
      <x:c r="Q2079" s="33" t="n">
        <x:f>ROUND(('Inputs'!$C$4/B2079)*'Inputs'!$C$7*'Inputs'!$C$6*D2079/3600,1)</x:f>
        <x:v>2259.9</x:v>
      </x:c>
      <x:c r="R2079" s="59" t="n">
        <x:f>ROUND((P2079-Q2079)*O2079-('Inputs'!$C$4/B2079)*(I2079/J2079+K2079)-'Inputs'!$C$4*L2079-('Inputs'!$C$4*'Inputs'!$C$20*'Inputs'!$C$21*'Inputs'!$C$22/1000)*M2079*N2079,0)</x:f>
        <x:v>-212340</x:v>
      </x:c>
      <x:c r="S2079" s="59" t="n">
        <x:f>ROUND(R2079/'Inputs'!$C$4,2)</x:f>
        <x:v>-21.23</x:v>
      </x:c>
      <x:c r="T2079" s="33" t="n">
        <x:f>ROUND((P2079-Q2079)*G2079*'Inputs'!$C$25/1000,1)</x:f>
        <x:v>46.3</x:v>
      </x:c>
    </x:row>
    <x:row r="2080">
      <x:c r="A2080" t="n">
        <x:v>2065</x:v>
      </x:c>
      <x:c r="B2080" s="68" t="n">
        <x:v>33</x:v>
      </x:c>
      <x:c r="C2080" s="68" t="n">
        <x:v>30.2</x:v>
      </x:c>
      <x:c r="D2080" s="68" t="n">
        <x:v>168.9</x:v>
      </x:c>
      <x:c r="E2080" s="68" t="n">
        <x:v>23.2</x:v>
      </x:c>
      <x:c r="F2080" s="68" t="n">
        <x:v>40.8</x:v>
      </x:c>
      <x:c r="G2080" s="68" t="n">
        <x:v>9.9</x:v>
      </x:c>
      <x:c r="H2080" s="69" t="n">
        <x:v>1.866</x:v>
      </x:c>
      <x:c r="I2080" s="68" t="n">
        <x:v>8445</x:v>
      </x:c>
      <x:c r="J2080" s="68" t="n">
        <x:v>11.3</x:v>
      </x:c>
      <x:c r="K2080" s="68" t="n">
        <x:v>606</x:v>
      </x:c>
      <x:c r="L2080" s="68" t="n">
        <x:v>3.1</x:v>
      </x:c>
      <x:c r="M2080" s="70" t="n">
        <x:v>0.01</x:v>
      </x:c>
      <x:c r="N2080" s="71" t="n">
        <x:v>88</x:v>
      </x:c>
      <x:c r="O2080" s="33" t="n">
        <x:f>ROUND(3*E2080+F2080+G2080*H2080,1)</x:f>
        <x:v>128.9</x:v>
      </x:c>
      <x:c r="P2080" s="33" t="n">
        <x:f>ROUND('Inputs'!$C$4*'Inputs'!$C$7*'Inputs'!$C$5*C2080/3600,1)</x:f>
        <x:v>4362.2</x:v>
      </x:c>
      <x:c r="Q2080" s="33" t="n">
        <x:f>ROUND(('Inputs'!$C$4/B2080)*'Inputs'!$C$7*'Inputs'!$C$6*D2080/3600,1)</x:f>
        <x:v>1478.6</x:v>
      </x:c>
      <x:c r="R2080" s="59" t="n">
        <x:f>ROUND((P2080-Q2080)*O2080-('Inputs'!$C$4/B2080)*(I2080/J2080+K2080)-'Inputs'!$C$4*L2080-('Inputs'!$C$4*'Inputs'!$C$20*'Inputs'!$C$21*'Inputs'!$C$22/1000)*M2080*N2080,0)</x:f>
        <x:v>-71376</x:v>
      </x:c>
      <x:c r="S2080" s="59" t="n">
        <x:f>ROUND(R2080/'Inputs'!$C$4,2)</x:f>
        <x:v>-7.14</x:v>
      </x:c>
      <x:c r="T2080" s="33" t="n">
        <x:f>ROUND((P2080-Q2080)*G2080*'Inputs'!$C$25/1000,1)</x:f>
        <x:v>73.8</x:v>
      </x:c>
    </x:row>
    <x:row r="2081">
      <x:c r="A2081" t="n">
        <x:v>2066</x:v>
      </x:c>
      <x:c r="B2081" s="68" t="n">
        <x:v>33.5</x:v>
      </x:c>
      <x:c r="C2081" s="68" t="n">
        <x:v>25.5</x:v>
      </x:c>
      <x:c r="D2081" s="68" t="n">
        <x:v>190</x:v>
      </x:c>
      <x:c r="E2081" s="68" t="n">
        <x:v>20.2</x:v>
      </x:c>
      <x:c r="F2081" s="68" t="n">
        <x:v>35.3</x:v>
      </x:c>
      <x:c r="G2081" s="68" t="n">
        <x:v>8.6</x:v>
      </x:c>
      <x:c r="H2081" s="69" t="n">
        <x:v>1.735</x:v>
      </x:c>
      <x:c r="I2081" s="68" t="n">
        <x:v>8768</x:v>
      </x:c>
      <x:c r="J2081" s="68" t="n">
        <x:v>13.4</x:v>
      </x:c>
      <x:c r="K2081" s="68" t="n">
        <x:v>600</x:v>
      </x:c>
      <x:c r="L2081" s="68" t="n">
        <x:v>3.2</x:v>
      </x:c>
      <x:c r="M2081" s="70" t="n">
        <x:v>0.056</x:v>
      </x:c>
      <x:c r="N2081" s="71" t="n">
        <x:v>90</x:v>
      </x:c>
      <x:c r="O2081" s="33" t="n">
        <x:f>ROUND(3*E2081+F2081+G2081*H2081,1)</x:f>
        <x:v>110.8</x:v>
      </x:c>
      <x:c r="P2081" s="33" t="n">
        <x:f>ROUND('Inputs'!$C$4*'Inputs'!$C$7*'Inputs'!$C$5*C2081/3600,1)</x:f>
        <x:v>3683.3</x:v>
      </x:c>
      <x:c r="Q2081" s="33" t="n">
        <x:f>ROUND(('Inputs'!$C$4/B2081)*'Inputs'!$C$7*'Inputs'!$C$6*D2081/3600,1)</x:f>
        <x:v>1638.5</x:v>
      </x:c>
      <x:c r="R2081" s="59" t="n">
        <x:f>ROUND((P2081-Q2081)*O2081-('Inputs'!$C$4/B2081)*(I2081/J2081+K2081)-'Inputs'!$C$4*L2081-('Inputs'!$C$4*'Inputs'!$C$20*'Inputs'!$C$21*'Inputs'!$C$22/1000)*M2081*N2081,0)</x:f>
        <x:v>-191133</x:v>
      </x:c>
      <x:c r="S2081" s="59" t="n">
        <x:f>ROUND(R2081/'Inputs'!$C$4,2)</x:f>
        <x:v>-19.11</x:v>
      </x:c>
      <x:c r="T2081" s="33" t="n">
        <x:f>ROUND((P2081-Q2081)*G2081*'Inputs'!$C$25/1000,1)</x:f>
        <x:v>45.4</x:v>
      </x:c>
    </x:row>
    <x:row r="2082">
      <x:c r="A2082" t="n">
        <x:v>2067</x:v>
      </x:c>
      <x:c r="B2082" s="68" t="n">
        <x:v>54.1</x:v>
      </x:c>
      <x:c r="C2082" s="68" t="n">
        <x:v>25</x:v>
      </x:c>
      <x:c r="D2082" s="68" t="n">
        <x:v>189.4</x:v>
      </x:c>
      <x:c r="E2082" s="68" t="n">
        <x:v>22.1</x:v>
      </x:c>
      <x:c r="F2082" s="68" t="n">
        <x:v>53.5</x:v>
      </x:c>
      <x:c r="G2082" s="68" t="n">
        <x:v>9</x:v>
      </x:c>
      <x:c r="H2082" s="69" t="n">
        <x:v>1.92</x:v>
      </x:c>
      <x:c r="I2082" s="68" t="n">
        <x:v>7351</x:v>
      </x:c>
      <x:c r="J2082" s="68" t="n">
        <x:v>8.8</x:v>
      </x:c>
      <x:c r="K2082" s="68" t="n">
        <x:v>636</x:v>
      </x:c>
      <x:c r="L2082" s="68" t="n">
        <x:v>2.4</x:v>
      </x:c>
      <x:c r="M2082" s="70" t="n">
        <x:v>0.014</x:v>
      </x:c>
      <x:c r="N2082" s="71" t="n">
        <x:v>121</x:v>
      </x:c>
      <x:c r="O2082" s="33" t="n">
        <x:f>ROUND(3*E2082+F2082+G2082*H2082,1)</x:f>
        <x:v>137.1</x:v>
      </x:c>
      <x:c r="P2082" s="33" t="n">
        <x:f>ROUND('Inputs'!$C$4*'Inputs'!$C$7*'Inputs'!$C$5*C2082/3600,1)</x:f>
        <x:v>3611.1</x:v>
      </x:c>
      <x:c r="Q2082" s="33" t="n">
        <x:f>ROUND(('Inputs'!$C$4/B2082)*'Inputs'!$C$7*'Inputs'!$C$6*D2082/3600,1)</x:f>
        <x:v>1011.4</x:v>
      </x:c>
      <x:c r="R2082" s="59" t="n">
        <x:f>ROUND((P2082-Q2082)*O2082-('Inputs'!$C$4/B2082)*(I2082/J2082+K2082)-'Inputs'!$C$4*L2082-('Inputs'!$C$4*'Inputs'!$C$20*'Inputs'!$C$21*'Inputs'!$C$22/1000)*M2082*N2082,0)</x:f>
        <x:v>56664</x:v>
      </x:c>
      <x:c r="S2082" s="59" t="n">
        <x:f>ROUND(R2082/'Inputs'!$C$4,2)</x:f>
        <x:v>5.67</x:v>
      </x:c>
      <x:c r="T2082" s="33" t="n">
        <x:f>ROUND((P2082-Q2082)*G2082*'Inputs'!$C$25/1000,1)</x:f>
        <x:v>60.4</x:v>
      </x:c>
    </x:row>
    <x:row r="2083">
      <x:c r="A2083" t="n">
        <x:v>2068</x:v>
      </x:c>
      <x:c r="B2083" s="68" t="n">
        <x:v>57.2</x:v>
      </x:c>
      <x:c r="C2083" s="68" t="n">
        <x:v>33.1</x:v>
      </x:c>
      <x:c r="D2083" s="68" t="n">
        <x:v>198</x:v>
      </x:c>
      <x:c r="E2083" s="68" t="n">
        <x:v>25.5</x:v>
      </x:c>
      <x:c r="F2083" s="68" t="n">
        <x:v>36.8</x:v>
      </x:c>
      <x:c r="G2083" s="68" t="n">
        <x:v>10</x:v>
      </x:c>
      <x:c r="H2083" s="69" t="n">
        <x:v>1.822</x:v>
      </x:c>
      <x:c r="I2083" s="68" t="n">
        <x:v>8917</x:v>
      </x:c>
      <x:c r="J2083" s="68" t="n">
        <x:v>14.6</x:v>
      </x:c>
      <x:c r="K2083" s="68" t="n">
        <x:v>731</x:v>
      </x:c>
      <x:c r="L2083" s="68" t="n">
        <x:v>1.6</x:v>
      </x:c>
      <x:c r="M2083" s="70" t="n">
        <x:v>0.022</x:v>
      </x:c>
      <x:c r="N2083" s="71" t="n">
        <x:v>63</x:v>
      </x:c>
      <x:c r="O2083" s="33" t="n">
        <x:f>ROUND(3*E2083+F2083+G2083*H2083,1)</x:f>
        <x:v>131.5</x:v>
      </x:c>
      <x:c r="P2083" s="33" t="n">
        <x:f>ROUND('Inputs'!$C$4*'Inputs'!$C$7*'Inputs'!$C$5*C2083/3600,1)</x:f>
        <x:v>4781.1</x:v>
      </x:c>
      <x:c r="Q2083" s="33" t="n">
        <x:f>ROUND(('Inputs'!$C$4/B2083)*'Inputs'!$C$7*'Inputs'!$C$6*D2083/3600,1)</x:f>
        <x:v>1000</x:v>
      </x:c>
      <x:c r="R2083" s="59" t="n">
        <x:f>ROUND((P2083-Q2083)*O2083-('Inputs'!$C$4/B2083)*(I2083/J2083+K2083)-'Inputs'!$C$4*L2083-('Inputs'!$C$4*'Inputs'!$C$20*'Inputs'!$C$21*'Inputs'!$C$22/1000)*M2083*N2083,0)</x:f>
        <x:v>243543</x:v>
      </x:c>
      <x:c r="S2083" s="59" t="n">
        <x:f>ROUND(R2083/'Inputs'!$C$4,2)</x:f>
        <x:v>24.35</x:v>
      </x:c>
      <x:c r="T2083" s="33" t="n">
        <x:f>ROUND((P2083-Q2083)*G2083*'Inputs'!$C$25/1000,1)</x:f>
        <x:v>97.7</x:v>
      </x:c>
    </x:row>
    <x:row r="2084">
      <x:c r="A2084" t="n">
        <x:v>2069</x:v>
      </x:c>
      <x:c r="B2084" s="68" t="n">
        <x:v>46.3</x:v>
      </x:c>
      <x:c r="C2084" s="68" t="n">
        <x:v>29.7</x:v>
      </x:c>
      <x:c r="D2084" s="68" t="n">
        <x:v>232</x:v>
      </x:c>
      <x:c r="E2084" s="68" t="n">
        <x:v>22</x:v>
      </x:c>
      <x:c r="F2084" s="68" t="n">
        <x:v>39</x:v>
      </x:c>
      <x:c r="G2084" s="68" t="n">
        <x:v>9.1</x:v>
      </x:c>
      <x:c r="H2084" s="69" t="n">
        <x:v>1.997</x:v>
      </x:c>
      <x:c r="I2084" s="68" t="n">
        <x:v>6235</x:v>
      </x:c>
      <x:c r="J2084" s="68" t="n">
        <x:v>13.3</x:v>
      </x:c>
      <x:c r="K2084" s="68" t="n">
        <x:v>749</x:v>
      </x:c>
      <x:c r="L2084" s="68" t="n">
        <x:v>4.9</x:v>
      </x:c>
      <x:c r="M2084" s="70" t="n">
        <x:v>0.016</x:v>
      </x:c>
      <x:c r="N2084" s="71" t="n">
        <x:v>66</x:v>
      </x:c>
      <x:c r="O2084" s="33" t="n">
        <x:f>ROUND(3*E2084+F2084+G2084*H2084,1)</x:f>
        <x:v>123.2</x:v>
      </x:c>
      <x:c r="P2084" s="33" t="n">
        <x:f>ROUND('Inputs'!$C$4*'Inputs'!$C$7*'Inputs'!$C$5*C2084/3600,1)</x:f>
        <x:v>4290</x:v>
      </x:c>
      <x:c r="Q2084" s="33" t="n">
        <x:f>ROUND(('Inputs'!$C$4/B2084)*'Inputs'!$C$7*'Inputs'!$C$6*D2084/3600,1)</x:f>
        <x:v>1447.6</x:v>
      </x:c>
      <x:c r="R2084" s="59" t="n">
        <x:f>ROUND((P2084-Q2084)*O2084-('Inputs'!$C$4/B2084)*(I2084/J2084+K2084)-'Inputs'!$C$4*L2084-('Inputs'!$C$4*'Inputs'!$C$20*'Inputs'!$C$21*'Inputs'!$C$22/1000)*M2084*N2084,0)</x:f>
        <x:v>35799</x:v>
      </x:c>
      <x:c r="S2084" s="59" t="n">
        <x:f>ROUND(R2084/'Inputs'!$C$4,2)</x:f>
        <x:v>3.58</x:v>
      </x:c>
      <x:c r="T2084" s="33" t="n">
        <x:f>ROUND((P2084-Q2084)*G2084*'Inputs'!$C$25/1000,1)</x:f>
        <x:v>66.8</x:v>
      </x:c>
    </x:row>
    <x:row r="2085">
      <x:c r="A2085" t="n">
        <x:v>2070</x:v>
      </x:c>
      <x:c r="B2085" s="68" t="n">
        <x:v>56.1</x:v>
      </x:c>
      <x:c r="C2085" s="68" t="n">
        <x:v>33.7</x:v>
      </x:c>
      <x:c r="D2085" s="68" t="n">
        <x:v>234.8</x:v>
      </x:c>
      <x:c r="E2085" s="68" t="n">
        <x:v>20.9</x:v>
      </x:c>
      <x:c r="F2085" s="68" t="n">
        <x:v>48.4</x:v>
      </x:c>
      <x:c r="G2085" s="68" t="n">
        <x:v>10.3</x:v>
      </x:c>
      <x:c r="H2085" s="69" t="n">
        <x:v>1.878</x:v>
      </x:c>
      <x:c r="I2085" s="68" t="n">
        <x:v>5876</x:v>
      </x:c>
      <x:c r="J2085" s="68" t="n">
        <x:v>10.8</x:v>
      </x:c>
      <x:c r="K2085" s="68" t="n">
        <x:v>727</x:v>
      </x:c>
      <x:c r="L2085" s="68" t="n">
        <x:v>2.1</x:v>
      </x:c>
      <x:c r="M2085" s="70" t="n">
        <x:v>0.076</x:v>
      </x:c>
      <x:c r="N2085" s="71" t="n">
        <x:v>130</x:v>
      </x:c>
      <x:c r="O2085" s="33" t="n">
        <x:f>ROUND(3*E2085+F2085+G2085*H2085,1)</x:f>
        <x:v>130.4</x:v>
      </x:c>
      <x:c r="P2085" s="33" t="n">
        <x:f>ROUND('Inputs'!$C$4*'Inputs'!$C$7*'Inputs'!$C$5*C2085/3600,1)</x:f>
        <x:v>4867.8</x:v>
      </x:c>
      <x:c r="Q2085" s="33" t="n">
        <x:f>ROUND(('Inputs'!$C$4/B2085)*'Inputs'!$C$7*'Inputs'!$C$6*D2085/3600,1)</x:f>
        <x:v>1209.1</x:v>
      </x:c>
      <x:c r="R2085" s="59" t="n">
        <x:f>ROUND((P2085-Q2085)*O2085-('Inputs'!$C$4/B2085)*(I2085/J2085+K2085)-'Inputs'!$C$4*L2085-('Inputs'!$C$4*'Inputs'!$C$20*'Inputs'!$C$21*'Inputs'!$C$22/1000)*M2085*N2085,0)</x:f>
        <x:v>207428</x:v>
      </x:c>
      <x:c r="S2085" s="59" t="n">
        <x:f>ROUND(R2085/'Inputs'!$C$4,2)</x:f>
        <x:v>20.74</x:v>
      </x:c>
      <x:c r="T2085" s="33" t="n">
        <x:f>ROUND((P2085-Q2085)*G2085*'Inputs'!$C$25/1000,1)</x:f>
        <x:v>97.4</x:v>
      </x:c>
    </x:row>
    <x:row r="2086">
      <x:c r="A2086" t="n">
        <x:v>2071</x:v>
      </x:c>
      <x:c r="B2086" s="68" t="n">
        <x:v>29.2</x:v>
      </x:c>
      <x:c r="C2086" s="68" t="n">
        <x:v>28</x:v>
      </x:c>
      <x:c r="D2086" s="68" t="n">
        <x:v>179.8</x:v>
      </x:c>
      <x:c r="E2086" s="68" t="n">
        <x:v>23.3</x:v>
      </x:c>
      <x:c r="F2086" s="68" t="n">
        <x:v>48.3</x:v>
      </x:c>
      <x:c r="G2086" s="68" t="n">
        <x:v>7</x:v>
      </x:c>
      <x:c r="H2086" s="69" t="n">
        <x:v>1.929</x:v>
      </x:c>
      <x:c r="I2086" s="68" t="n">
        <x:v>6388</x:v>
      </x:c>
      <x:c r="J2086" s="68" t="n">
        <x:v>14.6</x:v>
      </x:c>
      <x:c r="K2086" s="68" t="n">
        <x:v>840</x:v>
      </x:c>
      <x:c r="L2086" s="68" t="n">
        <x:v>3.6</x:v>
      </x:c>
      <x:c r="M2086" s="70" t="n">
        <x:v>0.056</x:v>
      </x:c>
      <x:c r="N2086" s="71" t="n">
        <x:v>123</x:v>
      </x:c>
      <x:c r="O2086" s="33" t="n">
        <x:f>ROUND(3*E2086+F2086+G2086*H2086,1)</x:f>
        <x:v>131.7</x:v>
      </x:c>
      <x:c r="P2086" s="33" t="n">
        <x:f>ROUND('Inputs'!$C$4*'Inputs'!$C$7*'Inputs'!$C$5*C2086/3600,1)</x:f>
        <x:v>4044.4</x:v>
      </x:c>
      <x:c r="Q2086" s="33" t="n">
        <x:f>ROUND(('Inputs'!$C$4/B2086)*'Inputs'!$C$7*'Inputs'!$C$6*D2086/3600,1)</x:f>
        <x:v>1778.8</x:v>
      </x:c>
      <x:c r="R2086" s="59" t="n">
        <x:f>ROUND((P2086-Q2086)*O2086-('Inputs'!$C$4/B2086)*(I2086/J2086+K2086)-'Inputs'!$C$4*L2086-('Inputs'!$C$4*'Inputs'!$C$20*'Inputs'!$C$21*'Inputs'!$C$22/1000)*M2086*N2086,0)</x:f>
        <x:v>-190535</x:v>
      </x:c>
      <x:c r="S2086" s="59" t="n">
        <x:f>ROUND(R2086/'Inputs'!$C$4,2)</x:f>
        <x:v>-19.05</x:v>
      </x:c>
      <x:c r="T2086" s="33" t="n">
        <x:f>ROUND((P2086-Q2086)*G2086*'Inputs'!$C$25/1000,1)</x:f>
        <x:v>41</x:v>
      </x:c>
    </x:row>
    <x:row r="2087">
      <x:c r="A2087" t="n">
        <x:v>2072</x:v>
      </x:c>
      <x:c r="B2087" s="68" t="n">
        <x:v>47.1</x:v>
      </x:c>
      <x:c r="C2087" s="68" t="n">
        <x:v>31.1</x:v>
      </x:c>
      <x:c r="D2087" s="68" t="n">
        <x:v>222.4</x:v>
      </x:c>
      <x:c r="E2087" s="68" t="n">
        <x:v>27.3</x:v>
      </x:c>
      <x:c r="F2087" s="68" t="n">
        <x:v>53.9</x:v>
      </x:c>
      <x:c r="G2087" s="68" t="n">
        <x:v>8</x:v>
      </x:c>
      <x:c r="H2087" s="69" t="n">
        <x:v>1.751</x:v>
      </x:c>
      <x:c r="I2087" s="68" t="n">
        <x:v>5685</x:v>
      </x:c>
      <x:c r="J2087" s="68" t="n">
        <x:v>12.4</x:v>
      </x:c>
      <x:c r="K2087" s="68" t="n">
        <x:v>592</x:v>
      </x:c>
      <x:c r="L2087" s="68" t="n">
        <x:v>2.9</x:v>
      </x:c>
      <x:c r="M2087" s="70" t="n">
        <x:v>0.048</x:v>
      </x:c>
      <x:c r="N2087" s="71" t="n">
        <x:v>159</x:v>
      </x:c>
      <x:c r="O2087" s="33" t="n">
        <x:f>ROUND(3*E2087+F2087+G2087*H2087,1)</x:f>
        <x:v>149.8</x:v>
      </x:c>
      <x:c r="P2087" s="33" t="n">
        <x:f>ROUND('Inputs'!$C$4*'Inputs'!$C$7*'Inputs'!$C$5*C2087/3600,1)</x:f>
        <x:v>4492.2</x:v>
      </x:c>
      <x:c r="Q2087" s="33" t="n">
        <x:f>ROUND(('Inputs'!$C$4/B2087)*'Inputs'!$C$7*'Inputs'!$C$6*D2087/3600,1)</x:f>
        <x:v>1364.1</x:v>
      </x:c>
      <x:c r="R2087" s="59" t="n">
        <x:f>ROUND((P2087-Q2087)*O2087-('Inputs'!$C$4/B2087)*(I2087/J2087+K2087)-'Inputs'!$C$4*L2087-('Inputs'!$C$4*'Inputs'!$C$20*'Inputs'!$C$21*'Inputs'!$C$22/1000)*M2087*N2087,0)</x:f>
        <x:v>199494</x:v>
      </x:c>
      <x:c r="S2087" s="59" t="n">
        <x:f>ROUND(R2087/'Inputs'!$C$4,2)</x:f>
        <x:v>19.95</x:v>
      </x:c>
      <x:c r="T2087" s="33" t="n">
        <x:f>ROUND((P2087-Q2087)*G2087*'Inputs'!$C$25/1000,1)</x:f>
        <x:v>64.7</x:v>
      </x:c>
    </x:row>
    <x:row r="2088">
      <x:c r="A2088" t="n">
        <x:v>2073</x:v>
      </x:c>
      <x:c r="B2088" s="68" t="n">
        <x:v>59.7</x:v>
      </x:c>
      <x:c r="C2088" s="68" t="n">
        <x:v>29.2</x:v>
      </x:c>
      <x:c r="D2088" s="68" t="n">
        <x:v>201.4</x:v>
      </x:c>
      <x:c r="E2088" s="68" t="n">
        <x:v>26.7</x:v>
      </x:c>
      <x:c r="F2088" s="68" t="n">
        <x:v>47.6</x:v>
      </x:c>
      <x:c r="G2088" s="68" t="n">
        <x:v>10.8</x:v>
      </x:c>
      <x:c r="H2088" s="69" t="n">
        <x:v>1.747</x:v>
      </x:c>
      <x:c r="I2088" s="68" t="n">
        <x:v>7271</x:v>
      </x:c>
      <x:c r="J2088" s="68" t="n">
        <x:v>10.8</x:v>
      </x:c>
      <x:c r="K2088" s="68" t="n">
        <x:v>392</x:v>
      </x:c>
      <x:c r="L2088" s="68" t="n">
        <x:v>4.6</x:v>
      </x:c>
      <x:c r="M2088" s="70" t="n">
        <x:v>0.016</x:v>
      </x:c>
      <x:c r="N2088" s="71" t="n">
        <x:v>76</x:v>
      </x:c>
      <x:c r="O2088" s="33" t="n">
        <x:f>ROUND(3*E2088+F2088+G2088*H2088,1)</x:f>
        <x:v>146.6</x:v>
      </x:c>
      <x:c r="P2088" s="33" t="n">
        <x:f>ROUND('Inputs'!$C$4*'Inputs'!$C$7*'Inputs'!$C$5*C2088/3600,1)</x:f>
        <x:v>4217.8</x:v>
      </x:c>
      <x:c r="Q2088" s="33" t="n">
        <x:f>ROUND(('Inputs'!$C$4/B2088)*'Inputs'!$C$7*'Inputs'!$C$6*D2088/3600,1)</x:f>
        <x:v>974.6</x:v>
      </x:c>
      <x:c r="R2088" s="59" t="n">
        <x:f>ROUND((P2088-Q2088)*O2088-('Inputs'!$C$4/B2088)*(I2088/J2088+K2088)-'Inputs'!$C$4*L2088-('Inputs'!$C$4*'Inputs'!$C$20*'Inputs'!$C$21*'Inputs'!$C$22/1000)*M2088*N2088,0)</x:f>
        <x:v>248302</x:v>
      </x:c>
      <x:c r="S2088" s="59" t="n">
        <x:f>ROUND(R2088/'Inputs'!$C$4,2)</x:f>
        <x:v>24.83</x:v>
      </x:c>
      <x:c r="T2088" s="33" t="n">
        <x:f>ROUND((P2088-Q2088)*G2088*'Inputs'!$C$25/1000,1)</x:f>
        <x:v>90.5</x:v>
      </x:c>
    </x:row>
    <x:row r="2089">
      <x:c r="A2089" t="n">
        <x:v>2074</x:v>
      </x:c>
      <x:c r="B2089" s="68" t="n">
        <x:v>41.5</x:v>
      </x:c>
      <x:c r="C2089" s="68" t="n">
        <x:v>30.3</x:v>
      </x:c>
      <x:c r="D2089" s="68" t="n">
        <x:v>268</x:v>
      </x:c>
      <x:c r="E2089" s="68" t="n">
        <x:v>24.2</x:v>
      </x:c>
      <x:c r="F2089" s="68" t="n">
        <x:v>49.6</x:v>
      </x:c>
      <x:c r="G2089" s="68" t="n">
        <x:v>10.5</x:v>
      </x:c>
      <x:c r="H2089" s="69" t="n">
        <x:v>1.64</x:v>
      </x:c>
      <x:c r="I2089" s="68" t="n">
        <x:v>4972</x:v>
      </x:c>
      <x:c r="J2089" s="68" t="n">
        <x:v>15</x:v>
      </x:c>
      <x:c r="K2089" s="68" t="n">
        <x:v>600</x:v>
      </x:c>
      <x:c r="L2089" s="68" t="n">
        <x:v>2.6</x:v>
      </x:c>
      <x:c r="M2089" s="70" t="n">
        <x:v>0.044</x:v>
      </x:c>
      <x:c r="N2089" s="71" t="n">
        <x:v>118</x:v>
      </x:c>
      <x:c r="O2089" s="33" t="n">
        <x:f>ROUND(3*E2089+F2089+G2089*H2089,1)</x:f>
        <x:v>139.4</x:v>
      </x:c>
      <x:c r="P2089" s="33" t="n">
        <x:f>ROUND('Inputs'!$C$4*'Inputs'!$C$7*'Inputs'!$C$5*C2089/3600,1)</x:f>
        <x:v>4376.7</x:v>
      </x:c>
      <x:c r="Q2089" s="33" t="n">
        <x:f>ROUND(('Inputs'!$C$4/B2089)*'Inputs'!$C$7*'Inputs'!$C$6*D2089/3600,1)</x:f>
        <x:v>1865.6</x:v>
      </x:c>
      <x:c r="R2089" s="59" t="n">
        <x:f>ROUND((P2089-Q2089)*O2089-('Inputs'!$C$4/B2089)*(I2089/J2089+K2089)-'Inputs'!$C$4*L2089-('Inputs'!$C$4*'Inputs'!$C$20*'Inputs'!$C$21*'Inputs'!$C$22/1000)*M2089*N2089,0)</x:f>
        <x:v>87987</x:v>
      </x:c>
      <x:c r="S2089" s="59" t="n">
        <x:f>ROUND(R2089/'Inputs'!$C$4,2)</x:f>
        <x:v>8.8</x:v>
      </x:c>
      <x:c r="T2089" s="33" t="n">
        <x:f>ROUND((P2089-Q2089)*G2089*'Inputs'!$C$25/1000,1)</x:f>
        <x:v>68.1</x:v>
      </x:c>
    </x:row>
    <x:row r="2090">
      <x:c r="A2090" t="n">
        <x:v>2075</x:v>
      </x:c>
      <x:c r="B2090" s="68" t="n">
        <x:v>39.6</x:v>
      </x:c>
      <x:c r="C2090" s="68" t="n">
        <x:v>24.8</x:v>
      </x:c>
      <x:c r="D2090" s="68" t="n">
        <x:v>240.3</x:v>
      </x:c>
      <x:c r="E2090" s="68" t="n">
        <x:v>23.8</x:v>
      </x:c>
      <x:c r="F2090" s="68" t="n">
        <x:v>43.3</x:v>
      </x:c>
      <x:c r="G2090" s="68" t="n">
        <x:v>9.6</x:v>
      </x:c>
      <x:c r="H2090" s="69" t="n">
        <x:v>1.815</x:v>
      </x:c>
      <x:c r="I2090" s="68" t="n">
        <x:v>5677</x:v>
      </x:c>
      <x:c r="J2090" s="68" t="n">
        <x:v>14.9</x:v>
      </x:c>
      <x:c r="K2090" s="68" t="n">
        <x:v>719</x:v>
      </x:c>
      <x:c r="L2090" s="68" t="n">
        <x:v>4.4</x:v>
      </x:c>
      <x:c r="M2090" s="70" t="n">
        <x:v>0.063</x:v>
      </x:c>
      <x:c r="N2090" s="71" t="n">
        <x:v>93</x:v>
      </x:c>
      <x:c r="O2090" s="33" t="n">
        <x:f>ROUND(3*E2090+F2090+G2090*H2090,1)</x:f>
        <x:v>132.1</x:v>
      </x:c>
      <x:c r="P2090" s="33" t="n">
        <x:f>ROUND('Inputs'!$C$4*'Inputs'!$C$7*'Inputs'!$C$5*C2090/3600,1)</x:f>
        <x:v>3582.2</x:v>
      </x:c>
      <x:c r="Q2090" s="33" t="n">
        <x:f>ROUND(('Inputs'!$C$4/B2090)*'Inputs'!$C$7*'Inputs'!$C$6*D2090/3600,1)</x:f>
        <x:v>1753</x:v>
      </x:c>
      <x:c r="R2090" s="59" t="n">
        <x:f>ROUND((P2090-Q2090)*O2090-('Inputs'!$C$4/B2090)*(I2090/J2090+K2090)-'Inputs'!$C$4*L2090-('Inputs'!$C$4*'Inputs'!$C$20*'Inputs'!$C$21*'Inputs'!$C$22/1000)*M2090*N2090,0)</x:f>
        <x:v>-93244</x:v>
      </x:c>
      <x:c r="S2090" s="59" t="n">
        <x:f>ROUND(R2090/'Inputs'!$C$4,2)</x:f>
        <x:v>-9.32</x:v>
      </x:c>
      <x:c r="T2090" s="33" t="n">
        <x:f>ROUND((P2090-Q2090)*G2090*'Inputs'!$C$25/1000,1)</x:f>
        <x:v>45.4</x:v>
      </x:c>
    </x:row>
    <x:row r="2091">
      <x:c r="A2091" t="n">
        <x:v>2076</x:v>
      </x:c>
      <x:c r="B2091" s="68" t="n">
        <x:v>57.7</x:v>
      </x:c>
      <x:c r="C2091" s="68" t="n">
        <x:v>33.4</x:v>
      </x:c>
      <x:c r="D2091" s="68" t="n">
        <x:v>192.2</x:v>
      </x:c>
      <x:c r="E2091" s="68" t="n">
        <x:v>23.1</x:v>
      </x:c>
      <x:c r="F2091" s="68" t="n">
        <x:v>35.2</x:v>
      </x:c>
      <x:c r="G2091" s="68" t="n">
        <x:v>8.8</x:v>
      </x:c>
      <x:c r="H2091" s="69" t="n">
        <x:v>1.759</x:v>
      </x:c>
      <x:c r="I2091" s="68" t="n">
        <x:v>8844</x:v>
      </x:c>
      <x:c r="J2091" s="68" t="n">
        <x:v>13.4</x:v>
      </x:c>
      <x:c r="K2091" s="68" t="n">
        <x:v>650</x:v>
      </x:c>
      <x:c r="L2091" s="68" t="n">
        <x:v>4.4</x:v>
      </x:c>
      <x:c r="M2091" s="70" t="n">
        <x:v>0.065</x:v>
      </x:c>
      <x:c r="N2091" s="71" t="n">
        <x:v>103</x:v>
      </x:c>
      <x:c r="O2091" s="33" t="n">
        <x:f>ROUND(3*E2091+F2091+G2091*H2091,1)</x:f>
        <x:v>120</x:v>
      </x:c>
      <x:c r="P2091" s="33" t="n">
        <x:f>ROUND('Inputs'!$C$4*'Inputs'!$C$7*'Inputs'!$C$5*C2091/3600,1)</x:f>
        <x:v>4824.4</x:v>
      </x:c>
      <x:c r="Q2091" s="33" t="n">
        <x:f>ROUND(('Inputs'!$C$4/B2091)*'Inputs'!$C$7*'Inputs'!$C$6*D2091/3600,1)</x:f>
        <x:v>962.3</x:v>
      </x:c>
      <x:c r="R2091" s="59" t="n">
        <x:f>ROUND((P2091-Q2091)*O2091-('Inputs'!$C$4/B2091)*(I2091/J2091+K2091)-'Inputs'!$C$4*L2091-('Inputs'!$C$4*'Inputs'!$C$20*'Inputs'!$C$21*'Inputs'!$C$22/1000)*M2091*N2091,0)</x:f>
        <x:v>177445</x:v>
      </x:c>
      <x:c r="S2091" s="59" t="n">
        <x:f>ROUND(R2091/'Inputs'!$C$4,2)</x:f>
        <x:v>17.74</x:v>
      </x:c>
      <x:c r="T2091" s="33" t="n">
        <x:f>ROUND((P2091-Q2091)*G2091*'Inputs'!$C$25/1000,1)</x:f>
        <x:v>87.8</x:v>
      </x:c>
    </x:row>
    <x:row r="2092">
      <x:c r="A2092" t="n">
        <x:v>2077</x:v>
      </x:c>
      <x:c r="B2092" s="68" t="n">
        <x:v>43.5</x:v>
      </x:c>
      <x:c r="C2092" s="68" t="n">
        <x:v>33.5</x:v>
      </x:c>
      <x:c r="D2092" s="68" t="n">
        <x:v>253.6</x:v>
      </x:c>
      <x:c r="E2092" s="68" t="n">
        <x:v>26.5</x:v>
      </x:c>
      <x:c r="F2092" s="68" t="n">
        <x:v>44.6</x:v>
      </x:c>
      <x:c r="G2092" s="68" t="n">
        <x:v>7.5</x:v>
      </x:c>
      <x:c r="H2092" s="69" t="n">
        <x:v>1.67</x:v>
      </x:c>
      <x:c r="I2092" s="68" t="n">
        <x:v>5188</x:v>
      </x:c>
      <x:c r="J2092" s="68" t="n">
        <x:v>11.5</x:v>
      </x:c>
      <x:c r="K2092" s="68" t="n">
        <x:v>683</x:v>
      </x:c>
      <x:c r="L2092" s="68" t="n">
        <x:v>4.8</x:v>
      </x:c>
      <x:c r="M2092" s="70" t="n">
        <x:v>0.04</x:v>
      </x:c>
      <x:c r="N2092" s="71" t="n">
        <x:v>135</x:v>
      </x:c>
      <x:c r="O2092" s="33" t="n">
        <x:f>ROUND(3*E2092+F2092+G2092*H2092,1)</x:f>
        <x:v>136.6</x:v>
      </x:c>
      <x:c r="P2092" s="33" t="n">
        <x:f>ROUND('Inputs'!$C$4*'Inputs'!$C$7*'Inputs'!$C$5*C2092/3600,1)</x:f>
        <x:v>4838.9</x:v>
      </x:c>
      <x:c r="Q2092" s="33" t="n">
        <x:f>ROUND(('Inputs'!$C$4/B2092)*'Inputs'!$C$7*'Inputs'!$C$6*D2092/3600,1)</x:f>
        <x:v>1684.2</x:v>
      </x:c>
      <x:c r="R2092" s="59" t="n">
        <x:f>ROUND((P2092-Q2092)*O2092-('Inputs'!$C$4/B2092)*(I2092/J2092+K2092)-'Inputs'!$C$4*L2092-('Inputs'!$C$4*'Inputs'!$C$20*'Inputs'!$C$21*'Inputs'!$C$22/1000)*M2092*N2092,0)</x:f>
        <x:v>110137</x:v>
      </x:c>
      <x:c r="S2092" s="59" t="n">
        <x:f>ROUND(R2092/'Inputs'!$C$4,2)</x:f>
        <x:v>11.01</x:v>
      </x:c>
      <x:c r="T2092" s="33" t="n">
        <x:f>ROUND((P2092-Q2092)*G2092*'Inputs'!$C$25/1000,1)</x:f>
        <x:v>61.1</x:v>
      </x:c>
    </x:row>
    <x:row r="2093">
      <x:c r="A2093" t="n">
        <x:v>2078</x:v>
      </x:c>
      <x:c r="B2093" s="68" t="n">
        <x:v>41.8</x:v>
      </x:c>
      <x:c r="C2093" s="68" t="n">
        <x:v>29.4</x:v>
      </x:c>
      <x:c r="D2093" s="68" t="n">
        <x:v>211.1</x:v>
      </x:c>
      <x:c r="E2093" s="68" t="n">
        <x:v>22.2</x:v>
      </x:c>
      <x:c r="F2093" s="68" t="n">
        <x:v>41.3</x:v>
      </x:c>
      <x:c r="G2093" s="68" t="n">
        <x:v>9.3</x:v>
      </x:c>
      <x:c r="H2093" s="69" t="n">
        <x:v>1.755</x:v>
      </x:c>
      <x:c r="I2093" s="68" t="n">
        <x:v>8175</x:v>
      </x:c>
      <x:c r="J2093" s="68" t="n">
        <x:v>12.8</x:v>
      </x:c>
      <x:c r="K2093" s="68" t="n">
        <x:v>643</x:v>
      </x:c>
      <x:c r="L2093" s="68" t="n">
        <x:v>4.1</x:v>
      </x:c>
      <x:c r="M2093" s="70" t="n">
        <x:v>0.06</x:v>
      </x:c>
      <x:c r="N2093" s="71" t="n">
        <x:v>115</x:v>
      </x:c>
      <x:c r="O2093" s="33" t="n">
        <x:f>ROUND(3*E2093+F2093+G2093*H2093,1)</x:f>
        <x:v>124.2</x:v>
      </x:c>
      <x:c r="P2093" s="33" t="n">
        <x:f>ROUND('Inputs'!$C$4*'Inputs'!$C$7*'Inputs'!$C$5*C2093/3600,1)</x:f>
        <x:v>4246.7</x:v>
      </x:c>
      <x:c r="Q2093" s="33" t="n">
        <x:f>ROUND(('Inputs'!$C$4/B2093)*'Inputs'!$C$7*'Inputs'!$C$6*D2093/3600,1)</x:f>
        <x:v>1459</x:v>
      </x:c>
      <x:c r="R2093" s="59" t="n">
        <x:f>ROUND((P2093-Q2093)*O2093-('Inputs'!$C$4/B2093)*(I2093/J2093+K2093)-'Inputs'!$C$4*L2093-('Inputs'!$C$4*'Inputs'!$C$20*'Inputs'!$C$21*'Inputs'!$C$22/1000)*M2093*N2093,0)</x:f>
        <x:v>-16817</x:v>
      </x:c>
      <x:c r="S2093" s="59" t="n">
        <x:f>ROUND(R2093/'Inputs'!$C$4,2)</x:f>
        <x:v>-1.68</x:v>
      </x:c>
      <x:c r="T2093" s="33" t="n">
        <x:f>ROUND((P2093-Q2093)*G2093*'Inputs'!$C$25/1000,1)</x:f>
        <x:v>67</x:v>
      </x:c>
    </x:row>
    <x:row r="2094">
      <x:c r="A2094" t="n">
        <x:v>2079</x:v>
      </x:c>
      <x:c r="B2094" s="68" t="n">
        <x:v>47.7</x:v>
      </x:c>
      <x:c r="C2094" s="68" t="n">
        <x:v>33.6</x:v>
      </x:c>
      <x:c r="D2094" s="68" t="n">
        <x:v>190.1</x:v>
      </x:c>
      <x:c r="E2094" s="68" t="n">
        <x:v>25.7</x:v>
      </x:c>
      <x:c r="F2094" s="68" t="n">
        <x:v>52.9</x:v>
      </x:c>
      <x:c r="G2094" s="68" t="n">
        <x:v>9.7</x:v>
      </x:c>
      <x:c r="H2094" s="69" t="n">
        <x:v>1.726</x:v>
      </x:c>
      <x:c r="I2094" s="68" t="n">
        <x:v>6370</x:v>
      </x:c>
      <x:c r="J2094" s="68" t="n">
        <x:v>12.1</x:v>
      </x:c>
      <x:c r="K2094" s="68" t="n">
        <x:v>870</x:v>
      </x:c>
      <x:c r="L2094" s="68" t="n">
        <x:v>4</x:v>
      </x:c>
      <x:c r="M2094" s="70" t="n">
        <x:v>0.076</x:v>
      </x:c>
      <x:c r="N2094" s="71" t="n">
        <x:v>122</x:v>
      </x:c>
      <x:c r="O2094" s="33" t="n">
        <x:f>ROUND(3*E2094+F2094+G2094*H2094,1)</x:f>
        <x:v>146.7</x:v>
      </x:c>
      <x:c r="P2094" s="33" t="n">
        <x:f>ROUND('Inputs'!$C$4*'Inputs'!$C$7*'Inputs'!$C$5*C2094/3600,1)</x:f>
        <x:v>4853.3</x:v>
      </x:c>
      <x:c r="Q2094" s="33" t="n">
        <x:f>ROUND(('Inputs'!$C$4/B2094)*'Inputs'!$C$7*'Inputs'!$C$6*D2094/3600,1)</x:f>
        <x:v>1151.3</x:v>
      </x:c>
      <x:c r="R2094" s="59" t="n">
        <x:f>ROUND((P2094-Q2094)*O2094-('Inputs'!$C$4/B2094)*(I2094/J2094+K2094)-'Inputs'!$C$4*L2094-('Inputs'!$C$4*'Inputs'!$C$20*'Inputs'!$C$21*'Inputs'!$C$22/1000)*M2094*N2094,0)</x:f>
        <x:v>189594</x:v>
      </x:c>
      <x:c r="S2094" s="59" t="n">
        <x:f>ROUND(R2094/'Inputs'!$C$4,2)</x:f>
        <x:v>18.96</x:v>
      </x:c>
      <x:c r="T2094" s="33" t="n">
        <x:f>ROUND((P2094-Q2094)*G2094*'Inputs'!$C$25/1000,1)</x:f>
        <x:v>92.8</x:v>
      </x:c>
    </x:row>
    <x:row r="2095">
      <x:c r="A2095" t="n">
        <x:v>2080</x:v>
      </x:c>
      <x:c r="B2095" s="68" t="n">
        <x:v>29.6</x:v>
      </x:c>
      <x:c r="C2095" s="68" t="n">
        <x:v>29.2</x:v>
      </x:c>
      <x:c r="D2095" s="68" t="n">
        <x:v>192.6</x:v>
      </x:c>
      <x:c r="E2095" s="68" t="n">
        <x:v>24.5</x:v>
      </x:c>
      <x:c r="F2095" s="68" t="n">
        <x:v>53.2</x:v>
      </x:c>
      <x:c r="G2095" s="68" t="n">
        <x:v>8.1</x:v>
      </x:c>
      <x:c r="H2095" s="69" t="n">
        <x:v>1.983</x:v>
      </x:c>
      <x:c r="I2095" s="68" t="n">
        <x:v>7312</x:v>
      </x:c>
      <x:c r="J2095" s="68" t="n">
        <x:v>12.2</x:v>
      </x:c>
      <x:c r="K2095" s="68" t="n">
        <x:v>862</x:v>
      </x:c>
      <x:c r="L2095" s="68" t="n">
        <x:v>3.6</x:v>
      </x:c>
      <x:c r="M2095" s="70" t="n">
        <x:v>0.051</x:v>
      </x:c>
      <x:c r="N2095" s="71" t="n">
        <x:v>108</x:v>
      </x:c>
      <x:c r="O2095" s="33" t="n">
        <x:f>ROUND(3*E2095+F2095+G2095*H2095,1)</x:f>
        <x:v>142.8</x:v>
      </x:c>
      <x:c r="P2095" s="33" t="n">
        <x:f>ROUND('Inputs'!$C$4*'Inputs'!$C$7*'Inputs'!$C$5*C2095/3600,1)</x:f>
        <x:v>4217.8</x:v>
      </x:c>
      <x:c r="Q2095" s="33" t="n">
        <x:f>ROUND(('Inputs'!$C$4/B2095)*'Inputs'!$C$7*'Inputs'!$C$6*D2095/3600,1)</x:f>
        <x:v>1879.7</x:v>
      </x:c>
      <x:c r="R2095" s="59" t="n">
        <x:f>ROUND((P2095-Q2095)*O2095-('Inputs'!$C$4/B2095)*(I2095/J2095+K2095)-'Inputs'!$C$4*L2095-('Inputs'!$C$4*'Inputs'!$C$20*'Inputs'!$C$21*'Inputs'!$C$22/1000)*M2095*N2095,0)</x:f>
        <x:v>-208133</x:v>
      </x:c>
      <x:c r="S2095" s="59" t="n">
        <x:f>ROUND(R2095/'Inputs'!$C$4,2)</x:f>
        <x:v>-20.81</x:v>
      </x:c>
      <x:c r="T2095" s="33" t="n">
        <x:f>ROUND((P2095-Q2095)*G2095*'Inputs'!$C$25/1000,1)</x:f>
        <x:v>48.9</x:v>
      </x:c>
    </x:row>
    <x:row r="2096">
      <x:c r="A2096" t="n">
        <x:v>2081</x:v>
      </x:c>
      <x:c r="B2096" s="68" t="n">
        <x:v>34.7</x:v>
      </x:c>
      <x:c r="C2096" s="68" t="n">
        <x:v>33.7</x:v>
      </x:c>
      <x:c r="D2096" s="68" t="n">
        <x:v>228.1</x:v>
      </x:c>
      <x:c r="E2096" s="68" t="n">
        <x:v>23.2</x:v>
      </x:c>
      <x:c r="F2096" s="68" t="n">
        <x:v>46.5</x:v>
      </x:c>
      <x:c r="G2096" s="68" t="n">
        <x:v>9.8</x:v>
      </x:c>
      <x:c r="H2096" s="69" t="n">
        <x:v>1.798</x:v>
      </x:c>
      <x:c r="I2096" s="68" t="n">
        <x:v>7904</x:v>
      </x:c>
      <x:c r="J2096" s="68" t="n">
        <x:v>8.5</x:v>
      </x:c>
      <x:c r="K2096" s="68" t="n">
        <x:v>636</x:v>
      </x:c>
      <x:c r="L2096" s="68" t="n">
        <x:v>4.5</x:v>
      </x:c>
      <x:c r="M2096" s="70" t="n">
        <x:v>0.088</x:v>
      </x:c>
      <x:c r="N2096" s="71" t="n">
        <x:v>66</x:v>
      </x:c>
      <x:c r="O2096" s="33" t="n">
        <x:f>ROUND(3*E2096+F2096+G2096*H2096,1)</x:f>
        <x:v>133.7</x:v>
      </x:c>
      <x:c r="P2096" s="33" t="n">
        <x:f>ROUND('Inputs'!$C$4*'Inputs'!$C$7*'Inputs'!$C$5*C2096/3600,1)</x:f>
        <x:v>4867.8</x:v>
      </x:c>
      <x:c r="Q2096" s="33" t="n">
        <x:f>ROUND(('Inputs'!$C$4/B2096)*'Inputs'!$C$7*'Inputs'!$C$6*D2096/3600,1)</x:f>
        <x:v>1899</x:v>
      </x:c>
      <x:c r="R2096" s="59" t="n">
        <x:f>ROUND((P2096-Q2096)*O2096-('Inputs'!$C$4/B2096)*(I2096/J2096+K2096)-'Inputs'!$C$4*L2096-('Inputs'!$C$4*'Inputs'!$C$20*'Inputs'!$C$21*'Inputs'!$C$22/1000)*M2096*N2096,0)</x:f>
        <x:v>-112322</x:v>
      </x:c>
      <x:c r="S2096" s="59" t="n">
        <x:f>ROUND(R2096/'Inputs'!$C$4,2)</x:f>
        <x:v>-11.23</x:v>
      </x:c>
      <x:c r="T2096" s="33" t="n">
        <x:f>ROUND((P2096-Q2096)*G2096*'Inputs'!$C$25/1000,1)</x:f>
        <x:v>75.2</x:v>
      </x:c>
    </x:row>
    <x:row r="2097">
      <x:c r="A2097" t="n">
        <x:v>2082</x:v>
      </x:c>
      <x:c r="B2097" s="68" t="n">
        <x:v>29.5</x:v>
      </x:c>
      <x:c r="C2097" s="68" t="n">
        <x:v>29.9</x:v>
      </x:c>
      <x:c r="D2097" s="68" t="n">
        <x:v>206.8</x:v>
      </x:c>
      <x:c r="E2097" s="68" t="n">
        <x:v>20.8</x:v>
      </x:c>
      <x:c r="F2097" s="68" t="n">
        <x:v>54</x:v>
      </x:c>
      <x:c r="G2097" s="68" t="n">
        <x:v>10.2</x:v>
      </x:c>
      <x:c r="H2097" s="69" t="n">
        <x:v>1.857</x:v>
      </x:c>
      <x:c r="I2097" s="68" t="n">
        <x:v>6964</x:v>
      </x:c>
      <x:c r="J2097" s="68" t="n">
        <x:v>9</x:v>
      </x:c>
      <x:c r="K2097" s="68" t="n">
        <x:v>529</x:v>
      </x:c>
      <x:c r="L2097" s="68" t="n">
        <x:v>5.4</x:v>
      </x:c>
      <x:c r="M2097" s="70" t="n">
        <x:v>0.08</x:v>
      </x:c>
      <x:c r="N2097" s="71" t="n">
        <x:v>109</x:v>
      </x:c>
      <x:c r="O2097" s="33" t="n">
        <x:f>ROUND(3*E2097+F2097+G2097*H2097,1)</x:f>
        <x:v>135.3</x:v>
      </x:c>
      <x:c r="P2097" s="33" t="n">
        <x:f>ROUND('Inputs'!$C$4*'Inputs'!$C$7*'Inputs'!$C$5*C2097/3600,1)</x:f>
        <x:v>4318.9</x:v>
      </x:c>
      <x:c r="Q2097" s="33" t="n">
        <x:f>ROUND(('Inputs'!$C$4/B2097)*'Inputs'!$C$7*'Inputs'!$C$6*D2097/3600,1)</x:f>
        <x:v>2025.2</x:v>
      </x:c>
      <x:c r="R2097" s="59" t="n">
        <x:f>ROUND((P2097-Q2097)*O2097-('Inputs'!$C$4/B2097)*(I2097/J2097+K2097)-'Inputs'!$C$4*L2097-('Inputs'!$C$4*'Inputs'!$C$20*'Inputs'!$C$21*'Inputs'!$C$22/1000)*M2097*N2097,0)</x:f>
        <x:v>-204781</x:v>
      </x:c>
      <x:c r="S2097" s="59" t="n">
        <x:f>ROUND(R2097/'Inputs'!$C$4,2)</x:f>
        <x:v>-20.48</x:v>
      </x:c>
      <x:c r="T2097" s="33" t="n">
        <x:f>ROUND((P2097-Q2097)*G2097*'Inputs'!$C$25/1000,1)</x:f>
        <x:v>60.4</x:v>
      </x:c>
    </x:row>
    <x:row r="2098">
      <x:c r="A2098" t="n">
        <x:v>2083</x:v>
      </x:c>
      <x:c r="B2098" s="68" t="n">
        <x:v>34.3</x:v>
      </x:c>
      <x:c r="C2098" s="68" t="n">
        <x:v>27.6</x:v>
      </x:c>
      <x:c r="D2098" s="68" t="n">
        <x:v>226.5</x:v>
      </x:c>
      <x:c r="E2098" s="68" t="n">
        <x:v>20.1</x:v>
      </x:c>
      <x:c r="F2098" s="68" t="n">
        <x:v>52.2</x:v>
      </x:c>
      <x:c r="G2098" s="68" t="n">
        <x:v>9.9</x:v>
      </x:c>
      <x:c r="H2098" s="69" t="n">
        <x:v>1.668</x:v>
      </x:c>
      <x:c r="I2098" s="68" t="n">
        <x:v>8790</x:v>
      </x:c>
      <x:c r="J2098" s="68" t="n">
        <x:v>9.9</x:v>
      </x:c>
      <x:c r="K2098" s="68" t="n">
        <x:v>596</x:v>
      </x:c>
      <x:c r="L2098" s="68" t="n">
        <x:v>5.3</x:v>
      </x:c>
      <x:c r="M2098" s="70" t="n">
        <x:v>0.1</x:v>
      </x:c>
      <x:c r="N2098" s="71" t="n">
        <x:v>121</x:v>
      </x:c>
      <x:c r="O2098" s="33" t="n">
        <x:f>ROUND(3*E2098+F2098+G2098*H2098,1)</x:f>
        <x:v>129</x:v>
      </x:c>
      <x:c r="P2098" s="33" t="n">
        <x:f>ROUND('Inputs'!$C$4*'Inputs'!$C$7*'Inputs'!$C$5*C2098/3600,1)</x:f>
        <x:v>3986.7</x:v>
      </x:c>
      <x:c r="Q2098" s="33" t="n">
        <x:f>ROUND(('Inputs'!$C$4/B2098)*'Inputs'!$C$7*'Inputs'!$C$6*D2098/3600,1)</x:f>
        <x:v>1907.7</x:v>
      </x:c>
      <x:c r="R2098" s="59" t="n">
        <x:f>ROUND((P2098-Q2098)*O2098-('Inputs'!$C$4/B2098)*(I2098/J2098+K2098)-'Inputs'!$C$4*L2098-('Inputs'!$C$4*'Inputs'!$C$20*'Inputs'!$C$21*'Inputs'!$C$22/1000)*M2098*N2098,0)</x:f>
        <x:v>-244484</x:v>
      </x:c>
      <x:c r="S2098" s="59" t="n">
        <x:f>ROUND(R2098/'Inputs'!$C$4,2)</x:f>
        <x:v>-24.45</x:v>
      </x:c>
      <x:c r="T2098" s="33" t="n">
        <x:f>ROUND((P2098-Q2098)*G2098*'Inputs'!$C$25/1000,1)</x:f>
        <x:v>53.2</x:v>
      </x:c>
    </x:row>
    <x:row r="2099">
      <x:c r="A2099" t="n">
        <x:v>2084</x:v>
      </x:c>
      <x:c r="B2099" s="68" t="n">
        <x:v>53.6</x:v>
      </x:c>
      <x:c r="C2099" s="68" t="n">
        <x:v>29.1</x:v>
      </x:c>
      <x:c r="D2099" s="68" t="n">
        <x:v>276</x:v>
      </x:c>
      <x:c r="E2099" s="68" t="n">
        <x:v>27.3</x:v>
      </x:c>
      <x:c r="F2099" s="68" t="n">
        <x:v>39.7</x:v>
      </x:c>
      <x:c r="G2099" s="68" t="n">
        <x:v>9.6</x:v>
      </x:c>
      <x:c r="H2099" s="69" t="n">
        <x:v>1.865</x:v>
      </x:c>
      <x:c r="I2099" s="68" t="n">
        <x:v>4619</x:v>
      </x:c>
      <x:c r="J2099" s="68" t="n">
        <x:v>9.5</x:v>
      </x:c>
      <x:c r="K2099" s="68" t="n">
        <x:v>791</x:v>
      </x:c>
      <x:c r="L2099" s="68" t="n">
        <x:v>4.9</x:v>
      </x:c>
      <x:c r="M2099" s="70" t="n">
        <x:v>0.099</x:v>
      </x:c>
      <x:c r="N2099" s="71" t="n">
        <x:v>63</x:v>
      </x:c>
      <x:c r="O2099" s="33" t="n">
        <x:f>ROUND(3*E2099+F2099+G2099*H2099,1)</x:f>
        <x:v>139.5</x:v>
      </x:c>
      <x:c r="P2099" s="33" t="n">
        <x:f>ROUND('Inputs'!$C$4*'Inputs'!$C$7*'Inputs'!$C$5*C2099/3600,1)</x:f>
        <x:v>4203.3</x:v>
      </x:c>
      <x:c r="Q2099" s="33" t="n">
        <x:f>ROUND(('Inputs'!$C$4/B2099)*'Inputs'!$C$7*'Inputs'!$C$6*D2099/3600,1)</x:f>
        <x:v>1487.6</x:v>
      </x:c>
      <x:c r="R2099" s="59" t="n">
        <x:f>ROUND((P2099-Q2099)*O2099-('Inputs'!$C$4/B2099)*(I2099/J2099+K2099)-'Inputs'!$C$4*L2099-('Inputs'!$C$4*'Inputs'!$C$20*'Inputs'!$C$21*'Inputs'!$C$22/1000)*M2099*N2099,0)</x:f>
        <x:v>77608</x:v>
      </x:c>
      <x:c r="S2099" s="59" t="n">
        <x:f>ROUND(R2099/'Inputs'!$C$4,2)</x:f>
        <x:v>7.76</x:v>
      </x:c>
      <x:c r="T2099" s="33" t="n">
        <x:f>ROUND((P2099-Q2099)*G2099*'Inputs'!$C$25/1000,1)</x:f>
        <x:v>67.4</x:v>
      </x:c>
    </x:row>
    <x:row r="2100">
      <x:c r="A2100" t="n">
        <x:v>2085</x:v>
      </x:c>
      <x:c r="B2100" s="68" t="n">
        <x:v>57</x:v>
      </x:c>
      <x:c r="C2100" s="68" t="n">
        <x:v>28.6</x:v>
      </x:c>
      <x:c r="D2100" s="68" t="n">
        <x:v>282.3</x:v>
      </x:c>
      <x:c r="E2100" s="68" t="n">
        <x:v>26.6</x:v>
      </x:c>
      <x:c r="F2100" s="68" t="n">
        <x:v>43</x:v>
      </x:c>
      <x:c r="G2100" s="68" t="n">
        <x:v>7.8</x:v>
      </x:c>
      <x:c r="H2100" s="69" t="n">
        <x:v>2.008</x:v>
      </x:c>
      <x:c r="I2100" s="68" t="n">
        <x:v>6715</x:v>
      </x:c>
      <x:c r="J2100" s="68" t="n">
        <x:v>14.1</x:v>
      </x:c>
      <x:c r="K2100" s="68" t="n">
        <x:v>769</x:v>
      </x:c>
      <x:c r="L2100" s="68" t="n">
        <x:v>4.9</x:v>
      </x:c>
      <x:c r="M2100" s="70" t="n">
        <x:v>0.069</x:v>
      </x:c>
      <x:c r="N2100" s="71" t="n">
        <x:v>75</x:v>
      </x:c>
      <x:c r="O2100" s="33" t="n">
        <x:f>ROUND(3*E2100+F2100+G2100*H2100,1)</x:f>
        <x:v>138.5</x:v>
      </x:c>
      <x:c r="P2100" s="33" t="n">
        <x:f>ROUND('Inputs'!$C$4*'Inputs'!$C$7*'Inputs'!$C$5*C2100/3600,1)</x:f>
        <x:v>4131.1</x:v>
      </x:c>
      <x:c r="Q2100" s="33" t="n">
        <x:f>ROUND(('Inputs'!$C$4/B2100)*'Inputs'!$C$7*'Inputs'!$C$6*D2100/3600,1)</x:f>
        <x:v>1430.8</x:v>
      </x:c>
      <x:c r="R2100" s="59" t="n">
        <x:f>ROUND((P2100-Q2100)*O2100-('Inputs'!$C$4/B2100)*(I2100/J2100+K2100)-'Inputs'!$C$4*L2100-('Inputs'!$C$4*'Inputs'!$C$20*'Inputs'!$C$21*'Inputs'!$C$22/1000)*M2100*N2100,0)</x:f>
        <x:v>94956</x:v>
      </x:c>
      <x:c r="S2100" s="59" t="n">
        <x:f>ROUND(R2100/'Inputs'!$C$4,2)</x:f>
        <x:v>9.5</x:v>
      </x:c>
      <x:c r="T2100" s="33" t="n">
        <x:f>ROUND((P2100-Q2100)*G2100*'Inputs'!$C$25/1000,1)</x:f>
        <x:v>54.4</x:v>
      </x:c>
    </x:row>
    <x:row r="2101">
      <x:c r="A2101" t="n">
        <x:v>2086</x:v>
      </x:c>
      <x:c r="B2101" s="68" t="n">
        <x:v>34.1</x:v>
      </x:c>
      <x:c r="C2101" s="68" t="n">
        <x:v>32.9</x:v>
      </x:c>
      <x:c r="D2101" s="68" t="n">
        <x:v>207.9</x:v>
      </x:c>
      <x:c r="E2101" s="68" t="n">
        <x:v>23.6</x:v>
      </x:c>
      <x:c r="F2101" s="68" t="n">
        <x:v>43.7</x:v>
      </x:c>
      <x:c r="G2101" s="68" t="n">
        <x:v>8.7</x:v>
      </x:c>
      <x:c r="H2101" s="69" t="n">
        <x:v>1.733</x:v>
      </x:c>
      <x:c r="I2101" s="68" t="n">
        <x:v>4842</x:v>
      </x:c>
      <x:c r="J2101" s="68" t="n">
        <x:v>12.3</x:v>
      </x:c>
      <x:c r="K2101" s="68" t="n">
        <x:v>685</x:v>
      </x:c>
      <x:c r="L2101" s="68" t="n">
        <x:v>4.7</x:v>
      </x:c>
      <x:c r="M2101" s="70" t="n">
        <x:v>0.015</x:v>
      </x:c>
      <x:c r="N2101" s="71" t="n">
        <x:v>71</x:v>
      </x:c>
      <x:c r="O2101" s="33" t="n">
        <x:f>ROUND(3*E2101+F2101+G2101*H2101,1)</x:f>
        <x:v>129.6</x:v>
      </x:c>
      <x:c r="P2101" s="33" t="n">
        <x:f>ROUND('Inputs'!$C$4*'Inputs'!$C$7*'Inputs'!$C$5*C2101/3600,1)</x:f>
        <x:v>4752.2</x:v>
      </x:c>
      <x:c r="Q2101" s="33" t="n">
        <x:f>ROUND(('Inputs'!$C$4/B2101)*'Inputs'!$C$7*'Inputs'!$C$6*D2101/3600,1)</x:f>
        <x:v>1761.3</x:v>
      </x:c>
      <x:c r="R2101" s="59" t="n">
        <x:f>ROUND((P2101-Q2101)*O2101-('Inputs'!$C$4/B2101)*(I2101/J2101+K2101)-'Inputs'!$C$4*L2101-('Inputs'!$C$4*'Inputs'!$C$20*'Inputs'!$C$21*'Inputs'!$C$22/1000)*M2101*N2101,0)</x:f>
        <x:v>21917</x:v>
      </x:c>
      <x:c r="S2101" s="59" t="n">
        <x:f>ROUND(R2101/'Inputs'!$C$4,2)</x:f>
        <x:v>2.19</x:v>
      </x:c>
      <x:c r="T2101" s="33" t="n">
        <x:f>ROUND((P2101-Q2101)*G2101*'Inputs'!$C$25/1000,1)</x:f>
        <x:v>67.2</x:v>
      </x:c>
    </x:row>
    <x:row r="2102">
      <x:c r="A2102" t="n">
        <x:v>2087</x:v>
      </x:c>
      <x:c r="B2102" s="68" t="n">
        <x:v>38.8</x:v>
      </x:c>
      <x:c r="C2102" s="68" t="n">
        <x:v>26.6</x:v>
      </x:c>
      <x:c r="D2102" s="68" t="n">
        <x:v>207.8</x:v>
      </x:c>
      <x:c r="E2102" s="68" t="n">
        <x:v>25.8</x:v>
      </x:c>
      <x:c r="F2102" s="68" t="n">
        <x:v>54.8</x:v>
      </x:c>
      <x:c r="G2102" s="68" t="n">
        <x:v>9.2</x:v>
      </x:c>
      <x:c r="H2102" s="69" t="n">
        <x:v>1.821</x:v>
      </x:c>
      <x:c r="I2102" s="68" t="n">
        <x:v>7789</x:v>
      </x:c>
      <x:c r="J2102" s="68" t="n">
        <x:v>10.7</x:v>
      </x:c>
      <x:c r="K2102" s="68" t="n">
        <x:v>542</x:v>
      </x:c>
      <x:c r="L2102" s="68" t="n">
        <x:v>6</x:v>
      </x:c>
      <x:c r="M2102" s="70" t="n">
        <x:v>0.012</x:v>
      </x:c>
      <x:c r="N2102" s="71" t="n">
        <x:v>114</x:v>
      </x:c>
      <x:c r="O2102" s="33" t="n">
        <x:f>ROUND(3*E2102+F2102+G2102*H2102,1)</x:f>
        <x:v>149</x:v>
      </x:c>
      <x:c r="P2102" s="33" t="n">
        <x:f>ROUND('Inputs'!$C$4*'Inputs'!$C$7*'Inputs'!$C$5*C2102/3600,1)</x:f>
        <x:v>3842.2</x:v>
      </x:c>
      <x:c r="Q2102" s="33" t="n">
        <x:f>ROUND(('Inputs'!$C$4/B2102)*'Inputs'!$C$7*'Inputs'!$C$6*D2102/3600,1)</x:f>
        <x:v>1547.2</x:v>
      </x:c>
      <x:c r="R2102" s="59" t="n">
        <x:f>ROUND((P2102-Q2102)*O2102-('Inputs'!$C$4/B2102)*(I2102/J2102+K2102)-'Inputs'!$C$4*L2102-('Inputs'!$C$4*'Inputs'!$C$20*'Inputs'!$C$21*'Inputs'!$C$22/1000)*M2102*N2102,0)</x:f>
        <x:v>-48409</x:v>
      </x:c>
      <x:c r="S2102" s="59" t="n">
        <x:f>ROUND(R2102/'Inputs'!$C$4,2)</x:f>
        <x:v>-4.84</x:v>
      </x:c>
      <x:c r="T2102" s="33" t="n">
        <x:f>ROUND((P2102-Q2102)*G2102*'Inputs'!$C$25/1000,1)</x:f>
        <x:v>54.5</x:v>
      </x:c>
    </x:row>
    <x:row r="2103">
      <x:c r="A2103" t="n">
        <x:v>2088</x:v>
      </x:c>
      <x:c r="B2103" s="68" t="n">
        <x:v>57.4</x:v>
      </x:c>
      <x:c r="C2103" s="68" t="n">
        <x:v>25.2</x:v>
      </x:c>
      <x:c r="D2103" s="68" t="n">
        <x:v>269.1</x:v>
      </x:c>
      <x:c r="E2103" s="68" t="n">
        <x:v>23.3</x:v>
      </x:c>
      <x:c r="F2103" s="68" t="n">
        <x:v>41.1</x:v>
      </x:c>
      <x:c r="G2103" s="68" t="n">
        <x:v>7.7</x:v>
      </x:c>
      <x:c r="H2103" s="69" t="n">
        <x:v>1.631</x:v>
      </x:c>
      <x:c r="I2103" s="68" t="n">
        <x:v>5851</x:v>
      </x:c>
      <x:c r="J2103" s="68" t="n">
        <x:v>10.1</x:v>
      </x:c>
      <x:c r="K2103" s="68" t="n">
        <x:v>337</x:v>
      </x:c>
      <x:c r="L2103" s="68" t="n">
        <x:v>2.7</x:v>
      </x:c>
      <x:c r="M2103" s="70" t="n">
        <x:v>0.079</x:v>
      </x:c>
      <x:c r="N2103" s="71" t="n">
        <x:v>91</x:v>
      </x:c>
      <x:c r="O2103" s="33" t="n">
        <x:f>ROUND(3*E2103+F2103+G2103*H2103,1)</x:f>
        <x:v>123.6</x:v>
      </x:c>
      <x:c r="P2103" s="33" t="n">
        <x:f>ROUND('Inputs'!$C$4*'Inputs'!$C$7*'Inputs'!$C$5*C2103/3600,1)</x:f>
        <x:v>3640</x:v>
      </x:c>
      <x:c r="Q2103" s="33" t="n">
        <x:f>ROUND(('Inputs'!$C$4/B2103)*'Inputs'!$C$7*'Inputs'!$C$6*D2103/3600,1)</x:f>
        <x:v>1354.4</x:v>
      </x:c>
      <x:c r="R2103" s="59" t="n">
        <x:f>ROUND((P2103-Q2103)*O2103-('Inputs'!$C$4/B2103)*(I2103/J2103+K2103)-'Inputs'!$C$4*L2103-('Inputs'!$C$4*'Inputs'!$C$20*'Inputs'!$C$21*'Inputs'!$C$22/1000)*M2103*N2103,0)</x:f>
        <x:v>79789</x:v>
      </x:c>
      <x:c r="S2103" s="59" t="n">
        <x:f>ROUND(R2103/'Inputs'!$C$4,2)</x:f>
        <x:v>7.98</x:v>
      </x:c>
      <x:c r="T2103" s="33" t="n">
        <x:f>ROUND((P2103-Q2103)*G2103*'Inputs'!$C$25/1000,1)</x:f>
        <x:v>45.5</x:v>
      </x:c>
    </x:row>
    <x:row r="2104">
      <x:c r="A2104" t="n">
        <x:v>2089</x:v>
      </x:c>
      <x:c r="B2104" s="68" t="n">
        <x:v>56.7</x:v>
      </x:c>
      <x:c r="C2104" s="68" t="n">
        <x:v>28.5</x:v>
      </x:c>
      <x:c r="D2104" s="68" t="n">
        <x:v>163.6</x:v>
      </x:c>
      <x:c r="E2104" s="68" t="n">
        <x:v>24.5</x:v>
      </x:c>
      <x:c r="F2104" s="68" t="n">
        <x:v>39.8</x:v>
      </x:c>
      <x:c r="G2104" s="68" t="n">
        <x:v>7</x:v>
      </x:c>
      <x:c r="H2104" s="69" t="n">
        <x:v>1.745</x:v>
      </x:c>
      <x:c r="I2104" s="68" t="n">
        <x:v>5339</x:v>
      </x:c>
      <x:c r="J2104" s="68" t="n">
        <x:v>8.4</x:v>
      </x:c>
      <x:c r="K2104" s="68" t="n">
        <x:v>422</x:v>
      </x:c>
      <x:c r="L2104" s="68" t="n">
        <x:v>2.3</x:v>
      </x:c>
      <x:c r="M2104" s="70" t="n">
        <x:v>0.096</x:v>
      </x:c>
      <x:c r="N2104" s="71" t="n">
        <x:v>124</x:v>
      </x:c>
      <x:c r="O2104" s="33" t="n">
        <x:f>ROUND(3*E2104+F2104+G2104*H2104,1)</x:f>
        <x:v>125.5</x:v>
      </x:c>
      <x:c r="P2104" s="33" t="n">
        <x:f>ROUND('Inputs'!$C$4*'Inputs'!$C$7*'Inputs'!$C$5*C2104/3600,1)</x:f>
        <x:v>4116.7</x:v>
      </x:c>
      <x:c r="Q2104" s="33" t="n">
        <x:f>ROUND(('Inputs'!$C$4/B2104)*'Inputs'!$C$7*'Inputs'!$C$6*D2104/3600,1)</x:f>
        <x:v>833.5</x:v>
      </x:c>
      <x:c r="R2104" s="59" t="n">
        <x:f>ROUND((P2104-Q2104)*O2104-('Inputs'!$C$4/B2104)*(I2104/J2104+K2104)-'Inputs'!$C$4*L2104-('Inputs'!$C$4*'Inputs'!$C$20*'Inputs'!$C$21*'Inputs'!$C$22/1000)*M2104*N2104,0)</x:f>
        <x:v>175898</x:v>
      </x:c>
      <x:c r="S2104" s="59" t="n">
        <x:f>ROUND(R2104/'Inputs'!$C$4,2)</x:f>
        <x:v>17.59</x:v>
      </x:c>
      <x:c r="T2104" s="33" t="n">
        <x:f>ROUND((P2104-Q2104)*G2104*'Inputs'!$C$25/1000,1)</x:f>
        <x:v>59.4</x:v>
      </x:c>
    </x:row>
    <x:row r="2105">
      <x:c r="A2105" t="n">
        <x:v>2090</x:v>
      </x:c>
      <x:c r="B2105" s="68" t="n">
        <x:v>56.3</x:v>
      </x:c>
      <x:c r="C2105" s="68" t="n">
        <x:v>26.1</x:v>
      </x:c>
      <x:c r="D2105" s="68" t="n">
        <x:v>265.1</x:v>
      </x:c>
      <x:c r="E2105" s="68" t="n">
        <x:v>21.4</x:v>
      </x:c>
      <x:c r="F2105" s="68" t="n">
        <x:v>39.5</x:v>
      </x:c>
      <x:c r="G2105" s="68" t="n">
        <x:v>10.4</x:v>
      </x:c>
      <x:c r="H2105" s="69" t="n">
        <x:v>1.957</x:v>
      </x:c>
      <x:c r="I2105" s="68" t="n">
        <x:v>8915</x:v>
      </x:c>
      <x:c r="J2105" s="68" t="n">
        <x:v>12.7</x:v>
      </x:c>
      <x:c r="K2105" s="68" t="n">
        <x:v>573</x:v>
      </x:c>
      <x:c r="L2105" s="68" t="n">
        <x:v>4</x:v>
      </x:c>
      <x:c r="M2105" s="70" t="n">
        <x:v>0.081</x:v>
      </x:c>
      <x:c r="N2105" s="71" t="n">
        <x:v>61</x:v>
      </x:c>
      <x:c r="O2105" s="33" t="n">
        <x:f>ROUND(3*E2105+F2105+G2105*H2105,1)</x:f>
        <x:v>124.1</x:v>
      </x:c>
      <x:c r="P2105" s="33" t="n">
        <x:f>ROUND('Inputs'!$C$4*'Inputs'!$C$7*'Inputs'!$C$5*C2105/3600,1)</x:f>
        <x:v>3770</x:v>
      </x:c>
      <x:c r="Q2105" s="33" t="n">
        <x:f>ROUND(('Inputs'!$C$4/B2105)*'Inputs'!$C$7*'Inputs'!$C$6*D2105/3600,1)</x:f>
        <x:v>1360.3</x:v>
      </x:c>
      <x:c r="R2105" s="59" t="n">
        <x:f>ROUND((P2105-Q2105)*O2105-('Inputs'!$C$4/B2105)*(I2105/J2105+K2105)-'Inputs'!$C$4*L2105-('Inputs'!$C$4*'Inputs'!$C$20*'Inputs'!$C$21*'Inputs'!$C$22/1000)*M2105*N2105,0)</x:f>
        <x:v>21535</x:v>
      </x:c>
      <x:c r="S2105" s="59" t="n">
        <x:f>ROUND(R2105/'Inputs'!$C$4,2)</x:f>
        <x:v>2.15</x:v>
      </x:c>
      <x:c r="T2105" s="33" t="n">
        <x:f>ROUND((P2105-Q2105)*G2105*'Inputs'!$C$25/1000,1)</x:f>
        <x:v>64.7</x:v>
      </x:c>
    </x:row>
    <x:row r="2106">
      <x:c r="A2106" t="n">
        <x:v>2091</x:v>
      </x:c>
      <x:c r="B2106" s="68" t="n">
        <x:v>58.8</x:v>
      </x:c>
      <x:c r="C2106" s="68" t="n">
        <x:v>27.1</x:v>
      </x:c>
      <x:c r="D2106" s="68" t="n">
        <x:v>181.4</x:v>
      </x:c>
      <x:c r="E2106" s="68" t="n">
        <x:v>27.3</x:v>
      </x:c>
      <x:c r="F2106" s="68" t="n">
        <x:v>39.8</x:v>
      </x:c>
      <x:c r="G2106" s="68" t="n">
        <x:v>8.3</x:v>
      </x:c>
      <x:c r="H2106" s="69" t="n">
        <x:v>1.76</x:v>
      </x:c>
      <x:c r="I2106" s="68" t="n">
        <x:v>5671</x:v>
      </x:c>
      <x:c r="J2106" s="68" t="n">
        <x:v>14.8</x:v>
      </x:c>
      <x:c r="K2106" s="68" t="n">
        <x:v>796</x:v>
      </x:c>
      <x:c r="L2106" s="68" t="n">
        <x:v>5.3</x:v>
      </x:c>
      <x:c r="M2106" s="70" t="n">
        <x:v>0.01</x:v>
      </x:c>
      <x:c r="N2106" s="71" t="n">
        <x:v>119</x:v>
      </x:c>
      <x:c r="O2106" s="33" t="n">
        <x:f>ROUND(3*E2106+F2106+G2106*H2106,1)</x:f>
        <x:v>136.3</x:v>
      </x:c>
      <x:c r="P2106" s="33" t="n">
        <x:f>ROUND('Inputs'!$C$4*'Inputs'!$C$7*'Inputs'!$C$5*C2106/3600,1)</x:f>
        <x:v>3914.4</x:v>
      </x:c>
      <x:c r="Q2106" s="33" t="n">
        <x:f>ROUND(('Inputs'!$C$4/B2106)*'Inputs'!$C$7*'Inputs'!$C$6*D2106/3600,1)</x:f>
        <x:v>891.2</x:v>
      </x:c>
      <x:c r="R2106" s="59" t="n">
        <x:f>ROUND((P2106-Q2106)*O2106-('Inputs'!$C$4/B2106)*(I2106/J2106+K2106)-'Inputs'!$C$4*L2106-('Inputs'!$C$4*'Inputs'!$C$20*'Inputs'!$C$21*'Inputs'!$C$22/1000)*M2106*N2106,0)</x:f>
        <x:v>155861</x:v>
      </x:c>
      <x:c r="S2106" s="59" t="n">
        <x:f>ROUND(R2106/'Inputs'!$C$4,2)</x:f>
        <x:v>15.59</x:v>
      </x:c>
      <x:c r="T2106" s="33" t="n">
        <x:f>ROUND((P2106-Q2106)*G2106*'Inputs'!$C$25/1000,1)</x:f>
        <x:v>64.8</x:v>
      </x:c>
    </x:row>
    <x:row r="2107">
      <x:c r="A2107" t="n">
        <x:v>2092</x:v>
      </x:c>
      <x:c r="B2107" s="68" t="n">
        <x:v>58.2</x:v>
      </x:c>
      <x:c r="C2107" s="68" t="n">
        <x:v>27.2</x:v>
      </x:c>
      <x:c r="D2107" s="68" t="n">
        <x:v>225.5</x:v>
      </x:c>
      <x:c r="E2107" s="68" t="n">
        <x:v>23.5</x:v>
      </x:c>
      <x:c r="F2107" s="68" t="n">
        <x:v>51.1</x:v>
      </x:c>
      <x:c r="G2107" s="68" t="n">
        <x:v>10.4</x:v>
      </x:c>
      <x:c r="H2107" s="69" t="n">
        <x:v>1.661</x:v>
      </x:c>
      <x:c r="I2107" s="68" t="n">
        <x:v>6147</x:v>
      </x:c>
      <x:c r="J2107" s="68" t="n">
        <x:v>8</x:v>
      </x:c>
      <x:c r="K2107" s="68" t="n">
        <x:v>574</x:v>
      </x:c>
      <x:c r="L2107" s="68" t="n">
        <x:v>2.4</x:v>
      </x:c>
      <x:c r="M2107" s="70" t="n">
        <x:v>0.069</x:v>
      </x:c>
      <x:c r="N2107" s="71" t="n">
        <x:v>77</x:v>
      </x:c>
      <x:c r="O2107" s="33" t="n">
        <x:f>ROUND(3*E2107+F2107+G2107*H2107,1)</x:f>
        <x:v>138.9</x:v>
      </x:c>
      <x:c r="P2107" s="33" t="n">
        <x:f>ROUND('Inputs'!$C$4*'Inputs'!$C$7*'Inputs'!$C$5*C2107/3600,1)</x:f>
        <x:v>3928.9</x:v>
      </x:c>
      <x:c r="Q2107" s="33" t="n">
        <x:f>ROUND(('Inputs'!$C$4/B2107)*'Inputs'!$C$7*'Inputs'!$C$6*D2107/3600,1)</x:f>
        <x:v>1119.3</x:v>
      </x:c>
      <x:c r="R2107" s="59" t="n">
        <x:f>ROUND((P2107-Q2107)*O2107-('Inputs'!$C$4/B2107)*(I2107/J2107+K2107)-'Inputs'!$C$4*L2107-('Inputs'!$C$4*'Inputs'!$C$20*'Inputs'!$C$21*'Inputs'!$C$22/1000)*M2107*N2107,0)</x:f>
        <x:v>123724</x:v>
      </x:c>
      <x:c r="S2107" s="59" t="n">
        <x:f>ROUND(R2107/'Inputs'!$C$4,2)</x:f>
        <x:v>12.37</x:v>
      </x:c>
      <x:c r="T2107" s="33" t="n">
        <x:f>ROUND((P2107-Q2107)*G2107*'Inputs'!$C$25/1000,1)</x:f>
        <x:v>75.5</x:v>
      </x:c>
    </x:row>
    <x:row r="2108">
      <x:c r="A2108" t="n">
        <x:v>2093</x:v>
      </x:c>
      <x:c r="B2108" s="68" t="n">
        <x:v>31.7</x:v>
      </x:c>
      <x:c r="C2108" s="68" t="n">
        <x:v>30.9</x:v>
      </x:c>
      <x:c r="D2108" s="68" t="n">
        <x:v>228.2</x:v>
      </x:c>
      <x:c r="E2108" s="68" t="n">
        <x:v>20.1</x:v>
      </x:c>
      <x:c r="F2108" s="68" t="n">
        <x:v>43.3</x:v>
      </x:c>
      <x:c r="G2108" s="68" t="n">
        <x:v>8.9</x:v>
      </x:c>
      <x:c r="H2108" s="69" t="n">
        <x:v>1.874</x:v>
      </x:c>
      <x:c r="I2108" s="68" t="n">
        <x:v>7285</x:v>
      </x:c>
      <x:c r="J2108" s="68" t="n">
        <x:v>11.7</x:v>
      </x:c>
      <x:c r="K2108" s="68" t="n">
        <x:v>390</x:v>
      </x:c>
      <x:c r="L2108" s="68" t="n">
        <x:v>4.6</x:v>
      </x:c>
      <x:c r="M2108" s="70" t="n">
        <x:v>0.044</x:v>
      </x:c>
      <x:c r="N2108" s="71" t="n">
        <x:v>65</x:v>
      </x:c>
      <x:c r="O2108" s="33" t="n">
        <x:f>ROUND(3*E2108+F2108+G2108*H2108,1)</x:f>
        <x:v>120.3</x:v>
      </x:c>
      <x:c r="P2108" s="33" t="n">
        <x:f>ROUND('Inputs'!$C$4*'Inputs'!$C$7*'Inputs'!$C$5*C2108/3600,1)</x:f>
        <x:v>4463.3</x:v>
      </x:c>
      <x:c r="Q2108" s="33" t="n">
        <x:f>ROUND(('Inputs'!$C$4/B2108)*'Inputs'!$C$7*'Inputs'!$C$6*D2108/3600,1)</x:f>
        <x:v>2079.6</x:v>
      </x:c>
      <x:c r="R2108" s="59" t="n">
        <x:f>ROUND((P2108-Q2108)*O2108-('Inputs'!$C$4/B2108)*(I2108/J2108+K2108)-'Inputs'!$C$4*L2108-('Inputs'!$C$4*'Inputs'!$C$20*'Inputs'!$C$21*'Inputs'!$C$22/1000)*M2108*N2108,0)</x:f>
        <x:v>-85084</x:v>
      </x:c>
      <x:c r="S2108" s="59" t="n">
        <x:f>ROUND(R2108/'Inputs'!$C$4,2)</x:f>
        <x:v>-8.51</x:v>
      </x:c>
      <x:c r="T2108" s="33" t="n">
        <x:f>ROUND((P2108-Q2108)*G2108*'Inputs'!$C$25/1000,1)</x:f>
        <x:v>54.8</x:v>
      </x:c>
    </x:row>
    <x:row r="2109">
      <x:c r="A2109" t="n">
        <x:v>2094</x:v>
      </x:c>
      <x:c r="B2109" s="68" t="n">
        <x:v>33.5</x:v>
      </x:c>
      <x:c r="C2109" s="68" t="n">
        <x:v>30</x:v>
      </x:c>
      <x:c r="D2109" s="68" t="n">
        <x:v>243.7</x:v>
      </x:c>
      <x:c r="E2109" s="68" t="n">
        <x:v>25</x:v>
      </x:c>
      <x:c r="F2109" s="68" t="n">
        <x:v>42.1</x:v>
      </x:c>
      <x:c r="G2109" s="68" t="n">
        <x:v>9.5</x:v>
      </x:c>
      <x:c r="H2109" s="69" t="n">
        <x:v>1.78</x:v>
      </x:c>
      <x:c r="I2109" s="68" t="n">
        <x:v>4563</x:v>
      </x:c>
      <x:c r="J2109" s="68" t="n">
        <x:v>12.1</x:v>
      </x:c>
      <x:c r="K2109" s="68" t="n">
        <x:v>451</x:v>
      </x:c>
      <x:c r="L2109" s="68" t="n">
        <x:v>3.4</x:v>
      </x:c>
      <x:c r="M2109" s="70" t="n">
        <x:v>0.066</x:v>
      </x:c>
      <x:c r="N2109" s="71" t="n">
        <x:v>122</x:v>
      </x:c>
      <x:c r="O2109" s="33" t="n">
        <x:f>ROUND(3*E2109+F2109+G2109*H2109,1)</x:f>
        <x:v>134</x:v>
      </x:c>
      <x:c r="P2109" s="33" t="n">
        <x:f>ROUND('Inputs'!$C$4*'Inputs'!$C$7*'Inputs'!$C$5*C2109/3600,1)</x:f>
        <x:v>4333.3</x:v>
      </x:c>
      <x:c r="Q2109" s="33" t="n">
        <x:f>ROUND(('Inputs'!$C$4/B2109)*'Inputs'!$C$7*'Inputs'!$C$6*D2109/3600,1)</x:f>
        <x:v>2101.6</x:v>
      </x:c>
      <x:c r="R2109" s="59" t="n">
        <x:f>ROUND((P2109-Q2109)*O2109-('Inputs'!$C$4/B2109)*(I2109/J2109+K2109)-'Inputs'!$C$4*L2109-('Inputs'!$C$4*'Inputs'!$C$20*'Inputs'!$C$21*'Inputs'!$C$22/1000)*M2109*N2109,0)</x:f>
        <x:v>-154</x:v>
      </x:c>
      <x:c r="S2109" s="59" t="n">
        <x:f>ROUND(R2109/'Inputs'!$C$4,2)</x:f>
        <x:v>-0.02</x:v>
      </x:c>
      <x:c r="T2109" s="33" t="n">
        <x:f>ROUND((P2109-Q2109)*G2109*'Inputs'!$C$25/1000,1)</x:f>
        <x:v>54.8</x:v>
      </x:c>
    </x:row>
    <x:row r="2110">
      <x:c r="A2110" t="n">
        <x:v>2095</x:v>
      </x:c>
      <x:c r="B2110" s="68" t="n">
        <x:v>41.8</x:v>
      </x:c>
      <x:c r="C2110" s="68" t="n">
        <x:v>24.9</x:v>
      </x:c>
      <x:c r="D2110" s="68" t="n">
        <x:v>215.6</x:v>
      </x:c>
      <x:c r="E2110" s="68" t="n">
        <x:v>27.2</x:v>
      </x:c>
      <x:c r="F2110" s="68" t="n">
        <x:v>52.2</x:v>
      </x:c>
      <x:c r="G2110" s="68" t="n">
        <x:v>10.3</x:v>
      </x:c>
      <x:c r="H2110" s="69" t="n">
        <x:v>1.987</x:v>
      </x:c>
      <x:c r="I2110" s="68" t="n">
        <x:v>4944</x:v>
      </x:c>
      <x:c r="J2110" s="68" t="n">
        <x:v>8.7</x:v>
      </x:c>
      <x:c r="K2110" s="68" t="n">
        <x:v>529</x:v>
      </x:c>
      <x:c r="L2110" s="68" t="n">
        <x:v>4.9</x:v>
      </x:c>
      <x:c r="M2110" s="70" t="n">
        <x:v>0.032</x:v>
      </x:c>
      <x:c r="N2110" s="71" t="n">
        <x:v>141</x:v>
      </x:c>
      <x:c r="O2110" s="33" t="n">
        <x:f>ROUND(3*E2110+F2110+G2110*H2110,1)</x:f>
        <x:v>154.3</x:v>
      </x:c>
      <x:c r="P2110" s="33" t="n">
        <x:f>ROUND('Inputs'!$C$4*'Inputs'!$C$7*'Inputs'!$C$5*C2110/3600,1)</x:f>
        <x:v>3596.7</x:v>
      </x:c>
      <x:c r="Q2110" s="33" t="n">
        <x:f>ROUND(('Inputs'!$C$4/B2110)*'Inputs'!$C$7*'Inputs'!$C$6*D2110/3600,1)</x:f>
        <x:v>1490.1</x:v>
      </x:c>
      <x:c r="R2110" s="59" t="n">
        <x:f>ROUND((P2110-Q2110)*O2110-('Inputs'!$C$4/B2110)*(I2110/J2110+K2110)-'Inputs'!$C$4*L2110-('Inputs'!$C$4*'Inputs'!$C$20*'Inputs'!$C$21*'Inputs'!$C$22/1000)*M2110*N2110,0)</x:f>
        <x:v>3453</x:v>
      </x:c>
      <x:c r="S2110" s="59" t="n">
        <x:f>ROUND(R2110/'Inputs'!$C$4,2)</x:f>
        <x:v>0.35</x:v>
      </x:c>
      <x:c r="T2110" s="33" t="n">
        <x:f>ROUND((P2110-Q2110)*G2110*'Inputs'!$C$25/1000,1)</x:f>
        <x:v>56.1</x:v>
      </x:c>
    </x:row>
    <x:row r="2111">
      <x:c r="A2111" t="n">
        <x:v>2096</x:v>
      </x:c>
      <x:c r="B2111" s="68" t="n">
        <x:v>31.7</x:v>
      </x:c>
      <x:c r="C2111" s="68" t="n">
        <x:v>26.7</x:v>
      </x:c>
      <x:c r="D2111" s="68" t="n">
        <x:v>178.7</x:v>
      </x:c>
      <x:c r="E2111" s="68" t="n">
        <x:v>27.4</x:v>
      </x:c>
      <x:c r="F2111" s="68" t="n">
        <x:v>49.8</x:v>
      </x:c>
      <x:c r="G2111" s="68" t="n">
        <x:v>8.5</x:v>
      </x:c>
      <x:c r="H2111" s="69" t="n">
        <x:v>1.786</x:v>
      </x:c>
      <x:c r="I2111" s="68" t="n">
        <x:v>4477</x:v>
      </x:c>
      <x:c r="J2111" s="68" t="n">
        <x:v>12.1</x:v>
      </x:c>
      <x:c r="K2111" s="68" t="n">
        <x:v>593</x:v>
      </x:c>
      <x:c r="L2111" s="68" t="n">
        <x:v>4.1</x:v>
      </x:c>
      <x:c r="M2111" s="70" t="n">
        <x:v>0.086</x:v>
      </x:c>
      <x:c r="N2111" s="71" t="n">
        <x:v>143</x:v>
      </x:c>
      <x:c r="O2111" s="33" t="n">
        <x:f>ROUND(3*E2111+F2111+G2111*H2111,1)</x:f>
        <x:v>147.2</x:v>
      </x:c>
      <x:c r="P2111" s="33" t="n">
        <x:f>ROUND('Inputs'!$C$4*'Inputs'!$C$7*'Inputs'!$C$5*C2111/3600,1)</x:f>
        <x:v>3856.7</x:v>
      </x:c>
      <x:c r="Q2111" s="33" t="n">
        <x:f>ROUND(('Inputs'!$C$4/B2111)*'Inputs'!$C$7*'Inputs'!$C$6*D2111/3600,1)</x:f>
        <x:v>1628.5</x:v>
      </x:c>
      <x:c r="R2111" s="59" t="n">
        <x:f>ROUND((P2111-Q2111)*O2111-('Inputs'!$C$4/B2111)*(I2111/J2111+K2111)-'Inputs'!$C$4*L2111-('Inputs'!$C$4*'Inputs'!$C$20*'Inputs'!$C$21*'Inputs'!$C$22/1000)*M2111*N2111,0)</x:f>
        <x:v>-44295</x:v>
      </x:c>
      <x:c r="S2111" s="59" t="n">
        <x:f>ROUND(R2111/'Inputs'!$C$4,2)</x:f>
        <x:v>-4.43</x:v>
      </x:c>
      <x:c r="T2111" s="33" t="n">
        <x:f>ROUND((P2111-Q2111)*G2111*'Inputs'!$C$25/1000,1)</x:f>
        <x:v>48.9</x:v>
      </x:c>
    </x:row>
    <x:row r="2112">
      <x:c r="A2112" t="n">
        <x:v>2097</x:v>
      </x:c>
      <x:c r="B2112" s="68" t="n">
        <x:v>49.8</x:v>
      </x:c>
      <x:c r="C2112" s="68" t="n">
        <x:v>34.5</x:v>
      </x:c>
      <x:c r="D2112" s="68" t="n">
        <x:v>190.5</x:v>
      </x:c>
      <x:c r="E2112" s="68" t="n">
        <x:v>25.2</x:v>
      </x:c>
      <x:c r="F2112" s="68" t="n">
        <x:v>50.5</x:v>
      </x:c>
      <x:c r="G2112" s="68" t="n">
        <x:v>9.3</x:v>
      </x:c>
      <x:c r="H2112" s="69" t="n">
        <x:v>1.68</x:v>
      </x:c>
      <x:c r="I2112" s="68" t="n">
        <x:v>5773</x:v>
      </x:c>
      <x:c r="J2112" s="68" t="n">
        <x:v>11.2</x:v>
      </x:c>
      <x:c r="K2112" s="68" t="n">
        <x:v>771</x:v>
      </x:c>
      <x:c r="L2112" s="68" t="n">
        <x:v>2.8</x:v>
      </x:c>
      <x:c r="M2112" s="70" t="n">
        <x:v>0.003</x:v>
      </x:c>
      <x:c r="N2112" s="71" t="n">
        <x:v>155</x:v>
      </x:c>
      <x:c r="O2112" s="33" t="n">
        <x:f>ROUND(3*E2112+F2112+G2112*H2112,1)</x:f>
        <x:v>141.7</x:v>
      </x:c>
      <x:c r="P2112" s="33" t="n">
        <x:f>ROUND('Inputs'!$C$4*'Inputs'!$C$7*'Inputs'!$C$5*C2112/3600,1)</x:f>
        <x:v>4983.3</x:v>
      </x:c>
      <x:c r="Q2112" s="33" t="n">
        <x:f>ROUND(('Inputs'!$C$4/B2112)*'Inputs'!$C$7*'Inputs'!$C$6*D2112/3600,1)</x:f>
        <x:v>1105.1</x:v>
      </x:c>
      <x:c r="R2112" s="59" t="n">
        <x:f>ROUND((P2112-Q2112)*O2112-('Inputs'!$C$4/B2112)*(I2112/J2112+K2112)-'Inputs'!$C$4*L2112-('Inputs'!$C$4*'Inputs'!$C$20*'Inputs'!$C$21*'Inputs'!$C$22/1000)*M2112*N2112,0)</x:f>
        <x:v>262179</x:v>
      </x:c>
      <x:c r="S2112" s="59" t="n">
        <x:f>ROUND(R2112/'Inputs'!$C$4,2)</x:f>
        <x:v>26.22</x:v>
      </x:c>
      <x:c r="T2112" s="33" t="n">
        <x:f>ROUND((P2112-Q2112)*G2112*'Inputs'!$C$25/1000,1)</x:f>
        <x:v>93.2</x:v>
      </x:c>
    </x:row>
    <x:row r="2113">
      <x:c r="A2113" t="n">
        <x:v>2098</x:v>
      </x:c>
      <x:c r="B2113" s="68" t="n">
        <x:v>32.1</x:v>
      </x:c>
      <x:c r="C2113" s="68" t="n">
        <x:v>27.3</x:v>
      </x:c>
      <x:c r="D2113" s="68" t="n">
        <x:v>202.6</x:v>
      </x:c>
      <x:c r="E2113" s="68" t="n">
        <x:v>26.2</x:v>
      </x:c>
      <x:c r="F2113" s="68" t="n">
        <x:v>54.8</x:v>
      </x:c>
      <x:c r="G2113" s="68" t="n">
        <x:v>8.3</x:v>
      </x:c>
      <x:c r="H2113" s="69" t="n">
        <x:v>1.877</x:v>
      </x:c>
      <x:c r="I2113" s="68" t="n">
        <x:v>4163</x:v>
      </x:c>
      <x:c r="J2113" s="68" t="n">
        <x:v>9.9</x:v>
      </x:c>
      <x:c r="K2113" s="68" t="n">
        <x:v>420</x:v>
      </x:c>
      <x:c r="L2113" s="68" t="n">
        <x:v>3.6</x:v>
      </x:c>
      <x:c r="M2113" s="70" t="n">
        <x:v>0.086</x:v>
      </x:c>
      <x:c r="N2113" s="71" t="n">
        <x:v>142</x:v>
      </x:c>
      <x:c r="O2113" s="33" t="n">
        <x:f>ROUND(3*E2113+F2113+G2113*H2113,1)</x:f>
        <x:v>149</x:v>
      </x:c>
      <x:c r="P2113" s="33" t="n">
        <x:f>ROUND('Inputs'!$C$4*'Inputs'!$C$7*'Inputs'!$C$5*C2113/3600,1)</x:f>
        <x:v>3943.3</x:v>
      </x:c>
      <x:c r="Q2113" s="33" t="n">
        <x:f>ROUND(('Inputs'!$C$4/B2113)*'Inputs'!$C$7*'Inputs'!$C$6*D2113/3600,1)</x:f>
        <x:v>1823.3</x:v>
      </x:c>
      <x:c r="R2113" s="59" t="n">
        <x:f>ROUND((P2113-Q2113)*O2113-('Inputs'!$C$4/B2113)*(I2113/J2113+K2113)-'Inputs'!$C$4*L2113-('Inputs'!$C$4*'Inputs'!$C$20*'Inputs'!$C$21*'Inputs'!$C$22/1000)*M2113*N2113,0)</x:f>
        <x:v>-9267</x:v>
      </x:c>
      <x:c r="S2113" s="59" t="n">
        <x:f>ROUND(R2113/'Inputs'!$C$4,2)</x:f>
        <x:v>-0.93</x:v>
      </x:c>
      <x:c r="T2113" s="33" t="n">
        <x:f>ROUND((P2113-Q2113)*G2113*'Inputs'!$C$25/1000,1)</x:f>
        <x:v>45.5</x:v>
      </x:c>
    </x:row>
    <x:row r="2114">
      <x:c r="A2114" t="n">
        <x:v>2099</x:v>
      </x:c>
      <x:c r="B2114" s="68" t="n">
        <x:v>38.1</x:v>
      </x:c>
      <x:c r="C2114" s="68" t="n">
        <x:v>32.2</x:v>
      </x:c>
      <x:c r="D2114" s="68" t="n">
        <x:v>245.3</x:v>
      </x:c>
      <x:c r="E2114" s="68" t="n">
        <x:v>21.2</x:v>
      </x:c>
      <x:c r="F2114" s="68" t="n">
        <x:v>30.3</x:v>
      </x:c>
      <x:c r="G2114" s="68" t="n">
        <x:v>8.2</x:v>
      </x:c>
      <x:c r="H2114" s="69" t="n">
        <x:v>1.682</x:v>
      </x:c>
      <x:c r="I2114" s="68" t="n">
        <x:v>5625</x:v>
      </x:c>
      <x:c r="J2114" s="68" t="n">
        <x:v>8</x:v>
      </x:c>
      <x:c r="K2114" s="68" t="n">
        <x:v>468</x:v>
      </x:c>
      <x:c r="L2114" s="68" t="n">
        <x:v>2.3</x:v>
      </x:c>
      <x:c r="M2114" s="70" t="n">
        <x:v>0.085</x:v>
      </x:c>
      <x:c r="N2114" s="71" t="n">
        <x:v>154</x:v>
      </x:c>
      <x:c r="O2114" s="33" t="n">
        <x:f>ROUND(3*E2114+F2114+G2114*H2114,1)</x:f>
        <x:v>107.7</x:v>
      </x:c>
      <x:c r="P2114" s="33" t="n">
        <x:f>ROUND('Inputs'!$C$4*'Inputs'!$C$7*'Inputs'!$C$5*C2114/3600,1)</x:f>
        <x:v>4651.1</x:v>
      </x:c>
      <x:c r="Q2114" s="33" t="n">
        <x:f>ROUND(('Inputs'!$C$4/B2114)*'Inputs'!$C$7*'Inputs'!$C$6*D2114/3600,1)</x:f>
        <x:v>1860</x:v>
      </x:c>
      <x:c r="R2114" s="59" t="n">
        <x:f>ROUND((P2114-Q2114)*O2114-('Inputs'!$C$4/B2114)*(I2114/J2114+K2114)-'Inputs'!$C$4*L2114-('Inputs'!$C$4*'Inputs'!$C$20*'Inputs'!$C$21*'Inputs'!$C$22/1000)*M2114*N2114,0)</x:f>
        <x:v>-59052</x:v>
      </x:c>
      <x:c r="S2114" s="59" t="n">
        <x:f>ROUND(R2114/'Inputs'!$C$4,2)</x:f>
        <x:v>-5.91</x:v>
      </x:c>
      <x:c r="T2114" s="33" t="n">
        <x:f>ROUND((P2114-Q2114)*G2114*'Inputs'!$C$25/1000,1)</x:f>
        <x:v>59.1</x:v>
      </x:c>
    </x:row>
    <x:row r="2115">
      <x:c r="A2115" t="n">
        <x:v>2100</x:v>
      </x:c>
      <x:c r="B2115" s="68" t="n">
        <x:v>32.6</x:v>
      </x:c>
      <x:c r="C2115" s="68" t="n">
        <x:v>32.7</x:v>
      </x:c>
      <x:c r="D2115" s="68" t="n">
        <x:v>215.3</x:v>
      </x:c>
      <x:c r="E2115" s="68" t="n">
        <x:v>26.2</x:v>
      </x:c>
      <x:c r="F2115" s="68" t="n">
        <x:v>33.9</x:v>
      </x:c>
      <x:c r="G2115" s="68" t="n">
        <x:v>10</x:v>
      </x:c>
      <x:c r="H2115" s="69" t="n">
        <x:v>1.863</x:v>
      </x:c>
      <x:c r="I2115" s="68" t="n">
        <x:v>6884</x:v>
      </x:c>
      <x:c r="J2115" s="68" t="n">
        <x:v>10.9</x:v>
      </x:c>
      <x:c r="K2115" s="68" t="n">
        <x:v>725</x:v>
      </x:c>
      <x:c r="L2115" s="68" t="n">
        <x:v>3.9</x:v>
      </x:c>
      <x:c r="M2115" s="70" t="n">
        <x:v>0.066</x:v>
      </x:c>
      <x:c r="N2115" s="71" t="n">
        <x:v>150</x:v>
      </x:c>
      <x:c r="O2115" s="33" t="n">
        <x:f>ROUND(3*E2115+F2115+G2115*H2115,1)</x:f>
        <x:v>131.1</x:v>
      </x:c>
      <x:c r="P2115" s="33" t="n">
        <x:f>ROUND('Inputs'!$C$4*'Inputs'!$C$7*'Inputs'!$C$5*C2115/3600,1)</x:f>
        <x:v>4723.3</x:v>
      </x:c>
      <x:c r="Q2115" s="33" t="n">
        <x:f>ROUND(('Inputs'!$C$4/B2115)*'Inputs'!$C$7*'Inputs'!$C$6*D2115/3600,1)</x:f>
        <x:v>1907.9</x:v>
      </x:c>
      <x:c r="R2115" s="59" t="n">
        <x:f>ROUND((P2115-Q2115)*O2115-('Inputs'!$C$4/B2115)*(I2115/J2115+K2115)-'Inputs'!$C$4*L2115-('Inputs'!$C$4*'Inputs'!$C$20*'Inputs'!$C$21*'Inputs'!$C$22/1000)*M2115*N2115,0)</x:f>
        <x:v>-108162</x:v>
      </x:c>
      <x:c r="S2115" s="59" t="n">
        <x:f>ROUND(R2115/'Inputs'!$C$4,2)</x:f>
        <x:v>-10.82</x:v>
      </x:c>
      <x:c r="T2115" s="33" t="n">
        <x:f>ROUND((P2115-Q2115)*G2115*'Inputs'!$C$25/1000,1)</x:f>
        <x:v>72.7</x:v>
      </x:c>
    </x:row>
    <x:row r="2116">
      <x:c r="A2116" t="n">
        <x:v>2101</x:v>
      </x:c>
      <x:c r="B2116" s="68" t="n">
        <x:v>37</x:v>
      </x:c>
      <x:c r="C2116" s="68" t="n">
        <x:v>30.4</x:v>
      </x:c>
      <x:c r="D2116" s="68" t="n">
        <x:v>265.7</x:v>
      </x:c>
      <x:c r="E2116" s="68" t="n">
        <x:v>24</x:v>
      </x:c>
      <x:c r="F2116" s="68" t="n">
        <x:v>41.1</x:v>
      </x:c>
      <x:c r="G2116" s="68" t="n">
        <x:v>10.4</x:v>
      </x:c>
      <x:c r="H2116" s="69" t="n">
        <x:v>1.887</x:v>
      </x:c>
      <x:c r="I2116" s="68" t="n">
        <x:v>5764</x:v>
      </x:c>
      <x:c r="J2116" s="68" t="n">
        <x:v>12</x:v>
      </x:c>
      <x:c r="K2116" s="68" t="n">
        <x:v>514</x:v>
      </x:c>
      <x:c r="L2116" s="68" t="n">
        <x:v>2</x:v>
      </x:c>
      <x:c r="M2116" s="70" t="n">
        <x:v>0.008</x:v>
      </x:c>
      <x:c r="N2116" s="71" t="n">
        <x:v>77</x:v>
      </x:c>
      <x:c r="O2116" s="33" t="n">
        <x:f>ROUND(3*E2116+F2116+G2116*H2116,1)</x:f>
        <x:v>132.7</x:v>
      </x:c>
      <x:c r="P2116" s="33" t="n">
        <x:f>ROUND('Inputs'!$C$4*'Inputs'!$C$7*'Inputs'!$C$5*C2116/3600,1)</x:f>
        <x:v>4391.1</x:v>
      </x:c>
      <x:c r="Q2116" s="33" t="n">
        <x:f>ROUND(('Inputs'!$C$4/B2116)*'Inputs'!$C$7*'Inputs'!$C$6*D2116/3600,1)</x:f>
        <x:v>2074.5</x:v>
      </x:c>
      <x:c r="R2116" s="59" t="n">
        <x:f>ROUND((P2116-Q2116)*O2116-('Inputs'!$C$4/B2116)*(I2116/J2116+K2116)-'Inputs'!$C$4*L2116-('Inputs'!$C$4*'Inputs'!$C$20*'Inputs'!$C$21*'Inputs'!$C$22/1000)*M2116*N2116,0)</x:f>
        <x:v>17297</x:v>
      </x:c>
      <x:c r="S2116" s="59" t="n">
        <x:f>ROUND(R2116/'Inputs'!$C$4,2)</x:f>
        <x:v>1.73</x:v>
      </x:c>
      <x:c r="T2116" s="33" t="n">
        <x:f>ROUND((P2116-Q2116)*G2116*'Inputs'!$C$25/1000,1)</x:f>
        <x:v>62.2</x:v>
      </x:c>
    </x:row>
    <x:row r="2117">
      <x:c r="A2117" t="n">
        <x:v>2102</x:v>
      </x:c>
      <x:c r="B2117" s="68" t="n">
        <x:v>44.7</x:v>
      </x:c>
      <x:c r="C2117" s="68" t="n">
        <x:v>29.4</x:v>
      </x:c>
      <x:c r="D2117" s="68" t="n">
        <x:v>203.5</x:v>
      </x:c>
      <x:c r="E2117" s="68" t="n">
        <x:v>26</x:v>
      </x:c>
      <x:c r="F2117" s="68" t="n">
        <x:v>34.3</x:v>
      </x:c>
      <x:c r="G2117" s="68" t="n">
        <x:v>8.5</x:v>
      </x:c>
      <x:c r="H2117" s="69" t="n">
        <x:v>2.053</x:v>
      </x:c>
      <x:c r="I2117" s="68" t="n">
        <x:v>7105</x:v>
      </x:c>
      <x:c r="J2117" s="68" t="n">
        <x:v>10.3</x:v>
      </x:c>
      <x:c r="K2117" s="68" t="n">
        <x:v>482</x:v>
      </x:c>
      <x:c r="L2117" s="68" t="n">
        <x:v>5</x:v>
      </x:c>
      <x:c r="M2117" s="70" t="n">
        <x:v>0.042</x:v>
      </x:c>
      <x:c r="N2117" s="71" t="n">
        <x:v>99</x:v>
      </x:c>
      <x:c r="O2117" s="33" t="n">
        <x:f>ROUND(3*E2117+F2117+G2117*H2117,1)</x:f>
        <x:v>129.8</x:v>
      </x:c>
      <x:c r="P2117" s="33" t="n">
        <x:f>ROUND('Inputs'!$C$4*'Inputs'!$C$7*'Inputs'!$C$5*C2117/3600,1)</x:f>
        <x:v>4246.7</x:v>
      </x:c>
      <x:c r="Q2117" s="33" t="n">
        <x:f>ROUND(('Inputs'!$C$4/B2117)*'Inputs'!$C$7*'Inputs'!$C$6*D2117/3600,1)</x:f>
        <x:v>1315.2</x:v>
      </x:c>
      <x:c r="R2117" s="59" t="n">
        <x:f>ROUND((P2117-Q2117)*O2117-('Inputs'!$C$4/B2117)*(I2117/J2117+K2117)-'Inputs'!$C$4*L2117-('Inputs'!$C$4*'Inputs'!$C$20*'Inputs'!$C$21*'Inputs'!$C$22/1000)*M2117*N2117,0)</x:f>
        <x:v>59062</x:v>
      </x:c>
      <x:c r="S2117" s="59" t="n">
        <x:f>ROUND(R2117/'Inputs'!$C$4,2)</x:f>
        <x:v>5.91</x:v>
      </x:c>
      <x:c r="T2117" s="33" t="n">
        <x:f>ROUND((P2117-Q2117)*G2117*'Inputs'!$C$25/1000,1)</x:f>
        <x:v>64.4</x:v>
      </x:c>
    </x:row>
    <x:row r="2118">
      <x:c r="A2118" t="n">
        <x:v>2103</x:v>
      </x:c>
      <x:c r="B2118" s="68" t="n">
        <x:v>32</x:v>
      </x:c>
      <x:c r="C2118" s="68" t="n">
        <x:v>28.5</x:v>
      </x:c>
      <x:c r="D2118" s="68" t="n">
        <x:v>246.6</x:v>
      </x:c>
      <x:c r="E2118" s="68" t="n">
        <x:v>24.5</x:v>
      </x:c>
      <x:c r="F2118" s="68" t="n">
        <x:v>48.3</x:v>
      </x:c>
      <x:c r="G2118" s="68" t="n">
        <x:v>8.4</x:v>
      </x:c>
      <x:c r="H2118" s="69" t="n">
        <x:v>1.804</x:v>
      </x:c>
      <x:c r="I2118" s="68" t="n">
        <x:v>5087</x:v>
      </x:c>
      <x:c r="J2118" s="68" t="n">
        <x:v>14.6</x:v>
      </x:c>
      <x:c r="K2118" s="68" t="n">
        <x:v>820</x:v>
      </x:c>
      <x:c r="L2118" s="68" t="n">
        <x:v>3.7</x:v>
      </x:c>
      <x:c r="M2118" s="70" t="n">
        <x:v>0.08</x:v>
      </x:c>
      <x:c r="N2118" s="71" t="n">
        <x:v>76</x:v>
      </x:c>
      <x:c r="O2118" s="33" t="n">
        <x:f>ROUND(3*E2118+F2118+G2118*H2118,1)</x:f>
        <x:v>137</x:v>
      </x:c>
      <x:c r="P2118" s="33" t="n">
        <x:f>ROUND('Inputs'!$C$4*'Inputs'!$C$7*'Inputs'!$C$5*C2118/3600,1)</x:f>
        <x:v>4116.7</x:v>
      </x:c>
      <x:c r="Q2118" s="33" t="n">
        <x:f>ROUND(('Inputs'!$C$4/B2118)*'Inputs'!$C$7*'Inputs'!$C$6*D2118/3600,1)</x:f>
        <x:v>2226.3</x:v>
      </x:c>
      <x:c r="R2118" s="59" t="n">
        <x:f>ROUND((P2118-Q2118)*O2118-('Inputs'!$C$4/B2118)*(I2118/J2118+K2118)-'Inputs'!$C$4*L2118-('Inputs'!$C$4*'Inputs'!$C$20*'Inputs'!$C$21*'Inputs'!$C$22/1000)*M2118*N2118,0)</x:f>
        <x:v>-156744</x:v>
      </x:c>
      <x:c r="S2118" s="59" t="n">
        <x:f>ROUND(R2118/'Inputs'!$C$4,2)</x:f>
        <x:v>-15.67</x:v>
      </x:c>
      <x:c r="T2118" s="33" t="n">
        <x:f>ROUND((P2118-Q2118)*G2118*'Inputs'!$C$25/1000,1)</x:f>
        <x:v>41</x:v>
      </x:c>
    </x:row>
    <x:row r="2119">
      <x:c r="A2119" t="n">
        <x:v>2104</x:v>
      </x:c>
      <x:c r="B2119" s="68" t="n">
        <x:v>56.9</x:v>
      </x:c>
      <x:c r="C2119" s="68" t="n">
        <x:v>29.3</x:v>
      </x:c>
      <x:c r="D2119" s="68" t="n">
        <x:v>205.6</x:v>
      </x:c>
      <x:c r="E2119" s="68" t="n">
        <x:v>23.4</x:v>
      </x:c>
      <x:c r="F2119" s="68" t="n">
        <x:v>54.5</x:v>
      </x:c>
      <x:c r="G2119" s="68" t="n">
        <x:v>9.5</x:v>
      </x:c>
      <x:c r="H2119" s="69" t="n">
        <x:v>1.822</x:v>
      </x:c>
      <x:c r="I2119" s="68" t="n">
        <x:v>5446</x:v>
      </x:c>
      <x:c r="J2119" s="68" t="n">
        <x:v>9.2</x:v>
      </x:c>
      <x:c r="K2119" s="68" t="n">
        <x:v>679</x:v>
      </x:c>
      <x:c r="L2119" s="68" t="n">
        <x:v>1.9</x:v>
      </x:c>
      <x:c r="M2119" s="70" t="n">
        <x:v>0.055</x:v>
      </x:c>
      <x:c r="N2119" s="71" t="n">
        <x:v>144</x:v>
      </x:c>
      <x:c r="O2119" s="33" t="n">
        <x:f>ROUND(3*E2119+F2119+G2119*H2119,1)</x:f>
        <x:v>142</x:v>
      </x:c>
      <x:c r="P2119" s="33" t="n">
        <x:f>ROUND('Inputs'!$C$4*'Inputs'!$C$7*'Inputs'!$C$5*C2119/3600,1)</x:f>
        <x:v>4232.2</x:v>
      </x:c>
      <x:c r="Q2119" s="33" t="n">
        <x:f>ROUND(('Inputs'!$C$4/B2119)*'Inputs'!$C$7*'Inputs'!$C$6*D2119/3600,1)</x:f>
        <x:v>1043.9</x:v>
      </x:c>
      <x:c r="R2119" s="59" t="n">
        <x:f>ROUND((P2119-Q2119)*O2119-('Inputs'!$C$4/B2119)*(I2119/J2119+K2119)-'Inputs'!$C$4*L2119-('Inputs'!$C$4*'Inputs'!$C$20*'Inputs'!$C$21*'Inputs'!$C$22/1000)*M2119*N2119,0)</x:f>
        <x:v>192662</x:v>
      </x:c>
      <x:c r="S2119" s="59" t="n">
        <x:f>ROUND(R2119/'Inputs'!$C$4,2)</x:f>
        <x:v>19.27</x:v>
      </x:c>
      <x:c r="T2119" s="33" t="n">
        <x:f>ROUND((P2119-Q2119)*G2119*'Inputs'!$C$25/1000,1)</x:f>
        <x:v>78.3</x:v>
      </x:c>
    </x:row>
    <x:row r="2120">
      <x:c r="A2120" t="n">
        <x:v>2105</x:v>
      </x:c>
      <x:c r="B2120" s="68" t="n">
        <x:v>29.8</x:v>
      </x:c>
      <x:c r="C2120" s="68" t="n">
        <x:v>25.5</x:v>
      </x:c>
      <x:c r="D2120" s="68" t="n">
        <x:v>213.6</x:v>
      </x:c>
      <x:c r="E2120" s="68" t="n">
        <x:v>25.8</x:v>
      </x:c>
      <x:c r="F2120" s="68" t="n">
        <x:v>47.7</x:v>
      </x:c>
      <x:c r="G2120" s="68" t="n">
        <x:v>10.3</x:v>
      </x:c>
      <x:c r="H2120" s="69" t="n">
        <x:v>1.677</x:v>
      </x:c>
      <x:c r="I2120" s="68" t="n">
        <x:v>6824</x:v>
      </x:c>
      <x:c r="J2120" s="68" t="n">
        <x:v>13.8</x:v>
      </x:c>
      <x:c r="K2120" s="68" t="n">
        <x:v>522</x:v>
      </x:c>
      <x:c r="L2120" s="68" t="n">
        <x:v>1.5</x:v>
      </x:c>
      <x:c r="M2120" s="70" t="n">
        <x:v>0.014</x:v>
      </x:c>
      <x:c r="N2120" s="71" t="n">
        <x:v>132</x:v>
      </x:c>
      <x:c r="O2120" s="33" t="n">
        <x:f>ROUND(3*E2120+F2120+G2120*H2120,1)</x:f>
        <x:v>142.4</x:v>
      </x:c>
      <x:c r="P2120" s="33" t="n">
        <x:f>ROUND('Inputs'!$C$4*'Inputs'!$C$7*'Inputs'!$C$5*C2120/3600,1)</x:f>
        <x:v>3683.3</x:v>
      </x:c>
      <x:c r="Q2120" s="33" t="n">
        <x:f>ROUND(('Inputs'!$C$4/B2120)*'Inputs'!$C$7*'Inputs'!$C$6*D2120/3600,1)</x:f>
        <x:v>2070.7</x:v>
      </x:c>
      <x:c r="R2120" s="59" t="n">
        <x:f>ROUND((P2120-Q2120)*O2120-('Inputs'!$C$4/B2120)*(I2120/J2120+K2120)-'Inputs'!$C$4*L2120-('Inputs'!$C$4*'Inputs'!$C$20*'Inputs'!$C$21*'Inputs'!$C$22/1000)*M2120*N2120,0)</x:f>
        <x:v>-130603</x:v>
      </x:c>
      <x:c r="S2120" s="59" t="n">
        <x:f>ROUND(R2120/'Inputs'!$C$4,2)</x:f>
        <x:v>-13.06</x:v>
      </x:c>
      <x:c r="T2120" s="33" t="n">
        <x:f>ROUND((P2120-Q2120)*G2120*'Inputs'!$C$25/1000,1)</x:f>
        <x:v>42.9</x:v>
      </x:c>
    </x:row>
    <x:row r="2121">
      <x:c r="A2121" t="n">
        <x:v>2106</x:v>
      </x:c>
      <x:c r="B2121" s="68" t="n">
        <x:v>41</x:v>
      </x:c>
      <x:c r="C2121" s="68" t="n">
        <x:v>28.9</x:v>
      </x:c>
      <x:c r="D2121" s="68" t="n">
        <x:v>226.3</x:v>
      </x:c>
      <x:c r="E2121" s="68" t="n">
        <x:v>26</x:v>
      </x:c>
      <x:c r="F2121" s="68" t="n">
        <x:v>31.2</x:v>
      </x:c>
      <x:c r="G2121" s="68" t="n">
        <x:v>10.6</x:v>
      </x:c>
      <x:c r="H2121" s="69" t="n">
        <x:v>1.92</x:v>
      </x:c>
      <x:c r="I2121" s="68" t="n">
        <x:v>8900</x:v>
      </x:c>
      <x:c r="J2121" s="68" t="n">
        <x:v>8.9</x:v>
      </x:c>
      <x:c r="K2121" s="68" t="n">
        <x:v>600</x:v>
      </x:c>
      <x:c r="L2121" s="68" t="n">
        <x:v>2.6</x:v>
      </x:c>
      <x:c r="M2121" s="70" t="n">
        <x:v>0.017</x:v>
      </x:c>
      <x:c r="N2121" s="71" t="n">
        <x:v>88</x:v>
      </x:c>
      <x:c r="O2121" s="33" t="n">
        <x:f>ROUND(3*E2121+F2121+G2121*H2121,1)</x:f>
        <x:v>129.6</x:v>
      </x:c>
      <x:c r="P2121" s="33" t="n">
        <x:f>ROUND('Inputs'!$C$4*'Inputs'!$C$7*'Inputs'!$C$5*C2121/3600,1)</x:f>
        <x:v>4174.4</x:v>
      </x:c>
      <x:c r="Q2121" s="33" t="n">
        <x:f>ROUND(('Inputs'!$C$4/B2121)*'Inputs'!$C$7*'Inputs'!$C$6*D2121/3600,1)</x:f>
        <x:v>1594.5</x:v>
      </x:c>
      <x:c r="R2121" s="59" t="n">
        <x:f>ROUND((P2121-Q2121)*O2121-('Inputs'!$C$4/B2121)*(I2121/J2121+K2121)-'Inputs'!$C$4*L2121-('Inputs'!$C$4*'Inputs'!$C$20*'Inputs'!$C$21*'Inputs'!$C$22/1000)*M2121*N2121,0)</x:f>
        <x:v>-85234</x:v>
      </x:c>
      <x:c r="S2121" s="59" t="n">
        <x:f>ROUND(R2121/'Inputs'!$C$4,2)</x:f>
        <x:v>-8.52</x:v>
      </x:c>
      <x:c r="T2121" s="33" t="n">
        <x:f>ROUND((P2121-Q2121)*G2121*'Inputs'!$C$25/1000,1)</x:f>
        <x:v>70.7</x:v>
      </x:c>
    </x:row>
    <x:row r="2122">
      <x:c r="A2122" t="n">
        <x:v>2107</x:v>
      </x:c>
      <x:c r="B2122" s="68" t="n">
        <x:v>26.8</x:v>
      </x:c>
      <x:c r="C2122" s="68" t="n">
        <x:v>28.9</x:v>
      </x:c>
      <x:c r="D2122" s="68" t="n">
        <x:v>195.2</x:v>
      </x:c>
      <x:c r="E2122" s="68" t="n">
        <x:v>20</x:v>
      </x:c>
      <x:c r="F2122" s="68" t="n">
        <x:v>40</x:v>
      </x:c>
      <x:c r="G2122" s="68" t="n">
        <x:v>10.8</x:v>
      </x:c>
      <x:c r="H2122" s="69" t="n">
        <x:v>2.016</x:v>
      </x:c>
      <x:c r="I2122" s="68" t="n">
        <x:v>5681</x:v>
      </x:c>
      <x:c r="J2122" s="68" t="n">
        <x:v>11.2</x:v>
      </x:c>
      <x:c r="K2122" s="68" t="n">
        <x:v>892</x:v>
      </x:c>
      <x:c r="L2122" s="68" t="n">
        <x:v>5.9</x:v>
      </x:c>
      <x:c r="M2122" s="70" t="n">
        <x:v>0.056</x:v>
      </x:c>
      <x:c r="N2122" s="71" t="n">
        <x:v>137</x:v>
      </x:c>
      <x:c r="O2122" s="33" t="n">
        <x:f>ROUND(3*E2122+F2122+G2122*H2122,1)</x:f>
        <x:v>121.8</x:v>
      </x:c>
      <x:c r="P2122" s="33" t="n">
        <x:f>ROUND('Inputs'!$C$4*'Inputs'!$C$7*'Inputs'!$C$5*C2122/3600,1)</x:f>
        <x:v>4174.4</x:v>
      </x:c>
      <x:c r="Q2122" s="33" t="n">
        <x:f>ROUND(('Inputs'!$C$4/B2122)*'Inputs'!$C$7*'Inputs'!$C$6*D2122/3600,1)</x:f>
        <x:v>2104.1</x:v>
      </x:c>
      <x:c r="R2122" s="59" t="n">
        <x:f>ROUND((P2122-Q2122)*O2122-('Inputs'!$C$4/B2122)*(I2122/J2122+K2122)-'Inputs'!$C$4*L2122-('Inputs'!$C$4*'Inputs'!$C$20*'Inputs'!$C$21*'Inputs'!$C$22/1000)*M2122*N2122,0)</x:f>
        <x:v>-346095</x:v>
      </x:c>
      <x:c r="S2122" s="59" t="n">
        <x:f>ROUND(R2122/'Inputs'!$C$4,2)</x:f>
        <x:v>-34.61</x:v>
      </x:c>
      <x:c r="T2122" s="33" t="n">
        <x:f>ROUND((P2122-Q2122)*G2122*'Inputs'!$C$25/1000,1)</x:f>
        <x:v>57.8</x:v>
      </x:c>
    </x:row>
    <x:row r="2123">
      <x:c r="A2123" t="n">
        <x:v>2108</x:v>
      </x:c>
      <x:c r="B2123" s="68" t="n">
        <x:v>49.9</x:v>
      </x:c>
      <x:c r="C2123" s="68" t="n">
        <x:v>30.8</x:v>
      </x:c>
      <x:c r="D2123" s="68" t="n">
        <x:v>213.8</x:v>
      </x:c>
      <x:c r="E2123" s="68" t="n">
        <x:v>23.7</x:v>
      </x:c>
      <x:c r="F2123" s="68" t="n">
        <x:v>34</x:v>
      </x:c>
      <x:c r="G2123" s="68" t="n">
        <x:v>10.4</x:v>
      </x:c>
      <x:c r="H2123" s="69" t="n">
        <x:v>1.685</x:v>
      </x:c>
      <x:c r="I2123" s="68" t="n">
        <x:v>6533</x:v>
      </x:c>
      <x:c r="J2123" s="68" t="n">
        <x:v>11.5</x:v>
      </x:c>
      <x:c r="K2123" s="68" t="n">
        <x:v>553</x:v>
      </x:c>
      <x:c r="L2123" s="68" t="n">
        <x:v>1.9</x:v>
      </x:c>
      <x:c r="M2123" s="70" t="n">
        <x:v>0.011</x:v>
      </x:c>
      <x:c r="N2123" s="71" t="n">
        <x:v>88</x:v>
      </x:c>
      <x:c r="O2123" s="33" t="n">
        <x:f>ROUND(3*E2123+F2123+G2123*H2123,1)</x:f>
        <x:v>122.6</x:v>
      </x:c>
      <x:c r="P2123" s="33" t="n">
        <x:f>ROUND('Inputs'!$C$4*'Inputs'!$C$7*'Inputs'!$C$5*C2123/3600,1)</x:f>
        <x:v>4448.9</x:v>
      </x:c>
      <x:c r="Q2123" s="33" t="n">
        <x:f>ROUND(('Inputs'!$C$4/B2123)*'Inputs'!$C$7*'Inputs'!$C$6*D2123/3600,1)</x:f>
        <x:v>1237.8</x:v>
      </x:c>
      <x:c r="R2123" s="59" t="n">
        <x:f>ROUND((P2123-Q2123)*O2123-('Inputs'!$C$4/B2123)*(I2123/J2123+K2123)-'Inputs'!$C$4*L2123-('Inputs'!$C$4*'Inputs'!$C$20*'Inputs'!$C$21*'Inputs'!$C$22/1000)*M2123*N2123,0)</x:f>
        <x:v>147850</x:v>
      </x:c>
      <x:c r="S2123" s="59" t="n">
        <x:f>ROUND(R2123/'Inputs'!$C$4,2)</x:f>
        <x:v>14.79</x:v>
      </x:c>
      <x:c r="T2123" s="33" t="n">
        <x:f>ROUND((P2123-Q2123)*G2123*'Inputs'!$C$25/1000,1)</x:f>
        <x:v>86.3</x:v>
      </x:c>
    </x:row>
    <x:row r="2124">
      <x:c r="A2124" t="n">
        <x:v>2109</x:v>
      </x:c>
      <x:c r="B2124" s="68" t="n">
        <x:v>53.1</x:v>
      </x:c>
      <x:c r="C2124" s="68" t="n">
        <x:v>30.5</x:v>
      </x:c>
      <x:c r="D2124" s="68" t="n">
        <x:v>184.8</x:v>
      </x:c>
      <x:c r="E2124" s="68" t="n">
        <x:v>24.5</x:v>
      </x:c>
      <x:c r="F2124" s="68" t="n">
        <x:v>38</x:v>
      </x:c>
      <x:c r="G2124" s="68" t="n">
        <x:v>10</x:v>
      </x:c>
      <x:c r="H2124" s="69" t="n">
        <x:v>1.822</x:v>
      </x:c>
      <x:c r="I2124" s="68" t="n">
        <x:v>7212</x:v>
      </x:c>
      <x:c r="J2124" s="68" t="n">
        <x:v>13.9</x:v>
      </x:c>
      <x:c r="K2124" s="68" t="n">
        <x:v>438</x:v>
      </x:c>
      <x:c r="L2124" s="68" t="n">
        <x:v>4.3</x:v>
      </x:c>
      <x:c r="M2124" s="70" t="n">
        <x:v>0.046</x:v>
      </x:c>
      <x:c r="N2124" s="71" t="n">
        <x:v>81</x:v>
      </x:c>
      <x:c r="O2124" s="33" t="n">
        <x:f>ROUND(3*E2124+F2124+G2124*H2124,1)</x:f>
        <x:v>129.7</x:v>
      </x:c>
      <x:c r="P2124" s="33" t="n">
        <x:f>ROUND('Inputs'!$C$4*'Inputs'!$C$7*'Inputs'!$C$5*C2124/3600,1)</x:f>
        <x:v>4405.6</x:v>
      </x:c>
      <x:c r="Q2124" s="33" t="n">
        <x:f>ROUND(('Inputs'!$C$4/B2124)*'Inputs'!$C$7*'Inputs'!$C$6*D2124/3600,1)</x:f>
        <x:v>1005.4</x:v>
      </x:c>
      <x:c r="R2124" s="59" t="n">
        <x:f>ROUND((P2124-Q2124)*O2124-('Inputs'!$C$4/B2124)*(I2124/J2124+K2124)-'Inputs'!$C$4*L2124-('Inputs'!$C$4*'Inputs'!$C$20*'Inputs'!$C$21*'Inputs'!$C$22/1000)*M2124*N2124,0)</x:f>
        <x:v>209477</x:v>
      </x:c>
      <x:c r="S2124" s="59" t="n">
        <x:f>ROUND(R2124/'Inputs'!$C$4,2)</x:f>
        <x:v>20.95</x:v>
      </x:c>
      <x:c r="T2124" s="33" t="n">
        <x:f>ROUND((P2124-Q2124)*G2124*'Inputs'!$C$25/1000,1)</x:f>
        <x:v>87.8</x:v>
      </x:c>
    </x:row>
    <x:row r="2125">
      <x:c r="A2125" t="n">
        <x:v>2110</x:v>
      </x:c>
      <x:c r="B2125" s="68" t="n">
        <x:v>54.5</x:v>
      </x:c>
      <x:c r="C2125" s="68" t="n">
        <x:v>26.4</x:v>
      </x:c>
      <x:c r="D2125" s="68" t="n">
        <x:v>236.4</x:v>
      </x:c>
      <x:c r="E2125" s="68" t="n">
        <x:v>22.2</x:v>
      </x:c>
      <x:c r="F2125" s="68" t="n">
        <x:v>45.3</x:v>
      </x:c>
      <x:c r="G2125" s="68" t="n">
        <x:v>10.5</x:v>
      </x:c>
      <x:c r="H2125" s="69" t="n">
        <x:v>1.973</x:v>
      </x:c>
      <x:c r="I2125" s="68" t="n">
        <x:v>5325</x:v>
      </x:c>
      <x:c r="J2125" s="68" t="n">
        <x:v>10.9</x:v>
      </x:c>
      <x:c r="K2125" s="68" t="n">
        <x:v>638</x:v>
      </x:c>
      <x:c r="L2125" s="68" t="n">
        <x:v>5.9</x:v>
      </x:c>
      <x:c r="M2125" s="70" t="n">
        <x:v>0.056</x:v>
      </x:c>
      <x:c r="N2125" s="71" t="n">
        <x:v>112</x:v>
      </x:c>
      <x:c r="O2125" s="33" t="n">
        <x:f>ROUND(3*E2125+F2125+G2125*H2125,1)</x:f>
        <x:v>132.6</x:v>
      </x:c>
      <x:c r="P2125" s="33" t="n">
        <x:f>ROUND('Inputs'!$C$4*'Inputs'!$C$7*'Inputs'!$C$5*C2125/3600,1)</x:f>
        <x:v>3813.3</x:v>
      </x:c>
      <x:c r="Q2125" s="33" t="n">
        <x:f>ROUND(('Inputs'!$C$4/B2125)*'Inputs'!$C$7*'Inputs'!$C$6*D2125/3600,1)</x:f>
        <x:v>1253.1</x:v>
      </x:c>
      <x:c r="R2125" s="59" t="n">
        <x:f>ROUND((P2125-Q2125)*O2125-('Inputs'!$C$4/B2125)*(I2125/J2125+K2125)-'Inputs'!$C$4*L2125-('Inputs'!$C$4*'Inputs'!$C$20*'Inputs'!$C$21*'Inputs'!$C$22/1000)*M2125*N2125,0)</x:f>
        <x:v>59754</x:v>
      </x:c>
      <x:c r="S2125" s="59" t="n">
        <x:f>ROUND(R2125/'Inputs'!$C$4,2)</x:f>
        <x:v>5.98</x:v>
      </x:c>
      <x:c r="T2125" s="33" t="n">
        <x:f>ROUND((P2125-Q2125)*G2125*'Inputs'!$C$25/1000,1)</x:f>
        <x:v>69.5</x:v>
      </x:c>
    </x:row>
    <x:row r="2126">
      <x:c r="A2126" t="n">
        <x:v>2111</x:v>
      </x:c>
      <x:c r="B2126" s="68" t="n">
        <x:v>59.1</x:v>
      </x:c>
      <x:c r="C2126" s="68" t="n">
        <x:v>28.8</x:v>
      </x:c>
      <x:c r="D2126" s="68" t="n">
        <x:v>255.8</x:v>
      </x:c>
      <x:c r="E2126" s="68" t="n">
        <x:v>23.6</x:v>
      </x:c>
      <x:c r="F2126" s="68" t="n">
        <x:v>53.9</x:v>
      </x:c>
      <x:c r="G2126" s="68" t="n">
        <x:v>10.8</x:v>
      </x:c>
      <x:c r="H2126" s="69" t="n">
        <x:v>1.878</x:v>
      </x:c>
      <x:c r="I2126" s="68" t="n">
        <x:v>6039</x:v>
      </x:c>
      <x:c r="J2126" s="68" t="n">
        <x:v>10.9</x:v>
      </x:c>
      <x:c r="K2126" s="68" t="n">
        <x:v>437</x:v>
      </x:c>
      <x:c r="L2126" s="68" t="n">
        <x:v>3.9</x:v>
      </x:c>
      <x:c r="M2126" s="70" t="n">
        <x:v>0.03</x:v>
      </x:c>
      <x:c r="N2126" s="71" t="n">
        <x:v>112</x:v>
      </x:c>
      <x:c r="O2126" s="33" t="n">
        <x:f>ROUND(3*E2126+F2126+G2126*H2126,1)</x:f>
        <x:v>145</x:v>
      </x:c>
      <x:c r="P2126" s="33" t="n">
        <x:f>ROUND('Inputs'!$C$4*'Inputs'!$C$7*'Inputs'!$C$5*C2126/3600,1)</x:f>
        <x:v>4160</x:v>
      </x:c>
      <x:c r="Q2126" s="33" t="n">
        <x:f>ROUND(('Inputs'!$C$4/B2126)*'Inputs'!$C$7*'Inputs'!$C$6*D2126/3600,1)</x:f>
        <x:v>1250.4</x:v>
      </x:c>
      <x:c r="R2126" s="59" t="n">
        <x:f>ROUND((P2126-Q2126)*O2126-('Inputs'!$C$4/B2126)*(I2126/J2126+K2126)-'Inputs'!$C$4*L2126-('Inputs'!$C$4*'Inputs'!$C$20*'Inputs'!$C$21*'Inputs'!$C$22/1000)*M2126*N2126,0)</x:f>
        <x:v>207690</x:v>
      </x:c>
      <x:c r="S2126" s="59" t="n">
        <x:f>ROUND(R2126/'Inputs'!$C$4,2)</x:f>
        <x:v>20.77</x:v>
      </x:c>
      <x:c r="T2126" s="33" t="n">
        <x:f>ROUND((P2126-Q2126)*G2126*'Inputs'!$C$25/1000,1)</x:f>
        <x:v>81.2</x:v>
      </x:c>
    </x:row>
    <x:row r="2127">
      <x:c r="A2127" t="n">
        <x:v>2112</x:v>
      </x:c>
      <x:c r="B2127" s="68" t="n">
        <x:v>25.1</x:v>
      </x:c>
      <x:c r="C2127" s="68" t="n">
        <x:v>25.9</x:v>
      </x:c>
      <x:c r="D2127" s="68" t="n">
        <x:v>213.9</x:v>
      </x:c>
      <x:c r="E2127" s="68" t="n">
        <x:v>25.1</x:v>
      </x:c>
      <x:c r="F2127" s="68" t="n">
        <x:v>40.6</x:v>
      </x:c>
      <x:c r="G2127" s="68" t="n">
        <x:v>8.5</x:v>
      </x:c>
      <x:c r="H2127" s="69" t="n">
        <x:v>1.838</x:v>
      </x:c>
      <x:c r="I2127" s="68" t="n">
        <x:v>6072</x:v>
      </x:c>
      <x:c r="J2127" s="68" t="n">
        <x:v>10.4</x:v>
      </x:c>
      <x:c r="K2127" s="68" t="n">
        <x:v>507</x:v>
      </x:c>
      <x:c r="L2127" s="68" t="n">
        <x:v>2.7</x:v>
      </x:c>
      <x:c r="M2127" s="70" t="n">
        <x:v>0.039</x:v>
      </x:c>
      <x:c r="N2127" s="71" t="n">
        <x:v>139</x:v>
      </x:c>
      <x:c r="O2127" s="33" t="n">
        <x:f>ROUND(3*E2127+F2127+G2127*H2127,1)</x:f>
        <x:v>131.5</x:v>
      </x:c>
      <x:c r="P2127" s="33" t="n">
        <x:f>ROUND('Inputs'!$C$4*'Inputs'!$C$7*'Inputs'!$C$5*C2127/3600,1)</x:f>
        <x:v>3741.1</x:v>
      </x:c>
      <x:c r="Q2127" s="33" t="n">
        <x:f>ROUND(('Inputs'!$C$4/B2127)*'Inputs'!$C$7*'Inputs'!$C$6*D2127/3600,1)</x:f>
        <x:v>2461.9</x:v>
      </x:c>
      <x:c r="R2127" s="59" t="n">
        <x:f>ROUND((P2127-Q2127)*O2127-('Inputs'!$C$4/B2127)*(I2127/J2127+K2127)-'Inputs'!$C$4*L2127-('Inputs'!$C$4*'Inputs'!$C$20*'Inputs'!$C$21*'Inputs'!$C$22/1000)*M2127*N2127,0)</x:f>
        <x:v>-305507</x:v>
      </x:c>
      <x:c r="S2127" s="59" t="n">
        <x:f>ROUND(R2127/'Inputs'!$C$4,2)</x:f>
        <x:v>-30.55</x:v>
      </x:c>
      <x:c r="T2127" s="33" t="n">
        <x:f>ROUND((P2127-Q2127)*G2127*'Inputs'!$C$25/1000,1)</x:f>
        <x:v>28.1</x:v>
      </x:c>
    </x:row>
    <x:row r="2128">
      <x:c r="A2128" t="n">
        <x:v>2113</x:v>
      </x:c>
      <x:c r="B2128" s="68" t="n">
        <x:v>57.6</x:v>
      </x:c>
      <x:c r="C2128" s="68" t="n">
        <x:v>26.5</x:v>
      </x:c>
      <x:c r="D2128" s="68" t="n">
        <x:v>208.6</x:v>
      </x:c>
      <x:c r="E2128" s="68" t="n">
        <x:v>26.6</x:v>
      </x:c>
      <x:c r="F2128" s="68" t="n">
        <x:v>48.1</x:v>
      </x:c>
      <x:c r="G2128" s="68" t="n">
        <x:v>10.5</x:v>
      </x:c>
      <x:c r="H2128" s="69" t="n">
        <x:v>1.785</x:v>
      </x:c>
      <x:c r="I2128" s="68" t="n">
        <x:v>5670</x:v>
      </x:c>
      <x:c r="J2128" s="68" t="n">
        <x:v>9</x:v>
      </x:c>
      <x:c r="K2128" s="68" t="n">
        <x:v>749</x:v>
      </x:c>
      <x:c r="L2128" s="68" t="n">
        <x:v>4.4</x:v>
      </x:c>
      <x:c r="M2128" s="70" t="n">
        <x:v>0.055</x:v>
      </x:c>
      <x:c r="N2128" s="71" t="n">
        <x:v>139</x:v>
      </x:c>
      <x:c r="O2128" s="33" t="n">
        <x:f>ROUND(3*E2128+F2128+G2128*H2128,1)</x:f>
        <x:v>146.6</x:v>
      </x:c>
      <x:c r="P2128" s="33" t="n">
        <x:f>ROUND('Inputs'!$C$4*'Inputs'!$C$7*'Inputs'!$C$5*C2128/3600,1)</x:f>
        <x:v>3827.8</x:v>
      </x:c>
      <x:c r="Q2128" s="33" t="n">
        <x:f>ROUND(('Inputs'!$C$4/B2128)*'Inputs'!$C$7*'Inputs'!$C$6*D2128/3600,1)</x:f>
        <x:v>1046.2</x:v>
      </x:c>
      <x:c r="R2128" s="59" t="n">
        <x:f>ROUND((P2128-Q2128)*O2128-('Inputs'!$C$4/B2128)*(I2128/J2128+K2128)-'Inputs'!$C$4*L2128-('Inputs'!$C$4*'Inputs'!$C$20*'Inputs'!$C$21*'Inputs'!$C$22/1000)*M2128*N2128,0)</x:f>
        <x:v>107277</x:v>
      </x:c>
      <x:c r="S2128" s="59" t="n">
        <x:f>ROUND(R2128/'Inputs'!$C$4,2)</x:f>
        <x:v>10.73</x:v>
      </x:c>
      <x:c r="T2128" s="33" t="n">
        <x:f>ROUND((P2128-Q2128)*G2128*'Inputs'!$C$25/1000,1)</x:f>
        <x:v>75.5</x:v>
      </x:c>
    </x:row>
    <x:row r="2129">
      <x:c r="A2129" t="n">
        <x:v>2114</x:v>
      </x:c>
      <x:c r="B2129" s="68" t="n">
        <x:v>25</x:v>
      </x:c>
      <x:c r="C2129" s="68" t="n">
        <x:v>30.6</x:v>
      </x:c>
      <x:c r="D2129" s="68" t="n">
        <x:v>215.6</x:v>
      </x:c>
      <x:c r="E2129" s="68" t="n">
        <x:v>21</x:v>
      </x:c>
      <x:c r="F2129" s="68" t="n">
        <x:v>52</x:v>
      </x:c>
      <x:c r="G2129" s="68" t="n">
        <x:v>9.7</x:v>
      </x:c>
      <x:c r="H2129" s="69" t="n">
        <x:v>1.745</x:v>
      </x:c>
      <x:c r="I2129" s="68" t="n">
        <x:v>6968</x:v>
      </x:c>
      <x:c r="J2129" s="68" t="n">
        <x:v>14.3</x:v>
      </x:c>
      <x:c r="K2129" s="68" t="n">
        <x:v>690</x:v>
      </x:c>
      <x:c r="L2129" s="68" t="n">
        <x:v>5.5</x:v>
      </x:c>
      <x:c r="M2129" s="70" t="n">
        <x:v>0.033</x:v>
      </x:c>
      <x:c r="N2129" s="71" t="n">
        <x:v>91</x:v>
      </x:c>
      <x:c r="O2129" s="33" t="n">
        <x:f>ROUND(3*E2129+F2129+G2129*H2129,1)</x:f>
        <x:v>131.9</x:v>
      </x:c>
      <x:c r="P2129" s="33" t="n">
        <x:f>ROUND('Inputs'!$C$4*'Inputs'!$C$7*'Inputs'!$C$5*C2129/3600,1)</x:f>
        <x:v>4420</x:v>
      </x:c>
      <x:c r="Q2129" s="33" t="n">
        <x:f>ROUND(('Inputs'!$C$4/B2129)*'Inputs'!$C$7*'Inputs'!$C$6*D2129/3600,1)</x:f>
        <x:v>2491.4</x:v>
      </x:c>
      <x:c r="R2129" s="59" t="n">
        <x:f>ROUND((P2129-Q2129)*O2129-('Inputs'!$C$4/B2129)*(I2129/J2129+K2129)-'Inputs'!$C$4*L2129-('Inputs'!$C$4*'Inputs'!$C$20*'Inputs'!$C$21*'Inputs'!$C$22/1000)*M2129*N2129,0)</x:f>
        <x:v>-278242</x:v>
      </x:c>
      <x:c r="S2129" s="59" t="n">
        <x:f>ROUND(R2129/'Inputs'!$C$4,2)</x:f>
        <x:v>-27.82</x:v>
      </x:c>
      <x:c r="T2129" s="33" t="n">
        <x:f>ROUND((P2129-Q2129)*G2129*'Inputs'!$C$25/1000,1)</x:f>
        <x:v>48.3</x:v>
      </x:c>
    </x:row>
    <x:row r="2130">
      <x:c r="A2130" t="n">
        <x:v>2115</x:v>
      </x:c>
      <x:c r="B2130" s="68" t="n">
        <x:v>33.9</x:v>
      </x:c>
      <x:c r="C2130" s="68" t="n">
        <x:v>28.9</x:v>
      </x:c>
      <x:c r="D2130" s="68" t="n">
        <x:v>192.3</x:v>
      </x:c>
      <x:c r="E2130" s="68" t="n">
        <x:v>21.4</x:v>
      </x:c>
      <x:c r="F2130" s="68" t="n">
        <x:v>43.5</x:v>
      </x:c>
      <x:c r="G2130" s="68" t="n">
        <x:v>8.9</x:v>
      </x:c>
      <x:c r="H2130" s="69" t="n">
        <x:v>1.802</x:v>
      </x:c>
      <x:c r="I2130" s="68" t="n">
        <x:v>4548</x:v>
      </x:c>
      <x:c r="J2130" s="68" t="n">
        <x:v>10.6</x:v>
      </x:c>
      <x:c r="K2130" s="68" t="n">
        <x:v>690</x:v>
      </x:c>
      <x:c r="L2130" s="68" t="n">
        <x:v>3.2</x:v>
      </x:c>
      <x:c r="M2130" s="70" t="n">
        <x:v>0.018</x:v>
      </x:c>
      <x:c r="N2130" s="71" t="n">
        <x:v>65</x:v>
      </x:c>
      <x:c r="O2130" s="33" t="n">
        <x:f>ROUND(3*E2130+F2130+G2130*H2130,1)</x:f>
        <x:v>123.7</x:v>
      </x:c>
      <x:c r="P2130" s="33" t="n">
        <x:f>ROUND('Inputs'!$C$4*'Inputs'!$C$7*'Inputs'!$C$5*C2130/3600,1)</x:f>
        <x:v>4174.4</x:v>
      </x:c>
      <x:c r="Q2130" s="33" t="n">
        <x:f>ROUND(('Inputs'!$C$4/B2130)*'Inputs'!$C$7*'Inputs'!$C$6*D2130/3600,1)</x:f>
        <x:v>1638.7</x:v>
      </x:c>
      <x:c r="R2130" s="59" t="n">
        <x:f>ROUND((P2130-Q2130)*O2130-('Inputs'!$C$4/B2130)*(I2130/J2130+K2130)-'Inputs'!$C$4*L2130-('Inputs'!$C$4*'Inputs'!$C$20*'Inputs'!$C$21*'Inputs'!$C$22/1000)*M2130*N2130,0)</x:f>
        <x:v>-51055</x:v>
      </x:c>
      <x:c r="S2130" s="59" t="n">
        <x:f>ROUND(R2130/'Inputs'!$C$4,2)</x:f>
        <x:v>-5.11</x:v>
      </x:c>
      <x:c r="T2130" s="33" t="n">
        <x:f>ROUND((P2130-Q2130)*G2130*'Inputs'!$C$25/1000,1)</x:f>
        <x:v>58.3</x:v>
      </x:c>
    </x:row>
    <x:row r="2131">
      <x:c r="A2131" t="n">
        <x:v>2116</x:v>
      </x:c>
      <x:c r="B2131" s="68" t="n">
        <x:v>50.9</x:v>
      </x:c>
      <x:c r="C2131" s="68" t="n">
        <x:v>29.3</x:v>
      </x:c>
      <x:c r="D2131" s="68" t="n">
        <x:v>253.4</x:v>
      </x:c>
      <x:c r="E2131" s="68" t="n">
        <x:v>22.9</x:v>
      </x:c>
      <x:c r="F2131" s="68" t="n">
        <x:v>30.9</x:v>
      </x:c>
      <x:c r="G2131" s="68" t="n">
        <x:v>7.1</x:v>
      </x:c>
      <x:c r="H2131" s="69" t="n">
        <x:v>1.839</x:v>
      </x:c>
      <x:c r="I2131" s="68" t="n">
        <x:v>6587</x:v>
      </x:c>
      <x:c r="J2131" s="68" t="n">
        <x:v>13</x:v>
      </x:c>
      <x:c r="K2131" s="68" t="n">
        <x:v>536</x:v>
      </x:c>
      <x:c r="L2131" s="68" t="n">
        <x:v>1.7</x:v>
      </x:c>
      <x:c r="M2131" s="70" t="n">
        <x:v>0.099</x:v>
      </x:c>
      <x:c r="N2131" s="71" t="n">
        <x:v>61</x:v>
      </x:c>
      <x:c r="O2131" s="33" t="n">
        <x:f>ROUND(3*E2131+F2131+G2131*H2131,1)</x:f>
        <x:v>112.7</x:v>
      </x:c>
      <x:c r="P2131" s="33" t="n">
        <x:f>ROUND('Inputs'!$C$4*'Inputs'!$C$7*'Inputs'!$C$5*C2131/3600,1)</x:f>
        <x:v>4232.2</x:v>
      </x:c>
      <x:c r="Q2131" s="33" t="n">
        <x:f>ROUND(('Inputs'!$C$4/B2131)*'Inputs'!$C$7*'Inputs'!$C$6*D2131/3600,1)</x:f>
        <x:v>1438.2</x:v>
      </x:c>
      <x:c r="R2131" s="59" t="n">
        <x:f>ROUND((P2131-Q2131)*O2131-('Inputs'!$C$4/B2131)*(I2131/J2131+K2131)-'Inputs'!$C$4*L2131-('Inputs'!$C$4*'Inputs'!$C$20*'Inputs'!$C$21*'Inputs'!$C$22/1000)*M2131*N2131,0)</x:f>
        <x:v>79529</x:v>
      </x:c>
      <x:c r="S2131" s="59" t="n">
        <x:f>ROUND(R2131/'Inputs'!$C$4,2)</x:f>
        <x:v>7.95</x:v>
      </x:c>
      <x:c r="T2131" s="33" t="n">
        <x:f>ROUND((P2131-Q2131)*G2131*'Inputs'!$C$25/1000,1)</x:f>
        <x:v>51.3</x:v>
      </x:c>
    </x:row>
    <x:row r="2132">
      <x:c r="A2132" t="n">
        <x:v>2117</x:v>
      </x:c>
      <x:c r="B2132" s="68" t="n">
        <x:v>38.7</x:v>
      </x:c>
      <x:c r="C2132" s="68" t="n">
        <x:v>26.6</x:v>
      </x:c>
      <x:c r="D2132" s="68" t="n">
        <x:v>244</x:v>
      </x:c>
      <x:c r="E2132" s="68" t="n">
        <x:v>26.8</x:v>
      </x:c>
      <x:c r="F2132" s="68" t="n">
        <x:v>37.9</x:v>
      </x:c>
      <x:c r="G2132" s="68" t="n">
        <x:v>7.6</x:v>
      </x:c>
      <x:c r="H2132" s="69" t="n">
        <x:v>1.867</x:v>
      </x:c>
      <x:c r="I2132" s="68" t="n">
        <x:v>8761</x:v>
      </x:c>
      <x:c r="J2132" s="68" t="n">
        <x:v>8.5</x:v>
      </x:c>
      <x:c r="K2132" s="68" t="n">
        <x:v>528</x:v>
      </x:c>
      <x:c r="L2132" s="68" t="n">
        <x:v>5.1</x:v>
      </x:c>
      <x:c r="M2132" s="70" t="n">
        <x:v>0.051</x:v>
      </x:c>
      <x:c r="N2132" s="71" t="n">
        <x:v>67</x:v>
      </x:c>
      <x:c r="O2132" s="33" t="n">
        <x:f>ROUND(3*E2132+F2132+G2132*H2132,1)</x:f>
        <x:v>132.5</x:v>
      </x:c>
      <x:c r="P2132" s="33" t="n">
        <x:f>ROUND('Inputs'!$C$4*'Inputs'!$C$7*'Inputs'!$C$5*C2132/3600,1)</x:f>
        <x:v>3842.2</x:v>
      </x:c>
      <x:c r="Q2132" s="33" t="n">
        <x:f>ROUND(('Inputs'!$C$4/B2132)*'Inputs'!$C$7*'Inputs'!$C$6*D2132/3600,1)</x:f>
        <x:v>1821.4</x:v>
      </x:c>
      <x:c r="R2132" s="59" t="n">
        <x:f>ROUND((P2132-Q2132)*O2132-('Inputs'!$C$4/B2132)*(I2132/J2132+K2132)-'Inputs'!$C$4*L2132-('Inputs'!$C$4*'Inputs'!$C$20*'Inputs'!$C$21*'Inputs'!$C$22/1000)*M2132*N2132,0)</x:f>
        <x:v>-193651</x:v>
      </x:c>
      <x:c r="S2132" s="59" t="n">
        <x:f>ROUND(R2132/'Inputs'!$C$4,2)</x:f>
        <x:v>-19.37</x:v>
      </x:c>
      <x:c r="T2132" s="33" t="n">
        <x:f>ROUND((P2132-Q2132)*G2132*'Inputs'!$C$25/1000,1)</x:f>
        <x:v>39.7</x:v>
      </x:c>
    </x:row>
    <x:row r="2133">
      <x:c r="A2133" t="n">
        <x:v>2118</x:v>
      </x:c>
      <x:c r="B2133" s="68" t="n">
        <x:v>36.7</x:v>
      </x:c>
      <x:c r="C2133" s="68" t="n">
        <x:v>29.8</x:v>
      </x:c>
      <x:c r="D2133" s="68" t="n">
        <x:v>198.1</x:v>
      </x:c>
      <x:c r="E2133" s="68" t="n">
        <x:v>25.5</x:v>
      </x:c>
      <x:c r="F2133" s="68" t="n">
        <x:v>38.3</x:v>
      </x:c>
      <x:c r="G2133" s="68" t="n">
        <x:v>7.7</x:v>
      </x:c>
      <x:c r="H2133" s="69" t="n">
        <x:v>1.833</x:v>
      </x:c>
      <x:c r="I2133" s="68" t="n">
        <x:v>7404</x:v>
      </x:c>
      <x:c r="J2133" s="68" t="n">
        <x:v>10.5</x:v>
      </x:c>
      <x:c r="K2133" s="68" t="n">
        <x:v>554</x:v>
      </x:c>
      <x:c r="L2133" s="68" t="n">
        <x:v>4</x:v>
      </x:c>
      <x:c r="M2133" s="70" t="n">
        <x:v>0.091</x:v>
      </x:c>
      <x:c r="N2133" s="71" t="n">
        <x:v>101</x:v>
      </x:c>
      <x:c r="O2133" s="33" t="n">
        <x:f>ROUND(3*E2133+F2133+G2133*H2133,1)</x:f>
        <x:v>128.9</x:v>
      </x:c>
      <x:c r="P2133" s="33" t="n">
        <x:f>ROUND('Inputs'!$C$4*'Inputs'!$C$7*'Inputs'!$C$5*C2133/3600,1)</x:f>
        <x:v>4304.4</x:v>
      </x:c>
      <x:c r="Q2133" s="33" t="n">
        <x:f>ROUND(('Inputs'!$C$4/B2133)*'Inputs'!$C$7*'Inputs'!$C$6*D2133/3600,1)</x:f>
        <x:v>1559.4</x:v>
      </x:c>
      <x:c r="R2133" s="59" t="n">
        <x:f>ROUND((P2133-Q2133)*O2133-('Inputs'!$C$4/B2133)*(I2133/J2133+K2133)-'Inputs'!$C$4*L2133-('Inputs'!$C$4*'Inputs'!$C$20*'Inputs'!$C$21*'Inputs'!$C$22/1000)*M2133*N2133,0)</x:f>
        <x:v>-49813</x:v>
      </x:c>
      <x:c r="S2133" s="59" t="n">
        <x:f>ROUND(R2133/'Inputs'!$C$4,2)</x:f>
        <x:v>-4.98</x:v>
      </x:c>
      <x:c r="T2133" s="33" t="n">
        <x:f>ROUND((P2133-Q2133)*G2133*'Inputs'!$C$25/1000,1)</x:f>
        <x:v>54.6</x:v>
      </x:c>
    </x:row>
    <x:row r="2134">
      <x:c r="A2134" t="n">
        <x:v>2119</x:v>
      </x:c>
      <x:c r="B2134" s="68" t="n">
        <x:v>55.5</x:v>
      </x:c>
      <x:c r="C2134" s="68" t="n">
        <x:v>28.2</x:v>
      </x:c>
      <x:c r="D2134" s="68" t="n">
        <x:v>195.8</x:v>
      </x:c>
      <x:c r="E2134" s="68" t="n">
        <x:v>27.4</x:v>
      </x:c>
      <x:c r="F2134" s="68" t="n">
        <x:v>54.7</x:v>
      </x:c>
      <x:c r="G2134" s="68" t="n">
        <x:v>9.2</x:v>
      </x:c>
      <x:c r="H2134" s="69" t="n">
        <x:v>1.766</x:v>
      </x:c>
      <x:c r="I2134" s="68" t="n">
        <x:v>7267</x:v>
      </x:c>
      <x:c r="J2134" s="68" t="n">
        <x:v>12.3</x:v>
      </x:c>
      <x:c r="K2134" s="68" t="n">
        <x:v>497</x:v>
      </x:c>
      <x:c r="L2134" s="68" t="n">
        <x:v>5.9</x:v>
      </x:c>
      <x:c r="M2134" s="70" t="n">
        <x:v>0.016</x:v>
      </x:c>
      <x:c r="N2134" s="71" t="n">
        <x:v>114</x:v>
      </x:c>
      <x:c r="O2134" s="33" t="n">
        <x:f>ROUND(3*E2134+F2134+G2134*H2134,1)</x:f>
        <x:v>153.1</x:v>
      </x:c>
      <x:c r="P2134" s="33" t="n">
        <x:f>ROUND('Inputs'!$C$4*'Inputs'!$C$7*'Inputs'!$C$5*C2134/3600,1)</x:f>
        <x:v>4073.3</x:v>
      </x:c>
      <x:c r="Q2134" s="33" t="n">
        <x:f>ROUND(('Inputs'!$C$4/B2134)*'Inputs'!$C$7*'Inputs'!$C$6*D2134/3600,1)</x:f>
        <x:v>1019.2</x:v>
      </x:c>
      <x:c r="R2134" s="59" t="n">
        <x:f>ROUND((P2134-Q2134)*O2134-('Inputs'!$C$4/B2134)*(I2134/J2134+K2134)-'Inputs'!$C$4*L2134-('Inputs'!$C$4*'Inputs'!$C$20*'Inputs'!$C$21*'Inputs'!$C$22/1000)*M2134*N2134,0)</x:f>
        <x:v>208502</x:v>
      </x:c>
      <x:c r="S2134" s="59" t="n">
        <x:f>ROUND(R2134/'Inputs'!$C$4,2)</x:f>
        <x:v>20.85</x:v>
      </x:c>
      <x:c r="T2134" s="33" t="n">
        <x:f>ROUND((P2134-Q2134)*G2134*'Inputs'!$C$25/1000,1)</x:f>
        <x:v>72.6</x:v>
      </x:c>
    </x:row>
    <x:row r="2135">
      <x:c r="A2135" t="n">
        <x:v>2120</x:v>
      </x:c>
      <x:c r="B2135" s="68" t="n">
        <x:v>50.4</x:v>
      </x:c>
      <x:c r="C2135" s="68" t="n">
        <x:v>28.9</x:v>
      </x:c>
      <x:c r="D2135" s="68" t="n">
        <x:v>267.9</x:v>
      </x:c>
      <x:c r="E2135" s="68" t="n">
        <x:v>27.5</x:v>
      </x:c>
      <x:c r="F2135" s="68" t="n">
        <x:v>51.5</x:v>
      </x:c>
      <x:c r="G2135" s="68" t="n">
        <x:v>7.9</x:v>
      </x:c>
      <x:c r="H2135" s="69" t="n">
        <x:v>1.851</x:v>
      </x:c>
      <x:c r="I2135" s="68" t="n">
        <x:v>6850</x:v>
      </x:c>
      <x:c r="J2135" s="68" t="n">
        <x:v>14.2</x:v>
      </x:c>
      <x:c r="K2135" s="68" t="n">
        <x:v>875</x:v>
      </x:c>
      <x:c r="L2135" s="68" t="n">
        <x:v>1.5</x:v>
      </x:c>
      <x:c r="M2135" s="70" t="n">
        <x:v>0.058</x:v>
      </x:c>
      <x:c r="N2135" s="71" t="n">
        <x:v>91</x:v>
      </x:c>
      <x:c r="O2135" s="33" t="n">
        <x:f>ROUND(3*E2135+F2135+G2135*H2135,1)</x:f>
        <x:v>148.6</x:v>
      </x:c>
      <x:c r="P2135" s="33" t="n">
        <x:f>ROUND('Inputs'!$C$4*'Inputs'!$C$7*'Inputs'!$C$5*C2135/3600,1)</x:f>
        <x:v>4174.4</x:v>
      </x:c>
      <x:c r="Q2135" s="33" t="n">
        <x:f>ROUND(('Inputs'!$C$4/B2135)*'Inputs'!$C$7*'Inputs'!$C$6*D2135/3600,1)</x:f>
        <x:v>1535.6</x:v>
      </x:c>
      <x:c r="R2135" s="59" t="n">
        <x:f>ROUND((P2135-Q2135)*O2135-('Inputs'!$C$4/B2135)*(I2135/J2135+K2135)-'Inputs'!$C$4*L2135-('Inputs'!$C$4*'Inputs'!$C$20*'Inputs'!$C$21*'Inputs'!$C$22/1000)*M2135*N2135,0)</x:f>
        <x:v>95999</x:v>
      </x:c>
      <x:c r="S2135" s="59" t="n">
        <x:f>ROUND(R2135/'Inputs'!$C$4,2)</x:f>
        <x:v>9.6</x:v>
      </x:c>
      <x:c r="T2135" s="33" t="n">
        <x:f>ROUND((P2135-Q2135)*G2135*'Inputs'!$C$25/1000,1)</x:f>
        <x:v>53.9</x:v>
      </x:c>
    </x:row>
    <x:row r="2136">
      <x:c r="A2136" t="n">
        <x:v>2121</x:v>
      </x:c>
      <x:c r="B2136" s="68" t="n">
        <x:v>54.5</x:v>
      </x:c>
      <x:c r="C2136" s="68" t="n">
        <x:v>27.3</x:v>
      </x:c>
      <x:c r="D2136" s="68" t="n">
        <x:v>262</x:v>
      </x:c>
      <x:c r="E2136" s="68" t="n">
        <x:v>24</x:v>
      </x:c>
      <x:c r="F2136" s="68" t="n">
        <x:v>44.8</x:v>
      </x:c>
      <x:c r="G2136" s="68" t="n">
        <x:v>8.2</x:v>
      </x:c>
      <x:c r="H2136" s="69" t="n">
        <x:v>1.923</x:v>
      </x:c>
      <x:c r="I2136" s="68" t="n">
        <x:v>5976</x:v>
      </x:c>
      <x:c r="J2136" s="68" t="n">
        <x:v>14</x:v>
      </x:c>
      <x:c r="K2136" s="68" t="n">
        <x:v>489</x:v>
      </x:c>
      <x:c r="L2136" s="68" t="n">
        <x:v>4.9</x:v>
      </x:c>
      <x:c r="M2136" s="70" t="n">
        <x:v>0.087</x:v>
      </x:c>
      <x:c r="N2136" s="71" t="n">
        <x:v>111</x:v>
      </x:c>
      <x:c r="O2136" s="33" t="n">
        <x:f>ROUND(3*E2136+F2136+G2136*H2136,1)</x:f>
        <x:v>132.6</x:v>
      </x:c>
      <x:c r="P2136" s="33" t="n">
        <x:f>ROUND('Inputs'!$C$4*'Inputs'!$C$7*'Inputs'!$C$5*C2136/3600,1)</x:f>
        <x:v>3943.3</x:v>
      </x:c>
      <x:c r="Q2136" s="33" t="n">
        <x:f>ROUND(('Inputs'!$C$4/B2136)*'Inputs'!$C$7*'Inputs'!$C$6*D2136/3600,1)</x:f>
        <x:v>1388.8</x:v>
      </x:c>
      <x:c r="R2136" s="59" t="n">
        <x:f>ROUND((P2136-Q2136)*O2136-('Inputs'!$C$4/B2136)*(I2136/J2136+K2136)-'Inputs'!$C$4*L2136-('Inputs'!$C$4*'Inputs'!$C$20*'Inputs'!$C$21*'Inputs'!$C$22/1000)*M2136*N2136,0)</x:f>
        <x:v>100085</x:v>
      </x:c>
      <x:c r="S2136" s="59" t="n">
        <x:f>ROUND(R2136/'Inputs'!$C$4,2)</x:f>
        <x:v>10.01</x:v>
      </x:c>
      <x:c r="T2136" s="33" t="n">
        <x:f>ROUND((P2136-Q2136)*G2136*'Inputs'!$C$25/1000,1)</x:f>
        <x:v>54.1</x:v>
      </x:c>
    </x:row>
    <x:row r="2137">
      <x:c r="A2137" t="n">
        <x:v>2122</x:v>
      </x:c>
      <x:c r="B2137" s="68" t="n">
        <x:v>58.6</x:v>
      </x:c>
      <x:c r="C2137" s="68" t="n">
        <x:v>30.9</x:v>
      </x:c>
      <x:c r="D2137" s="68" t="n">
        <x:v>266.4</x:v>
      </x:c>
      <x:c r="E2137" s="68" t="n">
        <x:v>22.9</x:v>
      </x:c>
      <x:c r="F2137" s="68" t="n">
        <x:v>42.1</x:v>
      </x:c>
      <x:c r="G2137" s="68" t="n">
        <x:v>10.9</x:v>
      </x:c>
      <x:c r="H2137" s="69" t="n">
        <x:v>1.638</x:v>
      </x:c>
      <x:c r="I2137" s="68" t="n">
        <x:v>6777</x:v>
      </x:c>
      <x:c r="J2137" s="68" t="n">
        <x:v>12.7</x:v>
      </x:c>
      <x:c r="K2137" s="68" t="n">
        <x:v>884</x:v>
      </x:c>
      <x:c r="L2137" s="68" t="n">
        <x:v>5.9</x:v>
      </x:c>
      <x:c r="M2137" s="70" t="n">
        <x:v>0.003</x:v>
      </x:c>
      <x:c r="N2137" s="71" t="n">
        <x:v>66</x:v>
      </x:c>
      <x:c r="O2137" s="33" t="n">
        <x:f>ROUND(3*E2137+F2137+G2137*H2137,1)</x:f>
        <x:v>128.7</x:v>
      </x:c>
      <x:c r="P2137" s="33" t="n">
        <x:f>ROUND('Inputs'!$C$4*'Inputs'!$C$7*'Inputs'!$C$5*C2137/3600,1)</x:f>
        <x:v>4463.3</x:v>
      </x:c>
      <x:c r="Q2137" s="33" t="n">
        <x:f>ROUND(('Inputs'!$C$4/B2137)*'Inputs'!$C$7*'Inputs'!$C$6*D2137/3600,1)</x:f>
        <x:v>1313.3</x:v>
      </x:c>
      <x:c r="R2137" s="59" t="n">
        <x:f>ROUND((P2137-Q2137)*O2137-('Inputs'!$C$4/B2137)*(I2137/J2137+K2137)-'Inputs'!$C$4*L2137-('Inputs'!$C$4*'Inputs'!$C$20*'Inputs'!$C$21*'Inputs'!$C$22/1000)*M2137*N2137,0)</x:f>
        <x:v>104047</x:v>
      </x:c>
      <x:c r="S2137" s="59" t="n">
        <x:f>ROUND(R2137/'Inputs'!$C$4,2)</x:f>
        <x:v>10.4</x:v>
      </x:c>
      <x:c r="T2137" s="33" t="n">
        <x:f>ROUND((P2137-Q2137)*G2137*'Inputs'!$C$25/1000,1)</x:f>
        <x:v>88.7</x:v>
      </x:c>
    </x:row>
    <x:row r="2138">
      <x:c r="A2138" t="n">
        <x:v>2123</x:v>
      </x:c>
      <x:c r="B2138" s="68" t="n">
        <x:v>42.1</x:v>
      </x:c>
      <x:c r="C2138" s="68" t="n">
        <x:v>30.2</x:v>
      </x:c>
      <x:c r="D2138" s="68" t="n">
        <x:v>229.1</x:v>
      </x:c>
      <x:c r="E2138" s="68" t="n">
        <x:v>25.7</x:v>
      </x:c>
      <x:c r="F2138" s="68" t="n">
        <x:v>53.7</x:v>
      </x:c>
      <x:c r="G2138" s="68" t="n">
        <x:v>9.9</x:v>
      </x:c>
      <x:c r="H2138" s="69" t="n">
        <x:v>1.772</x:v>
      </x:c>
      <x:c r="I2138" s="68" t="n">
        <x:v>6059</x:v>
      </x:c>
      <x:c r="J2138" s="68" t="n">
        <x:v>9.4</x:v>
      </x:c>
      <x:c r="K2138" s="68" t="n">
        <x:v>570</x:v>
      </x:c>
      <x:c r="L2138" s="68" t="n">
        <x:v>5.4</x:v>
      </x:c>
      <x:c r="M2138" s="70" t="n">
        <x:v>0.025</x:v>
      </x:c>
      <x:c r="N2138" s="71" t="n">
        <x:v>131</x:v>
      </x:c>
      <x:c r="O2138" s="33" t="n">
        <x:f>ROUND(3*E2138+F2138+G2138*H2138,1)</x:f>
        <x:v>148.3</x:v>
      </x:c>
      <x:c r="P2138" s="33" t="n">
        <x:f>ROUND('Inputs'!$C$4*'Inputs'!$C$7*'Inputs'!$C$5*C2138/3600,1)</x:f>
        <x:v>4362.2</x:v>
      </x:c>
      <x:c r="Q2138" s="33" t="n">
        <x:f>ROUND(('Inputs'!$C$4/B2138)*'Inputs'!$C$7*'Inputs'!$C$6*D2138/3600,1)</x:f>
        <x:v>1572.1</x:v>
      </x:c>
      <x:c r="R2138" s="59" t="n">
        <x:f>ROUND((P2138-Q2138)*O2138-('Inputs'!$C$4/B2138)*(I2138/J2138+K2138)-'Inputs'!$C$4*L2138-('Inputs'!$C$4*'Inputs'!$C$20*'Inputs'!$C$21*'Inputs'!$C$22/1000)*M2138*N2138,0)</x:f>
        <x:v>63951</x:v>
      </x:c>
      <x:c r="S2138" s="59" t="n">
        <x:f>ROUND(R2138/'Inputs'!$C$4,2)</x:f>
        <x:v>6.4</x:v>
      </x:c>
      <x:c r="T2138" s="33" t="n">
        <x:f>ROUND((P2138-Q2138)*G2138*'Inputs'!$C$25/1000,1)</x:f>
        <x:v>71.4</x:v>
      </x:c>
    </x:row>
    <x:row r="2139">
      <x:c r="A2139" t="n">
        <x:v>2124</x:v>
      </x:c>
      <x:c r="B2139" s="68" t="n">
        <x:v>31</x:v>
      </x:c>
      <x:c r="C2139" s="68" t="n">
        <x:v>26.2</x:v>
      </x:c>
      <x:c r="D2139" s="68" t="n">
        <x:v>189.9</x:v>
      </x:c>
      <x:c r="E2139" s="68" t="n">
        <x:v>26.7</x:v>
      </x:c>
      <x:c r="F2139" s="68" t="n">
        <x:v>45.7</x:v>
      </x:c>
      <x:c r="G2139" s="68" t="n">
        <x:v>8.1</x:v>
      </x:c>
      <x:c r="H2139" s="69" t="n">
        <x:v>1.647</x:v>
      </x:c>
      <x:c r="I2139" s="68" t="n">
        <x:v>6112</x:v>
      </x:c>
      <x:c r="J2139" s="68" t="n">
        <x:v>13.4</x:v>
      </x:c>
      <x:c r="K2139" s="68" t="n">
        <x:v>804</x:v>
      </x:c>
      <x:c r="L2139" s="68" t="n">
        <x:v>3.1</x:v>
      </x:c>
      <x:c r="M2139" s="70" t="n">
        <x:v>0.094</x:v>
      </x:c>
      <x:c r="N2139" s="71" t="n">
        <x:v>93</x:v>
      </x:c>
      <x:c r="O2139" s="33" t="n">
        <x:f>ROUND(3*E2139+F2139+G2139*H2139,1)</x:f>
        <x:v>139.1</x:v>
      </x:c>
      <x:c r="P2139" s="33" t="n">
        <x:f>ROUND('Inputs'!$C$4*'Inputs'!$C$7*'Inputs'!$C$5*C2139/3600,1)</x:f>
        <x:v>3784.4</x:v>
      </x:c>
      <x:c r="Q2139" s="33" t="n">
        <x:f>ROUND(('Inputs'!$C$4/B2139)*'Inputs'!$C$7*'Inputs'!$C$6*D2139/3600,1)</x:f>
        <x:v>1769.7</x:v>
      </x:c>
      <x:c r="R2139" s="59" t="n">
        <x:f>ROUND((P2139-Q2139)*O2139-('Inputs'!$C$4/B2139)*(I2139/J2139+K2139)-'Inputs'!$C$4*L2139-('Inputs'!$C$4*'Inputs'!$C$20*'Inputs'!$C$21*'Inputs'!$C$22/1000)*M2139*N2139,0)</x:f>
        <x:v>-176794</x:v>
      </x:c>
      <x:c r="S2139" s="59" t="n">
        <x:f>ROUND(R2139/'Inputs'!$C$4,2)</x:f>
        <x:v>-17.68</x:v>
      </x:c>
      <x:c r="T2139" s="33" t="n">
        <x:f>ROUND((P2139-Q2139)*G2139*'Inputs'!$C$25/1000,1)</x:f>
        <x:v>42.2</x:v>
      </x:c>
    </x:row>
    <x:row r="2140">
      <x:c r="A2140" t="n">
        <x:v>2125</x:v>
      </x:c>
      <x:c r="B2140" s="68" t="n">
        <x:v>36.7</x:v>
      </x:c>
      <x:c r="C2140" s="68" t="n">
        <x:v>29.1</x:v>
      </x:c>
      <x:c r="D2140" s="68" t="n">
        <x:v>187.5</x:v>
      </x:c>
      <x:c r="E2140" s="68" t="n">
        <x:v>26.1</x:v>
      </x:c>
      <x:c r="F2140" s="68" t="n">
        <x:v>45.2</x:v>
      </x:c>
      <x:c r="G2140" s="68" t="n">
        <x:v>9.4</x:v>
      </x:c>
      <x:c r="H2140" s="69" t="n">
        <x:v>1.926</x:v>
      </x:c>
      <x:c r="I2140" s="68" t="n">
        <x:v>5838</x:v>
      </x:c>
      <x:c r="J2140" s="68" t="n">
        <x:v>10.1</x:v>
      </x:c>
      <x:c r="K2140" s="68" t="n">
        <x:v>751</x:v>
      </x:c>
      <x:c r="L2140" s="68" t="n">
        <x:v>4.6</x:v>
      </x:c>
      <x:c r="M2140" s="70" t="n">
        <x:v>0.032</x:v>
      </x:c>
      <x:c r="N2140" s="71" t="n">
        <x:v>66</x:v>
      </x:c>
      <x:c r="O2140" s="33" t="n">
        <x:f>ROUND(3*E2140+F2140+G2140*H2140,1)</x:f>
        <x:v>141.6</x:v>
      </x:c>
      <x:c r="P2140" s="33" t="n">
        <x:f>ROUND('Inputs'!$C$4*'Inputs'!$C$7*'Inputs'!$C$5*C2140/3600,1)</x:f>
        <x:v>4203.3</x:v>
      </x:c>
      <x:c r="Q2140" s="33" t="n">
        <x:f>ROUND(('Inputs'!$C$4/B2140)*'Inputs'!$C$7*'Inputs'!$C$6*D2140/3600,1)</x:f>
        <x:v>1475.9</x:v>
      </x:c>
      <x:c r="R2140" s="59" t="n">
        <x:f>ROUND((P2140-Q2140)*O2140-('Inputs'!$C$4/B2140)*(I2140/J2140+K2140)-'Inputs'!$C$4*L2140-('Inputs'!$C$4*'Inputs'!$C$20*'Inputs'!$C$21*'Inputs'!$C$22/1000)*M2140*N2140,0)</x:f>
        <x:v>-26654</x:v>
      </x:c>
      <x:c r="S2140" s="59" t="n">
        <x:f>ROUND(R2140/'Inputs'!$C$4,2)</x:f>
        <x:v>-2.67</x:v>
      </x:c>
      <x:c r="T2140" s="33" t="n">
        <x:f>ROUND((P2140-Q2140)*G2140*'Inputs'!$C$25/1000,1)</x:f>
        <x:v>66.2</x:v>
      </x:c>
    </x:row>
    <x:row r="2141">
      <x:c r="A2141" t="n">
        <x:v>2126</x:v>
      </x:c>
      <x:c r="B2141" s="68" t="n">
        <x:v>56.5</x:v>
      </x:c>
      <x:c r="C2141" s="68" t="n">
        <x:v>29.5</x:v>
      </x:c>
      <x:c r="D2141" s="68" t="n">
        <x:v>174.4</x:v>
      </x:c>
      <x:c r="E2141" s="68" t="n">
        <x:v>21.2</x:v>
      </x:c>
      <x:c r="F2141" s="68" t="n">
        <x:v>45.6</x:v>
      </x:c>
      <x:c r="G2141" s="68" t="n">
        <x:v>8.2</x:v>
      </x:c>
      <x:c r="H2141" s="69" t="n">
        <x:v>1.862</x:v>
      </x:c>
      <x:c r="I2141" s="68" t="n">
        <x:v>7369</x:v>
      </x:c>
      <x:c r="J2141" s="68" t="n">
        <x:v>12.9</x:v>
      </x:c>
      <x:c r="K2141" s="68" t="n">
        <x:v>552</x:v>
      </x:c>
      <x:c r="L2141" s="68" t="n">
        <x:v>2.5</x:v>
      </x:c>
      <x:c r="M2141" s="70" t="n">
        <x:v>0.001</x:v>
      </x:c>
      <x:c r="N2141" s="71" t="n">
        <x:v>63</x:v>
      </x:c>
      <x:c r="O2141" s="33" t="n">
        <x:f>ROUND(3*E2141+F2141+G2141*H2141,1)</x:f>
        <x:v>124.5</x:v>
      </x:c>
      <x:c r="P2141" s="33" t="n">
        <x:f>ROUND('Inputs'!$C$4*'Inputs'!$C$7*'Inputs'!$C$5*C2141/3600,1)</x:f>
        <x:v>4261.1</x:v>
      </x:c>
      <x:c r="Q2141" s="33" t="n">
        <x:f>ROUND(('Inputs'!$C$4/B2141)*'Inputs'!$C$7*'Inputs'!$C$6*D2141/3600,1)</x:f>
        <x:v>891.7</x:v>
      </x:c>
      <x:c r="R2141" s="59" t="n">
        <x:f>ROUND((P2141-Q2141)*O2141-('Inputs'!$C$4/B2141)*(I2141/J2141+K2141)-'Inputs'!$C$4*L2141-('Inputs'!$C$4*'Inputs'!$C$20*'Inputs'!$C$21*'Inputs'!$C$22/1000)*M2141*N2141,0)</x:f>
        <x:v>195546</x:v>
      </x:c>
      <x:c r="S2141" s="59" t="n">
        <x:f>ROUND(R2141/'Inputs'!$C$4,2)</x:f>
        <x:v>19.55</x:v>
      </x:c>
      <x:c r="T2141" s="33" t="n">
        <x:f>ROUND((P2141-Q2141)*G2141*'Inputs'!$C$25/1000,1)</x:f>
        <x:v>71.4</x:v>
      </x:c>
    </x:row>
    <x:row r="2142">
      <x:c r="A2142" t="n">
        <x:v>2127</x:v>
      </x:c>
      <x:c r="B2142" s="68" t="n">
        <x:v>50.1</x:v>
      </x:c>
      <x:c r="C2142" s="68" t="n">
        <x:v>29.7</x:v>
      </x:c>
      <x:c r="D2142" s="68" t="n">
        <x:v>206.8</x:v>
      </x:c>
      <x:c r="E2142" s="68" t="n">
        <x:v>20.8</x:v>
      </x:c>
      <x:c r="F2142" s="68" t="n">
        <x:v>42.2</x:v>
      </x:c>
      <x:c r="G2142" s="68" t="n">
        <x:v>7.8</x:v>
      </x:c>
      <x:c r="H2142" s="69" t="n">
        <x:v>1.716</x:v>
      </x:c>
      <x:c r="I2142" s="68" t="n">
        <x:v>7192</x:v>
      </x:c>
      <x:c r="J2142" s="68" t="n">
        <x:v>8.6</x:v>
      </x:c>
      <x:c r="K2142" s="68" t="n">
        <x:v>623</x:v>
      </x:c>
      <x:c r="L2142" s="68" t="n">
        <x:v>5.7</x:v>
      </x:c>
      <x:c r="M2142" s="70" t="n">
        <x:v>0.056</x:v>
      </x:c>
      <x:c r="N2142" s="71" t="n">
        <x:v>124</x:v>
      </x:c>
      <x:c r="O2142" s="33" t="n">
        <x:f>ROUND(3*E2142+F2142+G2142*H2142,1)</x:f>
        <x:v>118</x:v>
      </x:c>
      <x:c r="P2142" s="33" t="n">
        <x:f>ROUND('Inputs'!$C$4*'Inputs'!$C$7*'Inputs'!$C$5*C2142/3600,1)</x:f>
        <x:v>4290</x:v>
      </x:c>
      <x:c r="Q2142" s="33" t="n">
        <x:f>ROUND(('Inputs'!$C$4/B2142)*'Inputs'!$C$7*'Inputs'!$C$6*D2142/3600,1)</x:f>
        <x:v>1192.5</x:v>
      </x:c>
      <x:c r="R2142" s="59" t="n">
        <x:f>ROUND((P2142-Q2142)*O2142-('Inputs'!$C$4/B2142)*(I2142/J2142+K2142)-'Inputs'!$C$4*L2142-('Inputs'!$C$4*'Inputs'!$C$20*'Inputs'!$C$21*'Inputs'!$C$22/1000)*M2142*N2142,0)</x:f>
        <x:v>1704</x:v>
      </x:c>
      <x:c r="S2142" s="59" t="n">
        <x:f>ROUND(R2142/'Inputs'!$C$4,2)</x:f>
        <x:v>0.17</x:v>
      </x:c>
      <x:c r="T2142" s="33" t="n">
        <x:f>ROUND((P2142-Q2142)*G2142*'Inputs'!$C$25/1000,1)</x:f>
        <x:v>62.4</x:v>
      </x:c>
    </x:row>
    <x:row r="2143">
      <x:c r="A2143" t="n">
        <x:v>2128</x:v>
      </x:c>
      <x:c r="B2143" s="68" t="n">
        <x:v>40.1</x:v>
      </x:c>
      <x:c r="C2143" s="68" t="n">
        <x:v>30.7</x:v>
      </x:c>
      <x:c r="D2143" s="68" t="n">
        <x:v>213.8</x:v>
      </x:c>
      <x:c r="E2143" s="68" t="n">
        <x:v>27.7</x:v>
      </x:c>
      <x:c r="F2143" s="68" t="n">
        <x:v>45.9</x:v>
      </x:c>
      <x:c r="G2143" s="68" t="n">
        <x:v>8.2</x:v>
      </x:c>
      <x:c r="H2143" s="69" t="n">
        <x:v>1.938</x:v>
      </x:c>
      <x:c r="I2143" s="68" t="n">
        <x:v>5601</x:v>
      </x:c>
      <x:c r="J2143" s="68" t="n">
        <x:v>11</x:v>
      </x:c>
      <x:c r="K2143" s="68" t="n">
        <x:v>626</x:v>
      </x:c>
      <x:c r="L2143" s="68" t="n">
        <x:v>2</x:v>
      </x:c>
      <x:c r="M2143" s="70" t="n">
        <x:v>0.048</x:v>
      </x:c>
      <x:c r="N2143" s="71" t="n">
        <x:v>65</x:v>
      </x:c>
      <x:c r="O2143" s="33" t="n">
        <x:f>ROUND(3*E2143+F2143+G2143*H2143,1)</x:f>
        <x:v>144.9</x:v>
      </x:c>
      <x:c r="P2143" s="33" t="n">
        <x:f>ROUND('Inputs'!$C$4*'Inputs'!$C$7*'Inputs'!$C$5*C2143/3600,1)</x:f>
        <x:v>4434.4</x:v>
      </x:c>
      <x:c r="Q2143" s="33" t="n">
        <x:f>ROUND(('Inputs'!$C$4/B2143)*'Inputs'!$C$7*'Inputs'!$C$6*D2143/3600,1)</x:f>
        <x:v>1540.3</x:v>
      </x:c>
      <x:c r="R2143" s="59" t="n">
        <x:f>ROUND((P2143-Q2143)*O2143-('Inputs'!$C$4/B2143)*(I2143/J2143+K2143)-'Inputs'!$C$4*L2143-('Inputs'!$C$4*'Inputs'!$C$20*'Inputs'!$C$21*'Inputs'!$C$22/1000)*M2143*N2143,0)</x:f>
        <x:v>109291</x:v>
      </x:c>
      <x:c r="S2143" s="59" t="n">
        <x:f>ROUND(R2143/'Inputs'!$C$4,2)</x:f>
        <x:v>10.93</x:v>
      </x:c>
      <x:c r="T2143" s="33" t="n">
        <x:f>ROUND((P2143-Q2143)*G2143*'Inputs'!$C$25/1000,1)</x:f>
        <x:v>61.3</x:v>
      </x:c>
    </x:row>
    <x:row r="2144">
      <x:c r="A2144" t="n">
        <x:v>2129</x:v>
      </x:c>
      <x:c r="B2144" s="68" t="n">
        <x:v>40</x:v>
      </x:c>
      <x:c r="C2144" s="68" t="n">
        <x:v>27.1</x:v>
      </x:c>
      <x:c r="D2144" s="68" t="n">
        <x:v>265.5</x:v>
      </x:c>
      <x:c r="E2144" s="68" t="n">
        <x:v>25.7</x:v>
      </x:c>
      <x:c r="F2144" s="68" t="n">
        <x:v>36.8</x:v>
      </x:c>
      <x:c r="G2144" s="68" t="n">
        <x:v>9.8</x:v>
      </x:c>
      <x:c r="H2144" s="69" t="n">
        <x:v>1.809</x:v>
      </x:c>
      <x:c r="I2144" s="68" t="n">
        <x:v>4895</x:v>
      </x:c>
      <x:c r="J2144" s="68" t="n">
        <x:v>8.1</x:v>
      </x:c>
      <x:c r="K2144" s="68" t="n">
        <x:v>430</x:v>
      </x:c>
      <x:c r="L2144" s="68" t="n">
        <x:v>4.5</x:v>
      </x:c>
      <x:c r="M2144" s="70" t="n">
        <x:v>0.046</x:v>
      </x:c>
      <x:c r="N2144" s="71" t="n">
        <x:v>88</x:v>
      </x:c>
      <x:c r="O2144" s="33" t="n">
        <x:f>ROUND(3*E2144+F2144+G2144*H2144,1)</x:f>
        <x:v>131.6</x:v>
      </x:c>
      <x:c r="P2144" s="33" t="n">
        <x:f>ROUND('Inputs'!$C$4*'Inputs'!$C$7*'Inputs'!$C$5*C2144/3600,1)</x:f>
        <x:v>3914.4</x:v>
      </x:c>
      <x:c r="Q2144" s="33" t="n">
        <x:f>ROUND(('Inputs'!$C$4/B2144)*'Inputs'!$C$7*'Inputs'!$C$6*D2144/3600,1)</x:f>
        <x:v>1917.5</x:v>
      </x:c>
      <x:c r="R2144" s="59" t="n">
        <x:f>ROUND((P2144-Q2144)*O2144-('Inputs'!$C$4/B2144)*(I2144/J2144+K2144)-'Inputs'!$C$4*L2144-('Inputs'!$C$4*'Inputs'!$C$20*'Inputs'!$C$21*'Inputs'!$C$22/1000)*M2144*N2144,0)</x:f>
        <x:v>-49840</x:v>
      </x:c>
      <x:c r="S2144" s="59" t="n">
        <x:f>ROUND(R2144/'Inputs'!$C$4,2)</x:f>
        <x:v>-4.98</x:v>
      </x:c>
      <x:c r="T2144" s="33" t="n">
        <x:f>ROUND((P2144-Q2144)*G2144*'Inputs'!$C$25/1000,1)</x:f>
        <x:v>50.6</x:v>
      </x:c>
    </x:row>
    <x:row r="2145">
      <x:c r="A2145" t="n">
        <x:v>2130</x:v>
      </x:c>
      <x:c r="B2145" s="68" t="n">
        <x:v>54.6</x:v>
      </x:c>
      <x:c r="C2145" s="68" t="n">
        <x:v>29.4</x:v>
      </x:c>
      <x:c r="D2145" s="68" t="n">
        <x:v>187.6</x:v>
      </x:c>
      <x:c r="E2145" s="68" t="n">
        <x:v>26.8</x:v>
      </x:c>
      <x:c r="F2145" s="68" t="n">
        <x:v>53.5</x:v>
      </x:c>
      <x:c r="G2145" s="68" t="n">
        <x:v>9.6</x:v>
      </x:c>
      <x:c r="H2145" s="69" t="n">
        <x:v>1.685</x:v>
      </x:c>
      <x:c r="I2145" s="68" t="n">
        <x:v>7270</x:v>
      </x:c>
      <x:c r="J2145" s="68" t="n">
        <x:v>12.6</x:v>
      </x:c>
      <x:c r="K2145" s="68" t="n">
        <x:v>715</x:v>
      </x:c>
      <x:c r="L2145" s="68" t="n">
        <x:v>2.2</x:v>
      </x:c>
      <x:c r="M2145" s="70" t="n">
        <x:v>0.072</x:v>
      </x:c>
      <x:c r="N2145" s="71" t="n">
        <x:v>96</x:v>
      </x:c>
      <x:c r="O2145" s="33" t="n">
        <x:f>ROUND(3*E2145+F2145+G2145*H2145,1)</x:f>
        <x:v>150.1</x:v>
      </x:c>
      <x:c r="P2145" s="33" t="n">
        <x:f>ROUND('Inputs'!$C$4*'Inputs'!$C$7*'Inputs'!$C$5*C2145/3600,1)</x:f>
        <x:v>4246.7</x:v>
      </x:c>
      <x:c r="Q2145" s="33" t="n">
        <x:f>ROUND(('Inputs'!$C$4/B2145)*'Inputs'!$C$7*'Inputs'!$C$6*D2145/3600,1)</x:f>
        <x:v>992.6</x:v>
      </x:c>
      <x:c r="R2145" s="59" t="n">
        <x:f>ROUND((P2145-Q2145)*O2145-('Inputs'!$C$4/B2145)*(I2145/J2145+K2145)-'Inputs'!$C$4*L2145-('Inputs'!$C$4*'Inputs'!$C$20*'Inputs'!$C$21*'Inputs'!$C$22/1000)*M2145*N2145,0)</x:f>
        <x:v>214357</x:v>
      </x:c>
      <x:c r="S2145" s="59" t="n">
        <x:f>ROUND(R2145/'Inputs'!$C$4,2)</x:f>
        <x:v>21.44</x:v>
      </x:c>
      <x:c r="T2145" s="33" t="n">
        <x:f>ROUND((P2145-Q2145)*G2145*'Inputs'!$C$25/1000,1)</x:f>
        <x:v>80.7</x:v>
      </x:c>
    </x:row>
    <x:row r="2146">
      <x:c r="A2146" t="n">
        <x:v>2131</x:v>
      </x:c>
      <x:c r="B2146" s="68" t="n">
        <x:v>47.3</x:v>
      </x:c>
      <x:c r="C2146" s="68" t="n">
        <x:v>30.6</x:v>
      </x:c>
      <x:c r="D2146" s="68" t="n">
        <x:v>245.3</x:v>
      </x:c>
      <x:c r="E2146" s="68" t="n">
        <x:v>26</x:v>
      </x:c>
      <x:c r="F2146" s="68" t="n">
        <x:v>41.9</x:v>
      </x:c>
      <x:c r="G2146" s="68" t="n">
        <x:v>8</x:v>
      </x:c>
      <x:c r="H2146" s="69" t="n">
        <x:v>1.906</x:v>
      </x:c>
      <x:c r="I2146" s="68" t="n">
        <x:v>7205</x:v>
      </x:c>
      <x:c r="J2146" s="68" t="n">
        <x:v>12.3</x:v>
      </x:c>
      <x:c r="K2146" s="68" t="n">
        <x:v>827</x:v>
      </x:c>
      <x:c r="L2146" s="68" t="n">
        <x:v>4.8</x:v>
      </x:c>
      <x:c r="M2146" s="70" t="n">
        <x:v>0.073</x:v>
      </x:c>
      <x:c r="N2146" s="71" t="n">
        <x:v>76</x:v>
      </x:c>
      <x:c r="O2146" s="33" t="n">
        <x:f>ROUND(3*E2146+F2146+G2146*H2146,1)</x:f>
        <x:v>135.1</x:v>
      </x:c>
      <x:c r="P2146" s="33" t="n">
        <x:f>ROUND('Inputs'!$C$4*'Inputs'!$C$7*'Inputs'!$C$5*C2146/3600,1)</x:f>
        <x:v>4420</x:v>
      </x:c>
      <x:c r="Q2146" s="33" t="n">
        <x:f>ROUND(('Inputs'!$C$4/B2146)*'Inputs'!$C$7*'Inputs'!$C$6*D2146/3600,1)</x:f>
        <x:v>1498.2</x:v>
      </x:c>
      <x:c r="R2146" s="59" t="n">
        <x:f>ROUND((P2146-Q2146)*O2146-('Inputs'!$C$4/B2146)*(I2146/J2146+K2146)-'Inputs'!$C$4*L2146-('Inputs'!$C$4*'Inputs'!$C$20*'Inputs'!$C$21*'Inputs'!$C$22/1000)*M2146*N2146,0)</x:f>
        <x:v>35646</x:v>
      </x:c>
      <x:c r="S2146" s="59" t="n">
        <x:f>ROUND(R2146/'Inputs'!$C$4,2)</x:f>
        <x:v>3.56</x:v>
      </x:c>
      <x:c r="T2146" s="33" t="n">
        <x:f>ROUND((P2146-Q2146)*G2146*'Inputs'!$C$25/1000,1)</x:f>
        <x:v>60.4</x:v>
      </x:c>
    </x:row>
    <x:row r="2147">
      <x:c r="A2147" t="n">
        <x:v>2132</x:v>
      </x:c>
      <x:c r="B2147" s="68" t="n">
        <x:v>27.3</x:v>
      </x:c>
      <x:c r="C2147" s="68" t="n">
        <x:v>28.6</x:v>
      </x:c>
      <x:c r="D2147" s="68" t="n">
        <x:v>252</x:v>
      </x:c>
      <x:c r="E2147" s="68" t="n">
        <x:v>24.1</x:v>
      </x:c>
      <x:c r="F2147" s="68" t="n">
        <x:v>33.8</x:v>
      </x:c>
      <x:c r="G2147" s="68" t="n">
        <x:v>8.7</x:v>
      </x:c>
      <x:c r="H2147" s="69" t="n">
        <x:v>1.973</x:v>
      </x:c>
      <x:c r="I2147" s="68" t="n">
        <x:v>6968</x:v>
      </x:c>
      <x:c r="J2147" s="68" t="n">
        <x:v>13.8</x:v>
      </x:c>
      <x:c r="K2147" s="68" t="n">
        <x:v>463</x:v>
      </x:c>
      <x:c r="L2147" s="68" t="n">
        <x:v>2.8</x:v>
      </x:c>
      <x:c r="M2147" s="70" t="n">
        <x:v>0.093</x:v>
      </x:c>
      <x:c r="N2147" s="71" t="n">
        <x:v>89</x:v>
      </x:c>
      <x:c r="O2147" s="33" t="n">
        <x:f>ROUND(3*E2147+F2147+G2147*H2147,1)</x:f>
        <x:v>123.3</x:v>
      </x:c>
      <x:c r="P2147" s="33" t="n">
        <x:f>ROUND('Inputs'!$C$4*'Inputs'!$C$7*'Inputs'!$C$5*C2147/3600,1)</x:f>
        <x:v>4131.1</x:v>
      </x:c>
      <x:c r="Q2147" s="33" t="n">
        <x:f>ROUND(('Inputs'!$C$4/B2147)*'Inputs'!$C$7*'Inputs'!$C$6*D2147/3600,1)</x:f>
        <x:v>2666.7</x:v>
      </x:c>
      <x:c r="R2147" s="59" t="n">
        <x:f>ROUND((P2147-Q2147)*O2147-('Inputs'!$C$4/B2147)*(I2147/J2147+K2147)-'Inputs'!$C$4*L2147-('Inputs'!$C$4*'Inputs'!$C$20*'Inputs'!$C$21*'Inputs'!$C$22/1000)*M2147*N2147,0)</x:f>
        <x:v>-220500</x:v>
      </x:c>
      <x:c r="S2147" s="59" t="n">
        <x:f>ROUND(R2147/'Inputs'!$C$4,2)</x:f>
        <x:v>-22.05</x:v>
      </x:c>
      <x:c r="T2147" s="33" t="n">
        <x:f>ROUND((P2147-Q2147)*G2147*'Inputs'!$C$25/1000,1)</x:f>
        <x:v>32.9</x:v>
      </x:c>
    </x:row>
    <x:row r="2148">
      <x:c r="A2148" t="n">
        <x:v>2133</x:v>
      </x:c>
      <x:c r="B2148" s="68" t="n">
        <x:v>36.4</x:v>
      </x:c>
      <x:c r="C2148" s="68" t="n">
        <x:v>27.4</x:v>
      </x:c>
      <x:c r="D2148" s="68" t="n">
        <x:v>238.5</x:v>
      </x:c>
      <x:c r="E2148" s="68" t="n">
        <x:v>22.3</x:v>
      </x:c>
      <x:c r="F2148" s="68" t="n">
        <x:v>38.9</x:v>
      </x:c>
      <x:c r="G2148" s="68" t="n">
        <x:v>10.1</x:v>
      </x:c>
      <x:c r="H2148" s="69" t="n">
        <x:v>2.041</x:v>
      </x:c>
      <x:c r="I2148" s="68" t="n">
        <x:v>5401</x:v>
      </x:c>
      <x:c r="J2148" s="68" t="n">
        <x:v>9.3</x:v>
      </x:c>
      <x:c r="K2148" s="68" t="n">
        <x:v>795</x:v>
      </x:c>
      <x:c r="L2148" s="68" t="n">
        <x:v>4.8</x:v>
      </x:c>
      <x:c r="M2148" s="70" t="n">
        <x:v>0.043</x:v>
      </x:c>
      <x:c r="N2148" s="71" t="n">
        <x:v>75</x:v>
      </x:c>
      <x:c r="O2148" s="33" t="n">
        <x:f>ROUND(3*E2148+F2148+G2148*H2148,1)</x:f>
        <x:v>126.4</x:v>
      </x:c>
      <x:c r="P2148" s="33" t="n">
        <x:f>ROUND('Inputs'!$C$4*'Inputs'!$C$7*'Inputs'!$C$5*C2148/3600,1)</x:f>
        <x:v>3957.8</x:v>
      </x:c>
      <x:c r="Q2148" s="33" t="n">
        <x:f>ROUND(('Inputs'!$C$4/B2148)*'Inputs'!$C$7*'Inputs'!$C$6*D2148/3600,1)</x:f>
        <x:v>1892.9</x:v>
      </x:c>
      <x:c r="R2148" s="59" t="n">
        <x:f>ROUND((P2148-Q2148)*O2148-('Inputs'!$C$4/B2148)*(I2148/J2148+K2148)-'Inputs'!$C$4*L2148-('Inputs'!$C$4*'Inputs'!$C$20*'Inputs'!$C$21*'Inputs'!$C$22/1000)*M2148*N2148,0)</x:f>
        <x:v>-172162</x:v>
      </x:c>
      <x:c r="S2148" s="59" t="n">
        <x:f>ROUND(R2148/'Inputs'!$C$4,2)</x:f>
        <x:v>-17.22</x:v>
      </x:c>
      <x:c r="T2148" s="33" t="n">
        <x:f>ROUND((P2148-Q2148)*G2148*'Inputs'!$C$25/1000,1)</x:f>
        <x:v>53.9</x:v>
      </x:c>
    </x:row>
    <x:row r="2149">
      <x:c r="A2149" t="n">
        <x:v>2134</x:v>
      </x:c>
      <x:c r="B2149" s="68" t="n">
        <x:v>52.6</x:v>
      </x:c>
      <x:c r="C2149" s="68" t="n">
        <x:v>26.4</x:v>
      </x:c>
      <x:c r="D2149" s="68" t="n">
        <x:v>201.3</x:v>
      </x:c>
      <x:c r="E2149" s="68" t="n">
        <x:v>22</x:v>
      </x:c>
      <x:c r="F2149" s="68" t="n">
        <x:v>45.7</x:v>
      </x:c>
      <x:c r="G2149" s="68" t="n">
        <x:v>7.9</x:v>
      </x:c>
      <x:c r="H2149" s="69" t="n">
        <x:v>1.666</x:v>
      </x:c>
      <x:c r="I2149" s="68" t="n">
        <x:v>6760</x:v>
      </x:c>
      <x:c r="J2149" s="68" t="n">
        <x:v>13.9</x:v>
      </x:c>
      <x:c r="K2149" s="68" t="n">
        <x:v>458</x:v>
      </x:c>
      <x:c r="L2149" s="68" t="n">
        <x:v>3.8</x:v>
      </x:c>
      <x:c r="M2149" s="70" t="n">
        <x:v>0.006</x:v>
      </x:c>
      <x:c r="N2149" s="71" t="n">
        <x:v>70</x:v>
      </x:c>
      <x:c r="O2149" s="33" t="n">
        <x:f>ROUND(3*E2149+F2149+G2149*H2149,1)</x:f>
        <x:v>124.9</x:v>
      </x:c>
      <x:c r="P2149" s="33" t="n">
        <x:f>ROUND('Inputs'!$C$4*'Inputs'!$C$7*'Inputs'!$C$5*C2149/3600,1)</x:f>
        <x:v>3813.3</x:v>
      </x:c>
      <x:c r="Q2149" s="33" t="n">
        <x:f>ROUND(('Inputs'!$C$4/B2149)*'Inputs'!$C$7*'Inputs'!$C$6*D2149/3600,1)</x:f>
        <x:v>1105.6</x:v>
      </x:c>
      <x:c r="R2149" s="59" t="n">
        <x:f>ROUND((P2149-Q2149)*O2149-('Inputs'!$C$4/B2149)*(I2149/J2149+K2149)-'Inputs'!$C$4*L2149-('Inputs'!$C$4*'Inputs'!$C$20*'Inputs'!$C$21*'Inputs'!$C$22/1000)*M2149*N2149,0)</x:f>
        <x:v>119722</x:v>
      </x:c>
      <x:c r="S2149" s="59" t="n">
        <x:f>ROUND(R2149/'Inputs'!$C$4,2)</x:f>
        <x:v>11.97</x:v>
      </x:c>
      <x:c r="T2149" s="33" t="n">
        <x:f>ROUND((P2149-Q2149)*G2149*'Inputs'!$C$25/1000,1)</x:f>
        <x:v>55.3</x:v>
      </x:c>
    </x:row>
    <x:row r="2150">
      <x:c r="A2150" t="n">
        <x:v>2135</x:v>
      </x:c>
      <x:c r="B2150" s="68" t="n">
        <x:v>50</x:v>
      </x:c>
      <x:c r="C2150" s="68" t="n">
        <x:v>27.7</x:v>
      </x:c>
      <x:c r="D2150" s="68" t="n">
        <x:v>215.1</x:v>
      </x:c>
      <x:c r="E2150" s="68" t="n">
        <x:v>26.1</x:v>
      </x:c>
      <x:c r="F2150" s="68" t="n">
        <x:v>33.8</x:v>
      </x:c>
      <x:c r="G2150" s="68" t="n">
        <x:v>9.2</x:v>
      </x:c>
      <x:c r="H2150" s="69" t="n">
        <x:v>1.889</x:v>
      </x:c>
      <x:c r="I2150" s="68" t="n">
        <x:v>8116</x:v>
      </x:c>
      <x:c r="J2150" s="68" t="n">
        <x:v>10.6</x:v>
      </x:c>
      <x:c r="K2150" s="68" t="n">
        <x:v>578</x:v>
      </x:c>
      <x:c r="L2150" s="68" t="n">
        <x:v>4.3</x:v>
      </x:c>
      <x:c r="M2150" s="70" t="n">
        <x:v>0.039</x:v>
      </x:c>
      <x:c r="N2150" s="71" t="n">
        <x:v>123</x:v>
      </x:c>
      <x:c r="O2150" s="33" t="n">
        <x:f>ROUND(3*E2150+F2150+G2150*H2150,1)</x:f>
        <x:v>129.5</x:v>
      </x:c>
      <x:c r="P2150" s="33" t="n">
        <x:f>ROUND('Inputs'!$C$4*'Inputs'!$C$7*'Inputs'!$C$5*C2150/3600,1)</x:f>
        <x:v>4001.1</x:v>
      </x:c>
      <x:c r="Q2150" s="33" t="n">
        <x:f>ROUND(('Inputs'!$C$4/B2150)*'Inputs'!$C$7*'Inputs'!$C$6*D2150/3600,1)</x:f>
        <x:v>1242.8</x:v>
      </x:c>
      <x:c r="R2150" s="59" t="n">
        <x:f>ROUND((P2150-Q2150)*O2150-('Inputs'!$C$4/B2150)*(I2150/J2150+K2150)-'Inputs'!$C$4*L2150-('Inputs'!$C$4*'Inputs'!$C$20*'Inputs'!$C$21*'Inputs'!$C$22/1000)*M2150*N2150,0)</x:f>
        <x:v>34741</x:v>
      </x:c>
      <x:c r="S2150" s="59" t="n">
        <x:f>ROUND(R2150/'Inputs'!$C$4,2)</x:f>
        <x:v>3.47</x:v>
      </x:c>
      <x:c r="T2150" s="33" t="n">
        <x:f>ROUND((P2150-Q2150)*G2150*'Inputs'!$C$25/1000,1)</x:f>
        <x:v>65.6</x:v>
      </x:c>
    </x:row>
    <x:row r="2151">
      <x:c r="A2151" t="n">
        <x:v>2136</x:v>
      </x:c>
      <x:c r="B2151" s="68" t="n">
        <x:v>46</x:v>
      </x:c>
      <x:c r="C2151" s="68" t="n">
        <x:v>31.3</x:v>
      </x:c>
      <x:c r="D2151" s="68" t="n">
        <x:v>186.4</x:v>
      </x:c>
      <x:c r="E2151" s="68" t="n">
        <x:v>27.9</x:v>
      </x:c>
      <x:c r="F2151" s="68" t="n">
        <x:v>37.2</x:v>
      </x:c>
      <x:c r="G2151" s="68" t="n">
        <x:v>10.9</x:v>
      </x:c>
      <x:c r="H2151" s="69" t="n">
        <x:v>1.868</x:v>
      </x:c>
      <x:c r="I2151" s="68" t="n">
        <x:v>6638</x:v>
      </x:c>
      <x:c r="J2151" s="68" t="n">
        <x:v>8.5</x:v>
      </x:c>
      <x:c r="K2151" s="68" t="n">
        <x:v>739</x:v>
      </x:c>
      <x:c r="L2151" s="68" t="n">
        <x:v>4.7</x:v>
      </x:c>
      <x:c r="M2151" s="70" t="n">
        <x:v>0.076</x:v>
      </x:c>
      <x:c r="N2151" s="71" t="n">
        <x:v>139</x:v>
      </x:c>
      <x:c r="O2151" s="33" t="n">
        <x:f>ROUND(3*E2151+F2151+G2151*H2151,1)</x:f>
        <x:v>141.3</x:v>
      </x:c>
      <x:c r="P2151" s="33" t="n">
        <x:f>ROUND('Inputs'!$C$4*'Inputs'!$C$7*'Inputs'!$C$5*C2151/3600,1)</x:f>
        <x:v>4521.1</x:v>
      </x:c>
      <x:c r="Q2151" s="33" t="n">
        <x:f>ROUND(('Inputs'!$C$4/B2151)*'Inputs'!$C$7*'Inputs'!$C$6*D2151/3600,1)</x:f>
        <x:v>1170.6</x:v>
      </x:c>
      <x:c r="R2151" s="59" t="n">
        <x:f>ROUND((P2151-Q2151)*O2151-('Inputs'!$C$4/B2151)*(I2151/J2151+K2151)-'Inputs'!$C$4*L2151-('Inputs'!$C$4*'Inputs'!$C$20*'Inputs'!$C$21*'Inputs'!$C$22/1000)*M2151*N2151,0)</x:f>
        <x:v>72381</x:v>
      </x:c>
      <x:c r="S2151" s="59" t="n">
        <x:f>ROUND(R2151/'Inputs'!$C$4,2)</x:f>
        <x:v>7.24</x:v>
      </x:c>
      <x:c r="T2151" s="33" t="n">
        <x:f>ROUND((P2151-Q2151)*G2151*'Inputs'!$C$25/1000,1)</x:f>
        <x:v>94.4</x:v>
      </x:c>
    </x:row>
    <x:row r="2152">
      <x:c r="A2152" t="n">
        <x:v>2137</x:v>
      </x:c>
      <x:c r="B2152" s="68" t="n">
        <x:v>56.7</x:v>
      </x:c>
      <x:c r="C2152" s="68" t="n">
        <x:v>31.3</x:v>
      </x:c>
      <x:c r="D2152" s="68" t="n">
        <x:v>229.7</x:v>
      </x:c>
      <x:c r="E2152" s="68" t="n">
        <x:v>27.6</x:v>
      </x:c>
      <x:c r="F2152" s="68" t="n">
        <x:v>35.8</x:v>
      </x:c>
      <x:c r="G2152" s="68" t="n">
        <x:v>7.2</x:v>
      </x:c>
      <x:c r="H2152" s="69" t="n">
        <x:v>1.788</x:v>
      </x:c>
      <x:c r="I2152" s="68" t="n">
        <x:v>7151</x:v>
      </x:c>
      <x:c r="J2152" s="68" t="n">
        <x:v>10.4</x:v>
      </x:c>
      <x:c r="K2152" s="68" t="n">
        <x:v>374</x:v>
      </x:c>
      <x:c r="L2152" s="68" t="n">
        <x:v>3.6</x:v>
      </x:c>
      <x:c r="M2152" s="70" t="n">
        <x:v>0.016</x:v>
      </x:c>
      <x:c r="N2152" s="71" t="n">
        <x:v>73</x:v>
      </x:c>
      <x:c r="O2152" s="33" t="n">
        <x:f>ROUND(3*E2152+F2152+G2152*H2152,1)</x:f>
        <x:v>131.5</x:v>
      </x:c>
      <x:c r="P2152" s="33" t="n">
        <x:f>ROUND('Inputs'!$C$4*'Inputs'!$C$7*'Inputs'!$C$5*C2152/3600,1)</x:f>
        <x:v>4521.1</x:v>
      </x:c>
      <x:c r="Q2152" s="33" t="n">
        <x:f>ROUND(('Inputs'!$C$4/B2152)*'Inputs'!$C$7*'Inputs'!$C$6*D2152/3600,1)</x:f>
        <x:v>1170.3</x:v>
      </x:c>
      <x:c r="R2152" s="59" t="n">
        <x:f>ROUND((P2152-Q2152)*O2152-('Inputs'!$C$4/B2152)*(I2152/J2152+K2152)-'Inputs'!$C$4*L2152-('Inputs'!$C$4*'Inputs'!$C$20*'Inputs'!$C$21*'Inputs'!$C$22/1000)*M2152*N2152,0)</x:f>
        <x:v>214788</x:v>
      </x:c>
      <x:c r="S2152" s="59" t="n">
        <x:f>ROUND(R2152/'Inputs'!$C$4,2)</x:f>
        <x:v>21.48</x:v>
      </x:c>
      <x:c r="T2152" s="33" t="n">
        <x:f>ROUND((P2152-Q2152)*G2152*'Inputs'!$C$25/1000,1)</x:f>
        <x:v>62.3</x:v>
      </x:c>
    </x:row>
    <x:row r="2153">
      <x:c r="A2153" t="n">
        <x:v>2138</x:v>
      </x:c>
      <x:c r="B2153" s="68" t="n">
        <x:v>25.6</x:v>
      </x:c>
      <x:c r="C2153" s="68" t="n">
        <x:v>34</x:v>
      </x:c>
      <x:c r="D2153" s="68" t="n">
        <x:v>270.2</x:v>
      </x:c>
      <x:c r="E2153" s="68" t="n">
        <x:v>23.1</x:v>
      </x:c>
      <x:c r="F2153" s="68" t="n">
        <x:v>46</x:v>
      </x:c>
      <x:c r="G2153" s="68" t="n">
        <x:v>10.8</x:v>
      </x:c>
      <x:c r="H2153" s="69" t="n">
        <x:v>1.86</x:v>
      </x:c>
      <x:c r="I2153" s="68" t="n">
        <x:v>5173</x:v>
      </x:c>
      <x:c r="J2153" s="68" t="n">
        <x:v>12.2</x:v>
      </x:c>
      <x:c r="K2153" s="68" t="n">
        <x:v>500</x:v>
      </x:c>
      <x:c r="L2153" s="68" t="n">
        <x:v>5.9</x:v>
      </x:c>
      <x:c r="M2153" s="70" t="n">
        <x:v>0.047</x:v>
      </x:c>
      <x:c r="N2153" s="71" t="n">
        <x:v>60</x:v>
      </x:c>
      <x:c r="O2153" s="33" t="n">
        <x:f>ROUND(3*E2153+F2153+G2153*H2153,1)</x:f>
        <x:v>135.4</x:v>
      </x:c>
      <x:c r="P2153" s="33" t="n">
        <x:f>ROUND('Inputs'!$C$4*'Inputs'!$C$7*'Inputs'!$C$5*C2153/3600,1)</x:f>
        <x:v>4911.1</x:v>
      </x:c>
      <x:c r="Q2153" s="33" t="n">
        <x:f>ROUND(('Inputs'!$C$4/B2153)*'Inputs'!$C$7*'Inputs'!$C$6*D2153/3600,1)</x:f>
        <x:v>3049.1</x:v>
      </x:c>
      <x:c r="R2153" s="59" t="n">
        <x:f>ROUND((P2153-Q2153)*O2153-('Inputs'!$C$4/B2153)*(I2153/J2153+K2153)-'Inputs'!$C$4*L2153-('Inputs'!$C$4*'Inputs'!$C$20*'Inputs'!$C$21*'Inputs'!$C$22/1000)*M2153*N2153,0)</x:f>
        <x:v>-174135</x:v>
      </x:c>
      <x:c r="S2153" s="59" t="n">
        <x:f>ROUND(R2153/'Inputs'!$C$4,2)</x:f>
        <x:v>-17.41</x:v>
      </x:c>
      <x:c r="T2153" s="33" t="n">
        <x:f>ROUND((P2153-Q2153)*G2153*'Inputs'!$C$25/1000,1)</x:f>
        <x:v>52</x:v>
      </x:c>
    </x:row>
    <x:row r="2154">
      <x:c r="A2154" t="n">
        <x:v>2139</x:v>
      </x:c>
      <x:c r="B2154" s="68" t="n">
        <x:v>47.1</x:v>
      </x:c>
      <x:c r="C2154" s="68" t="n">
        <x:v>26.5</x:v>
      </x:c>
      <x:c r="D2154" s="68" t="n">
        <x:v>212.9</x:v>
      </x:c>
      <x:c r="E2154" s="68" t="n">
        <x:v>20.8</x:v>
      </x:c>
      <x:c r="F2154" s="68" t="n">
        <x:v>45.3</x:v>
      </x:c>
      <x:c r="G2154" s="68" t="n">
        <x:v>10</x:v>
      </x:c>
      <x:c r="H2154" s="69" t="n">
        <x:v>1.685</x:v>
      </x:c>
      <x:c r="I2154" s="68" t="n">
        <x:v>5729</x:v>
      </x:c>
      <x:c r="J2154" s="68" t="n">
        <x:v>8.7</x:v>
      </x:c>
      <x:c r="K2154" s="68" t="n">
        <x:v>447</x:v>
      </x:c>
      <x:c r="L2154" s="68" t="n">
        <x:v>4.5</x:v>
      </x:c>
      <x:c r="M2154" s="70" t="n">
        <x:v>0.067</x:v>
      </x:c>
      <x:c r="N2154" s="71" t="n">
        <x:v>109</x:v>
      </x:c>
      <x:c r="O2154" s="33" t="n">
        <x:f>ROUND(3*E2154+F2154+G2154*H2154,1)</x:f>
        <x:v>124.6</x:v>
      </x:c>
      <x:c r="P2154" s="33" t="n">
        <x:f>ROUND('Inputs'!$C$4*'Inputs'!$C$7*'Inputs'!$C$5*C2154/3600,1)</x:f>
        <x:v>3827.8</x:v>
      </x:c>
      <x:c r="Q2154" s="33" t="n">
        <x:f>ROUND(('Inputs'!$C$4/B2154)*'Inputs'!$C$7*'Inputs'!$C$6*D2154/3600,1)</x:f>
        <x:v>1305.8</x:v>
      </x:c>
      <x:c r="R2154" s="59" t="n">
        <x:f>ROUND((P2154-Q2154)*O2154-('Inputs'!$C$4/B2154)*(I2154/J2154+K2154)-'Inputs'!$C$4*L2154-('Inputs'!$C$4*'Inputs'!$C$20*'Inputs'!$C$21*'Inputs'!$C$22/1000)*M2154*N2154,0)</x:f>
        <x:v>18196</x:v>
      </x:c>
      <x:c r="S2154" s="59" t="n">
        <x:f>ROUND(R2154/'Inputs'!$C$4,2)</x:f>
        <x:v>1.82</x:v>
      </x:c>
      <x:c r="T2154" s="33" t="n">
        <x:f>ROUND((P2154-Q2154)*G2154*'Inputs'!$C$25/1000,1)</x:f>
        <x:v>65.2</x:v>
      </x:c>
    </x:row>
    <x:row r="2155">
      <x:c r="A2155" t="n">
        <x:v>2140</x:v>
      </x:c>
      <x:c r="B2155" s="68" t="n">
        <x:v>47.4</x:v>
      </x:c>
      <x:c r="C2155" s="68" t="n">
        <x:v>27.1</x:v>
      </x:c>
      <x:c r="D2155" s="68" t="n">
        <x:v>210.3</x:v>
      </x:c>
      <x:c r="E2155" s="68" t="n">
        <x:v>24.4</x:v>
      </x:c>
      <x:c r="F2155" s="68" t="n">
        <x:v>33.9</x:v>
      </x:c>
      <x:c r="G2155" s="68" t="n">
        <x:v>7.2</x:v>
      </x:c>
      <x:c r="H2155" s="69" t="n">
        <x:v>1.584</x:v>
      </x:c>
      <x:c r="I2155" s="68" t="n">
        <x:v>6278</x:v>
      </x:c>
      <x:c r="J2155" s="68" t="n">
        <x:v>8.5</x:v>
      </x:c>
      <x:c r="K2155" s="68" t="n">
        <x:v>763</x:v>
      </x:c>
      <x:c r="L2155" s="68" t="n">
        <x:v>1.5</x:v>
      </x:c>
      <x:c r="M2155" s="70" t="n">
        <x:v>0.032</x:v>
      </x:c>
      <x:c r="N2155" s="71" t="n">
        <x:v>85</x:v>
      </x:c>
      <x:c r="O2155" s="33" t="n">
        <x:f>ROUND(3*E2155+F2155+G2155*H2155,1)</x:f>
        <x:v>118.5</x:v>
      </x:c>
      <x:c r="P2155" s="33" t="n">
        <x:f>ROUND('Inputs'!$C$4*'Inputs'!$C$7*'Inputs'!$C$5*C2155/3600,1)</x:f>
        <x:v>3914.4</x:v>
      </x:c>
      <x:c r="Q2155" s="33" t="n">
        <x:f>ROUND(('Inputs'!$C$4/B2155)*'Inputs'!$C$7*'Inputs'!$C$6*D2155/3600,1)</x:f>
        <x:v>1281.7</x:v>
      </x:c>
      <x:c r="R2155" s="59" t="n">
        <x:f>ROUND((P2155-Q2155)*O2155-('Inputs'!$C$4/B2155)*(I2155/J2155+K2155)-'Inputs'!$C$4*L2155-('Inputs'!$C$4*'Inputs'!$C$20*'Inputs'!$C$21*'Inputs'!$C$22/1000)*M2155*N2155,0)</x:f>
        <x:v>-25898</x:v>
      </x:c>
      <x:c r="S2155" s="59" t="n">
        <x:f>ROUND(R2155/'Inputs'!$C$4,2)</x:f>
        <x:v>-2.59</x:v>
      </x:c>
      <x:c r="T2155" s="33" t="n">
        <x:f>ROUND((P2155-Q2155)*G2155*'Inputs'!$C$25/1000,1)</x:f>
        <x:v>49</x:v>
      </x:c>
    </x:row>
    <x:row r="2156">
      <x:c r="A2156" t="n">
        <x:v>2141</x:v>
      </x:c>
      <x:c r="B2156" s="68" t="n">
        <x:v>48.7</x:v>
      </x:c>
      <x:c r="C2156" s="68" t="n">
        <x:v>29.4</x:v>
      </x:c>
      <x:c r="D2156" s="68" t="n">
        <x:v>239.4</x:v>
      </x:c>
      <x:c r="E2156" s="68" t="n">
        <x:v>20.4</x:v>
      </x:c>
      <x:c r="F2156" s="68" t="n">
        <x:v>48.8</x:v>
      </x:c>
      <x:c r="G2156" s="68" t="n">
        <x:v>7.8</x:v>
      </x:c>
      <x:c r="H2156" s="69" t="n">
        <x:v>1.827</x:v>
      </x:c>
      <x:c r="I2156" s="68" t="n">
        <x:v>4621</x:v>
      </x:c>
      <x:c r="J2156" s="68" t="n">
        <x:v>11.3</x:v>
      </x:c>
      <x:c r="K2156" s="68" t="n">
        <x:v>758</x:v>
      </x:c>
      <x:c r="L2156" s="68" t="n">
        <x:v>3.5</x:v>
      </x:c>
      <x:c r="M2156" s="70" t="n">
        <x:v>0.047</x:v>
      </x:c>
      <x:c r="N2156" s="71" t="n">
        <x:v>100</x:v>
      </x:c>
      <x:c r="O2156" s="33" t="n">
        <x:f>ROUND(3*E2156+F2156+G2156*H2156,1)</x:f>
        <x:v>124.3</x:v>
      </x:c>
      <x:c r="P2156" s="33" t="n">
        <x:f>ROUND('Inputs'!$C$4*'Inputs'!$C$7*'Inputs'!$C$5*C2156/3600,1)</x:f>
        <x:v>4246.7</x:v>
      </x:c>
      <x:c r="Q2156" s="33" t="n">
        <x:f>ROUND(('Inputs'!$C$4/B2156)*'Inputs'!$C$7*'Inputs'!$C$6*D2156/3600,1)</x:f>
        <x:v>1420.1</x:v>
      </x:c>
      <x:c r="R2156" s="59" t="n">
        <x:f>ROUND((P2156-Q2156)*O2156-('Inputs'!$C$4/B2156)*(I2156/J2156+K2156)-'Inputs'!$C$4*L2156-('Inputs'!$C$4*'Inputs'!$C$20*'Inputs'!$C$21*'Inputs'!$C$22/1000)*M2156*N2156,0)</x:f>
        <x:v>66219</x:v>
      </x:c>
      <x:c r="S2156" s="59" t="n">
        <x:f>ROUND(R2156/'Inputs'!$C$4,2)</x:f>
        <x:v>6.62</x:v>
      </x:c>
      <x:c r="T2156" s="33" t="n">
        <x:f>ROUND((P2156-Q2156)*G2156*'Inputs'!$C$25/1000,1)</x:f>
        <x:v>57</x:v>
      </x:c>
    </x:row>
    <x:row r="2157">
      <x:c r="A2157" t="n">
        <x:v>2142</x:v>
      </x:c>
      <x:c r="B2157" s="68" t="n">
        <x:v>33.5</x:v>
      </x:c>
      <x:c r="C2157" s="68" t="n">
        <x:v>30.4</x:v>
      </x:c>
      <x:c r="D2157" s="68" t="n">
        <x:v>257.5</x:v>
      </x:c>
      <x:c r="E2157" s="68" t="n">
        <x:v>25.5</x:v>
      </x:c>
      <x:c r="F2157" s="68" t="n">
        <x:v>35.1</x:v>
      </x:c>
      <x:c r="G2157" s="68" t="n">
        <x:v>7.9</x:v>
      </x:c>
      <x:c r="H2157" s="69" t="n">
        <x:v>1.732</x:v>
      </x:c>
      <x:c r="I2157" s="68" t="n">
        <x:v>5953</x:v>
      </x:c>
      <x:c r="J2157" s="68" t="n">
        <x:v>13.2</x:v>
      </x:c>
      <x:c r="K2157" s="68" t="n">
        <x:v>647</x:v>
      </x:c>
      <x:c r="L2157" s="68" t="n">
        <x:v>2.5</x:v>
      </x:c>
      <x:c r="M2157" s="70" t="n">
        <x:v>0.002</x:v>
      </x:c>
      <x:c r="N2157" s="71" t="n">
        <x:v>158</x:v>
      </x:c>
      <x:c r="O2157" s="33" t="n">
        <x:f>ROUND(3*E2157+F2157+G2157*H2157,1)</x:f>
        <x:v>125.3</x:v>
      </x:c>
      <x:c r="P2157" s="33" t="n">
        <x:f>ROUND('Inputs'!$C$4*'Inputs'!$C$7*'Inputs'!$C$5*C2157/3600,1)</x:f>
        <x:v>4391.1</x:v>
      </x:c>
      <x:c r="Q2157" s="33" t="n">
        <x:f>ROUND(('Inputs'!$C$4/B2157)*'Inputs'!$C$7*'Inputs'!$C$6*D2157/3600,1)</x:f>
        <x:v>2220.6</x:v>
      </x:c>
      <x:c r="R2157" s="59" t="n">
        <x:f>ROUND((P2157-Q2157)*O2157-('Inputs'!$C$4/B2157)*(I2157/J2157+K2157)-'Inputs'!$C$4*L2157-('Inputs'!$C$4*'Inputs'!$C$20*'Inputs'!$C$21*'Inputs'!$C$22/1000)*M2157*N2157,0)</x:f>
        <x:v>-81500</x:v>
      </x:c>
      <x:c r="S2157" s="59" t="n">
        <x:f>ROUND(R2157/'Inputs'!$C$4,2)</x:f>
        <x:v>-8.15</x:v>
      </x:c>
      <x:c r="T2157" s="33" t="n">
        <x:f>ROUND((P2157-Q2157)*G2157*'Inputs'!$C$25/1000,1)</x:f>
        <x:v>44.3</x:v>
      </x:c>
    </x:row>
    <x:row r="2158">
      <x:c r="A2158" t="n">
        <x:v>2143</x:v>
      </x:c>
      <x:c r="B2158" s="68" t="n">
        <x:v>48.8</x:v>
      </x:c>
      <x:c r="C2158" s="68" t="n">
        <x:v>26.1</x:v>
      </x:c>
      <x:c r="D2158" s="68" t="n">
        <x:v>222.6</x:v>
      </x:c>
      <x:c r="E2158" s="68" t="n">
        <x:v>20.6</x:v>
      </x:c>
      <x:c r="F2158" s="68" t="n">
        <x:v>32.6</x:v>
      </x:c>
      <x:c r="G2158" s="68" t="n">
        <x:v>9.8</x:v>
      </x:c>
      <x:c r="H2158" s="69" t="n">
        <x:v>1.727</x:v>
      </x:c>
      <x:c r="I2158" s="68" t="n">
        <x:v>6992</x:v>
      </x:c>
      <x:c r="J2158" s="68" t="n">
        <x:v>8.1</x:v>
      </x:c>
      <x:c r="K2158" s="68" t="n">
        <x:v>642</x:v>
      </x:c>
      <x:c r="L2158" s="68" t="n">
        <x:v>5.3</x:v>
      </x:c>
      <x:c r="M2158" s="70" t="n">
        <x:v>0.013</x:v>
      </x:c>
      <x:c r="N2158" s="71" t="n">
        <x:v>148</x:v>
      </x:c>
      <x:c r="O2158" s="33" t="n">
        <x:f>ROUND(3*E2158+F2158+G2158*H2158,1)</x:f>
        <x:v>111.3</x:v>
      </x:c>
      <x:c r="P2158" s="33" t="n">
        <x:f>ROUND('Inputs'!$C$4*'Inputs'!$C$7*'Inputs'!$C$5*C2158/3600,1)</x:f>
        <x:v>3770</x:v>
      </x:c>
      <x:c r="Q2158" s="33" t="n">
        <x:f>ROUND(('Inputs'!$C$4/B2158)*'Inputs'!$C$7*'Inputs'!$C$6*D2158/3600,1)</x:f>
        <x:v>1317.8</x:v>
      </x:c>
      <x:c r="R2158" s="59" t="n">
        <x:f>ROUND((P2158-Q2158)*O2158-('Inputs'!$C$4/B2158)*(I2158/J2158+K2158)-'Inputs'!$C$4*L2158-('Inputs'!$C$4*'Inputs'!$C$20*'Inputs'!$C$21*'Inputs'!$C$22/1000)*M2158*N2158,0)</x:f>
        <x:v>-92817</x:v>
      </x:c>
      <x:c r="S2158" s="59" t="n">
        <x:f>ROUND(R2158/'Inputs'!$C$4,2)</x:f>
        <x:v>-9.28</x:v>
      </x:c>
      <x:c r="T2158" s="33" t="n">
        <x:f>ROUND((P2158-Q2158)*G2158*'Inputs'!$C$25/1000,1)</x:f>
        <x:v>62.1</x:v>
      </x:c>
    </x:row>
    <x:row r="2159">
      <x:c r="A2159" t="n">
        <x:v>2144</x:v>
      </x:c>
      <x:c r="B2159" s="68" t="n">
        <x:v>32.6</x:v>
      </x:c>
      <x:c r="C2159" s="68" t="n">
        <x:v>27.7</x:v>
      </x:c>
      <x:c r="D2159" s="68" t="n">
        <x:v>229.8</x:v>
      </x:c>
      <x:c r="E2159" s="68" t="n">
        <x:v>25.1</x:v>
      </x:c>
      <x:c r="F2159" s="68" t="n">
        <x:v>40.9</x:v>
      </x:c>
      <x:c r="G2159" s="68" t="n">
        <x:v>8.2</x:v>
      </x:c>
      <x:c r="H2159" s="69" t="n">
        <x:v>1.81</x:v>
      </x:c>
      <x:c r="I2159" s="68" t="n">
        <x:v>6354</x:v>
      </x:c>
      <x:c r="J2159" s="68" t="n">
        <x:v>9.5</x:v>
      </x:c>
      <x:c r="K2159" s="68" t="n">
        <x:v>537</x:v>
      </x:c>
      <x:c r="L2159" s="68" t="n">
        <x:v>2.5</x:v>
      </x:c>
      <x:c r="M2159" s="70" t="n">
        <x:v>0.097</x:v>
      </x:c>
      <x:c r="N2159" s="71" t="n">
        <x:v>154</x:v>
      </x:c>
      <x:c r="O2159" s="33" t="n">
        <x:f>ROUND(3*E2159+F2159+G2159*H2159,1)</x:f>
        <x:v>131</x:v>
      </x:c>
      <x:c r="P2159" s="33" t="n">
        <x:f>ROUND('Inputs'!$C$4*'Inputs'!$C$7*'Inputs'!$C$5*C2159/3600,1)</x:f>
        <x:v>4001.1</x:v>
      </x:c>
      <x:c r="Q2159" s="33" t="n">
        <x:f>ROUND(('Inputs'!$C$4/B2159)*'Inputs'!$C$7*'Inputs'!$C$6*D2159/3600,1)</x:f>
        <x:v>2036.4</x:v>
      </x:c>
      <x:c r="R2159" s="59" t="n">
        <x:f>ROUND((P2159-Q2159)*O2159-('Inputs'!$C$4/B2159)*(I2159/J2159+K2159)-'Inputs'!$C$4*L2159-('Inputs'!$C$4*'Inputs'!$C$20*'Inputs'!$C$21*'Inputs'!$C$22/1000)*M2159*N2159,0)</x:f>
        <x:v>-170918</x:v>
      </x:c>
      <x:c r="S2159" s="59" t="n">
        <x:f>ROUND(R2159/'Inputs'!$C$4,2)</x:f>
        <x:v>-17.09</x:v>
      </x:c>
      <x:c r="T2159" s="33" t="n">
        <x:f>ROUND((P2159-Q2159)*G2159*'Inputs'!$C$25/1000,1)</x:f>
        <x:v>41.6</x:v>
      </x:c>
    </x:row>
    <x:row r="2160">
      <x:c r="A2160" t="n">
        <x:v>2145</x:v>
      </x:c>
      <x:c r="B2160" s="68" t="n">
        <x:v>27.2</x:v>
      </x:c>
      <x:c r="C2160" s="68" t="n">
        <x:v>29</x:v>
      </x:c>
      <x:c r="D2160" s="68" t="n">
        <x:v>204.4</x:v>
      </x:c>
      <x:c r="E2160" s="68" t="n">
        <x:v>26.2</x:v>
      </x:c>
      <x:c r="F2160" s="68" t="n">
        <x:v>49.1</x:v>
      </x:c>
      <x:c r="G2160" s="68" t="n">
        <x:v>10.6</x:v>
      </x:c>
      <x:c r="H2160" s="69" t="n">
        <x:v>1.695</x:v>
      </x:c>
      <x:c r="I2160" s="68" t="n">
        <x:v>5273</x:v>
      </x:c>
      <x:c r="J2160" s="68" t="n">
        <x:v>12.1</x:v>
      </x:c>
      <x:c r="K2160" s="68" t="n">
        <x:v>596</x:v>
      </x:c>
      <x:c r="L2160" s="68" t="n">
        <x:v>4.7</x:v>
      </x:c>
      <x:c r="M2160" s="70" t="n">
        <x:v>0.037</x:v>
      </x:c>
      <x:c r="N2160" s="71" t="n">
        <x:v>91</x:v>
      </x:c>
      <x:c r="O2160" s="33" t="n">
        <x:f>ROUND(3*E2160+F2160+G2160*H2160,1)</x:f>
        <x:v>145.7</x:v>
      </x:c>
      <x:c r="P2160" s="33" t="n">
        <x:f>ROUND('Inputs'!$C$4*'Inputs'!$C$7*'Inputs'!$C$5*C2160/3600,1)</x:f>
        <x:v>4188.9</x:v>
      </x:c>
      <x:c r="Q2160" s="33" t="n">
        <x:f>ROUND(('Inputs'!$C$4/B2160)*'Inputs'!$C$7*'Inputs'!$C$6*D2160/3600,1)</x:f>
        <x:v>2170.9</x:v>
      </x:c>
      <x:c r="R2160" s="59" t="n">
        <x:f>ROUND((P2160-Q2160)*O2160-('Inputs'!$C$4/B2160)*(I2160/J2160+K2160)-'Inputs'!$C$4*L2160-('Inputs'!$C$4*'Inputs'!$C$20*'Inputs'!$C$21*'Inputs'!$C$22/1000)*M2160*N2160,0)</x:f>
        <x:v>-139839</x:v>
      </x:c>
      <x:c r="S2160" s="59" t="n">
        <x:f>ROUND(R2160/'Inputs'!$C$4,2)</x:f>
        <x:v>-13.98</x:v>
      </x:c>
      <x:c r="T2160" s="33" t="n">
        <x:f>ROUND((P2160-Q2160)*G2160*'Inputs'!$C$25/1000,1)</x:f>
        <x:v>55.3</x:v>
      </x:c>
    </x:row>
    <x:row r="2161">
      <x:c r="A2161" t="n">
        <x:v>2146</x:v>
      </x:c>
      <x:c r="B2161" s="68" t="n">
        <x:v>56.8</x:v>
      </x:c>
      <x:c r="C2161" s="68" t="n">
        <x:v>32.4</x:v>
      </x:c>
      <x:c r="D2161" s="68" t="n">
        <x:v>177.2</x:v>
      </x:c>
      <x:c r="E2161" s="68" t="n">
        <x:v>25.1</x:v>
      </x:c>
      <x:c r="F2161" s="68" t="n">
        <x:v>37.4</x:v>
      </x:c>
      <x:c r="G2161" s="68" t="n">
        <x:v>10.9</x:v>
      </x:c>
      <x:c r="H2161" s="69" t="n">
        <x:v>1.841</x:v>
      </x:c>
      <x:c r="I2161" s="68" t="n">
        <x:v>6049</x:v>
      </x:c>
      <x:c r="J2161" s="68" t="n">
        <x:v>9.4</x:v>
      </x:c>
      <x:c r="K2161" s="68" t="n">
        <x:v>564</x:v>
      </x:c>
      <x:c r="L2161" s="68" t="n">
        <x:v>1.8</x:v>
      </x:c>
      <x:c r="M2161" s="70" t="n">
        <x:v>0.077</x:v>
      </x:c>
      <x:c r="N2161" s="71" t="n">
        <x:v>144</x:v>
      </x:c>
      <x:c r="O2161" s="33" t="n">
        <x:f>ROUND(3*E2161+F2161+G2161*H2161,1)</x:f>
        <x:v>132.8</x:v>
      </x:c>
      <x:c r="P2161" s="33" t="n">
        <x:f>ROUND('Inputs'!$C$4*'Inputs'!$C$7*'Inputs'!$C$5*C2161/3600,1)</x:f>
        <x:v>4680</x:v>
      </x:c>
      <x:c r="Q2161" s="33" t="n">
        <x:f>ROUND(('Inputs'!$C$4/B2161)*'Inputs'!$C$7*'Inputs'!$C$6*D2161/3600,1)</x:f>
        <x:v>901.3</x:v>
      </x:c>
      <x:c r="R2161" s="59" t="n">
        <x:f>ROUND((P2161-Q2161)*O2161-('Inputs'!$C$4/B2161)*(I2161/J2161+K2161)-'Inputs'!$C$4*L2161-('Inputs'!$C$4*'Inputs'!$C$20*'Inputs'!$C$21*'Inputs'!$C$22/1000)*M2161*N2161,0)</x:f>
        <x:v>246427</x:v>
      </x:c>
      <x:c r="S2161" s="59" t="n">
        <x:f>ROUND(R2161/'Inputs'!$C$4,2)</x:f>
        <x:v>24.64</x:v>
      </x:c>
      <x:c r="T2161" s="33" t="n">
        <x:f>ROUND((P2161-Q2161)*G2161*'Inputs'!$C$25/1000,1)</x:f>
        <x:v>106.4</x:v>
      </x:c>
    </x:row>
    <x:row r="2162">
      <x:c r="A2162" t="n">
        <x:v>2147</x:v>
      </x:c>
      <x:c r="B2162" s="68" t="n">
        <x:v>49.8</x:v>
      </x:c>
      <x:c r="C2162" s="68" t="n">
        <x:v>28.6</x:v>
      </x:c>
      <x:c r="D2162" s="68" t="n">
        <x:v>190.4</x:v>
      </x:c>
      <x:c r="E2162" s="68" t="n">
        <x:v>25.1</x:v>
      </x:c>
      <x:c r="F2162" s="68" t="n">
        <x:v>40.5</x:v>
      </x:c>
      <x:c r="G2162" s="68" t="n">
        <x:v>10.1</x:v>
      </x:c>
      <x:c r="H2162" s="69" t="n">
        <x:v>1.792</x:v>
      </x:c>
      <x:c r="I2162" s="68" t="n">
        <x:v>7090</x:v>
      </x:c>
      <x:c r="J2162" s="68" t="n">
        <x:v>14.7</x:v>
      </x:c>
      <x:c r="K2162" s="68" t="n">
        <x:v>841</x:v>
      </x:c>
      <x:c r="L2162" s="68" t="n">
        <x:v>2.1</x:v>
      </x:c>
      <x:c r="M2162" s="70" t="n">
        <x:v>0.057</x:v>
      </x:c>
      <x:c r="N2162" s="71" t="n">
        <x:v>74</x:v>
      </x:c>
      <x:c r="O2162" s="33" t="n">
        <x:f>ROUND(3*E2162+F2162+G2162*H2162,1)</x:f>
        <x:v>133.9</x:v>
      </x:c>
      <x:c r="P2162" s="33" t="n">
        <x:f>ROUND('Inputs'!$C$4*'Inputs'!$C$7*'Inputs'!$C$5*C2162/3600,1)</x:f>
        <x:v>4131.1</x:v>
      </x:c>
      <x:c r="Q2162" s="33" t="n">
        <x:f>ROUND(('Inputs'!$C$4/B2162)*'Inputs'!$C$7*'Inputs'!$C$6*D2162/3600,1)</x:f>
        <x:v>1104.5</x:v>
      </x:c>
      <x:c r="R2162" s="59" t="n">
        <x:f>ROUND((P2162-Q2162)*O2162-('Inputs'!$C$4/B2162)*(I2162/J2162+K2162)-'Inputs'!$C$4*L2162-('Inputs'!$C$4*'Inputs'!$C$20*'Inputs'!$C$21*'Inputs'!$C$22/1000)*M2162*N2162,0)</x:f>
        <x:v>109104</x:v>
      </x:c>
      <x:c r="S2162" s="59" t="n">
        <x:f>ROUND(R2162/'Inputs'!$C$4,2)</x:f>
        <x:v>10.91</x:v>
      </x:c>
      <x:c r="T2162" s="33" t="n">
        <x:f>ROUND((P2162-Q2162)*G2162*'Inputs'!$C$25/1000,1)</x:f>
        <x:v>79</x:v>
      </x:c>
    </x:row>
    <x:row r="2163">
      <x:c r="A2163" t="n">
        <x:v>2148</x:v>
      </x:c>
      <x:c r="B2163" s="68" t="n">
        <x:v>43.3</x:v>
      </x:c>
      <x:c r="C2163" s="68" t="n">
        <x:v>27.7</x:v>
      </x:c>
      <x:c r="D2163" s="68" t="n">
        <x:v>278.8</x:v>
      </x:c>
      <x:c r="E2163" s="68" t="n">
        <x:v>24.5</x:v>
      </x:c>
      <x:c r="F2163" s="68" t="n">
        <x:v>50.9</x:v>
      </x:c>
      <x:c r="G2163" s="68" t="n">
        <x:v>7.8</x:v>
      </x:c>
      <x:c r="H2163" s="69" t="n">
        <x:v>1.866</x:v>
      </x:c>
      <x:c r="I2163" s="68" t="n">
        <x:v>5921</x:v>
      </x:c>
      <x:c r="J2163" s="68" t="n">
        <x:v>11.3</x:v>
      </x:c>
      <x:c r="K2163" s="68" t="n">
        <x:v>864</x:v>
      </x:c>
      <x:c r="L2163" s="68" t="n">
        <x:v>4.8</x:v>
      </x:c>
      <x:c r="M2163" s="70" t="n">
        <x:v>0.053</x:v>
      </x:c>
      <x:c r="N2163" s="71" t="n">
        <x:v>140</x:v>
      </x:c>
      <x:c r="O2163" s="33" t="n">
        <x:f>ROUND(3*E2163+F2163+G2163*H2163,1)</x:f>
        <x:v>139</x:v>
      </x:c>
      <x:c r="P2163" s="33" t="n">
        <x:f>ROUND('Inputs'!$C$4*'Inputs'!$C$7*'Inputs'!$C$5*C2163/3600,1)</x:f>
        <x:v>4001.1</x:v>
      </x:c>
      <x:c r="Q2163" s="33" t="n">
        <x:f>ROUND(('Inputs'!$C$4/B2163)*'Inputs'!$C$7*'Inputs'!$C$6*D2163/3600,1)</x:f>
        <x:v>1860.1</x:v>
      </x:c>
      <x:c r="R2163" s="59" t="n">
        <x:f>ROUND((P2163-Q2163)*O2163-('Inputs'!$C$4/B2163)*(I2163/J2163+K2163)-'Inputs'!$C$4*L2163-('Inputs'!$C$4*'Inputs'!$C$20*'Inputs'!$C$21*'Inputs'!$C$22/1000)*M2163*N2163,0)</x:f>
        <x:v>-87543</x:v>
      </x:c>
      <x:c r="S2163" s="59" t="n">
        <x:f>ROUND(R2163/'Inputs'!$C$4,2)</x:f>
        <x:v>-8.75</x:v>
      </x:c>
      <x:c r="T2163" s="33" t="n">
        <x:f>ROUND((P2163-Q2163)*G2163*'Inputs'!$C$25/1000,1)</x:f>
        <x:v>43.1</x:v>
      </x:c>
    </x:row>
    <x:row r="2164">
      <x:c r="A2164" t="n">
        <x:v>2149</x:v>
      </x:c>
      <x:c r="B2164" s="68" t="n">
        <x:v>42.5</x:v>
      </x:c>
      <x:c r="C2164" s="68" t="n">
        <x:v>34.4</x:v>
      </x:c>
      <x:c r="D2164" s="68" t="n">
        <x:v>230</x:v>
      </x:c>
      <x:c r="E2164" s="68" t="n">
        <x:v>25.7</x:v>
      </x:c>
      <x:c r="F2164" s="68" t="n">
        <x:v>33.3</x:v>
      </x:c>
      <x:c r="G2164" s="68" t="n">
        <x:v>8.8</x:v>
      </x:c>
      <x:c r="H2164" s="69" t="n">
        <x:v>1.829</x:v>
      </x:c>
      <x:c r="I2164" s="68" t="n">
        <x:v>8845</x:v>
      </x:c>
      <x:c r="J2164" s="68" t="n">
        <x:v>11.8</x:v>
      </x:c>
      <x:c r="K2164" s="68" t="n">
        <x:v>683</x:v>
      </x:c>
      <x:c r="L2164" s="68" t="n">
        <x:v>3.8</x:v>
      </x:c>
      <x:c r="M2164" s="70" t="n">
        <x:v>0.016</x:v>
      </x:c>
      <x:c r="N2164" s="71" t="n">
        <x:v>92</x:v>
      </x:c>
      <x:c r="O2164" s="33" t="n">
        <x:f>ROUND(3*E2164+F2164+G2164*H2164,1)</x:f>
        <x:v>126.5</x:v>
      </x:c>
      <x:c r="P2164" s="33" t="n">
        <x:f>ROUND('Inputs'!$C$4*'Inputs'!$C$7*'Inputs'!$C$5*C2164/3600,1)</x:f>
        <x:v>4968.9</x:v>
      </x:c>
      <x:c r="Q2164" s="33" t="n">
        <x:f>ROUND(('Inputs'!$C$4/B2164)*'Inputs'!$C$7*'Inputs'!$C$6*D2164/3600,1)</x:f>
        <x:v>1563.4</x:v>
      </x:c>
      <x:c r="R2164" s="59" t="n">
        <x:f>ROUND((P2164-Q2164)*O2164-('Inputs'!$C$4/B2164)*(I2164/J2164+K2164)-'Inputs'!$C$4*L2164-('Inputs'!$C$4*'Inputs'!$C$20*'Inputs'!$C$21*'Inputs'!$C$22/1000)*M2164*N2164,0)</x:f>
        <x:v>52427</x:v>
      </x:c>
      <x:c r="S2164" s="59" t="n">
        <x:f>ROUND(R2164/'Inputs'!$C$4,2)</x:f>
        <x:v>5.24</x:v>
      </x:c>
      <x:c r="T2164" s="33" t="n">
        <x:f>ROUND((P2164-Q2164)*G2164*'Inputs'!$C$25/1000,1)</x:f>
        <x:v>77.4</x:v>
      </x:c>
    </x:row>
    <x:row r="2165">
      <x:c r="A2165" t="n">
        <x:v>2150</x:v>
      </x:c>
      <x:c r="B2165" s="68" t="n">
        <x:v>56.1</x:v>
      </x:c>
      <x:c r="C2165" s="68" t="n">
        <x:v>27.2</x:v>
      </x:c>
      <x:c r="D2165" s="68" t="n">
        <x:v>215</x:v>
      </x:c>
      <x:c r="E2165" s="68" t="n">
        <x:v>21.1</x:v>
      </x:c>
      <x:c r="F2165" s="68" t="n">
        <x:v>45.3</x:v>
      </x:c>
      <x:c r="G2165" s="68" t="n">
        <x:v>10.1</x:v>
      </x:c>
      <x:c r="H2165" s="69" t="n">
        <x:v>1.719</x:v>
      </x:c>
      <x:c r="I2165" s="68" t="n">
        <x:v>6236</x:v>
      </x:c>
      <x:c r="J2165" s="68" t="n">
        <x:v>10.3</x:v>
      </x:c>
      <x:c r="K2165" s="68" t="n">
        <x:v>414</x:v>
      </x:c>
      <x:c r="L2165" s="68" t="n">
        <x:v>5.6</x:v>
      </x:c>
      <x:c r="M2165" s="70" t="n">
        <x:v>0.073</x:v>
      </x:c>
      <x:c r="N2165" s="71" t="n">
        <x:v>107</x:v>
      </x:c>
      <x:c r="O2165" s="33" t="n">
        <x:f>ROUND(3*E2165+F2165+G2165*H2165,1)</x:f>
        <x:v>126</x:v>
      </x:c>
      <x:c r="P2165" s="33" t="n">
        <x:f>ROUND('Inputs'!$C$4*'Inputs'!$C$7*'Inputs'!$C$5*C2165/3600,1)</x:f>
        <x:v>3928.9</x:v>
      </x:c>
      <x:c r="Q2165" s="33" t="n">
        <x:f>ROUND(('Inputs'!$C$4/B2165)*'Inputs'!$C$7*'Inputs'!$C$6*D2165/3600,1)</x:f>
        <x:v>1107.1</x:v>
      </x:c>
      <x:c r="R2165" s="59" t="n">
        <x:f>ROUND((P2165-Q2165)*O2165-('Inputs'!$C$4/B2165)*(I2165/J2165+K2165)-'Inputs'!$C$4*L2165-('Inputs'!$C$4*'Inputs'!$C$20*'Inputs'!$C$21*'Inputs'!$C$22/1000)*M2165*N2165,0)</x:f>
        <x:v>100362</x:v>
      </x:c>
      <x:c r="S2165" s="59" t="n">
        <x:f>ROUND(R2165/'Inputs'!$C$4,2)</x:f>
        <x:v>10.04</x:v>
      </x:c>
      <x:c r="T2165" s="33" t="n">
        <x:f>ROUND((P2165-Q2165)*G2165*'Inputs'!$C$25/1000,1)</x:f>
        <x:v>73.6</x:v>
      </x:c>
    </x:row>
    <x:row r="2166">
      <x:c r="A2166" t="n">
        <x:v>2151</x:v>
      </x:c>
      <x:c r="B2166" s="68" t="n">
        <x:v>53.4</x:v>
      </x:c>
      <x:c r="C2166" s="68" t="n">
        <x:v>26.8</x:v>
      </x:c>
      <x:c r="D2166" s="68" t="n">
        <x:v>213.5</x:v>
      </x:c>
      <x:c r="E2166" s="68" t="n">
        <x:v>20.9</x:v>
      </x:c>
      <x:c r="F2166" s="68" t="n">
        <x:v>49.8</x:v>
      </x:c>
      <x:c r="G2166" s="68" t="n">
        <x:v>8.5</x:v>
      </x:c>
      <x:c r="H2166" s="69" t="n">
        <x:v>1.797</x:v>
      </x:c>
      <x:c r="I2166" s="68" t="n">
        <x:v>5475</x:v>
      </x:c>
      <x:c r="J2166" s="68" t="n">
        <x:v>8.5</x:v>
      </x:c>
      <x:c r="K2166" s="68" t="n">
        <x:v>715</x:v>
      </x:c>
      <x:c r="L2166" s="68" t="n">
        <x:v>2</x:v>
      </x:c>
      <x:c r="M2166" s="70" t="n">
        <x:v>0.039</x:v>
      </x:c>
      <x:c r="N2166" s="71" t="n">
        <x:v>67</x:v>
      </x:c>
      <x:c r="O2166" s="33" t="n">
        <x:f>ROUND(3*E2166+F2166+G2166*H2166,1)</x:f>
        <x:v>127.8</x:v>
      </x:c>
      <x:c r="P2166" s="33" t="n">
        <x:f>ROUND('Inputs'!$C$4*'Inputs'!$C$7*'Inputs'!$C$5*C2166/3600,1)</x:f>
        <x:v>3871.1</x:v>
      </x:c>
      <x:c r="Q2166" s="33" t="n">
        <x:f>ROUND(('Inputs'!$C$4/B2166)*'Inputs'!$C$7*'Inputs'!$C$6*D2166/3600,1)</x:f>
        <x:v>1155</x:v>
      </x:c>
      <x:c r="R2166" s="59" t="n">
        <x:f>ROUND((P2166-Q2166)*O2166-('Inputs'!$C$4/B2166)*(I2166/J2166+K2166)-'Inputs'!$C$4*L2166-('Inputs'!$C$4*'Inputs'!$C$20*'Inputs'!$C$21*'Inputs'!$C$22/1000)*M2166*N2166,0)</x:f>
        <x:v>66758</x:v>
      </x:c>
      <x:c r="S2166" s="59" t="n">
        <x:f>ROUND(R2166/'Inputs'!$C$4,2)</x:f>
        <x:v>6.68</x:v>
      </x:c>
      <x:c r="T2166" s="33" t="n">
        <x:f>ROUND((P2166-Q2166)*G2166*'Inputs'!$C$25/1000,1)</x:f>
        <x:v>59.6</x:v>
      </x:c>
    </x:row>
    <x:row r="2167">
      <x:c r="A2167" t="n">
        <x:v>2152</x:v>
      </x:c>
      <x:c r="B2167" s="68" t="n">
        <x:v>39.8</x:v>
      </x:c>
      <x:c r="C2167" s="68" t="n">
        <x:v>27.9</x:v>
      </x:c>
      <x:c r="D2167" s="68" t="n">
        <x:v>263.5</x:v>
      </x:c>
      <x:c r="E2167" s="68" t="n">
        <x:v>23.5</x:v>
      </x:c>
      <x:c r="F2167" s="68" t="n">
        <x:v>54.3</x:v>
      </x:c>
      <x:c r="G2167" s="68" t="n">
        <x:v>10</x:v>
      </x:c>
      <x:c r="H2167" s="69" t="n">
        <x:v>1.769</x:v>
      </x:c>
      <x:c r="I2167" s="68" t="n">
        <x:v>5978</x:v>
      </x:c>
      <x:c r="J2167" s="68" t="n">
        <x:v>14.5</x:v>
      </x:c>
      <x:c r="K2167" s="68" t="n">
        <x:v>817</x:v>
      </x:c>
      <x:c r="L2167" s="68" t="n">
        <x:v>3.7</x:v>
      </x:c>
      <x:c r="M2167" s="70" t="n">
        <x:v>0.084</x:v>
      </x:c>
      <x:c r="N2167" s="71" t="n">
        <x:v>84</x:v>
      </x:c>
      <x:c r="O2167" s="33" t="n">
        <x:f>ROUND(3*E2167+F2167+G2167*H2167,1)</x:f>
        <x:v>142.5</x:v>
      </x:c>
      <x:c r="P2167" s="33" t="n">
        <x:f>ROUND('Inputs'!$C$4*'Inputs'!$C$7*'Inputs'!$C$5*C2167/3600,1)</x:f>
        <x:v>4030</x:v>
      </x:c>
      <x:c r="Q2167" s="33" t="n">
        <x:f>ROUND(('Inputs'!$C$4/B2167)*'Inputs'!$C$7*'Inputs'!$C$6*D2167/3600,1)</x:f>
        <x:v>1912.6</x:v>
      </x:c>
      <x:c r="R2167" s="59" t="n">
        <x:f>ROUND((P2167-Q2167)*O2167-('Inputs'!$C$4/B2167)*(I2167/J2167+K2167)-'Inputs'!$C$4*L2167-('Inputs'!$C$4*'Inputs'!$C$20*'Inputs'!$C$21*'Inputs'!$C$22/1000)*M2167*N2167,0)</x:f>
        <x:v>-59912</x:v>
      </x:c>
      <x:c r="S2167" s="59" t="n">
        <x:f>ROUND(R2167/'Inputs'!$C$4,2)</x:f>
        <x:v>-5.99</x:v>
      </x:c>
      <x:c r="T2167" s="33" t="n">
        <x:f>ROUND((P2167-Q2167)*G2167*'Inputs'!$C$25/1000,1)</x:f>
        <x:v>54.7</x:v>
      </x:c>
    </x:row>
    <x:row r="2168">
      <x:c r="A2168" t="n">
        <x:v>2153</x:v>
      </x:c>
      <x:c r="B2168" s="68" t="n">
        <x:v>33.7</x:v>
      </x:c>
      <x:c r="C2168" s="68" t="n">
        <x:v>28.9</x:v>
      </x:c>
      <x:c r="D2168" s="68" t="n">
        <x:v>237.4</x:v>
      </x:c>
      <x:c r="E2168" s="68" t="n">
        <x:v>24.7</x:v>
      </x:c>
      <x:c r="F2168" s="68" t="n">
        <x:v>39.2</x:v>
      </x:c>
      <x:c r="G2168" s="68" t="n">
        <x:v>8.6</x:v>
      </x:c>
      <x:c r="H2168" s="69" t="n">
        <x:v>1.931</x:v>
      </x:c>
      <x:c r="I2168" s="68" t="n">
        <x:v>4090</x:v>
      </x:c>
      <x:c r="J2168" s="68" t="n">
        <x:v>13.1</x:v>
      </x:c>
      <x:c r="K2168" s="68" t="n">
        <x:v>655</x:v>
      </x:c>
      <x:c r="L2168" s="68" t="n">
        <x:v>3.8</x:v>
      </x:c>
      <x:c r="M2168" s="70" t="n">
        <x:v>0.037</x:v>
      </x:c>
      <x:c r="N2168" s="71" t="n">
        <x:v>65</x:v>
      </x:c>
      <x:c r="O2168" s="33" t="n">
        <x:f>ROUND(3*E2168+F2168+G2168*H2168,1)</x:f>
        <x:v>129.9</x:v>
      </x:c>
      <x:c r="P2168" s="33" t="n">
        <x:f>ROUND('Inputs'!$C$4*'Inputs'!$C$7*'Inputs'!$C$5*C2168/3600,1)</x:f>
        <x:v>4174.4</x:v>
      </x:c>
      <x:c r="Q2168" s="33" t="n">
        <x:f>ROUND(('Inputs'!$C$4/B2168)*'Inputs'!$C$7*'Inputs'!$C$6*D2168/3600,1)</x:f>
        <x:v>2035.1</x:v>
      </x:c>
      <x:c r="R2168" s="59" t="n">
        <x:f>ROUND((P2168-Q2168)*O2168-('Inputs'!$C$4/B2168)*(I2168/J2168+K2168)-'Inputs'!$C$4*L2168-('Inputs'!$C$4*'Inputs'!$C$20*'Inputs'!$C$21*'Inputs'!$C$22/1000)*M2168*N2168,0)</x:f>
        <x:v>-52490</x:v>
      </x:c>
      <x:c r="S2168" s="59" t="n">
        <x:f>ROUND(R2168/'Inputs'!$C$4,2)</x:f>
        <x:v>-5.25</x:v>
      </x:c>
      <x:c r="T2168" s="33" t="n">
        <x:f>ROUND((P2168-Q2168)*G2168*'Inputs'!$C$25/1000,1)</x:f>
        <x:v>47.5</x:v>
      </x:c>
    </x:row>
    <x:row r="2169">
      <x:c r="A2169" t="n">
        <x:v>2154</x:v>
      </x:c>
      <x:c r="B2169" s="68" t="n">
        <x:v>29.3</x:v>
      </x:c>
      <x:c r="C2169" s="68" t="n">
        <x:v>26.8</x:v>
      </x:c>
      <x:c r="D2169" s="68" t="n">
        <x:v>211.4</x:v>
      </x:c>
      <x:c r="E2169" s="68" t="n">
        <x:v>26.6</x:v>
      </x:c>
      <x:c r="F2169" s="68" t="n">
        <x:v>50.2</x:v>
      </x:c>
      <x:c r="G2169" s="68" t="n">
        <x:v>9.5</x:v>
      </x:c>
      <x:c r="H2169" s="69" t="n">
        <x:v>1.892</x:v>
      </x:c>
      <x:c r="I2169" s="68" t="n">
        <x:v>4517</x:v>
      </x:c>
      <x:c r="J2169" s="68" t="n">
        <x:v>9.3</x:v>
      </x:c>
      <x:c r="K2169" s="68" t="n">
        <x:v>686</x:v>
      </x:c>
      <x:c r="L2169" s="68" t="n">
        <x:v>3.9</x:v>
      </x:c>
      <x:c r="M2169" s="70" t="n">
        <x:v>0.047</x:v>
      </x:c>
      <x:c r="N2169" s="71" t="n">
        <x:v>130</x:v>
      </x:c>
      <x:c r="O2169" s="33" t="n">
        <x:f>ROUND(3*E2169+F2169+G2169*H2169,1)</x:f>
        <x:v>148</x:v>
      </x:c>
      <x:c r="P2169" s="33" t="n">
        <x:f>ROUND('Inputs'!$C$4*'Inputs'!$C$7*'Inputs'!$C$5*C2169/3600,1)</x:f>
        <x:v>3871.1</x:v>
      </x:c>
      <x:c r="Q2169" s="33" t="n">
        <x:f>ROUND(('Inputs'!$C$4/B2169)*'Inputs'!$C$7*'Inputs'!$C$6*D2169/3600,1)</x:f>
        <x:v>2084.3</x:v>
      </x:c>
      <x:c r="R2169" s="59" t="n">
        <x:f>ROUND((P2169-Q2169)*O2169-('Inputs'!$C$4/B2169)*(I2169/J2169+K2169)-'Inputs'!$C$4*L2169-('Inputs'!$C$4*'Inputs'!$C$20*'Inputs'!$C$21*'Inputs'!$C$22/1000)*M2169*N2169,0)</x:f>
        <x:v>-188114</x:v>
      </x:c>
      <x:c r="S2169" s="59" t="n">
        <x:f>ROUND(R2169/'Inputs'!$C$4,2)</x:f>
        <x:v>-18.81</x:v>
      </x:c>
      <x:c r="T2169" s="33" t="n">
        <x:f>ROUND((P2169-Q2169)*G2169*'Inputs'!$C$25/1000,1)</x:f>
        <x:v>43.9</x:v>
      </x:c>
    </x:row>
    <x:row r="2170">
      <x:c r="A2170" t="n">
        <x:v>2155</x:v>
      </x:c>
      <x:c r="B2170" s="68" t="n">
        <x:v>32.2</x:v>
      </x:c>
      <x:c r="C2170" s="68" t="n">
        <x:v>29.3</x:v>
      </x:c>
      <x:c r="D2170" s="68" t="n">
        <x:v>234.9</x:v>
      </x:c>
      <x:c r="E2170" s="68" t="n">
        <x:v>23.6</x:v>
      </x:c>
      <x:c r="F2170" s="68" t="n">
        <x:v>54.3</x:v>
      </x:c>
      <x:c r="G2170" s="68" t="n">
        <x:v>9.8</x:v>
      </x:c>
      <x:c r="H2170" s="69" t="n">
        <x:v>1.737</x:v>
      </x:c>
      <x:c r="I2170" s="68" t="n">
        <x:v>5827</x:v>
      </x:c>
      <x:c r="J2170" s="68" t="n">
        <x:v>14.5</x:v>
      </x:c>
      <x:c r="K2170" s="68" t="n">
        <x:v>427</x:v>
      </x:c>
      <x:c r="L2170" s="68" t="n">
        <x:v>2.6</x:v>
      </x:c>
      <x:c r="M2170" s="70" t="n">
        <x:v>0.07</x:v>
      </x:c>
      <x:c r="N2170" s="71" t="n">
        <x:v>81</x:v>
      </x:c>
      <x:c r="O2170" s="33" t="n">
        <x:f>ROUND(3*E2170+F2170+G2170*H2170,1)</x:f>
        <x:v>142.1</x:v>
      </x:c>
      <x:c r="P2170" s="33" t="n">
        <x:f>ROUND('Inputs'!$C$4*'Inputs'!$C$7*'Inputs'!$C$5*C2170/3600,1)</x:f>
        <x:v>4232.2</x:v>
      </x:c>
      <x:c r="Q2170" s="33" t="n">
        <x:f>ROUND(('Inputs'!$C$4/B2170)*'Inputs'!$C$7*'Inputs'!$C$6*D2170/3600,1)</x:f>
        <x:v>2107.5</x:v>
      </x:c>
      <x:c r="R2170" s="59" t="n">
        <x:f>ROUND((P2170-Q2170)*O2170-('Inputs'!$C$4/B2170)*(I2170/J2170+K2170)-'Inputs'!$C$4*L2170-('Inputs'!$C$4*'Inputs'!$C$20*'Inputs'!$C$21*'Inputs'!$C$22/1000)*M2170*N2170,0)</x:f>
        <x:v>5830</x:v>
      </x:c>
      <x:c r="S2170" s="59" t="n">
        <x:f>ROUND(R2170/'Inputs'!$C$4,2)</x:f>
        <x:v>0.58</x:v>
      </x:c>
      <x:c r="T2170" s="33" t="n">
        <x:f>ROUND((P2170-Q2170)*G2170*'Inputs'!$C$25/1000,1)</x:f>
        <x:v>53.8</x:v>
      </x:c>
    </x:row>
    <x:row r="2171">
      <x:c r="A2171" t="n">
        <x:v>2156</x:v>
      </x:c>
      <x:c r="B2171" s="68" t="n">
        <x:v>37.2</x:v>
      </x:c>
      <x:c r="C2171" s="68" t="n">
        <x:v>27.5</x:v>
      </x:c>
      <x:c r="D2171" s="68" t="n">
        <x:v>175.4</x:v>
      </x:c>
      <x:c r="E2171" s="68" t="n">
        <x:v>27.9</x:v>
      </x:c>
      <x:c r="F2171" s="68" t="n">
        <x:v>46</x:v>
      </x:c>
      <x:c r="G2171" s="68" t="n">
        <x:v>9.2</x:v>
      </x:c>
      <x:c r="H2171" s="69" t="n">
        <x:v>1.844</x:v>
      </x:c>
      <x:c r="I2171" s="68" t="n">
        <x:v>5022</x:v>
      </x:c>
      <x:c r="J2171" s="68" t="n">
        <x:v>14.9</x:v>
      </x:c>
      <x:c r="K2171" s="68" t="n">
        <x:v>738</x:v>
      </x:c>
      <x:c r="L2171" s="68" t="n">
        <x:v>5.9</x:v>
      </x:c>
      <x:c r="M2171" s="70" t="n">
        <x:v>0.035</x:v>
      </x:c>
      <x:c r="N2171" s="71" t="n">
        <x:v>147</x:v>
      </x:c>
      <x:c r="O2171" s="33" t="n">
        <x:f>ROUND(3*E2171+F2171+G2171*H2171,1)</x:f>
        <x:v>146.7</x:v>
      </x:c>
      <x:c r="P2171" s="33" t="n">
        <x:f>ROUND('Inputs'!$C$4*'Inputs'!$C$7*'Inputs'!$C$5*C2171/3600,1)</x:f>
        <x:v>3972.2</x:v>
      </x:c>
      <x:c r="Q2171" s="33" t="n">
        <x:f>ROUND(('Inputs'!$C$4/B2171)*'Inputs'!$C$7*'Inputs'!$C$6*D2171/3600,1)</x:f>
        <x:v>1362.1</x:v>
      </x:c>
      <x:c r="R2171" s="59" t="n">
        <x:f>ROUND((P2171-Q2171)*O2171-('Inputs'!$C$4/B2171)*(I2171/J2171+K2171)-'Inputs'!$C$4*L2171-('Inputs'!$C$4*'Inputs'!$C$20*'Inputs'!$C$21*'Inputs'!$C$22/1000)*M2171*N2171,0)</x:f>
        <x:v>23406</x:v>
      </x:c>
      <x:c r="S2171" s="59" t="n">
        <x:f>ROUND(R2171/'Inputs'!$C$4,2)</x:f>
        <x:v>2.34</x:v>
      </x:c>
      <x:c r="T2171" s="33" t="n">
        <x:f>ROUND((P2171-Q2171)*G2171*'Inputs'!$C$25/1000,1)</x:f>
        <x:v>62</x:v>
      </x:c>
    </x:row>
    <x:row r="2172">
      <x:c r="A2172" t="n">
        <x:v>2157</x:v>
      </x:c>
      <x:c r="B2172" s="68" t="n">
        <x:v>59</x:v>
      </x:c>
      <x:c r="C2172" s="68" t="n">
        <x:v>31.3</x:v>
      </x:c>
      <x:c r="D2172" s="68" t="n">
        <x:v>289.3</x:v>
      </x:c>
      <x:c r="E2172" s="68" t="n">
        <x:v>25.3</x:v>
      </x:c>
      <x:c r="F2172" s="68" t="n">
        <x:v>33.2</x:v>
      </x:c>
      <x:c r="G2172" s="68" t="n">
        <x:v>8.6</x:v>
      </x:c>
      <x:c r="H2172" s="69" t="n">
        <x:v>2.056</x:v>
      </x:c>
      <x:c r="I2172" s="68" t="n">
        <x:v>5247</x:v>
      </x:c>
      <x:c r="J2172" s="68" t="n">
        <x:v>14.5</x:v>
      </x:c>
      <x:c r="K2172" s="68" t="n">
        <x:v>667</x:v>
      </x:c>
      <x:c r="L2172" s="68" t="n">
        <x:v>3.9</x:v>
      </x:c>
      <x:c r="M2172" s="70" t="n">
        <x:v>0.051</x:v>
      </x:c>
      <x:c r="N2172" s="71" t="n">
        <x:v>95</x:v>
      </x:c>
      <x:c r="O2172" s="33" t="n">
        <x:f>ROUND(3*E2172+F2172+G2172*H2172,1)</x:f>
        <x:v>126.8</x:v>
      </x:c>
      <x:c r="P2172" s="33" t="n">
        <x:f>ROUND('Inputs'!$C$4*'Inputs'!$C$7*'Inputs'!$C$5*C2172/3600,1)</x:f>
        <x:v>4521.1</x:v>
      </x:c>
      <x:c r="Q2172" s="33" t="n">
        <x:f>ROUND(('Inputs'!$C$4/B2172)*'Inputs'!$C$7*'Inputs'!$C$6*D2172/3600,1)</x:f>
        <x:v>1416.5</x:v>
      </x:c>
      <x:c r="R2172" s="59" t="n">
        <x:f>ROUND((P2172-Q2172)*O2172-('Inputs'!$C$4/B2172)*(I2172/J2172+K2172)-'Inputs'!$C$4*L2172-('Inputs'!$C$4*'Inputs'!$C$20*'Inputs'!$C$21*'Inputs'!$C$22/1000)*M2172*N2172,0)</x:f>
        <x:v>169446</x:v>
      </x:c>
      <x:c r="S2172" s="59" t="n">
        <x:f>ROUND(R2172/'Inputs'!$C$4,2)</x:f>
        <x:v>16.94</x:v>
      </x:c>
      <x:c r="T2172" s="33" t="n">
        <x:f>ROUND((P2172-Q2172)*G2172*'Inputs'!$C$25/1000,1)</x:f>
        <x:v>69</x:v>
      </x:c>
    </x:row>
    <x:row r="2173">
      <x:c r="A2173" t="n">
        <x:v>2158</x:v>
      </x:c>
      <x:c r="B2173" s="68" t="n">
        <x:v>59</x:v>
      </x:c>
      <x:c r="C2173" s="68" t="n">
        <x:v>27.1</x:v>
      </x:c>
      <x:c r="D2173" s="68" t="n">
        <x:v>250.4</x:v>
      </x:c>
      <x:c r="E2173" s="68" t="n">
        <x:v>20.9</x:v>
      </x:c>
      <x:c r="F2173" s="68" t="n">
        <x:v>30.5</x:v>
      </x:c>
      <x:c r="G2173" s="68" t="n">
        <x:v>7.6</x:v>
      </x:c>
      <x:c r="H2173" s="69" t="n">
        <x:v>1.985</x:v>
      </x:c>
      <x:c r="I2173" s="68" t="n">
        <x:v>6050</x:v>
      </x:c>
      <x:c r="J2173" s="68" t="n">
        <x:v>13.8</x:v>
      </x:c>
      <x:c r="K2173" s="68" t="n">
        <x:v>973</x:v>
      </x:c>
      <x:c r="L2173" s="68" t="n">
        <x:v>4.6</x:v>
      </x:c>
      <x:c r="M2173" s="70" t="n">
        <x:v>0.015</x:v>
      </x:c>
      <x:c r="N2173" s="71" t="n">
        <x:v>94</x:v>
      </x:c>
      <x:c r="O2173" s="33" t="n">
        <x:f>ROUND(3*E2173+F2173+G2173*H2173,1)</x:f>
        <x:v>108.3</x:v>
      </x:c>
      <x:c r="P2173" s="33" t="n">
        <x:f>ROUND('Inputs'!$C$4*'Inputs'!$C$7*'Inputs'!$C$5*C2173/3600,1)</x:f>
        <x:v>3914.4</x:v>
      </x:c>
      <x:c r="Q2173" s="33" t="n">
        <x:f>ROUND(('Inputs'!$C$4/B2173)*'Inputs'!$C$7*'Inputs'!$C$6*D2173/3600,1)</x:f>
        <x:v>1226.1</x:v>
      </x:c>
      <x:c r="R2173" s="59" t="n">
        <x:f>ROUND((P2173-Q2173)*O2173-('Inputs'!$C$4/B2173)*(I2173/J2173+K2173)-'Inputs'!$C$4*L2173-('Inputs'!$C$4*'Inputs'!$C$20*'Inputs'!$C$21*'Inputs'!$C$22/1000)*M2173*N2173,0)</x:f>
        <x:v>2769</x:v>
      </x:c>
      <x:c r="S2173" s="59" t="n">
        <x:f>ROUND(R2173/'Inputs'!$C$4,2)</x:f>
        <x:v>0.28</x:v>
      </x:c>
      <x:c r="T2173" s="33" t="n">
        <x:f>ROUND((P2173-Q2173)*G2173*'Inputs'!$C$25/1000,1)</x:f>
        <x:v>52.8</x:v>
      </x:c>
    </x:row>
    <x:row r="2174">
      <x:c r="A2174" t="n">
        <x:v>2159</x:v>
      </x:c>
      <x:c r="B2174" s="68" t="n">
        <x:v>25.7</x:v>
      </x:c>
      <x:c r="C2174" s="68" t="n">
        <x:v>29.9</x:v>
      </x:c>
      <x:c r="D2174" s="68" t="n">
        <x:v>258.2</x:v>
      </x:c>
      <x:c r="E2174" s="68" t="n">
        <x:v>21.7</x:v>
      </x:c>
      <x:c r="F2174" s="68" t="n">
        <x:v>42.8</x:v>
      </x:c>
      <x:c r="G2174" s="68" t="n">
        <x:v>7.6</x:v>
      </x:c>
      <x:c r="H2174" s="69" t="n">
        <x:v>1.965</x:v>
      </x:c>
      <x:c r="I2174" s="68" t="n">
        <x:v>5166</x:v>
      </x:c>
      <x:c r="J2174" s="68" t="n">
        <x:v>10.5</x:v>
      </x:c>
      <x:c r="K2174" s="68" t="n">
        <x:v>630</x:v>
      </x:c>
      <x:c r="L2174" s="68" t="n">
        <x:v>2.8</x:v>
      </x:c>
      <x:c r="M2174" s="70" t="n">
        <x:v>0.031</x:v>
      </x:c>
      <x:c r="N2174" s="71" t="n">
        <x:v>113</x:v>
      </x:c>
      <x:c r="O2174" s="33" t="n">
        <x:f>ROUND(3*E2174+F2174+G2174*H2174,1)</x:f>
        <x:v>122.8</x:v>
      </x:c>
      <x:c r="P2174" s="33" t="n">
        <x:f>ROUND('Inputs'!$C$4*'Inputs'!$C$7*'Inputs'!$C$5*C2174/3600,1)</x:f>
        <x:v>4318.9</x:v>
      </x:c>
      <x:c r="Q2174" s="33" t="n">
        <x:f>ROUND(('Inputs'!$C$4/B2174)*'Inputs'!$C$7*'Inputs'!$C$6*D2174/3600,1)</x:f>
        <x:v>2902.4</x:v>
      </x:c>
      <x:c r="R2174" s="59" t="n">
        <x:f>ROUND((P2174-Q2174)*O2174-('Inputs'!$C$4/B2174)*(I2174/J2174+K2174)-'Inputs'!$C$4*L2174-('Inputs'!$C$4*'Inputs'!$C$20*'Inputs'!$C$21*'Inputs'!$C$22/1000)*M2174*N2174,0)</x:f>
        <x:v>-298463</x:v>
      </x:c>
      <x:c r="S2174" s="59" t="n">
        <x:f>ROUND(R2174/'Inputs'!$C$4,2)</x:f>
        <x:v>-29.85</x:v>
      </x:c>
      <x:c r="T2174" s="33" t="n">
        <x:f>ROUND((P2174-Q2174)*G2174*'Inputs'!$C$25/1000,1)</x:f>
        <x:v>27.8</x:v>
      </x:c>
    </x:row>
    <x:row r="2175">
      <x:c r="A2175" t="n">
        <x:v>2160</x:v>
      </x:c>
      <x:c r="B2175" s="68" t="n">
        <x:v>43.5</x:v>
      </x:c>
      <x:c r="C2175" s="68" t="n">
        <x:v>27</x:v>
      </x:c>
      <x:c r="D2175" s="68" t="n">
        <x:v>296.9</x:v>
      </x:c>
      <x:c r="E2175" s="68" t="n">
        <x:v>25.1</x:v>
      </x:c>
      <x:c r="F2175" s="68" t="n">
        <x:v>44.9</x:v>
      </x:c>
      <x:c r="G2175" s="68" t="n">
        <x:v>10.8</x:v>
      </x:c>
      <x:c r="H2175" s="69" t="n">
        <x:v>1.827</x:v>
      </x:c>
      <x:c r="I2175" s="68" t="n">
        <x:v>4251</x:v>
      </x:c>
      <x:c r="J2175" s="68" t="n">
        <x:v>10.7</x:v>
      </x:c>
      <x:c r="K2175" s="68" t="n">
        <x:v>563</x:v>
      </x:c>
      <x:c r="L2175" s="68" t="n">
        <x:v>2.9</x:v>
      </x:c>
      <x:c r="M2175" s="70" t="n">
        <x:v>0.098</x:v>
      </x:c>
      <x:c r="N2175" s="71" t="n">
        <x:v>153</x:v>
      </x:c>
      <x:c r="O2175" s="33" t="n">
        <x:f>ROUND(3*E2175+F2175+G2175*H2175,1)</x:f>
        <x:v>139.9</x:v>
      </x:c>
      <x:c r="P2175" s="33" t="n">
        <x:f>ROUND('Inputs'!$C$4*'Inputs'!$C$7*'Inputs'!$C$5*C2175/3600,1)</x:f>
        <x:v>3900</x:v>
      </x:c>
      <x:c r="Q2175" s="33" t="n">
        <x:f>ROUND(('Inputs'!$C$4/B2175)*'Inputs'!$C$7*'Inputs'!$C$6*D2175/3600,1)</x:f>
        <x:v>1971.7</x:v>
      </x:c>
      <x:c r="R2175" s="59" t="n">
        <x:f>ROUND((P2175-Q2175)*O2175-('Inputs'!$C$4/B2175)*(I2175/J2175+K2175)-'Inputs'!$C$4*L2175-('Inputs'!$C$4*'Inputs'!$C$20*'Inputs'!$C$21*'Inputs'!$C$22/1000)*M2175*N2175,0)</x:f>
        <x:v>-13516</x:v>
      </x:c>
      <x:c r="S2175" s="59" t="n">
        <x:f>ROUND(R2175/'Inputs'!$C$4,2)</x:f>
        <x:v>-1.35</x:v>
      </x:c>
      <x:c r="T2175" s="33" t="n">
        <x:f>ROUND((P2175-Q2175)*G2175*'Inputs'!$C$25/1000,1)</x:f>
        <x:v>53.8</x:v>
      </x:c>
    </x:row>
    <x:row r="2176">
      <x:c r="A2176" t="n">
        <x:v>2161</x:v>
      </x:c>
      <x:c r="B2176" s="68" t="n">
        <x:v>38.9</x:v>
      </x:c>
      <x:c r="C2176" s="68" t="n">
        <x:v>32.3</x:v>
      </x:c>
      <x:c r="D2176" s="68" t="n">
        <x:v>256.8</x:v>
      </x:c>
      <x:c r="E2176" s="68" t="n">
        <x:v>26</x:v>
      </x:c>
      <x:c r="F2176" s="68" t="n">
        <x:v>35.3</x:v>
      </x:c>
      <x:c r="G2176" s="68" t="n">
        <x:v>7.2</x:v>
      </x:c>
      <x:c r="H2176" s="69" t="n">
        <x:v>1.843</x:v>
      </x:c>
      <x:c r="I2176" s="68" t="n">
        <x:v>6292</x:v>
      </x:c>
      <x:c r="J2176" s="68" t="n">
        <x:v>10.7</x:v>
      </x:c>
      <x:c r="K2176" s="68" t="n">
        <x:v>848</x:v>
      </x:c>
      <x:c r="L2176" s="68" t="n">
        <x:v>3.1</x:v>
      </x:c>
      <x:c r="M2176" s="70" t="n">
        <x:v>0.005</x:v>
      </x:c>
      <x:c r="N2176" s="71" t="n">
        <x:v>86</x:v>
      </x:c>
      <x:c r="O2176" s="33" t="n">
        <x:f>ROUND(3*E2176+F2176+G2176*H2176,1)</x:f>
        <x:v>126.6</x:v>
      </x:c>
      <x:c r="P2176" s="33" t="n">
        <x:f>ROUND('Inputs'!$C$4*'Inputs'!$C$7*'Inputs'!$C$5*C2176/3600,1)</x:f>
        <x:v>4665.6</x:v>
      </x:c>
      <x:c r="Q2176" s="33" t="n">
        <x:f>ROUND(('Inputs'!$C$4/B2176)*'Inputs'!$C$7*'Inputs'!$C$6*D2176/3600,1)</x:f>
        <x:v>1907.1</x:v>
      </x:c>
      <x:c r="R2176" s="59" t="n">
        <x:f>ROUND((P2176-Q2176)*O2176-('Inputs'!$C$4/B2176)*(I2176/J2176+K2176)-'Inputs'!$C$4*L2176-('Inputs'!$C$4*'Inputs'!$C$20*'Inputs'!$C$21*'Inputs'!$C$22/1000)*M2176*N2176,0)</x:f>
        <x:v>-51897</x:v>
      </x:c>
      <x:c r="S2176" s="59" t="n">
        <x:f>ROUND(R2176/'Inputs'!$C$4,2)</x:f>
        <x:v>-5.19</x:v>
      </x:c>
      <x:c r="T2176" s="33" t="n">
        <x:f>ROUND((P2176-Q2176)*G2176*'Inputs'!$C$25/1000,1)</x:f>
        <x:v>51.3</x:v>
      </x:c>
    </x:row>
    <x:row r="2177">
      <x:c r="A2177" t="n">
        <x:v>2162</x:v>
      </x:c>
      <x:c r="B2177" s="68" t="n">
        <x:v>34.6</x:v>
      </x:c>
      <x:c r="C2177" s="68" t="n">
        <x:v>25.6</x:v>
      </x:c>
      <x:c r="D2177" s="68" t="n">
        <x:v>274.4</x:v>
      </x:c>
      <x:c r="E2177" s="68" t="n">
        <x:v>23</x:v>
      </x:c>
      <x:c r="F2177" s="68" t="n">
        <x:v>53</x:v>
      </x:c>
      <x:c r="G2177" s="68" t="n">
        <x:v>7.6</x:v>
      </x:c>
      <x:c r="H2177" s="69" t="n">
        <x:v>1.966</x:v>
      </x:c>
      <x:c r="I2177" s="68" t="n">
        <x:v>5065</x:v>
      </x:c>
      <x:c r="J2177" s="68" t="n">
        <x:v>9.9</x:v>
      </x:c>
      <x:c r="K2177" s="68" t="n">
        <x:v>488</x:v>
      </x:c>
      <x:c r="L2177" s="68" t="n">
        <x:v>5.2</x:v>
      </x:c>
      <x:c r="M2177" s="70" t="n">
        <x:v>0.075</x:v>
      </x:c>
      <x:c r="N2177" s="71" t="n">
        <x:v>72</x:v>
      </x:c>
      <x:c r="O2177" s="33" t="n">
        <x:f>ROUND(3*E2177+F2177+G2177*H2177,1)</x:f>
        <x:v>136.9</x:v>
      </x:c>
      <x:c r="P2177" s="33" t="n">
        <x:f>ROUND('Inputs'!$C$4*'Inputs'!$C$7*'Inputs'!$C$5*C2177/3600,1)</x:f>
        <x:v>3697.8</x:v>
      </x:c>
      <x:c r="Q2177" s="33" t="n">
        <x:f>ROUND(('Inputs'!$C$4/B2177)*'Inputs'!$C$7*'Inputs'!$C$6*D2177/3600,1)</x:f>
        <x:v>2291.1</x:v>
      </x:c>
      <x:c r="R2177" s="59" t="n">
        <x:f>ROUND((P2177-Q2177)*O2177-('Inputs'!$C$4/B2177)*(I2177/J2177+K2177)-'Inputs'!$C$4*L2177-('Inputs'!$C$4*'Inputs'!$C$20*'Inputs'!$C$21*'Inputs'!$C$22/1000)*M2177*N2177,0)</x:f>
        <x:v>-160404</x:v>
      </x:c>
      <x:c r="S2177" s="59" t="n">
        <x:f>ROUND(R2177/'Inputs'!$C$4,2)</x:f>
        <x:v>-16.04</x:v>
      </x:c>
      <x:c r="T2177" s="33" t="n">
        <x:f>ROUND((P2177-Q2177)*G2177*'Inputs'!$C$25/1000,1)</x:f>
        <x:v>27.6</x:v>
      </x:c>
    </x:row>
    <x:row r="2178">
      <x:c r="A2178" t="n">
        <x:v>2163</x:v>
      </x:c>
      <x:c r="B2178" s="68" t="n">
        <x:v>57.6</x:v>
      </x:c>
      <x:c r="C2178" s="68" t="n">
        <x:v>29.8</x:v>
      </x:c>
      <x:c r="D2178" s="68" t="n">
        <x:v>183.4</x:v>
      </x:c>
      <x:c r="E2178" s="68" t="n">
        <x:v>27</x:v>
      </x:c>
      <x:c r="F2178" s="68" t="n">
        <x:v>39.6</x:v>
      </x:c>
      <x:c r="G2178" s="68" t="n">
        <x:v>7.3</x:v>
      </x:c>
      <x:c r="H2178" s="69" t="n">
        <x:v>1.797</x:v>
      </x:c>
      <x:c r="I2178" s="68" t="n">
        <x:v>7070</x:v>
      </x:c>
      <x:c r="J2178" s="68" t="n">
        <x:v>10.8</x:v>
      </x:c>
      <x:c r="K2178" s="68" t="n">
        <x:v>717</x:v>
      </x:c>
      <x:c r="L2178" s="68" t="n">
        <x:v>2.7</x:v>
      </x:c>
      <x:c r="M2178" s="70" t="n">
        <x:v>0.013</x:v>
      </x:c>
      <x:c r="N2178" s="71" t="n">
        <x:v>89</x:v>
      </x:c>
      <x:c r="O2178" s="33" t="n">
        <x:f>ROUND(3*E2178+F2178+G2178*H2178,1)</x:f>
        <x:v>133.7</x:v>
      </x:c>
      <x:c r="P2178" s="33" t="n">
        <x:f>ROUND('Inputs'!$C$4*'Inputs'!$C$7*'Inputs'!$C$5*C2178/3600,1)</x:f>
        <x:v>4304.4</x:v>
      </x:c>
      <x:c r="Q2178" s="33" t="n">
        <x:f>ROUND(('Inputs'!$C$4/B2178)*'Inputs'!$C$7*'Inputs'!$C$6*D2178/3600,1)</x:f>
        <x:v>919.8</x:v>
      </x:c>
      <x:c r="R2178" s="59" t="n">
        <x:f>ROUND((P2178-Q2178)*O2178-('Inputs'!$C$4/B2178)*(I2178/J2178+K2178)-'Inputs'!$C$4*L2178-('Inputs'!$C$4*'Inputs'!$C$20*'Inputs'!$C$21*'Inputs'!$C$22/1000)*M2178*N2178,0)</x:f>
        <x:v>184804</x:v>
      </x:c>
      <x:c r="S2178" s="59" t="n">
        <x:f>ROUND(R2178/'Inputs'!$C$4,2)</x:f>
        <x:v>18.48</x:v>
      </x:c>
      <x:c r="T2178" s="33" t="n">
        <x:f>ROUND((P2178-Q2178)*G2178*'Inputs'!$C$25/1000,1)</x:f>
        <x:v>63.8</x:v>
      </x:c>
    </x:row>
    <x:row r="2179">
      <x:c r="A2179" t="n">
        <x:v>2164</x:v>
      </x:c>
      <x:c r="B2179" s="68" t="n">
        <x:v>47.3</x:v>
      </x:c>
      <x:c r="C2179" s="68" t="n">
        <x:v>34.8</x:v>
      </x:c>
      <x:c r="D2179" s="68" t="n">
        <x:v>227.7</x:v>
      </x:c>
      <x:c r="E2179" s="68" t="n">
        <x:v>21.2</x:v>
      </x:c>
      <x:c r="F2179" s="68" t="n">
        <x:v>35</x:v>
      </x:c>
      <x:c r="G2179" s="68" t="n">
        <x:v>7.9</x:v>
      </x:c>
      <x:c r="H2179" s="69" t="n">
        <x:v>1.757</x:v>
      </x:c>
      <x:c r="I2179" s="68" t="n">
        <x:v>6835</x:v>
      </x:c>
      <x:c r="J2179" s="68" t="n">
        <x:v>14.7</x:v>
      </x:c>
      <x:c r="K2179" s="68" t="n">
        <x:v>723</x:v>
      </x:c>
      <x:c r="L2179" s="68" t="n">
        <x:v>2.9</x:v>
      </x:c>
      <x:c r="M2179" s="70" t="n">
        <x:v>0.067</x:v>
      </x:c>
      <x:c r="N2179" s="71" t="n">
        <x:v>87</x:v>
      </x:c>
      <x:c r="O2179" s="33" t="n">
        <x:f>ROUND(3*E2179+F2179+G2179*H2179,1)</x:f>
        <x:v>112.5</x:v>
      </x:c>
      <x:c r="P2179" s="33" t="n">
        <x:f>ROUND('Inputs'!$C$4*'Inputs'!$C$7*'Inputs'!$C$5*C2179/3600,1)</x:f>
        <x:v>5026.7</x:v>
      </x:c>
      <x:c r="Q2179" s="33" t="n">
        <x:f>ROUND(('Inputs'!$C$4/B2179)*'Inputs'!$C$7*'Inputs'!$C$6*D2179/3600,1)</x:f>
        <x:v>1390.7</x:v>
      </x:c>
      <x:c r="R2179" s="59" t="n">
        <x:f>ROUND((P2179-Q2179)*O2179-('Inputs'!$C$4/B2179)*(I2179/J2179+K2179)-'Inputs'!$C$4*L2179-('Inputs'!$C$4*'Inputs'!$C$20*'Inputs'!$C$21*'Inputs'!$C$22/1000)*M2179*N2179,0)</x:f>
        <x:v>115860</x:v>
      </x:c>
      <x:c r="S2179" s="59" t="n">
        <x:f>ROUND(R2179/'Inputs'!$C$4,2)</x:f>
        <x:v>11.59</x:v>
      </x:c>
      <x:c r="T2179" s="33" t="n">
        <x:f>ROUND((P2179-Q2179)*G2179*'Inputs'!$C$25/1000,1)</x:f>
        <x:v>74.2</x:v>
      </x:c>
    </x:row>
    <x:row r="2180">
      <x:c r="A2180" t="n">
        <x:v>2165</x:v>
      </x:c>
      <x:c r="B2180" s="68" t="n">
        <x:v>48.2</x:v>
      </x:c>
      <x:c r="C2180" s="68" t="n">
        <x:v>25.7</x:v>
      </x:c>
      <x:c r="D2180" s="68" t="n">
        <x:v>260.9</x:v>
      </x:c>
      <x:c r="E2180" s="68" t="n">
        <x:v>20.3</x:v>
      </x:c>
      <x:c r="F2180" s="68" t="n">
        <x:v>52.3</x:v>
      </x:c>
      <x:c r="G2180" s="68" t="n">
        <x:v>7.4</x:v>
      </x:c>
      <x:c r="H2180" s="69" t="n">
        <x:v>1.802</x:v>
      </x:c>
      <x:c r="I2180" s="68" t="n">
        <x:v>6394</x:v>
      </x:c>
      <x:c r="J2180" s="68" t="n">
        <x:v>15</x:v>
      </x:c>
      <x:c r="K2180" s="68" t="n">
        <x:v>530</x:v>
      </x:c>
      <x:c r="L2180" s="68" t="n">
        <x:v>2.7</x:v>
      </x:c>
      <x:c r="M2180" s="70" t="n">
        <x:v>0.044</x:v>
      </x:c>
      <x:c r="N2180" s="71" t="n">
        <x:v>103</x:v>
      </x:c>
      <x:c r="O2180" s="33" t="n">
        <x:f>ROUND(3*E2180+F2180+G2180*H2180,1)</x:f>
        <x:v>126.5</x:v>
      </x:c>
      <x:c r="P2180" s="33" t="n">
        <x:f>ROUND('Inputs'!$C$4*'Inputs'!$C$7*'Inputs'!$C$5*C2180/3600,1)</x:f>
        <x:v>3712.2</x:v>
      </x:c>
      <x:c r="Q2180" s="33" t="n">
        <x:f>ROUND(('Inputs'!$C$4/B2180)*'Inputs'!$C$7*'Inputs'!$C$6*D2180/3600,1)</x:f>
        <x:v>1563.7</x:v>
      </x:c>
      <x:c r="R2180" s="59" t="n">
        <x:f>ROUND((P2180-Q2180)*O2180-('Inputs'!$C$4/B2180)*(I2180/J2180+K2180)-'Inputs'!$C$4*L2180-('Inputs'!$C$4*'Inputs'!$C$20*'Inputs'!$C$21*'Inputs'!$C$22/1000)*M2180*N2180,0)</x:f>
        <x:v>36255</x:v>
      </x:c>
      <x:c r="S2180" s="59" t="n">
        <x:f>ROUND(R2180/'Inputs'!$C$4,2)</x:f>
        <x:v>3.63</x:v>
      </x:c>
      <x:c r="T2180" s="33" t="n">
        <x:f>ROUND((P2180-Q2180)*G2180*'Inputs'!$C$25/1000,1)</x:f>
        <x:v>41.1</x:v>
      </x:c>
    </x:row>
    <x:row r="2181">
      <x:c r="A2181" t="n">
        <x:v>2166</x:v>
      </x:c>
      <x:c r="B2181" s="68" t="n">
        <x:v>38.5</x:v>
      </x:c>
      <x:c r="C2181" s="68" t="n">
        <x:v>34.2</x:v>
      </x:c>
      <x:c r="D2181" s="68" t="n">
        <x:v>202.9</x:v>
      </x:c>
      <x:c r="E2181" s="68" t="n">
        <x:v>27.6</x:v>
      </x:c>
      <x:c r="F2181" s="68" t="n">
        <x:v>50.7</x:v>
      </x:c>
      <x:c r="G2181" s="68" t="n">
        <x:v>9</x:v>
      </x:c>
      <x:c r="H2181" s="69" t="n">
        <x:v>1.709</x:v>
      </x:c>
      <x:c r="I2181" s="68" t="n">
        <x:v>7479</x:v>
      </x:c>
      <x:c r="J2181" s="68" t="n">
        <x:v>13.8</x:v>
      </x:c>
      <x:c r="K2181" s="68" t="n">
        <x:v>477</x:v>
      </x:c>
      <x:c r="L2181" s="68" t="n">
        <x:v>3.7</x:v>
      </x:c>
      <x:c r="M2181" s="70" t="n">
        <x:v>0.055</x:v>
      </x:c>
      <x:c r="N2181" s="71" t="n">
        <x:v>131</x:v>
      </x:c>
      <x:c r="O2181" s="33" t="n">
        <x:f>ROUND(3*E2181+F2181+G2181*H2181,1)</x:f>
        <x:v>148.9</x:v>
      </x:c>
      <x:c r="P2181" s="33" t="n">
        <x:f>ROUND('Inputs'!$C$4*'Inputs'!$C$7*'Inputs'!$C$5*C2181/3600,1)</x:f>
        <x:v>4940</x:v>
      </x:c>
      <x:c r="Q2181" s="33" t="n">
        <x:f>ROUND(('Inputs'!$C$4/B2181)*'Inputs'!$C$7*'Inputs'!$C$6*D2181/3600,1)</x:f>
        <x:v>1522.5</x:v>
      </x:c>
      <x:c r="R2181" s="59" t="n">
        <x:f>ROUND((P2181-Q2181)*O2181-('Inputs'!$C$4/B2181)*(I2181/J2181+K2181)-'Inputs'!$C$4*L2181-('Inputs'!$C$4*'Inputs'!$C$20*'Inputs'!$C$21*'Inputs'!$C$22/1000)*M2181*N2181,0)</x:f>
        <x:v>191090</x:v>
      </x:c>
      <x:c r="S2181" s="59" t="n">
        <x:f>ROUND(R2181/'Inputs'!$C$4,2)</x:f>
        <x:v>19.11</x:v>
      </x:c>
      <x:c r="T2181" s="33" t="n">
        <x:f>ROUND((P2181-Q2181)*G2181*'Inputs'!$C$25/1000,1)</x:f>
        <x:v>79.5</x:v>
      </x:c>
    </x:row>
    <x:row r="2182">
      <x:c r="A2182" t="n">
        <x:v>2167</x:v>
      </x:c>
      <x:c r="B2182" s="68" t="n">
        <x:v>54.5</x:v>
      </x:c>
      <x:c r="C2182" s="68" t="n">
        <x:v>27.1</x:v>
      </x:c>
      <x:c r="D2182" s="68" t="n">
        <x:v>230.6</x:v>
      </x:c>
      <x:c r="E2182" s="68" t="n">
        <x:v>20.9</x:v>
      </x:c>
      <x:c r="F2182" s="68" t="n">
        <x:v>41.2</x:v>
      </x:c>
      <x:c r="G2182" s="68" t="n">
        <x:v>8.8</x:v>
      </x:c>
      <x:c r="H2182" s="69" t="n">
        <x:v>1.889</x:v>
      </x:c>
      <x:c r="I2182" s="68" t="n">
        <x:v>7678</x:v>
      </x:c>
      <x:c r="J2182" s="68" t="n">
        <x:v>8.8</x:v>
      </x:c>
      <x:c r="K2182" s="68" t="n">
        <x:v>923</x:v>
      </x:c>
      <x:c r="L2182" s="68" t="n">
        <x:v>5.4</x:v>
      </x:c>
      <x:c r="M2182" s="70" t="n">
        <x:v>0.082</x:v>
      </x:c>
      <x:c r="N2182" s="71" t="n">
        <x:v>63</x:v>
      </x:c>
      <x:c r="O2182" s="33" t="n">
        <x:f>ROUND(3*E2182+F2182+G2182*H2182,1)</x:f>
        <x:v>120.5</x:v>
      </x:c>
      <x:c r="P2182" s="33" t="n">
        <x:f>ROUND('Inputs'!$C$4*'Inputs'!$C$7*'Inputs'!$C$5*C2182/3600,1)</x:f>
        <x:v>3914.4</x:v>
      </x:c>
      <x:c r="Q2182" s="33" t="n">
        <x:f>ROUND(('Inputs'!$C$4/B2182)*'Inputs'!$C$7*'Inputs'!$C$6*D2182/3600,1)</x:f>
        <x:v>1222.3</x:v>
      </x:c>
      <x:c r="R2182" s="59" t="n">
        <x:f>ROUND((P2182-Q2182)*O2182-('Inputs'!$C$4/B2182)*(I2182/J2182+K2182)-'Inputs'!$C$4*L2182-('Inputs'!$C$4*'Inputs'!$C$20*'Inputs'!$C$21*'Inputs'!$C$22/1000)*M2182*N2182,0)</x:f>
        <x:v>-70603</x:v>
      </x:c>
      <x:c r="S2182" s="59" t="n">
        <x:f>ROUND(R2182/'Inputs'!$C$4,2)</x:f>
        <x:v>-7.06</x:v>
      </x:c>
      <x:c r="T2182" s="33" t="n">
        <x:f>ROUND((P2182-Q2182)*G2182*'Inputs'!$C$25/1000,1)</x:f>
        <x:v>61.2</x:v>
      </x:c>
    </x:row>
    <x:row r="2183">
      <x:c r="A2183" t="n">
        <x:v>2168</x:v>
      </x:c>
      <x:c r="B2183" s="68" t="n">
        <x:v>35.2</x:v>
      </x:c>
      <x:c r="C2183" s="68" t="n">
        <x:v>28</x:v>
      </x:c>
      <x:c r="D2183" s="68" t="n">
        <x:v>221.7</x:v>
      </x:c>
      <x:c r="E2183" s="68" t="n">
        <x:v>26.6</x:v>
      </x:c>
      <x:c r="F2183" s="68" t="n">
        <x:v>46.1</x:v>
      </x:c>
      <x:c r="G2183" s="68" t="n">
        <x:v>8.7</x:v>
      </x:c>
      <x:c r="H2183" s="69" t="n">
        <x:v>1.884</x:v>
      </x:c>
      <x:c r="I2183" s="68" t="n">
        <x:v>6078</x:v>
      </x:c>
      <x:c r="J2183" s="68" t="n">
        <x:v>13.5</x:v>
      </x:c>
      <x:c r="K2183" s="68" t="n">
        <x:v>422</x:v>
      </x:c>
      <x:c r="L2183" s="68" t="n">
        <x:v>2.6</x:v>
      </x:c>
      <x:c r="M2183" s="70" t="n">
        <x:v>0.027</x:v>
      </x:c>
      <x:c r="N2183" s="71" t="n">
        <x:v>66</x:v>
      </x:c>
      <x:c r="O2183" s="33" t="n">
        <x:f>ROUND(3*E2183+F2183+G2183*H2183,1)</x:f>
        <x:v>142.3</x:v>
      </x:c>
      <x:c r="P2183" s="33" t="n">
        <x:f>ROUND('Inputs'!$C$4*'Inputs'!$C$7*'Inputs'!$C$5*C2183/3600,1)</x:f>
        <x:v>4044.4</x:v>
      </x:c>
      <x:c r="Q2183" s="33" t="n">
        <x:f>ROUND(('Inputs'!$C$4/B2183)*'Inputs'!$C$7*'Inputs'!$C$6*D2183/3600,1)</x:f>
        <x:v>1819.5</x:v>
      </x:c>
      <x:c r="R2183" s="59" t="n">
        <x:f>ROUND((P2183-Q2183)*O2183-('Inputs'!$C$4/B2183)*(I2183/J2183+K2183)-'Inputs'!$C$4*L2183-('Inputs'!$C$4*'Inputs'!$C$20*'Inputs'!$C$21*'Inputs'!$C$22/1000)*M2183*N2183,0)</x:f>
        <x:v>38828</x:v>
      </x:c>
      <x:c r="S2183" s="59" t="n">
        <x:f>ROUND(R2183/'Inputs'!$C$4,2)</x:f>
        <x:v>3.88</x:v>
      </x:c>
      <x:c r="T2183" s="33" t="n">
        <x:f>ROUND((P2183-Q2183)*G2183*'Inputs'!$C$25/1000,1)</x:f>
        <x:v>50</x:v>
      </x:c>
    </x:row>
    <x:row r="2184">
      <x:c r="A2184" t="n">
        <x:v>2169</x:v>
      </x:c>
      <x:c r="B2184" s="68" t="n">
        <x:v>30.2</x:v>
      </x:c>
      <x:c r="C2184" s="68" t="n">
        <x:v>27.3</x:v>
      </x:c>
      <x:c r="D2184" s="68" t="n">
        <x:v>240.8</x:v>
      </x:c>
      <x:c r="E2184" s="68" t="n">
        <x:v>27.9</x:v>
      </x:c>
      <x:c r="F2184" s="68" t="n">
        <x:v>45.4</x:v>
      </x:c>
      <x:c r="G2184" s="68" t="n">
        <x:v>8.7</x:v>
      </x:c>
      <x:c r="H2184" s="69" t="n">
        <x:v>1.928</x:v>
      </x:c>
      <x:c r="I2184" s="68" t="n">
        <x:v>7266</x:v>
      </x:c>
      <x:c r="J2184" s="68" t="n">
        <x:v>9.1</x:v>
      </x:c>
      <x:c r="K2184" s="68" t="n">
        <x:v>633</x:v>
      </x:c>
      <x:c r="L2184" s="68" t="n">
        <x:v>3.1</x:v>
      </x:c>
      <x:c r="M2184" s="70" t="n">
        <x:v>0.082</x:v>
      </x:c>
      <x:c r="N2184" s="71" t="n">
        <x:v>99</x:v>
      </x:c>
      <x:c r="O2184" s="33" t="n">
        <x:f>ROUND(3*E2184+F2184+G2184*H2184,1)</x:f>
        <x:v>145.9</x:v>
      </x:c>
      <x:c r="P2184" s="33" t="n">
        <x:f>ROUND('Inputs'!$C$4*'Inputs'!$C$7*'Inputs'!$C$5*C2184/3600,1)</x:f>
        <x:v>3943.3</x:v>
      </x:c>
      <x:c r="Q2184" s="33" t="n">
        <x:f>ROUND(('Inputs'!$C$4/B2184)*'Inputs'!$C$7*'Inputs'!$C$6*D2184/3600,1)</x:f>
        <x:v>2303.5</x:v>
      </x:c>
      <x:c r="R2184" s="59" t="n">
        <x:f>ROUND((P2184-Q2184)*O2184-('Inputs'!$C$4/B2184)*(I2184/J2184+K2184)-'Inputs'!$C$4*L2184-('Inputs'!$C$4*'Inputs'!$C$20*'Inputs'!$C$21*'Inputs'!$C$22/1000)*M2184*N2184,0)</x:f>
        <x:v>-283900</x:v>
      </x:c>
      <x:c r="S2184" s="59" t="n">
        <x:f>ROUND(R2184/'Inputs'!$C$4,2)</x:f>
        <x:v>-28.39</x:v>
      </x:c>
      <x:c r="T2184" s="33" t="n">
        <x:f>ROUND((P2184-Q2184)*G2184*'Inputs'!$C$25/1000,1)</x:f>
        <x:v>36.9</x:v>
      </x:c>
    </x:row>
    <x:row r="2185">
      <x:c r="A2185" t="n">
        <x:v>2170</x:v>
      </x:c>
      <x:c r="B2185" s="68" t="n">
        <x:v>49.9</x:v>
      </x:c>
      <x:c r="C2185" s="68" t="n">
        <x:v>26.2</x:v>
      </x:c>
      <x:c r="D2185" s="68" t="n">
        <x:v>209.9</x:v>
      </x:c>
      <x:c r="E2185" s="68" t="n">
        <x:v>24.9</x:v>
      </x:c>
      <x:c r="F2185" s="68" t="n">
        <x:v>47</x:v>
      </x:c>
      <x:c r="G2185" s="68" t="n">
        <x:v>8.3</x:v>
      </x:c>
      <x:c r="H2185" s="69" t="n">
        <x:v>1.799</x:v>
      </x:c>
      <x:c r="I2185" s="68" t="n">
        <x:v>4774</x:v>
      </x:c>
      <x:c r="J2185" s="68" t="n">
        <x:v>14.1</x:v>
      </x:c>
      <x:c r="K2185" s="68" t="n">
        <x:v>601</x:v>
      </x:c>
      <x:c r="L2185" s="68" t="n">
        <x:v>4.6</x:v>
      </x:c>
      <x:c r="M2185" s="70" t="n">
        <x:v>0.018</x:v>
      </x:c>
      <x:c r="N2185" s="71" t="n">
        <x:v>144</x:v>
      </x:c>
      <x:c r="O2185" s="33" t="n">
        <x:f>ROUND(3*E2185+F2185+G2185*H2185,1)</x:f>
        <x:v>136.6</x:v>
      </x:c>
      <x:c r="P2185" s="33" t="n">
        <x:f>ROUND('Inputs'!$C$4*'Inputs'!$C$7*'Inputs'!$C$5*C2185/3600,1)</x:f>
        <x:v>3784.4</x:v>
      </x:c>
      <x:c r="Q2185" s="33" t="n">
        <x:f>ROUND(('Inputs'!$C$4/B2185)*'Inputs'!$C$7*'Inputs'!$C$6*D2185/3600,1)</x:f>
        <x:v>1215.2</x:v>
      </x:c>
      <x:c r="R2185" s="59" t="n">
        <x:f>ROUND((P2185-Q2185)*O2185-('Inputs'!$C$4/B2185)*(I2185/J2185+K2185)-'Inputs'!$C$4*L2185-('Inputs'!$C$4*'Inputs'!$C$20*'Inputs'!$C$21*'Inputs'!$C$22/1000)*M2185*N2185,0)</x:f>
        <x:v>110864</x:v>
      </x:c>
      <x:c r="S2185" s="59" t="n">
        <x:f>ROUND(R2185/'Inputs'!$C$4,2)</x:f>
        <x:v>11.09</x:v>
      </x:c>
      <x:c r="T2185" s="33" t="n">
        <x:f>ROUND((P2185-Q2185)*G2185*'Inputs'!$C$25/1000,1)</x:f>
        <x:v>55.1</x:v>
      </x:c>
    </x:row>
    <x:row r="2186">
      <x:c r="A2186" t="n">
        <x:v>2171</x:v>
      </x:c>
      <x:c r="B2186" s="68" t="n">
        <x:v>28.5</x:v>
      </x:c>
      <x:c r="C2186" s="68" t="n">
        <x:v>27.1</x:v>
      </x:c>
      <x:c r="D2186" s="68" t="n">
        <x:v>227.1</x:v>
      </x:c>
      <x:c r="E2186" s="68" t="n">
        <x:v>22.3</x:v>
      </x:c>
      <x:c r="F2186" s="68" t="n">
        <x:v>40.4</x:v>
      </x:c>
      <x:c r="G2186" s="68" t="n">
        <x:v>8.1</x:v>
      </x:c>
      <x:c r="H2186" s="69" t="n">
        <x:v>1.599</x:v>
      </x:c>
      <x:c r="I2186" s="68" t="n">
        <x:v>6486</x:v>
      </x:c>
      <x:c r="J2186" s="68" t="n">
        <x:v>9</x:v>
      </x:c>
      <x:c r="K2186" s="68" t="n">
        <x:v>900</x:v>
      </x:c>
      <x:c r="L2186" s="68" t="n">
        <x:v>3.6</x:v>
      </x:c>
      <x:c r="M2186" s="70" t="n">
        <x:v>0.061</x:v>
      </x:c>
      <x:c r="N2186" s="71" t="n">
        <x:v>143</x:v>
      </x:c>
      <x:c r="O2186" s="33" t="n">
        <x:f>ROUND(3*E2186+F2186+G2186*H2186,1)</x:f>
        <x:v>120.3</x:v>
      </x:c>
      <x:c r="P2186" s="33" t="n">
        <x:f>ROUND('Inputs'!$C$4*'Inputs'!$C$7*'Inputs'!$C$5*C2186/3600,1)</x:f>
        <x:v>3914.4</x:v>
      </x:c>
      <x:c r="Q2186" s="33" t="n">
        <x:f>ROUND(('Inputs'!$C$4/B2186)*'Inputs'!$C$7*'Inputs'!$C$6*D2186/3600,1)</x:f>
        <x:v>2302</x:v>
      </x:c>
      <x:c r="R2186" s="59" t="n">
        <x:f>ROUND((P2186-Q2186)*O2186-('Inputs'!$C$4/B2186)*(I2186/J2186+K2186)-'Inputs'!$C$4*L2186-('Inputs'!$C$4*'Inputs'!$C$20*'Inputs'!$C$21*'Inputs'!$C$22/1000)*M2186*N2186,0)</x:f>
        <x:v>-430189</x:v>
      </x:c>
      <x:c r="S2186" s="59" t="n">
        <x:f>ROUND(R2186/'Inputs'!$C$4,2)</x:f>
        <x:v>-43.02</x:v>
      </x:c>
      <x:c r="T2186" s="33" t="n">
        <x:f>ROUND((P2186-Q2186)*G2186*'Inputs'!$C$25/1000,1)</x:f>
        <x:v>33.7</x:v>
      </x:c>
    </x:row>
    <x:row r="2187">
      <x:c r="A2187" t="n">
        <x:v>2172</x:v>
      </x:c>
      <x:c r="B2187" s="68" t="n">
        <x:v>25.3</x:v>
      </x:c>
      <x:c r="C2187" s="68" t="n">
        <x:v>27.8</x:v>
      </x:c>
      <x:c r="D2187" s="68" t="n">
        <x:v>216.2</x:v>
      </x:c>
      <x:c r="E2187" s="68" t="n">
        <x:v>26.2</x:v>
      </x:c>
      <x:c r="F2187" s="68" t="n">
        <x:v>43.8</x:v>
      </x:c>
      <x:c r="G2187" s="68" t="n">
        <x:v>10.9</x:v>
      </x:c>
      <x:c r="H2187" s="69" t="n">
        <x:v>1.978</x:v>
      </x:c>
      <x:c r="I2187" s="68" t="n">
        <x:v>7603</x:v>
      </x:c>
      <x:c r="J2187" s="68" t="n">
        <x:v>14.8</x:v>
      </x:c>
      <x:c r="K2187" s="68" t="n">
        <x:v>561</x:v>
      </x:c>
      <x:c r="L2187" s="68" t="n">
        <x:v>2.4</x:v>
      </x:c>
      <x:c r="M2187" s="70" t="n">
        <x:v>0.09</x:v>
      </x:c>
      <x:c r="N2187" s="71" t="n">
        <x:v>107</x:v>
      </x:c>
      <x:c r="O2187" s="33" t="n">
        <x:f>ROUND(3*E2187+F2187+G2187*H2187,1)</x:f>
        <x:v>144</x:v>
      </x:c>
      <x:c r="P2187" s="33" t="n">
        <x:f>ROUND('Inputs'!$C$4*'Inputs'!$C$7*'Inputs'!$C$5*C2187/3600,1)</x:f>
        <x:v>4015.6</x:v>
      </x:c>
      <x:c r="Q2187" s="33" t="n">
        <x:f>ROUND(('Inputs'!$C$4/B2187)*'Inputs'!$C$7*'Inputs'!$C$6*D2187/3600,1)</x:f>
        <x:v>2468.7</x:v>
      </x:c>
      <x:c r="R2187" s="59" t="n">
        <x:f>ROUND((P2187-Q2187)*O2187-('Inputs'!$C$4/B2187)*(I2187/J2187+K2187)-'Inputs'!$C$4*L2187-('Inputs'!$C$4*'Inputs'!$C$20*'Inputs'!$C$21*'Inputs'!$C$22/1000)*M2187*N2187,0)</x:f>
        <x:v>-247570</x:v>
      </x:c>
      <x:c r="S2187" s="59" t="n">
        <x:f>ROUND(R2187/'Inputs'!$C$4,2)</x:f>
        <x:v>-24.76</x:v>
      </x:c>
      <x:c r="T2187" s="33" t="n">
        <x:f>ROUND((P2187-Q2187)*G2187*'Inputs'!$C$25/1000,1)</x:f>
        <x:v>43.6</x:v>
      </x:c>
    </x:row>
    <x:row r="2188">
      <x:c r="A2188" t="n">
        <x:v>2173</x:v>
      </x:c>
      <x:c r="B2188" s="68" t="n">
        <x:v>56.9</x:v>
      </x:c>
      <x:c r="C2188" s="68" t="n">
        <x:v>32.7</x:v>
      </x:c>
      <x:c r="D2188" s="68" t="n">
        <x:v>291.4</x:v>
      </x:c>
      <x:c r="E2188" s="68" t="n">
        <x:v>20.6</x:v>
      </x:c>
      <x:c r="F2188" s="68" t="n">
        <x:v>40.3</x:v>
      </x:c>
      <x:c r="G2188" s="68" t="n">
        <x:v>9.8</x:v>
      </x:c>
      <x:c r="H2188" s="69" t="n">
        <x:v>1.999</x:v>
      </x:c>
      <x:c r="I2188" s="68" t="n">
        <x:v>5724</x:v>
      </x:c>
      <x:c r="J2188" s="68" t="n">
        <x:v>12.2</x:v>
      </x:c>
      <x:c r="K2188" s="68" t="n">
        <x:v>688</x:v>
      </x:c>
      <x:c r="L2188" s="68" t="n">
        <x:v>3.9</x:v>
      </x:c>
      <x:c r="M2188" s="70" t="n">
        <x:v>0.07</x:v>
      </x:c>
      <x:c r="N2188" s="71" t="n">
        <x:v>119</x:v>
      </x:c>
      <x:c r="O2188" s="33" t="n">
        <x:f>ROUND(3*E2188+F2188+G2188*H2188,1)</x:f>
        <x:v>121.7</x:v>
      </x:c>
      <x:c r="P2188" s="33" t="n">
        <x:f>ROUND('Inputs'!$C$4*'Inputs'!$C$7*'Inputs'!$C$5*C2188/3600,1)</x:f>
        <x:v>4723.3</x:v>
      </x:c>
      <x:c r="Q2188" s="33" t="n">
        <x:f>ROUND(('Inputs'!$C$4/B2188)*'Inputs'!$C$7*'Inputs'!$C$6*D2188/3600,1)</x:f>
        <x:v>1479.5</x:v>
      </x:c>
      <x:c r="R2188" s="59" t="n">
        <x:f>ROUND((P2188-Q2188)*O2188-('Inputs'!$C$4/B2188)*(I2188/J2188+K2188)-'Inputs'!$C$4*L2188-('Inputs'!$C$4*'Inputs'!$C$20*'Inputs'!$C$21*'Inputs'!$C$22/1000)*M2188*N2188,0)</x:f>
        <x:v>133772</x:v>
      </x:c>
      <x:c r="S2188" s="59" t="n">
        <x:f>ROUND(R2188/'Inputs'!$C$4,2)</x:f>
        <x:v>13.38</x:v>
      </x:c>
      <x:c r="T2188" s="33" t="n">
        <x:f>ROUND((P2188-Q2188)*G2188*'Inputs'!$C$25/1000,1)</x:f>
        <x:v>82.1</x:v>
      </x:c>
    </x:row>
    <x:row r="2189">
      <x:c r="A2189" t="n">
        <x:v>2174</x:v>
      </x:c>
      <x:c r="B2189" s="68" t="n">
        <x:v>43.1</x:v>
      </x:c>
      <x:c r="C2189" s="68" t="n">
        <x:v>30.9</x:v>
      </x:c>
      <x:c r="D2189" s="68" t="n">
        <x:v>266.6</x:v>
      </x:c>
      <x:c r="E2189" s="68" t="n">
        <x:v>26.2</x:v>
      </x:c>
      <x:c r="F2189" s="68" t="n">
        <x:v>49.5</x:v>
      </x:c>
      <x:c r="G2189" s="68" t="n">
        <x:v>9.1</x:v>
      </x:c>
      <x:c r="H2189" s="69" t="n">
        <x:v>1.635</x:v>
      </x:c>
      <x:c r="I2189" s="68" t="n">
        <x:v>9549</x:v>
      </x:c>
      <x:c r="J2189" s="68" t="n">
        <x:v>9.5</x:v>
      </x:c>
      <x:c r="K2189" s="68" t="n">
        <x:v>642</x:v>
      </x:c>
      <x:c r="L2189" s="68" t="n">
        <x:v>3.7</x:v>
      </x:c>
      <x:c r="M2189" s="70" t="n">
        <x:v>0.089</x:v>
      </x:c>
      <x:c r="N2189" s="71" t="n">
        <x:v>87</x:v>
      </x:c>
      <x:c r="O2189" s="33" t="n">
        <x:f>ROUND(3*E2189+F2189+G2189*H2189,1)</x:f>
        <x:v>143</x:v>
      </x:c>
      <x:c r="P2189" s="33" t="n">
        <x:f>ROUND('Inputs'!$C$4*'Inputs'!$C$7*'Inputs'!$C$5*C2189/3600,1)</x:f>
        <x:v>4463.3</x:v>
      </x:c>
      <x:c r="Q2189" s="33" t="n">
        <x:f>ROUND(('Inputs'!$C$4/B2189)*'Inputs'!$C$7*'Inputs'!$C$6*D2189/3600,1)</x:f>
        <x:v>1787</x:v>
      </x:c>
      <x:c r="R2189" s="59" t="n">
        <x:f>ROUND((P2189-Q2189)*O2189-('Inputs'!$C$4/B2189)*(I2189/J2189+K2189)-'Inputs'!$C$4*L2189-('Inputs'!$C$4*'Inputs'!$C$20*'Inputs'!$C$21*'Inputs'!$C$22/1000)*M2189*N2189,0)</x:f>
        <x:v>-53775</x:v>
      </x:c>
      <x:c r="S2189" s="59" t="n">
        <x:f>ROUND(R2189/'Inputs'!$C$4,2)</x:f>
        <x:v>-5.38</x:v>
      </x:c>
      <x:c r="T2189" s="33" t="n">
        <x:f>ROUND((P2189-Q2189)*G2189*'Inputs'!$C$25/1000,1)</x:f>
        <x:v>62.9</x:v>
      </x:c>
    </x:row>
    <x:row r="2190">
      <x:c r="A2190" t="n">
        <x:v>2175</x:v>
      </x:c>
      <x:c r="B2190" s="68" t="n">
        <x:v>56.3</x:v>
      </x:c>
      <x:c r="C2190" s="68" t="n">
        <x:v>27.9</x:v>
      </x:c>
      <x:c r="D2190" s="68" t="n">
        <x:v>261.9</x:v>
      </x:c>
      <x:c r="E2190" s="68" t="n">
        <x:v>27.8</x:v>
      </x:c>
      <x:c r="F2190" s="68" t="n">
        <x:v>37.7</x:v>
      </x:c>
      <x:c r="G2190" s="68" t="n">
        <x:v>8.3</x:v>
      </x:c>
      <x:c r="H2190" s="69" t="n">
        <x:v>1.601</x:v>
      </x:c>
      <x:c r="I2190" s="68" t="n">
        <x:v>6433</x:v>
      </x:c>
      <x:c r="J2190" s="68" t="n">
        <x:v>10.1</x:v>
      </x:c>
      <x:c r="K2190" s="68" t="n">
        <x:v>700</x:v>
      </x:c>
      <x:c r="L2190" s="68" t="n">
        <x:v>4.7</x:v>
      </x:c>
      <x:c r="M2190" s="70" t="n">
        <x:v>0.065</x:v>
      </x:c>
      <x:c r="N2190" s="71" t="n">
        <x:v>91</x:v>
      </x:c>
      <x:c r="O2190" s="33" t="n">
        <x:f>ROUND(3*E2190+F2190+G2190*H2190,1)</x:f>
        <x:v>134.4</x:v>
      </x:c>
      <x:c r="P2190" s="33" t="n">
        <x:f>ROUND('Inputs'!$C$4*'Inputs'!$C$7*'Inputs'!$C$5*C2190/3600,1)</x:f>
        <x:v>4030</x:v>
      </x:c>
      <x:c r="Q2190" s="33" t="n">
        <x:f>ROUND(('Inputs'!$C$4/B2190)*'Inputs'!$C$7*'Inputs'!$C$6*D2190/3600,1)</x:f>
        <x:v>1343.9</x:v>
      </x:c>
      <x:c r="R2190" s="59" t="n">
        <x:f>ROUND((P2190-Q2190)*O2190-('Inputs'!$C$4/B2190)*(I2190/J2190+K2190)-'Inputs'!$C$4*L2190-('Inputs'!$C$4*'Inputs'!$C$20*'Inputs'!$C$21*'Inputs'!$C$22/1000)*M2190*N2190,0)</x:f>
        <x:v>63320</x:v>
      </x:c>
      <x:c r="S2190" s="59" t="n">
        <x:f>ROUND(R2190/'Inputs'!$C$4,2)</x:f>
        <x:v>6.33</x:v>
      </x:c>
      <x:c r="T2190" s="33" t="n">
        <x:f>ROUND((P2190-Q2190)*G2190*'Inputs'!$C$25/1000,1)</x:f>
        <x:v>57.6</x:v>
      </x:c>
    </x:row>
    <x:row r="2191">
      <x:c r="A2191" t="n">
        <x:v>2176</x:v>
      </x:c>
      <x:c r="B2191" s="68" t="n">
        <x:v>43.9</x:v>
      </x:c>
      <x:c r="C2191" s="68" t="n">
        <x:v>27.6</x:v>
      </x:c>
      <x:c r="D2191" s="68" t="n">
        <x:v>168.7</x:v>
      </x:c>
      <x:c r="E2191" s="68" t="n">
        <x:v>27.9</x:v>
      </x:c>
      <x:c r="F2191" s="68" t="n">
        <x:v>35.4</x:v>
      </x:c>
      <x:c r="G2191" s="68" t="n">
        <x:v>9</x:v>
      </x:c>
      <x:c r="H2191" s="69" t="n">
        <x:v>1.664</x:v>
      </x:c>
      <x:c r="I2191" s="68" t="n">
        <x:v>7962</x:v>
      </x:c>
      <x:c r="J2191" s="68" t="n">
        <x:v>11.6</x:v>
      </x:c>
      <x:c r="K2191" s="68" t="n">
        <x:v>791</x:v>
      </x:c>
      <x:c r="L2191" s="68" t="n">
        <x:v>4.9</x:v>
      </x:c>
      <x:c r="M2191" s="70" t="n">
        <x:v>0.073</x:v>
      </x:c>
      <x:c r="N2191" s="71" t="n">
        <x:v>84</x:v>
      </x:c>
      <x:c r="O2191" s="33" t="n">
        <x:f>ROUND(3*E2191+F2191+G2191*H2191,1)</x:f>
        <x:v>134.1</x:v>
      </x:c>
      <x:c r="P2191" s="33" t="n">
        <x:f>ROUND('Inputs'!$C$4*'Inputs'!$C$7*'Inputs'!$C$5*C2191/3600,1)</x:f>
        <x:v>3986.7</x:v>
      </x:c>
      <x:c r="Q2191" s="33" t="n">
        <x:f>ROUND(('Inputs'!$C$4/B2191)*'Inputs'!$C$7*'Inputs'!$C$6*D2191/3600,1)</x:f>
        <x:v>1110.1</x:v>
      </x:c>
      <x:c r="R2191" s="59" t="n">
        <x:f>ROUND((P2191-Q2191)*O2191-('Inputs'!$C$4/B2191)*(I2191/J2191+K2191)-'Inputs'!$C$4*L2191-('Inputs'!$C$4*'Inputs'!$C$20*'Inputs'!$C$21*'Inputs'!$C$22/1000)*M2191*N2191,0)</x:f>
        <x:v>-13493</x:v>
      </x:c>
      <x:c r="S2191" s="59" t="n">
        <x:f>ROUND(R2191/'Inputs'!$C$4,2)</x:f>
        <x:v>-1.35</x:v>
      </x:c>
      <x:c r="T2191" s="33" t="n">
        <x:f>ROUND((P2191-Q2191)*G2191*'Inputs'!$C$25/1000,1)</x:f>
        <x:v>66.9</x:v>
      </x:c>
    </x:row>
    <x:row r="2192">
      <x:c r="A2192" t="n">
        <x:v>2177</x:v>
      </x:c>
      <x:c r="B2192" s="68" t="n">
        <x:v>25.1</x:v>
      </x:c>
      <x:c r="C2192" s="68" t="n">
        <x:v>31.1</x:v>
      </x:c>
      <x:c r="D2192" s="68" t="n">
        <x:v>195</x:v>
      </x:c>
      <x:c r="E2192" s="68" t="n">
        <x:v>21.2</x:v>
      </x:c>
      <x:c r="F2192" s="68" t="n">
        <x:v>46.2</x:v>
      </x:c>
      <x:c r="G2192" s="68" t="n">
        <x:v>9.2</x:v>
      </x:c>
      <x:c r="H2192" s="69" t="n">
        <x:v>1.998</x:v>
      </x:c>
      <x:c r="I2192" s="68" t="n">
        <x:v>4418</x:v>
      </x:c>
      <x:c r="J2192" s="68" t="n">
        <x:v>9.4</x:v>
      </x:c>
      <x:c r="K2192" s="68" t="n">
        <x:v>677</x:v>
      </x:c>
      <x:c r="L2192" s="68" t="n">
        <x:v>2.3</x:v>
      </x:c>
      <x:c r="M2192" s="70" t="n">
        <x:v>0.098</x:v>
      </x:c>
      <x:c r="N2192" s="71" t="n">
        <x:v>90</x:v>
      </x:c>
      <x:c r="O2192" s="33" t="n">
        <x:f>ROUND(3*E2192+F2192+G2192*H2192,1)</x:f>
        <x:v>128.2</x:v>
      </x:c>
      <x:c r="P2192" s="33" t="n">
        <x:f>ROUND('Inputs'!$C$4*'Inputs'!$C$7*'Inputs'!$C$5*C2192/3600,1)</x:f>
        <x:v>4492.2</x:v>
      </x:c>
      <x:c r="Q2192" s="33" t="n">
        <x:f>ROUND(('Inputs'!$C$4/B2192)*'Inputs'!$C$7*'Inputs'!$C$6*D2192/3600,1)</x:f>
        <x:v>2244.4</x:v>
      </x:c>
      <x:c r="R2192" s="59" t="n">
        <x:f>ROUND((P2192-Q2192)*O2192-('Inputs'!$C$4/B2192)*(I2192/J2192+K2192)-'Inputs'!$C$4*L2192-('Inputs'!$C$4*'Inputs'!$C$20*'Inputs'!$C$21*'Inputs'!$C$22/1000)*M2192*N2192,0)</x:f>
        <x:v>-211527</x:v>
      </x:c>
      <x:c r="S2192" s="59" t="n">
        <x:f>ROUND(R2192/'Inputs'!$C$4,2)</x:f>
        <x:v>-21.15</x:v>
      </x:c>
      <x:c r="T2192" s="33" t="n">
        <x:f>ROUND((P2192-Q2192)*G2192*'Inputs'!$C$25/1000,1)</x:f>
        <x:v>53.4</x:v>
      </x:c>
    </x:row>
    <x:row r="2193">
      <x:c r="A2193" t="n">
        <x:v>2178</x:v>
      </x:c>
      <x:c r="B2193" s="68" t="n">
        <x:v>59.9</x:v>
      </x:c>
      <x:c r="C2193" s="68" t="n">
        <x:v>30.4</x:v>
      </x:c>
      <x:c r="D2193" s="68" t="n">
        <x:v>160.6</x:v>
      </x:c>
      <x:c r="E2193" s="68" t="n">
        <x:v>24.6</x:v>
      </x:c>
      <x:c r="F2193" s="68" t="n">
        <x:v>48.1</x:v>
      </x:c>
      <x:c r="G2193" s="68" t="n">
        <x:v>7.6</x:v>
      </x:c>
      <x:c r="H2193" s="69" t="n">
        <x:v>1.641</x:v>
      </x:c>
      <x:c r="I2193" s="68" t="n">
        <x:v>3537</x:v>
      </x:c>
      <x:c r="J2193" s="68" t="n">
        <x:v>13.1</x:v>
      </x:c>
      <x:c r="K2193" s="68" t="n">
        <x:v>817</x:v>
      </x:c>
      <x:c r="L2193" s="68" t="n">
        <x:v>4.4</x:v>
      </x:c>
      <x:c r="M2193" s="70" t="n">
        <x:v>0.079</x:v>
      </x:c>
      <x:c r="N2193" s="71" t="n">
        <x:v>78</x:v>
      </x:c>
      <x:c r="O2193" s="33" t="n">
        <x:f>ROUND(3*E2193+F2193+G2193*H2193,1)</x:f>
        <x:v>134.4</x:v>
      </x:c>
      <x:c r="P2193" s="33" t="n">
        <x:f>ROUND('Inputs'!$C$4*'Inputs'!$C$7*'Inputs'!$C$5*C2193/3600,1)</x:f>
        <x:v>4391.1</x:v>
      </x:c>
      <x:c r="Q2193" s="33" t="n">
        <x:f>ROUND(('Inputs'!$C$4/B2193)*'Inputs'!$C$7*'Inputs'!$C$6*D2193/3600,1)</x:f>
        <x:v>774.6</x:v>
      </x:c>
      <x:c r="R2193" s="59" t="n">
        <x:f>ROUND((P2193-Q2193)*O2193-('Inputs'!$C$4/B2193)*(I2193/J2193+K2193)-'Inputs'!$C$4*L2193-('Inputs'!$C$4*'Inputs'!$C$20*'Inputs'!$C$21*'Inputs'!$C$22/1000)*M2193*N2193,0)</x:f>
        <x:v>246809</x:v>
      </x:c>
      <x:c r="S2193" s="59" t="n">
        <x:f>ROUND(R2193/'Inputs'!$C$4,2)</x:f>
        <x:v>24.68</x:v>
      </x:c>
      <x:c r="T2193" s="33" t="n">
        <x:f>ROUND((P2193-Q2193)*G2193*'Inputs'!$C$25/1000,1)</x:f>
        <x:v>71</x:v>
      </x:c>
    </x:row>
    <x:row r="2194">
      <x:c r="A2194" t="n">
        <x:v>2179</x:v>
      </x:c>
      <x:c r="B2194" s="68" t="n">
        <x:v>54.1</x:v>
      </x:c>
      <x:c r="C2194" s="68" t="n">
        <x:v>30.2</x:v>
      </x:c>
      <x:c r="D2194" s="68" t="n">
        <x:v>235.7</x:v>
      </x:c>
      <x:c r="E2194" s="68" t="n">
        <x:v>25.9</x:v>
      </x:c>
      <x:c r="F2194" s="68" t="n">
        <x:v>45</x:v>
      </x:c>
      <x:c r="G2194" s="68" t="n">
        <x:v>8.8</x:v>
      </x:c>
      <x:c r="H2194" s="69" t="n">
        <x:v>1.604</x:v>
      </x:c>
      <x:c r="I2194" s="68" t="n">
        <x:v>6786</x:v>
      </x:c>
      <x:c r="J2194" s="68" t="n">
        <x:v>12.2</x:v>
      </x:c>
      <x:c r="K2194" s="68" t="n">
        <x:v>761</x:v>
      </x:c>
      <x:c r="L2194" s="68" t="n">
        <x:v>5.7</x:v>
      </x:c>
      <x:c r="M2194" s="70" t="n">
        <x:v>0.029</x:v>
      </x:c>
      <x:c r="N2194" s="71" t="n">
        <x:v>75</x:v>
      </x:c>
      <x:c r="O2194" s="33" t="n">
        <x:f>ROUND(3*E2194+F2194+G2194*H2194,1)</x:f>
        <x:v>136.8</x:v>
      </x:c>
      <x:c r="P2194" s="33" t="n">
        <x:f>ROUND('Inputs'!$C$4*'Inputs'!$C$7*'Inputs'!$C$5*C2194/3600,1)</x:f>
        <x:v>4362.2</x:v>
      </x:c>
      <x:c r="Q2194" s="33" t="n">
        <x:f>ROUND(('Inputs'!$C$4/B2194)*'Inputs'!$C$7*'Inputs'!$C$6*D2194/3600,1)</x:f>
        <x:v>1258.6</x:v>
      </x:c>
      <x:c r="R2194" s="59" t="n">
        <x:f>ROUND((P2194-Q2194)*O2194-('Inputs'!$C$4/B2194)*(I2194/J2194+K2194)-'Inputs'!$C$4*L2194-('Inputs'!$C$4*'Inputs'!$C$20*'Inputs'!$C$21*'Inputs'!$C$22/1000)*M2194*N2194,0)</x:f>
        <x:v>119228</x:v>
      </x:c>
      <x:c r="S2194" s="59" t="n">
        <x:f>ROUND(R2194/'Inputs'!$C$4,2)</x:f>
        <x:v>11.92</x:v>
      </x:c>
      <x:c r="T2194" s="33" t="n">
        <x:f>ROUND((P2194-Q2194)*G2194*'Inputs'!$C$25/1000,1)</x:f>
        <x:v>70.6</x:v>
      </x:c>
    </x:row>
    <x:row r="2195">
      <x:c r="A2195" t="n">
        <x:v>2180</x:v>
      </x:c>
      <x:c r="B2195" s="68" t="n">
        <x:v>49.4</x:v>
      </x:c>
      <x:c r="C2195" s="68" t="n">
        <x:v>31.4</x:v>
      </x:c>
      <x:c r="D2195" s="68" t="n">
        <x:v>165.1</x:v>
      </x:c>
      <x:c r="E2195" s="68" t="n">
        <x:v>20.8</x:v>
      </x:c>
      <x:c r="F2195" s="68" t="n">
        <x:v>47.6</x:v>
      </x:c>
      <x:c r="G2195" s="68" t="n">
        <x:v>8.2</x:v>
      </x:c>
      <x:c r="H2195" s="69" t="n">
        <x:v>1.999</x:v>
      </x:c>
      <x:c r="I2195" s="68" t="n">
        <x:v>6821</x:v>
      </x:c>
      <x:c r="J2195" s="68" t="n">
        <x:v>13.6</x:v>
      </x:c>
      <x:c r="K2195" s="68" t="n">
        <x:v>551</x:v>
      </x:c>
      <x:c r="L2195" s="68" t="n">
        <x:v>3.7</x:v>
      </x:c>
      <x:c r="M2195" s="70" t="n">
        <x:v>0.089</x:v>
      </x:c>
      <x:c r="N2195" s="71" t="n">
        <x:v>130</x:v>
      </x:c>
      <x:c r="O2195" s="33" t="n">
        <x:f>ROUND(3*E2195+F2195+G2195*H2195,1)</x:f>
        <x:v>126.4</x:v>
      </x:c>
      <x:c r="P2195" s="33" t="n">
        <x:f>ROUND('Inputs'!$C$4*'Inputs'!$C$7*'Inputs'!$C$5*C2195/3600,1)</x:f>
        <x:v>4535.6</x:v>
      </x:c>
      <x:c r="Q2195" s="33" t="n">
        <x:f>ROUND(('Inputs'!$C$4/B2195)*'Inputs'!$C$7*'Inputs'!$C$6*D2195/3600,1)</x:f>
        <x:v>965.5</x:v>
      </x:c>
      <x:c r="R2195" s="59" t="n">
        <x:f>ROUND((P2195-Q2195)*O2195-('Inputs'!$C$4/B2195)*(I2195/J2195+K2195)-'Inputs'!$C$4*L2195-('Inputs'!$C$4*'Inputs'!$C$20*'Inputs'!$C$21*'Inputs'!$C$22/1000)*M2195*N2195,0)</x:f>
        <x:v>175323</x:v>
      </x:c>
      <x:c r="S2195" s="59" t="n">
        <x:f>ROUND(R2195/'Inputs'!$C$4,2)</x:f>
        <x:v>17.53</x:v>
      </x:c>
      <x:c r="T2195" s="33" t="n">
        <x:f>ROUND((P2195-Q2195)*G2195*'Inputs'!$C$25/1000,1)</x:f>
        <x:v>75.6</x:v>
      </x:c>
    </x:row>
    <x:row r="2196">
      <x:c r="A2196" t="n">
        <x:v>2181</x:v>
      </x:c>
      <x:c r="B2196" s="68" t="n">
        <x:v>34.9</x:v>
      </x:c>
      <x:c r="C2196" s="68" t="n">
        <x:v>34.5</x:v>
      </x:c>
      <x:c r="D2196" s="68" t="n">
        <x:v>186.8</x:v>
      </x:c>
      <x:c r="E2196" s="68" t="n">
        <x:v>25.8</x:v>
      </x:c>
      <x:c r="F2196" s="68" t="n">
        <x:v>51.2</x:v>
      </x:c>
      <x:c r="G2196" s="68" t="n">
        <x:v>10.4</x:v>
      </x:c>
      <x:c r="H2196" s="69" t="n">
        <x:v>1.664</x:v>
      </x:c>
      <x:c r="I2196" s="68" t="n">
        <x:v>6080</x:v>
      </x:c>
      <x:c r="J2196" s="68" t="n">
        <x:v>14.1</x:v>
      </x:c>
      <x:c r="K2196" s="68" t="n">
        <x:v>490</x:v>
      </x:c>
      <x:c r="L2196" s="68" t="n">
        <x:v>3.8</x:v>
      </x:c>
      <x:c r="M2196" s="70" t="n">
        <x:v>0.1</x:v>
      </x:c>
      <x:c r="N2196" s="71" t="n">
        <x:v>121</x:v>
      </x:c>
      <x:c r="O2196" s="33" t="n">
        <x:f>ROUND(3*E2196+F2196+G2196*H2196,1)</x:f>
        <x:v>145.9</x:v>
      </x:c>
      <x:c r="P2196" s="33" t="n">
        <x:f>ROUND('Inputs'!$C$4*'Inputs'!$C$7*'Inputs'!$C$5*C2196/3600,1)</x:f>
        <x:v>4983.3</x:v>
      </x:c>
      <x:c r="Q2196" s="33" t="n">
        <x:f>ROUND(('Inputs'!$C$4/B2196)*'Inputs'!$C$7*'Inputs'!$C$6*D2196/3600,1)</x:f>
        <x:v>1546.3</x:v>
      </x:c>
      <x:c r="R2196" s="59" t="n">
        <x:f>ROUND((P2196-Q2196)*O2196-('Inputs'!$C$4/B2196)*(I2196/J2196+K2196)-'Inputs'!$C$4*L2196-('Inputs'!$C$4*'Inputs'!$C$20*'Inputs'!$C$21*'Inputs'!$C$22/1000)*M2196*N2196,0)</x:f>
        <x:v>172445</x:v>
      </x:c>
      <x:c r="S2196" s="59" t="n">
        <x:f>ROUND(R2196/'Inputs'!$C$4,2)</x:f>
        <x:v>17.24</x:v>
      </x:c>
      <x:c r="T2196" s="33" t="n">
        <x:f>ROUND((P2196-Q2196)*G2196*'Inputs'!$C$25/1000,1)</x:f>
        <x:v>92.3</x:v>
      </x:c>
    </x:row>
    <x:row r="2197">
      <x:c r="A2197" t="n">
        <x:v>2182</x:v>
      </x:c>
      <x:c r="B2197" s="68" t="n">
        <x:v>56.7</x:v>
      </x:c>
      <x:c r="C2197" s="68" t="n">
        <x:v>26.8</x:v>
      </x:c>
      <x:c r="D2197" s="68" t="n">
        <x:v>212</x:v>
      </x:c>
      <x:c r="E2197" s="68" t="n">
        <x:v>24.7</x:v>
      </x:c>
      <x:c r="F2197" s="68" t="n">
        <x:v>52.6</x:v>
      </x:c>
      <x:c r="G2197" s="68" t="n">
        <x:v>9.3</x:v>
      </x:c>
      <x:c r="H2197" s="69" t="n">
        <x:v>1.906</x:v>
      </x:c>
      <x:c r="I2197" s="68" t="n">
        <x:v>6310</x:v>
      </x:c>
      <x:c r="J2197" s="68" t="n">
        <x:v>14.1</x:v>
      </x:c>
      <x:c r="K2197" s="68" t="n">
        <x:v>716</x:v>
      </x:c>
      <x:c r="L2197" s="68" t="n">
        <x:v>5.6</x:v>
      </x:c>
      <x:c r="M2197" s="70" t="n">
        <x:v>0.018</x:v>
      </x:c>
      <x:c r="N2197" s="71" t="n">
        <x:v>82</x:v>
      </x:c>
      <x:c r="O2197" s="33" t="n">
        <x:f>ROUND(3*E2197+F2197+G2197*H2197,1)</x:f>
        <x:v>144.4</x:v>
      </x:c>
      <x:c r="P2197" s="33" t="n">
        <x:f>ROUND('Inputs'!$C$4*'Inputs'!$C$7*'Inputs'!$C$5*C2197/3600,1)</x:f>
        <x:v>3871.1</x:v>
      </x:c>
      <x:c r="Q2197" s="33" t="n">
        <x:f>ROUND(('Inputs'!$C$4/B2197)*'Inputs'!$C$7*'Inputs'!$C$6*D2197/3600,1)</x:f>
        <x:v>1080.1</x:v>
      </x:c>
      <x:c r="R2197" s="59" t="n">
        <x:f>ROUND((P2197-Q2197)*O2197-('Inputs'!$C$4/B2197)*(I2197/J2197+K2197)-'Inputs'!$C$4*L2197-('Inputs'!$C$4*'Inputs'!$C$20*'Inputs'!$C$21*'Inputs'!$C$22/1000)*M2197*N2197,0)</x:f>
        <x:v>138514</x:v>
      </x:c>
      <x:c r="S2197" s="59" t="n">
        <x:f>ROUND(R2197/'Inputs'!$C$4,2)</x:f>
        <x:v>13.85</x:v>
      </x:c>
      <x:c r="T2197" s="33" t="n">
        <x:f>ROUND((P2197-Q2197)*G2197*'Inputs'!$C$25/1000,1)</x:f>
        <x:v>67.1</x:v>
      </x:c>
    </x:row>
    <x:row r="2198">
      <x:c r="A2198" t="n">
        <x:v>2183</x:v>
      </x:c>
      <x:c r="B2198" s="68" t="n">
        <x:v>56.3</x:v>
      </x:c>
      <x:c r="C2198" s="68" t="n">
        <x:v>28.4</x:v>
      </x:c>
      <x:c r="D2198" s="68" t="n">
        <x:v>205.8</x:v>
      </x:c>
      <x:c r="E2198" s="68" t="n">
        <x:v>20.8</x:v>
      </x:c>
      <x:c r="F2198" s="68" t="n">
        <x:v>42</x:v>
      </x:c>
      <x:c r="G2198" s="68" t="n">
        <x:v>7.1</x:v>
      </x:c>
      <x:c r="H2198" s="69" t="n">
        <x:v>1.911</x:v>
      </x:c>
      <x:c r="I2198" s="68" t="n">
        <x:v>8035</x:v>
      </x:c>
      <x:c r="J2198" s="68" t="n">
        <x:v>10.9</x:v>
      </x:c>
      <x:c r="K2198" s="68" t="n">
        <x:v>484</x:v>
      </x:c>
      <x:c r="L2198" s="68" t="n">
        <x:v>3.6</x:v>
      </x:c>
      <x:c r="M2198" s="70" t="n">
        <x:v>0.019</x:v>
      </x:c>
      <x:c r="N2198" s="71" t="n">
        <x:v>159</x:v>
      </x:c>
      <x:c r="O2198" s="33" t="n">
        <x:f>ROUND(3*E2198+F2198+G2198*H2198,1)</x:f>
        <x:v>118</x:v>
      </x:c>
      <x:c r="P2198" s="33" t="n">
        <x:f>ROUND('Inputs'!$C$4*'Inputs'!$C$7*'Inputs'!$C$5*C2198/3600,1)</x:f>
        <x:v>4102.2</x:v>
      </x:c>
      <x:c r="Q2198" s="33" t="n">
        <x:f>ROUND(('Inputs'!$C$4/B2198)*'Inputs'!$C$7*'Inputs'!$C$6*D2198/3600,1)</x:f>
        <x:v>1056</x:v>
      </x:c>
      <x:c r="R2198" s="59" t="n">
        <x:f>ROUND((P2198-Q2198)*O2198-('Inputs'!$C$4/B2198)*(I2198/J2198+K2198)-'Inputs'!$C$4*L2198-('Inputs'!$C$4*'Inputs'!$C$20*'Inputs'!$C$21*'Inputs'!$C$22/1000)*M2198*N2198,0)</x:f>
        <x:v>99795</x:v>
      </x:c>
      <x:c r="S2198" s="59" t="n">
        <x:f>ROUND(R2198/'Inputs'!$C$4,2)</x:f>
        <x:v>9.98</x:v>
      </x:c>
      <x:c r="T2198" s="33" t="n">
        <x:f>ROUND((P2198-Q2198)*G2198*'Inputs'!$C$25/1000,1)</x:f>
        <x:v>55.9</x:v>
      </x:c>
    </x:row>
    <x:row r="2199">
      <x:c r="A2199" t="n">
        <x:v>2184</x:v>
      </x:c>
      <x:c r="B2199" s="68" t="n">
        <x:v>28</x:v>
      </x:c>
      <x:c r="C2199" s="68" t="n">
        <x:v>30</x:v>
      </x:c>
      <x:c r="D2199" s="68" t="n">
        <x:v>283.4</x:v>
      </x:c>
      <x:c r="E2199" s="68" t="n">
        <x:v>21.2</x:v>
      </x:c>
      <x:c r="F2199" s="68" t="n">
        <x:v>46.2</x:v>
      </x:c>
      <x:c r="G2199" s="68" t="n">
        <x:v>8</x:v>
      </x:c>
      <x:c r="H2199" s="69" t="n">
        <x:v>1.78</x:v>
      </x:c>
      <x:c r="I2199" s="68" t="n">
        <x:v>8157</x:v>
      </x:c>
      <x:c r="J2199" s="68" t="n">
        <x:v>12.5</x:v>
      </x:c>
      <x:c r="K2199" s="68" t="n">
        <x:v>630</x:v>
      </x:c>
      <x:c r="L2199" s="68" t="n">
        <x:v>4.2</x:v>
      </x:c>
      <x:c r="M2199" s="70" t="n">
        <x:v>0.1</x:v>
      </x:c>
      <x:c r="N2199" s="71" t="n">
        <x:v>126</x:v>
      </x:c>
      <x:c r="O2199" s="33" t="n">
        <x:f>ROUND(3*E2199+F2199+G2199*H2199,1)</x:f>
        <x:v>124</x:v>
      </x:c>
      <x:c r="P2199" s="33" t="n">
        <x:f>ROUND('Inputs'!$C$4*'Inputs'!$C$7*'Inputs'!$C$5*C2199/3600,1)</x:f>
        <x:v>4333.3</x:v>
      </x:c>
      <x:c r="Q2199" s="33" t="n">
        <x:f>ROUND(('Inputs'!$C$4/B2199)*'Inputs'!$C$7*'Inputs'!$C$6*D2199/3600,1)</x:f>
        <x:v>2924</x:v>
      </x:c>
      <x:c r="R2199" s="59" t="n">
        <x:f>ROUND((P2199-Q2199)*O2199-('Inputs'!$C$4/B2199)*(I2199/J2199+K2199)-'Inputs'!$C$4*L2199-('Inputs'!$C$4*'Inputs'!$C$20*'Inputs'!$C$21*'Inputs'!$C$22/1000)*M2199*N2199,0)</x:f>
        <x:v>-353479</x:v>
      </x:c>
      <x:c r="S2199" s="59" t="n">
        <x:f>ROUND(R2199/'Inputs'!$C$4,2)</x:f>
        <x:v>-35.35</x:v>
      </x:c>
      <x:c r="T2199" s="33" t="n">
        <x:f>ROUND((P2199-Q2199)*G2199*'Inputs'!$C$25/1000,1)</x:f>
        <x:v>29.1</x:v>
      </x:c>
    </x:row>
    <x:row r="2200">
      <x:c r="A2200" t="n">
        <x:v>2185</x:v>
      </x:c>
      <x:c r="B2200" s="68" t="n">
        <x:v>44.2</x:v>
      </x:c>
      <x:c r="C2200" s="68" t="n">
        <x:v>26.1</x:v>
      </x:c>
      <x:c r="D2200" s="68" t="n">
        <x:v>240.7</x:v>
      </x:c>
      <x:c r="E2200" s="68" t="n">
        <x:v>22.2</x:v>
      </x:c>
      <x:c r="F2200" s="68" t="n">
        <x:v>48.9</x:v>
      </x:c>
      <x:c r="G2200" s="68" t="n">
        <x:v>7.4</x:v>
      </x:c>
      <x:c r="H2200" s="69" t="n">
        <x:v>1.846</x:v>
      </x:c>
      <x:c r="I2200" s="68" t="n">
        <x:v>6445</x:v>
      </x:c>
      <x:c r="J2200" s="68" t="n">
        <x:v>12.8</x:v>
      </x:c>
      <x:c r="K2200" s="68" t="n">
        <x:v>522</x:v>
      </x:c>
      <x:c r="L2200" s="68" t="n">
        <x:v>3.3</x:v>
      </x:c>
      <x:c r="M2200" s="70" t="n">
        <x:v>0.03</x:v>
      </x:c>
      <x:c r="N2200" s="71" t="n">
        <x:v>82</x:v>
      </x:c>
      <x:c r="O2200" s="33" t="n">
        <x:f>ROUND(3*E2200+F2200+G2200*H2200,1)</x:f>
        <x:v>129.2</x:v>
      </x:c>
      <x:c r="P2200" s="33" t="n">
        <x:f>ROUND('Inputs'!$C$4*'Inputs'!$C$7*'Inputs'!$C$5*C2200/3600,1)</x:f>
        <x:v>3770</x:v>
      </x:c>
      <x:c r="Q2200" s="33" t="n">
        <x:f>ROUND(('Inputs'!$C$4/B2200)*'Inputs'!$C$7*'Inputs'!$C$6*D2200/3600,1)</x:f>
        <x:v>1573.2</x:v>
      </x:c>
      <x:c r="R2200" s="59" t="n">
        <x:f>ROUND((P2200-Q2200)*O2200-('Inputs'!$C$4/B2200)*(I2200/J2200+K2200)-'Inputs'!$C$4*L2200-('Inputs'!$C$4*'Inputs'!$C$20*'Inputs'!$C$21*'Inputs'!$C$22/1000)*M2200*N2200,0)</x:f>
        <x:v>13309</x:v>
      </x:c>
      <x:c r="S2200" s="59" t="n">
        <x:f>ROUND(R2200/'Inputs'!$C$4,2)</x:f>
        <x:v>1.33</x:v>
      </x:c>
      <x:c r="T2200" s="33" t="n">
        <x:f>ROUND((P2200-Q2200)*G2200*'Inputs'!$C$25/1000,1)</x:f>
        <x:v>42</x:v>
      </x:c>
    </x:row>
    <x:row r="2201">
      <x:c r="A2201" t="n">
        <x:v>2186</x:v>
      </x:c>
      <x:c r="B2201" s="68" t="n">
        <x:v>33</x:v>
      </x:c>
      <x:c r="C2201" s="68" t="n">
        <x:v>26.2</x:v>
      </x:c>
      <x:c r="D2201" s="68" t="n">
        <x:v>239.6</x:v>
      </x:c>
      <x:c r="E2201" s="68" t="n">
        <x:v>27</x:v>
      </x:c>
      <x:c r="F2201" s="68" t="n">
        <x:v>39.8</x:v>
      </x:c>
      <x:c r="G2201" s="68" t="n">
        <x:v>10.8</x:v>
      </x:c>
      <x:c r="H2201" s="69" t="n">
        <x:v>1.715</x:v>
      </x:c>
      <x:c r="I2201" s="68" t="n">
        <x:v>8024</x:v>
      </x:c>
      <x:c r="J2201" s="68" t="n">
        <x:v>9.5</x:v>
      </x:c>
      <x:c r="K2201" s="68" t="n">
        <x:v>570</x:v>
      </x:c>
      <x:c r="L2201" s="68" t="n">
        <x:v>4.4</x:v>
      </x:c>
      <x:c r="M2201" s="70" t="n">
        <x:v>0.027</x:v>
      </x:c>
      <x:c r="N2201" s="71" t="n">
        <x:v>80</x:v>
      </x:c>
      <x:c r="O2201" s="33" t="n">
        <x:f>ROUND(3*E2201+F2201+G2201*H2201,1)</x:f>
        <x:v>139.3</x:v>
      </x:c>
      <x:c r="P2201" s="33" t="n">
        <x:f>ROUND('Inputs'!$C$4*'Inputs'!$C$7*'Inputs'!$C$5*C2201/3600,1)</x:f>
        <x:v>3784.4</x:v>
      </x:c>
      <x:c r="Q2201" s="33" t="n">
        <x:f>ROUND(('Inputs'!$C$4/B2201)*'Inputs'!$C$7*'Inputs'!$C$6*D2201/3600,1)</x:f>
        <x:v>2097.5</x:v>
      </x:c>
      <x:c r="R2201" s="59" t="n">
        <x:f>ROUND((P2201-Q2201)*O2201-('Inputs'!$C$4/B2201)*(I2201/J2201+K2201)-'Inputs'!$C$4*L2201-('Inputs'!$C$4*'Inputs'!$C$20*'Inputs'!$C$21*'Inputs'!$C$22/1000)*M2201*N2201,0)</x:f>
        <x:v>-242521</x:v>
      </x:c>
      <x:c r="S2201" s="59" t="n">
        <x:f>ROUND(R2201/'Inputs'!$C$4,2)</x:f>
        <x:v>-24.25</x:v>
      </x:c>
      <x:c r="T2201" s="33" t="n">
        <x:f>ROUND((P2201-Q2201)*G2201*'Inputs'!$C$25/1000,1)</x:f>
        <x:v>47.1</x:v>
      </x:c>
    </x:row>
    <x:row r="2202">
      <x:c r="A2202" t="n">
        <x:v>2187</x:v>
      </x:c>
      <x:c r="B2202" s="68" t="n">
        <x:v>31.9</x:v>
      </x:c>
      <x:c r="C2202" s="68" t="n">
        <x:v>31.7</x:v>
      </x:c>
      <x:c r="D2202" s="68" t="n">
        <x:v>278.1</x:v>
      </x:c>
      <x:c r="E2202" s="68" t="n">
        <x:v>23.4</x:v>
      </x:c>
      <x:c r="F2202" s="68" t="n">
        <x:v>54.2</x:v>
      </x:c>
      <x:c r="G2202" s="68" t="n">
        <x:v>10.3</x:v>
      </x:c>
      <x:c r="H2202" s="69" t="n">
        <x:v>1.866</x:v>
      </x:c>
      <x:c r="I2202" s="68" t="n">
        <x:v>7164</x:v>
      </x:c>
      <x:c r="J2202" s="68" t="n">
        <x:v>13.3</x:v>
      </x:c>
      <x:c r="K2202" s="68" t="n">
        <x:v>654</x:v>
      </x:c>
      <x:c r="L2202" s="68" t="n">
        <x:v>3.6</x:v>
      </x:c>
      <x:c r="M2202" s="70" t="n">
        <x:v>0.016</x:v>
      </x:c>
      <x:c r="N2202" s="71" t="n">
        <x:v>154</x:v>
      </x:c>
      <x:c r="O2202" s="33" t="n">
        <x:f>ROUND(3*E2202+F2202+G2202*H2202,1)</x:f>
        <x:v>143.6</x:v>
      </x:c>
      <x:c r="P2202" s="33" t="n">
        <x:f>ROUND('Inputs'!$C$4*'Inputs'!$C$7*'Inputs'!$C$5*C2202/3600,1)</x:f>
        <x:v>4578.9</x:v>
      </x:c>
      <x:c r="Q2202" s="33" t="n">
        <x:f>ROUND(('Inputs'!$C$4/B2202)*'Inputs'!$C$7*'Inputs'!$C$6*D2202/3600,1)</x:f>
        <x:v>2518.5</x:v>
      </x:c>
      <x:c r="R2202" s="59" t="n">
        <x:f>ROUND((P2202-Q2202)*O2202-('Inputs'!$C$4/B2202)*(I2202/J2202+K2202)-'Inputs'!$C$4*L2202-('Inputs'!$C$4*'Inputs'!$C$20*'Inputs'!$C$21*'Inputs'!$C$22/1000)*M2202*N2202,0)</x:f>
        <x:v>-119507</x:v>
      </x:c>
      <x:c r="S2202" s="59" t="n">
        <x:f>ROUND(R2202/'Inputs'!$C$4,2)</x:f>
        <x:v>-11.95</x:v>
      </x:c>
      <x:c r="T2202" s="33" t="n">
        <x:f>ROUND((P2202-Q2202)*G2202*'Inputs'!$C$25/1000,1)</x:f>
        <x:v>54.8</x:v>
      </x:c>
    </x:row>
    <x:row r="2203">
      <x:c r="A2203" t="n">
        <x:v>2188</x:v>
      </x:c>
      <x:c r="B2203" s="68" t="n">
        <x:v>38.1</x:v>
      </x:c>
      <x:c r="C2203" s="68" t="n">
        <x:v>28.6</x:v>
      </x:c>
      <x:c r="D2203" s="68" t="n">
        <x:v>206.6</x:v>
      </x:c>
      <x:c r="E2203" s="68" t="n">
        <x:v>24.8</x:v>
      </x:c>
      <x:c r="F2203" s="68" t="n">
        <x:v>41.9</x:v>
      </x:c>
      <x:c r="G2203" s="68" t="n">
        <x:v>9.4</x:v>
      </x:c>
      <x:c r="H2203" s="69" t="n">
        <x:v>1.938</x:v>
      </x:c>
      <x:c r="I2203" s="68" t="n">
        <x:v>6051</x:v>
      </x:c>
      <x:c r="J2203" s="68" t="n">
        <x:v>14.7</x:v>
      </x:c>
      <x:c r="K2203" s="68" t="n">
        <x:v>653</x:v>
      </x:c>
      <x:c r="L2203" s="68" t="n">
        <x:v>4.8</x:v>
      </x:c>
      <x:c r="M2203" s="70" t="n">
        <x:v>0.042</x:v>
      </x:c>
      <x:c r="N2203" s="71" t="n">
        <x:v>98</x:v>
      </x:c>
      <x:c r="O2203" s="33" t="n">
        <x:f>ROUND(3*E2203+F2203+G2203*H2203,1)</x:f>
        <x:v>134.5</x:v>
      </x:c>
      <x:c r="P2203" s="33" t="n">
        <x:f>ROUND('Inputs'!$C$4*'Inputs'!$C$7*'Inputs'!$C$5*C2203/3600,1)</x:f>
        <x:v>4131.1</x:v>
      </x:c>
      <x:c r="Q2203" s="33" t="n">
        <x:f>ROUND(('Inputs'!$C$4/B2203)*'Inputs'!$C$7*'Inputs'!$C$6*D2203/3600,1)</x:f>
        <x:v>1566.5</x:v>
      </x:c>
      <x:c r="R2203" s="59" t="n">
        <x:f>ROUND((P2203-Q2203)*O2203-('Inputs'!$C$4/B2203)*(I2203/J2203+K2203)-'Inputs'!$C$4*L2203-('Inputs'!$C$4*'Inputs'!$C$20*'Inputs'!$C$21*'Inputs'!$C$22/1000)*M2203*N2203,0)</x:f>
        <x:v>8304</x:v>
      </x:c>
      <x:c r="S2203" s="59" t="n">
        <x:f>ROUND(R2203/'Inputs'!$C$4,2)</x:f>
        <x:v>0.83</x:v>
      </x:c>
      <x:c r="T2203" s="33" t="n">
        <x:f>ROUND((P2203-Q2203)*G2203*'Inputs'!$C$25/1000,1)</x:f>
        <x:v>62.3</x:v>
      </x:c>
    </x:row>
    <x:row r="2204">
      <x:c r="A2204" t="n">
        <x:v>2189</x:v>
      </x:c>
      <x:c r="B2204" s="68" t="n">
        <x:v>27.2</x:v>
      </x:c>
      <x:c r="C2204" s="68" t="n">
        <x:v>28.4</x:v>
      </x:c>
      <x:c r="D2204" s="68" t="n">
        <x:v>218.3</x:v>
      </x:c>
      <x:c r="E2204" s="68" t="n">
        <x:v>25</x:v>
      </x:c>
      <x:c r="F2204" s="68" t="n">
        <x:v>53.4</x:v>
      </x:c>
      <x:c r="G2204" s="68" t="n">
        <x:v>8.2</x:v>
      </x:c>
      <x:c r="H2204" s="69" t="n">
        <x:v>1.693</x:v>
      </x:c>
      <x:c r="I2204" s="68" t="n">
        <x:v>9738</x:v>
      </x:c>
      <x:c r="J2204" s="68" t="n">
        <x:v>8.3</x:v>
      </x:c>
      <x:c r="K2204" s="68" t="n">
        <x:v>517</x:v>
      </x:c>
      <x:c r="L2204" s="68" t="n">
        <x:v>5.1</x:v>
      </x:c>
      <x:c r="M2204" s="70" t="n">
        <x:v>0.059</x:v>
      </x:c>
      <x:c r="N2204" s="71" t="n">
        <x:v>136</x:v>
      </x:c>
      <x:c r="O2204" s="33" t="n">
        <x:f>ROUND(3*E2204+F2204+G2204*H2204,1)</x:f>
        <x:v>142.3</x:v>
      </x:c>
      <x:c r="P2204" s="33" t="n">
        <x:f>ROUND('Inputs'!$C$4*'Inputs'!$C$7*'Inputs'!$C$5*C2204/3600,1)</x:f>
        <x:v>4102.2</x:v>
      </x:c>
      <x:c r="Q2204" s="33" t="n">
        <x:f>ROUND(('Inputs'!$C$4/B2204)*'Inputs'!$C$7*'Inputs'!$C$6*D2204/3600,1)</x:f>
        <x:v>2318.5</x:v>
      </x:c>
      <x:c r="R2204" s="59" t="n">
        <x:f>ROUND((P2204-Q2204)*O2204-('Inputs'!$C$4/B2204)*(I2204/J2204+K2204)-'Inputs'!$C$4*L2204-('Inputs'!$C$4*'Inputs'!$C$20*'Inputs'!$C$21*'Inputs'!$C$22/1000)*M2204*N2204,0)</x:f>
        <x:v>-436539</x:v>
      </x:c>
      <x:c r="S2204" s="59" t="n">
        <x:f>ROUND(R2204/'Inputs'!$C$4,2)</x:f>
        <x:v>-43.65</x:v>
      </x:c>
      <x:c r="T2204" s="33" t="n">
        <x:f>ROUND((P2204-Q2204)*G2204*'Inputs'!$C$25/1000,1)</x:f>
        <x:v>37.8</x:v>
      </x:c>
    </x:row>
    <x:row r="2205">
      <x:c r="A2205" t="n">
        <x:v>2190</x:v>
      </x:c>
      <x:c r="B2205" s="68" t="n">
        <x:v>49.8</x:v>
      </x:c>
      <x:c r="C2205" s="68" t="n">
        <x:v>28.9</x:v>
      </x:c>
      <x:c r="D2205" s="68" t="n">
        <x:v>153.1</x:v>
      </x:c>
      <x:c r="E2205" s="68" t="n">
        <x:v>23.5</x:v>
      </x:c>
      <x:c r="F2205" s="68" t="n">
        <x:v>36.9</x:v>
      </x:c>
      <x:c r="G2205" s="68" t="n">
        <x:v>9.4</x:v>
      </x:c>
      <x:c r="H2205" s="69" t="n">
        <x:v>1.864</x:v>
      </x:c>
      <x:c r="I2205" s="68" t="n">
        <x:v>6441</x:v>
      </x:c>
      <x:c r="J2205" s="68" t="n">
        <x:v>9.5</x:v>
      </x:c>
      <x:c r="K2205" s="68" t="n">
        <x:v>649</x:v>
      </x:c>
      <x:c r="L2205" s="68" t="n">
        <x:v>2.5</x:v>
      </x:c>
      <x:c r="M2205" s="70" t="n">
        <x:v>0.093</x:v>
      </x:c>
      <x:c r="N2205" s="71" t="n">
        <x:v>77</x:v>
      </x:c>
      <x:c r="O2205" s="33" t="n">
        <x:f>ROUND(3*E2205+F2205+G2205*H2205,1)</x:f>
        <x:v>124.9</x:v>
      </x:c>
      <x:c r="P2205" s="33" t="n">
        <x:f>ROUND('Inputs'!$C$4*'Inputs'!$C$7*'Inputs'!$C$5*C2205/3600,1)</x:f>
        <x:v>4174.4</x:v>
      </x:c>
      <x:c r="Q2205" s="33" t="n">
        <x:f>ROUND(('Inputs'!$C$4/B2205)*'Inputs'!$C$7*'Inputs'!$C$6*D2205/3600,1)</x:f>
        <x:v>888.1</x:v>
      </x:c>
      <x:c r="R2205" s="59" t="n">
        <x:f>ROUND((P2205-Q2205)*O2205-('Inputs'!$C$4/B2205)*(I2205/J2205+K2205)-'Inputs'!$C$4*L2205-('Inputs'!$C$4*'Inputs'!$C$20*'Inputs'!$C$21*'Inputs'!$C$22/1000)*M2205*N2205,0)</x:f>
        <x:v>102980</x:v>
      </x:c>
      <x:c r="S2205" s="59" t="n">
        <x:f>ROUND(R2205/'Inputs'!$C$4,2)</x:f>
        <x:v>10.3</x:v>
      </x:c>
      <x:c r="T2205" s="33" t="n">
        <x:f>ROUND((P2205-Q2205)*G2205*'Inputs'!$C$25/1000,1)</x:f>
        <x:v>79.8</x:v>
      </x:c>
    </x:row>
    <x:row r="2206">
      <x:c r="A2206" t="n">
        <x:v>2191</x:v>
      </x:c>
      <x:c r="B2206" s="68" t="n">
        <x:v>34.4</x:v>
      </x:c>
      <x:c r="C2206" s="68" t="n">
        <x:v>28.7</x:v>
      </x:c>
      <x:c r="D2206" s="68" t="n">
        <x:v>235.3</x:v>
      </x:c>
      <x:c r="E2206" s="68" t="n">
        <x:v>24.4</x:v>
      </x:c>
      <x:c r="F2206" s="68" t="n">
        <x:v>49.9</x:v>
      </x:c>
      <x:c r="G2206" s="68" t="n">
        <x:v>9.4</x:v>
      </x:c>
      <x:c r="H2206" s="69" t="n">
        <x:v>1.805</x:v>
      </x:c>
      <x:c r="I2206" s="68" t="n">
        <x:v>5851</x:v>
      </x:c>
      <x:c r="J2206" s="68" t="n">
        <x:v>14.2</x:v>
      </x:c>
      <x:c r="K2206" s="68" t="n">
        <x:v>726</x:v>
      </x:c>
      <x:c r="L2206" s="68" t="n">
        <x:v>3.2</x:v>
      </x:c>
      <x:c r="M2206" s="70" t="n">
        <x:v>0.011</x:v>
      </x:c>
      <x:c r="N2206" s="71" t="n">
        <x:v>79</x:v>
      </x:c>
      <x:c r="O2206" s="33" t="n">
        <x:f>ROUND(3*E2206+F2206+G2206*H2206,1)</x:f>
        <x:v>140.1</x:v>
      </x:c>
      <x:c r="P2206" s="33" t="n">
        <x:f>ROUND('Inputs'!$C$4*'Inputs'!$C$7*'Inputs'!$C$5*C2206/3600,1)</x:f>
        <x:v>4145.6</x:v>
      </x:c>
      <x:c r="Q2206" s="33" t="n">
        <x:f>ROUND(('Inputs'!$C$4/B2206)*'Inputs'!$C$7*'Inputs'!$C$6*D2206/3600,1)</x:f>
        <x:v>1976</x:v>
      </x:c>
      <x:c r="R2206" s="59" t="n">
        <x:f>ROUND((P2206-Q2206)*O2206-('Inputs'!$C$4/B2206)*(I2206/J2206+K2206)-'Inputs'!$C$4*L2206-('Inputs'!$C$4*'Inputs'!$C$20*'Inputs'!$C$21*'Inputs'!$C$22/1000)*M2206*N2206,0)</x:f>
        <x:v>-60808</x:v>
      </x:c>
      <x:c r="S2206" s="59" t="n">
        <x:f>ROUND(R2206/'Inputs'!$C$4,2)</x:f>
        <x:v>-6.08</x:v>
      </x:c>
      <x:c r="T2206" s="33" t="n">
        <x:f>ROUND((P2206-Q2206)*G2206*'Inputs'!$C$25/1000,1)</x:f>
        <x:v>52.7</x:v>
      </x:c>
    </x:row>
    <x:row r="2207">
      <x:c r="A2207" t="n">
        <x:v>2192</x:v>
      </x:c>
      <x:c r="B2207" s="68" t="n">
        <x:v>59.2</x:v>
      </x:c>
      <x:c r="C2207" s="68" t="n">
        <x:v>26.8</x:v>
      </x:c>
      <x:c r="D2207" s="68" t="n">
        <x:v>250.3</x:v>
      </x:c>
      <x:c r="E2207" s="68" t="n">
        <x:v>24.8</x:v>
      </x:c>
      <x:c r="F2207" s="68" t="n">
        <x:v>36.9</x:v>
      </x:c>
      <x:c r="G2207" s="68" t="n">
        <x:v>8.3</x:v>
      </x:c>
      <x:c r="H2207" s="69" t="n">
        <x:v>1.759</x:v>
      </x:c>
      <x:c r="I2207" s="68" t="n">
        <x:v>6785</x:v>
      </x:c>
      <x:c r="J2207" s="68" t="n">
        <x:v>12.7</x:v>
      </x:c>
      <x:c r="K2207" s="68" t="n">
        <x:v>556</x:v>
      </x:c>
      <x:c r="L2207" s="68" t="n">
        <x:v>4.5</x:v>
      </x:c>
      <x:c r="M2207" s="70" t="n">
        <x:v>0.035</x:v>
      </x:c>
      <x:c r="N2207" s="71" t="n">
        <x:v>98</x:v>
      </x:c>
      <x:c r="O2207" s="33" t="n">
        <x:f>ROUND(3*E2207+F2207+G2207*H2207,1)</x:f>
        <x:v>125.9</x:v>
      </x:c>
      <x:c r="P2207" s="33" t="n">
        <x:f>ROUND('Inputs'!$C$4*'Inputs'!$C$7*'Inputs'!$C$5*C2207/3600,1)</x:f>
        <x:v>3871.1</x:v>
      </x:c>
      <x:c r="Q2207" s="33" t="n">
        <x:f>ROUND(('Inputs'!$C$4/B2207)*'Inputs'!$C$7*'Inputs'!$C$6*D2207/3600,1)</x:f>
        <x:v>1221.4</x:v>
      </x:c>
      <x:c r="R2207" s="59" t="n">
        <x:f>ROUND((P2207-Q2207)*O2207-('Inputs'!$C$4/B2207)*(I2207/J2207+K2207)-'Inputs'!$C$4*L2207-('Inputs'!$C$4*'Inputs'!$C$20*'Inputs'!$C$21*'Inputs'!$C$22/1000)*M2207*N2207,0)</x:f>
        <x:v>96763</x:v>
      </x:c>
      <x:c r="S2207" s="59" t="n">
        <x:f>ROUND(R2207/'Inputs'!$C$4,2)</x:f>
        <x:v>9.68</x:v>
      </x:c>
      <x:c r="T2207" s="33" t="n">
        <x:f>ROUND((P2207-Q2207)*G2207*'Inputs'!$C$25/1000,1)</x:f>
        <x:v>56.8</x:v>
      </x:c>
    </x:row>
    <x:row r="2208">
      <x:c r="A2208" t="n">
        <x:v>2193</x:v>
      </x:c>
      <x:c r="B2208" s="68" t="n">
        <x:v>51.8</x:v>
      </x:c>
      <x:c r="C2208" s="68" t="n">
        <x:v>27.8</x:v>
      </x:c>
      <x:c r="D2208" s="68" t="n">
        <x:v>212.4</x:v>
      </x:c>
      <x:c r="E2208" s="68" t="n">
        <x:v>27.2</x:v>
      </x:c>
      <x:c r="F2208" s="68" t="n">
        <x:v>41.3</x:v>
      </x:c>
      <x:c r="G2208" s="68" t="n">
        <x:v>9.6</x:v>
      </x:c>
      <x:c r="H2208" s="69" t="n">
        <x:v>1.805</x:v>
      </x:c>
      <x:c r="I2208" s="68" t="n">
        <x:v>7369</x:v>
      </x:c>
      <x:c r="J2208" s="68" t="n">
        <x:v>11.2</x:v>
      </x:c>
      <x:c r="K2208" s="68" t="n">
        <x:v>523</x:v>
      </x:c>
      <x:c r="L2208" s="68" t="n">
        <x:v>4</x:v>
      </x:c>
      <x:c r="M2208" s="70" t="n">
        <x:v>0.093</x:v>
      </x:c>
      <x:c r="N2208" s="71" t="n">
        <x:v>134</x:v>
      </x:c>
      <x:c r="O2208" s="33" t="n">
        <x:f>ROUND(3*E2208+F2208+G2208*H2208,1)</x:f>
        <x:v>140.2</x:v>
      </x:c>
      <x:c r="P2208" s="33" t="n">
        <x:f>ROUND('Inputs'!$C$4*'Inputs'!$C$7*'Inputs'!$C$5*C2208/3600,1)</x:f>
        <x:v>4015.6</x:v>
      </x:c>
      <x:c r="Q2208" s="33" t="n">
        <x:f>ROUND(('Inputs'!$C$4/B2208)*'Inputs'!$C$7*'Inputs'!$C$6*D2208/3600,1)</x:f>
        <x:v>1184.6</x:v>
      </x:c>
      <x:c r="R2208" s="59" t="n">
        <x:f>ROUND((P2208-Q2208)*O2208-('Inputs'!$C$4/B2208)*(I2208/J2208+K2208)-'Inputs'!$C$4*L2208-('Inputs'!$C$4*'Inputs'!$C$20*'Inputs'!$C$21*'Inputs'!$C$22/1000)*M2208*N2208,0)</x:f>
        <x:v>101057</x:v>
      </x:c>
      <x:c r="S2208" s="59" t="n">
        <x:f>ROUND(R2208/'Inputs'!$C$4,2)</x:f>
        <x:v>10.11</x:v>
      </x:c>
      <x:c r="T2208" s="33" t="n">
        <x:f>ROUND((P2208-Q2208)*G2208*'Inputs'!$C$25/1000,1)</x:f>
        <x:v>70.2</x:v>
      </x:c>
    </x:row>
    <x:row r="2209">
      <x:c r="A2209" t="n">
        <x:v>2194</x:v>
      </x:c>
      <x:c r="B2209" s="68" t="n">
        <x:v>31</x:v>
      </x:c>
      <x:c r="C2209" s="68" t="n">
        <x:v>27.6</x:v>
      </x:c>
      <x:c r="D2209" s="68" t="n">
        <x:v>228.3</x:v>
      </x:c>
      <x:c r="E2209" s="68" t="n">
        <x:v>24.7</x:v>
      </x:c>
      <x:c r="F2209" s="68" t="n">
        <x:v>45.2</x:v>
      </x:c>
      <x:c r="G2209" s="68" t="n">
        <x:v>8.5</x:v>
      </x:c>
      <x:c r="H2209" s="69" t="n">
        <x:v>1.729</x:v>
      </x:c>
      <x:c r="I2209" s="68" t="n">
        <x:v>8232</x:v>
      </x:c>
      <x:c r="J2209" s="68" t="n">
        <x:v>12.3</x:v>
      </x:c>
      <x:c r="K2209" s="68" t="n">
        <x:v>490</x:v>
      </x:c>
      <x:c r="L2209" s="68" t="n">
        <x:v>2.1</x:v>
      </x:c>
      <x:c r="M2209" s="70" t="n">
        <x:v>0.018</x:v>
      </x:c>
      <x:c r="N2209" s="71" t="n">
        <x:v>123</x:v>
      </x:c>
      <x:c r="O2209" s="33" t="n">
        <x:f>ROUND(3*E2209+F2209+G2209*H2209,1)</x:f>
        <x:v>134</x:v>
      </x:c>
      <x:c r="P2209" s="33" t="n">
        <x:f>ROUND('Inputs'!$C$4*'Inputs'!$C$7*'Inputs'!$C$5*C2209/3600,1)</x:f>
        <x:v>3986.7</x:v>
      </x:c>
      <x:c r="Q2209" s="33" t="n">
        <x:f>ROUND(('Inputs'!$C$4/B2209)*'Inputs'!$C$7*'Inputs'!$C$6*D2209/3600,1)</x:f>
        <x:v>2127.5</x:v>
      </x:c>
      <x:c r="R2209" s="59" t="n">
        <x:f>ROUND((P2209-Q2209)*O2209-('Inputs'!$C$4/B2209)*(I2209/J2209+K2209)-'Inputs'!$C$4*L2209-('Inputs'!$C$4*'Inputs'!$C$20*'Inputs'!$C$21*'Inputs'!$C$22/1000)*M2209*N2209,0)</x:f>
        <x:v>-150776</x:v>
      </x:c>
      <x:c r="S2209" s="59" t="n">
        <x:f>ROUND(R2209/'Inputs'!$C$4,2)</x:f>
        <x:v>-15.08</x:v>
      </x:c>
      <x:c r="T2209" s="33" t="n">
        <x:f>ROUND((P2209-Q2209)*G2209*'Inputs'!$C$25/1000,1)</x:f>
        <x:v>40.8</x:v>
      </x:c>
    </x:row>
    <x:row r="2210">
      <x:c r="A2210" t="n">
        <x:v>2195</x:v>
      </x:c>
      <x:c r="B2210" s="68" t="n">
        <x:v>54.4</x:v>
      </x:c>
      <x:c r="C2210" s="68" t="n">
        <x:v>26.1</x:v>
      </x:c>
      <x:c r="D2210" s="68" t="n">
        <x:v>231.9</x:v>
      </x:c>
      <x:c r="E2210" s="68" t="n">
        <x:v>27.2</x:v>
      </x:c>
      <x:c r="F2210" s="68" t="n">
        <x:v>38.1</x:v>
      </x:c>
      <x:c r="G2210" s="68" t="n">
        <x:v>7.8</x:v>
      </x:c>
      <x:c r="H2210" s="69" t="n">
        <x:v>1.985</x:v>
      </x:c>
      <x:c r="I2210" s="68" t="n">
        <x:v>7170</x:v>
      </x:c>
      <x:c r="J2210" s="68" t="n">
        <x:v>12.2</x:v>
      </x:c>
      <x:c r="K2210" s="68" t="n">
        <x:v>634</x:v>
      </x:c>
      <x:c r="L2210" s="68" t="n">
        <x:v>3.7</x:v>
      </x:c>
      <x:c r="M2210" s="70" t="n">
        <x:v>0.044</x:v>
      </x:c>
      <x:c r="N2210" s="71" t="n">
        <x:v>95</x:v>
      </x:c>
      <x:c r="O2210" s="33" t="n">
        <x:f>ROUND(3*E2210+F2210+G2210*H2210,1)</x:f>
        <x:v>135.2</x:v>
      </x:c>
      <x:c r="P2210" s="33" t="n">
        <x:f>ROUND('Inputs'!$C$4*'Inputs'!$C$7*'Inputs'!$C$5*C2210/3600,1)</x:f>
        <x:v>3770</x:v>
      </x:c>
      <x:c r="Q2210" s="33" t="n">
        <x:f>ROUND(('Inputs'!$C$4/B2210)*'Inputs'!$C$7*'Inputs'!$C$6*D2210/3600,1)</x:f>
        <x:v>1231.5</x:v>
      </x:c>
      <x:c r="R2210" s="59" t="n">
        <x:f>ROUND((P2210-Q2210)*O2210-('Inputs'!$C$4/B2210)*(I2210/J2210+K2210)-'Inputs'!$C$4*L2210-('Inputs'!$C$4*'Inputs'!$C$20*'Inputs'!$C$21*'Inputs'!$C$22/1000)*M2210*N2210,0)</x:f>
        <x:v>72280</x:v>
      </x:c>
      <x:c r="S2210" s="59" t="n">
        <x:f>ROUND(R2210/'Inputs'!$C$4,2)</x:f>
        <x:v>7.23</x:v>
      </x:c>
      <x:c r="T2210" s="33" t="n">
        <x:f>ROUND((P2210-Q2210)*G2210*'Inputs'!$C$25/1000,1)</x:f>
        <x:v>51.2</x:v>
      </x:c>
    </x:row>
    <x:row r="2211">
      <x:c r="A2211" t="n">
        <x:v>2196</x:v>
      </x:c>
      <x:c r="B2211" s="68" t="n">
        <x:v>35.9</x:v>
      </x:c>
      <x:c r="C2211" s="68" t="n">
        <x:v>30.2</x:v>
      </x:c>
      <x:c r="D2211" s="68" t="n">
        <x:v>211.5</x:v>
      </x:c>
      <x:c r="E2211" s="68" t="n">
        <x:v>21.4</x:v>
      </x:c>
      <x:c r="F2211" s="68" t="n">
        <x:v>47.5</x:v>
      </x:c>
      <x:c r="G2211" s="68" t="n">
        <x:v>8.8</x:v>
      </x:c>
      <x:c r="H2211" s="69" t="n">
        <x:v>1.784</x:v>
      </x:c>
      <x:c r="I2211" s="68" t="n">
        <x:v>6972</x:v>
      </x:c>
      <x:c r="J2211" s="68" t="n">
        <x:v>9.6</x:v>
      </x:c>
      <x:c r="K2211" s="68" t="n">
        <x:v>615</x:v>
      </x:c>
      <x:c r="L2211" s="68" t="n">
        <x:v>3.2</x:v>
      </x:c>
      <x:c r="M2211" s="70" t="n">
        <x:v>0.025</x:v>
      </x:c>
      <x:c r="N2211" s="71" t="n">
        <x:v>147</x:v>
      </x:c>
      <x:c r="O2211" s="33" t="n">
        <x:f>ROUND(3*E2211+F2211+G2211*H2211,1)</x:f>
        <x:v>127.4</x:v>
      </x:c>
      <x:c r="P2211" s="33" t="n">
        <x:f>ROUND('Inputs'!$C$4*'Inputs'!$C$7*'Inputs'!$C$5*C2211/3600,1)</x:f>
        <x:v>4362.2</x:v>
      </x:c>
      <x:c r="Q2211" s="33" t="n">
        <x:f>ROUND(('Inputs'!$C$4/B2211)*'Inputs'!$C$7*'Inputs'!$C$6*D2211/3600,1)</x:f>
        <x:v>1701.9</x:v>
      </x:c>
      <x:c r="R2211" s="59" t="n">
        <x:f>ROUND((P2211-Q2211)*O2211-('Inputs'!$C$4/B2211)*(I2211/J2211+K2211)-'Inputs'!$C$4*L2211-('Inputs'!$C$4*'Inputs'!$C$20*'Inputs'!$C$21*'Inputs'!$C$22/1000)*M2211*N2211,0)</x:f>
        <x:v>-74903</x:v>
      </x:c>
      <x:c r="S2211" s="59" t="n">
        <x:f>ROUND(R2211/'Inputs'!$C$4,2)</x:f>
        <x:v>-7.49</x:v>
      </x:c>
      <x:c r="T2211" s="33" t="n">
        <x:f>ROUND((P2211-Q2211)*G2211*'Inputs'!$C$25/1000,1)</x:f>
        <x:v>60.5</x:v>
      </x:c>
    </x:row>
    <x:row r="2212">
      <x:c r="A2212" t="n">
        <x:v>2197</x:v>
      </x:c>
      <x:c r="B2212" s="68" t="n">
        <x:v>54.6</x:v>
      </x:c>
      <x:c r="C2212" s="68" t="n">
        <x:v>24.4</x:v>
      </x:c>
      <x:c r="D2212" s="68" t="n">
        <x:v>196.1</x:v>
      </x:c>
      <x:c r="E2212" s="68" t="n">
        <x:v>23.1</x:v>
      </x:c>
      <x:c r="F2212" s="68" t="n">
        <x:v>42.5</x:v>
      </x:c>
      <x:c r="G2212" s="68" t="n">
        <x:v>7.2</x:v>
      </x:c>
      <x:c r="H2212" s="69" t="n">
        <x:v>1.992</x:v>
      </x:c>
      <x:c r="I2212" s="68" t="n">
        <x:v>8608</x:v>
      </x:c>
      <x:c r="J2212" s="68" t="n">
        <x:v>10.1</x:v>
      </x:c>
      <x:c r="K2212" s="68" t="n">
        <x:v>773</x:v>
      </x:c>
      <x:c r="L2212" s="68" t="n">
        <x:v>5.5</x:v>
      </x:c>
      <x:c r="M2212" s="70" t="n">
        <x:v>0.008</x:v>
      </x:c>
      <x:c r="N2212" s="71" t="n">
        <x:v>116</x:v>
      </x:c>
      <x:c r="O2212" s="33" t="n">
        <x:f>ROUND(3*E2212+F2212+G2212*H2212,1)</x:f>
        <x:v>126.1</x:v>
      </x:c>
      <x:c r="P2212" s="33" t="n">
        <x:f>ROUND('Inputs'!$C$4*'Inputs'!$C$7*'Inputs'!$C$5*C2212/3600,1)</x:f>
        <x:v>3524.4</x:v>
      </x:c>
      <x:c r="Q2212" s="33" t="n">
        <x:f>ROUND(('Inputs'!$C$4/B2212)*'Inputs'!$C$7*'Inputs'!$C$6*D2212/3600,1)</x:f>
        <x:v>1037.6</x:v>
      </x:c>
      <x:c r="R2212" s="59" t="n">
        <x:f>ROUND((P2212-Q2212)*O2212-('Inputs'!$C$4/B2212)*(I2212/J2212+K2212)-'Inputs'!$C$4*L2212-('Inputs'!$C$4*'Inputs'!$C$20*'Inputs'!$C$21*'Inputs'!$C$22/1000)*M2212*N2212,0)</x:f>
        <x:v>-41159</x:v>
      </x:c>
      <x:c r="S2212" s="59" t="n">
        <x:f>ROUND(R2212/'Inputs'!$C$4,2)</x:f>
        <x:v>-4.12</x:v>
      </x:c>
      <x:c r="T2212" s="33" t="n">
        <x:f>ROUND((P2212-Q2212)*G2212*'Inputs'!$C$25/1000,1)</x:f>
        <x:v>46.3</x:v>
      </x:c>
    </x:row>
    <x:row r="2213">
      <x:c r="A2213" t="n">
        <x:v>2198</x:v>
      </x:c>
      <x:c r="B2213" s="68" t="n">
        <x:v>59.8</x:v>
      </x:c>
      <x:c r="C2213" s="68" t="n">
        <x:v>26.7</x:v>
      </x:c>
      <x:c r="D2213" s="68" t="n">
        <x:v>166.5</x:v>
      </x:c>
      <x:c r="E2213" s="68" t="n">
        <x:v>24.4</x:v>
      </x:c>
      <x:c r="F2213" s="68" t="n">
        <x:v>44.5</x:v>
      </x:c>
      <x:c r="G2213" s="68" t="n">
        <x:v>8.2</x:v>
      </x:c>
      <x:c r="H2213" s="69" t="n">
        <x:v>1.86</x:v>
      </x:c>
      <x:c r="I2213" s="68" t="n">
        <x:v>6212</x:v>
      </x:c>
      <x:c r="J2213" s="68" t="n">
        <x:v>11.8</x:v>
      </x:c>
      <x:c r="K2213" s="68" t="n">
        <x:v>450</x:v>
      </x:c>
      <x:c r="L2213" s="68" t="n">
        <x:v>3.3</x:v>
      </x:c>
      <x:c r="M2213" s="70" t="n">
        <x:v>0.066</x:v>
      </x:c>
      <x:c r="N2213" s="71" t="n">
        <x:v>130</x:v>
      </x:c>
      <x:c r="O2213" s="33" t="n">
        <x:f>ROUND(3*E2213+F2213+G2213*H2213,1)</x:f>
        <x:v>133</x:v>
      </x:c>
      <x:c r="P2213" s="33" t="n">
        <x:f>ROUND('Inputs'!$C$4*'Inputs'!$C$7*'Inputs'!$C$5*C2213/3600,1)</x:f>
        <x:v>3856.7</x:v>
      </x:c>
      <x:c r="Q2213" s="33" t="n">
        <x:f>ROUND(('Inputs'!$C$4/B2213)*'Inputs'!$C$7*'Inputs'!$C$6*D2213/3600,1)</x:f>
        <x:v>804.3</x:v>
      </x:c>
      <x:c r="R2213" s="59" t="n">
        <x:f>ROUND((P2213-Q2213)*O2213-('Inputs'!$C$4/B2213)*(I2213/J2213+K2213)-'Inputs'!$C$4*L2213-('Inputs'!$C$4*'Inputs'!$C$20*'Inputs'!$C$21*'Inputs'!$C$22/1000)*M2213*N2213,0)</x:f>
        <x:v>190499</x:v>
      </x:c>
      <x:c r="S2213" s="59" t="n">
        <x:f>ROUND(R2213/'Inputs'!$C$4,2)</x:f>
        <x:v>19.05</x:v>
      </x:c>
      <x:c r="T2213" s="33" t="n">
        <x:f>ROUND((P2213-Q2213)*G2213*'Inputs'!$C$25/1000,1)</x:f>
        <x:v>64.7</x:v>
      </x:c>
    </x:row>
    <x:row r="2214">
      <x:c r="A2214" t="n">
        <x:v>2199</x:v>
      </x:c>
      <x:c r="B2214" s="68" t="n">
        <x:v>34.7</x:v>
      </x:c>
      <x:c r="C2214" s="68" t="n">
        <x:v>26.2</x:v>
      </x:c>
      <x:c r="D2214" s="68" t="n">
        <x:v>283</x:v>
      </x:c>
      <x:c r="E2214" s="68" t="n">
        <x:v>24.9</x:v>
      </x:c>
      <x:c r="F2214" s="68" t="n">
        <x:v>51</x:v>
      </x:c>
      <x:c r="G2214" s="68" t="n">
        <x:v>10.3</x:v>
      </x:c>
      <x:c r="H2214" s="69" t="n">
        <x:v>1.961</x:v>
      </x:c>
      <x:c r="I2214" s="68" t="n">
        <x:v>5255</x:v>
      </x:c>
      <x:c r="J2214" s="68" t="n">
        <x:v>8.5</x:v>
      </x:c>
      <x:c r="K2214" s="68" t="n">
        <x:v>480</x:v>
      </x:c>
      <x:c r="L2214" s="68" t="n">
        <x:v>5.4</x:v>
      </x:c>
      <x:c r="M2214" s="70" t="n">
        <x:v>0.089</x:v>
      </x:c>
      <x:c r="N2214" s="71" t="n">
        <x:v>119</x:v>
      </x:c>
      <x:c r="O2214" s="33" t="n">
        <x:f>ROUND(3*E2214+F2214+G2214*H2214,1)</x:f>
        <x:v>145.9</x:v>
      </x:c>
      <x:c r="P2214" s="33" t="n">
        <x:f>ROUND('Inputs'!$C$4*'Inputs'!$C$7*'Inputs'!$C$5*C2214/3600,1)</x:f>
        <x:v>3784.4</x:v>
      </x:c>
      <x:c r="Q2214" s="33" t="n">
        <x:f>ROUND(('Inputs'!$C$4/B2214)*'Inputs'!$C$7*'Inputs'!$C$6*D2214/3600,1)</x:f>
        <x:v>2356.1</x:v>
      </x:c>
      <x:c r="R2214" s="59" t="n">
        <x:f>ROUND((P2214-Q2214)*O2214-('Inputs'!$C$4/B2214)*(I2214/J2214+K2214)-'Inputs'!$C$4*L2214-('Inputs'!$C$4*'Inputs'!$C$20*'Inputs'!$C$21*'Inputs'!$C$22/1000)*M2214*N2214,0)</x:f>
        <x:v>-185788</x:v>
      </x:c>
      <x:c r="S2214" s="59" t="n">
        <x:f>ROUND(R2214/'Inputs'!$C$4,2)</x:f>
        <x:v>-18.58</x:v>
      </x:c>
      <x:c r="T2214" s="33" t="n">
        <x:f>ROUND((P2214-Q2214)*G2214*'Inputs'!$C$25/1000,1)</x:f>
        <x:v>38</x:v>
      </x:c>
    </x:row>
    <x:row r="2215">
      <x:c r="A2215" t="n">
        <x:v>2200</x:v>
      </x:c>
      <x:c r="B2215" s="68" t="n">
        <x:v>25.9</x:v>
      </x:c>
      <x:c r="C2215" s="68" t="n">
        <x:v>34.1</x:v>
      </x:c>
      <x:c r="D2215" s="68" t="n">
        <x:v>236.1</x:v>
      </x:c>
      <x:c r="E2215" s="68" t="n">
        <x:v>25.5</x:v>
      </x:c>
      <x:c r="F2215" s="68" t="n">
        <x:v>42.7</x:v>
      </x:c>
      <x:c r="G2215" s="68" t="n">
        <x:v>7.8</x:v>
      </x:c>
      <x:c r="H2215" s="69" t="n">
        <x:v>1.801</x:v>
      </x:c>
      <x:c r="I2215" s="68" t="n">
        <x:v>6966</x:v>
      </x:c>
      <x:c r="J2215" s="68" t="n">
        <x:v>13.2</x:v>
      </x:c>
      <x:c r="K2215" s="68" t="n">
        <x:v>509</x:v>
      </x:c>
      <x:c r="L2215" s="68" t="n">
        <x:v>5.6</x:v>
      </x:c>
      <x:c r="M2215" s="70" t="n">
        <x:v>0.028</x:v>
      </x:c>
      <x:c r="N2215" s="71" t="n">
        <x:v>63</x:v>
      </x:c>
      <x:c r="O2215" s="33" t="n">
        <x:f>ROUND(3*E2215+F2215+G2215*H2215,1)</x:f>
        <x:v>133.2</x:v>
      </x:c>
      <x:c r="P2215" s="33" t="n">
        <x:f>ROUND('Inputs'!$C$4*'Inputs'!$C$7*'Inputs'!$C$5*C2215/3600,1)</x:f>
        <x:v>4925.6</x:v>
      </x:c>
      <x:c r="Q2215" s="33" t="n">
        <x:f>ROUND(('Inputs'!$C$4/B2215)*'Inputs'!$C$7*'Inputs'!$C$6*D2215/3600,1)</x:f>
        <x:v>2633.5</x:v>
      </x:c>
      <x:c r="R2215" s="59" t="n">
        <x:f>ROUND((P2215-Q2215)*O2215-('Inputs'!$C$4/B2215)*(I2215/J2215+K2215)-'Inputs'!$C$4*L2215-('Inputs'!$C$4*'Inputs'!$C$20*'Inputs'!$C$21*'Inputs'!$C$22/1000)*M2215*N2215,0)</x:f>
        <x:v>-154918</x:v>
      </x:c>
      <x:c r="S2215" s="59" t="n">
        <x:f>ROUND(R2215/'Inputs'!$C$4,2)</x:f>
        <x:v>-15.49</x:v>
      </x:c>
      <x:c r="T2215" s="33" t="n">
        <x:f>ROUND((P2215-Q2215)*G2215*'Inputs'!$C$25/1000,1)</x:f>
        <x:v>46.2</x:v>
      </x:c>
    </x:row>
    <x:row r="2216">
      <x:c r="A2216" t="n">
        <x:v>2201</x:v>
      </x:c>
      <x:c r="B2216" s="68" t="n">
        <x:v>37.9</x:v>
      </x:c>
      <x:c r="C2216" s="68" t="n">
        <x:v>27.9</x:v>
      </x:c>
      <x:c r="D2216" s="68" t="n">
        <x:v>267.3</x:v>
      </x:c>
      <x:c r="E2216" s="68" t="n">
        <x:v>26.1</x:v>
      </x:c>
      <x:c r="F2216" s="68" t="n">
        <x:v>31.9</x:v>
      </x:c>
      <x:c r="G2216" s="68" t="n">
        <x:v>8.2</x:v>
      </x:c>
      <x:c r="H2216" s="69" t="n">
        <x:v>1.88</x:v>
      </x:c>
      <x:c r="I2216" s="68" t="n">
        <x:v>5116</x:v>
      </x:c>
      <x:c r="J2216" s="68" t="n">
        <x:v>12.5</x:v>
      </x:c>
      <x:c r="K2216" s="68" t="n">
        <x:v>344</x:v>
      </x:c>
      <x:c r="L2216" s="68" t="n">
        <x:v>4.8</x:v>
      </x:c>
      <x:c r="M2216" s="70" t="n">
        <x:v>0.068</x:v>
      </x:c>
      <x:c r="N2216" s="71" t="n">
        <x:v>150</x:v>
      </x:c>
      <x:c r="O2216" s="33" t="n">
        <x:f>ROUND(3*E2216+F2216+G2216*H2216,1)</x:f>
        <x:v>125.6</x:v>
      </x:c>
      <x:c r="P2216" s="33" t="n">
        <x:f>ROUND('Inputs'!$C$4*'Inputs'!$C$7*'Inputs'!$C$5*C2216/3600,1)</x:f>
        <x:v>4030</x:v>
      </x:c>
      <x:c r="Q2216" s="33" t="n">
        <x:f>ROUND(('Inputs'!$C$4/B2216)*'Inputs'!$C$7*'Inputs'!$C$6*D2216/3600,1)</x:f>
        <x:v>2037.5</x:v>
      </x:c>
      <x:c r="R2216" s="59" t="n">
        <x:f>ROUND((P2216-Q2216)*O2216-('Inputs'!$C$4/B2216)*(I2216/J2216+K2216)-'Inputs'!$C$4*L2216-('Inputs'!$C$4*'Inputs'!$C$20*'Inputs'!$C$21*'Inputs'!$C$22/1000)*M2216*N2216,0)</x:f>
        <x:v>-19305</x:v>
      </x:c>
      <x:c r="S2216" s="59" t="n">
        <x:f>ROUND(R2216/'Inputs'!$C$4,2)</x:f>
        <x:v>-1.93</x:v>
      </x:c>
      <x:c r="T2216" s="33" t="n">
        <x:f>ROUND((P2216-Q2216)*G2216*'Inputs'!$C$25/1000,1)</x:f>
        <x:v>42.2</x:v>
      </x:c>
    </x:row>
    <x:row r="2217">
      <x:c r="A2217" t="n">
        <x:v>2202</x:v>
      </x:c>
      <x:c r="B2217" s="68" t="n">
        <x:v>31.4</x:v>
      </x:c>
      <x:c r="C2217" s="68" t="n">
        <x:v>32.4</x:v>
      </x:c>
      <x:c r="D2217" s="68" t="n">
        <x:v>231.7</x:v>
      </x:c>
      <x:c r="E2217" s="68" t="n">
        <x:v>22.3</x:v>
      </x:c>
      <x:c r="F2217" s="68" t="n">
        <x:v>45.4</x:v>
      </x:c>
      <x:c r="G2217" s="68" t="n">
        <x:v>9.4</x:v>
      </x:c>
      <x:c r="H2217" s="69" t="n">
        <x:v>1.816</x:v>
      </x:c>
      <x:c r="I2217" s="68" t="n">
        <x:v>8724</x:v>
      </x:c>
      <x:c r="J2217" s="68" t="n">
        <x:v>8.1</x:v>
      </x:c>
      <x:c r="K2217" s="68" t="n">
        <x:v>647</x:v>
      </x:c>
      <x:c r="L2217" s="68" t="n">
        <x:v>3.3</x:v>
      </x:c>
      <x:c r="M2217" s="70" t="n">
        <x:v>0.025</x:v>
      </x:c>
      <x:c r="N2217" s="71" t="n">
        <x:v>133</x:v>
      </x:c>
      <x:c r="O2217" s="33" t="n">
        <x:f>ROUND(3*E2217+F2217+G2217*H2217,1)</x:f>
        <x:v>129.4</x:v>
      </x:c>
      <x:c r="P2217" s="33" t="n">
        <x:f>ROUND('Inputs'!$C$4*'Inputs'!$C$7*'Inputs'!$C$5*C2217/3600,1)</x:f>
        <x:v>4680</x:v>
      </x:c>
      <x:c r="Q2217" s="33" t="n">
        <x:f>ROUND(('Inputs'!$C$4/B2217)*'Inputs'!$C$7*'Inputs'!$C$6*D2217/3600,1)</x:f>
        <x:v>2131.7</x:v>
      </x:c>
      <x:c r="R2217" s="59" t="n">
        <x:f>ROUND((P2217-Q2217)*O2217-('Inputs'!$C$4/B2217)*(I2217/J2217+K2217)-'Inputs'!$C$4*L2217-('Inputs'!$C$4*'Inputs'!$C$20*'Inputs'!$C$21*'Inputs'!$C$22/1000)*M2217*N2217,0)</x:f>
        <x:v>-259742</x:v>
      </x:c>
      <x:c r="S2217" s="59" t="n">
        <x:f>ROUND(R2217/'Inputs'!$C$4,2)</x:f>
        <x:v>-25.97</x:v>
      </x:c>
      <x:c r="T2217" s="33" t="n">
        <x:f>ROUND((P2217-Q2217)*G2217*'Inputs'!$C$25/1000,1)</x:f>
        <x:v>61.9</x:v>
      </x:c>
    </x:row>
    <x:row r="2218">
      <x:c r="A2218" t="n">
        <x:v>2203</x:v>
      </x:c>
      <x:c r="B2218" s="68" t="n">
        <x:v>30.9</x:v>
      </x:c>
      <x:c r="C2218" s="68" t="n">
        <x:v>32.6</x:v>
      </x:c>
      <x:c r="D2218" s="68" t="n">
        <x:v>206.8</x:v>
      </x:c>
      <x:c r="E2218" s="68" t="n">
        <x:v>21</x:v>
      </x:c>
      <x:c r="F2218" s="68" t="n">
        <x:v>32</x:v>
      </x:c>
      <x:c r="G2218" s="68" t="n">
        <x:v>10.7</x:v>
      </x:c>
      <x:c r="H2218" s="69" t="n">
        <x:v>1.778</x:v>
      </x:c>
      <x:c r="I2218" s="68" t="n">
        <x:v>6299</x:v>
      </x:c>
      <x:c r="J2218" s="68" t="n">
        <x:v>8.5</x:v>
      </x:c>
      <x:c r="K2218" s="68" t="n">
        <x:v>687</x:v>
      </x:c>
      <x:c r="L2218" s="68" t="n">
        <x:v>1.8</x:v>
      </x:c>
      <x:c r="M2218" s="70" t="n">
        <x:v>0.064</x:v>
      </x:c>
      <x:c r="N2218" s="71" t="n">
        <x:v>123</x:v>
      </x:c>
      <x:c r="O2218" s="33" t="n">
        <x:f>ROUND(3*E2218+F2218+G2218*H2218,1)</x:f>
        <x:v>114</x:v>
      </x:c>
      <x:c r="P2218" s="33" t="n">
        <x:f>ROUND('Inputs'!$C$4*'Inputs'!$C$7*'Inputs'!$C$5*C2218/3600,1)</x:f>
        <x:v>4708.9</x:v>
      </x:c>
      <x:c r="Q2218" s="33" t="n">
        <x:f>ROUND(('Inputs'!$C$4/B2218)*'Inputs'!$C$7*'Inputs'!$C$6*D2218/3600,1)</x:f>
        <x:v>1933.4</x:v>
      </x:c>
      <x:c r="R2218" s="59" t="n">
        <x:f>ROUND((P2218-Q2218)*O2218-('Inputs'!$C$4/B2218)*(I2218/J2218+K2218)-'Inputs'!$C$4*L2218-('Inputs'!$C$4*'Inputs'!$C$20*'Inputs'!$C$21*'Inputs'!$C$22/1000)*M2218*N2218,0)</x:f>
        <x:v>-181351</x:v>
      </x:c>
      <x:c r="S2218" s="59" t="n">
        <x:f>ROUND(R2218/'Inputs'!$C$4,2)</x:f>
        <x:v>-18.14</x:v>
      </x:c>
      <x:c r="T2218" s="33" t="n">
        <x:f>ROUND((P2218-Q2218)*G2218*'Inputs'!$C$25/1000,1)</x:f>
        <x:v>76.7</x:v>
      </x:c>
    </x:row>
    <x:row r="2219">
      <x:c r="A2219" t="n">
        <x:v>2204</x:v>
      </x:c>
      <x:c r="B2219" s="68" t="n">
        <x:v>53.3</x:v>
      </x:c>
      <x:c r="C2219" s="68" t="n">
        <x:v>26.2</x:v>
      </x:c>
      <x:c r="D2219" s="68" t="n">
        <x:v>266.9</x:v>
      </x:c>
      <x:c r="E2219" s="68" t="n">
        <x:v>20</x:v>
      </x:c>
      <x:c r="F2219" s="68" t="n">
        <x:v>47</x:v>
      </x:c>
      <x:c r="G2219" s="68" t="n">
        <x:v>7.1</x:v>
      </x:c>
      <x:c r="H2219" s="69" t="n">
        <x:v>1.94</x:v>
      </x:c>
      <x:c r="I2219" s="68" t="n">
        <x:v>6505</x:v>
      </x:c>
      <x:c r="J2219" s="68" t="n">
        <x:v>14.1</x:v>
      </x:c>
      <x:c r="K2219" s="68" t="n">
        <x:v>443</x:v>
      </x:c>
      <x:c r="L2219" s="68" t="n">
        <x:v>4.9</x:v>
      </x:c>
      <x:c r="M2219" s="70" t="n">
        <x:v>0.075</x:v>
      </x:c>
      <x:c r="N2219" s="71" t="n">
        <x:v>111</x:v>
      </x:c>
      <x:c r="O2219" s="33" t="n">
        <x:f>ROUND(3*E2219+F2219+G2219*H2219,1)</x:f>
        <x:v>120.8</x:v>
      </x:c>
      <x:c r="P2219" s="33" t="n">
        <x:f>ROUND('Inputs'!$C$4*'Inputs'!$C$7*'Inputs'!$C$5*C2219/3600,1)</x:f>
        <x:v>3784.4</x:v>
      </x:c>
      <x:c r="Q2219" s="33" t="n">
        <x:f>ROUND(('Inputs'!$C$4/B2219)*'Inputs'!$C$7*'Inputs'!$C$6*D2219/3600,1)</x:f>
        <x:v>1446.6</x:v>
      </x:c>
      <x:c r="R2219" s="59" t="n">
        <x:f>ROUND((P2219-Q2219)*O2219-('Inputs'!$C$4/B2219)*(I2219/J2219+K2219)-'Inputs'!$C$4*L2219-('Inputs'!$C$4*'Inputs'!$C$20*'Inputs'!$C$21*'Inputs'!$C$22/1000)*M2219*N2219,0)</x:f>
        <x:v>45119</x:v>
      </x:c>
      <x:c r="S2219" s="59" t="n">
        <x:f>ROUND(R2219/'Inputs'!$C$4,2)</x:f>
        <x:v>4.51</x:v>
      </x:c>
      <x:c r="T2219" s="33" t="n">
        <x:f>ROUND((P2219-Q2219)*G2219*'Inputs'!$C$25/1000,1)</x:f>
        <x:v>42.9</x:v>
      </x:c>
    </x:row>
    <x:row r="2220">
      <x:c r="A2220" t="n">
        <x:v>2205</x:v>
      </x:c>
      <x:c r="B2220" s="68" t="n">
        <x:v>30.7</x:v>
      </x:c>
      <x:c r="C2220" s="68" t="n">
        <x:v>30.2</x:v>
      </x:c>
      <x:c r="D2220" s="68" t="n">
        <x:v>251.1</x:v>
      </x:c>
      <x:c r="E2220" s="68" t="n">
        <x:v>20.9</x:v>
      </x:c>
      <x:c r="F2220" s="68" t="n">
        <x:v>54.1</x:v>
      </x:c>
      <x:c r="G2220" s="68" t="n">
        <x:v>8.2</x:v>
      </x:c>
      <x:c r="H2220" s="69" t="n">
        <x:v>1.767</x:v>
      </x:c>
      <x:c r="I2220" s="68" t="n">
        <x:v>5833</x:v>
      </x:c>
      <x:c r="J2220" s="68" t="n">
        <x:v>13.5</x:v>
      </x:c>
      <x:c r="K2220" s="68" t="n">
        <x:v>699</x:v>
      </x:c>
      <x:c r="L2220" s="68" t="n">
        <x:v>2.6</x:v>
      </x:c>
      <x:c r="M2220" s="70" t="n">
        <x:v>0.056</x:v>
      </x:c>
      <x:c r="N2220" s="71" t="n">
        <x:v>128</x:v>
      </x:c>
      <x:c r="O2220" s="33" t="n">
        <x:f>ROUND(3*E2220+F2220+G2220*H2220,1)</x:f>
        <x:v>131.3</x:v>
      </x:c>
      <x:c r="P2220" s="33" t="n">
        <x:f>ROUND('Inputs'!$C$4*'Inputs'!$C$7*'Inputs'!$C$5*C2220/3600,1)</x:f>
        <x:v>4362.2</x:v>
      </x:c>
      <x:c r="Q2220" s="33" t="n">
        <x:f>ROUND(('Inputs'!$C$4/B2220)*'Inputs'!$C$7*'Inputs'!$C$6*D2220/3600,1)</x:f>
        <x:v>2362.9</x:v>
      </x:c>
      <x:c r="R2220" s="59" t="n">
        <x:f>ROUND((P2220-Q2220)*O2220-('Inputs'!$C$4/B2220)*(I2220/J2220+K2220)-'Inputs'!$C$4*L2220-('Inputs'!$C$4*'Inputs'!$C$20*'Inputs'!$C$21*'Inputs'!$C$22/1000)*M2220*N2220,0)</x:f>
        <x:v>-147949</x:v>
      </x:c>
      <x:c r="S2220" s="59" t="n">
        <x:f>ROUND(R2220/'Inputs'!$C$4,2)</x:f>
        <x:v>-14.79</x:v>
      </x:c>
      <x:c r="T2220" s="33" t="n">
        <x:f>ROUND((P2220-Q2220)*G2220*'Inputs'!$C$25/1000,1)</x:f>
        <x:v>42.4</x:v>
      </x:c>
    </x:row>
    <x:row r="2221">
      <x:c r="A2221" t="n">
        <x:v>2206</x:v>
      </x:c>
      <x:c r="B2221" s="68" t="n">
        <x:v>54</x:v>
      </x:c>
      <x:c r="C2221" s="68" t="n">
        <x:v>26.4</x:v>
      </x:c>
      <x:c r="D2221" s="68" t="n">
        <x:v>202.8</x:v>
      </x:c>
      <x:c r="E2221" s="68" t="n">
        <x:v>25.1</x:v>
      </x:c>
      <x:c r="F2221" s="68" t="n">
        <x:v>41.8</x:v>
      </x:c>
      <x:c r="G2221" s="68" t="n">
        <x:v>7.8</x:v>
      </x:c>
      <x:c r="H2221" s="69" t="n">
        <x:v>1.974</x:v>
      </x:c>
      <x:c r="I2221" s="68" t="n">
        <x:v>7936</x:v>
      </x:c>
      <x:c r="J2221" s="68" t="n">
        <x:v>9.6</x:v>
      </x:c>
      <x:c r="K2221" s="68" t="n">
        <x:v>511</x:v>
      </x:c>
      <x:c r="L2221" s="68" t="n">
        <x:v>5.2</x:v>
      </x:c>
      <x:c r="M2221" s="70" t="n">
        <x:v>0.049</x:v>
      </x:c>
      <x:c r="N2221" s="71" t="n">
        <x:v>140</x:v>
      </x:c>
      <x:c r="O2221" s="33" t="n">
        <x:f>ROUND(3*E2221+F2221+G2221*H2221,1)</x:f>
        <x:v>132.5</x:v>
      </x:c>
      <x:c r="P2221" s="33" t="n">
        <x:f>ROUND('Inputs'!$C$4*'Inputs'!$C$7*'Inputs'!$C$5*C2221/3600,1)</x:f>
        <x:v>3813.3</x:v>
      </x:c>
      <x:c r="Q2221" s="33" t="n">
        <x:f>ROUND(('Inputs'!$C$4/B2221)*'Inputs'!$C$7*'Inputs'!$C$6*D2221/3600,1)</x:f>
        <x:v>1084.9</x:v>
      </x:c>
      <x:c r="R2221" s="59" t="n">
        <x:f>ROUND((P2221-Q2221)*O2221-('Inputs'!$C$4/B2221)*(I2221/J2221+K2221)-'Inputs'!$C$4*L2221-('Inputs'!$C$4*'Inputs'!$C$20*'Inputs'!$C$21*'Inputs'!$C$22/1000)*M2221*N2221,0)</x:f>
        <x:v>46457</x:v>
      </x:c>
      <x:c r="S2221" s="59" t="n">
        <x:f>ROUND(R2221/'Inputs'!$C$4,2)</x:f>
        <x:v>4.65</x:v>
      </x:c>
      <x:c r="T2221" s="33" t="n">
        <x:f>ROUND((P2221-Q2221)*G2221*'Inputs'!$C$25/1000,1)</x:f>
        <x:v>55</x:v>
      </x:c>
    </x:row>
    <x:row r="2222">
      <x:c r="A2222" t="n">
        <x:v>2207</x:v>
      </x:c>
      <x:c r="B2222" s="68" t="n">
        <x:v>51.1</x:v>
      </x:c>
      <x:c r="C2222" s="68" t="n">
        <x:v>32.2</x:v>
      </x:c>
      <x:c r="D2222" s="68" t="n">
        <x:v>182.8</x:v>
      </x:c>
      <x:c r="E2222" s="68" t="n">
        <x:v>27.2</x:v>
      </x:c>
      <x:c r="F2222" s="68" t="n">
        <x:v>49.9</x:v>
      </x:c>
      <x:c r="G2222" s="68" t="n">
        <x:v>9.5</x:v>
      </x:c>
      <x:c r="H2222" s="69" t="n">
        <x:v>1.732</x:v>
      </x:c>
      <x:c r="I2222" s="68" t="n">
        <x:v>7730</x:v>
      </x:c>
      <x:c r="J2222" s="68" t="n">
        <x:v>13.4</x:v>
      </x:c>
      <x:c r="K2222" s="68" t="n">
        <x:v>596</x:v>
      </x:c>
      <x:c r="L2222" s="68" t="n">
        <x:v>3.9</x:v>
      </x:c>
      <x:c r="M2222" s="70" t="n">
        <x:v>0.005</x:v>
      </x:c>
      <x:c r="N2222" s="71" t="n">
        <x:v>77</x:v>
      </x:c>
      <x:c r="O2222" s="33" t="n">
        <x:f>ROUND(3*E2222+F2222+G2222*H2222,1)</x:f>
        <x:v>148</x:v>
      </x:c>
      <x:c r="P2222" s="33" t="n">
        <x:f>ROUND('Inputs'!$C$4*'Inputs'!$C$7*'Inputs'!$C$5*C2222/3600,1)</x:f>
        <x:v>4651.1</x:v>
      </x:c>
      <x:c r="Q2222" s="33" t="n">
        <x:f>ROUND(('Inputs'!$C$4/B2222)*'Inputs'!$C$7*'Inputs'!$C$6*D2222/3600,1)</x:f>
        <x:v>1033.4</x:v>
      </x:c>
      <x:c r="R2222" s="59" t="n">
        <x:f>ROUND((P2222-Q2222)*O2222-('Inputs'!$C$4/B2222)*(I2222/J2222+K2222)-'Inputs'!$C$4*L2222-('Inputs'!$C$4*'Inputs'!$C$20*'Inputs'!$C$21*'Inputs'!$C$22/1000)*M2222*N2222,0)</x:f>
        <x:v>266035</x:v>
      </x:c>
      <x:c r="S2222" s="59" t="n">
        <x:f>ROUND(R2222/'Inputs'!$C$4,2)</x:f>
        <x:v>26.6</x:v>
      </x:c>
      <x:c r="T2222" s="33" t="n">
        <x:f>ROUND((P2222-Q2222)*G2222*'Inputs'!$C$25/1000,1)</x:f>
        <x:v>88.8</x:v>
      </x:c>
    </x:row>
    <x:row r="2223">
      <x:c r="A2223" t="n">
        <x:v>2208</x:v>
      </x:c>
      <x:c r="B2223" s="68" t="n">
        <x:v>49.2</x:v>
      </x:c>
      <x:c r="C2223" s="68" t="n">
        <x:v>29.6</x:v>
      </x:c>
      <x:c r="D2223" s="68" t="n">
        <x:v>165.7</x:v>
      </x:c>
      <x:c r="E2223" s="68" t="n">
        <x:v>20.7</x:v>
      </x:c>
      <x:c r="F2223" s="68" t="n">
        <x:v>35.4</x:v>
      </x:c>
      <x:c r="G2223" s="68" t="n">
        <x:v>7.4</x:v>
      </x:c>
      <x:c r="H2223" s="69" t="n">
        <x:v>1.757</x:v>
      </x:c>
      <x:c r="I2223" s="68" t="n">
        <x:v>6768</x:v>
      </x:c>
      <x:c r="J2223" s="68" t="n">
        <x:v>14.6</x:v>
      </x:c>
      <x:c r="K2223" s="68" t="n">
        <x:v>583</x:v>
      </x:c>
      <x:c r="L2223" s="68" t="n">
        <x:v>5.6</x:v>
      </x:c>
      <x:c r="M2223" s="70" t="n">
        <x:v>0.068</x:v>
      </x:c>
      <x:c r="N2223" s="71" t="n">
        <x:v>132</x:v>
      </x:c>
      <x:c r="O2223" s="33" t="n">
        <x:f>ROUND(3*E2223+F2223+G2223*H2223,1)</x:f>
        <x:v>110.5</x:v>
      </x:c>
      <x:c r="P2223" s="33" t="n">
        <x:f>ROUND('Inputs'!$C$4*'Inputs'!$C$7*'Inputs'!$C$5*C2223/3600,1)</x:f>
        <x:v>4275.6</x:v>
      </x:c>
      <x:c r="Q2223" s="33" t="n">
        <x:f>ROUND(('Inputs'!$C$4/B2223)*'Inputs'!$C$7*'Inputs'!$C$6*D2223/3600,1)</x:f>
        <x:v>972.9</x:v>
      </x:c>
      <x:c r="R2223" s="59" t="n">
        <x:f>ROUND((P2223-Q2223)*O2223-('Inputs'!$C$4/B2223)*(I2223/J2223+K2223)-'Inputs'!$C$4*L2223-('Inputs'!$C$4*'Inputs'!$C$20*'Inputs'!$C$21*'Inputs'!$C$22/1000)*M2223*N2223,0)</x:f>
        <x:v>76161</x:v>
      </x:c>
      <x:c r="S2223" s="59" t="n">
        <x:f>ROUND(R2223/'Inputs'!$C$4,2)</x:f>
        <x:v>7.62</x:v>
      </x:c>
      <x:c r="T2223" s="33" t="n">
        <x:f>ROUND((P2223-Q2223)*G2223*'Inputs'!$C$25/1000,1)</x:f>
        <x:v>63.1</x:v>
      </x:c>
    </x:row>
    <x:row r="2224">
      <x:c r="A2224" t="n">
        <x:v>2209</x:v>
      </x:c>
      <x:c r="B2224" s="68" t="n">
        <x:v>32.6</x:v>
      </x:c>
      <x:c r="C2224" s="68" t="n">
        <x:v>28.5</x:v>
      </x:c>
      <x:c r="D2224" s="68" t="n">
        <x:v>226.8</x:v>
      </x:c>
      <x:c r="E2224" s="68" t="n">
        <x:v>26.5</x:v>
      </x:c>
      <x:c r="F2224" s="68" t="n">
        <x:v>46</x:v>
      </x:c>
      <x:c r="G2224" s="68" t="n">
        <x:v>9.4</x:v>
      </x:c>
      <x:c r="H2224" s="69" t="n">
        <x:v>2.019</x:v>
      </x:c>
      <x:c r="I2224" s="68" t="n">
        <x:v>6688</x:v>
      </x:c>
      <x:c r="J2224" s="68" t="n">
        <x:v>11.2</x:v>
      </x:c>
      <x:c r="K2224" s="68" t="n">
        <x:v>712</x:v>
      </x:c>
      <x:c r="L2224" s="68" t="n">
        <x:v>4.1</x:v>
      </x:c>
      <x:c r="M2224" s="70" t="n">
        <x:v>0.05</x:v>
      </x:c>
      <x:c r="N2224" s="71" t="n">
        <x:v>91</x:v>
      </x:c>
      <x:c r="O2224" s="33" t="n">
        <x:f>ROUND(3*E2224+F2224+G2224*H2224,1)</x:f>
        <x:v>144.5</x:v>
      </x:c>
      <x:c r="P2224" s="33" t="n">
        <x:f>ROUND('Inputs'!$C$4*'Inputs'!$C$7*'Inputs'!$C$5*C2224/3600,1)</x:f>
        <x:v>4116.7</x:v>
      </x:c>
      <x:c r="Q2224" s="33" t="n">
        <x:f>ROUND(('Inputs'!$C$4/B2224)*'Inputs'!$C$7*'Inputs'!$C$6*D2224/3600,1)</x:f>
        <x:v>2009.8</x:v>
      </x:c>
      <x:c r="R2224" s="59" t="n">
        <x:f>ROUND((P2224-Q2224)*O2224-('Inputs'!$C$4/B2224)*(I2224/J2224+K2224)-'Inputs'!$C$4*L2224-('Inputs'!$C$4*'Inputs'!$C$20*'Inputs'!$C$21*'Inputs'!$C$22/1000)*M2224*N2224,0)</x:f>
        <x:v>-148305</x:v>
      </x:c>
      <x:c r="S2224" s="59" t="n">
        <x:f>ROUND(R2224/'Inputs'!$C$4,2)</x:f>
        <x:v>-14.83</x:v>
      </x:c>
      <x:c r="T2224" s="33" t="n">
        <x:f>ROUND((P2224-Q2224)*G2224*'Inputs'!$C$25/1000,1)</x:f>
        <x:v>51.2</x:v>
      </x:c>
    </x:row>
    <x:row r="2225">
      <x:c r="A2225" t="n">
        <x:v>2210</x:v>
      </x:c>
      <x:c r="B2225" s="68" t="n">
        <x:v>59.5</x:v>
      </x:c>
      <x:c r="C2225" s="68" t="n">
        <x:v>26.7</x:v>
      </x:c>
      <x:c r="D2225" s="68" t="n">
        <x:v>247.2</x:v>
      </x:c>
      <x:c r="E2225" s="68" t="n">
        <x:v>20.1</x:v>
      </x:c>
      <x:c r="F2225" s="68" t="n">
        <x:v>42.9</x:v>
      </x:c>
      <x:c r="G2225" s="68" t="n">
        <x:v>8.5</x:v>
      </x:c>
      <x:c r="H2225" s="69" t="n">
        <x:v>1.739</x:v>
      </x:c>
      <x:c r="I2225" s="68" t="n">
        <x:v>8691</x:v>
      </x:c>
      <x:c r="J2225" s="68" t="n">
        <x:v>9.6</x:v>
      </x:c>
      <x:c r="K2225" s="68" t="n">
        <x:v>687</x:v>
      </x:c>
      <x:c r="L2225" s="68" t="n">
        <x:v>1.9</x:v>
      </x:c>
      <x:c r="M2225" s="70" t="n">
        <x:v>0.07</x:v>
      </x:c>
      <x:c r="N2225" s="71" t="n">
        <x:v>139</x:v>
      </x:c>
      <x:c r="O2225" s="33" t="n">
        <x:f>ROUND(3*E2225+F2225+G2225*H2225,1)</x:f>
        <x:v>118</x:v>
      </x:c>
      <x:c r="P2225" s="33" t="n">
        <x:f>ROUND('Inputs'!$C$4*'Inputs'!$C$7*'Inputs'!$C$5*C2225/3600,1)</x:f>
        <x:v>3856.7</x:v>
      </x:c>
      <x:c r="Q2225" s="33" t="n">
        <x:f>ROUND(('Inputs'!$C$4/B2225)*'Inputs'!$C$7*'Inputs'!$C$6*D2225/3600,1)</x:f>
        <x:v>1200.2</x:v>
      </x:c>
      <x:c r="R2225" s="59" t="n">
        <x:f>ROUND((P2225-Q2225)*O2225-('Inputs'!$C$4/B2225)*(I2225/J2225+K2225)-'Inputs'!$C$4*L2225-('Inputs'!$C$4*'Inputs'!$C$20*'Inputs'!$C$21*'Inputs'!$C$22/1000)*M2225*N2225,0)</x:f>
        <x:v>5094</x:v>
      </x:c>
      <x:c r="S2225" s="59" t="n">
        <x:f>ROUND(R2225/'Inputs'!$C$4,2)</x:f>
        <x:v>0.51</x:v>
      </x:c>
      <x:c r="T2225" s="33" t="n">
        <x:f>ROUND((P2225-Q2225)*G2225*'Inputs'!$C$25/1000,1)</x:f>
        <x:v>58.3</x:v>
      </x:c>
    </x:row>
    <x:row r="2226">
      <x:c r="A2226" t="n">
        <x:v>2211</x:v>
      </x:c>
      <x:c r="B2226" s="68" t="n">
        <x:v>28</x:v>
      </x:c>
      <x:c r="C2226" s="68" t="n">
        <x:v>26.4</x:v>
      </x:c>
      <x:c r="D2226" s="68" t="n">
        <x:v>244.5</x:v>
      </x:c>
      <x:c r="E2226" s="68" t="n">
        <x:v>23.2</x:v>
      </x:c>
      <x:c r="F2226" s="68" t="n">
        <x:v>46.6</x:v>
      </x:c>
      <x:c r="G2226" s="68" t="n">
        <x:v>7.2</x:v>
      </x:c>
      <x:c r="H2226" s="69" t="n">
        <x:v>1.827</x:v>
      </x:c>
      <x:c r="I2226" s="68" t="n">
        <x:v>6468</x:v>
      </x:c>
      <x:c r="J2226" s="68" t="n">
        <x:v>12.7</x:v>
      </x:c>
      <x:c r="K2226" s="68" t="n">
        <x:v>338</x:v>
      </x:c>
      <x:c r="L2226" s="68" t="n">
        <x:v>6</x:v>
      </x:c>
      <x:c r="M2226" s="70" t="n">
        <x:v>0.054</x:v>
      </x:c>
      <x:c r="N2226" s="71" t="n">
        <x:v>97</x:v>
      </x:c>
      <x:c r="O2226" s="33" t="n">
        <x:f>ROUND(3*E2226+F2226+G2226*H2226,1)</x:f>
        <x:v>129.4</x:v>
      </x:c>
      <x:c r="P2226" s="33" t="n">
        <x:f>ROUND('Inputs'!$C$4*'Inputs'!$C$7*'Inputs'!$C$5*C2226/3600,1)</x:f>
        <x:v>3813.3</x:v>
      </x:c>
      <x:c r="Q2226" s="33" t="n">
        <x:f>ROUND(('Inputs'!$C$4/B2226)*'Inputs'!$C$7*'Inputs'!$C$6*D2226/3600,1)</x:f>
        <x:v>2522.6</x:v>
      </x:c>
      <x:c r="R2226" s="59" t="n">
        <x:f>ROUND((P2226-Q2226)*O2226-('Inputs'!$C$4/B2226)*(I2226/J2226+K2226)-'Inputs'!$C$4*L2226-('Inputs'!$C$4*'Inputs'!$C$20*'Inputs'!$C$21*'Inputs'!$C$22/1000)*M2226*N2226,0)</x:f>
        <x:v>-207300</x:v>
      </x:c>
      <x:c r="S2226" s="59" t="n">
        <x:f>ROUND(R2226/'Inputs'!$C$4,2)</x:f>
        <x:v>-20.73</x:v>
      </x:c>
      <x:c r="T2226" s="33" t="n">
        <x:f>ROUND((P2226-Q2226)*G2226*'Inputs'!$C$25/1000,1)</x:f>
        <x:v>24</x:v>
      </x:c>
    </x:row>
    <x:row r="2227">
      <x:c r="A2227" t="n">
        <x:v>2212</x:v>
      </x:c>
      <x:c r="B2227" s="68" t="n">
        <x:v>59.4</x:v>
      </x:c>
      <x:c r="C2227" s="68" t="n">
        <x:v>30.2</x:v>
      </x:c>
      <x:c r="D2227" s="68" t="n">
        <x:v>166.6</x:v>
      </x:c>
      <x:c r="E2227" s="68" t="n">
        <x:v>27.1</x:v>
      </x:c>
      <x:c r="F2227" s="68" t="n">
        <x:v>30.3</x:v>
      </x:c>
      <x:c r="G2227" s="68" t="n">
        <x:v>8.3</x:v>
      </x:c>
      <x:c r="H2227" s="69" t="n">
        <x:v>1.635</x:v>
      </x:c>
      <x:c r="I2227" s="68" t="n">
        <x:v>8626</x:v>
      </x:c>
      <x:c r="J2227" s="68" t="n">
        <x:v>13.4</x:v>
      </x:c>
      <x:c r="K2227" s="68" t="n">
        <x:v>548</x:v>
      </x:c>
      <x:c r="L2227" s="68" t="n">
        <x:v>5</x:v>
      </x:c>
      <x:c r="M2227" s="70" t="n">
        <x:v>0.008</x:v>
      </x:c>
      <x:c r="N2227" s="71" t="n">
        <x:v>156</x:v>
      </x:c>
      <x:c r="O2227" s="33" t="n">
        <x:f>ROUND(3*E2227+F2227+G2227*H2227,1)</x:f>
        <x:v>125.2</x:v>
      </x:c>
      <x:c r="P2227" s="33" t="n">
        <x:f>ROUND('Inputs'!$C$4*'Inputs'!$C$7*'Inputs'!$C$5*C2227/3600,1)</x:f>
        <x:v>4362.2</x:v>
      </x:c>
      <x:c r="Q2227" s="33" t="n">
        <x:f>ROUND(('Inputs'!$C$4/B2227)*'Inputs'!$C$7*'Inputs'!$C$6*D2227/3600,1)</x:f>
        <x:v>810.3</x:v>
      </x:c>
      <x:c r="R2227" s="59" t="n">
        <x:f>ROUND((P2227-Q2227)*O2227-('Inputs'!$C$4/B2227)*(I2227/J2227+K2227)-'Inputs'!$C$4*L2227-('Inputs'!$C$4*'Inputs'!$C$20*'Inputs'!$C$21*'Inputs'!$C$22/1000)*M2227*N2227,0)</x:f>
        <x:v>191279</x:v>
      </x:c>
      <x:c r="S2227" s="59" t="n">
        <x:f>ROUND(R2227/'Inputs'!$C$4,2)</x:f>
        <x:v>19.13</x:v>
      </x:c>
      <x:c r="T2227" s="33" t="n">
        <x:f>ROUND((P2227-Q2227)*G2227*'Inputs'!$C$25/1000,1)</x:f>
        <x:v>76.2</x:v>
      </x:c>
    </x:row>
    <x:row r="2228">
      <x:c r="A2228" t="n">
        <x:v>2213</x:v>
      </x:c>
      <x:c r="B2228" s="68" t="n">
        <x:v>31.3</x:v>
      </x:c>
      <x:c r="C2228" s="68" t="n">
        <x:v>27.8</x:v>
      </x:c>
      <x:c r="D2228" s="68" t="n">
        <x:v>261.2</x:v>
      </x:c>
      <x:c r="E2228" s="68" t="n">
        <x:v>22.7</x:v>
      </x:c>
      <x:c r="F2228" s="68" t="n">
        <x:v>54.1</x:v>
      </x:c>
      <x:c r="G2228" s="68" t="n">
        <x:v>8.7</x:v>
      </x:c>
      <x:c r="H2228" s="69" t="n">
        <x:v>1.706</x:v>
      </x:c>
      <x:c r="I2228" s="68" t="n">
        <x:v>6681</x:v>
      </x:c>
      <x:c r="J2228" s="68" t="n">
        <x:v>11.8</x:v>
      </x:c>
      <x:c r="K2228" s="68" t="n">
        <x:v>682</x:v>
      </x:c>
      <x:c r="L2228" s="68" t="n">
        <x:v>1.5</x:v>
      </x:c>
      <x:c r="M2228" s="70" t="n">
        <x:v>0.007</x:v>
      </x:c>
      <x:c r="N2228" s="71" t="n">
        <x:v>144</x:v>
      </x:c>
      <x:c r="O2228" s="33" t="n">
        <x:f>ROUND(3*E2228+F2228+G2228*H2228,1)</x:f>
        <x:v>137</x:v>
      </x:c>
      <x:c r="P2228" s="33" t="n">
        <x:f>ROUND('Inputs'!$C$4*'Inputs'!$C$7*'Inputs'!$C$5*C2228/3600,1)</x:f>
        <x:v>4015.6</x:v>
      </x:c>
      <x:c r="Q2228" s="33" t="n">
        <x:f>ROUND(('Inputs'!$C$4/B2228)*'Inputs'!$C$7*'Inputs'!$C$6*D2228/3600,1)</x:f>
        <x:v>2410.8</x:v>
      </x:c>
      <x:c r="R2228" s="59" t="n">
        <x:f>ROUND((P2228-Q2228)*O2228-('Inputs'!$C$4/B2228)*(I2228/J2228+K2228)-'Inputs'!$C$4*L2228-('Inputs'!$C$4*'Inputs'!$C$20*'Inputs'!$C$21*'Inputs'!$C$22/1000)*M2228*N2228,0)</x:f>
        <x:v>-196178</x:v>
      </x:c>
      <x:c r="S2228" s="59" t="n">
        <x:f>ROUND(R2228/'Inputs'!$C$4,2)</x:f>
        <x:v>-19.62</x:v>
      </x:c>
      <x:c r="T2228" s="33" t="n">
        <x:f>ROUND((P2228-Q2228)*G2228*'Inputs'!$C$25/1000,1)</x:f>
        <x:v>36.1</x:v>
      </x:c>
    </x:row>
    <x:row r="2229">
      <x:c r="A2229" t="n">
        <x:v>2214</x:v>
      </x:c>
      <x:c r="B2229" s="68" t="n">
        <x:v>31.7</x:v>
      </x:c>
      <x:c r="C2229" s="68" t="n">
        <x:v>30</x:v>
      </x:c>
      <x:c r="D2229" s="68" t="n">
        <x:v>219.9</x:v>
      </x:c>
      <x:c r="E2229" s="68" t="n">
        <x:v>21.7</x:v>
      </x:c>
      <x:c r="F2229" s="68" t="n">
        <x:v>49.9</x:v>
      </x:c>
      <x:c r="G2229" s="68" t="n">
        <x:v>10.9</x:v>
      </x:c>
      <x:c r="H2229" s="69" t="n">
        <x:v>2.014</x:v>
      </x:c>
      <x:c r="I2229" s="68" t="n">
        <x:v>7058</x:v>
      </x:c>
      <x:c r="J2229" s="68" t="n">
        <x:v>12.3</x:v>
      </x:c>
      <x:c r="K2229" s="68" t="n">
        <x:v>639</x:v>
      </x:c>
      <x:c r="L2229" s="68" t="n">
        <x:v>2.6</x:v>
      </x:c>
      <x:c r="M2229" s="70" t="n">
        <x:v>0.072</x:v>
      </x:c>
      <x:c r="N2229" s="71" t="n">
        <x:v>77</x:v>
      </x:c>
      <x:c r="O2229" s="33" t="n">
        <x:f>ROUND(3*E2229+F2229+G2229*H2229,1)</x:f>
        <x:v>137</x:v>
      </x:c>
      <x:c r="P2229" s="33" t="n">
        <x:f>ROUND('Inputs'!$C$4*'Inputs'!$C$7*'Inputs'!$C$5*C2229/3600,1)</x:f>
        <x:v>4333.3</x:v>
      </x:c>
      <x:c r="Q2229" s="33" t="n">
        <x:f>ROUND(('Inputs'!$C$4/B2229)*'Inputs'!$C$7*'Inputs'!$C$6*D2229/3600,1)</x:f>
        <x:v>2004</x:v>
      </x:c>
      <x:c r="R2229" s="59" t="n">
        <x:f>ROUND((P2229-Q2229)*O2229-('Inputs'!$C$4/B2229)*(I2229/J2229+K2229)-'Inputs'!$C$4*L2229-('Inputs'!$C$4*'Inputs'!$C$20*'Inputs'!$C$21*'Inputs'!$C$22/1000)*M2229*N2229,0)</x:f>
        <x:v>-101877</x:v>
      </x:c>
      <x:c r="S2229" s="59" t="n">
        <x:f>ROUND(R2229/'Inputs'!$C$4,2)</x:f>
        <x:v>-10.19</x:v>
      </x:c>
      <x:c r="T2229" s="33" t="n">
        <x:f>ROUND((P2229-Q2229)*G2229*'Inputs'!$C$25/1000,1)</x:f>
        <x:v>65.6</x:v>
      </x:c>
    </x:row>
    <x:row r="2230">
      <x:c r="A2230" t="n">
        <x:v>2215</x:v>
      </x:c>
      <x:c r="B2230" s="68" t="n">
        <x:v>36.5</x:v>
      </x:c>
      <x:c r="C2230" s="68" t="n">
        <x:v>29.9</x:v>
      </x:c>
      <x:c r="D2230" s="68" t="n">
        <x:v>210.7</x:v>
      </x:c>
      <x:c r="E2230" s="68" t="n">
        <x:v>24.1</x:v>
      </x:c>
      <x:c r="F2230" s="68" t="n">
        <x:v>52.8</x:v>
      </x:c>
      <x:c r="G2230" s="68" t="n">
        <x:v>9.2</x:v>
      </x:c>
      <x:c r="H2230" s="69" t="n">
        <x:v>1.921</x:v>
      </x:c>
      <x:c r="I2230" s="68" t="n">
        <x:v>4668</x:v>
      </x:c>
      <x:c r="J2230" s="68" t="n">
        <x:v>10.1</x:v>
      </x:c>
      <x:c r="K2230" s="68" t="n">
        <x:v>419</x:v>
      </x:c>
      <x:c r="L2230" s="68" t="n">
        <x:v>5</x:v>
      </x:c>
      <x:c r="M2230" s="70" t="n">
        <x:v>0.029</x:v>
      </x:c>
      <x:c r="N2230" s="71" t="n">
        <x:v>101</x:v>
      </x:c>
      <x:c r="O2230" s="33" t="n">
        <x:f>ROUND(3*E2230+F2230+G2230*H2230,1)</x:f>
        <x:v>142.8</x:v>
      </x:c>
      <x:c r="P2230" s="33" t="n">
        <x:f>ROUND('Inputs'!$C$4*'Inputs'!$C$7*'Inputs'!$C$5*C2230/3600,1)</x:f>
        <x:v>4318.9</x:v>
      </x:c>
      <x:c r="Q2230" s="33" t="n">
        <x:f>ROUND(('Inputs'!$C$4/B2230)*'Inputs'!$C$7*'Inputs'!$C$6*D2230/3600,1)</x:f>
        <x:v>1667.6</x:v>
      </x:c>
      <x:c r="R2230" s="59" t="n">
        <x:f>ROUND((P2230-Q2230)*O2230-('Inputs'!$C$4/B2230)*(I2230/J2230+K2230)-'Inputs'!$C$4*L2230-('Inputs'!$C$4*'Inputs'!$C$20*'Inputs'!$C$21*'Inputs'!$C$22/1000)*M2230*N2230,0)</x:f>
        <x:v>80637</x:v>
      </x:c>
      <x:c r="S2230" s="59" t="n">
        <x:f>ROUND(R2230/'Inputs'!$C$4,2)</x:f>
        <x:v>8.06</x:v>
      </x:c>
      <x:c r="T2230" s="33" t="n">
        <x:f>ROUND((P2230-Q2230)*G2230*'Inputs'!$C$25/1000,1)</x:f>
        <x:v>63</x:v>
      </x:c>
    </x:row>
    <x:row r="2231">
      <x:c r="A2231" t="n">
        <x:v>2216</x:v>
      </x:c>
      <x:c r="B2231" s="68" t="n">
        <x:v>33.2</x:v>
      </x:c>
      <x:c r="C2231" s="68" t="n">
        <x:v>28</x:v>
      </x:c>
      <x:c r="D2231" s="68" t="n">
        <x:v>255.8</x:v>
      </x:c>
      <x:c r="E2231" s="68" t="n">
        <x:v>26.4</x:v>
      </x:c>
      <x:c r="F2231" s="68" t="n">
        <x:v>41.6</x:v>
      </x:c>
      <x:c r="G2231" s="68" t="n">
        <x:v>8.1</x:v>
      </x:c>
      <x:c r="H2231" s="69" t="n">
        <x:v>1.866</x:v>
      </x:c>
      <x:c r="I2231" s="68" t="n">
        <x:v>4829</x:v>
      </x:c>
      <x:c r="J2231" s="68" t="n">
        <x:v>9.1</x:v>
      </x:c>
      <x:c r="K2231" s="68" t="n">
        <x:v>421</x:v>
      </x:c>
      <x:c r="L2231" s="68" t="n">
        <x:v>3.1</x:v>
      </x:c>
      <x:c r="M2231" s="70" t="n">
        <x:v>0.05</x:v>
      </x:c>
      <x:c r="N2231" s="71" t="n">
        <x:v>92</x:v>
      </x:c>
      <x:c r="O2231" s="33" t="n">
        <x:f>ROUND(3*E2231+F2231+G2231*H2231,1)</x:f>
        <x:v>135.9</x:v>
      </x:c>
      <x:c r="P2231" s="33" t="n">
        <x:f>ROUND('Inputs'!$C$4*'Inputs'!$C$7*'Inputs'!$C$5*C2231/3600,1)</x:f>
        <x:v>4044.4</x:v>
      </x:c>
      <x:c r="Q2231" s="33" t="n">
        <x:f>ROUND(('Inputs'!$C$4/B2231)*'Inputs'!$C$7*'Inputs'!$C$6*D2231/3600,1)</x:f>
        <x:v>2225.8</x:v>
      </x:c>
      <x:c r="R2231" s="59" t="n">
        <x:f>ROUND((P2231-Q2231)*O2231-('Inputs'!$C$4/B2231)*(I2231/J2231+K2231)-'Inputs'!$C$4*L2231-('Inputs'!$C$4*'Inputs'!$C$20*'Inputs'!$C$21*'Inputs'!$C$22/1000)*M2231*N2231,0)</x:f>
        <x:v>-80783</x:v>
      </x:c>
      <x:c r="S2231" s="59" t="n">
        <x:f>ROUND(R2231/'Inputs'!$C$4,2)</x:f>
        <x:v>-8.08</x:v>
      </x:c>
      <x:c r="T2231" s="33" t="n">
        <x:f>ROUND((P2231-Q2231)*G2231*'Inputs'!$C$25/1000,1)</x:f>
        <x:v>38.1</x:v>
      </x:c>
    </x:row>
    <x:row r="2232">
      <x:c r="A2232" t="n">
        <x:v>2217</x:v>
      </x:c>
      <x:c r="B2232" s="68" t="n">
        <x:v>53.4</x:v>
      </x:c>
      <x:c r="C2232" s="68" t="n">
        <x:v>28.5</x:v>
      </x:c>
      <x:c r="D2232" s="68" t="n">
        <x:v>219.4</x:v>
      </x:c>
      <x:c r="E2232" s="68" t="n">
        <x:v>23.6</x:v>
      </x:c>
      <x:c r="F2232" s="68" t="n">
        <x:v>46.7</x:v>
      </x:c>
      <x:c r="G2232" s="68" t="n">
        <x:v>10.4</x:v>
      </x:c>
      <x:c r="H2232" s="69" t="n">
        <x:v>1.95</x:v>
      </x:c>
      <x:c r="I2232" s="68" t="n">
        <x:v>8664</x:v>
      </x:c>
      <x:c r="J2232" s="68" t="n">
        <x:v>14.4</x:v>
      </x:c>
      <x:c r="K2232" s="68" t="n">
        <x:v>875</x:v>
      </x:c>
      <x:c r="L2232" s="68" t="n">
        <x:v>1.7</x:v>
      </x:c>
      <x:c r="M2232" s="70" t="n">
        <x:v>0.043</x:v>
      </x:c>
      <x:c r="N2232" s="71" t="n">
        <x:v>97</x:v>
      </x:c>
      <x:c r="O2232" s="33" t="n">
        <x:f>ROUND(3*E2232+F2232+G2232*H2232,1)</x:f>
        <x:v>137.8</x:v>
      </x:c>
      <x:c r="P2232" s="33" t="n">
        <x:f>ROUND('Inputs'!$C$4*'Inputs'!$C$7*'Inputs'!$C$5*C2232/3600,1)</x:f>
        <x:v>4116.7</x:v>
      </x:c>
      <x:c r="Q2232" s="33" t="n">
        <x:f>ROUND(('Inputs'!$C$4/B2232)*'Inputs'!$C$7*'Inputs'!$C$6*D2232/3600,1)</x:f>
        <x:v>1186.9</x:v>
      </x:c>
      <x:c r="R2232" s="59" t="n">
        <x:f>ROUND((P2232-Q2232)*O2232-('Inputs'!$C$4/B2232)*(I2232/J2232+K2232)-'Inputs'!$C$4*L2232-('Inputs'!$C$4*'Inputs'!$C$20*'Inputs'!$C$21*'Inputs'!$C$22/1000)*M2232*N2232,0)</x:f>
        <x:v>100870</x:v>
      </x:c>
      <x:c r="S2232" s="59" t="n">
        <x:f>ROUND(R2232/'Inputs'!$C$4,2)</x:f>
        <x:v>10.09</x:v>
      </x:c>
      <x:c r="T2232" s="33" t="n">
        <x:f>ROUND((P2232-Q2232)*G2232*'Inputs'!$C$25/1000,1)</x:f>
        <x:v>78.7</x:v>
      </x:c>
    </x:row>
    <x:row r="2233">
      <x:c r="A2233" t="n">
        <x:v>2218</x:v>
      </x:c>
      <x:c r="B2233" s="68" t="n">
        <x:v>32.4</x:v>
      </x:c>
      <x:c r="C2233" s="68" t="n">
        <x:v>27.7</x:v>
      </x:c>
      <x:c r="D2233" s="68" t="n">
        <x:v>207.5</x:v>
      </x:c>
      <x:c r="E2233" s="68" t="n">
        <x:v>23.2</x:v>
      </x:c>
      <x:c r="F2233" s="68" t="n">
        <x:v>45</x:v>
      </x:c>
      <x:c r="G2233" s="68" t="n">
        <x:v>8.8</x:v>
      </x:c>
      <x:c r="H2233" s="69" t="n">
        <x:v>1.739</x:v>
      </x:c>
      <x:c r="I2233" s="68" t="n">
        <x:v>5902</x:v>
      </x:c>
      <x:c r="J2233" s="68" t="n">
        <x:v>10.4</x:v>
      </x:c>
      <x:c r="K2233" s="68" t="n">
        <x:v>586</x:v>
      </x:c>
      <x:c r="L2233" s="68" t="n">
        <x:v>3</x:v>
      </x:c>
      <x:c r="M2233" s="70" t="n">
        <x:v>0.072</x:v>
      </x:c>
      <x:c r="N2233" s="71" t="n">
        <x:v>123</x:v>
      </x:c>
      <x:c r="O2233" s="33" t="n">
        <x:f>ROUND(3*E2233+F2233+G2233*H2233,1)</x:f>
        <x:v>129.9</x:v>
      </x:c>
      <x:c r="P2233" s="33" t="n">
        <x:f>ROUND('Inputs'!$C$4*'Inputs'!$C$7*'Inputs'!$C$5*C2233/3600,1)</x:f>
        <x:v>4001.1</x:v>
      </x:c>
      <x:c r="Q2233" s="33" t="n">
        <x:f>ROUND(('Inputs'!$C$4/B2233)*'Inputs'!$C$7*'Inputs'!$C$6*D2233/3600,1)</x:f>
        <x:v>1850.1</x:v>
      </x:c>
      <x:c r="R2233" s="59" t="n">
        <x:f>ROUND((P2233-Q2233)*O2233-('Inputs'!$C$4/B2233)*(I2233/J2233+K2233)-'Inputs'!$C$4*L2233-('Inputs'!$C$4*'Inputs'!$C$20*'Inputs'!$C$21*'Inputs'!$C$22/1000)*M2233*N2233,0)</x:f>
        <x:v>-126407</x:v>
      </x:c>
      <x:c r="S2233" s="59" t="n">
        <x:f>ROUND(R2233/'Inputs'!$C$4,2)</x:f>
        <x:v>-12.64</x:v>
      </x:c>
      <x:c r="T2233" s="33" t="n">
        <x:f>ROUND((P2233-Q2233)*G2233*'Inputs'!$C$25/1000,1)</x:f>
        <x:v>48.9</x:v>
      </x:c>
    </x:row>
    <x:row r="2234">
      <x:c r="A2234" t="n">
        <x:v>2219</x:v>
      </x:c>
      <x:c r="B2234" s="68" t="n">
        <x:v>35.7</x:v>
      </x:c>
      <x:c r="C2234" s="68" t="n">
        <x:v>28.4</x:v>
      </x:c>
      <x:c r="D2234" s="68" t="n">
        <x:v>220.9</x:v>
      </x:c>
      <x:c r="E2234" s="68" t="n">
        <x:v>20.1</x:v>
      </x:c>
      <x:c r="F2234" s="68" t="n">
        <x:v>41.6</x:v>
      </x:c>
      <x:c r="G2234" s="68" t="n">
        <x:v>10.5</x:v>
      </x:c>
      <x:c r="H2234" s="69" t="n">
        <x:v>1.929</x:v>
      </x:c>
      <x:c r="I2234" s="68" t="n">
        <x:v>6087</x:v>
      </x:c>
      <x:c r="J2234" s="68" t="n">
        <x:v>11.9</x:v>
      </x:c>
      <x:c r="K2234" s="68" t="n">
        <x:v>469</x:v>
      </x:c>
      <x:c r="L2234" s="68" t="n">
        <x:v>5.7</x:v>
      </x:c>
      <x:c r="M2234" s="70" t="n">
        <x:v>0.093</x:v>
      </x:c>
      <x:c r="N2234" s="71" t="n">
        <x:v>86</x:v>
      </x:c>
      <x:c r="O2234" s="33" t="n">
        <x:f>ROUND(3*E2234+F2234+G2234*H2234,1)</x:f>
        <x:v>122.2</x:v>
      </x:c>
      <x:c r="P2234" s="33" t="n">
        <x:f>ROUND('Inputs'!$C$4*'Inputs'!$C$7*'Inputs'!$C$5*C2234/3600,1)</x:f>
        <x:v>4102.2</x:v>
      </x:c>
      <x:c r="Q2234" s="33" t="n">
        <x:f>ROUND(('Inputs'!$C$4/B2234)*'Inputs'!$C$7*'Inputs'!$C$6*D2234/3600,1)</x:f>
        <x:v>1787.6</x:v>
      </x:c>
      <x:c r="R2234" s="59" t="n">
        <x:f>ROUND((P2234-Q2234)*O2234-('Inputs'!$C$4/B2234)*(I2234/J2234+K2234)-'Inputs'!$C$4*L2234-('Inputs'!$C$4*'Inputs'!$C$20*'Inputs'!$C$21*'Inputs'!$C$22/1000)*M2234*N2234,0)</x:f>
        <x:v>-66694</x:v>
      </x:c>
      <x:c r="S2234" s="59" t="n">
        <x:f>ROUND(R2234/'Inputs'!$C$4,2)</x:f>
        <x:v>-6.67</x:v>
      </x:c>
      <x:c r="T2234" s="33" t="n">
        <x:f>ROUND((P2234-Q2234)*G2234*'Inputs'!$C$25/1000,1)</x:f>
        <x:v>62.8</x:v>
      </x:c>
    </x:row>
    <x:row r="2235">
      <x:c r="A2235" t="n">
        <x:v>2220</x:v>
      </x:c>
      <x:c r="B2235" s="68" t="n">
        <x:v>54.4</x:v>
      </x:c>
      <x:c r="C2235" s="68" t="n">
        <x:v>29</x:v>
      </x:c>
      <x:c r="D2235" s="68" t="n">
        <x:v>271.1</x:v>
      </x:c>
      <x:c r="E2235" s="68" t="n">
        <x:v>21.6</x:v>
      </x:c>
      <x:c r="F2235" s="68" t="n">
        <x:v>47.1</x:v>
      </x:c>
      <x:c r="G2235" s="68" t="n">
        <x:v>9.7</x:v>
      </x:c>
      <x:c r="H2235" s="69" t="n">
        <x:v>1.708</x:v>
      </x:c>
      <x:c r="I2235" s="68" t="n">
        <x:v>3830</x:v>
      </x:c>
      <x:c r="J2235" s="68" t="n">
        <x:v>9.6</x:v>
      </x:c>
      <x:c r="K2235" s="68" t="n">
        <x:v>605</x:v>
      </x:c>
      <x:c r="L2235" s="68" t="n">
        <x:v>4.4</x:v>
      </x:c>
      <x:c r="M2235" s="70" t="n">
        <x:v>0.093</x:v>
      </x:c>
      <x:c r="N2235" s="71" t="n">
        <x:v>152</x:v>
      </x:c>
      <x:c r="O2235" s="33" t="n">
        <x:f>ROUND(3*E2235+F2235+G2235*H2235,1)</x:f>
        <x:v>128.5</x:v>
      </x:c>
      <x:c r="P2235" s="33" t="n">
        <x:f>ROUND('Inputs'!$C$4*'Inputs'!$C$7*'Inputs'!$C$5*C2235/3600,1)</x:f>
        <x:v>4188.9</x:v>
      </x:c>
      <x:c r="Q2235" s="33" t="n">
        <x:f>ROUND(('Inputs'!$C$4/B2235)*'Inputs'!$C$7*'Inputs'!$C$6*D2235/3600,1)</x:f>
        <x:v>1439.7</x:v>
      </x:c>
      <x:c r="R2235" s="59" t="n">
        <x:f>ROUND((P2235-Q2235)*O2235-('Inputs'!$C$4/B2235)*(I2235/J2235+K2235)-'Inputs'!$C$4*L2235-('Inputs'!$C$4*'Inputs'!$C$20*'Inputs'!$C$21*'Inputs'!$C$22/1000)*M2235*N2235,0)</x:f>
        <x:v>93111</x:v>
      </x:c>
      <x:c r="S2235" s="59" t="n">
        <x:f>ROUND(R2235/'Inputs'!$C$4,2)</x:f>
        <x:v>9.31</x:v>
      </x:c>
      <x:c r="T2235" s="33" t="n">
        <x:f>ROUND((P2235-Q2235)*G2235*'Inputs'!$C$25/1000,1)</x:f>
        <x:v>68.9</x:v>
      </x:c>
    </x:row>
    <x:row r="2236">
      <x:c r="A2236" t="n">
        <x:v>2221</x:v>
      </x:c>
      <x:c r="B2236" s="68" t="n">
        <x:v>40.8</x:v>
      </x:c>
      <x:c r="C2236" s="68" t="n">
        <x:v>32.8</x:v>
      </x:c>
      <x:c r="D2236" s="68" t="n">
        <x:v>225.9</x:v>
      </x:c>
      <x:c r="E2236" s="68" t="n">
        <x:v>22.1</x:v>
      </x:c>
      <x:c r="F2236" s="68" t="n">
        <x:v>30.5</x:v>
      </x:c>
      <x:c r="G2236" s="68" t="n">
        <x:v>9.2</x:v>
      </x:c>
      <x:c r="H2236" s="69" t="n">
        <x:v>1.983</x:v>
      </x:c>
      <x:c r="I2236" s="68" t="n">
        <x:v>6201</x:v>
      </x:c>
      <x:c r="J2236" s="68" t="n">
        <x:v>12.5</x:v>
      </x:c>
      <x:c r="K2236" s="68" t="n">
        <x:v>574</x:v>
      </x:c>
      <x:c r="L2236" s="68" t="n">
        <x:v>2.1</x:v>
      </x:c>
      <x:c r="M2236" s="70" t="n">
        <x:v>0.036</x:v>
      </x:c>
      <x:c r="N2236" s="71" t="n">
        <x:v>135</x:v>
      </x:c>
      <x:c r="O2236" s="33" t="n">
        <x:f>ROUND(3*E2236+F2236+G2236*H2236,1)</x:f>
        <x:v>115</x:v>
      </x:c>
      <x:c r="P2236" s="33" t="n">
        <x:f>ROUND('Inputs'!$C$4*'Inputs'!$C$7*'Inputs'!$C$5*C2236/3600,1)</x:f>
        <x:v>4737.8</x:v>
      </x:c>
      <x:c r="Q2236" s="33" t="n">
        <x:f>ROUND(('Inputs'!$C$4/B2236)*'Inputs'!$C$7*'Inputs'!$C$6*D2236/3600,1)</x:f>
        <x:v>1599.5</x:v>
      </x:c>
      <x:c r="R2236" s="59" t="n">
        <x:f>ROUND((P2236-Q2236)*O2236-('Inputs'!$C$4/B2236)*(I2236/J2236+K2236)-'Inputs'!$C$4*L2236-('Inputs'!$C$4*'Inputs'!$C$20*'Inputs'!$C$21*'Inputs'!$C$22/1000)*M2236*N2236,0)</x:f>
        <x:v>66762</x:v>
      </x:c>
      <x:c r="S2236" s="59" t="n">
        <x:f>ROUND(R2236/'Inputs'!$C$4,2)</x:f>
        <x:v>6.68</x:v>
      </x:c>
      <x:c r="T2236" s="33" t="n">
        <x:f>ROUND((P2236-Q2236)*G2236*'Inputs'!$C$25/1000,1)</x:f>
        <x:v>74.6</x:v>
      </x:c>
    </x:row>
    <x:row r="2237">
      <x:c r="A2237" t="n">
        <x:v>2222</x:v>
      </x:c>
      <x:c r="B2237" s="68" t="n">
        <x:v>49</x:v>
      </x:c>
      <x:c r="C2237" s="68" t="n">
        <x:v>29.7</x:v>
      </x:c>
      <x:c r="D2237" s="68" t="n">
        <x:v>171.1</x:v>
      </x:c>
      <x:c r="E2237" s="68" t="n">
        <x:v>27.7</x:v>
      </x:c>
      <x:c r="F2237" s="68" t="n">
        <x:v>44</x:v>
      </x:c>
      <x:c r="G2237" s="68" t="n">
        <x:v>9.3</x:v>
      </x:c>
      <x:c r="H2237" s="69" t="n">
        <x:v>1.964</x:v>
      </x:c>
      <x:c r="I2237" s="68" t="n">
        <x:v>7019</x:v>
      </x:c>
      <x:c r="J2237" s="68" t="n">
        <x:v>14.1</x:v>
      </x:c>
      <x:c r="K2237" s="68" t="n">
        <x:v>617</x:v>
      </x:c>
      <x:c r="L2237" s="68" t="n">
        <x:v>2</x:v>
      </x:c>
      <x:c r="M2237" s="70" t="n">
        <x:v>0.061</x:v>
      </x:c>
      <x:c r="N2237" s="71" t="n">
        <x:v>85</x:v>
      </x:c>
      <x:c r="O2237" s="33" t="n">
        <x:f>ROUND(3*E2237+F2237+G2237*H2237,1)</x:f>
        <x:v>145.4</x:v>
      </x:c>
      <x:c r="P2237" s="33" t="n">
        <x:f>ROUND('Inputs'!$C$4*'Inputs'!$C$7*'Inputs'!$C$5*C2237/3600,1)</x:f>
        <x:v>4290</x:v>
      </x:c>
      <x:c r="Q2237" s="33" t="n">
        <x:f>ROUND(('Inputs'!$C$4/B2237)*'Inputs'!$C$7*'Inputs'!$C$6*D2237/3600,1)</x:f>
        <x:v>1008.8</x:v>
      </x:c>
      <x:c r="R2237" s="59" t="n">
        <x:f>ROUND((P2237-Q2237)*O2237-('Inputs'!$C$4/B2237)*(I2237/J2237+K2237)-'Inputs'!$C$4*L2237-('Inputs'!$C$4*'Inputs'!$C$20*'Inputs'!$C$21*'Inputs'!$C$22/1000)*M2237*N2237,0)</x:f>
        <x:v>217982</x:v>
      </x:c>
      <x:c r="S2237" s="59" t="n">
        <x:f>ROUND(R2237/'Inputs'!$C$4,2)</x:f>
        <x:v>21.8</x:v>
      </x:c>
      <x:c r="T2237" s="33" t="n">
        <x:f>ROUND((P2237-Q2237)*G2237*'Inputs'!$C$25/1000,1)</x:f>
        <x:v>78.8</x:v>
      </x:c>
    </x:row>
    <x:row r="2238">
      <x:c r="A2238" t="n">
        <x:v>2223</x:v>
      </x:c>
      <x:c r="B2238" s="68" t="n">
        <x:v>37.5</x:v>
      </x:c>
      <x:c r="C2238" s="68" t="n">
        <x:v>29.9</x:v>
      </x:c>
      <x:c r="D2238" s="68" t="n">
        <x:v>185.7</x:v>
      </x:c>
      <x:c r="E2238" s="68" t="n">
        <x:v>26.3</x:v>
      </x:c>
      <x:c r="F2238" s="68" t="n">
        <x:v>41.4</x:v>
      </x:c>
      <x:c r="G2238" s="68" t="n">
        <x:v>10.3</x:v>
      </x:c>
      <x:c r="H2238" s="69" t="n">
        <x:v>1.686</x:v>
      </x:c>
      <x:c r="I2238" s="68" t="n">
        <x:v>6671</x:v>
      </x:c>
      <x:c r="J2238" s="68" t="n">
        <x:v>8.9</x:v>
      </x:c>
      <x:c r="K2238" s="68" t="n">
        <x:v>510</x:v>
      </x:c>
      <x:c r="L2238" s="68" t="n">
        <x:v>5.4</x:v>
      </x:c>
      <x:c r="M2238" s="70" t="n">
        <x:v>0.034</x:v>
      </x:c>
      <x:c r="N2238" s="71" t="n">
        <x:v>73</x:v>
      </x:c>
      <x:c r="O2238" s="33" t="n">
        <x:f>ROUND(3*E2238+F2238+G2238*H2238,1)</x:f>
        <x:v>137.7</x:v>
      </x:c>
      <x:c r="P2238" s="33" t="n">
        <x:f>ROUND('Inputs'!$C$4*'Inputs'!$C$7*'Inputs'!$C$5*C2238/3600,1)</x:f>
        <x:v>4318.9</x:v>
      </x:c>
      <x:c r="Q2238" s="33" t="n">
        <x:f>ROUND(('Inputs'!$C$4/B2238)*'Inputs'!$C$7*'Inputs'!$C$6*D2238/3600,1)</x:f>
        <x:v>1430.6</x:v>
      </x:c>
      <x:c r="R2238" s="59" t="n">
        <x:f>ROUND((P2238-Q2238)*O2238-('Inputs'!$C$4/B2238)*(I2238/J2238+K2238)-'Inputs'!$C$4*L2238-('Inputs'!$C$4*'Inputs'!$C$20*'Inputs'!$C$21*'Inputs'!$C$22/1000)*M2238*N2238,0)</x:f>
        <x:v>2289</x:v>
      </x:c>
      <x:c r="S2238" s="59" t="n">
        <x:f>ROUND(R2238/'Inputs'!$C$4,2)</x:f>
        <x:v>0.23</x:v>
      </x:c>
      <x:c r="T2238" s="33" t="n">
        <x:f>ROUND((P2238-Q2238)*G2238*'Inputs'!$C$25/1000,1)</x:f>
        <x:v>76.9</x:v>
      </x:c>
    </x:row>
    <x:row r="2239">
      <x:c r="A2239" t="n">
        <x:v>2224</x:v>
      </x:c>
      <x:c r="B2239" s="68" t="n">
        <x:v>32.6</x:v>
      </x:c>
      <x:c r="C2239" s="68" t="n">
        <x:v>30</x:v>
      </x:c>
      <x:c r="D2239" s="68" t="n">
        <x:v>172.5</x:v>
      </x:c>
      <x:c r="E2239" s="68" t="n">
        <x:v>24.4</x:v>
      </x:c>
      <x:c r="F2239" s="68" t="n">
        <x:v>42.1</x:v>
      </x:c>
      <x:c r="G2239" s="68" t="n">
        <x:v>7.6</x:v>
      </x:c>
      <x:c r="H2239" s="69" t="n">
        <x:v>1.795</x:v>
      </x:c>
      <x:c r="I2239" s="68" t="n">
        <x:v>6378</x:v>
      </x:c>
      <x:c r="J2239" s="68" t="n">
        <x:v>8</x:v>
      </x:c>
      <x:c r="K2239" s="68" t="n">
        <x:v>735</x:v>
      </x:c>
      <x:c r="L2239" s="68" t="n">
        <x:v>2.6</x:v>
      </x:c>
      <x:c r="M2239" s="70" t="n">
        <x:v>0.01</x:v>
      </x:c>
      <x:c r="N2239" s="71" t="n">
        <x:v>64</x:v>
      </x:c>
      <x:c r="O2239" s="33" t="n">
        <x:f>ROUND(3*E2239+F2239+G2239*H2239,1)</x:f>
        <x:v>128.9</x:v>
      </x:c>
      <x:c r="P2239" s="33" t="n">
        <x:f>ROUND('Inputs'!$C$4*'Inputs'!$C$7*'Inputs'!$C$5*C2239/3600,1)</x:f>
        <x:v>4333.3</x:v>
      </x:c>
      <x:c r="Q2239" s="33" t="n">
        <x:f>ROUND(('Inputs'!$C$4/B2239)*'Inputs'!$C$7*'Inputs'!$C$6*D2239/3600,1)</x:f>
        <x:v>1528.6</x:v>
      </x:c>
      <x:c r="R2239" s="59" t="n">
        <x:f>ROUND((P2239-Q2239)*O2239-('Inputs'!$C$4/B2239)*(I2239/J2239+K2239)-'Inputs'!$C$4*L2239-('Inputs'!$C$4*'Inputs'!$C$20*'Inputs'!$C$21*'Inputs'!$C$22/1000)*M2239*N2239,0)</x:f>
        <x:v>-135921</x:v>
      </x:c>
      <x:c r="S2239" s="59" t="n">
        <x:f>ROUND(R2239/'Inputs'!$C$4,2)</x:f>
        <x:v>-13.59</x:v>
      </x:c>
      <x:c r="T2239" s="33" t="n">
        <x:f>ROUND((P2239-Q2239)*G2239*'Inputs'!$C$25/1000,1)</x:f>
        <x:v>55.1</x:v>
      </x:c>
    </x:row>
    <x:row r="2240">
      <x:c r="A2240" t="n">
        <x:v>2225</x:v>
      </x:c>
      <x:c r="B2240" s="68" t="n">
        <x:v>53.8</x:v>
      </x:c>
      <x:c r="C2240" s="68" t="n">
        <x:v>31</x:v>
      </x:c>
      <x:c r="D2240" s="68" t="n">
        <x:v>246.2</x:v>
      </x:c>
      <x:c r="E2240" s="68" t="n">
        <x:v>21.8</x:v>
      </x:c>
      <x:c r="F2240" s="68" t="n">
        <x:v>34.9</x:v>
      </x:c>
      <x:c r="G2240" s="68" t="n">
        <x:v>9.4</x:v>
      </x:c>
      <x:c r="H2240" s="69" t="n">
        <x:v>1.585</x:v>
      </x:c>
      <x:c r="I2240" s="68" t="n">
        <x:v>6293</x:v>
      </x:c>
      <x:c r="J2240" s="68" t="n">
        <x:v>13.2</x:v>
      </x:c>
      <x:c r="K2240" s="68" t="n">
        <x:v>586</x:v>
      </x:c>
      <x:c r="L2240" s="68" t="n">
        <x:v>4.7</x:v>
      </x:c>
      <x:c r="M2240" s="70" t="n">
        <x:v>0.07</x:v>
      </x:c>
      <x:c r="N2240" s="71" t="n">
        <x:v>109</x:v>
      </x:c>
      <x:c r="O2240" s="33" t="n">
        <x:f>ROUND(3*E2240+F2240+G2240*H2240,1)</x:f>
        <x:v>115.2</x:v>
      </x:c>
      <x:c r="P2240" s="33" t="n">
        <x:f>ROUND('Inputs'!$C$4*'Inputs'!$C$7*'Inputs'!$C$5*C2240/3600,1)</x:f>
        <x:v>4477.8</x:v>
      </x:c>
      <x:c r="Q2240" s="33" t="n">
        <x:f>ROUND(('Inputs'!$C$4/B2240)*'Inputs'!$C$7*'Inputs'!$C$6*D2240/3600,1)</x:f>
        <x:v>1322</x:v>
      </x:c>
      <x:c r="R2240" s="59" t="n">
        <x:f>ROUND((P2240-Q2240)*O2240-('Inputs'!$C$4/B2240)*(I2240/J2240+K2240)-'Inputs'!$C$4*L2240-('Inputs'!$C$4*'Inputs'!$C$20*'Inputs'!$C$21*'Inputs'!$C$22/1000)*M2240*N2240,0)</x:f>
        <x:v>101951</x:v>
      </x:c>
      <x:c r="S2240" s="59" t="n">
        <x:f>ROUND(R2240/'Inputs'!$C$4,2)</x:f>
        <x:v>10.2</x:v>
      </x:c>
      <x:c r="T2240" s="33" t="n">
        <x:f>ROUND((P2240-Q2240)*G2240*'Inputs'!$C$25/1000,1)</x:f>
        <x:v>76.6</x:v>
      </x:c>
    </x:row>
    <x:row r="2241">
      <x:c r="A2241" t="n">
        <x:v>2226</x:v>
      </x:c>
      <x:c r="B2241" s="68" t="n">
        <x:v>52.7</x:v>
      </x:c>
      <x:c r="C2241" s="68" t="n">
        <x:v>27.4</x:v>
      </x:c>
      <x:c r="D2241" s="68" t="n">
        <x:v>246.8</x:v>
      </x:c>
      <x:c r="E2241" s="68" t="n">
        <x:v>27.1</x:v>
      </x:c>
      <x:c r="F2241" s="68" t="n">
        <x:v>42.9</x:v>
      </x:c>
      <x:c r="G2241" s="68" t="n">
        <x:v>9.8</x:v>
      </x:c>
      <x:c r="H2241" s="69" t="n">
        <x:v>1.771</x:v>
      </x:c>
      <x:c r="I2241" s="68" t="n">
        <x:v>7908</x:v>
      </x:c>
      <x:c r="J2241" s="68" t="n">
        <x:v>9.4</x:v>
      </x:c>
      <x:c r="K2241" s="68" t="n">
        <x:v>610</x:v>
      </x:c>
      <x:c r="L2241" s="68" t="n">
        <x:v>5.5</x:v>
      </x:c>
      <x:c r="M2241" s="70" t="n">
        <x:v>0.09</x:v>
      </x:c>
      <x:c r="N2241" s="71" t="n">
        <x:v>135</x:v>
      </x:c>
      <x:c r="O2241" s="33" t="n">
        <x:f>ROUND(3*E2241+F2241+G2241*H2241,1)</x:f>
        <x:v>141.6</x:v>
      </x:c>
      <x:c r="P2241" s="33" t="n">
        <x:f>ROUND('Inputs'!$C$4*'Inputs'!$C$7*'Inputs'!$C$5*C2241/3600,1)</x:f>
        <x:v>3957.8</x:v>
      </x:c>
      <x:c r="Q2241" s="33" t="n">
        <x:f>ROUND(('Inputs'!$C$4/B2241)*'Inputs'!$C$7*'Inputs'!$C$6*D2241/3600,1)</x:f>
        <x:v>1352.9</x:v>
      </x:c>
      <x:c r="R2241" s="59" t="n">
        <x:f>ROUND((P2241-Q2241)*O2241-('Inputs'!$C$4/B2241)*(I2241/J2241+K2241)-'Inputs'!$C$4*L2241-('Inputs'!$C$4*'Inputs'!$C$20*'Inputs'!$C$21*'Inputs'!$C$22/1000)*M2241*N2241,0)</x:f>
        <x:v>11300</x:v>
      </x:c>
      <x:c r="S2241" s="59" t="n">
        <x:f>ROUND(R2241/'Inputs'!$C$4,2)</x:f>
        <x:v>1.13</x:v>
      </x:c>
      <x:c r="T2241" s="33" t="n">
        <x:f>ROUND((P2241-Q2241)*G2241*'Inputs'!$C$25/1000,1)</x:f>
        <x:v>66</x:v>
      </x:c>
    </x:row>
    <x:row r="2242">
      <x:c r="A2242" t="n">
        <x:v>2227</x:v>
      </x:c>
      <x:c r="B2242" s="68" t="n">
        <x:v>32.6</x:v>
      </x:c>
      <x:c r="C2242" s="68" t="n">
        <x:v>26.5</x:v>
      </x:c>
      <x:c r="D2242" s="68" t="n">
        <x:v>181</x:v>
      </x:c>
      <x:c r="E2242" s="68" t="n">
        <x:v>26.2</x:v>
      </x:c>
      <x:c r="F2242" s="68" t="n">
        <x:v>39.5</x:v>
      </x:c>
      <x:c r="G2242" s="68" t="n">
        <x:v>10.1</x:v>
      </x:c>
      <x:c r="H2242" s="69" t="n">
        <x:v>1.758</x:v>
      </x:c>
      <x:c r="I2242" s="68" t="n">
        <x:v>4757</x:v>
      </x:c>
      <x:c r="J2242" s="68" t="n">
        <x:v>9.3</x:v>
      </x:c>
      <x:c r="K2242" s="68" t="n">
        <x:v>504</x:v>
      </x:c>
      <x:c r="L2242" s="68" t="n">
        <x:v>4.3</x:v>
      </x:c>
      <x:c r="M2242" s="70" t="n">
        <x:v>0.017</x:v>
      </x:c>
      <x:c r="N2242" s="71" t="n">
        <x:v>100</x:v>
      </x:c>
      <x:c r="O2242" s="33" t="n">
        <x:f>ROUND(3*E2242+F2242+G2242*H2242,1)</x:f>
        <x:v>135.9</x:v>
      </x:c>
      <x:c r="P2242" s="33" t="n">
        <x:f>ROUND('Inputs'!$C$4*'Inputs'!$C$7*'Inputs'!$C$5*C2242/3600,1)</x:f>
        <x:v>3827.8</x:v>
      </x:c>
      <x:c r="Q2242" s="33" t="n">
        <x:f>ROUND(('Inputs'!$C$4/B2242)*'Inputs'!$C$7*'Inputs'!$C$6*D2242/3600,1)</x:f>
        <x:v>1604</x:v>
      </x:c>
      <x:c r="R2242" s="59" t="n">
        <x:f>ROUND((P2242-Q2242)*O2242-('Inputs'!$C$4/B2242)*(I2242/J2242+K2242)-'Inputs'!$C$4*L2242-('Inputs'!$C$4*'Inputs'!$C$20*'Inputs'!$C$21*'Inputs'!$C$22/1000)*M2242*N2242,0)</x:f>
        <x:v>-56092</x:v>
      </x:c>
      <x:c r="S2242" s="59" t="n">
        <x:f>ROUND(R2242/'Inputs'!$C$4,2)</x:f>
        <x:v>-5.61</x:v>
      </x:c>
      <x:c r="T2242" s="33" t="n">
        <x:f>ROUND((P2242-Q2242)*G2242*'Inputs'!$C$25/1000,1)</x:f>
        <x:v>58</x:v>
      </x:c>
    </x:row>
    <x:row r="2243">
      <x:c r="A2243" t="n">
        <x:v>2228</x:v>
      </x:c>
      <x:c r="B2243" s="68" t="n">
        <x:v>48.3</x:v>
      </x:c>
      <x:c r="C2243" s="68" t="n">
        <x:v>26.8</x:v>
      </x:c>
      <x:c r="D2243" s="68" t="n">
        <x:v>190</x:v>
      </x:c>
      <x:c r="E2243" s="68" t="n">
        <x:v>22.8</x:v>
      </x:c>
      <x:c r="F2243" s="68" t="n">
        <x:v>42.4</x:v>
      </x:c>
      <x:c r="G2243" s="68" t="n">
        <x:v>8.3</x:v>
      </x:c>
      <x:c r="H2243" s="69" t="n">
        <x:v>1.756</x:v>
      </x:c>
      <x:c r="I2243" s="68" t="n">
        <x:v>5970</x:v>
      </x:c>
      <x:c r="J2243" s="68" t="n">
        <x:v>13.6</x:v>
      </x:c>
      <x:c r="K2243" s="68" t="n">
        <x:v>628</x:v>
      </x:c>
      <x:c r="L2243" s="68" t="n">
        <x:v>2.3</x:v>
      </x:c>
      <x:c r="M2243" s="70" t="n">
        <x:v>0.083</x:v>
      </x:c>
      <x:c r="N2243" s="71" t="n">
        <x:v>66</x:v>
      </x:c>
      <x:c r="O2243" s="33" t="n">
        <x:f>ROUND(3*E2243+F2243+G2243*H2243,1)</x:f>
        <x:v>125.4</x:v>
      </x:c>
      <x:c r="P2243" s="33" t="n">
        <x:f>ROUND('Inputs'!$C$4*'Inputs'!$C$7*'Inputs'!$C$5*C2243/3600,1)</x:f>
        <x:v>3871.1</x:v>
      </x:c>
      <x:c r="Q2243" s="33" t="n">
        <x:f>ROUND(('Inputs'!$C$4/B2243)*'Inputs'!$C$7*'Inputs'!$C$6*D2243/3600,1)</x:f>
        <x:v>1136.4</x:v>
      </x:c>
      <x:c r="R2243" s="59" t="n">
        <x:f>ROUND((P2243-Q2243)*O2243-('Inputs'!$C$4/B2243)*(I2243/J2243+K2243)-'Inputs'!$C$4*L2243-('Inputs'!$C$4*'Inputs'!$C$20*'Inputs'!$C$21*'Inputs'!$C$22/1000)*M2243*N2243,0)</x:f>
        <x:v>86777</x:v>
      </x:c>
      <x:c r="S2243" s="59" t="n">
        <x:f>ROUND(R2243/'Inputs'!$C$4,2)</x:f>
        <x:v>8.68</x:v>
      </x:c>
      <x:c r="T2243" s="33" t="n">
        <x:f>ROUND((P2243-Q2243)*G2243*'Inputs'!$C$25/1000,1)</x:f>
        <x:v>58.6</x:v>
      </x:c>
    </x:row>
    <x:row r="2244">
      <x:c r="A2244" t="n">
        <x:v>2229</x:v>
      </x:c>
      <x:c r="B2244" s="68" t="n">
        <x:v>51.5</x:v>
      </x:c>
      <x:c r="C2244" s="68" t="n">
        <x:v>35.2</x:v>
      </x:c>
      <x:c r="D2244" s="68" t="n">
        <x:v>227</x:v>
      </x:c>
      <x:c r="E2244" s="68" t="n">
        <x:v>21.4</x:v>
      </x:c>
      <x:c r="F2244" s="68" t="n">
        <x:v>36.5</x:v>
      </x:c>
      <x:c r="G2244" s="68" t="n">
        <x:v>7.3</x:v>
      </x:c>
      <x:c r="H2244" s="69" t="n">
        <x:v>1.879</x:v>
      </x:c>
      <x:c r="I2244" s="68" t="n">
        <x:v>7350</x:v>
      </x:c>
      <x:c r="J2244" s="68" t="n">
        <x:v>10</x:v>
      </x:c>
      <x:c r="K2244" s="68" t="n">
        <x:v>534</x:v>
      </x:c>
      <x:c r="L2244" s="68" t="n">
        <x:v>2.6</x:v>
      </x:c>
      <x:c r="M2244" s="70" t="n">
        <x:v>0.1</x:v>
      </x:c>
      <x:c r="N2244" s="71" t="n">
        <x:v>83</x:v>
      </x:c>
      <x:c r="O2244" s="33" t="n">
        <x:f>ROUND(3*E2244+F2244+G2244*H2244,1)</x:f>
        <x:v>114.4</x:v>
      </x:c>
      <x:c r="P2244" s="33" t="n">
        <x:f>ROUND('Inputs'!$C$4*'Inputs'!$C$7*'Inputs'!$C$5*C2244/3600,1)</x:f>
        <x:v>5084.4</x:v>
      </x:c>
      <x:c r="Q2244" s="33" t="n">
        <x:f>ROUND(('Inputs'!$C$4/B2244)*'Inputs'!$C$7*'Inputs'!$C$6*D2244/3600,1)</x:f>
        <x:v>1273.4</x:v>
      </x:c>
      <x:c r="R2244" s="59" t="n">
        <x:f>ROUND((P2244-Q2244)*O2244-('Inputs'!$C$4/B2244)*(I2244/J2244+K2244)-'Inputs'!$C$4*L2244-('Inputs'!$C$4*'Inputs'!$C$20*'Inputs'!$C$21*'Inputs'!$C$22/1000)*M2244*N2244,0)</x:f>
        <x:v>145011</x:v>
      </x:c>
      <x:c r="S2244" s="59" t="n">
        <x:f>ROUND(R2244/'Inputs'!$C$4,2)</x:f>
        <x:v>14.5</x:v>
      </x:c>
      <x:c r="T2244" s="33" t="n">
        <x:f>ROUND((P2244-Q2244)*G2244*'Inputs'!$C$25/1000,1)</x:f>
        <x:v>71.9</x:v>
      </x:c>
    </x:row>
    <x:row r="2245">
      <x:c r="A2245" t="n">
        <x:v>2230</x:v>
      </x:c>
      <x:c r="B2245" s="68" t="n">
        <x:v>28</x:v>
      </x:c>
      <x:c r="C2245" s="68" t="n">
        <x:v>28.9</x:v>
      </x:c>
      <x:c r="D2245" s="68" t="n">
        <x:v>173.1</x:v>
      </x:c>
      <x:c r="E2245" s="68" t="n">
        <x:v>21.4</x:v>
      </x:c>
      <x:c r="F2245" s="68" t="n">
        <x:v>48.9</x:v>
      </x:c>
      <x:c r="G2245" s="68" t="n">
        <x:v>10</x:v>
      </x:c>
      <x:c r="H2245" s="69" t="n">
        <x:v>1.613</x:v>
      </x:c>
      <x:c r="I2245" s="68" t="n">
        <x:v>6803</x:v>
      </x:c>
      <x:c r="J2245" s="68" t="n">
        <x:v>11.8</x:v>
      </x:c>
      <x:c r="K2245" s="68" t="n">
        <x:v>415</x:v>
      </x:c>
      <x:c r="L2245" s="68" t="n">
        <x:v>3.1</x:v>
      </x:c>
      <x:c r="M2245" s="70" t="n">
        <x:v>0.006</x:v>
      </x:c>
      <x:c r="N2245" s="71" t="n">
        <x:v>69</x:v>
      </x:c>
      <x:c r="O2245" s="33" t="n">
        <x:f>ROUND(3*E2245+F2245+G2245*H2245,1)</x:f>
        <x:v>129.2</x:v>
      </x:c>
      <x:c r="P2245" s="33" t="n">
        <x:f>ROUND('Inputs'!$C$4*'Inputs'!$C$7*'Inputs'!$C$5*C2245/3600,1)</x:f>
        <x:v>4174.4</x:v>
      </x:c>
      <x:c r="Q2245" s="33" t="n">
        <x:f>ROUND(('Inputs'!$C$4/B2245)*'Inputs'!$C$7*'Inputs'!$C$6*D2245/3600,1)</x:f>
        <x:v>1786</x:v>
      </x:c>
      <x:c r="R2245" s="59" t="n">
        <x:f>ROUND((P2245-Q2245)*O2245-('Inputs'!$C$4/B2245)*(I2245/J2245+K2245)-'Inputs'!$C$4*L2245-('Inputs'!$C$4*'Inputs'!$C$20*'Inputs'!$C$21*'Inputs'!$C$22/1000)*M2245*N2245,0)</x:f>
        <x:v>-77461</x:v>
      </x:c>
      <x:c r="S2245" s="59" t="n">
        <x:f>ROUND(R2245/'Inputs'!$C$4,2)</x:f>
        <x:v>-7.75</x:v>
      </x:c>
      <x:c r="T2245" s="33" t="n">
        <x:f>ROUND((P2245-Q2245)*G2245*'Inputs'!$C$25/1000,1)</x:f>
        <x:v>61.7</x:v>
      </x:c>
    </x:row>
    <x:row r="2246">
      <x:c r="A2246" t="n">
        <x:v>2231</x:v>
      </x:c>
      <x:c r="B2246" s="68" t="n">
        <x:v>33.1</x:v>
      </x:c>
      <x:c r="C2246" s="68" t="n">
        <x:v>30.3</x:v>
      </x:c>
      <x:c r="D2246" s="68" t="n">
        <x:v>199.1</x:v>
      </x:c>
      <x:c r="E2246" s="68" t="n">
        <x:v>20.2</x:v>
      </x:c>
      <x:c r="F2246" s="68" t="n">
        <x:v>37.7</x:v>
      </x:c>
      <x:c r="G2246" s="68" t="n">
        <x:v>8.9</x:v>
      </x:c>
      <x:c r="H2246" s="69" t="n">
        <x:v>1.63</x:v>
      </x:c>
      <x:c r="I2246" s="68" t="n">
        <x:v>5984</x:v>
      </x:c>
      <x:c r="J2246" s="68" t="n">
        <x:v>9.1</x:v>
      </x:c>
      <x:c r="K2246" s="68" t="n">
        <x:v>821</x:v>
      </x:c>
      <x:c r="L2246" s="68" t="n">
        <x:v>5.6</x:v>
      </x:c>
      <x:c r="M2246" s="70" t="n">
        <x:v>0.075</x:v>
      </x:c>
      <x:c r="N2246" s="71" t="n">
        <x:v>142</x:v>
      </x:c>
      <x:c r="O2246" s="33" t="n">
        <x:f>ROUND(3*E2246+F2246+G2246*H2246,1)</x:f>
        <x:v>112.8</x:v>
      </x:c>
      <x:c r="P2246" s="33" t="n">
        <x:f>ROUND('Inputs'!$C$4*'Inputs'!$C$7*'Inputs'!$C$5*C2246/3600,1)</x:f>
        <x:v>4376.7</x:v>
      </x:c>
      <x:c r="Q2246" s="33" t="n">
        <x:f>ROUND(('Inputs'!$C$4/B2246)*'Inputs'!$C$7*'Inputs'!$C$6*D2246/3600,1)</x:f>
        <x:v>1737.7</x:v>
      </x:c>
      <x:c r="R2246" s="59" t="n">
        <x:f>ROUND((P2246-Q2246)*O2246-('Inputs'!$C$4/B2246)*(I2246/J2246+K2246)-'Inputs'!$C$4*L2246-('Inputs'!$C$4*'Inputs'!$C$20*'Inputs'!$C$21*'Inputs'!$C$22/1000)*M2246*N2246,0)</x:f>
        <x:v>-228837</x:v>
      </x:c>
      <x:c r="S2246" s="59" t="n">
        <x:f>ROUND(R2246/'Inputs'!$C$4,2)</x:f>
        <x:v>-22.88</x:v>
      </x:c>
      <x:c r="T2246" s="33" t="n">
        <x:f>ROUND((P2246-Q2246)*G2246*'Inputs'!$C$25/1000,1)</x:f>
        <x:v>60.7</x:v>
      </x:c>
    </x:row>
    <x:row r="2247">
      <x:c r="A2247" t="n">
        <x:v>2232</x:v>
      </x:c>
      <x:c r="B2247" s="68" t="n">
        <x:v>35.5</x:v>
      </x:c>
      <x:c r="C2247" s="68" t="n">
        <x:v>27.8</x:v>
      </x:c>
      <x:c r="D2247" s="68" t="n">
        <x:v>204.9</x:v>
      </x:c>
      <x:c r="E2247" s="68" t="n">
        <x:v>26.4</x:v>
      </x:c>
      <x:c r="F2247" s="68" t="n">
        <x:v>31.4</x:v>
      </x:c>
      <x:c r="G2247" s="68" t="n">
        <x:v>9.9</x:v>
      </x:c>
      <x:c r="H2247" s="69" t="n">
        <x:v>1.805</x:v>
      </x:c>
      <x:c r="I2247" s="68" t="n">
        <x:v>8618</x:v>
      </x:c>
      <x:c r="J2247" s="68" t="n">
        <x:v>10.2</x:v>
      </x:c>
      <x:c r="K2247" s="68" t="n">
        <x:v>545</x:v>
      </x:c>
      <x:c r="L2247" s="68" t="n">
        <x:v>5.9</x:v>
      </x:c>
      <x:c r="M2247" s="70" t="n">
        <x:v>0.099</x:v>
      </x:c>
      <x:c r="N2247" s="71" t="n">
        <x:v>94</x:v>
      </x:c>
      <x:c r="O2247" s="33" t="n">
        <x:f>ROUND(3*E2247+F2247+G2247*H2247,1)</x:f>
        <x:v>128.5</x:v>
      </x:c>
      <x:c r="P2247" s="33" t="n">
        <x:f>ROUND('Inputs'!$C$4*'Inputs'!$C$7*'Inputs'!$C$5*C2247/3600,1)</x:f>
        <x:v>4015.6</x:v>
      </x:c>
      <x:c r="Q2247" s="33" t="n">
        <x:f>ROUND(('Inputs'!$C$4/B2247)*'Inputs'!$C$7*'Inputs'!$C$6*D2247/3600,1)</x:f>
        <x:v>1667.4</x:v>
      </x:c>
      <x:c r="R2247" s="59" t="n">
        <x:f>ROUND((P2247-Q2247)*O2247-('Inputs'!$C$4/B2247)*(I2247/J2247+K2247)-'Inputs'!$C$4*L2247-('Inputs'!$C$4*'Inputs'!$C$20*'Inputs'!$C$21*'Inputs'!$C$22/1000)*M2247*N2247,0)</x:f>
        <x:v>-169588</x:v>
      </x:c>
      <x:c r="S2247" s="59" t="n">
        <x:f>ROUND(R2247/'Inputs'!$C$4,2)</x:f>
        <x:v>-16.96</x:v>
      </x:c>
      <x:c r="T2247" s="33" t="n">
        <x:f>ROUND((P2247-Q2247)*G2247*'Inputs'!$C$25/1000,1)</x:f>
        <x:v>60.1</x:v>
      </x:c>
    </x:row>
    <x:row r="2248">
      <x:c r="A2248" t="n">
        <x:v>2233</x:v>
      </x:c>
      <x:c r="B2248" s="68" t="n">
        <x:v>49.3</x:v>
      </x:c>
      <x:c r="C2248" s="68" t="n">
        <x:v>27.4</x:v>
      </x:c>
      <x:c r="D2248" s="68" t="n">
        <x:v>225.9</x:v>
      </x:c>
      <x:c r="E2248" s="68" t="n">
        <x:v>25.2</x:v>
      </x:c>
      <x:c r="F2248" s="68" t="n">
        <x:v>48.5</x:v>
      </x:c>
      <x:c r="G2248" s="68" t="n">
        <x:v>9.5</x:v>
      </x:c>
      <x:c r="H2248" s="69" t="n">
        <x:v>1.919</x:v>
      </x:c>
      <x:c r="I2248" s="68" t="n">
        <x:v>5350</x:v>
      </x:c>
      <x:c r="J2248" s="68" t="n">
        <x:v>10</x:v>
      </x:c>
      <x:c r="K2248" s="68" t="n">
        <x:v>521</x:v>
      </x:c>
      <x:c r="L2248" s="68" t="n">
        <x:v>3.3</x:v>
      </x:c>
      <x:c r="M2248" s="70" t="n">
        <x:v>0.024</x:v>
      </x:c>
      <x:c r="N2248" s="71" t="n">
        <x:v>106</x:v>
      </x:c>
      <x:c r="O2248" s="33" t="n">
        <x:f>ROUND(3*E2248+F2248+G2248*H2248,1)</x:f>
        <x:v>142.3</x:v>
      </x:c>
      <x:c r="P2248" s="33" t="n">
        <x:f>ROUND('Inputs'!$C$4*'Inputs'!$C$7*'Inputs'!$C$5*C2248/3600,1)</x:f>
        <x:v>3957.8</x:v>
      </x:c>
      <x:c r="Q2248" s="33" t="n">
        <x:f>ROUND(('Inputs'!$C$4/B2248)*'Inputs'!$C$7*'Inputs'!$C$6*D2248/3600,1)</x:f>
        <x:v>1323.7</x:v>
      </x:c>
      <x:c r="R2248" s="59" t="n">
        <x:f>ROUND((P2248-Q2248)*O2248-('Inputs'!$C$4/B2248)*(I2248/J2248+K2248)-'Inputs'!$C$4*L2248-('Inputs'!$C$4*'Inputs'!$C$20*'Inputs'!$C$21*'Inputs'!$C$22/1000)*M2248*N2248,0)</x:f>
        <x:v>121945</x:v>
      </x:c>
      <x:c r="S2248" s="59" t="n">
        <x:f>ROUND(R2248/'Inputs'!$C$4,2)</x:f>
        <x:v>12.19</x:v>
      </x:c>
      <x:c r="T2248" s="33" t="n">
        <x:f>ROUND((P2248-Q2248)*G2248*'Inputs'!$C$25/1000,1)</x:f>
        <x:v>64.7</x:v>
      </x:c>
    </x:row>
    <x:row r="2249">
      <x:c r="A2249" t="n">
        <x:v>2234</x:v>
      </x:c>
      <x:c r="B2249" s="68" t="n">
        <x:v>30</x:v>
      </x:c>
      <x:c r="C2249" s="68" t="n">
        <x:v>27.5</x:v>
      </x:c>
      <x:c r="D2249" s="68" t="n">
        <x:v>224.2</x:v>
      </x:c>
      <x:c r="E2249" s="68" t="n">
        <x:v>27.2</x:v>
      </x:c>
      <x:c r="F2249" s="68" t="n">
        <x:v>36</x:v>
      </x:c>
      <x:c r="G2249" s="68" t="n">
        <x:v>9.4</x:v>
      </x:c>
      <x:c r="H2249" s="69" t="n">
        <x:v>1.84</x:v>
      </x:c>
      <x:c r="I2249" s="68" t="n">
        <x:v>7587</x:v>
      </x:c>
      <x:c r="J2249" s="68" t="n">
        <x:v>12.5</x:v>
      </x:c>
      <x:c r="K2249" s="68" t="n">
        <x:v>559</x:v>
      </x:c>
      <x:c r="L2249" s="68" t="n">
        <x:v>4.9</x:v>
      </x:c>
      <x:c r="M2249" s="70" t="n">
        <x:v>0.077</x:v>
      </x:c>
      <x:c r="N2249" s="71" t="n">
        <x:v>101</x:v>
      </x:c>
      <x:c r="O2249" s="33" t="n">
        <x:f>ROUND(3*E2249+F2249+G2249*H2249,1)</x:f>
        <x:v>134.9</x:v>
      </x:c>
      <x:c r="P2249" s="33" t="n">
        <x:f>ROUND('Inputs'!$C$4*'Inputs'!$C$7*'Inputs'!$C$5*C2249/3600,1)</x:f>
        <x:v>3972.2</x:v>
      </x:c>
      <x:c r="Q2249" s="33" t="n">
        <x:f>ROUND(('Inputs'!$C$4/B2249)*'Inputs'!$C$7*'Inputs'!$C$6*D2249/3600,1)</x:f>
        <x:v>2159</x:v>
      </x:c>
      <x:c r="R2249" s="59" t="n">
        <x:f>ROUND((P2249-Q2249)*O2249-('Inputs'!$C$4/B2249)*(I2249/J2249+K2249)-'Inputs'!$C$4*L2249-('Inputs'!$C$4*'Inputs'!$C$20*'Inputs'!$C$21*'Inputs'!$C$22/1000)*M2249*N2249,0)</x:f>
        <x:v>-210443</x:v>
      </x:c>
      <x:c r="S2249" s="59" t="n">
        <x:f>ROUND(R2249/'Inputs'!$C$4,2)</x:f>
        <x:v>-21.04</x:v>
      </x:c>
      <x:c r="T2249" s="33" t="n">
        <x:f>ROUND((P2249-Q2249)*G2249*'Inputs'!$C$25/1000,1)</x:f>
        <x:v>44</x:v>
      </x:c>
    </x:row>
    <x:row r="2250">
      <x:c r="A2250" t="n">
        <x:v>2235</x:v>
      </x:c>
      <x:c r="B2250" s="68" t="n">
        <x:v>36</x:v>
      </x:c>
      <x:c r="C2250" s="68" t="n">
        <x:v>27.8</x:v>
      </x:c>
      <x:c r="D2250" s="68" t="n">
        <x:v>237.4</x:v>
      </x:c>
      <x:c r="E2250" s="68" t="n">
        <x:v>22.2</x:v>
      </x:c>
      <x:c r="F2250" s="68" t="n">
        <x:v>52.2</x:v>
      </x:c>
      <x:c r="G2250" s="68" t="n">
        <x:v>8.3</x:v>
      </x:c>
      <x:c r="H2250" s="69" t="n">
        <x:v>1.807</x:v>
      </x:c>
      <x:c r="I2250" s="68" t="n">
        <x:v>3608</x:v>
      </x:c>
      <x:c r="J2250" s="68" t="n">
        <x:v>12.3</x:v>
      </x:c>
      <x:c r="K2250" s="68" t="n">
        <x:v>853</x:v>
      </x:c>
      <x:c r="L2250" s="68" t="n">
        <x:v>1.7</x:v>
      </x:c>
      <x:c r="M2250" s="70" t="n">
        <x:v>0.057</x:v>
      </x:c>
      <x:c r="N2250" s="71" t="n">
        <x:v>87</x:v>
      </x:c>
      <x:c r="O2250" s="33" t="n">
        <x:f>ROUND(3*E2250+F2250+G2250*H2250,1)</x:f>
        <x:v>133.8</x:v>
      </x:c>
      <x:c r="P2250" s="33" t="n">
        <x:f>ROUND('Inputs'!$C$4*'Inputs'!$C$7*'Inputs'!$C$5*C2250/3600,1)</x:f>
        <x:v>4015.6</x:v>
      </x:c>
      <x:c r="Q2250" s="33" t="n">
        <x:f>ROUND(('Inputs'!$C$4/B2250)*'Inputs'!$C$7*'Inputs'!$C$6*D2250/3600,1)</x:f>
        <x:v>1905.1</x:v>
      </x:c>
      <x:c r="R2250" s="59" t="n">
        <x:f>ROUND((P2250-Q2250)*O2250-('Inputs'!$C$4/B2250)*(I2250/J2250+K2250)-'Inputs'!$C$4*L2250-('Inputs'!$C$4*'Inputs'!$C$20*'Inputs'!$C$21*'Inputs'!$C$22/1000)*M2250*N2250,0)</x:f>
        <x:v>-64130</x:v>
      </x:c>
      <x:c r="S2250" s="59" t="n">
        <x:f>ROUND(R2250/'Inputs'!$C$4,2)</x:f>
        <x:v>-6.41</x:v>
      </x:c>
      <x:c r="T2250" s="33" t="n">
        <x:f>ROUND((P2250-Q2250)*G2250*'Inputs'!$C$25/1000,1)</x:f>
        <x:v>45.3</x:v>
      </x:c>
    </x:row>
    <x:row r="2251">
      <x:c r="A2251" t="n">
        <x:v>2236</x:v>
      </x:c>
      <x:c r="B2251" s="68" t="n">
        <x:v>50.6</x:v>
      </x:c>
      <x:c r="C2251" s="68" t="n">
        <x:v>31.4</x:v>
      </x:c>
      <x:c r="D2251" s="68" t="n">
        <x:v>247.6</x:v>
      </x:c>
      <x:c r="E2251" s="68" t="n">
        <x:v>27</x:v>
      </x:c>
      <x:c r="F2251" s="68" t="n">
        <x:v>50.2</x:v>
      </x:c>
      <x:c r="G2251" s="68" t="n">
        <x:v>10.7</x:v>
      </x:c>
      <x:c r="H2251" s="69" t="n">
        <x:v>1.975</x:v>
      </x:c>
      <x:c r="I2251" s="68" t="n">
        <x:v>7683</x:v>
      </x:c>
      <x:c r="J2251" s="68" t="n">
        <x:v>12.6</x:v>
      </x:c>
      <x:c r="K2251" s="68" t="n">
        <x:v>691</x:v>
      </x:c>
      <x:c r="L2251" s="68" t="n">
        <x:v>1.9</x:v>
      </x:c>
      <x:c r="M2251" s="70" t="n">
        <x:v>0.002</x:v>
      </x:c>
      <x:c r="N2251" s="71" t="n">
        <x:v>99</x:v>
      </x:c>
      <x:c r="O2251" s="33" t="n">
        <x:f>ROUND(3*E2251+F2251+G2251*H2251,1)</x:f>
        <x:v>152.3</x:v>
      </x:c>
      <x:c r="P2251" s="33" t="n">
        <x:f>ROUND('Inputs'!$C$4*'Inputs'!$C$7*'Inputs'!$C$5*C2251/3600,1)</x:f>
        <x:v>4535.6</x:v>
      </x:c>
      <x:c r="Q2251" s="33" t="n">
        <x:f>ROUND(('Inputs'!$C$4/B2251)*'Inputs'!$C$7*'Inputs'!$C$6*D2251/3600,1)</x:f>
        <x:v>1413.6</x:v>
      </x:c>
      <x:c r="R2251" s="59" t="n">
        <x:f>ROUND((P2251-Q2251)*O2251-('Inputs'!$C$4/B2251)*(I2251/J2251+K2251)-'Inputs'!$C$4*L2251-('Inputs'!$C$4*'Inputs'!$C$20*'Inputs'!$C$21*'Inputs'!$C$22/1000)*M2251*N2251,0)</x:f>
        <x:v>198970</x:v>
      </x:c>
      <x:c r="S2251" s="59" t="n">
        <x:f>ROUND(R2251/'Inputs'!$C$4,2)</x:f>
        <x:v>19.9</x:v>
      </x:c>
      <x:c r="T2251" s="33" t="n">
        <x:f>ROUND((P2251-Q2251)*G2251*'Inputs'!$C$25/1000,1)</x:f>
        <x:v>86.3</x:v>
      </x:c>
    </x:row>
    <x:row r="2252">
      <x:c r="A2252" t="n">
        <x:v>2237</x:v>
      </x:c>
      <x:c r="B2252" s="68" t="n">
        <x:v>59.1</x:v>
      </x:c>
      <x:c r="C2252" s="68" t="n">
        <x:v>28.1</x:v>
      </x:c>
      <x:c r="D2252" s="68" t="n">
        <x:v>228.3</x:v>
      </x:c>
      <x:c r="E2252" s="68" t="n">
        <x:v>23</x:v>
      </x:c>
      <x:c r="F2252" s="68" t="n">
        <x:v>35.1</x:v>
      </x:c>
      <x:c r="G2252" s="68" t="n">
        <x:v>10.6</x:v>
      </x:c>
      <x:c r="H2252" s="69" t="n">
        <x:v>2.003</x:v>
      </x:c>
      <x:c r="I2252" s="68" t="n">
        <x:v>4613</x:v>
      </x:c>
      <x:c r="J2252" s="68" t="n">
        <x:v>8.1</x:v>
      </x:c>
      <x:c r="K2252" s="68" t="n">
        <x:v>855</x:v>
      </x:c>
      <x:c r="L2252" s="68" t="n">
        <x:v>5.7</x:v>
      </x:c>
      <x:c r="M2252" s="70" t="n">
        <x:v>0.071</x:v>
      </x:c>
      <x:c r="N2252" s="71" t="n">
        <x:v>81</x:v>
      </x:c>
      <x:c r="O2252" s="33" t="n">
        <x:f>ROUND(3*E2252+F2252+G2252*H2252,1)</x:f>
        <x:v>125.3</x:v>
      </x:c>
      <x:c r="P2252" s="33" t="n">
        <x:f>ROUND('Inputs'!$C$4*'Inputs'!$C$7*'Inputs'!$C$5*C2252/3600,1)</x:f>
        <x:v>4058.9</x:v>
      </x:c>
      <x:c r="Q2252" s="33" t="n">
        <x:f>ROUND(('Inputs'!$C$4/B2252)*'Inputs'!$C$7*'Inputs'!$C$6*D2252/3600,1)</x:f>
        <x:v>1116</x:v>
      </x:c>
      <x:c r="R2252" s="59" t="n">
        <x:f>ROUND((P2252-Q2252)*O2252-('Inputs'!$C$4/B2252)*(I2252/J2252+K2252)-'Inputs'!$C$4*L2252-('Inputs'!$C$4*'Inputs'!$C$20*'Inputs'!$C$21*'Inputs'!$C$22/1000)*M2252*N2252,0)</x:f>
        <x:v>57852</x:v>
      </x:c>
      <x:c r="S2252" s="59" t="n">
        <x:f>ROUND(R2252/'Inputs'!$C$4,2)</x:f>
        <x:v>5.79</x:v>
      </x:c>
      <x:c r="T2252" s="33" t="n">
        <x:f>ROUND((P2252-Q2252)*G2252*'Inputs'!$C$25/1000,1)</x:f>
        <x:v>80.6</x:v>
      </x:c>
    </x:row>
    <x:row r="2253">
      <x:c r="A2253" t="n">
        <x:v>2238</x:v>
      </x:c>
      <x:c r="B2253" s="68" t="n">
        <x:v>48.4</x:v>
      </x:c>
      <x:c r="C2253" s="68" t="n">
        <x:v>32.8</x:v>
      </x:c>
      <x:c r="D2253" s="68" t="n">
        <x:v>275.1</x:v>
      </x:c>
      <x:c r="E2253" s="68" t="n">
        <x:v>22.6</x:v>
      </x:c>
      <x:c r="F2253" s="68" t="n">
        <x:v>30</x:v>
      </x:c>
      <x:c r="G2253" s="68" t="n">
        <x:v>7.8</x:v>
      </x:c>
      <x:c r="H2253" s="69" t="n">
        <x:v>2.028</x:v>
      </x:c>
      <x:c r="I2253" s="68" t="n">
        <x:v>7767</x:v>
      </x:c>
      <x:c r="J2253" s="68" t="n">
        <x:v>14.9</x:v>
      </x:c>
      <x:c r="K2253" s="68" t="n">
        <x:v>403</x:v>
      </x:c>
      <x:c r="L2253" s="68" t="n">
        <x:v>2.9</x:v>
      </x:c>
      <x:c r="M2253" s="70" t="n">
        <x:v>0.05</x:v>
      </x:c>
      <x:c r="N2253" s="71" t="n">
        <x:v>67</x:v>
      </x:c>
      <x:c r="O2253" s="33" t="n">
        <x:f>ROUND(3*E2253+F2253+G2253*H2253,1)</x:f>
        <x:v>113.6</x:v>
      </x:c>
      <x:c r="P2253" s="33" t="n">
        <x:f>ROUND('Inputs'!$C$4*'Inputs'!$C$7*'Inputs'!$C$5*C2253/3600,1)</x:f>
        <x:v>4737.8</x:v>
      </x:c>
      <x:c r="Q2253" s="33" t="n">
        <x:f>ROUND(('Inputs'!$C$4/B2253)*'Inputs'!$C$7*'Inputs'!$C$6*D2253/3600,1)</x:f>
        <x:v>1642</x:v>
      </x:c>
      <x:c r="R2253" s="59" t="n">
        <x:f>ROUND((P2253-Q2253)*O2253-('Inputs'!$C$4/B2253)*(I2253/J2253+K2253)-'Inputs'!$C$4*L2253-('Inputs'!$C$4*'Inputs'!$C$20*'Inputs'!$C$21*'Inputs'!$C$22/1000)*M2253*N2253,0)</x:f>
        <x:v>124226</x:v>
      </x:c>
      <x:c r="S2253" s="59" t="n">
        <x:f>ROUND(R2253/'Inputs'!$C$4,2)</x:f>
        <x:v>12.42</x:v>
      </x:c>
      <x:c r="T2253" s="33" t="n">
        <x:f>ROUND((P2253-Q2253)*G2253*'Inputs'!$C$25/1000,1)</x:f>
        <x:v>62.4</x:v>
      </x:c>
    </x:row>
    <x:row r="2254">
      <x:c r="A2254" t="n">
        <x:v>2239</x:v>
      </x:c>
      <x:c r="B2254" s="68" t="n">
        <x:v>38.6</x:v>
      </x:c>
      <x:c r="C2254" s="68" t="n">
        <x:v>29.6</x:v>
      </x:c>
      <x:c r="D2254" s="68" t="n">
        <x:v>184.3</x:v>
      </x:c>
      <x:c r="E2254" s="68" t="n">
        <x:v>27.2</x:v>
      </x:c>
      <x:c r="F2254" s="68" t="n">
        <x:v>31.5</x:v>
      </x:c>
      <x:c r="G2254" s="68" t="n">
        <x:v>10.7</x:v>
      </x:c>
      <x:c r="H2254" s="69" t="n">
        <x:v>1.927</x:v>
      </x:c>
      <x:c r="I2254" s="68" t="n">
        <x:v>8679</x:v>
      </x:c>
      <x:c r="J2254" s="68" t="n">
        <x:v>10.8</x:v>
      </x:c>
      <x:c r="K2254" s="68" t="n">
        <x:v>653</x:v>
      </x:c>
      <x:c r="L2254" s="68" t="n">
        <x:v>5</x:v>
      </x:c>
      <x:c r="M2254" s="70" t="n">
        <x:v>0.038</x:v>
      </x:c>
      <x:c r="N2254" s="71" t="n">
        <x:v>120</x:v>
      </x:c>
      <x:c r="O2254" s="33" t="n">
        <x:f>ROUND(3*E2254+F2254+G2254*H2254,1)</x:f>
        <x:v>133.7</x:v>
      </x:c>
      <x:c r="P2254" s="33" t="n">
        <x:f>ROUND('Inputs'!$C$4*'Inputs'!$C$7*'Inputs'!$C$5*C2254/3600,1)</x:f>
        <x:v>4275.6</x:v>
      </x:c>
      <x:c r="Q2254" s="33" t="n">
        <x:f>ROUND(('Inputs'!$C$4/B2254)*'Inputs'!$C$7*'Inputs'!$C$6*D2254/3600,1)</x:f>
        <x:v>1379.3</x:v>
      </x:c>
      <x:c r="R2254" s="59" t="n">
        <x:f>ROUND((P2254-Q2254)*O2254-('Inputs'!$C$4/B2254)*(I2254/J2254+K2254)-'Inputs'!$C$4*L2254-('Inputs'!$C$4*'Inputs'!$C$20*'Inputs'!$C$21*'Inputs'!$C$22/1000)*M2254*N2254,0)</x:f>
        <x:v>-50322</x:v>
      </x:c>
      <x:c r="S2254" s="59" t="n">
        <x:f>ROUND(R2254/'Inputs'!$C$4,2)</x:f>
        <x:v>-5.03</x:v>
      </x:c>
      <x:c r="T2254" s="33" t="n">
        <x:f>ROUND((P2254-Q2254)*G2254*'Inputs'!$C$25/1000,1)</x:f>
        <x:v>80.1</x:v>
      </x:c>
    </x:row>
    <x:row r="2255">
      <x:c r="A2255" t="n">
        <x:v>2240</x:v>
      </x:c>
      <x:c r="B2255" s="68" t="n">
        <x:v>37</x:v>
      </x:c>
      <x:c r="C2255" s="68" t="n">
        <x:v>26.5</x:v>
      </x:c>
      <x:c r="D2255" s="68" t="n">
        <x:v>169.8</x:v>
      </x:c>
      <x:c r="E2255" s="68" t="n">
        <x:v>23.2</x:v>
      </x:c>
      <x:c r="F2255" s="68" t="n">
        <x:v>32.6</x:v>
      </x:c>
      <x:c r="G2255" s="68" t="n">
        <x:v>10.3</x:v>
      </x:c>
      <x:c r="H2255" s="69" t="n">
        <x:v>1.703</x:v>
      </x:c>
      <x:c r="I2255" s="68" t="n">
        <x:v>5142</x:v>
      </x:c>
      <x:c r="J2255" s="68" t="n">
        <x:v>12.8</x:v>
      </x:c>
      <x:c r="K2255" s="68" t="n">
        <x:v>625</x:v>
      </x:c>
      <x:c r="L2255" s="68" t="n">
        <x:v>2.7</x:v>
      </x:c>
      <x:c r="M2255" s="70" t="n">
        <x:v>0.033</x:v>
      </x:c>
      <x:c r="N2255" s="71" t="n">
        <x:v>70</x:v>
      </x:c>
      <x:c r="O2255" s="33" t="n">
        <x:f>ROUND(3*E2255+F2255+G2255*H2255,1)</x:f>
        <x:v>119.7</x:v>
      </x:c>
      <x:c r="P2255" s="33" t="n">
        <x:f>ROUND('Inputs'!$C$4*'Inputs'!$C$7*'Inputs'!$C$5*C2255/3600,1)</x:f>
        <x:v>3827.8</x:v>
      </x:c>
      <x:c r="Q2255" s="33" t="n">
        <x:f>ROUND(('Inputs'!$C$4/B2255)*'Inputs'!$C$7*'Inputs'!$C$6*D2255/3600,1)</x:f>
        <x:v>1325.8</x:v>
      </x:c>
      <x:c r="R2255" s="59" t="n">
        <x:f>ROUND((P2255-Q2255)*O2255-('Inputs'!$C$4/B2255)*(I2255/J2255+K2255)-'Inputs'!$C$4*L2255-('Inputs'!$C$4*'Inputs'!$C$20*'Inputs'!$C$21*'Inputs'!$C$22/1000)*M2255*N2255,0)</x:f>
        <x:v>-10168</x:v>
      </x:c>
      <x:c r="S2255" s="59" t="n">
        <x:f>ROUND(R2255/'Inputs'!$C$4,2)</x:f>
        <x:v>-1.02</x:v>
      </x:c>
      <x:c r="T2255" s="33" t="n">
        <x:f>ROUND((P2255-Q2255)*G2255*'Inputs'!$C$25/1000,1)</x:f>
        <x:v>66.6</x:v>
      </x:c>
    </x:row>
    <x:row r="2256">
      <x:c r="A2256" t="n">
        <x:v>2241</x:v>
      </x:c>
      <x:c r="B2256" s="68" t="n">
        <x:v>36</x:v>
      </x:c>
      <x:c r="C2256" s="68" t="n">
        <x:v>32.1</x:v>
      </x:c>
      <x:c r="D2256" s="68" t="n">
        <x:v>243</x:v>
      </x:c>
      <x:c r="E2256" s="68" t="n">
        <x:v>24.3</x:v>
      </x:c>
      <x:c r="F2256" s="68" t="n">
        <x:v>39.6</x:v>
      </x:c>
      <x:c r="G2256" s="68" t="n">
        <x:v>10.8</x:v>
      </x:c>
      <x:c r="H2256" s="69" t="n">
        <x:v>1.809</x:v>
      </x:c>
      <x:c r="I2256" s="68" t="n">
        <x:v>7153</x:v>
      </x:c>
      <x:c r="J2256" s="68" t="n">
        <x:v>11</x:v>
      </x:c>
      <x:c r="K2256" s="68" t="n">
        <x:v>561</x:v>
      </x:c>
      <x:c r="L2256" s="68" t="n">
        <x:v>4.8</x:v>
      </x:c>
      <x:c r="M2256" s="70" t="n">
        <x:v>0.049</x:v>
      </x:c>
      <x:c r="N2256" s="71" t="n">
        <x:v>140</x:v>
      </x:c>
      <x:c r="O2256" s="33" t="n">
        <x:f>ROUND(3*E2256+F2256+G2256*H2256,1)</x:f>
        <x:v>132</x:v>
      </x:c>
      <x:c r="P2256" s="33" t="n">
        <x:f>ROUND('Inputs'!$C$4*'Inputs'!$C$7*'Inputs'!$C$5*C2256/3600,1)</x:f>
        <x:v>4636.7</x:v>
      </x:c>
      <x:c r="Q2256" s="33" t="n">
        <x:f>ROUND(('Inputs'!$C$4/B2256)*'Inputs'!$C$7*'Inputs'!$C$6*D2256/3600,1)</x:f>
        <x:v>1950</x:v>
      </x:c>
      <x:c r="R2256" s="59" t="n">
        <x:f>ROUND((P2256-Q2256)*O2256-('Inputs'!$C$4/B2256)*(I2256/J2256+K2256)-'Inputs'!$C$4*L2256-('Inputs'!$C$4*'Inputs'!$C$20*'Inputs'!$C$21*'Inputs'!$C$22/1000)*M2256*N2256,0)</x:f>
        <x:v>-45160</x:v>
      </x:c>
      <x:c r="S2256" s="59" t="n">
        <x:f>ROUND(R2256/'Inputs'!$C$4,2)</x:f>
        <x:v>-4.52</x:v>
      </x:c>
      <x:c r="T2256" s="33" t="n">
        <x:f>ROUND((P2256-Q2256)*G2256*'Inputs'!$C$25/1000,1)</x:f>
        <x:v>75</x:v>
      </x:c>
    </x:row>
    <x:row r="2257">
      <x:c r="A2257" t="n">
        <x:v>2242</x:v>
      </x:c>
      <x:c r="B2257" s="68" t="n">
        <x:v>30.9</x:v>
      </x:c>
      <x:c r="C2257" s="68" t="n">
        <x:v>32.4</x:v>
      </x:c>
      <x:c r="D2257" s="68" t="n">
        <x:v>232.1</x:v>
      </x:c>
      <x:c r="E2257" s="68" t="n">
        <x:v>21.2</x:v>
      </x:c>
      <x:c r="F2257" s="68" t="n">
        <x:v>51.2</x:v>
      </x:c>
      <x:c r="G2257" s="68" t="n">
        <x:v>9.5</x:v>
      </x:c>
      <x:c r="H2257" s="69" t="n">
        <x:v>1.836</x:v>
      </x:c>
      <x:c r="I2257" s="68" t="n">
        <x:v>4627</x:v>
      </x:c>
      <x:c r="J2257" s="68" t="n">
        <x:v>11.8</x:v>
      </x:c>
      <x:c r="K2257" s="68" t="n">
        <x:v>529</x:v>
      </x:c>
      <x:c r="L2257" s="68" t="n">
        <x:v>2</x:v>
      </x:c>
      <x:c r="M2257" s="70" t="n">
        <x:v>0.044</x:v>
      </x:c>
      <x:c r="N2257" s="71" t="n">
        <x:v>104</x:v>
      </x:c>
      <x:c r="O2257" s="33" t="n">
        <x:f>ROUND(3*E2257+F2257+G2257*H2257,1)</x:f>
        <x:v>132.2</x:v>
      </x:c>
      <x:c r="P2257" s="33" t="n">
        <x:f>ROUND('Inputs'!$C$4*'Inputs'!$C$7*'Inputs'!$C$5*C2257/3600,1)</x:f>
        <x:v>4680</x:v>
      </x:c>
      <x:c r="Q2257" s="33" t="n">
        <x:f>ROUND(('Inputs'!$C$4/B2257)*'Inputs'!$C$7*'Inputs'!$C$6*D2257/3600,1)</x:f>
        <x:v>2169.9</x:v>
      </x:c>
      <x:c r="R2257" s="59" t="n">
        <x:f>ROUND((P2257-Q2257)*O2257-('Inputs'!$C$4/B2257)*(I2257/J2257+K2257)-'Inputs'!$C$4*L2257-('Inputs'!$C$4*'Inputs'!$C$20*'Inputs'!$C$21*'Inputs'!$C$22/1000)*M2257*N2257,0)</x:f>
        <x:v>3506</x:v>
      </x:c>
      <x:c r="S2257" s="59" t="n">
        <x:f>ROUND(R2257/'Inputs'!$C$4,2)</x:f>
        <x:v>0.35</x:v>
      </x:c>
      <x:c r="T2257" s="33" t="n">
        <x:f>ROUND((P2257-Q2257)*G2257*'Inputs'!$C$25/1000,1)</x:f>
        <x:v>61.6</x:v>
      </x:c>
    </x:row>
    <x:row r="2258">
      <x:c r="A2258" t="n">
        <x:v>2243</x:v>
      </x:c>
      <x:c r="B2258" s="68" t="n">
        <x:v>32.2</x:v>
      </x:c>
      <x:c r="C2258" s="68" t="n">
        <x:v>27.8</x:v>
      </x:c>
      <x:c r="D2258" s="68" t="n">
        <x:v>205.7</x:v>
      </x:c>
      <x:c r="E2258" s="68" t="n">
        <x:v>20.7</x:v>
      </x:c>
      <x:c r="F2258" s="68" t="n">
        <x:v>47.7</x:v>
      </x:c>
      <x:c r="G2258" s="68" t="n">
        <x:v>10.2</x:v>
      </x:c>
      <x:c r="H2258" s="69" t="n">
        <x:v>1.695</x:v>
      </x:c>
      <x:c r="I2258" s="68" t="n">
        <x:v>8574</x:v>
      </x:c>
      <x:c r="J2258" s="68" t="n">
        <x:v>10.2</x:v>
      </x:c>
      <x:c r="K2258" s="68" t="n">
        <x:v>403</x:v>
      </x:c>
      <x:c r="L2258" s="68" t="n">
        <x:v>5.6</x:v>
      </x:c>
      <x:c r="M2258" s="70" t="n">
        <x:v>0.06</x:v>
      </x:c>
      <x:c r="N2258" s="71" t="n">
        <x:v>72</x:v>
      </x:c>
      <x:c r="O2258" s="33" t="n">
        <x:f>ROUND(3*E2258+F2258+G2258*H2258,1)</x:f>
        <x:v>127.1</x:v>
      </x:c>
      <x:c r="P2258" s="33" t="n">
        <x:f>ROUND('Inputs'!$C$4*'Inputs'!$C$7*'Inputs'!$C$5*C2258/3600,1)</x:f>
        <x:v>4015.6</x:v>
      </x:c>
      <x:c r="Q2258" s="33" t="n">
        <x:f>ROUND(('Inputs'!$C$4/B2258)*'Inputs'!$C$7*'Inputs'!$C$6*D2258/3600,1)</x:f>
        <x:v>1845.5</x:v>
      </x:c>
      <x:c r="R2258" s="59" t="n">
        <x:f>ROUND((P2258-Q2258)*O2258-('Inputs'!$C$4/B2258)*(I2258/J2258+K2258)-'Inputs'!$C$4*L2258-('Inputs'!$C$4*'Inputs'!$C$20*'Inputs'!$C$21*'Inputs'!$C$22/1000)*M2258*N2258,0)</x:f>
        <x:v>-176048</x:v>
      </x:c>
      <x:c r="S2258" s="59" t="n">
        <x:f>ROUND(R2258/'Inputs'!$C$4,2)</x:f>
        <x:v>-17.6</x:v>
      </x:c>
      <x:c r="T2258" s="33" t="n">
        <x:f>ROUND((P2258-Q2258)*G2258*'Inputs'!$C$25/1000,1)</x:f>
        <x:v>57.2</x:v>
      </x:c>
    </x:row>
    <x:row r="2259">
      <x:c r="A2259" t="n">
        <x:v>2244</x:v>
      </x:c>
      <x:c r="B2259" s="68" t="n">
        <x:v>36.1</x:v>
      </x:c>
      <x:c r="C2259" s="68" t="n">
        <x:v>27.3</x:v>
      </x:c>
      <x:c r="D2259" s="68" t="n">
        <x:v>204.1</x:v>
      </x:c>
      <x:c r="E2259" s="68" t="n">
        <x:v>20.4</x:v>
      </x:c>
      <x:c r="F2259" s="68" t="n">
        <x:v>44.7</x:v>
      </x:c>
      <x:c r="G2259" s="68" t="n">
        <x:v>7.6</x:v>
      </x:c>
      <x:c r="H2259" s="69" t="n">
        <x:v>1.712</x:v>
      </x:c>
      <x:c r="I2259" s="68" t="n">
        <x:v>6212</x:v>
      </x:c>
      <x:c r="J2259" s="68" t="n">
        <x:v>8.8</x:v>
      </x:c>
      <x:c r="K2259" s="68" t="n">
        <x:v>768</x:v>
      </x:c>
      <x:c r="L2259" s="68" t="n">
        <x:v>5.7</x:v>
      </x:c>
      <x:c r="M2259" s="70" t="n">
        <x:v>0.088</x:v>
      </x:c>
      <x:c r="N2259" s="71" t="n">
        <x:v>138</x:v>
      </x:c>
      <x:c r="O2259" s="33" t="n">
        <x:f>ROUND(3*E2259+F2259+G2259*H2259,1)</x:f>
        <x:v>118.9</x:v>
      </x:c>
      <x:c r="P2259" s="33" t="n">
        <x:f>ROUND('Inputs'!$C$4*'Inputs'!$C$7*'Inputs'!$C$5*C2259/3600,1)</x:f>
        <x:v>3943.3</x:v>
      </x:c>
      <x:c r="Q2259" s="33" t="n">
        <x:f>ROUND(('Inputs'!$C$4/B2259)*'Inputs'!$C$7*'Inputs'!$C$6*D2259/3600,1)</x:f>
        <x:v>1633.3</x:v>
      </x:c>
      <x:c r="R2259" s="59" t="n">
        <x:f>ROUND((P2259-Q2259)*O2259-('Inputs'!$C$4/B2259)*(I2259/J2259+K2259)-'Inputs'!$C$4*L2259-('Inputs'!$C$4*'Inputs'!$C$20*'Inputs'!$C$21*'Inputs'!$C$22/1000)*M2259*N2259,0)</x:f>
        <x:v>-217782</x:v>
      </x:c>
      <x:c r="S2259" s="59" t="n">
        <x:f>ROUND(R2259/'Inputs'!$C$4,2)</x:f>
        <x:v>-21.78</x:v>
      </x:c>
      <x:c r="T2259" s="33" t="n">
        <x:f>ROUND((P2259-Q2259)*G2259*'Inputs'!$C$25/1000,1)</x:f>
        <x:v>45.4</x:v>
      </x:c>
    </x:row>
    <x:row r="2260">
      <x:c r="A2260" t="n">
        <x:v>2245</x:v>
      </x:c>
      <x:c r="B2260" s="68" t="n">
        <x:v>25.7</x:v>
      </x:c>
      <x:c r="C2260" s="68" t="n">
        <x:v>26.9</x:v>
      </x:c>
      <x:c r="D2260" s="68" t="n">
        <x:v>213.6</x:v>
      </x:c>
      <x:c r="E2260" s="68" t="n">
        <x:v>22.2</x:v>
      </x:c>
      <x:c r="F2260" s="68" t="n">
        <x:v>45.9</x:v>
      </x:c>
      <x:c r="G2260" s="68" t="n">
        <x:v>9.3</x:v>
      </x:c>
      <x:c r="H2260" s="69" t="n">
        <x:v>1.924</x:v>
      </x:c>
      <x:c r="I2260" s="68" t="n">
        <x:v>5100</x:v>
      </x:c>
      <x:c r="J2260" s="68" t="n">
        <x:v>14.7</x:v>
      </x:c>
      <x:c r="K2260" s="68" t="n">
        <x:v>597</x:v>
      </x:c>
      <x:c r="L2260" s="68" t="n">
        <x:v>4.3</x:v>
      </x:c>
      <x:c r="M2260" s="70" t="n">
        <x:v>0.014</x:v>
      </x:c>
      <x:c r="N2260" s="71" t="n">
        <x:v>60</x:v>
      </x:c>
      <x:c r="O2260" s="33" t="n">
        <x:f>ROUND(3*E2260+F2260+G2260*H2260,1)</x:f>
        <x:v>130.4</x:v>
      </x:c>
      <x:c r="P2260" s="33" t="n">
        <x:f>ROUND('Inputs'!$C$4*'Inputs'!$C$7*'Inputs'!$C$5*C2260/3600,1)</x:f>
        <x:v>3885.6</x:v>
      </x:c>
      <x:c r="Q2260" s="33" t="n">
        <x:f>ROUND(('Inputs'!$C$4/B2260)*'Inputs'!$C$7*'Inputs'!$C$6*D2260/3600,1)</x:f>
        <x:v>2401</x:v>
      </x:c>
      <x:c r="R2260" s="59" t="n">
        <x:f>ROUND((P2260-Q2260)*O2260-('Inputs'!$C$4/B2260)*(I2260/J2260+K2260)-'Inputs'!$C$4*L2260-('Inputs'!$C$4*'Inputs'!$C$20*'Inputs'!$C$21*'Inputs'!$C$22/1000)*M2260*N2260,0)</x:f>
        <x:v>-218578</x:v>
      </x:c>
      <x:c r="S2260" s="59" t="n">
        <x:f>ROUND(R2260/'Inputs'!$C$4,2)</x:f>
        <x:v>-21.86</x:v>
      </x:c>
      <x:c r="T2260" s="33" t="n">
        <x:f>ROUND((P2260-Q2260)*G2260*'Inputs'!$C$25/1000,1)</x:f>
        <x:v>35.7</x:v>
      </x:c>
    </x:row>
    <x:row r="2261">
      <x:c r="A2261" t="n">
        <x:v>2246</x:v>
      </x:c>
      <x:c r="B2261" s="68" t="n">
        <x:v>38.4</x:v>
      </x:c>
      <x:c r="C2261" s="68" t="n">
        <x:v>29.5</x:v>
      </x:c>
      <x:c r="D2261" s="68" t="n">
        <x:v>179.1</x:v>
      </x:c>
      <x:c r="E2261" s="68" t="n">
        <x:v>24.5</x:v>
      </x:c>
      <x:c r="F2261" s="68" t="n">
        <x:v>54.1</x:v>
      </x:c>
      <x:c r="G2261" s="68" t="n">
        <x:v>8.4</x:v>
      </x:c>
      <x:c r="H2261" s="69" t="n">
        <x:v>1.904</x:v>
      </x:c>
      <x:c r="I2261" s="68" t="n">
        <x:v>6509</x:v>
      </x:c>
      <x:c r="J2261" s="68" t="n">
        <x:v>12</x:v>
      </x:c>
      <x:c r="K2261" s="68" t="n">
        <x:v>413</x:v>
      </x:c>
      <x:c r="L2261" s="68" t="n">
        <x:v>5.8</x:v>
      </x:c>
      <x:c r="M2261" s="70" t="n">
        <x:v>0.071</x:v>
      </x:c>
      <x:c r="N2261" s="71" t="n">
        <x:v>98</x:v>
      </x:c>
      <x:c r="O2261" s="33" t="n">
        <x:f>ROUND(3*E2261+F2261+G2261*H2261,1)</x:f>
        <x:v>143.6</x:v>
      </x:c>
      <x:c r="P2261" s="33" t="n">
        <x:f>ROUND('Inputs'!$C$4*'Inputs'!$C$7*'Inputs'!$C$5*C2261/3600,1)</x:f>
        <x:v>4261.1</x:v>
      </x:c>
      <x:c r="Q2261" s="33" t="n">
        <x:f>ROUND(('Inputs'!$C$4/B2261)*'Inputs'!$C$7*'Inputs'!$C$6*D2261/3600,1)</x:f>
        <x:v>1347.4</x:v>
      </x:c>
      <x:c r="R2261" s="59" t="n">
        <x:f>ROUND((P2261-Q2261)*O2261-('Inputs'!$C$4/B2261)*(I2261/J2261+K2261)-'Inputs'!$C$4*L2261-('Inputs'!$C$4*'Inputs'!$C$20*'Inputs'!$C$21*'Inputs'!$C$22/1000)*M2261*N2261,0)</x:f>
        <x:v>96042</x:v>
      </x:c>
      <x:c r="S2261" s="59" t="n">
        <x:f>ROUND(R2261/'Inputs'!$C$4,2)</x:f>
        <x:v>9.6</x:v>
      </x:c>
      <x:c r="T2261" s="33" t="n">
        <x:f>ROUND((P2261-Q2261)*G2261*'Inputs'!$C$25/1000,1)</x:f>
        <x:v>63.2</x:v>
      </x:c>
    </x:row>
    <x:row r="2262">
      <x:c r="A2262" t="n">
        <x:v>2247</x:v>
      </x:c>
      <x:c r="B2262" s="68" t="n">
        <x:v>53.9</x:v>
      </x:c>
      <x:c r="C2262" s="68" t="n">
        <x:v>25.9</x:v>
      </x:c>
      <x:c r="D2262" s="68" t="n">
        <x:v>197.7</x:v>
      </x:c>
      <x:c r="E2262" s="68" t="n">
        <x:v>26.4</x:v>
      </x:c>
      <x:c r="F2262" s="68" t="n">
        <x:v>47.5</x:v>
      </x:c>
      <x:c r="G2262" s="68" t="n">
        <x:v>10.7</x:v>
      </x:c>
      <x:c r="H2262" s="69" t="n">
        <x:v>1.748</x:v>
      </x:c>
      <x:c r="I2262" s="68" t="n">
        <x:v>6585</x:v>
      </x:c>
      <x:c r="J2262" s="68" t="n">
        <x:v>10.8</x:v>
      </x:c>
      <x:c r="K2262" s="68" t="n">
        <x:v>436</x:v>
      </x:c>
      <x:c r="L2262" s="68" t="n">
        <x:v>3.1</x:v>
      </x:c>
      <x:c r="M2262" s="70" t="n">
        <x:v>0.074</x:v>
      </x:c>
      <x:c r="N2262" s="71" t="n">
        <x:v>133</x:v>
      </x:c>
      <x:c r="O2262" s="33" t="n">
        <x:f>ROUND(3*E2262+F2262+G2262*H2262,1)</x:f>
        <x:v>145.4</x:v>
      </x:c>
      <x:c r="P2262" s="33" t="n">
        <x:f>ROUND('Inputs'!$C$4*'Inputs'!$C$7*'Inputs'!$C$5*C2262/3600,1)</x:f>
        <x:v>3741.1</x:v>
      </x:c>
      <x:c r="Q2262" s="33" t="n">
        <x:f>ROUND(('Inputs'!$C$4/B2262)*'Inputs'!$C$7*'Inputs'!$C$6*D2262/3600,1)</x:f>
        <x:v>1059.6</x:v>
      </x:c>
      <x:c r="R2262" s="59" t="n">
        <x:f>ROUND((P2262-Q2262)*O2262-('Inputs'!$C$4/B2262)*(I2262/J2262+K2262)-'Inputs'!$C$4*L2262-('Inputs'!$C$4*'Inputs'!$C$20*'Inputs'!$C$21*'Inputs'!$C$22/1000)*M2262*N2262,0)</x:f>
        <x:v>142870</x:v>
      </x:c>
      <x:c r="S2262" s="59" t="n">
        <x:f>ROUND(R2262/'Inputs'!$C$4,2)</x:f>
        <x:v>14.29</x:v>
      </x:c>
      <x:c r="T2262" s="33" t="n">
        <x:f>ROUND((P2262-Q2262)*G2262*'Inputs'!$C$25/1000,1)</x:f>
        <x:v>74.1</x:v>
      </x:c>
    </x:row>
    <x:row r="2263">
      <x:c r="A2263" t="n">
        <x:v>2248</x:v>
      </x:c>
      <x:c r="B2263" s="68" t="n">
        <x:v>54.4</x:v>
      </x:c>
      <x:c r="C2263" s="68" t="n">
        <x:v>27.7</x:v>
      </x:c>
      <x:c r="D2263" s="68" t="n">
        <x:v>248.5</x:v>
      </x:c>
      <x:c r="E2263" s="68" t="n">
        <x:v>25.4</x:v>
      </x:c>
      <x:c r="F2263" s="68" t="n">
        <x:v>47</x:v>
      </x:c>
      <x:c r="G2263" s="68" t="n">
        <x:v>9.1</x:v>
      </x:c>
      <x:c r="H2263" s="69" t="n">
        <x:v>2.013</x:v>
      </x:c>
      <x:c r="I2263" s="68" t="n">
        <x:v>8220</x:v>
      </x:c>
      <x:c r="J2263" s="68" t="n">
        <x:v>12</x:v>
      </x:c>
      <x:c r="K2263" s="68" t="n">
        <x:v>887</x:v>
      </x:c>
      <x:c r="L2263" s="68" t="n">
        <x:v>5</x:v>
      </x:c>
      <x:c r="M2263" s="70" t="n">
        <x:v>0.082</x:v>
      </x:c>
      <x:c r="N2263" s="71" t="n">
        <x:v>79</x:v>
      </x:c>
      <x:c r="O2263" s="33" t="n">
        <x:f>ROUND(3*E2263+F2263+G2263*H2263,1)</x:f>
        <x:v>141.5</x:v>
      </x:c>
      <x:c r="P2263" s="33" t="n">
        <x:f>ROUND('Inputs'!$C$4*'Inputs'!$C$7*'Inputs'!$C$5*C2263/3600,1)</x:f>
        <x:v>4001.1</x:v>
      </x:c>
      <x:c r="Q2263" s="33" t="n">
        <x:f>ROUND(('Inputs'!$C$4/B2263)*'Inputs'!$C$7*'Inputs'!$C$6*D2263/3600,1)</x:f>
        <x:v>1319.6</x:v>
      </x:c>
      <x:c r="R2263" s="59" t="n">
        <x:f>ROUND((P2263-Q2263)*O2263-('Inputs'!$C$4/B2263)*(I2263/J2263+K2263)-'Inputs'!$C$4*L2263-('Inputs'!$C$4*'Inputs'!$C$20*'Inputs'!$C$21*'Inputs'!$C$22/1000)*M2263*N2263,0)</x:f>
        <x:v>25976</x:v>
      </x:c>
      <x:c r="S2263" s="59" t="n">
        <x:f>ROUND(R2263/'Inputs'!$C$4,2)</x:f>
        <x:v>2.6</x:v>
      </x:c>
      <x:c r="T2263" s="33" t="n">
        <x:f>ROUND((P2263-Q2263)*G2263*'Inputs'!$C$25/1000,1)</x:f>
        <x:v>63</x:v>
      </x:c>
    </x:row>
    <x:row r="2264">
      <x:c r="A2264" t="n">
        <x:v>2249</x:v>
      </x:c>
      <x:c r="B2264" s="68" t="n">
        <x:v>51</x:v>
      </x:c>
      <x:c r="C2264" s="68" t="n">
        <x:v>25.4</x:v>
      </x:c>
      <x:c r="D2264" s="68" t="n">
        <x:v>254.7</x:v>
      </x:c>
      <x:c r="E2264" s="68" t="n">
        <x:v>23.9</x:v>
      </x:c>
      <x:c r="F2264" s="68" t="n">
        <x:v>53</x:v>
      </x:c>
      <x:c r="G2264" s="68" t="n">
        <x:v>9.3</x:v>
      </x:c>
      <x:c r="H2264" s="69" t="n">
        <x:v>2.011</x:v>
      </x:c>
      <x:c r="I2264" s="68" t="n">
        <x:v>4426</x:v>
      </x:c>
      <x:c r="J2264" s="68" t="n">
        <x:v>13.1</x:v>
      </x:c>
      <x:c r="K2264" s="68" t="n">
        <x:v>499</x:v>
      </x:c>
      <x:c r="L2264" s="68" t="n">
        <x:v>5.8</x:v>
      </x:c>
      <x:c r="M2264" s="70" t="n">
        <x:v>0.051</x:v>
      </x:c>
      <x:c r="N2264" s="71" t="n">
        <x:v>82</x:v>
      </x:c>
      <x:c r="O2264" s="33" t="n">
        <x:f>ROUND(3*E2264+F2264+G2264*H2264,1)</x:f>
        <x:v>143.4</x:v>
      </x:c>
      <x:c r="P2264" s="33" t="n">
        <x:f>ROUND('Inputs'!$C$4*'Inputs'!$C$7*'Inputs'!$C$5*C2264/3600,1)</x:f>
        <x:v>3668.9</x:v>
      </x:c>
      <x:c r="Q2264" s="33" t="n">
        <x:f>ROUND(('Inputs'!$C$4/B2264)*'Inputs'!$C$7*'Inputs'!$C$6*D2264/3600,1)</x:f>
        <x:v>1442.7</x:v>
      </x:c>
      <x:c r="R2264" s="59" t="n">
        <x:f>ROUND((P2264-Q2264)*O2264-('Inputs'!$C$4/B2264)*(I2264/J2264+K2264)-'Inputs'!$C$4*L2264-('Inputs'!$C$4*'Inputs'!$C$20*'Inputs'!$C$21*'Inputs'!$C$22/1000)*M2264*N2264,0)</x:f>
        <x:v>87795</x:v>
      </x:c>
      <x:c r="S2264" s="59" t="n">
        <x:f>ROUND(R2264/'Inputs'!$C$4,2)</x:f>
        <x:v>8.78</x:v>
      </x:c>
      <x:c r="T2264" s="33" t="n">
        <x:f>ROUND((P2264-Q2264)*G2264*'Inputs'!$C$25/1000,1)</x:f>
        <x:v>53.5</x:v>
      </x:c>
    </x:row>
    <x:row r="2265">
      <x:c r="A2265" t="n">
        <x:v>2250</x:v>
      </x:c>
      <x:c r="B2265" s="68" t="n">
        <x:v>27.4</x:v>
      </x:c>
      <x:c r="C2265" s="68" t="n">
        <x:v>28.9</x:v>
      </x:c>
      <x:c r="D2265" s="68" t="n">
        <x:v>172.1</x:v>
      </x:c>
      <x:c r="E2265" s="68" t="n">
        <x:v>27.8</x:v>
      </x:c>
      <x:c r="F2265" s="68" t="n">
        <x:v>33.3</x:v>
      </x:c>
      <x:c r="G2265" s="68" t="n">
        <x:v>10.3</x:v>
      </x:c>
      <x:c r="H2265" s="69" t="n">
        <x:v>1.686</x:v>
      </x:c>
      <x:c r="I2265" s="68" t="n">
        <x:v>8135</x:v>
      </x:c>
      <x:c r="J2265" s="68" t="n">
        <x:v>13.2</x:v>
      </x:c>
      <x:c r="K2265" s="68" t="n">
        <x:v>667</x:v>
      </x:c>
      <x:c r="L2265" s="68" t="n">
        <x:v>3.5</x:v>
      </x:c>
      <x:c r="M2265" s="70" t="n">
        <x:v>0.023</x:v>
      </x:c>
      <x:c r="N2265" s="71" t="n">
        <x:v>152</x:v>
      </x:c>
      <x:c r="O2265" s="33" t="n">
        <x:f>ROUND(3*E2265+F2265+G2265*H2265,1)</x:f>
        <x:v>134.1</x:v>
      </x:c>
      <x:c r="P2265" s="33" t="n">
        <x:f>ROUND('Inputs'!$C$4*'Inputs'!$C$7*'Inputs'!$C$5*C2265/3600,1)</x:f>
        <x:v>4174.4</x:v>
      </x:c>
      <x:c r="Q2265" s="33" t="n">
        <x:f>ROUND(('Inputs'!$C$4/B2265)*'Inputs'!$C$7*'Inputs'!$C$6*D2265/3600,1)</x:f>
        <x:v>1814.5</x:v>
      </x:c>
      <x:c r="R2265" s="59" t="n">
        <x:f>ROUND((P2265-Q2265)*O2265-('Inputs'!$C$4/B2265)*(I2265/J2265+K2265)-'Inputs'!$C$4*L2265-('Inputs'!$C$4*'Inputs'!$C$20*'Inputs'!$C$21*'Inputs'!$C$22/1000)*M2265*N2265,0)</x:f>
        <x:v>-194708</x:v>
      </x:c>
      <x:c r="S2265" s="59" t="n">
        <x:f>ROUND(R2265/'Inputs'!$C$4,2)</x:f>
        <x:v>-19.47</x:v>
      </x:c>
      <x:c r="T2265" s="33" t="n">
        <x:f>ROUND((P2265-Q2265)*G2265*'Inputs'!$C$25/1000,1)</x:f>
        <x:v>62.8</x:v>
      </x:c>
    </x:row>
    <x:row r="2266">
      <x:c r="A2266" t="n">
        <x:v>2251</x:v>
      </x:c>
      <x:c r="B2266" s="68" t="n">
        <x:v>30</x:v>
      </x:c>
      <x:c r="C2266" s="68" t="n">
        <x:v>26.7</x:v>
      </x:c>
      <x:c r="D2266" s="68" t="n">
        <x:v>257</x:v>
      </x:c>
      <x:c r="E2266" s="68" t="n">
        <x:v>25.2</x:v>
      </x:c>
      <x:c r="F2266" s="68" t="n">
        <x:v>30.1</x:v>
      </x:c>
      <x:c r="G2266" s="68" t="n">
        <x:v>10.3</x:v>
      </x:c>
      <x:c r="H2266" s="69" t="n">
        <x:v>1.873</x:v>
      </x:c>
      <x:c r="I2266" s="68" t="n">
        <x:v>7499</x:v>
      </x:c>
      <x:c r="J2266" s="68" t="n">
        <x:v>11.1</x:v>
      </x:c>
      <x:c r="K2266" s="68" t="n">
        <x:v>546</x:v>
      </x:c>
      <x:c r="L2266" s="68" t="n">
        <x:v>5.5</x:v>
      </x:c>
      <x:c r="M2266" s="70" t="n">
        <x:v>0.084</x:v>
      </x:c>
      <x:c r="N2266" s="71" t="n">
        <x:v>63</x:v>
      </x:c>
      <x:c r="O2266" s="33" t="n">
        <x:f>ROUND(3*E2266+F2266+G2266*H2266,1)</x:f>
        <x:v>125</x:v>
      </x:c>
      <x:c r="P2266" s="33" t="n">
        <x:f>ROUND('Inputs'!$C$4*'Inputs'!$C$7*'Inputs'!$C$5*C2266/3600,1)</x:f>
        <x:v>3856.7</x:v>
      </x:c>
      <x:c r="Q2266" s="33" t="n">
        <x:f>ROUND(('Inputs'!$C$4/B2266)*'Inputs'!$C$7*'Inputs'!$C$6*D2266/3600,1)</x:f>
        <x:v>2474.8</x:v>
      </x:c>
      <x:c r="R2266" s="59" t="n">
        <x:f>ROUND((P2266-Q2266)*O2266-('Inputs'!$C$4/B2266)*(I2266/J2266+K2266)-'Inputs'!$C$4*L2266-('Inputs'!$C$4*'Inputs'!$C$20*'Inputs'!$C$21*'Inputs'!$C$22/1000)*M2266*N2266,0)</x:f>
        <x:v>-301291</x:v>
      </x:c>
      <x:c r="S2266" s="59" t="n">
        <x:f>ROUND(R2266/'Inputs'!$C$4,2)</x:f>
        <x:v>-30.13</x:v>
      </x:c>
      <x:c r="T2266" s="33" t="n">
        <x:f>ROUND((P2266-Q2266)*G2266*'Inputs'!$C$25/1000,1)</x:f>
        <x:v>36.8</x:v>
      </x:c>
    </x:row>
    <x:row r="2267">
      <x:c r="A2267" t="n">
        <x:v>2252</x:v>
      </x:c>
      <x:c r="B2267" s="68" t="n">
        <x:v>26.4</x:v>
      </x:c>
      <x:c r="C2267" s="68" t="n">
        <x:v>28.9</x:v>
      </x:c>
      <x:c r="D2267" s="68" t="n">
        <x:v>222.6</x:v>
      </x:c>
      <x:c r="E2267" s="68" t="n">
        <x:v>20.4</x:v>
      </x:c>
      <x:c r="F2267" s="68" t="n">
        <x:v>49</x:v>
      </x:c>
      <x:c r="G2267" s="68" t="n">
        <x:v>9</x:v>
      </x:c>
      <x:c r="H2267" s="69" t="n">
        <x:v>2.037</x:v>
      </x:c>
      <x:c r="I2267" s="68" t="n">
        <x:v>7679</x:v>
      </x:c>
      <x:c r="J2267" s="68" t="n">
        <x:v>11.7</x:v>
      </x:c>
      <x:c r="K2267" s="68" t="n">
        <x:v>490</x:v>
      </x:c>
      <x:c r="L2267" s="68" t="n">
        <x:v>1.7</x:v>
      </x:c>
      <x:c r="M2267" s="70" t="n">
        <x:v>0.092</x:v>
      </x:c>
      <x:c r="N2267" s="71" t="n">
        <x:v>158</x:v>
      </x:c>
      <x:c r="O2267" s="33" t="n">
        <x:f>ROUND(3*E2267+F2267+G2267*H2267,1)</x:f>
        <x:v>128.5</x:v>
      </x:c>
      <x:c r="P2267" s="33" t="n">
        <x:f>ROUND('Inputs'!$C$4*'Inputs'!$C$7*'Inputs'!$C$5*C2267/3600,1)</x:f>
        <x:v>4174.4</x:v>
      </x:c>
      <x:c r="Q2267" s="33" t="n">
        <x:f>ROUND(('Inputs'!$C$4/B2267)*'Inputs'!$C$7*'Inputs'!$C$6*D2267/3600,1)</x:f>
        <x:v>2435.9</x:v>
      </x:c>
      <x:c r="R2267" s="59" t="n">
        <x:f>ROUND((P2267-Q2267)*O2267-('Inputs'!$C$4/B2267)*(I2267/J2267+K2267)-'Inputs'!$C$4*L2267-('Inputs'!$C$4*'Inputs'!$C$20*'Inputs'!$C$21*'Inputs'!$C$22/1000)*M2267*N2267,0)</x:f>
        <x:v>-260321</x:v>
      </x:c>
      <x:c r="S2267" s="59" t="n">
        <x:f>ROUND(R2267/'Inputs'!$C$4,2)</x:f>
        <x:v>-26.03</x:v>
      </x:c>
      <x:c r="T2267" s="33" t="n">
        <x:f>ROUND((P2267-Q2267)*G2267*'Inputs'!$C$25/1000,1)</x:f>
        <x:v>40.4</x:v>
      </x:c>
    </x:row>
    <x:row r="2268">
      <x:c r="A2268" t="n">
        <x:v>2253</x:v>
      </x:c>
      <x:c r="B2268" s="68" t="n">
        <x:v>56</x:v>
      </x:c>
      <x:c r="C2268" s="68" t="n">
        <x:v>27.8</x:v>
      </x:c>
      <x:c r="D2268" s="68" t="n">
        <x:v>233.3</x:v>
      </x:c>
      <x:c r="E2268" s="68" t="n">
        <x:v>26.8</x:v>
      </x:c>
      <x:c r="F2268" s="68" t="n">
        <x:v>42.5</x:v>
      </x:c>
      <x:c r="G2268" s="68" t="n">
        <x:v>7.7</x:v>
      </x:c>
      <x:c r="H2268" s="69" t="n">
        <x:v>1.908</x:v>
      </x:c>
      <x:c r="I2268" s="68" t="n">
        <x:v>5128</x:v>
      </x:c>
      <x:c r="J2268" s="68" t="n">
        <x:v>9.2</x:v>
      </x:c>
      <x:c r="K2268" s="68" t="n">
        <x:v>887</x:v>
      </x:c>
      <x:c r="L2268" s="68" t="n">
        <x:v>2.1</x:v>
      </x:c>
      <x:c r="M2268" s="70" t="n">
        <x:v>0.082</x:v>
      </x:c>
      <x:c r="N2268" s="71" t="n">
        <x:v>106</x:v>
      </x:c>
      <x:c r="O2268" s="33" t="n">
        <x:f>ROUND(3*E2268+F2268+G2268*H2268,1)</x:f>
        <x:v>137.6</x:v>
      </x:c>
      <x:c r="P2268" s="33" t="n">
        <x:f>ROUND('Inputs'!$C$4*'Inputs'!$C$7*'Inputs'!$C$5*C2268/3600,1)</x:f>
        <x:v>4015.6</x:v>
      </x:c>
      <x:c r="Q2268" s="33" t="n">
        <x:f>ROUND(('Inputs'!$C$4/B2268)*'Inputs'!$C$7*'Inputs'!$C$6*D2268/3600,1)</x:f>
        <x:v>1203.5</x:v>
      </x:c>
      <x:c r="R2268" s="59" t="n">
        <x:f>ROUND((P2268-Q2268)*O2268-('Inputs'!$C$4/B2268)*(I2268/J2268+K2268)-'Inputs'!$C$4*L2268-('Inputs'!$C$4*'Inputs'!$C$20*'Inputs'!$C$21*'Inputs'!$C$22/1000)*M2268*N2268,0)</x:f>
        <x:v>88581</x:v>
      </x:c>
      <x:c r="S2268" s="59" t="n">
        <x:f>ROUND(R2268/'Inputs'!$C$4,2)</x:f>
        <x:v>8.86</x:v>
      </x:c>
      <x:c r="T2268" s="33" t="n">
        <x:f>ROUND((P2268-Q2268)*G2268*'Inputs'!$C$25/1000,1)</x:f>
        <x:v>55.9</x:v>
      </x:c>
    </x:row>
    <x:row r="2269">
      <x:c r="A2269" t="n">
        <x:v>2254</x:v>
      </x:c>
      <x:c r="B2269" s="68" t="n">
        <x:v>53.4</x:v>
      </x:c>
      <x:c r="C2269" s="68" t="n">
        <x:v>34.2</x:v>
      </x:c>
      <x:c r="D2269" s="68" t="n">
        <x:v>254.9</x:v>
      </x:c>
      <x:c r="E2269" s="68" t="n">
        <x:v>23.1</x:v>
      </x:c>
      <x:c r="F2269" s="68" t="n">
        <x:v>45.5</x:v>
      </x:c>
      <x:c r="G2269" s="68" t="n">
        <x:v>9.2</x:v>
      </x:c>
      <x:c r="H2269" s="69" t="n">
        <x:v>1.817</x:v>
      </x:c>
      <x:c r="I2269" s="68" t="n">
        <x:v>6626</x:v>
      </x:c>
      <x:c r="J2269" s="68" t="n">
        <x:v>12.9</x:v>
      </x:c>
      <x:c r="K2269" s="68" t="n">
        <x:v>800</x:v>
      </x:c>
      <x:c r="L2269" s="68" t="n">
        <x:v>4.3</x:v>
      </x:c>
      <x:c r="M2269" s="70" t="n">
        <x:v>0.083</x:v>
      </x:c>
      <x:c r="N2269" s="71" t="n">
        <x:v>94</x:v>
      </x:c>
      <x:c r="O2269" s="33" t="n">
        <x:f>ROUND(3*E2269+F2269+G2269*H2269,1)</x:f>
        <x:v>131.5</x:v>
      </x:c>
      <x:c r="P2269" s="33" t="n">
        <x:f>ROUND('Inputs'!$C$4*'Inputs'!$C$7*'Inputs'!$C$5*C2269/3600,1)</x:f>
        <x:v>4940</x:v>
      </x:c>
      <x:c r="Q2269" s="33" t="n">
        <x:f>ROUND(('Inputs'!$C$4/B2269)*'Inputs'!$C$7*'Inputs'!$C$6*D2269/3600,1)</x:f>
        <x:v>1379</x:v>
      </x:c>
      <x:c r="R2269" s="59" t="n">
        <x:f>ROUND((P2269-Q2269)*O2269-('Inputs'!$C$4/B2269)*(I2269/J2269+K2269)-'Inputs'!$C$4*L2269-('Inputs'!$C$4*'Inputs'!$C$20*'Inputs'!$C$21*'Inputs'!$C$22/1000)*M2269*N2269,0)</x:f>
        <x:v>161824</x:v>
      </x:c>
      <x:c r="S2269" s="59" t="n">
        <x:f>ROUND(R2269/'Inputs'!$C$4,2)</x:f>
        <x:v>16.18</x:v>
      </x:c>
      <x:c r="T2269" s="33" t="n">
        <x:f>ROUND((P2269-Q2269)*G2269*'Inputs'!$C$25/1000,1)</x:f>
        <x:v>84.6</x:v>
      </x:c>
    </x:row>
    <x:row r="2270">
      <x:c r="A2270" t="n">
        <x:v>2255</x:v>
      </x:c>
      <x:c r="B2270" s="68" t="n">
        <x:v>31.6</x:v>
      </x:c>
      <x:c r="C2270" s="68" t="n">
        <x:v>32.8</x:v>
      </x:c>
      <x:c r="D2270" s="68" t="n">
        <x:v>191.3</x:v>
      </x:c>
      <x:c r="E2270" s="68" t="n">
        <x:v>27</x:v>
      </x:c>
      <x:c r="F2270" s="68" t="n">
        <x:v>51.4</x:v>
      </x:c>
      <x:c r="G2270" s="68" t="n">
        <x:v>9.4</x:v>
      </x:c>
      <x:c r="H2270" s="69" t="n">
        <x:v>1.705</x:v>
      </x:c>
      <x:c r="I2270" s="68" t="n">
        <x:v>7821</x:v>
      </x:c>
      <x:c r="J2270" s="68" t="n">
        <x:v>8.7</x:v>
      </x:c>
      <x:c r="K2270" s="68" t="n">
        <x:v>787</x:v>
      </x:c>
      <x:c r="L2270" s="68" t="n">
        <x:v>4.3</x:v>
      </x:c>
      <x:c r="M2270" s="70" t="n">
        <x:v>0.019</x:v>
      </x:c>
      <x:c r="N2270" s="71" t="n">
        <x:v>122</x:v>
      </x:c>
      <x:c r="O2270" s="33" t="n">
        <x:f>ROUND(3*E2270+F2270+G2270*H2270,1)</x:f>
        <x:v>148.4</x:v>
      </x:c>
      <x:c r="P2270" s="33" t="n">
        <x:f>ROUND('Inputs'!$C$4*'Inputs'!$C$7*'Inputs'!$C$5*C2270/3600,1)</x:f>
        <x:v>4737.8</x:v>
      </x:c>
      <x:c r="Q2270" s="33" t="n">
        <x:f>ROUND(('Inputs'!$C$4/B2270)*'Inputs'!$C$7*'Inputs'!$C$6*D2270/3600,1)</x:f>
        <x:v>1748.9</x:v>
      </x:c>
      <x:c r="R2270" s="59" t="n">
        <x:f>ROUND((P2270-Q2270)*O2270-('Inputs'!$C$4/B2270)*(I2270/J2270+K2270)-'Inputs'!$C$4*L2270-('Inputs'!$C$4*'Inputs'!$C$20*'Inputs'!$C$21*'Inputs'!$C$22/1000)*M2270*N2270,0)</x:f>
        <x:v>-138164</x:v>
      </x:c>
      <x:c r="S2270" s="59" t="n">
        <x:f>ROUND(R2270/'Inputs'!$C$4,2)</x:f>
        <x:v>-13.82</x:v>
      </x:c>
      <x:c r="T2270" s="33" t="n">
        <x:f>ROUND((P2270-Q2270)*G2270*'Inputs'!$C$25/1000,1)</x:f>
        <x:v>72.6</x:v>
      </x:c>
    </x:row>
    <x:row r="2271">
      <x:c r="A2271" t="n">
        <x:v>2256</x:v>
      </x:c>
      <x:c r="B2271" s="68" t="n">
        <x:v>47.9</x:v>
      </x:c>
      <x:c r="C2271" s="68" t="n">
        <x:v>33.5</x:v>
      </x:c>
      <x:c r="D2271" s="68" t="n">
        <x:v>273.5</x:v>
      </x:c>
      <x:c r="E2271" s="68" t="n">
        <x:v>21.4</x:v>
      </x:c>
      <x:c r="F2271" s="68" t="n">
        <x:v>35.8</x:v>
      </x:c>
      <x:c r="G2271" s="68" t="n">
        <x:v>9.9</x:v>
      </x:c>
      <x:c r="H2271" s="69" t="n">
        <x:v>1.787</x:v>
      </x:c>
      <x:c r="I2271" s="68" t="n">
        <x:v>6390</x:v>
      </x:c>
      <x:c r="J2271" s="68" t="n">
        <x:v>11.7</x:v>
      </x:c>
      <x:c r="K2271" s="68" t="n">
        <x:v>733</x:v>
      </x:c>
      <x:c r="L2271" s="68" t="n">
        <x:v>4.4</x:v>
      </x:c>
      <x:c r="M2271" s="70" t="n">
        <x:v>0.026</x:v>
      </x:c>
      <x:c r="N2271" s="71" t="n">
        <x:v>82</x:v>
      </x:c>
      <x:c r="O2271" s="33" t="n">
        <x:f>ROUND(3*E2271+F2271+G2271*H2271,1)</x:f>
        <x:v>117.7</x:v>
      </x:c>
      <x:c r="P2271" s="33" t="n">
        <x:f>ROUND('Inputs'!$C$4*'Inputs'!$C$7*'Inputs'!$C$5*C2271/3600,1)</x:f>
        <x:v>4838.9</x:v>
      </x:c>
      <x:c r="Q2271" s="33" t="n">
        <x:f>ROUND(('Inputs'!$C$4/B2271)*'Inputs'!$C$7*'Inputs'!$C$6*D2271/3600,1)</x:f>
        <x:v>1649.5</x:v>
      </x:c>
      <x:c r="R2271" s="59" t="n">
        <x:f>ROUND((P2271-Q2271)*O2271-('Inputs'!$C$4/B2271)*(I2271/J2271+K2271)-'Inputs'!$C$4*L2271-('Inputs'!$C$4*'Inputs'!$C$20*'Inputs'!$C$21*'Inputs'!$C$22/1000)*M2271*N2271,0)</x:f>
        <x:v>59578</x:v>
      </x:c>
      <x:c r="S2271" s="59" t="n">
        <x:f>ROUND(R2271/'Inputs'!$C$4,2)</x:f>
        <x:v>5.96</x:v>
      </x:c>
      <x:c r="T2271" s="33" t="n">
        <x:f>ROUND((P2271-Q2271)*G2271*'Inputs'!$C$25/1000,1)</x:f>
        <x:v>81.6</x:v>
      </x:c>
    </x:row>
    <x:row r="2272">
      <x:c r="A2272" t="n">
        <x:v>2257</x:v>
      </x:c>
      <x:c r="B2272" s="68" t="n">
        <x:v>59.8</x:v>
      </x:c>
      <x:c r="C2272" s="68" t="n">
        <x:v>26.9</x:v>
      </x:c>
      <x:c r="D2272" s="68" t="n">
        <x:v>255.5</x:v>
      </x:c>
      <x:c r="E2272" s="68" t="n">
        <x:v>26.2</x:v>
      </x:c>
      <x:c r="F2272" s="68" t="n">
        <x:v>31.1</x:v>
      </x:c>
      <x:c r="G2272" s="68" t="n">
        <x:v>7.2</x:v>
      </x:c>
      <x:c r="H2272" s="69" t="n">
        <x:v>1.763</x:v>
      </x:c>
      <x:c r="I2272" s="68" t="n">
        <x:v>6228</x:v>
      </x:c>
      <x:c r="J2272" s="68" t="n">
        <x:v>11.1</x:v>
      </x:c>
      <x:c r="K2272" s="68" t="n">
        <x:v>403</x:v>
      </x:c>
      <x:c r="L2272" s="68" t="n">
        <x:v>3.7</x:v>
      </x:c>
      <x:c r="M2272" s="70" t="n">
        <x:v>0.038</x:v>
      </x:c>
      <x:c r="N2272" s="71" t="n">
        <x:v>74</x:v>
      </x:c>
      <x:c r="O2272" s="33" t="n">
        <x:f>ROUND(3*E2272+F2272+G2272*H2272,1)</x:f>
        <x:v>122.4</x:v>
      </x:c>
      <x:c r="P2272" s="33" t="n">
        <x:f>ROUND('Inputs'!$C$4*'Inputs'!$C$7*'Inputs'!$C$5*C2272/3600,1)</x:f>
        <x:v>3885.6</x:v>
      </x:c>
      <x:c r="Q2272" s="33" t="n">
        <x:f>ROUND(('Inputs'!$C$4/B2272)*'Inputs'!$C$7*'Inputs'!$C$6*D2272/3600,1)</x:f>
        <x:v>1234.3</x:v>
      </x:c>
      <x:c r="R2272" s="59" t="n">
        <x:f>ROUND((P2272-Q2272)*O2272-('Inputs'!$C$4/B2272)*(I2272/J2272+K2272)-'Inputs'!$C$4*L2272-('Inputs'!$C$4*'Inputs'!$C$20*'Inputs'!$C$21*'Inputs'!$C$22/1000)*M2272*N2272,0)</x:f>
        <x:v>120014</x:v>
      </x:c>
      <x:c r="S2272" s="59" t="n">
        <x:f>ROUND(R2272/'Inputs'!$C$4,2)</x:f>
        <x:v>12</x:v>
      </x:c>
      <x:c r="T2272" s="33" t="n">
        <x:f>ROUND((P2272-Q2272)*G2272*'Inputs'!$C$25/1000,1)</x:f>
        <x:v>49.3</x:v>
      </x:c>
    </x:row>
    <x:row r="2273">
      <x:c r="A2273" t="n">
        <x:v>2258</x:v>
      </x:c>
      <x:c r="B2273" s="68" t="n">
        <x:v>59.1</x:v>
      </x:c>
      <x:c r="C2273" s="68" t="n">
        <x:v>29.5</x:v>
      </x:c>
      <x:c r="D2273" s="68" t="n">
        <x:v>248.1</x:v>
      </x:c>
      <x:c r="E2273" s="68" t="n">
        <x:v>26.4</x:v>
      </x:c>
      <x:c r="F2273" s="68" t="n">
        <x:v>54.7</x:v>
      </x:c>
      <x:c r="G2273" s="68" t="n">
        <x:v>7.7</x:v>
      </x:c>
      <x:c r="H2273" s="69" t="n">
        <x:v>1.789</x:v>
      </x:c>
      <x:c r="I2273" s="68" t="n">
        <x:v>5810</x:v>
      </x:c>
      <x:c r="J2273" s="68" t="n">
        <x:v>12.8</x:v>
      </x:c>
      <x:c r="K2273" s="68" t="n">
        <x:v>828</x:v>
      </x:c>
      <x:c r="L2273" s="68" t="n">
        <x:v>2</x:v>
      </x:c>
      <x:c r="M2273" s="70" t="n">
        <x:v>0.041</x:v>
      </x:c>
      <x:c r="N2273" s="71" t="n">
        <x:v>126</x:v>
      </x:c>
      <x:c r="O2273" s="33" t="n">
        <x:f>ROUND(3*E2273+F2273+G2273*H2273,1)</x:f>
        <x:v>147.7</x:v>
      </x:c>
      <x:c r="P2273" s="33" t="n">
        <x:f>ROUND('Inputs'!$C$4*'Inputs'!$C$7*'Inputs'!$C$5*C2273/3600,1)</x:f>
        <x:v>4261.1</x:v>
      </x:c>
      <x:c r="Q2273" s="33" t="n">
        <x:f>ROUND(('Inputs'!$C$4/B2273)*'Inputs'!$C$7*'Inputs'!$C$6*D2273/3600,1)</x:f>
        <x:v>1212.7</x:v>
      </x:c>
      <x:c r="R2273" s="59" t="n">
        <x:f>ROUND((P2273-Q2273)*O2273-('Inputs'!$C$4/B2273)*(I2273/J2273+K2273)-'Inputs'!$C$4*L2273-('Inputs'!$C$4*'Inputs'!$C$20*'Inputs'!$C$21*'Inputs'!$C$22/1000)*M2273*N2273,0)</x:f>
        <x:v>201792</x:v>
      </x:c>
      <x:c r="S2273" s="59" t="n">
        <x:f>ROUND(R2273/'Inputs'!$C$4,2)</x:f>
        <x:v>20.18</x:v>
      </x:c>
      <x:c r="T2273" s="33" t="n">
        <x:f>ROUND((P2273-Q2273)*G2273*'Inputs'!$C$25/1000,1)</x:f>
        <x:v>60.6</x:v>
      </x:c>
    </x:row>
    <x:row r="2274">
      <x:c r="A2274" t="n">
        <x:v>2259</x:v>
      </x:c>
      <x:c r="B2274" s="68" t="n">
        <x:v>30.9</x:v>
      </x:c>
      <x:c r="C2274" s="68" t="n">
        <x:v>26.5</x:v>
      </x:c>
      <x:c r="D2274" s="68" t="n">
        <x:v>179.9</x:v>
      </x:c>
      <x:c r="E2274" s="68" t="n">
        <x:v>20.2</x:v>
      </x:c>
      <x:c r="F2274" s="68" t="n">
        <x:v>34.1</x:v>
      </x:c>
      <x:c r="G2274" s="68" t="n">
        <x:v>9.6</x:v>
      </x:c>
      <x:c r="H2274" s="69" t="n">
        <x:v>1.869</x:v>
      </x:c>
      <x:c r="I2274" s="68" t="n">
        <x:v>4352</x:v>
      </x:c>
      <x:c r="J2274" s="68" t="n">
        <x:v>14.5</x:v>
      </x:c>
      <x:c r="K2274" s="68" t="n">
        <x:v>615</x:v>
      </x:c>
      <x:c r="L2274" s="68" t="n">
        <x:v>2.2</x:v>
      </x:c>
      <x:c r="M2274" s="70" t="n">
        <x:v>0.087</x:v>
      </x:c>
      <x:c r="N2274" s="71" t="n">
        <x:v>111</x:v>
      </x:c>
      <x:c r="O2274" s="33" t="n">
        <x:f>ROUND(3*E2274+F2274+G2274*H2274,1)</x:f>
        <x:v>112.6</x:v>
      </x:c>
      <x:c r="P2274" s="33" t="n">
        <x:f>ROUND('Inputs'!$C$4*'Inputs'!$C$7*'Inputs'!$C$5*C2274/3600,1)</x:f>
        <x:v>3827.8</x:v>
      </x:c>
      <x:c r="Q2274" s="33" t="n">
        <x:f>ROUND(('Inputs'!$C$4/B2274)*'Inputs'!$C$7*'Inputs'!$C$6*D2274/3600,1)</x:f>
        <x:v>1681.9</x:v>
      </x:c>
      <x:c r="R2274" s="59" t="n">
        <x:f>ROUND((P2274-Q2274)*O2274-('Inputs'!$C$4/B2274)*(I2274/J2274+K2274)-'Inputs'!$C$4*L2274-('Inputs'!$C$4*'Inputs'!$C$20*'Inputs'!$C$21*'Inputs'!$C$22/1000)*M2274*N2274,0)</x:f>
        <x:v>-98127</x:v>
      </x:c>
      <x:c r="S2274" s="59" t="n">
        <x:f>ROUND(R2274/'Inputs'!$C$4,2)</x:f>
        <x:v>-9.81</x:v>
      </x:c>
      <x:c r="T2274" s="33" t="n">
        <x:f>ROUND((P2274-Q2274)*G2274*'Inputs'!$C$25/1000,1)</x:f>
        <x:v>53.2</x:v>
      </x:c>
    </x:row>
    <x:row r="2275">
      <x:c r="A2275" t="n">
        <x:v>2260</x:v>
      </x:c>
      <x:c r="B2275" s="68" t="n">
        <x:v>41.9</x:v>
      </x:c>
      <x:c r="C2275" s="68" t="n">
        <x:v>32.6</x:v>
      </x:c>
      <x:c r="D2275" s="68" t="n">
        <x:v>186.1</x:v>
      </x:c>
      <x:c r="E2275" s="68" t="n">
        <x:v>25.6</x:v>
      </x:c>
      <x:c r="F2275" s="68" t="n">
        <x:v>52.2</x:v>
      </x:c>
      <x:c r="G2275" s="68" t="n">
        <x:v>10.8</x:v>
      </x:c>
      <x:c r="H2275" s="69" t="n">
        <x:v>1.912</x:v>
      </x:c>
      <x:c r="I2275" s="68" t="n">
        <x:v>8821</x:v>
      </x:c>
      <x:c r="J2275" s="68" t="n">
        <x:v>11.5</x:v>
      </x:c>
      <x:c r="K2275" s="68" t="n">
        <x:v>424</x:v>
      </x:c>
      <x:c r="L2275" s="68" t="n">
        <x:v>2.3</x:v>
      </x:c>
      <x:c r="M2275" s="70" t="n">
        <x:v>0.034</x:v>
      </x:c>
      <x:c r="N2275" s="71" t="n">
        <x:v>138</x:v>
      </x:c>
      <x:c r="O2275" s="33" t="n">
        <x:f>ROUND(3*E2275+F2275+G2275*H2275,1)</x:f>
        <x:v>149.6</x:v>
      </x:c>
      <x:c r="P2275" s="33" t="n">
        <x:f>ROUND('Inputs'!$C$4*'Inputs'!$C$7*'Inputs'!$C$5*C2275/3600,1)</x:f>
        <x:v>4708.9</x:v>
      </x:c>
      <x:c r="Q2275" s="33" t="n">
        <x:f>ROUND(('Inputs'!$C$4/B2275)*'Inputs'!$C$7*'Inputs'!$C$6*D2275/3600,1)</x:f>
        <x:v>1283.1</x:v>
      </x:c>
      <x:c r="R2275" s="59" t="n">
        <x:f>ROUND((P2275-Q2275)*O2275-('Inputs'!$C$4/B2275)*(I2275/J2275+K2275)-'Inputs'!$C$4*L2275-('Inputs'!$C$4*'Inputs'!$C$20*'Inputs'!$C$21*'Inputs'!$C$22/1000)*M2275*N2275,0)</x:f>
        <x:v>194749</x:v>
      </x:c>
      <x:c r="S2275" s="59" t="n">
        <x:f>ROUND(R2275/'Inputs'!$C$4,2)</x:f>
        <x:v>19.47</x:v>
      </x:c>
      <x:c r="T2275" s="33" t="n">
        <x:f>ROUND((P2275-Q2275)*G2275*'Inputs'!$C$25/1000,1)</x:f>
        <x:v>95.6</x:v>
      </x:c>
    </x:row>
    <x:row r="2276">
      <x:c r="A2276" t="n">
        <x:v>2261</x:v>
      </x:c>
      <x:c r="B2276" s="68" t="n">
        <x:v>48.7</x:v>
      </x:c>
      <x:c r="C2276" s="68" t="n">
        <x:v>25.5</x:v>
      </x:c>
      <x:c r="D2276" s="68" t="n">
        <x:v>254.9</x:v>
      </x:c>
      <x:c r="E2276" s="68" t="n">
        <x:v>23.5</x:v>
      </x:c>
      <x:c r="F2276" s="68" t="n">
        <x:v>52.3</x:v>
      </x:c>
      <x:c r="G2276" s="68" t="n">
        <x:v>7.1</x:v>
      </x:c>
      <x:c r="H2276" s="69" t="n">
        <x:v>1.681</x:v>
      </x:c>
      <x:c r="I2276" s="68" t="n">
        <x:v>6762</x:v>
      </x:c>
      <x:c r="J2276" s="68" t="n">
        <x:v>8.2</x:v>
      </x:c>
      <x:c r="K2276" s="68" t="n">
        <x:v>465</x:v>
      </x:c>
      <x:c r="L2276" s="68" t="n">
        <x:v>4</x:v>
      </x:c>
      <x:c r="M2276" s="70" t="n">
        <x:v>0.055</x:v>
      </x:c>
      <x:c r="N2276" s="71" t="n">
        <x:v>87</x:v>
      </x:c>
      <x:c r="O2276" s="33" t="n">
        <x:f>ROUND(3*E2276+F2276+G2276*H2276,1)</x:f>
        <x:v>134.7</x:v>
      </x:c>
      <x:c r="P2276" s="33" t="n">
        <x:f>ROUND('Inputs'!$C$4*'Inputs'!$C$7*'Inputs'!$C$5*C2276/3600,1)</x:f>
        <x:v>3683.3</x:v>
      </x:c>
      <x:c r="Q2276" s="33" t="n">
        <x:f>ROUND(('Inputs'!$C$4/B2276)*'Inputs'!$C$7*'Inputs'!$C$6*D2276/3600,1)</x:f>
        <x:v>1512.1</x:v>
      </x:c>
      <x:c r="R2276" s="59" t="n">
        <x:f>ROUND((P2276-Q2276)*O2276-('Inputs'!$C$4/B2276)*(I2276/J2276+K2276)-'Inputs'!$C$4*L2276-('Inputs'!$C$4*'Inputs'!$C$20*'Inputs'!$C$21*'Inputs'!$C$22/1000)*M2276*N2276,0)</x:f>
        <x:v>-23051</x:v>
      </x:c>
      <x:c r="S2276" s="59" t="n">
        <x:f>ROUND(R2276/'Inputs'!$C$4,2)</x:f>
        <x:v>-2.31</x:v>
      </x:c>
      <x:c r="T2276" s="33" t="n">
        <x:f>ROUND((P2276-Q2276)*G2276*'Inputs'!$C$25/1000,1)</x:f>
        <x:v>39.8</x:v>
      </x:c>
    </x:row>
    <x:row r="2277">
      <x:c r="A2277" t="n">
        <x:v>2262</x:v>
      </x:c>
      <x:c r="B2277" s="68" t="n">
        <x:v>58.7</x:v>
      </x:c>
      <x:c r="C2277" s="68" t="n">
        <x:v>29.4</x:v>
      </x:c>
      <x:c r="D2277" s="68" t="n">
        <x:v>277.1</x:v>
      </x:c>
      <x:c r="E2277" s="68" t="n">
        <x:v>22.6</x:v>
      </x:c>
      <x:c r="F2277" s="68" t="n">
        <x:v>37.9</x:v>
      </x:c>
      <x:c r="G2277" s="68" t="n">
        <x:v>10.9</x:v>
      </x:c>
      <x:c r="H2277" s="69" t="n">
        <x:v>1.726</x:v>
      </x:c>
      <x:c r="I2277" s="68" t="n">
        <x:v>7755</x:v>
      </x:c>
      <x:c r="J2277" s="68" t="n">
        <x:v>13.2</x:v>
      </x:c>
      <x:c r="K2277" s="68" t="n">
        <x:v>558</x:v>
      </x:c>
      <x:c r="L2277" s="68" t="n">
        <x:v>5.7</x:v>
      </x:c>
      <x:c r="M2277" s="70" t="n">
        <x:v>0.03</x:v>
      </x:c>
      <x:c r="N2277" s="71" t="n">
        <x:v>111</x:v>
      </x:c>
      <x:c r="O2277" s="33" t="n">
        <x:f>ROUND(3*E2277+F2277+G2277*H2277,1)</x:f>
        <x:v>124.5</x:v>
      </x:c>
      <x:c r="P2277" s="33" t="n">
        <x:f>ROUND('Inputs'!$C$4*'Inputs'!$C$7*'Inputs'!$C$5*C2277/3600,1)</x:f>
        <x:v>4246.7</x:v>
      </x:c>
      <x:c r="Q2277" s="33" t="n">
        <x:f>ROUND(('Inputs'!$C$4/B2277)*'Inputs'!$C$7*'Inputs'!$C$6*D2277/3600,1)</x:f>
        <x:v>1363.7</x:v>
      </x:c>
      <x:c r="R2277" s="59" t="n">
        <x:f>ROUND((P2277-Q2277)*O2277-('Inputs'!$C$4/B2277)*(I2277/J2277+K2277)-'Inputs'!$C$4*L2277-('Inputs'!$C$4*'Inputs'!$C$20*'Inputs'!$C$21*'Inputs'!$C$22/1000)*M2277*N2277,0)</x:f>
        <x:v>99342</x:v>
      </x:c>
      <x:c r="S2277" s="59" t="n">
        <x:f>ROUND(R2277/'Inputs'!$C$4,2)</x:f>
        <x:v>9.93</x:v>
      </x:c>
      <x:c r="T2277" s="33" t="n">
        <x:f>ROUND((P2277-Q2277)*G2277*'Inputs'!$C$25/1000,1)</x:f>
        <x:v>81.2</x:v>
      </x:c>
    </x:row>
    <x:row r="2278">
      <x:c r="A2278" t="n">
        <x:v>2263</x:v>
      </x:c>
      <x:c r="B2278" s="68" t="n">
        <x:v>39.9</x:v>
      </x:c>
      <x:c r="C2278" s="68" t="n">
        <x:v>27.4</x:v>
      </x:c>
      <x:c r="D2278" s="68" t="n">
        <x:v>213.6</x:v>
      </x:c>
      <x:c r="E2278" s="68" t="n">
        <x:v>27.8</x:v>
      </x:c>
      <x:c r="F2278" s="68" t="n">
        <x:v>45.2</x:v>
      </x:c>
      <x:c r="G2278" s="68" t="n">
        <x:v>7.1</x:v>
      </x:c>
      <x:c r="H2278" s="69" t="n">
        <x:v>1.811</x:v>
      </x:c>
      <x:c r="I2278" s="68" t="n">
        <x:v>7535</x:v>
      </x:c>
      <x:c r="J2278" s="68" t="n">
        <x:v>10</x:v>
      </x:c>
      <x:c r="K2278" s="68" t="n">
        <x:v>478</x:v>
      </x:c>
      <x:c r="L2278" s="68" t="n">
        <x:v>5.6</x:v>
      </x:c>
      <x:c r="M2278" s="70" t="n">
        <x:v>0.087</x:v>
      </x:c>
      <x:c r="N2278" s="71" t="n">
        <x:v>108</x:v>
      </x:c>
      <x:c r="O2278" s="33" t="n">
        <x:f>ROUND(3*E2278+F2278+G2278*H2278,1)</x:f>
        <x:v>141.5</x:v>
      </x:c>
      <x:c r="P2278" s="33" t="n">
        <x:f>ROUND('Inputs'!$C$4*'Inputs'!$C$7*'Inputs'!$C$5*C2278/3600,1)</x:f>
        <x:v>3957.8</x:v>
      </x:c>
      <x:c r="Q2278" s="33" t="n">
        <x:f>ROUND(('Inputs'!$C$4/B2278)*'Inputs'!$C$7*'Inputs'!$C$6*D2278/3600,1)</x:f>
        <x:v>1546.5</x:v>
      </x:c>
      <x:c r="R2278" s="59" t="n">
        <x:f>ROUND((P2278-Q2278)*O2278-('Inputs'!$C$4/B2278)*(I2278/J2278+K2278)-'Inputs'!$C$4*L2278-('Inputs'!$C$4*'Inputs'!$C$20*'Inputs'!$C$21*'Inputs'!$C$22/1000)*M2278*N2278,0)</x:f>
        <x:v>-44459</x:v>
      </x:c>
      <x:c r="S2278" s="59" t="n">
        <x:f>ROUND(R2278/'Inputs'!$C$4,2)</x:f>
        <x:v>-4.45</x:v>
      </x:c>
      <x:c r="T2278" s="33" t="n">
        <x:f>ROUND((P2278-Q2278)*G2278*'Inputs'!$C$25/1000,1)</x:f>
        <x:v>44.2</x:v>
      </x:c>
    </x:row>
    <x:row r="2279">
      <x:c r="A2279" t="n">
        <x:v>2264</x:v>
      </x:c>
      <x:c r="B2279" s="68" t="n">
        <x:v>27.2</x:v>
      </x:c>
      <x:c r="C2279" s="68" t="n">
        <x:v>32.6</x:v>
      </x:c>
      <x:c r="D2279" s="68" t="n">
        <x:v>244.8</x:v>
      </x:c>
      <x:c r="E2279" s="68" t="n">
        <x:v>27.6</x:v>
      </x:c>
      <x:c r="F2279" s="68" t="n">
        <x:v>33.9</x:v>
      </x:c>
      <x:c r="G2279" s="68" t="n">
        <x:v>9.2</x:v>
      </x:c>
      <x:c r="H2279" s="69" t="n">
        <x:v>1.709</x:v>
      </x:c>
      <x:c r="I2279" s="68" t="n">
        <x:v>7050</x:v>
      </x:c>
      <x:c r="J2279" s="68" t="n">
        <x:v>13.8</x:v>
      </x:c>
      <x:c r="K2279" s="68" t="n">
        <x:v>762</x:v>
      </x:c>
      <x:c r="L2279" s="68" t="n">
        <x:v>5</x:v>
      </x:c>
      <x:c r="M2279" s="70" t="n">
        <x:v>0.062</x:v>
      </x:c>
      <x:c r="N2279" s="71" t="n">
        <x:v>138</x:v>
      </x:c>
      <x:c r="O2279" s="33" t="n">
        <x:f>ROUND(3*E2279+F2279+G2279*H2279,1)</x:f>
        <x:v>132.4</x:v>
      </x:c>
      <x:c r="P2279" s="33" t="n">
        <x:f>ROUND('Inputs'!$C$4*'Inputs'!$C$7*'Inputs'!$C$5*C2279/3600,1)</x:f>
        <x:v>4708.9</x:v>
      </x:c>
      <x:c r="Q2279" s="33" t="n">
        <x:f>ROUND(('Inputs'!$C$4/B2279)*'Inputs'!$C$7*'Inputs'!$C$6*D2279/3600,1)</x:f>
        <x:v>2600</x:v>
      </x:c>
      <x:c r="R2279" s="59" t="n">
        <x:f>ROUND((P2279-Q2279)*O2279-('Inputs'!$C$4/B2279)*(I2279/J2279+K2279)-'Inputs'!$C$4*L2279-('Inputs'!$C$4*'Inputs'!$C$20*'Inputs'!$C$21*'Inputs'!$C$22/1000)*M2279*N2279,0)</x:f>
        <x:v>-257881</x:v>
      </x:c>
      <x:c r="S2279" s="59" t="n">
        <x:f>ROUND(R2279/'Inputs'!$C$4,2)</x:f>
        <x:v>-25.79</x:v>
      </x:c>
      <x:c r="T2279" s="33" t="n">
        <x:f>ROUND((P2279-Q2279)*G2279*'Inputs'!$C$25/1000,1)</x:f>
        <x:v>50.1</x:v>
      </x:c>
    </x:row>
    <x:row r="2280">
      <x:c r="A2280" t="n">
        <x:v>2265</x:v>
      </x:c>
      <x:c r="B2280" s="68" t="n">
        <x:v>56.8</x:v>
      </x:c>
      <x:c r="C2280" s="68" t="n">
        <x:v>29.3</x:v>
      </x:c>
      <x:c r="D2280" s="68" t="n">
        <x:v>213.1</x:v>
      </x:c>
      <x:c r="E2280" s="68" t="n">
        <x:v>24</x:v>
      </x:c>
      <x:c r="F2280" s="68" t="n">
        <x:v>45</x:v>
      </x:c>
      <x:c r="G2280" s="68" t="n">
        <x:v>10.4</x:v>
      </x:c>
      <x:c r="H2280" s="69" t="n">
        <x:v>1.803</x:v>
      </x:c>
      <x:c r="I2280" s="68" t="n">
        <x:v>7415</x:v>
      </x:c>
      <x:c r="J2280" s="68" t="n">
        <x:v>13.1</x:v>
      </x:c>
      <x:c r="K2280" s="68" t="n">
        <x:v>455</x:v>
      </x:c>
      <x:c r="L2280" s="68" t="n">
        <x:v>5.7</x:v>
      </x:c>
      <x:c r="M2280" s="70" t="n">
        <x:v>0.096</x:v>
      </x:c>
      <x:c r="N2280" s="71" t="n">
        <x:v>84</x:v>
      </x:c>
      <x:c r="O2280" s="33" t="n">
        <x:f>ROUND(3*E2280+F2280+G2280*H2280,1)</x:f>
        <x:v>135.8</x:v>
      </x:c>
      <x:c r="P2280" s="33" t="n">
        <x:f>ROUND('Inputs'!$C$4*'Inputs'!$C$7*'Inputs'!$C$5*C2280/3600,1)</x:f>
        <x:v>4232.2</x:v>
      </x:c>
      <x:c r="Q2280" s="33" t="n">
        <x:f>ROUND(('Inputs'!$C$4/B2280)*'Inputs'!$C$7*'Inputs'!$C$6*D2280/3600,1)</x:f>
        <x:v>1083.8</x:v>
      </x:c>
      <x:c r="R2280" s="59" t="n">
        <x:f>ROUND((P2280-Q2280)*O2280-('Inputs'!$C$4/B2280)*(I2280/J2280+K2280)-'Inputs'!$C$4*L2280-('Inputs'!$C$4*'Inputs'!$C$20*'Inputs'!$C$21*'Inputs'!$C$22/1000)*M2280*N2280,0)</x:f>
        <x:v>172762</x:v>
      </x:c>
      <x:c r="S2280" s="59" t="n">
        <x:f>ROUND(R2280/'Inputs'!$C$4,2)</x:f>
        <x:v>17.28</x:v>
      </x:c>
      <x:c r="T2280" s="33" t="n">
        <x:f>ROUND((P2280-Q2280)*G2280*'Inputs'!$C$25/1000,1)</x:f>
        <x:v>84.6</x:v>
      </x:c>
    </x:row>
    <x:row r="2281">
      <x:c r="A2281" t="n">
        <x:v>2266</x:v>
      </x:c>
      <x:c r="B2281" s="68" t="n">
        <x:v>38.6</x:v>
      </x:c>
      <x:c r="C2281" s="68" t="n">
        <x:v>27.7</x:v>
      </x:c>
      <x:c r="D2281" s="68" t="n">
        <x:v>195.3</x:v>
      </x:c>
      <x:c r="E2281" s="68" t="n">
        <x:v>24.7</x:v>
      </x:c>
      <x:c r="F2281" s="68" t="n">
        <x:v>46.2</x:v>
      </x:c>
      <x:c r="G2281" s="68" t="n">
        <x:v>8.7</x:v>
      </x:c>
      <x:c r="H2281" s="69" t="n">
        <x:v>1.965</x:v>
      </x:c>
      <x:c r="I2281" s="68" t="n">
        <x:v>6766</x:v>
      </x:c>
      <x:c r="J2281" s="68" t="n">
        <x:v>14.7</x:v>
      </x:c>
      <x:c r="K2281" s="68" t="n">
        <x:v>474</x:v>
      </x:c>
      <x:c r="L2281" s="68" t="n">
        <x:v>2.3</x:v>
      </x:c>
      <x:c r="M2281" s="70" t="n">
        <x:v>0</x:v>
      </x:c>
      <x:c r="N2281" s="71" t="n">
        <x:v>106</x:v>
      </x:c>
      <x:c r="O2281" s="33" t="n">
        <x:f>ROUND(3*E2281+F2281+G2281*H2281,1)</x:f>
        <x:v>137.4</x:v>
      </x:c>
      <x:c r="P2281" s="33" t="n">
        <x:f>ROUND('Inputs'!$C$4*'Inputs'!$C$7*'Inputs'!$C$5*C2281/3600,1)</x:f>
        <x:v>4001.1</x:v>
      </x:c>
      <x:c r="Q2281" s="33" t="n">
        <x:f>ROUND(('Inputs'!$C$4/B2281)*'Inputs'!$C$7*'Inputs'!$C$6*D2281/3600,1)</x:f>
        <x:v>1461.7</x:v>
      </x:c>
      <x:c r="R2281" s="59" t="n">
        <x:f>ROUND((P2281-Q2281)*O2281-('Inputs'!$C$4/B2281)*(I2281/J2281+K2281)-'Inputs'!$C$4*L2281-('Inputs'!$C$4*'Inputs'!$C$20*'Inputs'!$C$21*'Inputs'!$C$22/1000)*M2281*N2281,0)</x:f>
        <x:v>83874</x:v>
      </x:c>
      <x:c r="S2281" s="59" t="n">
        <x:f>ROUND(R2281/'Inputs'!$C$4,2)</x:f>
        <x:v>8.39</x:v>
      </x:c>
      <x:c r="T2281" s="33" t="n">
        <x:f>ROUND((P2281-Q2281)*G2281*'Inputs'!$C$25/1000,1)</x:f>
        <x:v>57.1</x:v>
      </x:c>
    </x:row>
    <x:row r="2282">
      <x:c r="A2282" t="n">
        <x:v>2267</x:v>
      </x:c>
      <x:c r="B2282" s="68" t="n">
        <x:v>52.4</x:v>
      </x:c>
      <x:c r="C2282" s="68" t="n">
        <x:v>29.6</x:v>
      </x:c>
      <x:c r="D2282" s="68" t="n">
        <x:v>174.9</x:v>
      </x:c>
      <x:c r="E2282" s="68" t="n">
        <x:v>24</x:v>
      </x:c>
      <x:c r="F2282" s="68" t="n">
        <x:v>33.5</x:v>
      </x:c>
      <x:c r="G2282" s="68" t="n">
        <x:v>8.4</x:v>
      </x:c>
      <x:c r="H2282" s="69" t="n">
        <x:v>1.753</x:v>
      </x:c>
      <x:c r="I2282" s="68" t="n">
        <x:v>5659</x:v>
      </x:c>
      <x:c r="J2282" s="68" t="n">
        <x:v>13.6</x:v>
      </x:c>
      <x:c r="K2282" s="68" t="n">
        <x:v>744</x:v>
      </x:c>
      <x:c r="L2282" s="68" t="n">
        <x:v>5.4</x:v>
      </x:c>
      <x:c r="M2282" s="70" t="n">
        <x:v>0.081</x:v>
      </x:c>
      <x:c r="N2282" s="71" t="n">
        <x:v>122</x:v>
      </x:c>
      <x:c r="O2282" s="33" t="n">
        <x:f>ROUND(3*E2282+F2282+G2282*H2282,1)</x:f>
        <x:v>120.2</x:v>
      </x:c>
      <x:c r="P2282" s="33" t="n">
        <x:f>ROUND('Inputs'!$C$4*'Inputs'!$C$7*'Inputs'!$C$5*C2282/3600,1)</x:f>
        <x:v>4275.6</x:v>
      </x:c>
      <x:c r="Q2282" s="33" t="n">
        <x:f>ROUND(('Inputs'!$C$4/B2282)*'Inputs'!$C$7*'Inputs'!$C$6*D2282/3600,1)</x:f>
        <x:v>964.2</x:v>
      </x:c>
      <x:c r="R2282" s="59" t="n">
        <x:f>ROUND((P2282-Q2282)*O2282-('Inputs'!$C$4/B2282)*(I2282/J2282+K2282)-'Inputs'!$C$4*L2282-('Inputs'!$C$4*'Inputs'!$C$20*'Inputs'!$C$21*'Inputs'!$C$22/1000)*M2282*N2282,0)</x:f>
        <x:v>100539</x:v>
      </x:c>
      <x:c r="S2282" s="59" t="n">
        <x:f>ROUND(R2282/'Inputs'!$C$4,2)</x:f>
        <x:v>10.05</x:v>
      </x:c>
      <x:c r="T2282" s="33" t="n">
        <x:f>ROUND((P2282-Q2282)*G2282*'Inputs'!$C$25/1000,1)</x:f>
        <x:v>71.9</x:v>
      </x:c>
    </x:row>
    <x:row r="2283">
      <x:c r="A2283" t="n">
        <x:v>2268</x:v>
      </x:c>
      <x:c r="B2283" s="68" t="n">
        <x:v>31.1</x:v>
      </x:c>
      <x:c r="C2283" s="68" t="n">
        <x:v>30.6</x:v>
      </x:c>
      <x:c r="D2283" s="68" t="n">
        <x:v>161.5</x:v>
      </x:c>
      <x:c r="E2283" s="68" t="n">
        <x:v>26.5</x:v>
      </x:c>
      <x:c r="F2283" s="68" t="n">
        <x:v>34.1</x:v>
      </x:c>
      <x:c r="G2283" s="68" t="n">
        <x:v>10.2</x:v>
      </x:c>
      <x:c r="H2283" s="69" t="n">
        <x:v>1.759</x:v>
      </x:c>
      <x:c r="I2283" s="68" t="n">
        <x:v>7017</x:v>
      </x:c>
      <x:c r="J2283" s="68" t="n">
        <x:v>11</x:v>
      </x:c>
      <x:c r="K2283" s="68" t="n">
        <x:v>588</x:v>
      </x:c>
      <x:c r="L2283" s="68" t="n">
        <x:v>5.7</x:v>
      </x:c>
      <x:c r="M2283" s="70" t="n">
        <x:v>0.016</x:v>
      </x:c>
      <x:c r="N2283" s="71" t="n">
        <x:v>119</x:v>
      </x:c>
      <x:c r="O2283" s="33" t="n">
        <x:f>ROUND(3*E2283+F2283+G2283*H2283,1)</x:f>
        <x:v>131.5</x:v>
      </x:c>
      <x:c r="P2283" s="33" t="n">
        <x:f>ROUND('Inputs'!$C$4*'Inputs'!$C$7*'Inputs'!$C$5*C2283/3600,1)</x:f>
        <x:v>4420</x:v>
      </x:c>
      <x:c r="Q2283" s="33" t="n">
        <x:f>ROUND(('Inputs'!$C$4/B2283)*'Inputs'!$C$7*'Inputs'!$C$6*D2283/3600,1)</x:f>
        <x:v>1500.2</x:v>
      </x:c>
      <x:c r="R2283" s="59" t="n">
        <x:f>ROUND((P2283-Q2283)*O2283-('Inputs'!$C$4/B2283)*(I2283/J2283+K2283)-'Inputs'!$C$4*L2283-('Inputs'!$C$4*'Inputs'!$C$20*'Inputs'!$C$21*'Inputs'!$C$22/1000)*M2283*N2283,0)</x:f>
        <x:v>-71487</x:v>
      </x:c>
      <x:c r="S2283" s="59" t="n">
        <x:f>ROUND(R2283/'Inputs'!$C$4,2)</x:f>
        <x:v>-7.15</x:v>
      </x:c>
      <x:c r="T2283" s="33" t="n">
        <x:f>ROUND((P2283-Q2283)*G2283*'Inputs'!$C$25/1000,1)</x:f>
        <x:v>76.9</x:v>
      </x:c>
    </x:row>
    <x:row r="2284">
      <x:c r="A2284" t="n">
        <x:v>2269</x:v>
      </x:c>
      <x:c r="B2284" s="68" t="n">
        <x:v>52.2</x:v>
      </x:c>
      <x:c r="C2284" s="68" t="n">
        <x:v>26</x:v>
      </x:c>
      <x:c r="D2284" s="68" t="n">
        <x:v>202.1</x:v>
      </x:c>
      <x:c r="E2284" s="68" t="n">
        <x:v>26.2</x:v>
      </x:c>
      <x:c r="F2284" s="68" t="n">
        <x:v>32.1</x:v>
      </x:c>
      <x:c r="G2284" s="68" t="n">
        <x:v>8</x:v>
      </x:c>
      <x:c r="H2284" s="69" t="n">
        <x:v>1.971</x:v>
      </x:c>
      <x:c r="I2284" s="68" t="n">
        <x:v>6008</x:v>
      </x:c>
      <x:c r="J2284" s="68" t="n">
        <x:v>12.5</x:v>
      </x:c>
      <x:c r="K2284" s="68" t="n">
        <x:v>596</x:v>
      </x:c>
      <x:c r="L2284" s="68" t="n">
        <x:v>5.9</x:v>
      </x:c>
      <x:c r="M2284" s="70" t="n">
        <x:v>0.099</x:v>
      </x:c>
      <x:c r="N2284" s="71" t="n">
        <x:v>97</x:v>
      </x:c>
      <x:c r="O2284" s="33" t="n">
        <x:f>ROUND(3*E2284+F2284+G2284*H2284,1)</x:f>
        <x:v>126.5</x:v>
      </x:c>
      <x:c r="P2284" s="33" t="n">
        <x:f>ROUND('Inputs'!$C$4*'Inputs'!$C$7*'Inputs'!$C$5*C2284/3600,1)</x:f>
        <x:v>3755.6</x:v>
      </x:c>
      <x:c r="Q2284" s="33" t="n">
        <x:f>ROUND(('Inputs'!$C$4/B2284)*'Inputs'!$C$7*'Inputs'!$C$6*D2284/3600,1)</x:f>
        <x:v>1118.5</x:v>
      </x:c>
      <x:c r="R2284" s="59" t="n">
        <x:f>ROUND((P2284-Q2284)*O2284-('Inputs'!$C$4/B2284)*(I2284/J2284+K2284)-'Inputs'!$C$4*L2284-('Inputs'!$C$4*'Inputs'!$C$20*'Inputs'!$C$21*'Inputs'!$C$22/1000)*M2284*N2284,0)</x:f>
        <x:v>46867</x:v>
      </x:c>
      <x:c r="S2284" s="59" t="n">
        <x:f>ROUND(R2284/'Inputs'!$C$4,2)</x:f>
        <x:v>4.69</x:v>
      </x:c>
      <x:c r="T2284" s="33" t="n">
        <x:f>ROUND((P2284-Q2284)*G2284*'Inputs'!$C$25/1000,1)</x:f>
        <x:v>54.5</x:v>
      </x:c>
    </x:row>
    <x:row r="2285">
      <x:c r="A2285" t="n">
        <x:v>2270</x:v>
      </x:c>
      <x:c r="B2285" s="68" t="n">
        <x:v>55</x:v>
      </x:c>
      <x:c r="C2285" s="68" t="n">
        <x:v>28.5</x:v>
      </x:c>
      <x:c r="D2285" s="68" t="n">
        <x:v>193.9</x:v>
      </x:c>
      <x:c r="E2285" s="68" t="n">
        <x:v>25.9</x:v>
      </x:c>
      <x:c r="F2285" s="68" t="n">
        <x:v>46.2</x:v>
      </x:c>
      <x:c r="G2285" s="68" t="n">
        <x:v>10.9</x:v>
      </x:c>
      <x:c r="H2285" s="69" t="n">
        <x:v>1.712</x:v>
      </x:c>
      <x:c r="I2285" s="68" t="n">
        <x:v>8913</x:v>
      </x:c>
      <x:c r="J2285" s="68" t="n">
        <x:v>11.8</x:v>
      </x:c>
      <x:c r="K2285" s="68" t="n">
        <x:v>506</x:v>
      </x:c>
      <x:c r="L2285" s="68" t="n">
        <x:v>5.5</x:v>
      </x:c>
      <x:c r="M2285" s="70" t="n">
        <x:v>0.002</x:v>
      </x:c>
      <x:c r="N2285" s="71" t="n">
        <x:v>127</x:v>
      </x:c>
      <x:c r="O2285" s="33" t="n">
        <x:f>ROUND(3*E2285+F2285+G2285*H2285,1)</x:f>
        <x:v>142.6</x:v>
      </x:c>
      <x:c r="P2285" s="33" t="n">
        <x:f>ROUND('Inputs'!$C$4*'Inputs'!$C$7*'Inputs'!$C$5*C2285/3600,1)</x:f>
        <x:v>4116.7</x:v>
      </x:c>
      <x:c r="Q2285" s="33" t="n">
        <x:f>ROUND(('Inputs'!$C$4/B2285)*'Inputs'!$C$7*'Inputs'!$C$6*D2285/3600,1)</x:f>
        <x:v>1018.5</x:v>
      </x:c>
      <x:c r="R2285" s="59" t="n">
        <x:f>ROUND((P2285-Q2285)*O2285-('Inputs'!$C$4/B2285)*(I2285/J2285+K2285)-'Inputs'!$C$4*L2285-('Inputs'!$C$4*'Inputs'!$C$20*'Inputs'!$C$21*'Inputs'!$C$22/1000)*M2285*N2285,0)</x:f>
        <x:v>156901</x:v>
      </x:c>
      <x:c r="S2285" s="59" t="n">
        <x:f>ROUND(R2285/'Inputs'!$C$4,2)</x:f>
        <x:v>15.69</x:v>
      </x:c>
      <x:c r="T2285" s="33" t="n">
        <x:f>ROUND((P2285-Q2285)*G2285*'Inputs'!$C$25/1000,1)</x:f>
        <x:v>87.2</x:v>
      </x:c>
    </x:row>
    <x:row r="2286">
      <x:c r="A2286" t="n">
        <x:v>2271</x:v>
      </x:c>
      <x:c r="B2286" s="68" t="n">
        <x:v>59.6</x:v>
      </x:c>
      <x:c r="C2286" s="68" t="n">
        <x:v>29.8</x:v>
      </x:c>
      <x:c r="D2286" s="68" t="n">
        <x:v>214.7</x:v>
      </x:c>
      <x:c r="E2286" s="68" t="n">
        <x:v>22.9</x:v>
      </x:c>
      <x:c r="F2286" s="68" t="n">
        <x:v>51.3</x:v>
      </x:c>
      <x:c r="G2286" s="68" t="n">
        <x:v>10.9</x:v>
      </x:c>
      <x:c r="H2286" s="69" t="n">
        <x:v>1.873</x:v>
      </x:c>
      <x:c r="I2286" s="68" t="n">
        <x:v>8303</x:v>
      </x:c>
      <x:c r="J2286" s="68" t="n">
        <x:v>12.7</x:v>
      </x:c>
      <x:c r="K2286" s="68" t="n">
        <x:v>619</x:v>
      </x:c>
      <x:c r="L2286" s="68" t="n">
        <x:v>2.1</x:v>
      </x:c>
      <x:c r="M2286" s="70" t="n">
        <x:v>0.048</x:v>
      </x:c>
      <x:c r="N2286" s="71" t="n">
        <x:v>110</x:v>
      </x:c>
      <x:c r="O2286" s="33" t="n">
        <x:f>ROUND(3*E2286+F2286+G2286*H2286,1)</x:f>
        <x:v>140.4</x:v>
      </x:c>
      <x:c r="P2286" s="33" t="n">
        <x:f>ROUND('Inputs'!$C$4*'Inputs'!$C$7*'Inputs'!$C$5*C2286/3600,1)</x:f>
        <x:v>4304.4</x:v>
      </x:c>
      <x:c r="Q2286" s="33" t="n">
        <x:f>ROUND(('Inputs'!$C$4/B2286)*'Inputs'!$C$7*'Inputs'!$C$6*D2286/3600,1)</x:f>
        <x:v>1040.7</x:v>
      </x:c>
      <x:c r="R2286" s="59" t="n">
        <x:f>ROUND((P2286-Q2286)*O2286-('Inputs'!$C$4/B2286)*(I2286/J2286+K2286)-'Inputs'!$C$4*L2286-('Inputs'!$C$4*'Inputs'!$C$20*'Inputs'!$C$21*'Inputs'!$C$22/1000)*M2286*N2286,0)</x:f>
        <x:v>211863</x:v>
      </x:c>
      <x:c r="S2286" s="59" t="n">
        <x:f>ROUND(R2286/'Inputs'!$C$4,2)</x:f>
        <x:v>21.19</x:v>
      </x:c>
      <x:c r="T2286" s="33" t="n">
        <x:f>ROUND((P2286-Q2286)*G2286*'Inputs'!$C$25/1000,1)</x:f>
        <x:v>91.9</x:v>
      </x:c>
    </x:row>
    <x:row r="2287">
      <x:c r="A2287" t="n">
        <x:v>2272</x:v>
      </x:c>
      <x:c r="B2287" s="68" t="n">
        <x:v>29.1</x:v>
      </x:c>
      <x:c r="C2287" s="68" t="n">
        <x:v>27.3</x:v>
      </x:c>
      <x:c r="D2287" s="68" t="n">
        <x:v>227.2</x:v>
      </x:c>
      <x:c r="E2287" s="68" t="n">
        <x:v>22.9</x:v>
      </x:c>
      <x:c r="F2287" s="68" t="n">
        <x:v>48.2</x:v>
      </x:c>
      <x:c r="G2287" s="68" t="n">
        <x:v>7.2</x:v>
      </x:c>
      <x:c r="H2287" s="69" t="n">
        <x:v>1.71</x:v>
      </x:c>
      <x:c r="I2287" s="68" t="n">
        <x:v>5355</x:v>
      </x:c>
      <x:c r="J2287" s="68" t="n">
        <x:v>10.6</x:v>
      </x:c>
      <x:c r="K2287" s="68" t="n">
        <x:v>622</x:v>
      </x:c>
      <x:c r="L2287" s="68" t="n">
        <x:v>1.6</x:v>
      </x:c>
      <x:c r="M2287" s="70" t="n">
        <x:v>0.073</x:v>
      </x:c>
      <x:c r="N2287" s="71" t="n">
        <x:v>142</x:v>
      </x:c>
      <x:c r="O2287" s="33" t="n">
        <x:f>ROUND(3*E2287+F2287+G2287*H2287,1)</x:f>
        <x:v>129.2</x:v>
      </x:c>
      <x:c r="P2287" s="33" t="n">
        <x:f>ROUND('Inputs'!$C$4*'Inputs'!$C$7*'Inputs'!$C$5*C2287/3600,1)</x:f>
        <x:v>3943.3</x:v>
      </x:c>
      <x:c r="Q2287" s="33" t="n">
        <x:f>ROUND(('Inputs'!$C$4/B2287)*'Inputs'!$C$7*'Inputs'!$C$6*D2287/3600,1)</x:f>
        <x:v>2255.5</x:v>
      </x:c>
      <x:c r="R2287" s="59" t="n">
        <x:f>ROUND((P2287-Q2287)*O2287-('Inputs'!$C$4/B2287)*(I2287/J2287+K2287)-'Inputs'!$C$4*L2287-('Inputs'!$C$4*'Inputs'!$C$20*'Inputs'!$C$21*'Inputs'!$C$22/1000)*M2287*N2287,0)</x:f>
        <x:v>-208466</x:v>
      </x:c>
      <x:c r="S2287" s="59" t="n">
        <x:f>ROUND(R2287/'Inputs'!$C$4,2)</x:f>
        <x:v>-20.85</x:v>
      </x:c>
      <x:c r="T2287" s="33" t="n">
        <x:f>ROUND((P2287-Q2287)*G2287*'Inputs'!$C$25/1000,1)</x:f>
        <x:v>31.4</x:v>
      </x:c>
    </x:row>
    <x:row r="2288">
      <x:c r="A2288" t="n">
        <x:v>2273</x:v>
      </x:c>
      <x:c r="B2288" s="68" t="n">
        <x:v>26.6</x:v>
      </x:c>
      <x:c r="C2288" s="68" t="n">
        <x:v>27.2</x:v>
      </x:c>
      <x:c r="D2288" s="68" t="n">
        <x:v>242.7</x:v>
      </x:c>
      <x:c r="E2288" s="68" t="n">
        <x:v>20.9</x:v>
      </x:c>
      <x:c r="F2288" s="68" t="n">
        <x:v>53.1</x:v>
      </x:c>
      <x:c r="G2288" s="68" t="n">
        <x:v>9.2</x:v>
      </x:c>
      <x:c r="H2288" s="69" t="n">
        <x:v>1.864</x:v>
      </x:c>
      <x:c r="I2288" s="68" t="n">
        <x:v>6401</x:v>
      </x:c>
      <x:c r="J2288" s="68" t="n">
        <x:v>14.2</x:v>
      </x:c>
      <x:c r="K2288" s="68" t="n">
        <x:v>668</x:v>
      </x:c>
      <x:c r="L2288" s="68" t="n">
        <x:v>4.8</x:v>
      </x:c>
      <x:c r="M2288" s="70" t="n">
        <x:v>0.095</x:v>
      </x:c>
      <x:c r="N2288" s="71" t="n">
        <x:v>70</x:v>
      </x:c>
      <x:c r="O2288" s="33" t="n">
        <x:f>ROUND(3*E2288+F2288+G2288*H2288,1)</x:f>
        <x:v>132.9</x:v>
      </x:c>
      <x:c r="P2288" s="33" t="n">
        <x:f>ROUND('Inputs'!$C$4*'Inputs'!$C$7*'Inputs'!$C$5*C2288/3600,1)</x:f>
        <x:v>3928.9</x:v>
      </x:c>
      <x:c r="Q2288" s="33" t="n">
        <x:f>ROUND(('Inputs'!$C$4/B2288)*'Inputs'!$C$7*'Inputs'!$C$6*D2288/3600,1)</x:f>
        <x:v>2635.8</x:v>
      </x:c>
      <x:c r="R2288" s="59" t="n">
        <x:f>ROUND((P2288-Q2288)*O2288-('Inputs'!$C$4/B2288)*(I2288/J2288+K2288)-'Inputs'!$C$4*L2288-('Inputs'!$C$4*'Inputs'!$C$20*'Inputs'!$C$21*'Inputs'!$C$22/1000)*M2288*N2288,0)</x:f>
        <x:v>-311609</x:v>
      </x:c>
      <x:c r="S2288" s="59" t="n">
        <x:f>ROUND(R2288/'Inputs'!$C$4,2)</x:f>
        <x:v>-31.16</x:v>
      </x:c>
      <x:c r="T2288" s="33" t="n">
        <x:f>ROUND((P2288-Q2288)*G2288*'Inputs'!$C$25/1000,1)</x:f>
        <x:v>30.7</x:v>
      </x:c>
    </x:row>
    <x:row r="2289">
      <x:c r="A2289" t="n">
        <x:v>2274</x:v>
      </x:c>
      <x:c r="B2289" s="68" t="n">
        <x:v>39.9</x:v>
      </x:c>
      <x:c r="C2289" s="68" t="n">
        <x:v>32.8</x:v>
      </x:c>
      <x:c r="D2289" s="68" t="n">
        <x:v>221.3</x:v>
      </x:c>
      <x:c r="E2289" s="68" t="n">
        <x:v>22.7</x:v>
      </x:c>
      <x:c r="F2289" s="68" t="n">
        <x:v>47.9</x:v>
      </x:c>
      <x:c r="G2289" s="68" t="n">
        <x:v>9.6</x:v>
      </x:c>
      <x:c r="H2289" s="69" t="n">
        <x:v>1.778</x:v>
      </x:c>
      <x:c r="I2289" s="68" t="n">
        <x:v>7205</x:v>
      </x:c>
      <x:c r="J2289" s="68" t="n">
        <x:v>12</x:v>
      </x:c>
      <x:c r="K2289" s="68" t="n">
        <x:v>514</x:v>
      </x:c>
      <x:c r="L2289" s="68" t="n">
        <x:v>4</x:v>
      </x:c>
      <x:c r="M2289" s="70" t="n">
        <x:v>0.061</x:v>
      </x:c>
      <x:c r="N2289" s="71" t="n">
        <x:v>82</x:v>
      </x:c>
      <x:c r="O2289" s="33" t="n">
        <x:f>ROUND(3*E2289+F2289+G2289*H2289,1)</x:f>
        <x:v>133.1</x:v>
      </x:c>
      <x:c r="P2289" s="33" t="n">
        <x:f>ROUND('Inputs'!$C$4*'Inputs'!$C$7*'Inputs'!$C$5*C2289/3600,1)</x:f>
        <x:v>4737.8</x:v>
      </x:c>
      <x:c r="Q2289" s="33" t="n">
        <x:f>ROUND(('Inputs'!$C$4/B2289)*'Inputs'!$C$7*'Inputs'!$C$6*D2289/3600,1)</x:f>
        <x:v>1602.3</x:v>
      </x:c>
      <x:c r="R2289" s="59" t="n">
        <x:f>ROUND((P2289-Q2289)*O2289-('Inputs'!$C$4/B2289)*(I2289/J2289+K2289)-'Inputs'!$C$4*L2289-('Inputs'!$C$4*'Inputs'!$C$20*'Inputs'!$C$21*'Inputs'!$C$22/1000)*M2289*N2289,0)</x:f>
        <x:v>86847</x:v>
      </x:c>
      <x:c r="S2289" s="59" t="n">
        <x:f>ROUND(R2289/'Inputs'!$C$4,2)</x:f>
        <x:v>8.68</x:v>
      </x:c>
      <x:c r="T2289" s="33" t="n">
        <x:f>ROUND((P2289-Q2289)*G2289*'Inputs'!$C$25/1000,1)</x:f>
        <x:v>77.8</x:v>
      </x:c>
    </x:row>
    <x:row r="2290">
      <x:c r="A2290" t="n">
        <x:v>2275</x:v>
      </x:c>
      <x:c r="B2290" s="68" t="n">
        <x:v>31.4</x:v>
      </x:c>
      <x:c r="C2290" s="68" t="n">
        <x:v>25.8</x:v>
      </x:c>
      <x:c r="D2290" s="68" t="n">
        <x:v>195.4</x:v>
      </x:c>
      <x:c r="E2290" s="68" t="n">
        <x:v>27.3</x:v>
      </x:c>
      <x:c r="F2290" s="68" t="n">
        <x:v>38.9</x:v>
      </x:c>
      <x:c r="G2290" s="68" t="n">
        <x:v>9.6</x:v>
      </x:c>
      <x:c r="H2290" s="69" t="n">
        <x:v>1.792</x:v>
      </x:c>
      <x:c r="I2290" s="68" t="n">
        <x:v>4958</x:v>
      </x:c>
      <x:c r="J2290" s="68" t="n">
        <x:v>10.7</x:v>
      </x:c>
      <x:c r="K2290" s="68" t="n">
        <x:v>603</x:v>
      </x:c>
      <x:c r="L2290" s="68" t="n">
        <x:v>4.5</x:v>
      </x:c>
      <x:c r="M2290" s="70" t="n">
        <x:v>0.082</x:v>
      </x:c>
      <x:c r="N2290" s="71" t="n">
        <x:v>130</x:v>
      </x:c>
      <x:c r="O2290" s="33" t="n">
        <x:f>ROUND(3*E2290+F2290+G2290*H2290,1)</x:f>
        <x:v>138</x:v>
      </x:c>
      <x:c r="P2290" s="33" t="n">
        <x:f>ROUND('Inputs'!$C$4*'Inputs'!$C$7*'Inputs'!$C$5*C2290/3600,1)</x:f>
        <x:v>3726.7</x:v>
      </x:c>
      <x:c r="Q2290" s="33" t="n">
        <x:f>ROUND(('Inputs'!$C$4/B2290)*'Inputs'!$C$7*'Inputs'!$C$6*D2290/3600,1)</x:f>
        <x:v>1797.7</x:v>
      </x:c>
      <x:c r="R2290" s="59" t="n">
        <x:f>ROUND((P2290-Q2290)*O2290-('Inputs'!$C$4/B2290)*(I2290/J2290+K2290)-'Inputs'!$C$4*L2290-('Inputs'!$C$4*'Inputs'!$C$20*'Inputs'!$C$21*'Inputs'!$C$22/1000)*M2290*N2290,0)</x:f>
        <x:v>-142242</x:v>
      </x:c>
      <x:c r="S2290" s="59" t="n">
        <x:f>ROUND(R2290/'Inputs'!$C$4,2)</x:f>
        <x:v>-14.22</x:v>
      </x:c>
      <x:c r="T2290" s="33" t="n">
        <x:f>ROUND((P2290-Q2290)*G2290*'Inputs'!$C$25/1000,1)</x:f>
        <x:v>47.8</x:v>
      </x:c>
    </x:row>
    <x:row r="2291">
      <x:c r="A2291" t="n">
        <x:v>2276</x:v>
      </x:c>
      <x:c r="B2291" s="68" t="n">
        <x:v>54.3</x:v>
      </x:c>
      <x:c r="C2291" s="68" t="n">
        <x:v>28.7</x:v>
      </x:c>
      <x:c r="D2291" s="68" t="n">
        <x:v>224.6</x:v>
      </x:c>
      <x:c r="E2291" s="68" t="n">
        <x:v>20.1</x:v>
      </x:c>
      <x:c r="F2291" s="68" t="n">
        <x:v>47.6</x:v>
      </x:c>
      <x:c r="G2291" s="68" t="n">
        <x:v>9.5</x:v>
      </x:c>
      <x:c r="H2291" s="69" t="n">
        <x:v>1.651</x:v>
      </x:c>
      <x:c r="I2291" s="68" t="n">
        <x:v>7890</x:v>
      </x:c>
      <x:c r="J2291" s="68" t="n">
        <x:v>10</x:v>
      </x:c>
      <x:c r="K2291" s="68" t="n">
        <x:v>778</x:v>
      </x:c>
      <x:c r="L2291" s="68" t="n">
        <x:v>1.8</x:v>
      </x:c>
      <x:c r="M2291" s="70" t="n">
        <x:v>0.087</x:v>
      </x:c>
      <x:c r="N2291" s="71" t="n">
        <x:v>93</x:v>
      </x:c>
      <x:c r="O2291" s="33" t="n">
        <x:f>ROUND(3*E2291+F2291+G2291*H2291,1)</x:f>
        <x:v>123.6</x:v>
      </x:c>
      <x:c r="P2291" s="33" t="n">
        <x:f>ROUND('Inputs'!$C$4*'Inputs'!$C$7*'Inputs'!$C$5*C2291/3600,1)</x:f>
        <x:v>4145.6</x:v>
      </x:c>
      <x:c r="Q2291" s="33" t="n">
        <x:f>ROUND(('Inputs'!$C$4/B2291)*'Inputs'!$C$7*'Inputs'!$C$6*D2291/3600,1)</x:f>
        <x:v>1194.9</x:v>
      </x:c>
      <x:c r="R2291" s="59" t="n">
        <x:f>ROUND((P2291-Q2291)*O2291-('Inputs'!$C$4/B2291)*(I2291/J2291+K2291)-'Inputs'!$C$4*L2291-('Inputs'!$C$4*'Inputs'!$C$20*'Inputs'!$C$21*'Inputs'!$C$22/1000)*M2291*N2291,0)</x:f>
        <x:v>40032</x:v>
      </x:c>
      <x:c r="S2291" s="59" t="n">
        <x:f>ROUND(R2291/'Inputs'!$C$4,2)</x:f>
        <x:v>4</x:v>
      </x:c>
      <x:c r="T2291" s="33" t="n">
        <x:f>ROUND((P2291-Q2291)*G2291*'Inputs'!$C$25/1000,1)</x:f>
        <x:v>72.4</x:v>
      </x:c>
    </x:row>
    <x:row r="2292">
      <x:c r="A2292" t="n">
        <x:v>2277</x:v>
      </x:c>
      <x:c r="B2292" s="68" t="n">
        <x:v>26</x:v>
      </x:c>
      <x:c r="C2292" s="68" t="n">
        <x:v>32.9</x:v>
      </x:c>
      <x:c r="D2292" s="68" t="n">
        <x:v>212.9</x:v>
      </x:c>
      <x:c r="E2292" s="68" t="n">
        <x:v>23.3</x:v>
      </x:c>
      <x:c r="F2292" s="68" t="n">
        <x:v>46.5</x:v>
      </x:c>
      <x:c r="G2292" s="68" t="n">
        <x:v>7.3</x:v>
      </x:c>
      <x:c r="H2292" s="69" t="n">
        <x:v>1.767</x:v>
      </x:c>
      <x:c r="I2292" s="68" t="n">
        <x:v>5755</x:v>
      </x:c>
      <x:c r="J2292" s="68" t="n">
        <x:v>10.6</x:v>
      </x:c>
      <x:c r="K2292" s="68" t="n">
        <x:v>637</x:v>
      </x:c>
      <x:c r="L2292" s="68" t="n">
        <x:v>4.2</x:v>
      </x:c>
      <x:c r="M2292" s="70" t="n">
        <x:v>0.066</x:v>
      </x:c>
      <x:c r="N2292" s="71" t="n">
        <x:v>87</x:v>
      </x:c>
      <x:c r="O2292" s="33" t="n">
        <x:f>ROUND(3*E2292+F2292+G2292*H2292,1)</x:f>
        <x:v>129.3</x:v>
      </x:c>
      <x:c r="P2292" s="33" t="n">
        <x:f>ROUND('Inputs'!$C$4*'Inputs'!$C$7*'Inputs'!$C$5*C2292/3600,1)</x:f>
        <x:v>4752.2</x:v>
      </x:c>
      <x:c r="Q2292" s="33" t="n">
        <x:f>ROUND(('Inputs'!$C$4/B2292)*'Inputs'!$C$7*'Inputs'!$C$6*D2292/3600,1)</x:f>
        <x:v>2365.6</x:v>
      </x:c>
      <x:c r="R2292" s="59" t="n">
        <x:f>ROUND((P2292-Q2292)*O2292-('Inputs'!$C$4/B2292)*(I2292/J2292+K2292)-'Inputs'!$C$4*L2292-('Inputs'!$C$4*'Inputs'!$C$20*'Inputs'!$C$21*'Inputs'!$C$22/1000)*M2292*N2292,0)</x:f>
        <x:v>-200070</x:v>
      </x:c>
      <x:c r="S2292" s="59" t="n">
        <x:f>ROUND(R2292/'Inputs'!$C$4,2)</x:f>
        <x:v>-20.01</x:v>
      </x:c>
      <x:c r="T2292" s="33" t="n">
        <x:f>ROUND((P2292-Q2292)*G2292*'Inputs'!$C$25/1000,1)</x:f>
        <x:v>45</x:v>
      </x:c>
    </x:row>
    <x:row r="2293">
      <x:c r="A2293" t="n">
        <x:v>2278</x:v>
      </x:c>
      <x:c r="B2293" s="68" t="n">
        <x:v>58.1</x:v>
      </x:c>
      <x:c r="C2293" s="68" t="n">
        <x:v>30.5</x:v>
      </x:c>
      <x:c r="D2293" s="68" t="n">
        <x:v>211.9</x:v>
      </x:c>
      <x:c r="E2293" s="68" t="n">
        <x:v>24.6</x:v>
      </x:c>
      <x:c r="F2293" s="68" t="n">
        <x:v>33.7</x:v>
      </x:c>
      <x:c r="G2293" s="68" t="n">
        <x:v>7.3</x:v>
      </x:c>
      <x:c r="H2293" s="69" t="n">
        <x:v>1.754</x:v>
      </x:c>
      <x:c r="I2293" s="68" t="n">
        <x:v>5360</x:v>
      </x:c>
      <x:c r="J2293" s="68" t="n">
        <x:v>8.2</x:v>
      </x:c>
      <x:c r="K2293" s="68" t="n">
        <x:v>868</x:v>
      </x:c>
      <x:c r="L2293" s="68" t="n">
        <x:v>4.2</x:v>
      </x:c>
      <x:c r="M2293" s="70" t="n">
        <x:v>0.04</x:v>
      </x:c>
      <x:c r="N2293" s="71" t="n">
        <x:v>113</x:v>
      </x:c>
      <x:c r="O2293" s="33" t="n">
        <x:f>ROUND(3*E2293+F2293+G2293*H2293,1)</x:f>
        <x:v>120.3</x:v>
      </x:c>
      <x:c r="P2293" s="33" t="n">
        <x:f>ROUND('Inputs'!$C$4*'Inputs'!$C$7*'Inputs'!$C$5*C2293/3600,1)</x:f>
        <x:v>4405.6</x:v>
      </x:c>
      <x:c r="Q2293" s="33" t="n">
        <x:f>ROUND(('Inputs'!$C$4/B2293)*'Inputs'!$C$7*'Inputs'!$C$6*D2293/3600,1)</x:f>
        <x:v>1053.6</x:v>
      </x:c>
      <x:c r="R2293" s="59" t="n">
        <x:f>ROUND((P2293-Q2293)*O2293-('Inputs'!$C$4/B2293)*(I2293/J2293+K2293)-'Inputs'!$C$4*L2293-('Inputs'!$C$4*'Inputs'!$C$20*'Inputs'!$C$21*'Inputs'!$C$22/1000)*M2293*N2293,0)</x:f>
        <x:v>89235</x:v>
      </x:c>
      <x:c r="S2293" s="59" t="n">
        <x:f>ROUND(R2293/'Inputs'!$C$4,2)</x:f>
        <x:v>8.92</x:v>
      </x:c>
      <x:c r="T2293" s="33" t="n">
        <x:f>ROUND((P2293-Q2293)*G2293*'Inputs'!$C$25/1000,1)</x:f>
        <x:v>63.2</x:v>
      </x:c>
    </x:row>
    <x:row r="2294">
      <x:c r="A2294" t="n">
        <x:v>2279</x:v>
      </x:c>
      <x:c r="B2294" s="68" t="n">
        <x:v>46.7</x:v>
      </x:c>
      <x:c r="C2294" s="68" t="n">
        <x:v>31.2</x:v>
      </x:c>
      <x:c r="D2294" s="68" t="n">
        <x:v>229.5</x:v>
      </x:c>
      <x:c r="E2294" s="68" t="n">
        <x:v>22</x:v>
      </x:c>
      <x:c r="F2294" s="68" t="n">
        <x:v>35.8</x:v>
      </x:c>
      <x:c r="G2294" s="68" t="n">
        <x:v>7.2</x:v>
      </x:c>
      <x:c r="H2294" s="69" t="n">
        <x:v>1.779</x:v>
      </x:c>
      <x:c r="I2294" s="68" t="n">
        <x:v>8821</x:v>
      </x:c>
      <x:c r="J2294" s="68" t="n">
        <x:v>10.8</x:v>
      </x:c>
      <x:c r="K2294" s="68" t="n">
        <x:v>477</x:v>
      </x:c>
      <x:c r="L2294" s="68" t="n">
        <x:v>2.6</x:v>
      </x:c>
      <x:c r="M2294" s="70" t="n">
        <x:v>0.094</x:v>
      </x:c>
      <x:c r="N2294" s="71" t="n">
        <x:v>119</x:v>
      </x:c>
      <x:c r="O2294" s="33" t="n">
        <x:f>ROUND(3*E2294+F2294+G2294*H2294,1)</x:f>
        <x:v>114.6</x:v>
      </x:c>
      <x:c r="P2294" s="33" t="n">
        <x:f>ROUND('Inputs'!$C$4*'Inputs'!$C$7*'Inputs'!$C$5*C2294/3600,1)</x:f>
        <x:v>4506.7</x:v>
      </x:c>
      <x:c r="Q2294" s="33" t="n">
        <x:f>ROUND(('Inputs'!$C$4/B2294)*'Inputs'!$C$7*'Inputs'!$C$6*D2294/3600,1)</x:f>
        <x:v>1419.7</x:v>
      </x:c>
      <x:c r="R2294" s="59" t="n">
        <x:f>ROUND((P2294-Q2294)*O2294-('Inputs'!$C$4/B2294)*(I2294/J2294+K2294)-'Inputs'!$C$4*L2294-('Inputs'!$C$4*'Inputs'!$C$20*'Inputs'!$C$21*'Inputs'!$C$22/1000)*M2294*N2294,0)</x:f>
        <x:v>25720</x:v>
      </x:c>
      <x:c r="S2294" s="59" t="n">
        <x:f>ROUND(R2294/'Inputs'!$C$4,2)</x:f>
        <x:v>2.57</x:v>
      </x:c>
      <x:c r="T2294" s="33" t="n">
        <x:f>ROUND((P2294-Q2294)*G2294*'Inputs'!$C$25/1000,1)</x:f>
        <x:v>57.4</x:v>
      </x:c>
    </x:row>
    <x:row r="2295">
      <x:c r="A2295" t="n">
        <x:v>2280</x:v>
      </x:c>
      <x:c r="B2295" s="68" t="n">
        <x:v>36.5</x:v>
      </x:c>
      <x:c r="C2295" s="68" t="n">
        <x:v>27</x:v>
      </x:c>
      <x:c r="D2295" s="68" t="n">
        <x:v>233.8</x:v>
      </x:c>
      <x:c r="E2295" s="68" t="n">
        <x:v>24.1</x:v>
      </x:c>
      <x:c r="F2295" s="68" t="n">
        <x:v>37</x:v>
      </x:c>
      <x:c r="G2295" s="68" t="n">
        <x:v>10.6</x:v>
      </x:c>
      <x:c r="H2295" s="69" t="n">
        <x:v>1.978</x:v>
      </x:c>
      <x:c r="I2295" s="68" t="n">
        <x:v>7326</x:v>
      </x:c>
      <x:c r="J2295" s="68" t="n">
        <x:v>14.8</x:v>
      </x:c>
      <x:c r="K2295" s="68" t="n">
        <x:v>427</x:v>
      </x:c>
      <x:c r="L2295" s="68" t="n">
        <x:v>1.7</x:v>
      </x:c>
      <x:c r="M2295" s="70" t="n">
        <x:v>0.042</x:v>
      </x:c>
      <x:c r="N2295" s="71" t="n">
        <x:v>103</x:v>
      </x:c>
      <x:c r="O2295" s="33" t="n">
        <x:f>ROUND(3*E2295+F2295+G2295*H2295,1)</x:f>
        <x:v>130.3</x:v>
      </x:c>
      <x:c r="P2295" s="33" t="n">
        <x:f>ROUND('Inputs'!$C$4*'Inputs'!$C$7*'Inputs'!$C$5*C2295/3600,1)</x:f>
        <x:v>3900</x:v>
      </x:c>
      <x:c r="Q2295" s="33" t="n">
        <x:f>ROUND(('Inputs'!$C$4/B2295)*'Inputs'!$C$7*'Inputs'!$C$6*D2295/3600,1)</x:f>
        <x:v>1850.5</x:v>
      </x:c>
      <x:c r="R2295" s="59" t="n">
        <x:f>ROUND((P2295-Q2295)*O2295-('Inputs'!$C$4/B2295)*(I2295/J2295+K2295)-'Inputs'!$C$4*L2295-('Inputs'!$C$4*'Inputs'!$C$20*'Inputs'!$C$21*'Inputs'!$C$22/1000)*M2295*N2295,0)</x:f>
        <x:v>-12226</x:v>
      </x:c>
      <x:c r="S2295" s="59" t="n">
        <x:f>ROUND(R2295/'Inputs'!$C$4,2)</x:f>
        <x:v>-1.22</x:v>
      </x:c>
      <x:c r="T2295" s="33" t="n">
        <x:f>ROUND((P2295-Q2295)*G2295*'Inputs'!$C$25/1000,1)</x:f>
        <x:v>56.1</x:v>
      </x:c>
    </x:row>
    <x:row r="2296">
      <x:c r="A2296" t="n">
        <x:v>2281</x:v>
      </x:c>
      <x:c r="B2296" s="68" t="n">
        <x:v>49</x:v>
      </x:c>
      <x:c r="C2296" s="68" t="n">
        <x:v>33.4</x:v>
      </x:c>
      <x:c r="D2296" s="68" t="n">
        <x:v>247.5</x:v>
      </x:c>
      <x:c r="E2296" s="68" t="n">
        <x:v>21.5</x:v>
      </x:c>
      <x:c r="F2296" s="68" t="n">
        <x:v>35.3</x:v>
      </x:c>
      <x:c r="G2296" s="68" t="n">
        <x:v>10.3</x:v>
      </x:c>
      <x:c r="H2296" s="69" t="n">
        <x:v>1.878</x:v>
      </x:c>
      <x:c r="I2296" s="68" t="n">
        <x:v>5921</x:v>
      </x:c>
      <x:c r="J2296" s="68" t="n">
        <x:v>12.2</x:v>
      </x:c>
      <x:c r="K2296" s="68" t="n">
        <x:v>616</x:v>
      </x:c>
      <x:c r="L2296" s="68" t="n">
        <x:v>2.9</x:v>
      </x:c>
      <x:c r="M2296" s="70" t="n">
        <x:v>0.021</x:v>
      </x:c>
      <x:c r="N2296" s="71" t="n">
        <x:v>152</x:v>
      </x:c>
      <x:c r="O2296" s="33" t="n">
        <x:f>ROUND(3*E2296+F2296+G2296*H2296,1)</x:f>
        <x:v>119.1</x:v>
      </x:c>
      <x:c r="P2296" s="33" t="n">
        <x:f>ROUND('Inputs'!$C$4*'Inputs'!$C$7*'Inputs'!$C$5*C2296/3600,1)</x:f>
        <x:v>4824.4</x:v>
      </x:c>
      <x:c r="Q2296" s="33" t="n">
        <x:f>ROUND(('Inputs'!$C$4/B2296)*'Inputs'!$C$7*'Inputs'!$C$6*D2296/3600,1)</x:f>
        <x:v>1459.2</x:v>
      </x:c>
      <x:c r="R2296" s="59" t="n">
        <x:f>ROUND((P2296-Q2296)*O2296-('Inputs'!$C$4/B2296)*(I2296/J2296+K2296)-'Inputs'!$C$4*L2296-('Inputs'!$C$4*'Inputs'!$C$20*'Inputs'!$C$21*'Inputs'!$C$22/1000)*M2296*N2296,0)</x:f>
        <x:v>139897</x:v>
      </x:c>
      <x:c r="S2296" s="59" t="n">
        <x:f>ROUND(R2296/'Inputs'!$C$4,2)</x:f>
        <x:v>13.99</x:v>
      </x:c>
      <x:c r="T2296" s="33" t="n">
        <x:f>ROUND((P2296-Q2296)*G2296*'Inputs'!$C$25/1000,1)</x:f>
        <x:v>89.5</x:v>
      </x:c>
    </x:row>
    <x:row r="2297">
      <x:c r="A2297" t="n">
        <x:v>2282</x:v>
      </x:c>
      <x:c r="B2297" s="68" t="n">
        <x:v>56</x:v>
      </x:c>
      <x:c r="C2297" s="68" t="n">
        <x:v>28.7</x:v>
      </x:c>
      <x:c r="D2297" s="68" t="n">
        <x:v>237.7</x:v>
      </x:c>
      <x:c r="E2297" s="68" t="n">
        <x:v>26.4</x:v>
      </x:c>
      <x:c r="F2297" s="68" t="n">
        <x:v>30</x:v>
      </x:c>
      <x:c r="G2297" s="68" t="n">
        <x:v>7.2</x:v>
      </x:c>
      <x:c r="H2297" s="69" t="n">
        <x:v>1.834</x:v>
      </x:c>
      <x:c r="I2297" s="68" t="n">
        <x:v>6620</x:v>
      </x:c>
      <x:c r="J2297" s="68" t="n">
        <x:v>8.9</x:v>
      </x:c>
      <x:c r="K2297" s="68" t="n">
        <x:v>545</x:v>
      </x:c>
      <x:c r="L2297" s="68" t="n">
        <x:v>3.4</x:v>
      </x:c>
      <x:c r="M2297" s="70" t="n">
        <x:v>0.037</x:v>
      </x:c>
      <x:c r="N2297" s="71" t="n">
        <x:v>142</x:v>
      </x:c>
      <x:c r="O2297" s="33" t="n">
        <x:f>ROUND(3*E2297+F2297+G2297*H2297,1)</x:f>
        <x:v>122.4</x:v>
      </x:c>
      <x:c r="P2297" s="33" t="n">
        <x:f>ROUND('Inputs'!$C$4*'Inputs'!$C$7*'Inputs'!$C$5*C2297/3600,1)</x:f>
        <x:v>4145.6</x:v>
      </x:c>
      <x:c r="Q2297" s="33" t="n">
        <x:f>ROUND(('Inputs'!$C$4/B2297)*'Inputs'!$C$7*'Inputs'!$C$6*D2297/3600,1)</x:f>
        <x:v>1226.2</x:v>
      </x:c>
      <x:c r="R2297" s="59" t="n">
        <x:f>ROUND((P2297-Q2297)*O2297-('Inputs'!$C$4/B2297)*(I2297/J2297+K2297)-'Inputs'!$C$4*L2297-('Inputs'!$C$4*'Inputs'!$C$20*'Inputs'!$C$21*'Inputs'!$C$22/1000)*M2297*N2297,0)</x:f>
        <x:v>81439</x:v>
      </x:c>
      <x:c r="S2297" s="59" t="n">
        <x:f>ROUND(R2297/'Inputs'!$C$4,2)</x:f>
        <x:v>8.14</x:v>
      </x:c>
      <x:c r="T2297" s="33" t="n">
        <x:f>ROUND((P2297-Q2297)*G2297*'Inputs'!$C$25/1000,1)</x:f>
        <x:v>54.3</x:v>
      </x:c>
    </x:row>
    <x:row r="2298">
      <x:c r="A2298" t="n">
        <x:v>2283</x:v>
      </x:c>
      <x:c r="B2298" s="68" t="n">
        <x:v>28</x:v>
      </x:c>
      <x:c r="C2298" s="68" t="n">
        <x:v>33.1</x:v>
      </x:c>
      <x:c r="D2298" s="68" t="n">
        <x:v>247.8</x:v>
      </x:c>
      <x:c r="E2298" s="68" t="n">
        <x:v>27</x:v>
      </x:c>
      <x:c r="F2298" s="68" t="n">
        <x:v>33.5</x:v>
      </x:c>
      <x:c r="G2298" s="68" t="n">
        <x:v>10.5</x:v>
      </x:c>
      <x:c r="H2298" s="69" t="n">
        <x:v>1.9</x:v>
      </x:c>
      <x:c r="I2298" s="68" t="n">
        <x:v>5811</x:v>
      </x:c>
      <x:c r="J2298" s="68" t="n">
        <x:v>13.9</x:v>
      </x:c>
      <x:c r="K2298" s="68" t="n">
        <x:v>506</x:v>
      </x:c>
      <x:c r="L2298" s="68" t="n">
        <x:v>3.7</x:v>
      </x:c>
      <x:c r="M2298" s="70" t="n">
        <x:v>0.036</x:v>
      </x:c>
      <x:c r="N2298" s="71" t="n">
        <x:v>125</x:v>
      </x:c>
      <x:c r="O2298" s="33" t="n">
        <x:f>ROUND(3*E2298+F2298+G2298*H2298,1)</x:f>
        <x:v>134.5</x:v>
      </x:c>
      <x:c r="P2298" s="33" t="n">
        <x:f>ROUND('Inputs'!$C$4*'Inputs'!$C$7*'Inputs'!$C$5*C2298/3600,1)</x:f>
        <x:v>4781.1</x:v>
      </x:c>
      <x:c r="Q2298" s="33" t="n">
        <x:f>ROUND(('Inputs'!$C$4/B2298)*'Inputs'!$C$7*'Inputs'!$C$6*D2298/3600,1)</x:f>
        <x:v>2556.7</x:v>
      </x:c>
      <x:c r="R2298" s="59" t="n">
        <x:f>ROUND((P2298-Q2298)*O2298-('Inputs'!$C$4/B2298)*(I2298/J2298+K2298)-'Inputs'!$C$4*L2298-('Inputs'!$C$4*'Inputs'!$C$20*'Inputs'!$C$21*'Inputs'!$C$22/1000)*M2298*N2298,0)</x:f>
        <x:v>-77901</x:v>
      </x:c>
      <x:c r="S2298" s="59" t="n">
        <x:f>ROUND(R2298/'Inputs'!$C$4,2)</x:f>
        <x:v>-7.79</x:v>
      </x:c>
      <x:c r="T2298" s="33" t="n">
        <x:f>ROUND((P2298-Q2298)*G2298*'Inputs'!$C$25/1000,1)</x:f>
        <x:v>60.3</x:v>
      </x:c>
    </x:row>
    <x:row r="2299">
      <x:c r="A2299" t="n">
        <x:v>2284</x:v>
      </x:c>
      <x:c r="B2299" s="68" t="n">
        <x:v>58.9</x:v>
      </x:c>
      <x:c r="C2299" s="68" t="n">
        <x:v>29.3</x:v>
      </x:c>
      <x:c r="D2299" s="68" t="n">
        <x:v>244.9</x:v>
      </x:c>
      <x:c r="E2299" s="68" t="n">
        <x:v>21.5</x:v>
      </x:c>
      <x:c r="F2299" s="68" t="n">
        <x:v>33.9</x:v>
      </x:c>
      <x:c r="G2299" s="68" t="n">
        <x:v>7.6</x:v>
      </x:c>
      <x:c r="H2299" s="69" t="n">
        <x:v>1.899</x:v>
      </x:c>
      <x:c r="I2299" s="68" t="n">
        <x:v>6794</x:v>
      </x:c>
      <x:c r="J2299" s="68" t="n">
        <x:v>13.7</x:v>
      </x:c>
      <x:c r="K2299" s="68" t="n">
        <x:v>446</x:v>
      </x:c>
      <x:c r="L2299" s="68" t="n">
        <x:v>4.2</x:v>
      </x:c>
      <x:c r="M2299" s="70" t="n">
        <x:v>0.071</x:v>
      </x:c>
      <x:c r="N2299" s="71" t="n">
        <x:v>113</x:v>
      </x:c>
      <x:c r="O2299" s="33" t="n">
        <x:f>ROUND(3*E2299+F2299+G2299*H2299,1)</x:f>
        <x:v>112.8</x:v>
      </x:c>
      <x:c r="P2299" s="33" t="n">
        <x:f>ROUND('Inputs'!$C$4*'Inputs'!$C$7*'Inputs'!$C$5*C2299/3600,1)</x:f>
        <x:v>4232.2</x:v>
      </x:c>
      <x:c r="Q2299" s="33" t="n">
        <x:f>ROUND(('Inputs'!$C$4/B2299)*'Inputs'!$C$7*'Inputs'!$C$6*D2299/3600,1)</x:f>
        <x:v>1201.2</x:v>
      </x:c>
      <x:c r="R2299" s="59" t="n">
        <x:f>ROUND((P2299-Q2299)*O2299-('Inputs'!$C$4/B2299)*(I2299/J2299+K2299)-'Inputs'!$C$4*L2299-('Inputs'!$C$4*'Inputs'!$C$20*'Inputs'!$C$21*'Inputs'!$C$22/1000)*M2299*N2299,0)</x:f>
        <x:v>122039</x:v>
      </x:c>
      <x:c r="S2299" s="59" t="n">
        <x:f>ROUND(R2299/'Inputs'!$C$4,2)</x:f>
        <x:v>12.2</x:v>
      </x:c>
      <x:c r="T2299" s="33" t="n">
        <x:f>ROUND((P2299-Q2299)*G2299*'Inputs'!$C$25/1000,1)</x:f>
        <x:v>59.5</x:v>
      </x:c>
    </x:row>
    <x:row r="2300">
      <x:c r="A2300" t="n">
        <x:v>2285</x:v>
      </x:c>
      <x:c r="B2300" s="68" t="n">
        <x:v>59.6</x:v>
      </x:c>
      <x:c r="C2300" s="68" t="n">
        <x:v>27.4</x:v>
      </x:c>
      <x:c r="D2300" s="68" t="n">
        <x:v>232.6</x:v>
      </x:c>
      <x:c r="E2300" s="68" t="n">
        <x:v>23.4</x:v>
      </x:c>
      <x:c r="F2300" s="68" t="n">
        <x:v>46.2</x:v>
      </x:c>
      <x:c r="G2300" s="68" t="n">
        <x:v>7.4</x:v>
      </x:c>
      <x:c r="H2300" s="69" t="n">
        <x:v>1.959</x:v>
      </x:c>
      <x:c r="I2300" s="68" t="n">
        <x:v>7393</x:v>
      </x:c>
      <x:c r="J2300" s="68" t="n">
        <x:v>11</x:v>
      </x:c>
      <x:c r="K2300" s="68" t="n">
        <x:v>743</x:v>
      </x:c>
      <x:c r="L2300" s="68" t="n">
        <x:v>3.4</x:v>
      </x:c>
      <x:c r="M2300" s="70" t="n">
        <x:v>0.016</x:v>
      </x:c>
      <x:c r="N2300" s="71" t="n">
        <x:v>121</x:v>
      </x:c>
      <x:c r="O2300" s="33" t="n">
        <x:f>ROUND(3*E2300+F2300+G2300*H2300,1)</x:f>
        <x:v>130.9</x:v>
      </x:c>
      <x:c r="P2300" s="33" t="n">
        <x:f>ROUND('Inputs'!$C$4*'Inputs'!$C$7*'Inputs'!$C$5*C2300/3600,1)</x:f>
        <x:v>3957.8</x:v>
      </x:c>
      <x:c r="Q2300" s="33" t="n">
        <x:f>ROUND(('Inputs'!$C$4/B2300)*'Inputs'!$C$7*'Inputs'!$C$6*D2300/3600,1)</x:f>
        <x:v>1127.4</x:v>
      </x:c>
      <x:c r="R2300" s="59" t="n">
        <x:f>ROUND((P2300-Q2300)*O2300-('Inputs'!$C$4/B2300)*(I2300/J2300+K2300)-'Inputs'!$C$4*L2300-('Inputs'!$C$4*'Inputs'!$C$20*'Inputs'!$C$21*'Inputs'!$C$22/1000)*M2300*N2300,0)</x:f>
        <x:v>94739</x:v>
      </x:c>
      <x:c r="S2300" s="59" t="n">
        <x:f>ROUND(R2300/'Inputs'!$C$4,2)</x:f>
        <x:v>9.47</x:v>
      </x:c>
      <x:c r="T2300" s="33" t="n">
        <x:f>ROUND((P2300-Q2300)*G2300*'Inputs'!$C$25/1000,1)</x:f>
        <x:v>54.1</x:v>
      </x:c>
    </x:row>
    <x:row r="2301">
      <x:c r="A2301" t="n">
        <x:v>2286</x:v>
      </x:c>
      <x:c r="B2301" s="68" t="n">
        <x:v>36.2</x:v>
      </x:c>
      <x:c r="C2301" s="68" t="n">
        <x:v>28.1</x:v>
      </x:c>
      <x:c r="D2301" s="68" t="n">
        <x:v>241</x:v>
      </x:c>
      <x:c r="E2301" s="68" t="n">
        <x:v>22.6</x:v>
      </x:c>
      <x:c r="F2301" s="68" t="n">
        <x:v>49.7</x:v>
      </x:c>
      <x:c r="G2301" s="68" t="n">
        <x:v>8.9</x:v>
      </x:c>
      <x:c r="H2301" s="69" t="n">
        <x:v>1.986</x:v>
      </x:c>
      <x:c r="I2301" s="68" t="n">
        <x:v>4719</x:v>
      </x:c>
      <x:c r="J2301" s="68" t="n">
        <x:v>10.9</x:v>
      </x:c>
      <x:c r="K2301" s="68" t="n">
        <x:v>601</x:v>
      </x:c>
      <x:c r="L2301" s="68" t="n">
        <x:v>6</x:v>
      </x:c>
      <x:c r="M2301" s="70" t="n">
        <x:v>0.061</x:v>
      </x:c>
      <x:c r="N2301" s="71" t="n">
        <x:v>91</x:v>
      </x:c>
      <x:c r="O2301" s="33" t="n">
        <x:f>ROUND(3*E2301+F2301+G2301*H2301,1)</x:f>
        <x:v>135.2</x:v>
      </x:c>
      <x:c r="P2301" s="33" t="n">
        <x:f>ROUND('Inputs'!$C$4*'Inputs'!$C$7*'Inputs'!$C$5*C2301/3600,1)</x:f>
        <x:v>4058.9</x:v>
      </x:c>
      <x:c r="Q2301" s="33" t="n">
        <x:f>ROUND(('Inputs'!$C$4/B2301)*'Inputs'!$C$7*'Inputs'!$C$6*D2301/3600,1)</x:f>
        <x:v>1923.3</x:v>
      </x:c>
      <x:c r="R2301" s="59" t="n">
        <x:f>ROUND((P2301-Q2301)*O2301-('Inputs'!$C$4/B2301)*(I2301/J2301+K2301)-'Inputs'!$C$4*L2301-('Inputs'!$C$4*'Inputs'!$C$20*'Inputs'!$C$21*'Inputs'!$C$22/1000)*M2301*N2301,0)</x:f>
        <x:v>-69297</x:v>
      </x:c>
      <x:c r="S2301" s="59" t="n">
        <x:f>ROUND(R2301/'Inputs'!$C$4,2)</x:f>
        <x:v>-6.93</x:v>
      </x:c>
      <x:c r="T2301" s="33" t="n">
        <x:f>ROUND((P2301-Q2301)*G2301*'Inputs'!$C$25/1000,1)</x:f>
        <x:v>49.1</x:v>
      </x:c>
    </x:row>
    <x:row r="2302">
      <x:c r="A2302" t="n">
        <x:v>2287</x:v>
      </x:c>
      <x:c r="B2302" s="68" t="n">
        <x:v>49.3</x:v>
      </x:c>
      <x:c r="C2302" s="68" t="n">
        <x:v>27.2</x:v>
      </x:c>
      <x:c r="D2302" s="68" t="n">
        <x:v>213</x:v>
      </x:c>
      <x:c r="E2302" s="68" t="n">
        <x:v>21</x:v>
      </x:c>
      <x:c r="F2302" s="68" t="n">
        <x:v>45.9</x:v>
      </x:c>
      <x:c r="G2302" s="68" t="n">
        <x:v>7.7</x:v>
      </x:c>
      <x:c r="H2302" s="69" t="n">
        <x:v>1.862</x:v>
      </x:c>
      <x:c r="I2302" s="68" t="n">
        <x:v>6759</x:v>
      </x:c>
      <x:c r="J2302" s="68" t="n">
        <x:v>10</x:v>
      </x:c>
      <x:c r="K2302" s="68" t="n">
        <x:v>428</x:v>
      </x:c>
      <x:c r="L2302" s="68" t="n">
        <x:v>4.2</x:v>
      </x:c>
      <x:c r="M2302" s="70" t="n">
        <x:v>0.069</x:v>
      </x:c>
      <x:c r="N2302" s="71" t="n">
        <x:v>128</x:v>
      </x:c>
      <x:c r="O2302" s="33" t="n">
        <x:f>ROUND(3*E2302+F2302+G2302*H2302,1)</x:f>
        <x:v>123.2</x:v>
      </x:c>
      <x:c r="P2302" s="33" t="n">
        <x:f>ROUND('Inputs'!$C$4*'Inputs'!$C$7*'Inputs'!$C$5*C2302/3600,1)</x:f>
        <x:v>3928.9</x:v>
      </x:c>
      <x:c r="Q2302" s="33" t="n">
        <x:f>ROUND(('Inputs'!$C$4/B2302)*'Inputs'!$C$7*'Inputs'!$C$6*D2302/3600,1)</x:f>
        <x:v>1248.1</x:v>
      </x:c>
      <x:c r="R2302" s="59" t="n">
        <x:f>ROUND((P2302-Q2302)*O2302-('Inputs'!$C$4/B2302)*(I2302/J2302+K2302)-'Inputs'!$C$4*L2302-('Inputs'!$C$4*'Inputs'!$C$20*'Inputs'!$C$21*'Inputs'!$C$22/1000)*M2302*N2302,0)</x:f>
        <x:v>44610</x:v>
      </x:c>
      <x:c r="S2302" s="59" t="n">
        <x:f>ROUND(R2302/'Inputs'!$C$4,2)</x:f>
        <x:v>4.46</x:v>
      </x:c>
      <x:c r="T2302" s="33" t="n">
        <x:f>ROUND((P2302-Q2302)*G2302*'Inputs'!$C$25/1000,1)</x:f>
        <x:v>53.3</x:v>
      </x:c>
    </x:row>
    <x:row r="2303">
      <x:c r="A2303" t="n">
        <x:v>2288</x:v>
      </x:c>
      <x:c r="B2303" s="68" t="n">
        <x:v>47.2</x:v>
      </x:c>
      <x:c r="C2303" s="68" t="n">
        <x:v>32.2</x:v>
      </x:c>
      <x:c r="D2303" s="68" t="n">
        <x:v>248.3</x:v>
      </x:c>
      <x:c r="E2303" s="68" t="n">
        <x:v>21.5</x:v>
      </x:c>
      <x:c r="F2303" s="68" t="n">
        <x:v>48.1</x:v>
      </x:c>
      <x:c r="G2303" s="68" t="n">
        <x:v>10.9</x:v>
      </x:c>
      <x:c r="H2303" s="69" t="n">
        <x:v>1.664</x:v>
      </x:c>
      <x:c r="I2303" s="68" t="n">
        <x:v>7045</x:v>
      </x:c>
      <x:c r="J2303" s="68" t="n">
        <x:v>14</x:v>
      </x:c>
      <x:c r="K2303" s="68" t="n">
        <x:v>573</x:v>
      </x:c>
      <x:c r="L2303" s="68" t="n">
        <x:v>2.2</x:v>
      </x:c>
      <x:c r="M2303" s="70" t="n">
        <x:v>0.038</x:v>
      </x:c>
      <x:c r="N2303" s="71" t="n">
        <x:v>157</x:v>
      </x:c>
      <x:c r="O2303" s="33" t="n">
        <x:f>ROUND(3*E2303+F2303+G2303*H2303,1)</x:f>
        <x:v>130.7</x:v>
      </x:c>
      <x:c r="P2303" s="33" t="n">
        <x:f>ROUND('Inputs'!$C$4*'Inputs'!$C$7*'Inputs'!$C$5*C2303/3600,1)</x:f>
        <x:v>4651.1</x:v>
      </x:c>
      <x:c r="Q2303" s="33" t="n">
        <x:f>ROUND(('Inputs'!$C$4/B2303)*'Inputs'!$C$7*'Inputs'!$C$6*D2303/3600,1)</x:f>
        <x:v>1519.7</x:v>
      </x:c>
      <x:c r="R2303" s="59" t="n">
        <x:f>ROUND((P2303-Q2303)*O2303-('Inputs'!$C$4/B2303)*(I2303/J2303+K2303)-'Inputs'!$C$4*L2303-('Inputs'!$C$4*'Inputs'!$C$20*'Inputs'!$C$21*'Inputs'!$C$22/1000)*M2303*N2303,0)</x:f>
        <x:v>145922</x:v>
      </x:c>
      <x:c r="S2303" s="59" t="n">
        <x:f>ROUND(R2303/'Inputs'!$C$4,2)</x:f>
        <x:v>14.59</x:v>
      </x:c>
      <x:c r="T2303" s="33" t="n">
        <x:f>ROUND((P2303-Q2303)*G2303*'Inputs'!$C$25/1000,1)</x:f>
        <x:v>88.2</x:v>
      </x:c>
    </x:row>
    <x:row r="2304">
      <x:c r="A2304" t="n">
        <x:v>2289</x:v>
      </x:c>
      <x:c r="B2304" s="68" t="n">
        <x:v>54.8</x:v>
      </x:c>
      <x:c r="C2304" s="68" t="n">
        <x:v>28.8</x:v>
      </x:c>
      <x:c r="D2304" s="68" t="n">
        <x:v>204.7</x:v>
      </x:c>
      <x:c r="E2304" s="68" t="n">
        <x:v>24.1</x:v>
      </x:c>
      <x:c r="F2304" s="68" t="n">
        <x:v>54.5</x:v>
      </x:c>
      <x:c r="G2304" s="68" t="n">
        <x:v>8.2</x:v>
      </x:c>
      <x:c r="H2304" s="69" t="n">
        <x:v>1.762</x:v>
      </x:c>
      <x:c r="I2304" s="68" t="n">
        <x:v>6974</x:v>
      </x:c>
      <x:c r="J2304" s="68" t="n">
        <x:v>10.4</x:v>
      </x:c>
      <x:c r="K2304" s="68" t="n">
        <x:v>385</x:v>
      </x:c>
      <x:c r="L2304" s="68" t="n">
        <x:v>5.4</x:v>
      </x:c>
      <x:c r="M2304" s="70" t="n">
        <x:v>0.046</x:v>
      </x:c>
      <x:c r="N2304" s="71" t="n">
        <x:v>84</x:v>
      </x:c>
      <x:c r="O2304" s="33" t="n">
        <x:f>ROUND(3*E2304+F2304+G2304*H2304,1)</x:f>
        <x:v>141.2</x:v>
      </x:c>
      <x:c r="P2304" s="33" t="n">
        <x:f>ROUND('Inputs'!$C$4*'Inputs'!$C$7*'Inputs'!$C$5*C2304/3600,1)</x:f>
        <x:v>4160</x:v>
      </x:c>
      <x:c r="Q2304" s="33" t="n">
        <x:f>ROUND(('Inputs'!$C$4/B2304)*'Inputs'!$C$7*'Inputs'!$C$6*D2304/3600,1)</x:f>
        <x:v>1079.1</x:v>
      </x:c>
      <x:c r="R2304" s="59" t="n">
        <x:f>ROUND((P2304-Q2304)*O2304-('Inputs'!$C$4/B2304)*(I2304/J2304+K2304)-'Inputs'!$C$4*L2304-('Inputs'!$C$4*'Inputs'!$C$20*'Inputs'!$C$21*'Inputs'!$C$22/1000)*M2304*N2304,0)</x:f>
        <x:v>179759</x:v>
      </x:c>
      <x:c r="S2304" s="59" t="n">
        <x:f>ROUND(R2304/'Inputs'!$C$4,2)</x:f>
        <x:v>17.98</x:v>
      </x:c>
      <x:c r="T2304" s="33" t="n">
        <x:f>ROUND((P2304-Q2304)*G2304*'Inputs'!$C$25/1000,1)</x:f>
        <x:v>65.3</x:v>
      </x:c>
    </x:row>
    <x:row r="2305">
      <x:c r="A2305" t="n">
        <x:v>2290</x:v>
      </x:c>
      <x:c r="B2305" s="68" t="n">
        <x:v>29.8</x:v>
      </x:c>
      <x:c r="C2305" s="68" t="n">
        <x:v>27.7</x:v>
      </x:c>
      <x:c r="D2305" s="68" t="n">
        <x:v>234.8</x:v>
      </x:c>
      <x:c r="E2305" s="68" t="n">
        <x:v>28</x:v>
      </x:c>
      <x:c r="F2305" s="68" t="n">
        <x:v>34.6</x:v>
      </x:c>
      <x:c r="G2305" s="68" t="n">
        <x:v>9.7</x:v>
      </x:c>
      <x:c r="H2305" s="69" t="n">
        <x:v>1.824</x:v>
      </x:c>
      <x:c r="I2305" s="68" t="n">
        <x:v>4658</x:v>
      </x:c>
      <x:c r="J2305" s="68" t="n">
        <x:v>13.2</x:v>
      </x:c>
      <x:c r="K2305" s="68" t="n">
        <x:v>472</x:v>
      </x:c>
      <x:c r="L2305" s="68" t="n">
        <x:v>1.6</x:v>
      </x:c>
      <x:c r="M2305" s="70" t="n">
        <x:v>0.089</x:v>
      </x:c>
      <x:c r="N2305" s="71" t="n">
        <x:v>149</x:v>
      </x:c>
      <x:c r="O2305" s="33" t="n">
        <x:f>ROUND(3*E2305+F2305+G2305*H2305,1)</x:f>
        <x:v>136.3</x:v>
      </x:c>
      <x:c r="P2305" s="33" t="n">
        <x:f>ROUND('Inputs'!$C$4*'Inputs'!$C$7*'Inputs'!$C$5*C2305/3600,1)</x:f>
        <x:v>4001.1</x:v>
      </x:c>
      <x:c r="Q2305" s="33" t="n">
        <x:f>ROUND(('Inputs'!$C$4/B2305)*'Inputs'!$C$7*'Inputs'!$C$6*D2305/3600,1)</x:f>
        <x:v>2276.2</x:v>
      </x:c>
      <x:c r="R2305" s="59" t="n">
        <x:f>ROUND((P2305-Q2305)*O2305-('Inputs'!$C$4/B2305)*(I2305/J2305+K2305)-'Inputs'!$C$4*L2305-('Inputs'!$C$4*'Inputs'!$C$20*'Inputs'!$C$21*'Inputs'!$C$22/1000)*M2305*N2305,0)</x:f>
        <x:v>-87355</x:v>
      </x:c>
      <x:c r="S2305" s="59" t="n">
        <x:f>ROUND(R2305/'Inputs'!$C$4,2)</x:f>
        <x:v>-8.74</x:v>
      </x:c>
      <x:c r="T2305" s="33" t="n">
        <x:f>ROUND((P2305-Q2305)*G2305*'Inputs'!$C$25/1000,1)</x:f>
        <x:v>43.2</x:v>
      </x:c>
    </x:row>
    <x:row r="2306">
      <x:c r="A2306" t="n">
        <x:v>2291</x:v>
      </x:c>
      <x:c r="B2306" s="68" t="n">
        <x:v>27.8</x:v>
      </x:c>
      <x:c r="C2306" s="68" t="n">
        <x:v>34.4</x:v>
      </x:c>
      <x:c r="D2306" s="68" t="n">
        <x:v>186.3</x:v>
      </x:c>
      <x:c r="E2306" s="68" t="n">
        <x:v>26.2</x:v>
      </x:c>
      <x:c r="F2306" s="68" t="n">
        <x:v>49.9</x:v>
      </x:c>
      <x:c r="G2306" s="68" t="n">
        <x:v>8.5</x:v>
      </x:c>
      <x:c r="H2306" s="69" t="n">
        <x:v>1.751</x:v>
      </x:c>
      <x:c r="I2306" s="68" t="n">
        <x:v>6474</x:v>
      </x:c>
      <x:c r="J2306" s="68" t="n">
        <x:v>10.4</x:v>
      </x:c>
      <x:c r="K2306" s="68" t="n">
        <x:v>488</x:v>
      </x:c>
      <x:c r="L2306" s="68" t="n">
        <x:v>1.9</x:v>
      </x:c>
      <x:c r="M2306" s="70" t="n">
        <x:v>0.019</x:v>
      </x:c>
      <x:c r="N2306" s="71" t="n">
        <x:v>135</x:v>
      </x:c>
      <x:c r="O2306" s="33" t="n">
        <x:f>ROUND(3*E2306+F2306+G2306*H2306,1)</x:f>
        <x:v>143.4</x:v>
      </x:c>
      <x:c r="P2306" s="33" t="n">
        <x:f>ROUND('Inputs'!$C$4*'Inputs'!$C$7*'Inputs'!$C$5*C2306/3600,1)</x:f>
        <x:v>4968.9</x:v>
      </x:c>
      <x:c r="Q2306" s="33" t="n">
        <x:f>ROUND(('Inputs'!$C$4/B2306)*'Inputs'!$C$7*'Inputs'!$C$6*D2306/3600,1)</x:f>
        <x:v>1936</x:v>
      </x:c>
      <x:c r="R2306" s="59" t="n">
        <x:f>ROUND((P2306-Q2306)*O2306-('Inputs'!$C$4/B2306)*(I2306/J2306+K2306)-'Inputs'!$C$4*L2306-('Inputs'!$C$4*'Inputs'!$C$20*'Inputs'!$C$21*'Inputs'!$C$22/1000)*M2306*N2306,0)</x:f>
        <x:v>10722</x:v>
      </x:c>
      <x:c r="S2306" s="59" t="n">
        <x:f>ROUND(R2306/'Inputs'!$C$4,2)</x:f>
        <x:v>1.07</x:v>
      </x:c>
      <x:c r="T2306" s="33" t="n">
        <x:f>ROUND((P2306-Q2306)*G2306*'Inputs'!$C$25/1000,1)</x:f>
        <x:v>66.6</x:v>
      </x:c>
    </x:row>
    <x:row r="2307">
      <x:c r="A2307" t="n">
        <x:v>2292</x:v>
      </x:c>
      <x:c r="B2307" s="68" t="n">
        <x:v>51.3</x:v>
      </x:c>
      <x:c r="C2307" s="68" t="n">
        <x:v>31.9</x:v>
      </x:c>
      <x:c r="D2307" s="68" t="n">
        <x:v>264.2</x:v>
      </x:c>
      <x:c r="E2307" s="68" t="n">
        <x:v>24.2</x:v>
      </x:c>
      <x:c r="F2307" s="68" t="n">
        <x:v>45.8</x:v>
      </x:c>
      <x:c r="G2307" s="68" t="n">
        <x:v>8.2</x:v>
      </x:c>
      <x:c r="H2307" s="69" t="n">
        <x:v>1.688</x:v>
      </x:c>
      <x:c r="I2307" s="68" t="n">
        <x:v>4113</x:v>
      </x:c>
      <x:c r="J2307" s="68" t="n">
        <x:v>14.4</x:v>
      </x:c>
      <x:c r="K2307" s="68" t="n">
        <x:v>597</x:v>
      </x:c>
      <x:c r="L2307" s="68" t="n">
        <x:v>4.6</x:v>
      </x:c>
      <x:c r="M2307" s="70" t="n">
        <x:v>0.047</x:v>
      </x:c>
      <x:c r="N2307" s="71" t="n">
        <x:v>150</x:v>
      </x:c>
      <x:c r="O2307" s="33" t="n">
        <x:f>ROUND(3*E2307+F2307+G2307*H2307,1)</x:f>
        <x:v>132.2</x:v>
      </x:c>
      <x:c r="P2307" s="33" t="n">
        <x:f>ROUND('Inputs'!$C$4*'Inputs'!$C$7*'Inputs'!$C$5*C2307/3600,1)</x:f>
        <x:v>4607.8</x:v>
      </x:c>
      <x:c r="Q2307" s="33" t="n">
        <x:f>ROUND(('Inputs'!$C$4/B2307)*'Inputs'!$C$7*'Inputs'!$C$6*D2307/3600,1)</x:f>
        <x:v>1487.8</x:v>
      </x:c>
      <x:c r="R2307" s="59" t="n">
        <x:f>ROUND((P2307-Q2307)*O2307-('Inputs'!$C$4/B2307)*(I2307/J2307+K2307)-'Inputs'!$C$4*L2307-('Inputs'!$C$4*'Inputs'!$C$20*'Inputs'!$C$21*'Inputs'!$C$22/1000)*M2307*N2307,0)</x:f>
        <x:v>178648</x:v>
      </x:c>
      <x:c r="S2307" s="59" t="n">
        <x:f>ROUND(R2307/'Inputs'!$C$4,2)</x:f>
        <x:v>17.86</x:v>
      </x:c>
      <x:c r="T2307" s="33" t="n">
        <x:f>ROUND((P2307-Q2307)*G2307*'Inputs'!$C$25/1000,1)</x:f>
        <x:v>66.1</x:v>
      </x:c>
    </x:row>
    <x:row r="2308">
      <x:c r="A2308" t="n">
        <x:v>2293</x:v>
      </x:c>
      <x:c r="B2308" s="68" t="n">
        <x:v>34.4</x:v>
      </x:c>
      <x:c r="C2308" s="68" t="n">
        <x:v>27.5</x:v>
      </x:c>
      <x:c r="D2308" s="68" t="n">
        <x:v>253.3</x:v>
      </x:c>
      <x:c r="E2308" s="68" t="n">
        <x:v>23.4</x:v>
      </x:c>
      <x:c r="F2308" s="68" t="n">
        <x:v>49</x:v>
      </x:c>
      <x:c r="G2308" s="68" t="n">
        <x:v>7.3</x:v>
      </x:c>
      <x:c r="H2308" s="69" t="n">
        <x:v>2.01</x:v>
      </x:c>
      <x:c r="I2308" s="68" t="n">
        <x:v>7039</x:v>
      </x:c>
      <x:c r="J2308" s="68" t="n">
        <x:v>11.5</x:v>
      </x:c>
      <x:c r="K2308" s="68" t="n">
        <x:v>553</x:v>
      </x:c>
      <x:c r="L2308" s="68" t="n">
        <x:v>3.6</x:v>
      </x:c>
      <x:c r="M2308" s="70" t="n">
        <x:v>0.08</x:v>
      </x:c>
      <x:c r="N2308" s="71" t="n">
        <x:v>127</x:v>
      </x:c>
      <x:c r="O2308" s="33" t="n">
        <x:f>ROUND(3*E2308+F2308+G2308*H2308,1)</x:f>
        <x:v>133.9</x:v>
      </x:c>
      <x:c r="P2308" s="33" t="n">
        <x:f>ROUND('Inputs'!$C$4*'Inputs'!$C$7*'Inputs'!$C$5*C2308/3600,1)</x:f>
        <x:v>3972.2</x:v>
      </x:c>
      <x:c r="Q2308" s="33" t="n">
        <x:f>ROUND(('Inputs'!$C$4/B2308)*'Inputs'!$C$7*'Inputs'!$C$6*D2308/3600,1)</x:f>
        <x:v>2127.2</x:v>
      </x:c>
      <x:c r="R2308" s="59" t="n">
        <x:f>ROUND((P2308-Q2308)*O2308-('Inputs'!$C$4/B2308)*(I2308/J2308+K2308)-'Inputs'!$C$4*L2308-('Inputs'!$C$4*'Inputs'!$C$20*'Inputs'!$C$21*'Inputs'!$C$22/1000)*M2308*N2308,0)</x:f>
        <x:v>-150362</x:v>
      </x:c>
      <x:c r="S2308" s="59" t="n">
        <x:f>ROUND(R2308/'Inputs'!$C$4,2)</x:f>
        <x:v>-15.04</x:v>
      </x:c>
      <x:c r="T2308" s="33" t="n">
        <x:f>ROUND((P2308-Q2308)*G2308*'Inputs'!$C$25/1000,1)</x:f>
        <x:v>34.8</x:v>
      </x:c>
    </x:row>
    <x:row r="2309">
      <x:c r="A2309" t="n">
        <x:v>2294</x:v>
      </x:c>
      <x:c r="B2309" s="68" t="n">
        <x:v>51.3</x:v>
      </x:c>
      <x:c r="C2309" s="68" t="n">
        <x:v>30.6</x:v>
      </x:c>
      <x:c r="D2309" s="68" t="n">
        <x:v>197.5</x:v>
      </x:c>
      <x:c r="E2309" s="68" t="n">
        <x:v>27.1</x:v>
      </x:c>
      <x:c r="F2309" s="68" t="n">
        <x:v>37.5</x:v>
      </x:c>
      <x:c r="G2309" s="68" t="n">
        <x:v>7.7</x:v>
      </x:c>
      <x:c r="H2309" s="69" t="n">
        <x:v>1.699</x:v>
      </x:c>
      <x:c r="I2309" s="68" t="n">
        <x:v>5556</x:v>
      </x:c>
      <x:c r="J2309" s="68" t="n">
        <x:v>10.4</x:v>
      </x:c>
      <x:c r="K2309" s="68" t="n">
        <x:v>675</x:v>
      </x:c>
      <x:c r="L2309" s="68" t="n">
        <x:v>2.1</x:v>
      </x:c>
      <x:c r="M2309" s="70" t="n">
        <x:v>0.082</x:v>
      </x:c>
      <x:c r="N2309" s="71" t="n">
        <x:v>75</x:v>
      </x:c>
      <x:c r="O2309" s="33" t="n">
        <x:f>ROUND(3*E2309+F2309+G2309*H2309,1)</x:f>
        <x:v>131.9</x:v>
      </x:c>
      <x:c r="P2309" s="33" t="n">
        <x:f>ROUND('Inputs'!$C$4*'Inputs'!$C$7*'Inputs'!$C$5*C2309/3600,1)</x:f>
        <x:v>4420</x:v>
      </x:c>
      <x:c r="Q2309" s="33" t="n">
        <x:f>ROUND(('Inputs'!$C$4/B2309)*'Inputs'!$C$7*'Inputs'!$C$6*D2309/3600,1)</x:f>
        <x:v>1112.2</x:v>
      </x:c>
      <x:c r="R2309" s="59" t="n">
        <x:f>ROUND((P2309-Q2309)*O2309-('Inputs'!$C$4/B2309)*(I2309/J2309+K2309)-'Inputs'!$C$4*L2309-('Inputs'!$C$4*'Inputs'!$C$20*'Inputs'!$C$21*'Inputs'!$C$22/1000)*M2309*N2309,0)</x:f>
        <x:v>165829</x:v>
      </x:c>
      <x:c r="S2309" s="59" t="n">
        <x:f>ROUND(R2309/'Inputs'!$C$4,2)</x:f>
        <x:v>16.58</x:v>
      </x:c>
      <x:c r="T2309" s="33" t="n">
        <x:f>ROUND((P2309-Q2309)*G2309*'Inputs'!$C$25/1000,1)</x:f>
        <x:v>65.8</x:v>
      </x:c>
    </x:row>
    <x:row r="2310">
      <x:c r="A2310" t="n">
        <x:v>2295</x:v>
      </x:c>
      <x:c r="B2310" s="68" t="n">
        <x:v>28.6</x:v>
      </x:c>
      <x:c r="C2310" s="68" t="n">
        <x:v>33.2</x:v>
      </x:c>
      <x:c r="D2310" s="68" t="n">
        <x:v>226.1</x:v>
      </x:c>
      <x:c r="E2310" s="68" t="n">
        <x:v>27.4</x:v>
      </x:c>
      <x:c r="F2310" s="68" t="n">
        <x:v>36.3</x:v>
      </x:c>
      <x:c r="G2310" s="68" t="n">
        <x:v>7.6</x:v>
      </x:c>
      <x:c r="H2310" s="69" t="n">
        <x:v>1.889</x:v>
      </x:c>
      <x:c r="I2310" s="68" t="n">
        <x:v>7906</x:v>
      </x:c>
      <x:c r="J2310" s="68" t="n">
        <x:v>11.1</x:v>
      </x:c>
      <x:c r="K2310" s="68" t="n">
        <x:v>526</x:v>
      </x:c>
      <x:c r="L2310" s="68" t="n">
        <x:v>3.4</x:v>
      </x:c>
      <x:c r="M2310" s="70" t="n">
        <x:v>0.003</x:v>
      </x:c>
      <x:c r="N2310" s="71" t="n">
        <x:v>121</x:v>
      </x:c>
      <x:c r="O2310" s="33" t="n">
        <x:f>ROUND(3*E2310+F2310+G2310*H2310,1)</x:f>
        <x:v>132.9</x:v>
      </x:c>
      <x:c r="P2310" s="33" t="n">
        <x:f>ROUND('Inputs'!$C$4*'Inputs'!$C$7*'Inputs'!$C$5*C2310/3600,1)</x:f>
        <x:v>4795.6</x:v>
      </x:c>
      <x:c r="Q2310" s="33" t="n">
        <x:f>ROUND(('Inputs'!$C$4/B2310)*'Inputs'!$C$7*'Inputs'!$C$6*D2310/3600,1)</x:f>
        <x:v>2283.8</x:v>
      </x:c>
      <x:c r="R2310" s="59" t="n">
        <x:f>ROUND((P2310-Q2310)*O2310-('Inputs'!$C$4/B2310)*(I2310/J2310+K2310)-'Inputs'!$C$4*L2310-('Inputs'!$C$4*'Inputs'!$C$20*'Inputs'!$C$21*'Inputs'!$C$22/1000)*M2310*N2310,0)</x:f>
        <x:v>-133949</x:v>
      </x:c>
      <x:c r="S2310" s="59" t="n">
        <x:f>ROUND(R2310/'Inputs'!$C$4,2)</x:f>
        <x:v>-13.39</x:v>
      </x:c>
      <x:c r="T2310" s="33" t="n">
        <x:f>ROUND((P2310-Q2310)*G2310*'Inputs'!$C$25/1000,1)</x:f>
        <x:v>49.3</x:v>
      </x:c>
    </x:row>
    <x:row r="2311">
      <x:c r="A2311" t="n">
        <x:v>2296</x:v>
      </x:c>
      <x:c r="B2311" s="68" t="n">
        <x:v>50</x:v>
      </x:c>
      <x:c r="C2311" s="68" t="n">
        <x:v>26.3</x:v>
      </x:c>
      <x:c r="D2311" s="68" t="n">
        <x:v>264.5</x:v>
      </x:c>
      <x:c r="E2311" s="68" t="n">
        <x:v>23.2</x:v>
      </x:c>
      <x:c r="F2311" s="68" t="n">
        <x:v>39.8</x:v>
      </x:c>
      <x:c r="G2311" s="68" t="n">
        <x:v>8.3</x:v>
      </x:c>
      <x:c r="H2311" s="69" t="n">
        <x:v>1.981</x:v>
      </x:c>
      <x:c r="I2311" s="68" t="n">
        <x:v>4328</x:v>
      </x:c>
      <x:c r="J2311" s="68" t="n">
        <x:v>11.9</x:v>
      </x:c>
      <x:c r="K2311" s="68" t="n">
        <x:v>613</x:v>
      </x:c>
      <x:c r="L2311" s="68" t="n">
        <x:v>5</x:v>
      </x:c>
      <x:c r="M2311" s="70" t="n">
        <x:v>0.042</x:v>
      </x:c>
      <x:c r="N2311" s="71" t="n">
        <x:v>99</x:v>
      </x:c>
      <x:c r="O2311" s="33" t="n">
        <x:f>ROUND(3*E2311+F2311+G2311*H2311,1)</x:f>
        <x:v>125.8</x:v>
      </x:c>
      <x:c r="P2311" s="33" t="n">
        <x:f>ROUND('Inputs'!$C$4*'Inputs'!$C$7*'Inputs'!$C$5*C2311/3600,1)</x:f>
        <x:v>3798.9</x:v>
      </x:c>
      <x:c r="Q2311" s="33" t="n">
        <x:f>ROUND(('Inputs'!$C$4/B2311)*'Inputs'!$C$7*'Inputs'!$C$6*D2311/3600,1)</x:f>
        <x:v>1528.2</x:v>
      </x:c>
      <x:c r="R2311" s="59" t="n">
        <x:f>ROUND((P2311-Q2311)*O2311-('Inputs'!$C$4/B2311)*(I2311/J2311+K2311)-'Inputs'!$C$4*L2311-('Inputs'!$C$4*'Inputs'!$C$20*'Inputs'!$C$21*'Inputs'!$C$22/1000)*M2311*N2311,0)</x:f>
        <x:v>31017</x:v>
      </x:c>
      <x:c r="S2311" s="59" t="n">
        <x:f>ROUND(R2311/'Inputs'!$C$4,2)</x:f>
        <x:v>3.1</x:v>
      </x:c>
      <x:c r="T2311" s="33" t="n">
        <x:f>ROUND((P2311-Q2311)*G2311*'Inputs'!$C$25/1000,1)</x:f>
        <x:v>48.7</x:v>
      </x:c>
    </x:row>
    <x:row r="2312">
      <x:c r="A2312" t="n">
        <x:v>2297</x:v>
      </x:c>
      <x:c r="B2312" s="68" t="n">
        <x:v>39.8</x:v>
      </x:c>
      <x:c r="C2312" s="68" t="n">
        <x:v>25.7</x:v>
      </x:c>
      <x:c r="D2312" s="68" t="n">
        <x:v>211.1</x:v>
      </x:c>
      <x:c r="E2312" s="68" t="n">
        <x:v>24.6</x:v>
      </x:c>
      <x:c r="F2312" s="68" t="n">
        <x:v>44</x:v>
      </x:c>
      <x:c r="G2312" s="68" t="n">
        <x:v>7.5</x:v>
      </x:c>
      <x:c r="H2312" s="69" t="n">
        <x:v>1.799</x:v>
      </x:c>
      <x:c r="I2312" s="68" t="n">
        <x:v>5857</x:v>
      </x:c>
      <x:c r="J2312" s="68" t="n">
        <x:v>13.4</x:v>
      </x:c>
      <x:c r="K2312" s="68" t="n">
        <x:v>474</x:v>
      </x:c>
      <x:c r="L2312" s="68" t="n">
        <x:v>4.6</x:v>
      </x:c>
      <x:c r="M2312" s="70" t="n">
        <x:v>0.027</x:v>
      </x:c>
      <x:c r="N2312" s="71" t="n">
        <x:v>142</x:v>
      </x:c>
      <x:c r="O2312" s="33" t="n">
        <x:f>ROUND(3*E2312+F2312+G2312*H2312,1)</x:f>
        <x:v>131.3</x:v>
      </x:c>
      <x:c r="P2312" s="33" t="n">
        <x:f>ROUND('Inputs'!$C$4*'Inputs'!$C$7*'Inputs'!$C$5*C2312/3600,1)</x:f>
        <x:v>3712.2</x:v>
      </x:c>
      <x:c r="Q2312" s="33" t="n">
        <x:f>ROUND(('Inputs'!$C$4/B2312)*'Inputs'!$C$7*'Inputs'!$C$6*D2312/3600,1)</x:f>
        <x:v>1532.3</x:v>
      </x:c>
      <x:c r="R2312" s="59" t="n">
        <x:f>ROUND((P2312-Q2312)*O2312-('Inputs'!$C$4/B2312)*(I2312/J2312+K2312)-'Inputs'!$C$4*L2312-('Inputs'!$C$4*'Inputs'!$C$20*'Inputs'!$C$21*'Inputs'!$C$22/1000)*M2312*N2312,0)</x:f>
        <x:v>2731</x:v>
      </x:c>
      <x:c r="S2312" s="59" t="n">
        <x:f>ROUND(R2312/'Inputs'!$C$4,2)</x:f>
        <x:v>0.27</x:v>
      </x:c>
      <x:c r="T2312" s="33" t="n">
        <x:f>ROUND((P2312-Q2312)*G2312*'Inputs'!$C$25/1000,1)</x:f>
        <x:v>42.2</x:v>
      </x:c>
    </x:row>
    <x:row r="2313">
      <x:c r="A2313" t="n">
        <x:v>2298</x:v>
      </x:c>
      <x:c r="B2313" s="68" t="n">
        <x:v>52.6</x:v>
      </x:c>
      <x:c r="C2313" s="68" t="n">
        <x:v>34.5</x:v>
      </x:c>
      <x:c r="D2313" s="68" t="n">
        <x:v>261.7</x:v>
      </x:c>
      <x:c r="E2313" s="68" t="n">
        <x:v>20.8</x:v>
      </x:c>
      <x:c r="F2313" s="68" t="n">
        <x:v>37.2</x:v>
      </x:c>
      <x:c r="G2313" s="68" t="n">
        <x:v>8.8</x:v>
      </x:c>
      <x:c r="H2313" s="69" t="n">
        <x:v>1.684</x:v>
      </x:c>
      <x:c r="I2313" s="68" t="n">
        <x:v>5616</x:v>
      </x:c>
      <x:c r="J2313" s="68" t="n">
        <x:v>13.2</x:v>
      </x:c>
      <x:c r="K2313" s="68" t="n">
        <x:v>770</x:v>
      </x:c>
      <x:c r="L2313" s="68" t="n">
        <x:v>4.9</x:v>
      </x:c>
      <x:c r="M2313" s="70" t="n">
        <x:v>0.032</x:v>
      </x:c>
      <x:c r="N2313" s="71" t="n">
        <x:v>91</x:v>
      </x:c>
      <x:c r="O2313" s="33" t="n">
        <x:f>ROUND(3*E2313+F2313+G2313*H2313,1)</x:f>
        <x:v>114.4</x:v>
      </x:c>
      <x:c r="P2313" s="33" t="n">
        <x:f>ROUND('Inputs'!$C$4*'Inputs'!$C$7*'Inputs'!$C$5*C2313/3600,1)</x:f>
        <x:v>4983.3</x:v>
      </x:c>
      <x:c r="Q2313" s="33" t="n">
        <x:f>ROUND(('Inputs'!$C$4/B2313)*'Inputs'!$C$7*'Inputs'!$C$6*D2313/3600,1)</x:f>
        <x:v>1437.3</x:v>
      </x:c>
      <x:c r="R2313" s="59" t="n">
        <x:f>ROUND((P2313-Q2313)*O2313-('Inputs'!$C$4/B2313)*(I2313/J2313+K2313)-'Inputs'!$C$4*L2313-('Inputs'!$C$4*'Inputs'!$C$20*'Inputs'!$C$21*'Inputs'!$C$22/1000)*M2313*N2313,0)</x:f>
        <x:v>122878</x:v>
      </x:c>
      <x:c r="S2313" s="59" t="n">
        <x:f>ROUND(R2313/'Inputs'!$C$4,2)</x:f>
        <x:v>12.29</x:v>
      </x:c>
      <x:c r="T2313" s="33" t="n">
        <x:f>ROUND((P2313-Q2313)*G2313*'Inputs'!$C$25/1000,1)</x:f>
        <x:v>80.6</x:v>
      </x:c>
    </x:row>
    <x:row r="2314">
      <x:c r="A2314" t="n">
        <x:v>2299</x:v>
      </x:c>
      <x:c r="B2314" s="68" t="n">
        <x:v>45.2</x:v>
      </x:c>
      <x:c r="C2314" s="68" t="n">
        <x:v>31</x:v>
      </x:c>
      <x:c r="D2314" s="68" t="n">
        <x:v>196</x:v>
      </x:c>
      <x:c r="E2314" s="68" t="n">
        <x:v>24.7</x:v>
      </x:c>
      <x:c r="F2314" s="68" t="n">
        <x:v>33.8</x:v>
      </x:c>
      <x:c r="G2314" s="68" t="n">
        <x:v>7</x:v>
      </x:c>
      <x:c r="H2314" s="69" t="n">
        <x:v>1.82</x:v>
      </x:c>
      <x:c r="I2314" s="68" t="n">
        <x:v>7949</x:v>
      </x:c>
      <x:c r="J2314" s="68" t="n">
        <x:v>14.3</x:v>
      </x:c>
      <x:c r="K2314" s="68" t="n">
        <x:v>763</x:v>
      </x:c>
      <x:c r="L2314" s="68" t="n">
        <x:v>5.3</x:v>
      </x:c>
      <x:c r="M2314" s="70" t="n">
        <x:v>0.032</x:v>
      </x:c>
      <x:c r="N2314" s="71" t="n">
        <x:v>68</x:v>
      </x:c>
      <x:c r="O2314" s="33" t="n">
        <x:f>ROUND(3*E2314+F2314+G2314*H2314,1)</x:f>
        <x:v>120.6</x:v>
      </x:c>
      <x:c r="P2314" s="33" t="n">
        <x:f>ROUND('Inputs'!$C$4*'Inputs'!$C$7*'Inputs'!$C$5*C2314/3600,1)</x:f>
        <x:v>4477.8</x:v>
      </x:c>
      <x:c r="Q2314" s="33" t="n">
        <x:f>ROUND(('Inputs'!$C$4/B2314)*'Inputs'!$C$7*'Inputs'!$C$6*D2314/3600,1)</x:f>
        <x:v>1252.7</x:v>
      </x:c>
      <x:c r="R2314" s="59" t="n">
        <x:f>ROUND((P2314-Q2314)*O2314-('Inputs'!$C$4/B2314)*(I2314/J2314+K2314)-'Inputs'!$C$4*L2314-('Inputs'!$C$4*'Inputs'!$C$20*'Inputs'!$C$21*'Inputs'!$C$22/1000)*M2314*N2314,0)</x:f>
        <x:v>39295</x:v>
      </x:c>
      <x:c r="S2314" s="59" t="n">
        <x:f>ROUND(R2314/'Inputs'!$C$4,2)</x:f>
        <x:v>3.93</x:v>
      </x:c>
      <x:c r="T2314" s="33" t="n">
        <x:f>ROUND((P2314-Q2314)*G2314*'Inputs'!$C$25/1000,1)</x:f>
        <x:v>58.3</x:v>
      </x:c>
    </x:row>
    <x:row r="2315">
      <x:c r="A2315" t="n">
        <x:v>2300</x:v>
      </x:c>
      <x:c r="B2315" s="68" t="n">
        <x:v>33.3</x:v>
      </x:c>
      <x:c r="C2315" s="68" t="n">
        <x:v>27.9</x:v>
      </x:c>
      <x:c r="D2315" s="68" t="n">
        <x:v>202.1</x:v>
      </x:c>
      <x:c r="E2315" s="68" t="n">
        <x:v>27.7</x:v>
      </x:c>
      <x:c r="F2315" s="68" t="n">
        <x:v>53.2</x:v>
      </x:c>
      <x:c r="G2315" s="68" t="n">
        <x:v>7.8</x:v>
      </x:c>
      <x:c r="H2315" s="69" t="n">
        <x:v>1.752</x:v>
      </x:c>
      <x:c r="I2315" s="68" t="n">
        <x:v>5419</x:v>
      </x:c>
      <x:c r="J2315" s="68" t="n">
        <x:v>11.3</x:v>
      </x:c>
      <x:c r="K2315" s="68" t="n">
        <x:v>559</x:v>
      </x:c>
      <x:c r="L2315" s="68" t="n">
        <x:v>3.3</x:v>
      </x:c>
      <x:c r="M2315" s="70" t="n">
        <x:v>0.084</x:v>
      </x:c>
      <x:c r="N2315" s="71" t="n">
        <x:v>66</x:v>
      </x:c>
      <x:c r="O2315" s="33" t="n">
        <x:f>ROUND(3*E2315+F2315+G2315*H2315,1)</x:f>
        <x:v>150</x:v>
      </x:c>
      <x:c r="P2315" s="33" t="n">
        <x:f>ROUND('Inputs'!$C$4*'Inputs'!$C$7*'Inputs'!$C$5*C2315/3600,1)</x:f>
        <x:v>4030</x:v>
      </x:c>
      <x:c r="Q2315" s="33" t="n">
        <x:f>ROUND(('Inputs'!$C$4/B2315)*'Inputs'!$C$7*'Inputs'!$C$6*D2315/3600,1)</x:f>
        <x:v>1753.3</x:v>
      </x:c>
      <x:c r="R2315" s="59" t="n">
        <x:f>ROUND((P2315-Q2315)*O2315-('Inputs'!$C$4/B2315)*(I2315/J2315+K2315)-'Inputs'!$C$4*L2315-('Inputs'!$C$4*'Inputs'!$C$20*'Inputs'!$C$21*'Inputs'!$C$22/1000)*M2315*N2315,0)</x:f>
        <x:v>-15771</x:v>
      </x:c>
      <x:c r="S2315" s="59" t="n">
        <x:f>ROUND(R2315/'Inputs'!$C$4,2)</x:f>
        <x:v>-1.58</x:v>
      </x:c>
      <x:c r="T2315" s="33" t="n">
        <x:f>ROUND((P2315-Q2315)*G2315*'Inputs'!$C$25/1000,1)</x:f>
        <x:v>45.9</x:v>
      </x:c>
    </x:row>
    <x:row r="2316">
      <x:c r="A2316" t="n">
        <x:v>2301</x:v>
      </x:c>
      <x:c r="B2316" s="68" t="n">
        <x:v>56.7</x:v>
      </x:c>
      <x:c r="C2316" s="68" t="n">
        <x:v>29.2</x:v>
      </x:c>
      <x:c r="D2316" s="68" t="n">
        <x:v>202.8</x:v>
      </x:c>
      <x:c r="E2316" s="68" t="n">
        <x:v>27.3</x:v>
      </x:c>
      <x:c r="F2316" s="68" t="n">
        <x:v>47.3</x:v>
      </x:c>
      <x:c r="G2316" s="68" t="n">
        <x:v>10.5</x:v>
      </x:c>
      <x:c r="H2316" s="69" t="n">
        <x:v>1.563</x:v>
      </x:c>
      <x:c r="I2316" s="68" t="n">
        <x:v>4643</x:v>
      </x:c>
      <x:c r="J2316" s="68" t="n">
        <x:v>10.9</x:v>
      </x:c>
      <x:c r="K2316" s="68" t="n">
        <x:v>629</x:v>
      </x:c>
      <x:c r="L2316" s="68" t="n">
        <x:v>5</x:v>
      </x:c>
      <x:c r="M2316" s="70" t="n">
        <x:v>0.045</x:v>
      </x:c>
      <x:c r="N2316" s="71" t="n">
        <x:v>157</x:v>
      </x:c>
      <x:c r="O2316" s="33" t="n">
        <x:f>ROUND(3*E2316+F2316+G2316*H2316,1)</x:f>
        <x:v>145.6</x:v>
      </x:c>
      <x:c r="P2316" s="33" t="n">
        <x:f>ROUND('Inputs'!$C$4*'Inputs'!$C$7*'Inputs'!$C$5*C2316/3600,1)</x:f>
        <x:v>4217.8</x:v>
      </x:c>
      <x:c r="Q2316" s="33" t="n">
        <x:f>ROUND(('Inputs'!$C$4/B2316)*'Inputs'!$C$7*'Inputs'!$C$6*D2316/3600,1)</x:f>
        <x:v>1033.3</x:v>
      </x:c>
      <x:c r="R2316" s="59" t="n">
        <x:f>ROUND((P2316-Q2316)*O2316-('Inputs'!$C$4/B2316)*(I2316/J2316+K2316)-'Inputs'!$C$4*L2316-('Inputs'!$C$4*'Inputs'!$C$20*'Inputs'!$C$21*'Inputs'!$C$22/1000)*M2316*N2316,0)</x:f>
        <x:v>211804</x:v>
      </x:c>
      <x:c r="S2316" s="59" t="n">
        <x:f>ROUND(R2316/'Inputs'!$C$4,2)</x:f>
        <x:v>21.18</x:v>
      </x:c>
      <x:c r="T2316" s="33" t="n">
        <x:f>ROUND((P2316-Q2316)*G2316*'Inputs'!$C$25/1000,1)</x:f>
        <x:v>86.4</x:v>
      </x:c>
    </x:row>
    <x:row r="2317">
      <x:c r="A2317" t="n">
        <x:v>2302</x:v>
      </x:c>
      <x:c r="B2317" s="68" t="n">
        <x:v>44</x:v>
      </x:c>
      <x:c r="C2317" s="68" t="n">
        <x:v>27.6</x:v>
      </x:c>
      <x:c r="D2317" s="68" t="n">
        <x:v>264.3</x:v>
      </x:c>
      <x:c r="E2317" s="68" t="n">
        <x:v>25.4</x:v>
      </x:c>
      <x:c r="F2317" s="68" t="n">
        <x:v>37.1</x:v>
      </x:c>
      <x:c r="G2317" s="68" t="n">
        <x:v>9.1</x:v>
      </x:c>
      <x:c r="H2317" s="69" t="n">
        <x:v>1.691</x:v>
      </x:c>
      <x:c r="I2317" s="68" t="n">
        <x:v>6262</x:v>
      </x:c>
      <x:c r="J2317" s="68" t="n">
        <x:v>13.3</x:v>
      </x:c>
      <x:c r="K2317" s="68" t="n">
        <x:v>752</x:v>
      </x:c>
      <x:c r="L2317" s="68" t="n">
        <x:v>4</x:v>
      </x:c>
      <x:c r="M2317" s="70" t="n">
        <x:v>0.053</x:v>
      </x:c>
      <x:c r="N2317" s="71" t="n">
        <x:v>83</x:v>
      </x:c>
      <x:c r="O2317" s="33" t="n">
        <x:f>ROUND(3*E2317+F2317+G2317*H2317,1)</x:f>
        <x:v>128.7</x:v>
      </x:c>
      <x:c r="P2317" s="33" t="n">
        <x:f>ROUND('Inputs'!$C$4*'Inputs'!$C$7*'Inputs'!$C$5*C2317/3600,1)</x:f>
        <x:v>3986.7</x:v>
      </x:c>
      <x:c r="Q2317" s="33" t="n">
        <x:f>ROUND(('Inputs'!$C$4/B2317)*'Inputs'!$C$7*'Inputs'!$C$6*D2317/3600,1)</x:f>
        <x:v>1735.3</x:v>
      </x:c>
      <x:c r="R2317" s="59" t="n">
        <x:f>ROUND((P2317-Q2317)*O2317-('Inputs'!$C$4/B2317)*(I2317/J2317+K2317)-'Inputs'!$C$4*L2317-('Inputs'!$C$4*'Inputs'!$C$20*'Inputs'!$C$21*'Inputs'!$C$22/1000)*M2317*N2317,0)</x:f>
        <x:v>-37997</x:v>
      </x:c>
      <x:c r="S2317" s="59" t="n">
        <x:f>ROUND(R2317/'Inputs'!$C$4,2)</x:f>
        <x:v>-3.8</x:v>
      </x:c>
      <x:c r="T2317" s="33" t="n">
        <x:f>ROUND((P2317-Q2317)*G2317*'Inputs'!$C$25/1000,1)</x:f>
        <x:v>52.9</x:v>
      </x:c>
    </x:row>
    <x:row r="2318">
      <x:c r="A2318" t="n">
        <x:v>2303</x:v>
      </x:c>
      <x:c r="B2318" s="68" t="n">
        <x:v>50.4</x:v>
      </x:c>
      <x:c r="C2318" s="68" t="n">
        <x:v>27.4</x:v>
      </x:c>
      <x:c r="D2318" s="68" t="n">
        <x:v>200.6</x:v>
      </x:c>
      <x:c r="E2318" s="68" t="n">
        <x:v>20.2</x:v>
      </x:c>
      <x:c r="F2318" s="68" t="n">
        <x:v>34.7</x:v>
      </x:c>
      <x:c r="G2318" s="68" t="n">
        <x:v>10.8</x:v>
      </x:c>
      <x:c r="H2318" s="69" t="n">
        <x:v>1.844</x:v>
      </x:c>
      <x:c r="I2318" s="68" t="n">
        <x:v>5452</x:v>
      </x:c>
      <x:c r="J2318" s="68" t="n">
        <x:v>12.3</x:v>
      </x:c>
      <x:c r="K2318" s="68" t="n">
        <x:v>554</x:v>
      </x:c>
      <x:c r="L2318" s="68" t="n">
        <x:v>3.1</x:v>
      </x:c>
      <x:c r="M2318" s="70" t="n">
        <x:v>0.006</x:v>
      </x:c>
      <x:c r="N2318" s="71" t="n">
        <x:v>113</x:v>
      </x:c>
      <x:c r="O2318" s="33" t="n">
        <x:f>ROUND(3*E2318+F2318+G2318*H2318,1)</x:f>
        <x:v>115.2</x:v>
      </x:c>
      <x:c r="P2318" s="33" t="n">
        <x:f>ROUND('Inputs'!$C$4*'Inputs'!$C$7*'Inputs'!$C$5*C2318/3600,1)</x:f>
        <x:v>3957.8</x:v>
      </x:c>
      <x:c r="Q2318" s="33" t="n">
        <x:f>ROUND(('Inputs'!$C$4/B2318)*'Inputs'!$C$7*'Inputs'!$C$6*D2318/3600,1)</x:f>
        <x:v>1149.8</x:v>
      </x:c>
      <x:c r="R2318" s="59" t="n">
        <x:f>ROUND((P2318-Q2318)*O2318-('Inputs'!$C$4/B2318)*(I2318/J2318+K2318)-'Inputs'!$C$4*L2318-('Inputs'!$C$4*'Inputs'!$C$20*'Inputs'!$C$21*'Inputs'!$C$22/1000)*M2318*N2318,0)</x:f>
        <x:v>93098</x:v>
      </x:c>
      <x:c r="S2318" s="59" t="n">
        <x:f>ROUND(R2318/'Inputs'!$C$4,2)</x:f>
        <x:v>9.31</x:v>
      </x:c>
      <x:c r="T2318" s="33" t="n">
        <x:f>ROUND((P2318-Q2318)*G2318*'Inputs'!$C$25/1000,1)</x:f>
        <x:v>78.3</x:v>
      </x:c>
    </x:row>
    <x:row r="2319">
      <x:c r="A2319" t="n">
        <x:v>2304</x:v>
      </x:c>
      <x:c r="B2319" s="68" t="n">
        <x:v>45.9</x:v>
      </x:c>
      <x:c r="C2319" s="68" t="n">
        <x:v>29.8</x:v>
      </x:c>
      <x:c r="D2319" s="68" t="n">
        <x:v>203.5</x:v>
      </x:c>
      <x:c r="E2319" s="68" t="n">
        <x:v>23.6</x:v>
      </x:c>
      <x:c r="F2319" s="68" t="n">
        <x:v>34.1</x:v>
      </x:c>
      <x:c r="G2319" s="68" t="n">
        <x:v>10.4</x:v>
      </x:c>
      <x:c r="H2319" s="69" t="n">
        <x:v>1.68</x:v>
      </x:c>
      <x:c r="I2319" s="68" t="n">
        <x:v>7070</x:v>
      </x:c>
      <x:c r="J2319" s="68" t="n">
        <x:v>8.5</x:v>
      </x:c>
      <x:c r="K2319" s="68" t="n">
        <x:v>683</x:v>
      </x:c>
      <x:c r="L2319" s="68" t="n">
        <x:v>5.7</x:v>
      </x:c>
      <x:c r="M2319" s="70" t="n">
        <x:v>0.043</x:v>
      </x:c>
      <x:c r="N2319" s="71" t="n">
        <x:v>159</x:v>
      </x:c>
      <x:c r="O2319" s="33" t="n">
        <x:f>ROUND(3*E2319+F2319+G2319*H2319,1)</x:f>
        <x:v>122.4</x:v>
      </x:c>
      <x:c r="P2319" s="33" t="n">
        <x:f>ROUND('Inputs'!$C$4*'Inputs'!$C$7*'Inputs'!$C$5*C2319/3600,1)</x:f>
        <x:v>4304.4</x:v>
      </x:c>
      <x:c r="Q2319" s="33" t="n">
        <x:f>ROUND(('Inputs'!$C$4/B2319)*'Inputs'!$C$7*'Inputs'!$C$6*D2319/3600,1)</x:f>
        <x:v>1280.8</x:v>
      </x:c>
      <x:c r="R2319" s="59" t="n">
        <x:f>ROUND((P2319-Q2319)*O2319-('Inputs'!$C$4/B2319)*(I2319/J2319+K2319)-'Inputs'!$C$4*L2319-('Inputs'!$C$4*'Inputs'!$C$20*'Inputs'!$C$21*'Inputs'!$C$22/1000)*M2319*N2319,0)</x:f>
        <x:v>-32214</x:v>
      </x:c>
      <x:c r="S2319" s="59" t="n">
        <x:f>ROUND(R2319/'Inputs'!$C$4,2)</x:f>
        <x:v>-3.22</x:v>
      </x:c>
      <x:c r="T2319" s="33" t="n">
        <x:f>ROUND((P2319-Q2319)*G2319*'Inputs'!$C$25/1000,1)</x:f>
        <x:v>81.2</x:v>
      </x:c>
    </x:row>
    <x:row r="2320">
      <x:c r="A2320" t="n">
        <x:v>2305</x:v>
      </x:c>
      <x:c r="B2320" s="68" t="n">
        <x:v>35.6</x:v>
      </x:c>
      <x:c r="C2320" s="68" t="n">
        <x:v>29.5</x:v>
      </x:c>
      <x:c r="D2320" s="68" t="n">
        <x:v>211.9</x:v>
      </x:c>
      <x:c r="E2320" s="68" t="n">
        <x:v>21.9</x:v>
      </x:c>
      <x:c r="F2320" s="68" t="n">
        <x:v>47.3</x:v>
      </x:c>
      <x:c r="G2320" s="68" t="n">
        <x:v>8.9</x:v>
      </x:c>
      <x:c r="H2320" s="69" t="n">
        <x:v>1.92</x:v>
      </x:c>
      <x:c r="I2320" s="68" t="n">
        <x:v>5853</x:v>
      </x:c>
      <x:c r="J2320" s="68" t="n">
        <x:v>9.3</x:v>
      </x:c>
      <x:c r="K2320" s="68" t="n">
        <x:v>810</x:v>
      </x:c>
      <x:c r="L2320" s="68" t="n">
        <x:v>5.6</x:v>
      </x:c>
      <x:c r="M2320" s="70" t="n">
        <x:v>0.035</x:v>
      </x:c>
      <x:c r="N2320" s="71" t="n">
        <x:v>105</x:v>
      </x:c>
      <x:c r="O2320" s="33" t="n">
        <x:f>ROUND(3*E2320+F2320+G2320*H2320,1)</x:f>
        <x:v>130.1</x:v>
      </x:c>
      <x:c r="P2320" s="33" t="n">
        <x:f>ROUND('Inputs'!$C$4*'Inputs'!$C$7*'Inputs'!$C$5*C2320/3600,1)</x:f>
        <x:v>4261.1</x:v>
      </x:c>
      <x:c r="Q2320" s="33" t="n">
        <x:f>ROUND(('Inputs'!$C$4/B2320)*'Inputs'!$C$7*'Inputs'!$C$6*D2320/3600,1)</x:f>
        <x:v>1719.5</x:v>
      </x:c>
      <x:c r="R2320" s="59" t="n">
        <x:f>ROUND((P2320-Q2320)*O2320-('Inputs'!$C$4/B2320)*(I2320/J2320+K2320)-'Inputs'!$C$4*L2320-('Inputs'!$C$4*'Inputs'!$C$20*'Inputs'!$C$21*'Inputs'!$C$22/1000)*M2320*N2320,0)</x:f>
        <x:v>-137869</x:v>
      </x:c>
      <x:c r="S2320" s="59" t="n">
        <x:f>ROUND(R2320/'Inputs'!$C$4,2)</x:f>
        <x:v>-13.79</x:v>
      </x:c>
      <x:c r="T2320" s="33" t="n">
        <x:f>ROUND((P2320-Q2320)*G2320*'Inputs'!$C$25/1000,1)</x:f>
        <x:v>58.4</x:v>
      </x:c>
    </x:row>
    <x:row r="2321">
      <x:c r="A2321" t="n">
        <x:v>2306</x:v>
      </x:c>
      <x:c r="B2321" s="68" t="n">
        <x:v>32.3</x:v>
      </x:c>
      <x:c r="C2321" s="68" t="n">
        <x:v>31.9</x:v>
      </x:c>
      <x:c r="D2321" s="68" t="n">
        <x:v>177.1</x:v>
      </x:c>
      <x:c r="E2321" s="68" t="n">
        <x:v>20.7</x:v>
      </x:c>
      <x:c r="F2321" s="68" t="n">
        <x:v>54</x:v>
      </x:c>
      <x:c r="G2321" s="68" t="n">
        <x:v>10.6</x:v>
      </x:c>
      <x:c r="H2321" s="69" t="n">
        <x:v>1.558</x:v>
      </x:c>
      <x:c r="I2321" s="68" t="n">
        <x:v>6239</x:v>
      </x:c>
      <x:c r="J2321" s="68" t="n">
        <x:v>10.2</x:v>
      </x:c>
      <x:c r="K2321" s="68" t="n">
        <x:v>445</x:v>
      </x:c>
      <x:c r="L2321" s="68" t="n">
        <x:v>3.8</x:v>
      </x:c>
      <x:c r="M2321" s="70" t="n">
        <x:v>0.044</x:v>
      </x:c>
      <x:c r="N2321" s="71" t="n">
        <x:v>116</x:v>
      </x:c>
      <x:c r="O2321" s="33" t="n">
        <x:f>ROUND(3*E2321+F2321+G2321*H2321,1)</x:f>
        <x:v>132.6</x:v>
      </x:c>
      <x:c r="P2321" s="33" t="n">
        <x:f>ROUND('Inputs'!$C$4*'Inputs'!$C$7*'Inputs'!$C$5*C2321/3600,1)</x:f>
        <x:v>4607.8</x:v>
      </x:c>
      <x:c r="Q2321" s="33" t="n">
        <x:f>ROUND(('Inputs'!$C$4/B2321)*'Inputs'!$C$7*'Inputs'!$C$6*D2321/3600,1)</x:f>
        <x:v>1584</x:v>
      </x:c>
      <x:c r="R2321" s="59" t="n">
        <x:f>ROUND((P2321-Q2321)*O2321-('Inputs'!$C$4/B2321)*(I2321/J2321+K2321)-'Inputs'!$C$4*L2321-('Inputs'!$C$4*'Inputs'!$C$20*'Inputs'!$C$21*'Inputs'!$C$22/1000)*M2321*N2321,0)</x:f>
        <x:v>24401</x:v>
      </x:c>
      <x:c r="S2321" s="59" t="n">
        <x:f>ROUND(R2321/'Inputs'!$C$4,2)</x:f>
        <x:v>2.44</x:v>
      </x:c>
      <x:c r="T2321" s="33" t="n">
        <x:f>ROUND((P2321-Q2321)*G2321*'Inputs'!$C$25/1000,1)</x:f>
        <x:v>82.8</x:v>
      </x:c>
    </x:row>
    <x:row r="2322">
      <x:c r="A2322" t="n">
        <x:v>2307</x:v>
      </x:c>
      <x:c r="B2322" s="68" t="n">
        <x:v>34.9</x:v>
      </x:c>
      <x:c r="C2322" s="68" t="n">
        <x:v>31.3</x:v>
      </x:c>
      <x:c r="D2322" s="68" t="n">
        <x:v>184.6</x:v>
      </x:c>
      <x:c r="E2322" s="68" t="n">
        <x:v>23.9</x:v>
      </x:c>
      <x:c r="F2322" s="68" t="n">
        <x:v>48.3</x:v>
      </x:c>
      <x:c r="G2322" s="68" t="n">
        <x:v>8</x:v>
      </x:c>
      <x:c r="H2322" s="69" t="n">
        <x:v>1.94</x:v>
      </x:c>
      <x:c r="I2322" s="68" t="n">
        <x:v>5704</x:v>
      </x:c>
      <x:c r="J2322" s="68" t="n">
        <x:v>12</x:v>
      </x:c>
      <x:c r="K2322" s="68" t="n">
        <x:v>749</x:v>
      </x:c>
      <x:c r="L2322" s="68" t="n">
        <x:v>4.5</x:v>
      </x:c>
      <x:c r="M2322" s="70" t="n">
        <x:v>0.065</x:v>
      </x:c>
      <x:c r="N2322" s="71" t="n">
        <x:v>106</x:v>
      </x:c>
      <x:c r="O2322" s="33" t="n">
        <x:f>ROUND(3*E2322+F2322+G2322*H2322,1)</x:f>
        <x:v>135.5</x:v>
      </x:c>
      <x:c r="P2322" s="33" t="n">
        <x:f>ROUND('Inputs'!$C$4*'Inputs'!$C$7*'Inputs'!$C$5*C2322/3600,1)</x:f>
        <x:v>4521.1</x:v>
      </x:c>
      <x:c r="Q2322" s="33" t="n">
        <x:f>ROUND(('Inputs'!$C$4/B2322)*'Inputs'!$C$7*'Inputs'!$C$6*D2322/3600,1)</x:f>
        <x:v>1528</x:v>
      </x:c>
      <x:c r="R2322" s="59" t="n">
        <x:f>ROUND((P2322-Q2322)*O2322-('Inputs'!$C$4/B2322)*(I2322/J2322+K2322)-'Inputs'!$C$4*L2322-('Inputs'!$C$4*'Inputs'!$C$20*'Inputs'!$C$21*'Inputs'!$C$22/1000)*M2322*N2322,0)</x:f>
        <x:v>-5654</x:v>
      </x:c>
      <x:c r="S2322" s="59" t="n">
        <x:f>ROUND(R2322/'Inputs'!$C$4,2)</x:f>
        <x:v>-0.57</x:v>
      </x:c>
      <x:c r="T2322" s="33" t="n">
        <x:f>ROUND((P2322-Q2322)*G2322*'Inputs'!$C$25/1000,1)</x:f>
        <x:v>61.9</x:v>
      </x:c>
    </x:row>
    <x:row r="2323">
      <x:c r="A2323" t="n">
        <x:v>2308</x:v>
      </x:c>
      <x:c r="B2323" s="68" t="n">
        <x:v>55.6</x:v>
      </x:c>
      <x:c r="C2323" s="68" t="n">
        <x:v>32.4</x:v>
      </x:c>
      <x:c r="D2323" s="68" t="n">
        <x:v>247.2</x:v>
      </x:c>
      <x:c r="E2323" s="68" t="n">
        <x:v>23.4</x:v>
      </x:c>
      <x:c r="F2323" s="68" t="n">
        <x:v>32.4</x:v>
      </x:c>
      <x:c r="G2323" s="68" t="n">
        <x:v>8.6</x:v>
      </x:c>
      <x:c r="H2323" s="69" t="n">
        <x:v>1.662</x:v>
      </x:c>
      <x:c r="I2323" s="68" t="n">
        <x:v>5473</x:v>
      </x:c>
      <x:c r="J2323" s="68" t="n">
        <x:v>11.2</x:v>
      </x:c>
      <x:c r="K2323" s="68" t="n">
        <x:v>642</x:v>
      </x:c>
      <x:c r="L2323" s="68" t="n">
        <x:v>2.4</x:v>
      </x:c>
      <x:c r="M2323" s="70" t="n">
        <x:v>0.035</x:v>
      </x:c>
      <x:c r="N2323" s="71" t="n">
        <x:v>130</x:v>
      </x:c>
      <x:c r="O2323" s="33" t="n">
        <x:f>ROUND(3*E2323+F2323+G2323*H2323,1)</x:f>
        <x:v>116.9</x:v>
      </x:c>
      <x:c r="P2323" s="33" t="n">
        <x:f>ROUND('Inputs'!$C$4*'Inputs'!$C$7*'Inputs'!$C$5*C2323/3600,1)</x:f>
        <x:v>4680</x:v>
      </x:c>
      <x:c r="Q2323" s="33" t="n">
        <x:f>ROUND(('Inputs'!$C$4/B2323)*'Inputs'!$C$7*'Inputs'!$C$6*D2323/3600,1)</x:f>
        <x:v>1284.4</x:v>
      </x:c>
      <x:c r="R2323" s="59" t="n">
        <x:f>ROUND((P2323-Q2323)*O2323-('Inputs'!$C$4/B2323)*(I2323/J2323+K2323)-'Inputs'!$C$4*L2323-('Inputs'!$C$4*'Inputs'!$C$20*'Inputs'!$C$21*'Inputs'!$C$22/1000)*M2323*N2323,0)</x:f>
        <x:v>159415</x:v>
      </x:c>
      <x:c r="S2323" s="59" t="n">
        <x:f>ROUND(R2323/'Inputs'!$C$4,2)</x:f>
        <x:v>15.94</x:v>
      </x:c>
      <x:c r="T2323" s="33" t="n">
        <x:f>ROUND((P2323-Q2323)*G2323*'Inputs'!$C$25/1000,1)</x:f>
        <x:v>75.4</x:v>
      </x:c>
    </x:row>
    <x:row r="2324">
      <x:c r="A2324" t="n">
        <x:v>2309</x:v>
      </x:c>
      <x:c r="B2324" s="68" t="n">
        <x:v>53.3</x:v>
      </x:c>
      <x:c r="C2324" s="68" t="n">
        <x:v>32.2</x:v>
      </x:c>
      <x:c r="D2324" s="68" t="n">
        <x:v>217</x:v>
      </x:c>
      <x:c r="E2324" s="68" t="n">
        <x:v>26.7</x:v>
      </x:c>
      <x:c r="F2324" s="68" t="n">
        <x:v>41.7</x:v>
      </x:c>
      <x:c r="G2324" s="68" t="n">
        <x:v>11</x:v>
      </x:c>
      <x:c r="H2324" s="69" t="n">
        <x:v>1.763</x:v>
      </x:c>
      <x:c r="I2324" s="68" t="n">
        <x:v>7009</x:v>
      </x:c>
      <x:c r="J2324" s="68" t="n">
        <x:v>14.6</x:v>
      </x:c>
      <x:c r="K2324" s="68" t="n">
        <x:v>610</x:v>
      </x:c>
      <x:c r="L2324" s="68" t="n">
        <x:v>4.4</x:v>
      </x:c>
      <x:c r="M2324" s="70" t="n">
        <x:v>0.079</x:v>
      </x:c>
      <x:c r="N2324" s="71" t="n">
        <x:v>153</x:v>
      </x:c>
      <x:c r="O2324" s="33" t="n">
        <x:f>ROUND(3*E2324+F2324+G2324*H2324,1)</x:f>
        <x:v>141.2</x:v>
      </x:c>
      <x:c r="P2324" s="33" t="n">
        <x:f>ROUND('Inputs'!$C$4*'Inputs'!$C$7*'Inputs'!$C$5*C2324/3600,1)</x:f>
        <x:v>4651.1</x:v>
      </x:c>
      <x:c r="Q2324" s="33" t="n">
        <x:f>ROUND(('Inputs'!$C$4/B2324)*'Inputs'!$C$7*'Inputs'!$C$6*D2324/3600,1)</x:f>
        <x:v>1176.2</x:v>
      </x:c>
      <x:c r="R2324" s="59" t="n">
        <x:f>ROUND((P2324-Q2324)*O2324-('Inputs'!$C$4/B2324)*(I2324/J2324+K2324)-'Inputs'!$C$4*L2324-('Inputs'!$C$4*'Inputs'!$C$20*'Inputs'!$C$21*'Inputs'!$C$22/1000)*M2324*N2324,0)</x:f>
        <x:v>215112</x:v>
      </x:c>
      <x:c r="S2324" s="59" t="n">
        <x:f>ROUND(R2324/'Inputs'!$C$4,2)</x:f>
        <x:v>21.51</x:v>
      </x:c>
      <x:c r="T2324" s="33" t="n">
        <x:f>ROUND((P2324-Q2324)*G2324*'Inputs'!$C$25/1000,1)</x:f>
        <x:v>98.8</x:v>
      </x:c>
    </x:row>
    <x:row r="2325">
      <x:c r="A2325" t="n">
        <x:v>2310</x:v>
      </x:c>
      <x:c r="B2325" s="68" t="n">
        <x:v>30.9</x:v>
      </x:c>
      <x:c r="C2325" s="68" t="n">
        <x:v>29</x:v>
      </x:c>
      <x:c r="D2325" s="68" t="n">
        <x:v>243.1</x:v>
      </x:c>
      <x:c r="E2325" s="68" t="n">
        <x:v>24.8</x:v>
      </x:c>
      <x:c r="F2325" s="68" t="n">
        <x:v>34.4</x:v>
      </x:c>
      <x:c r="G2325" s="68" t="n">
        <x:v>9.4</x:v>
      </x:c>
      <x:c r="H2325" s="69" t="n">
        <x:v>1.976</x:v>
      </x:c>
      <x:c r="I2325" s="68" t="n">
        <x:v>6382</x:v>
      </x:c>
      <x:c r="J2325" s="68" t="n">
        <x:v>12.4</x:v>
      </x:c>
      <x:c r="K2325" s="68" t="n">
        <x:v>489</x:v>
      </x:c>
      <x:c r="L2325" s="68" t="n">
        <x:v>2.3</x:v>
      </x:c>
      <x:c r="M2325" s="70" t="n">
        <x:v>0.093</x:v>
      </x:c>
      <x:c r="N2325" s="71" t="n">
        <x:v>143</x:v>
      </x:c>
      <x:c r="O2325" s="33" t="n">
        <x:f>ROUND(3*E2325+F2325+G2325*H2325,1)</x:f>
        <x:v>127.4</x:v>
      </x:c>
      <x:c r="P2325" s="33" t="n">
        <x:f>ROUND('Inputs'!$C$4*'Inputs'!$C$7*'Inputs'!$C$5*C2325/3600,1)</x:f>
        <x:v>4188.9</x:v>
      </x:c>
      <x:c r="Q2325" s="33" t="n">
        <x:f>ROUND(('Inputs'!$C$4/B2325)*'Inputs'!$C$7*'Inputs'!$C$6*D2325/3600,1)</x:f>
        <x:v>2272.8</x:v>
      </x:c>
      <x:c r="R2325" s="59" t="n">
        <x:f>ROUND((P2325-Q2325)*O2325-('Inputs'!$C$4/B2325)*(I2325/J2325+K2325)-'Inputs'!$C$4*L2325-('Inputs'!$C$4*'Inputs'!$C$20*'Inputs'!$C$21*'Inputs'!$C$22/1000)*M2325*N2325,0)</x:f>
        <x:v>-133442</x:v>
      </x:c>
      <x:c r="S2325" s="59" t="n">
        <x:f>ROUND(R2325/'Inputs'!$C$4,2)</x:f>
        <x:v>-13.34</x:v>
      </x:c>
      <x:c r="T2325" s="33" t="n">
        <x:f>ROUND((P2325-Q2325)*G2325*'Inputs'!$C$25/1000,1)</x:f>
        <x:v>46.5</x:v>
      </x:c>
    </x:row>
    <x:row r="2326">
      <x:c r="A2326" t="n">
        <x:v>2311</x:v>
      </x:c>
      <x:c r="B2326" s="68" t="n">
        <x:v>41.2</x:v>
      </x:c>
      <x:c r="C2326" s="68" t="n">
        <x:v>28</x:v>
      </x:c>
      <x:c r="D2326" s="68" t="n">
        <x:v>213.6</x:v>
      </x:c>
      <x:c r="E2326" s="68" t="n">
        <x:v>27.9</x:v>
      </x:c>
      <x:c r="F2326" s="68" t="n">
        <x:v>46.3</x:v>
      </x:c>
      <x:c r="G2326" s="68" t="n">
        <x:v>10.3</x:v>
      </x:c>
      <x:c r="H2326" s="69" t="n">
        <x:v>1.86</x:v>
      </x:c>
      <x:c r="I2326" s="68" t="n">
        <x:v>4306</x:v>
      </x:c>
      <x:c r="J2326" s="68" t="n">
        <x:v>8.2</x:v>
      </x:c>
      <x:c r="K2326" s="68" t="n">
        <x:v>569</x:v>
      </x:c>
      <x:c r="L2326" s="68" t="n">
        <x:v>1.7</x:v>
      </x:c>
      <x:c r="M2326" s="70" t="n">
        <x:v>0.058</x:v>
      </x:c>
      <x:c r="N2326" s="71" t="n">
        <x:v>152</x:v>
      </x:c>
      <x:c r="O2326" s="33" t="n">
        <x:f>ROUND(3*E2326+F2326+G2326*H2326,1)</x:f>
        <x:v>149.2</x:v>
      </x:c>
      <x:c r="P2326" s="33" t="n">
        <x:f>ROUND('Inputs'!$C$4*'Inputs'!$C$7*'Inputs'!$C$5*C2326/3600,1)</x:f>
        <x:v>4044.4</x:v>
      </x:c>
      <x:c r="Q2326" s="33" t="n">
        <x:f>ROUND(('Inputs'!$C$4/B2326)*'Inputs'!$C$7*'Inputs'!$C$6*D2326/3600,1)</x:f>
        <x:v>1497.7</x:v>
      </x:c>
      <x:c r="R2326" s="59" t="n">
        <x:f>ROUND((P2326-Q2326)*O2326-('Inputs'!$C$4/B2326)*(I2326/J2326+K2326)-'Inputs'!$C$4*L2326-('Inputs'!$C$4*'Inputs'!$C$20*'Inputs'!$C$21*'Inputs'!$C$22/1000)*M2326*N2326,0)</x:f>
        <x:v>77690</x:v>
      </x:c>
      <x:c r="S2326" s="59" t="n">
        <x:f>ROUND(R2326/'Inputs'!$C$4,2)</x:f>
        <x:v>7.77</x:v>
      </x:c>
      <x:c r="T2326" s="33" t="n">
        <x:f>ROUND((P2326-Q2326)*G2326*'Inputs'!$C$25/1000,1)</x:f>
        <x:v>67.8</x:v>
      </x:c>
    </x:row>
    <x:row r="2327">
      <x:c r="A2327" t="n">
        <x:v>2312</x:v>
      </x:c>
      <x:c r="B2327" s="68" t="n">
        <x:v>45.3</x:v>
      </x:c>
      <x:c r="C2327" s="68" t="n">
        <x:v>30.4</x:v>
      </x:c>
      <x:c r="D2327" s="68" t="n">
        <x:v>263.9</x:v>
      </x:c>
      <x:c r="E2327" s="68" t="n">
        <x:v>24.9</x:v>
      </x:c>
      <x:c r="F2327" s="68" t="n">
        <x:v>53.5</x:v>
      </x:c>
      <x:c r="G2327" s="68" t="n">
        <x:v>8.5</x:v>
      </x:c>
      <x:c r="H2327" s="69" t="n">
        <x:v>1.991</x:v>
      </x:c>
      <x:c r="I2327" s="68" t="n">
        <x:v>9010</x:v>
      </x:c>
      <x:c r="J2327" s="68" t="n">
        <x:v>10.3</x:v>
      </x:c>
      <x:c r="K2327" s="68" t="n">
        <x:v>732</x:v>
      </x:c>
      <x:c r="L2327" s="68" t="n">
        <x:v>3.1</x:v>
      </x:c>
      <x:c r="M2327" s="70" t="n">
        <x:v>0.081</x:v>
      </x:c>
      <x:c r="N2327" s="71" t="n">
        <x:v>102</x:v>
      </x:c>
      <x:c r="O2327" s="33" t="n">
        <x:f>ROUND(3*E2327+F2327+G2327*H2327,1)</x:f>
        <x:v>145.1</x:v>
      </x:c>
      <x:c r="P2327" s="33" t="n">
        <x:f>ROUND('Inputs'!$C$4*'Inputs'!$C$7*'Inputs'!$C$5*C2327/3600,1)</x:f>
        <x:v>4391.1</x:v>
      </x:c>
      <x:c r="Q2327" s="33" t="n">
        <x:f>ROUND(('Inputs'!$C$4/B2327)*'Inputs'!$C$7*'Inputs'!$C$6*D2327/3600,1)</x:f>
        <x:v>1683</x:v>
      </x:c>
      <x:c r="R2327" s="59" t="n">
        <x:f>ROUND((P2327-Q2327)*O2327-('Inputs'!$C$4/B2327)*(I2327/J2327+K2327)-'Inputs'!$C$4*L2327-('Inputs'!$C$4*'Inputs'!$C$20*'Inputs'!$C$21*'Inputs'!$C$22/1000)*M2327*N2327,0)</x:f>
        <x:v>-11222</x:v>
      </x:c>
      <x:c r="S2327" s="59" t="n">
        <x:f>ROUND(R2327/'Inputs'!$C$4,2)</x:f>
        <x:v>-1.12</x:v>
      </x:c>
      <x:c r="T2327" s="33" t="n">
        <x:f>ROUND((P2327-Q2327)*G2327*'Inputs'!$C$25/1000,1)</x:f>
        <x:v>59.5</x:v>
      </x:c>
    </x:row>
    <x:row r="2328">
      <x:c r="A2328" t="n">
        <x:v>2313</x:v>
      </x:c>
      <x:c r="B2328" s="68" t="n">
        <x:v>47.2</x:v>
      </x:c>
      <x:c r="C2328" s="68" t="n">
        <x:v>28.2</x:v>
      </x:c>
      <x:c r="D2328" s="68" t="n">
        <x:v>235.7</x:v>
      </x:c>
      <x:c r="E2328" s="68" t="n">
        <x:v>26.4</x:v>
      </x:c>
      <x:c r="F2328" s="68" t="n">
        <x:v>33.3</x:v>
      </x:c>
      <x:c r="G2328" s="68" t="n">
        <x:v>10</x:v>
      </x:c>
      <x:c r="H2328" s="69" t="n">
        <x:v>1.782</x:v>
      </x:c>
      <x:c r="I2328" s="68" t="n">
        <x:v>4318</x:v>
      </x:c>
      <x:c r="J2328" s="68" t="n">
        <x:v>8.8</x:v>
      </x:c>
      <x:c r="K2328" s="68" t="n">
        <x:v>447</x:v>
      </x:c>
      <x:c r="L2328" s="68" t="n">
        <x:v>1.9</x:v>
      </x:c>
      <x:c r="M2328" s="70" t="n">
        <x:v>0.017</x:v>
      </x:c>
      <x:c r="N2328" s="71" t="n">
        <x:v>157</x:v>
      </x:c>
      <x:c r="O2328" s="33" t="n">
        <x:f>ROUND(3*E2328+F2328+G2328*H2328,1)</x:f>
        <x:v>130.3</x:v>
      </x:c>
      <x:c r="P2328" s="33" t="n">
        <x:f>ROUND('Inputs'!$C$4*'Inputs'!$C$7*'Inputs'!$C$5*C2328/3600,1)</x:f>
        <x:v>4073.3</x:v>
      </x:c>
      <x:c r="Q2328" s="33" t="n">
        <x:f>ROUND(('Inputs'!$C$4/B2328)*'Inputs'!$C$7*'Inputs'!$C$6*D2328/3600,1)</x:f>
        <x:v>1442.6</x:v>
      </x:c>
      <x:c r="R2328" s="59" t="n">
        <x:f>ROUND((P2328-Q2328)*O2328-('Inputs'!$C$4/B2328)*(I2328/J2328+K2328)-'Inputs'!$C$4*L2328-('Inputs'!$C$4*'Inputs'!$C$20*'Inputs'!$C$21*'Inputs'!$C$22/1000)*M2328*N2328,0)</x:f>
        <x:v>119151</x:v>
      </x:c>
      <x:c r="S2328" s="59" t="n">
        <x:f>ROUND(R2328/'Inputs'!$C$4,2)</x:f>
        <x:v>11.92</x:v>
      </x:c>
      <x:c r="T2328" s="33" t="n">
        <x:f>ROUND((P2328-Q2328)*G2328*'Inputs'!$C$25/1000,1)</x:f>
        <x:v>68</x:v>
      </x:c>
    </x:row>
    <x:row r="2329">
      <x:c r="A2329" t="n">
        <x:v>2314</x:v>
      </x:c>
      <x:c r="B2329" s="68" t="n">
        <x:v>53.9</x:v>
      </x:c>
      <x:c r="C2329" s="68" t="n">
        <x:v>34.2</x:v>
      </x:c>
      <x:c r="D2329" s="68" t="n">
        <x:v>215.4</x:v>
      </x:c>
      <x:c r="E2329" s="68" t="n">
        <x:v>25.6</x:v>
      </x:c>
      <x:c r="F2329" s="68" t="n">
        <x:v>44.1</x:v>
      </x:c>
      <x:c r="G2329" s="68" t="n">
        <x:v>8.5</x:v>
      </x:c>
      <x:c r="H2329" s="69" t="n">
        <x:v>1.855</x:v>
      </x:c>
      <x:c r="I2329" s="68" t="n">
        <x:v>6417</x:v>
      </x:c>
      <x:c r="J2329" s="68" t="n">
        <x:v>14.1</x:v>
      </x:c>
      <x:c r="K2329" s="68" t="n">
        <x:v>567</x:v>
      </x:c>
      <x:c r="L2329" s="68" t="n">
        <x:v>3.7</x:v>
      </x:c>
      <x:c r="M2329" s="70" t="n">
        <x:v>0.083</x:v>
      </x:c>
      <x:c r="N2329" s="71" t="n">
        <x:v>149</x:v>
      </x:c>
      <x:c r="O2329" s="33" t="n">
        <x:f>ROUND(3*E2329+F2329+G2329*H2329,1)</x:f>
        <x:v>136.7</x:v>
      </x:c>
      <x:c r="P2329" s="33" t="n">
        <x:f>ROUND('Inputs'!$C$4*'Inputs'!$C$7*'Inputs'!$C$5*C2329/3600,1)</x:f>
        <x:v>4940</x:v>
      </x:c>
      <x:c r="Q2329" s="33" t="n">
        <x:f>ROUND(('Inputs'!$C$4/B2329)*'Inputs'!$C$7*'Inputs'!$C$6*D2329/3600,1)</x:f>
        <x:v>1154.5</x:v>
      </x:c>
      <x:c r="R2329" s="59" t="n">
        <x:f>ROUND((P2329-Q2329)*O2329-('Inputs'!$C$4/B2329)*(I2329/J2329+K2329)-'Inputs'!$C$4*L2329-('Inputs'!$C$4*'Inputs'!$C$20*'Inputs'!$C$21*'Inputs'!$C$22/1000)*M2329*N2329,0)</x:f>
        <x:v>263193</x:v>
      </x:c>
      <x:c r="S2329" s="59" t="n">
        <x:f>ROUND(R2329/'Inputs'!$C$4,2)</x:f>
        <x:v>26.32</x:v>
      </x:c>
      <x:c r="T2329" s="33" t="n">
        <x:f>ROUND((P2329-Q2329)*G2329*'Inputs'!$C$25/1000,1)</x:f>
        <x:v>83.1</x:v>
      </x:c>
    </x:row>
    <x:row r="2330">
      <x:c r="A2330" t="n">
        <x:v>2315</x:v>
      </x:c>
      <x:c r="B2330" s="68" t="n">
        <x:v>34.5</x:v>
      </x:c>
      <x:c r="C2330" s="68" t="n">
        <x:v>28.7</x:v>
      </x:c>
      <x:c r="D2330" s="68" t="n">
        <x:v>225.3</x:v>
      </x:c>
      <x:c r="E2330" s="68" t="n">
        <x:v>22.3</x:v>
      </x:c>
      <x:c r="F2330" s="68" t="n">
        <x:v>41.3</x:v>
      </x:c>
      <x:c r="G2330" s="68" t="n">
        <x:v>8.6</x:v>
      </x:c>
      <x:c r="H2330" s="69" t="n">
        <x:v>1.737</x:v>
      </x:c>
      <x:c r="I2330" s="68" t="n">
        <x:v>4303</x:v>
      </x:c>
      <x:c r="J2330" s="68" t="n">
        <x:v>10.6</x:v>
      </x:c>
      <x:c r="K2330" s="68" t="n">
        <x:v>557</x:v>
      </x:c>
      <x:c r="L2330" s="68" t="n">
        <x:v>5</x:v>
      </x:c>
      <x:c r="M2330" s="70" t="n">
        <x:v>0.048</x:v>
      </x:c>
      <x:c r="N2330" s="71" t="n">
        <x:v>62</x:v>
      </x:c>
      <x:c r="O2330" s="33" t="n">
        <x:f>ROUND(3*E2330+F2330+G2330*H2330,1)</x:f>
        <x:v>123.1</x:v>
      </x:c>
      <x:c r="P2330" s="33" t="n">
        <x:f>ROUND('Inputs'!$C$4*'Inputs'!$C$7*'Inputs'!$C$5*C2330/3600,1)</x:f>
        <x:v>4145.6</x:v>
      </x:c>
      <x:c r="Q2330" s="33" t="n">
        <x:f>ROUND(('Inputs'!$C$4/B2330)*'Inputs'!$C$7*'Inputs'!$C$6*D2330/3600,1)</x:f>
        <x:v>1886.6</x:v>
      </x:c>
      <x:c r="R2330" s="59" t="n">
        <x:f>ROUND((P2330-Q2330)*O2330-('Inputs'!$C$4/B2330)*(I2330/J2330+K2330)-'Inputs'!$C$4*L2330-('Inputs'!$C$4*'Inputs'!$C$20*'Inputs'!$C$21*'Inputs'!$C$22/1000)*M2330*N2330,0)</x:f>
        <x:v>-57686</x:v>
      </x:c>
      <x:c r="S2330" s="59" t="n">
        <x:f>ROUND(R2330/'Inputs'!$C$4,2)</x:f>
        <x:v>-5.77</x:v>
      </x:c>
      <x:c r="T2330" s="33" t="n">
        <x:f>ROUND((P2330-Q2330)*G2330*'Inputs'!$C$25/1000,1)</x:f>
        <x:v>50.2</x:v>
      </x:c>
    </x:row>
    <x:row r="2331">
      <x:c r="A2331" t="n">
        <x:v>2316</x:v>
      </x:c>
      <x:c r="B2331" s="68" t="n">
        <x:v>36.7</x:v>
      </x:c>
      <x:c r="C2331" s="68" t="n">
        <x:v>34.4</x:v>
      </x:c>
      <x:c r="D2331" s="68" t="n">
        <x:v>287.6</x:v>
      </x:c>
      <x:c r="E2331" s="68" t="n">
        <x:v>23.5</x:v>
      </x:c>
      <x:c r="F2331" s="68" t="n">
        <x:v>37.2</x:v>
      </x:c>
      <x:c r="G2331" s="68" t="n">
        <x:v>7.4</x:v>
      </x:c>
      <x:c r="H2331" s="69" t="n">
        <x:v>2.054</x:v>
      </x:c>
      <x:c r="I2331" s="68" t="n">
        <x:v>5725</x:v>
      </x:c>
      <x:c r="J2331" s="68" t="n">
        <x:v>9.4</x:v>
      </x:c>
      <x:c r="K2331" s="68" t="n">
        <x:v>528</x:v>
      </x:c>
      <x:c r="L2331" s="68" t="n">
        <x:v>2.8</x:v>
      </x:c>
      <x:c r="M2331" s="70" t="n">
        <x:v>0.087</x:v>
      </x:c>
      <x:c r="N2331" s="71" t="n">
        <x:v>158</x:v>
      </x:c>
      <x:c r="O2331" s="33" t="n">
        <x:f>ROUND(3*E2331+F2331+G2331*H2331,1)</x:f>
        <x:v>122.9</x:v>
      </x:c>
      <x:c r="P2331" s="33" t="n">
        <x:f>ROUND('Inputs'!$C$4*'Inputs'!$C$7*'Inputs'!$C$5*C2331/3600,1)</x:f>
        <x:v>4968.9</x:v>
      </x:c>
      <x:c r="Q2331" s="33" t="n">
        <x:f>ROUND(('Inputs'!$C$4/B2331)*'Inputs'!$C$7*'Inputs'!$C$6*D2331/3600,1)</x:f>
        <x:v>2263.9</x:v>
      </x:c>
      <x:c r="R2331" s="59" t="n">
        <x:f>ROUND((P2331-Q2331)*O2331-('Inputs'!$C$4/B2331)*(I2331/J2331+K2331)-'Inputs'!$C$4*L2331-('Inputs'!$C$4*'Inputs'!$C$20*'Inputs'!$C$21*'Inputs'!$C$22/1000)*M2331*N2331,0)</x:f>
        <x:v>-36114</x:v>
      </x:c>
      <x:c r="S2331" s="59" t="n">
        <x:f>ROUND(R2331/'Inputs'!$C$4,2)</x:f>
        <x:v>-3.61</x:v>
      </x:c>
      <x:c r="T2331" s="33" t="n">
        <x:f>ROUND((P2331-Q2331)*G2331*'Inputs'!$C$25/1000,1)</x:f>
        <x:v>51.7</x:v>
      </x:c>
    </x:row>
    <x:row r="2332">
      <x:c r="A2332" t="n">
        <x:v>2317</x:v>
      </x:c>
      <x:c r="B2332" s="68" t="n">
        <x:v>35</x:v>
      </x:c>
      <x:c r="C2332" s="68" t="n">
        <x:v>33.7</x:v>
      </x:c>
      <x:c r="D2332" s="68" t="n">
        <x:v>162.1</x:v>
      </x:c>
      <x:c r="E2332" s="68" t="n">
        <x:v>25.4</x:v>
      </x:c>
      <x:c r="F2332" s="68" t="n">
        <x:v>51.5</x:v>
      </x:c>
      <x:c r="G2332" s="68" t="n">
        <x:v>10.9</x:v>
      </x:c>
      <x:c r="H2332" s="69" t="n">
        <x:v>1.734</x:v>
      </x:c>
      <x:c r="I2332" s="68" t="n">
        <x:v>7254</x:v>
      </x:c>
      <x:c r="J2332" s="68" t="n">
        <x:v>12.2</x:v>
      </x:c>
      <x:c r="K2332" s="68" t="n">
        <x:v>837</x:v>
      </x:c>
      <x:c r="L2332" s="68" t="n">
        <x:v>4.4</x:v>
      </x:c>
      <x:c r="M2332" s="70" t="n">
        <x:v>0.077</x:v>
      </x:c>
      <x:c r="N2332" s="71" t="n">
        <x:v>122</x:v>
      </x:c>
      <x:c r="O2332" s="33" t="n">
        <x:f>ROUND(3*E2332+F2332+G2332*H2332,1)</x:f>
        <x:v>146.6</x:v>
      </x:c>
      <x:c r="P2332" s="33" t="n">
        <x:f>ROUND('Inputs'!$C$4*'Inputs'!$C$7*'Inputs'!$C$5*C2332/3600,1)</x:f>
        <x:v>4867.8</x:v>
      </x:c>
      <x:c r="Q2332" s="33" t="n">
        <x:f>ROUND(('Inputs'!$C$4/B2332)*'Inputs'!$C$7*'Inputs'!$C$6*D2332/3600,1)</x:f>
        <x:v>1338</x:v>
      </x:c>
      <x:c r="R2332" s="59" t="n">
        <x:f>ROUND((P2332-Q2332)*O2332-('Inputs'!$C$4/B2332)*(I2332/J2332+K2332)-'Inputs'!$C$4*L2332-('Inputs'!$C$4*'Inputs'!$C$20*'Inputs'!$C$21*'Inputs'!$C$22/1000)*M2332*N2332,0)</x:f>
        <x:v>43437</x:v>
      </x:c>
      <x:c r="S2332" s="59" t="n">
        <x:f>ROUND(R2332/'Inputs'!$C$4,2)</x:f>
        <x:v>4.34</x:v>
      </x:c>
      <x:c r="T2332" s="33" t="n">
        <x:f>ROUND((P2332-Q2332)*G2332*'Inputs'!$C$25/1000,1)</x:f>
        <x:v>99.4</x:v>
      </x:c>
    </x:row>
    <x:row r="2333">
      <x:c r="A2333" t="n">
        <x:v>2318</x:v>
      </x:c>
      <x:c r="B2333" s="68" t="n">
        <x:v>51.9</x:v>
      </x:c>
      <x:c r="C2333" s="68" t="n">
        <x:v>31</x:v>
      </x:c>
      <x:c r="D2333" s="68" t="n">
        <x:v>219.4</x:v>
      </x:c>
      <x:c r="E2333" s="68" t="n">
        <x:v>22.2</x:v>
      </x:c>
      <x:c r="F2333" s="68" t="n">
        <x:v>54.4</x:v>
      </x:c>
      <x:c r="G2333" s="68" t="n">
        <x:v>10.4</x:v>
      </x:c>
      <x:c r="H2333" s="69" t="n">
        <x:v>1.807</x:v>
      </x:c>
      <x:c r="I2333" s="68" t="n">
        <x:v>5531</x:v>
      </x:c>
      <x:c r="J2333" s="68" t="n">
        <x:v>11.7</x:v>
      </x:c>
      <x:c r="K2333" s="68" t="n">
        <x:v>373</x:v>
      </x:c>
      <x:c r="L2333" s="68" t="n">
        <x:v>3.2</x:v>
      </x:c>
      <x:c r="M2333" s="70" t="n">
        <x:v>0.04</x:v>
      </x:c>
      <x:c r="N2333" s="71" t="n">
        <x:v>72</x:v>
      </x:c>
      <x:c r="O2333" s="33" t="n">
        <x:f>ROUND(3*E2333+F2333+G2333*H2333,1)</x:f>
        <x:v>139.8</x:v>
      </x:c>
      <x:c r="P2333" s="33" t="n">
        <x:f>ROUND('Inputs'!$C$4*'Inputs'!$C$7*'Inputs'!$C$5*C2333/3600,1)</x:f>
        <x:v>4477.8</x:v>
      </x:c>
      <x:c r="Q2333" s="33" t="n">
        <x:f>ROUND(('Inputs'!$C$4/B2333)*'Inputs'!$C$7*'Inputs'!$C$6*D2333/3600,1)</x:f>
        <x:v>1221.2</x:v>
      </x:c>
      <x:c r="R2333" s="59" t="n">
        <x:f>ROUND((P2333-Q2333)*O2333-('Inputs'!$C$4/B2333)*(I2333/J2333+K2333)-'Inputs'!$C$4*L2333-('Inputs'!$C$4*'Inputs'!$C$20*'Inputs'!$C$21*'Inputs'!$C$22/1000)*M2333*N2333,0)</x:f>
        <x:v>253878</x:v>
      </x:c>
      <x:c r="S2333" s="59" t="n">
        <x:f>ROUND(R2333/'Inputs'!$C$4,2)</x:f>
        <x:v>25.39</x:v>
      </x:c>
      <x:c r="T2333" s="33" t="n">
        <x:f>ROUND((P2333-Q2333)*G2333*'Inputs'!$C$25/1000,1)</x:f>
        <x:v>87.5</x:v>
      </x:c>
    </x:row>
    <x:row r="2334">
      <x:c r="A2334" t="n">
        <x:v>2319</x:v>
      </x:c>
      <x:c r="B2334" s="68" t="n">
        <x:v>53.4</x:v>
      </x:c>
      <x:c r="C2334" s="68" t="n">
        <x:v>31.2</x:v>
      </x:c>
      <x:c r="D2334" s="68" t="n">
        <x:v>185</x:v>
      </x:c>
      <x:c r="E2334" s="68" t="n">
        <x:v>21.3</x:v>
      </x:c>
      <x:c r="F2334" s="68" t="n">
        <x:v>47.4</x:v>
      </x:c>
      <x:c r="G2334" s="68" t="n">
        <x:v>7.7</x:v>
      </x:c>
      <x:c r="H2334" s="69" t="n">
        <x:v>1.822</x:v>
      </x:c>
      <x:c r="I2334" s="68" t="n">
        <x:v>3944</x:v>
      </x:c>
      <x:c r="J2334" s="68" t="n">
        <x:v>13</x:v>
      </x:c>
      <x:c r="K2334" s="68" t="n">
        <x:v>483</x:v>
      </x:c>
      <x:c r="L2334" s="68" t="n">
        <x:v>5.6</x:v>
      </x:c>
      <x:c r="M2334" s="70" t="n">
        <x:v>0.07</x:v>
      </x:c>
      <x:c r="N2334" s="71" t="n">
        <x:v>73</x:v>
      </x:c>
      <x:c r="O2334" s="33" t="n">
        <x:f>ROUND(3*E2334+F2334+G2334*H2334,1)</x:f>
        <x:v>125.3</x:v>
      </x:c>
      <x:c r="P2334" s="33" t="n">
        <x:f>ROUND('Inputs'!$C$4*'Inputs'!$C$7*'Inputs'!$C$5*C2334/3600,1)</x:f>
        <x:v>4506.7</x:v>
      </x:c>
      <x:c r="Q2334" s="33" t="n">
        <x:f>ROUND(('Inputs'!$C$4/B2334)*'Inputs'!$C$7*'Inputs'!$C$6*D2334/3600,1)</x:f>
        <x:v>1000.8</x:v>
      </x:c>
      <x:c r="R2334" s="59" t="n">
        <x:f>ROUND((P2334-Q2334)*O2334-('Inputs'!$C$4/B2334)*(I2334/J2334+K2334)-'Inputs'!$C$4*L2334-('Inputs'!$C$4*'Inputs'!$C$20*'Inputs'!$C$21*'Inputs'!$C$22/1000)*M2334*N2334,0)</x:f>
        <x:v>224600</x:v>
      </x:c>
      <x:c r="S2334" s="59" t="n">
        <x:f>ROUND(R2334/'Inputs'!$C$4,2)</x:f>
        <x:v>22.46</x:v>
      </x:c>
      <x:c r="T2334" s="33" t="n">
        <x:f>ROUND((P2334-Q2334)*G2334*'Inputs'!$C$25/1000,1)</x:f>
        <x:v>69.7</x:v>
      </x:c>
    </x:row>
    <x:row r="2335">
      <x:c r="A2335" t="n">
        <x:v>2320</x:v>
      </x:c>
      <x:c r="B2335" s="68" t="n">
        <x:v>41.3</x:v>
      </x:c>
      <x:c r="C2335" s="68" t="n">
        <x:v>29.3</x:v>
      </x:c>
      <x:c r="D2335" s="68" t="n">
        <x:v>157.9</x:v>
      </x:c>
      <x:c r="E2335" s="68" t="n">
        <x:v>22.6</x:v>
      </x:c>
      <x:c r="F2335" s="68" t="n">
        <x:v>39.6</x:v>
      </x:c>
      <x:c r="G2335" s="68" t="n">
        <x:v>9.2</x:v>
      </x:c>
      <x:c r="H2335" s="69" t="n">
        <x:v>1.907</x:v>
      </x:c>
      <x:c r="I2335" s="68" t="n">
        <x:v>5740</x:v>
      </x:c>
      <x:c r="J2335" s="68" t="n">
        <x:v>8.3</x:v>
      </x:c>
      <x:c r="K2335" s="68" t="n">
        <x:v>679</x:v>
      </x:c>
      <x:c r="L2335" s="68" t="n">
        <x:v>3.8</x:v>
      </x:c>
      <x:c r="M2335" s="70" t="n">
        <x:v>0.052</x:v>
      </x:c>
      <x:c r="N2335" s="71" t="n">
        <x:v>60</x:v>
      </x:c>
      <x:c r="O2335" s="33" t="n">
        <x:f>ROUND(3*E2335+F2335+G2335*H2335,1)</x:f>
        <x:v>124.9</x:v>
      </x:c>
      <x:c r="P2335" s="33" t="n">
        <x:f>ROUND('Inputs'!$C$4*'Inputs'!$C$7*'Inputs'!$C$5*C2335/3600,1)</x:f>
        <x:v>4232.2</x:v>
      </x:c>
      <x:c r="Q2335" s="33" t="n">
        <x:f>ROUND(('Inputs'!$C$4/B2335)*'Inputs'!$C$7*'Inputs'!$C$6*D2335/3600,1)</x:f>
        <x:v>1104.5</x:v>
      </x:c>
      <x:c r="R2335" s="59" t="n">
        <x:f>ROUND((P2335-Q2335)*O2335-('Inputs'!$C$4/B2335)*(I2335/J2335+K2335)-'Inputs'!$C$4*L2335-('Inputs'!$C$4*'Inputs'!$C$20*'Inputs'!$C$21*'Inputs'!$C$22/1000)*M2335*N2335,0)</x:f>
        <x:v>13817</x:v>
      </x:c>
      <x:c r="S2335" s="59" t="n">
        <x:f>ROUND(R2335/'Inputs'!$C$4,2)</x:f>
        <x:v>1.38</x:v>
      </x:c>
      <x:c r="T2335" s="33" t="n">
        <x:f>ROUND((P2335-Q2335)*G2335*'Inputs'!$C$25/1000,1)</x:f>
        <x:v>74.3</x:v>
      </x:c>
    </x:row>
    <x:row r="2336">
      <x:c r="A2336" t="n">
        <x:v>2321</x:v>
      </x:c>
      <x:c r="B2336" s="68" t="n">
        <x:v>28.7</x:v>
      </x:c>
      <x:c r="C2336" s="68" t="n">
        <x:v>27.7</x:v>
      </x:c>
      <x:c r="D2336" s="68" t="n">
        <x:v>234.5</x:v>
      </x:c>
      <x:c r="E2336" s="68" t="n">
        <x:v>23.2</x:v>
      </x:c>
      <x:c r="F2336" s="68" t="n">
        <x:v>39.4</x:v>
      </x:c>
      <x:c r="G2336" s="68" t="n">
        <x:v>9.6</x:v>
      </x:c>
      <x:c r="H2336" s="69" t="n">
        <x:v>1.603</x:v>
      </x:c>
      <x:c r="I2336" s="68" t="n">
        <x:v>5437</x:v>
      </x:c>
      <x:c r="J2336" s="68" t="n">
        <x:v>14.3</x:v>
      </x:c>
      <x:c r="K2336" s="68" t="n">
        <x:v>678</x:v>
      </x:c>
      <x:c r="L2336" s="68" t="n">
        <x:v>2</x:v>
      </x:c>
      <x:c r="M2336" s="70" t="n">
        <x:v>0.088</x:v>
      </x:c>
      <x:c r="N2336" s="71" t="n">
        <x:v>82</x:v>
      </x:c>
      <x:c r="O2336" s="33" t="n">
        <x:f>ROUND(3*E2336+F2336+G2336*H2336,1)</x:f>
        <x:v>124.4</x:v>
      </x:c>
      <x:c r="P2336" s="33" t="n">
        <x:f>ROUND('Inputs'!$C$4*'Inputs'!$C$7*'Inputs'!$C$5*C2336/3600,1)</x:f>
        <x:v>4001.1</x:v>
      </x:c>
      <x:c r="Q2336" s="33" t="n">
        <x:f>ROUND(('Inputs'!$C$4/B2336)*'Inputs'!$C$7*'Inputs'!$C$6*D2336/3600,1)</x:f>
        <x:v>2360.4</x:v>
      </x:c>
      <x:c r="R2336" s="59" t="n">
        <x:f>ROUND((P2336-Q2336)*O2336-('Inputs'!$C$4/B2336)*(I2336/J2336+K2336)-'Inputs'!$C$4*L2336-('Inputs'!$C$4*'Inputs'!$C$20*'Inputs'!$C$21*'Inputs'!$C$22/1000)*M2336*N2336,0)</x:f>
        <x:v>-200747</x:v>
      </x:c>
      <x:c r="S2336" s="59" t="n">
        <x:f>ROUND(R2336/'Inputs'!$C$4,2)</x:f>
        <x:v>-20.07</x:v>
      </x:c>
      <x:c r="T2336" s="33" t="n">
        <x:f>ROUND((P2336-Q2336)*G2336*'Inputs'!$C$25/1000,1)</x:f>
        <x:v>40.7</x:v>
      </x:c>
    </x:row>
    <x:row r="2337">
      <x:c r="A2337" t="n">
        <x:v>2322</x:v>
      </x:c>
      <x:c r="B2337" s="68" t="n">
        <x:v>34.4</x:v>
      </x:c>
      <x:c r="C2337" s="68" t="n">
        <x:v>25.3</x:v>
      </x:c>
      <x:c r="D2337" s="68" t="n">
        <x:v>190.9</x:v>
      </x:c>
      <x:c r="E2337" s="68" t="n">
        <x:v>22.3</x:v>
      </x:c>
      <x:c r="F2337" s="68" t="n">
        <x:v>32.6</x:v>
      </x:c>
      <x:c r="G2337" s="68" t="n">
        <x:v>10.3</x:v>
      </x:c>
      <x:c r="H2337" s="69" t="n">
        <x:v>1.902</x:v>
      </x:c>
      <x:c r="I2337" s="68" t="n">
        <x:v>5289</x:v>
      </x:c>
      <x:c r="J2337" s="68" t="n">
        <x:v>9.1</x:v>
      </x:c>
      <x:c r="K2337" s="68" t="n">
        <x:v>439</x:v>
      </x:c>
      <x:c r="L2337" s="68" t="n">
        <x:v>1.8</x:v>
      </x:c>
      <x:c r="M2337" s="70" t="n">
        <x:v>0.012</x:v>
      </x:c>
      <x:c r="N2337" s="71" t="n">
        <x:v>86</x:v>
      </x:c>
      <x:c r="O2337" s="33" t="n">
        <x:f>ROUND(3*E2337+F2337+G2337*H2337,1)</x:f>
        <x:v>119.1</x:v>
      </x:c>
      <x:c r="P2337" s="33" t="n">
        <x:f>ROUND('Inputs'!$C$4*'Inputs'!$C$7*'Inputs'!$C$5*C2337/3600,1)</x:f>
        <x:v>3654.4</x:v>
      </x:c>
      <x:c r="Q2337" s="33" t="n">
        <x:f>ROUND(('Inputs'!$C$4/B2337)*'Inputs'!$C$7*'Inputs'!$C$6*D2337/3600,1)</x:f>
        <x:v>1603.2</x:v>
      </x:c>
      <x:c r="R2337" s="59" t="n">
        <x:f>ROUND((P2337-Q2337)*O2337-('Inputs'!$C$4/B2337)*(I2337/J2337+K2337)-'Inputs'!$C$4*L2337-('Inputs'!$C$4*'Inputs'!$C$20*'Inputs'!$C$21*'Inputs'!$C$22/1000)*M2337*N2337,0)</x:f>
        <x:v>-72582</x:v>
      </x:c>
      <x:c r="S2337" s="59" t="n">
        <x:f>ROUND(R2337/'Inputs'!$C$4,2)</x:f>
        <x:v>-7.26</x:v>
      </x:c>
      <x:c r="T2337" s="33" t="n">
        <x:f>ROUND((P2337-Q2337)*G2337*'Inputs'!$C$25/1000,1)</x:f>
        <x:v>54.6</x:v>
      </x:c>
    </x:row>
    <x:row r="2338">
      <x:c r="A2338" t="n">
        <x:v>2323</x:v>
      </x:c>
      <x:c r="B2338" s="68" t="n">
        <x:v>45.9</x:v>
      </x:c>
      <x:c r="C2338" s="68" t="n">
        <x:v>34.3</x:v>
      </x:c>
      <x:c r="D2338" s="68" t="n">
        <x:v>231.5</x:v>
      </x:c>
      <x:c r="E2338" s="68" t="n">
        <x:v>25.7</x:v>
      </x:c>
      <x:c r="F2338" s="68" t="n">
        <x:v>53</x:v>
      </x:c>
      <x:c r="G2338" s="68" t="n">
        <x:v>7.7</x:v>
      </x:c>
      <x:c r="H2338" s="69" t="n">
        <x:v>1.844</x:v>
      </x:c>
      <x:c r="I2338" s="68" t="n">
        <x:v>5866</x:v>
      </x:c>
      <x:c r="J2338" s="68" t="n">
        <x:v>13.2</x:v>
      </x:c>
      <x:c r="K2338" s="68" t="n">
        <x:v>883</x:v>
      </x:c>
      <x:c r="L2338" s="68" t="n">
        <x:v>4.6</x:v>
      </x:c>
      <x:c r="M2338" s="70" t="n">
        <x:v>0.086</x:v>
      </x:c>
      <x:c r="N2338" s="71" t="n">
        <x:v>82</x:v>
      </x:c>
      <x:c r="O2338" s="33" t="n">
        <x:f>ROUND(3*E2338+F2338+G2338*H2338,1)</x:f>
        <x:v>144.3</x:v>
      </x:c>
      <x:c r="P2338" s="33" t="n">
        <x:f>ROUND('Inputs'!$C$4*'Inputs'!$C$7*'Inputs'!$C$5*C2338/3600,1)</x:f>
        <x:v>4954.4</x:v>
      </x:c>
      <x:c r="Q2338" s="33" t="n">
        <x:f>ROUND(('Inputs'!$C$4/B2338)*'Inputs'!$C$7*'Inputs'!$C$6*D2338/3600,1)</x:f>
        <x:v>1457</x:v>
      </x:c>
      <x:c r="R2338" s="59" t="n">
        <x:f>ROUND((P2338-Q2338)*O2338-('Inputs'!$C$4/B2338)*(I2338/J2338+K2338)-'Inputs'!$C$4*L2338-('Inputs'!$C$4*'Inputs'!$C$20*'Inputs'!$C$21*'Inputs'!$C$22/1000)*M2338*N2338,0)</x:f>
        <x:v>153713</x:v>
      </x:c>
      <x:c r="S2338" s="59" t="n">
        <x:f>ROUND(R2338/'Inputs'!$C$4,2)</x:f>
        <x:v>15.37</x:v>
      </x:c>
      <x:c r="T2338" s="33" t="n">
        <x:f>ROUND((P2338-Q2338)*G2338*'Inputs'!$C$25/1000,1)</x:f>
        <x:v>69.6</x:v>
      </x:c>
    </x:row>
    <x:row r="2339">
      <x:c r="A2339" t="n">
        <x:v>2324</x:v>
      </x:c>
      <x:c r="B2339" s="68" t="n">
        <x:v>48.2</x:v>
      </x:c>
      <x:c r="C2339" s="68" t="n">
        <x:v>30.1</x:v>
      </x:c>
      <x:c r="D2339" s="68" t="n">
        <x:v>207.9</x:v>
      </x:c>
      <x:c r="E2339" s="68" t="n">
        <x:v>23</x:v>
      </x:c>
      <x:c r="F2339" s="68" t="n">
        <x:v>53.3</x:v>
      </x:c>
      <x:c r="G2339" s="68" t="n">
        <x:v>8</x:v>
      </x:c>
      <x:c r="H2339" s="69" t="n">
        <x:v>1.743</x:v>
      </x:c>
      <x:c r="I2339" s="68" t="n">
        <x:v>7627</x:v>
      </x:c>
      <x:c r="J2339" s="68" t="n">
        <x:v>9.8</x:v>
      </x:c>
      <x:c r="K2339" s="68" t="n">
        <x:v>515</x:v>
      </x:c>
      <x:c r="L2339" s="68" t="n">
        <x:v>5.3</x:v>
      </x:c>
      <x:c r="M2339" s="70" t="n">
        <x:v>0.067</x:v>
      </x:c>
      <x:c r="N2339" s="71" t="n">
        <x:v>86</x:v>
      </x:c>
      <x:c r="O2339" s="33" t="n">
        <x:f>ROUND(3*E2339+F2339+G2339*H2339,1)</x:f>
        <x:v>136.2</x:v>
      </x:c>
      <x:c r="P2339" s="33" t="n">
        <x:f>ROUND('Inputs'!$C$4*'Inputs'!$C$7*'Inputs'!$C$5*C2339/3600,1)</x:f>
        <x:v>4347.8</x:v>
      </x:c>
      <x:c r="Q2339" s="33" t="n">
        <x:f>ROUND(('Inputs'!$C$4/B2339)*'Inputs'!$C$7*'Inputs'!$C$6*D2339/3600,1)</x:f>
        <x:v>1246.1</x:v>
      </x:c>
      <x:c r="R2339" s="59" t="n">
        <x:f>ROUND((P2339-Q2339)*O2339-('Inputs'!$C$4/B2339)*(I2339/J2339+K2339)-'Inputs'!$C$4*L2339-('Inputs'!$C$4*'Inputs'!$C$20*'Inputs'!$C$21*'Inputs'!$C$22/1000)*M2339*N2339,0)</x:f>
        <x:v>88255</x:v>
      </x:c>
      <x:c r="S2339" s="59" t="n">
        <x:f>ROUND(R2339/'Inputs'!$C$4,2)</x:f>
        <x:v>8.83</x:v>
      </x:c>
      <x:c r="T2339" s="33" t="n">
        <x:f>ROUND((P2339-Q2339)*G2339*'Inputs'!$C$25/1000,1)</x:f>
        <x:v>64.1</x:v>
      </x:c>
    </x:row>
    <x:row r="2340">
      <x:c r="A2340" t="n">
        <x:v>2325</x:v>
      </x:c>
      <x:c r="B2340" s="68" t="n">
        <x:v>45.5</x:v>
      </x:c>
      <x:c r="C2340" s="68" t="n">
        <x:v>31.4</x:v>
      </x:c>
      <x:c r="D2340" s="68" t="n">
        <x:v>214.4</x:v>
      </x:c>
      <x:c r="E2340" s="68" t="n">
        <x:v>24.7</x:v>
      </x:c>
      <x:c r="F2340" s="68" t="n">
        <x:v>51.6</x:v>
      </x:c>
      <x:c r="G2340" s="68" t="n">
        <x:v>9.6</x:v>
      </x:c>
      <x:c r="H2340" s="69" t="n">
        <x:v>1.7</x:v>
      </x:c>
      <x:c r="I2340" s="68" t="n">
        <x:v>6460</x:v>
      </x:c>
      <x:c r="J2340" s="68" t="n">
        <x:v>11.8</x:v>
      </x:c>
      <x:c r="K2340" s="68" t="n">
        <x:v>612</x:v>
      </x:c>
      <x:c r="L2340" s="68" t="n">
        <x:v>2.6</x:v>
      </x:c>
      <x:c r="M2340" s="70" t="n">
        <x:v>0.05</x:v>
      </x:c>
      <x:c r="N2340" s="71" t="n">
        <x:v>115</x:v>
      </x:c>
      <x:c r="O2340" s="33" t="n">
        <x:f>ROUND(3*E2340+F2340+G2340*H2340,1)</x:f>
        <x:v>142</x:v>
      </x:c>
      <x:c r="P2340" s="33" t="n">
        <x:f>ROUND('Inputs'!$C$4*'Inputs'!$C$7*'Inputs'!$C$5*C2340/3600,1)</x:f>
        <x:v>4535.6</x:v>
      </x:c>
      <x:c r="Q2340" s="33" t="n">
        <x:f>ROUND(('Inputs'!$C$4/B2340)*'Inputs'!$C$7*'Inputs'!$C$6*D2340/3600,1)</x:f>
        <x:v>1361.3</x:v>
      </x:c>
      <x:c r="R2340" s="59" t="n">
        <x:f>ROUND((P2340-Q2340)*O2340-('Inputs'!$C$4/B2340)*(I2340/J2340+K2340)-'Inputs'!$C$4*L2340-('Inputs'!$C$4*'Inputs'!$C$20*'Inputs'!$C$21*'Inputs'!$C$22/1000)*M2340*N2340,0)</x:f>
        <x:v>157067</x:v>
      </x:c>
      <x:c r="S2340" s="59" t="n">
        <x:f>ROUND(R2340/'Inputs'!$C$4,2)</x:f>
        <x:v>15.71</x:v>
      </x:c>
      <x:c r="T2340" s="33" t="n">
        <x:f>ROUND((P2340-Q2340)*G2340*'Inputs'!$C$25/1000,1)</x:f>
        <x:v>78.7</x:v>
      </x:c>
    </x:row>
    <x:row r="2341">
      <x:c r="A2341" t="n">
        <x:v>2326</x:v>
      </x:c>
      <x:c r="B2341" s="68" t="n">
        <x:v>39.3</x:v>
      </x:c>
      <x:c r="C2341" s="68" t="n">
        <x:v>25.6</x:v>
      </x:c>
      <x:c r="D2341" s="68" t="n">
        <x:v>209.9</x:v>
      </x:c>
      <x:c r="E2341" s="68" t="n">
        <x:v>21.2</x:v>
      </x:c>
      <x:c r="F2341" s="68" t="n">
        <x:v>50.4</x:v>
      </x:c>
      <x:c r="G2341" s="68" t="n">
        <x:v>8.9</x:v>
      </x:c>
      <x:c r="H2341" s="69" t="n">
        <x:v>1.645</x:v>
      </x:c>
      <x:c r="I2341" s="68" t="n">
        <x:v>7859</x:v>
      </x:c>
      <x:c r="J2341" s="68" t="n">
        <x:v>14.4</x:v>
      </x:c>
      <x:c r="K2341" s="68" t="n">
        <x:v>757</x:v>
      </x:c>
      <x:c r="L2341" s="68" t="n">
        <x:v>3.4</x:v>
      </x:c>
      <x:c r="M2341" s="70" t="n">
        <x:v>0.096</x:v>
      </x:c>
      <x:c r="N2341" s="71" t="n">
        <x:v>139</x:v>
      </x:c>
      <x:c r="O2341" s="33" t="n">
        <x:f>ROUND(3*E2341+F2341+G2341*H2341,1)</x:f>
        <x:v>128.6</x:v>
      </x:c>
      <x:c r="P2341" s="33" t="n">
        <x:f>ROUND('Inputs'!$C$4*'Inputs'!$C$7*'Inputs'!$C$5*C2341/3600,1)</x:f>
        <x:v>3697.8</x:v>
      </x:c>
      <x:c r="Q2341" s="33" t="n">
        <x:f>ROUND(('Inputs'!$C$4/B2341)*'Inputs'!$C$7*'Inputs'!$C$6*D2341/3600,1)</x:f>
        <x:v>1542.9</x:v>
      </x:c>
      <x:c r="R2341" s="59" t="n">
        <x:f>ROUND((P2341-Q2341)*O2341-('Inputs'!$C$4/B2341)*(I2341/J2341+K2341)-'Inputs'!$C$4*L2341-('Inputs'!$C$4*'Inputs'!$C$20*'Inputs'!$C$21*'Inputs'!$C$22/1000)*M2341*N2341,0)</x:f>
        <x:v>-118211</x:v>
      </x:c>
      <x:c r="S2341" s="59" t="n">
        <x:f>ROUND(R2341/'Inputs'!$C$4,2)</x:f>
        <x:v>-11.82</x:v>
      </x:c>
      <x:c r="T2341" s="33" t="n">
        <x:f>ROUND((P2341-Q2341)*G2341*'Inputs'!$C$25/1000,1)</x:f>
        <x:v>49.5</x:v>
      </x:c>
    </x:row>
    <x:row r="2342">
      <x:c r="A2342" t="n">
        <x:v>2327</x:v>
      </x:c>
      <x:c r="B2342" s="68" t="n">
        <x:v>25.7</x:v>
      </x:c>
      <x:c r="C2342" s="68" t="n">
        <x:v>28.8</x:v>
      </x:c>
      <x:c r="D2342" s="68" t="n">
        <x:v>269.5</x:v>
      </x:c>
      <x:c r="E2342" s="68" t="n">
        <x:v>21.1</x:v>
      </x:c>
      <x:c r="F2342" s="68" t="n">
        <x:v>43.1</x:v>
      </x:c>
      <x:c r="G2342" s="68" t="n">
        <x:v>8.9</x:v>
      </x:c>
      <x:c r="H2342" s="69" t="n">
        <x:v>1.936</x:v>
      </x:c>
      <x:c r="I2342" s="68" t="n">
        <x:v>4977</x:v>
      </x:c>
      <x:c r="J2342" s="68" t="n">
        <x:v>11.9</x:v>
      </x:c>
      <x:c r="K2342" s="68" t="n">
        <x:v>688</x:v>
      </x:c>
      <x:c r="L2342" s="68" t="n">
        <x:v>4.5</x:v>
      </x:c>
      <x:c r="M2342" s="70" t="n">
        <x:v>0.037</x:v>
      </x:c>
      <x:c r="N2342" s="71" t="n">
        <x:v>112</x:v>
      </x:c>
      <x:c r="O2342" s="33" t="n">
        <x:f>ROUND(3*E2342+F2342+G2342*H2342,1)</x:f>
        <x:v>123.6</x:v>
      </x:c>
      <x:c r="P2342" s="33" t="n">
        <x:f>ROUND('Inputs'!$C$4*'Inputs'!$C$7*'Inputs'!$C$5*C2342/3600,1)</x:f>
        <x:v>4160</x:v>
      </x:c>
      <x:c r="Q2342" s="33" t="n">
        <x:f>ROUND(('Inputs'!$C$4/B2342)*'Inputs'!$C$7*'Inputs'!$C$6*D2342/3600,1)</x:f>
        <x:v>3029.4</x:v>
      </x:c>
      <x:c r="R2342" s="59" t="n">
        <x:f>ROUND((P2342-Q2342)*O2342-('Inputs'!$C$4/B2342)*(I2342/J2342+K2342)-'Inputs'!$C$4*L2342-('Inputs'!$C$4*'Inputs'!$C$20*'Inputs'!$C$21*'Inputs'!$C$22/1000)*M2342*N2342,0)</x:f>
        <x:v>-344966</x:v>
      </x:c>
      <x:c r="S2342" s="59" t="n">
        <x:f>ROUND(R2342/'Inputs'!$C$4,2)</x:f>
        <x:v>-34.5</x:v>
      </x:c>
      <x:c r="T2342" s="33" t="n">
        <x:f>ROUND((P2342-Q2342)*G2342*'Inputs'!$C$25/1000,1)</x:f>
        <x:v>26</x:v>
      </x:c>
    </x:row>
    <x:row r="2343">
      <x:c r="A2343" t="n">
        <x:v>2328</x:v>
      </x:c>
      <x:c r="B2343" s="68" t="n">
        <x:v>29</x:v>
      </x:c>
      <x:c r="C2343" s="68" t="n">
        <x:v>27.9</x:v>
      </x:c>
      <x:c r="D2343" s="68" t="n">
        <x:v>192.5</x:v>
      </x:c>
      <x:c r="E2343" s="68" t="n">
        <x:v>27.6</x:v>
      </x:c>
      <x:c r="F2343" s="68" t="n">
        <x:v>30.9</x:v>
      </x:c>
      <x:c r="G2343" s="68" t="n">
        <x:v>10.5</x:v>
      </x:c>
      <x:c r="H2343" s="69" t="n">
        <x:v>1.903</x:v>
      </x:c>
      <x:c r="I2343" s="68" t="n">
        <x:v>3735</x:v>
      </x:c>
      <x:c r="J2343" s="68" t="n">
        <x:v>13.3</x:v>
      </x:c>
      <x:c r="K2343" s="68" t="n">
        <x:v>690</x:v>
      </x:c>
      <x:c r="L2343" s="68" t="n">
        <x:v>3.5</x:v>
      </x:c>
      <x:c r="M2343" s="70" t="n">
        <x:v>0.063</x:v>
      </x:c>
      <x:c r="N2343" s="71" t="n">
        <x:v>97</x:v>
      </x:c>
      <x:c r="O2343" s="33" t="n">
        <x:f>ROUND(3*E2343+F2343+G2343*H2343,1)</x:f>
        <x:v>133.7</x:v>
      </x:c>
      <x:c r="P2343" s="33" t="n">
        <x:f>ROUND('Inputs'!$C$4*'Inputs'!$C$7*'Inputs'!$C$5*C2343/3600,1)</x:f>
        <x:v>4030</x:v>
      </x:c>
      <x:c r="Q2343" s="33" t="n">
        <x:f>ROUND(('Inputs'!$C$4/B2343)*'Inputs'!$C$7*'Inputs'!$C$6*D2343/3600,1)</x:f>
        <x:v>1917.6</x:v>
      </x:c>
      <x:c r="R2343" s="59" t="n">
        <x:f>ROUND((P2343-Q2343)*O2343-('Inputs'!$C$4/B2343)*(I2343/J2343+K2343)-'Inputs'!$C$4*L2343-('Inputs'!$C$4*'Inputs'!$C$20*'Inputs'!$C$21*'Inputs'!$C$22/1000)*M2343*N2343,0)</x:f>
        <x:v>-101005</x:v>
      </x:c>
      <x:c r="S2343" s="59" t="n">
        <x:f>ROUND(R2343/'Inputs'!$C$4,2)</x:f>
        <x:v>-10.1</x:v>
      </x:c>
      <x:c r="T2343" s="33" t="n">
        <x:f>ROUND((P2343-Q2343)*G2343*'Inputs'!$C$25/1000,1)</x:f>
        <x:v>57.3</x:v>
      </x:c>
    </x:row>
    <x:row r="2344">
      <x:c r="A2344" t="n">
        <x:v>2329</x:v>
      </x:c>
      <x:c r="B2344" s="68" t="n">
        <x:v>35.6</x:v>
      </x:c>
      <x:c r="C2344" s="68" t="n">
        <x:v>25</x:v>
      </x:c>
      <x:c r="D2344" s="68" t="n">
        <x:v>239.7</x:v>
      </x:c>
      <x:c r="E2344" s="68" t="n">
        <x:v>25</x:v>
      </x:c>
      <x:c r="F2344" s="68" t="n">
        <x:v>40.1</x:v>
      </x:c>
      <x:c r="G2344" s="68" t="n">
        <x:v>7.4</x:v>
      </x:c>
      <x:c r="H2344" s="69" t="n">
        <x:v>1.66</x:v>
      </x:c>
      <x:c r="I2344" s="68" t="n">
        <x:v>5688</x:v>
      </x:c>
      <x:c r="J2344" s="68" t="n">
        <x:v>10.1</x:v>
      </x:c>
      <x:c r="K2344" s="68" t="n">
        <x:v>753</x:v>
      </x:c>
      <x:c r="L2344" s="68" t="n">
        <x:v>4.9</x:v>
      </x:c>
      <x:c r="M2344" s="70" t="n">
        <x:v>0.052</x:v>
      </x:c>
      <x:c r="N2344" s="71" t="n">
        <x:v>76</x:v>
      </x:c>
      <x:c r="O2344" s="33" t="n">
        <x:f>ROUND(3*E2344+F2344+G2344*H2344,1)</x:f>
        <x:v>127.4</x:v>
      </x:c>
      <x:c r="P2344" s="33" t="n">
        <x:f>ROUND('Inputs'!$C$4*'Inputs'!$C$7*'Inputs'!$C$5*C2344/3600,1)</x:f>
        <x:v>3611.1</x:v>
      </x:c>
      <x:c r="Q2344" s="33" t="n">
        <x:f>ROUND(('Inputs'!$C$4/B2344)*'Inputs'!$C$7*'Inputs'!$C$6*D2344/3600,1)</x:f>
        <x:v>1945.1</x:v>
      </x:c>
      <x:c r="R2344" s="59" t="n">
        <x:f>ROUND((P2344-Q2344)*O2344-('Inputs'!$C$4/B2344)*(I2344/J2344+K2344)-'Inputs'!$C$4*L2344-('Inputs'!$C$4*'Inputs'!$C$20*'Inputs'!$C$21*'Inputs'!$C$22/1000)*M2344*N2344,0)</x:f>
        <x:v>-215299</x:v>
      </x:c>
      <x:c r="S2344" s="59" t="n">
        <x:f>ROUND(R2344/'Inputs'!$C$4,2)</x:f>
        <x:v>-21.53</x:v>
      </x:c>
      <x:c r="T2344" s="33" t="n">
        <x:f>ROUND((P2344-Q2344)*G2344*'Inputs'!$C$25/1000,1)</x:f>
        <x:v>31.9</x:v>
      </x:c>
    </x:row>
    <x:row r="2345">
      <x:c r="A2345" t="n">
        <x:v>2330</x:v>
      </x:c>
      <x:c r="B2345" s="68" t="n">
        <x:v>35.4</x:v>
      </x:c>
      <x:c r="C2345" s="68" t="n">
        <x:v>28.2</x:v>
      </x:c>
      <x:c r="D2345" s="68" t="n">
        <x:v>169.8</x:v>
      </x:c>
      <x:c r="E2345" s="68" t="n">
        <x:v>26.8</x:v>
      </x:c>
      <x:c r="F2345" s="68" t="n">
        <x:v>52.9</x:v>
      </x:c>
      <x:c r="G2345" s="68" t="n">
        <x:v>8.1</x:v>
      </x:c>
      <x:c r="H2345" s="69" t="n">
        <x:v>1.794</x:v>
      </x:c>
      <x:c r="I2345" s="68" t="n">
        <x:v>6665</x:v>
      </x:c>
      <x:c r="J2345" s="68" t="n">
        <x:v>10.5</x:v>
      </x:c>
      <x:c r="K2345" s="68" t="n">
        <x:v>711</x:v>
      </x:c>
      <x:c r="L2345" s="68" t="n">
        <x:v>2.7</x:v>
      </x:c>
      <x:c r="M2345" s="70" t="n">
        <x:v>0.024</x:v>
      </x:c>
      <x:c r="N2345" s="71" t="n">
        <x:v>78</x:v>
      </x:c>
      <x:c r="O2345" s="33" t="n">
        <x:f>ROUND(3*E2345+F2345+G2345*H2345,1)</x:f>
        <x:v>147.8</x:v>
      </x:c>
      <x:c r="P2345" s="33" t="n">
        <x:f>ROUND('Inputs'!$C$4*'Inputs'!$C$7*'Inputs'!$C$5*C2345/3600,1)</x:f>
        <x:v>4073.3</x:v>
      </x:c>
      <x:c r="Q2345" s="33" t="n">
        <x:f>ROUND(('Inputs'!$C$4/B2345)*'Inputs'!$C$7*'Inputs'!$C$6*D2345/3600,1)</x:f>
        <x:v>1385.7</x:v>
      </x:c>
      <x:c r="R2345" s="59" t="n">
        <x:f>ROUND((P2345-Q2345)*O2345-('Inputs'!$C$4/B2345)*(I2345/J2345+K2345)-'Inputs'!$C$4*L2345-('Inputs'!$C$4*'Inputs'!$C$20*'Inputs'!$C$21*'Inputs'!$C$22/1000)*M2345*N2345,0)</x:f>
        <x:v>-14118</x:v>
      </x:c>
      <x:c r="S2345" s="59" t="n">
        <x:f>ROUND(R2345/'Inputs'!$C$4,2)</x:f>
        <x:v>-1.41</x:v>
      </x:c>
      <x:c r="T2345" s="33" t="n">
        <x:f>ROUND((P2345-Q2345)*G2345*'Inputs'!$C$25/1000,1)</x:f>
        <x:v>56.2</x:v>
      </x:c>
    </x:row>
    <x:row r="2346">
      <x:c r="A2346" t="n">
        <x:v>2331</x:v>
      </x:c>
      <x:c r="B2346" s="68" t="n">
        <x:v>41.7</x:v>
      </x:c>
      <x:c r="C2346" s="68" t="n">
        <x:v>31.5</x:v>
      </x:c>
      <x:c r="D2346" s="68" t="n">
        <x:v>209.8</x:v>
      </x:c>
      <x:c r="E2346" s="68" t="n">
        <x:v>23.7</x:v>
      </x:c>
      <x:c r="F2346" s="68" t="n">
        <x:v>36.4</x:v>
      </x:c>
      <x:c r="G2346" s="68" t="n">
        <x:v>9.1</x:v>
      </x:c>
      <x:c r="H2346" s="69" t="n">
        <x:v>1.769</x:v>
      </x:c>
      <x:c r="I2346" s="68" t="n">
        <x:v>6359</x:v>
      </x:c>
      <x:c r="J2346" s="68" t="n">
        <x:v>11.2</x:v>
      </x:c>
      <x:c r="K2346" s="68" t="n">
        <x:v>368</x:v>
      </x:c>
      <x:c r="L2346" s="68" t="n">
        <x:v>2.7</x:v>
      </x:c>
      <x:c r="M2346" s="70" t="n">
        <x:v>0.067</x:v>
      </x:c>
      <x:c r="N2346" s="71" t="n">
        <x:v>116</x:v>
      </x:c>
      <x:c r="O2346" s="33" t="n">
        <x:f>ROUND(3*E2346+F2346+G2346*H2346,1)</x:f>
        <x:v>123.6</x:v>
      </x:c>
      <x:c r="P2346" s="33" t="n">
        <x:f>ROUND('Inputs'!$C$4*'Inputs'!$C$7*'Inputs'!$C$5*C2346/3600,1)</x:f>
        <x:v>4550</x:v>
      </x:c>
      <x:c r="Q2346" s="33" t="n">
        <x:f>ROUND(('Inputs'!$C$4/B2346)*'Inputs'!$C$7*'Inputs'!$C$6*D2346/3600,1)</x:f>
        <x:v>1453.5</x:v>
      </x:c>
      <x:c r="R2346" s="59" t="n">
        <x:f>ROUND((P2346-Q2346)*O2346-('Inputs'!$C$4/B2346)*(I2346/J2346+K2346)-'Inputs'!$C$4*L2346-('Inputs'!$C$4*'Inputs'!$C$20*'Inputs'!$C$21*'Inputs'!$C$22/1000)*M2346*N2346,0)</x:f>
        <x:v>113943</x:v>
      </x:c>
      <x:c r="S2346" s="59" t="n">
        <x:f>ROUND(R2346/'Inputs'!$C$4,2)</x:f>
        <x:v>11.39</x:v>
      </x:c>
      <x:c r="T2346" s="33" t="n">
        <x:f>ROUND((P2346-Q2346)*G2346*'Inputs'!$C$25/1000,1)</x:f>
        <x:v>72.8</x:v>
      </x:c>
    </x:row>
    <x:row r="2347">
      <x:c r="A2347" t="n">
        <x:v>2332</x:v>
      </x:c>
      <x:c r="B2347" s="68" t="n">
        <x:v>50.3</x:v>
      </x:c>
      <x:c r="C2347" s="68" t="n">
        <x:v>27.7</x:v>
      </x:c>
      <x:c r="D2347" s="68" t="n">
        <x:v>194.1</x:v>
      </x:c>
      <x:c r="E2347" s="68" t="n">
        <x:v>22.3</x:v>
      </x:c>
      <x:c r="F2347" s="68" t="n">
        <x:v>35.8</x:v>
      </x:c>
      <x:c r="G2347" s="68" t="n">
        <x:v>11</x:v>
      </x:c>
      <x:c r="H2347" s="69" t="n">
        <x:v>1.713</x:v>
      </x:c>
      <x:c r="I2347" s="68" t="n">
        <x:v>6858</x:v>
      </x:c>
      <x:c r="J2347" s="68" t="n">
        <x:v>10</x:v>
      </x:c>
      <x:c r="K2347" s="68" t="n">
        <x:v>414</x:v>
      </x:c>
      <x:c r="L2347" s="68" t="n">
        <x:v>5.4</x:v>
      </x:c>
      <x:c r="M2347" s="70" t="n">
        <x:v>0.003</x:v>
      </x:c>
      <x:c r="N2347" s="71" t="n">
        <x:v>77</x:v>
      </x:c>
      <x:c r="O2347" s="33" t="n">
        <x:f>ROUND(3*E2347+F2347+G2347*H2347,1)</x:f>
        <x:v>121.5</x:v>
      </x:c>
      <x:c r="P2347" s="33" t="n">
        <x:f>ROUND('Inputs'!$C$4*'Inputs'!$C$7*'Inputs'!$C$5*C2347/3600,1)</x:f>
        <x:v>4001.1</x:v>
      </x:c>
      <x:c r="Q2347" s="33" t="n">
        <x:f>ROUND(('Inputs'!$C$4/B2347)*'Inputs'!$C$7*'Inputs'!$C$6*D2347/3600,1)</x:f>
        <x:v>1114.8</x:v>
      </x:c>
      <x:c r="R2347" s="59" t="n">
        <x:f>ROUND((P2347-Q2347)*O2347-('Inputs'!$C$4/B2347)*(I2347/J2347+K2347)-'Inputs'!$C$4*L2347-('Inputs'!$C$4*'Inputs'!$C$20*'Inputs'!$C$21*'Inputs'!$C$22/1000)*M2347*N2347,0)</x:f>
        <x:v>77521</x:v>
      </x:c>
      <x:c r="S2347" s="59" t="n">
        <x:f>ROUND(R2347/'Inputs'!$C$4,2)</x:f>
        <x:v>7.75</x:v>
      </x:c>
      <x:c r="T2347" s="33" t="n">
        <x:f>ROUND((P2347-Q2347)*G2347*'Inputs'!$C$25/1000,1)</x:f>
        <x:v>82</x:v>
      </x:c>
    </x:row>
    <x:row r="2348">
      <x:c r="A2348" t="n">
        <x:v>2333</x:v>
      </x:c>
      <x:c r="B2348" s="68" t="n">
        <x:v>44.9</x:v>
      </x:c>
      <x:c r="C2348" s="68" t="n">
        <x:v>33</x:v>
      </x:c>
      <x:c r="D2348" s="68" t="n">
        <x:v>225.8</x:v>
      </x:c>
      <x:c r="E2348" s="68" t="n">
        <x:v>20.7</x:v>
      </x:c>
      <x:c r="F2348" s="68" t="n">
        <x:v>36.1</x:v>
      </x:c>
      <x:c r="G2348" s="68" t="n">
        <x:v>7.6</x:v>
      </x:c>
      <x:c r="H2348" s="69" t="n">
        <x:v>1.963</x:v>
      </x:c>
      <x:c r="I2348" s="68" t="n">
        <x:v>8574</x:v>
      </x:c>
      <x:c r="J2348" s="68" t="n">
        <x:v>11.4</x:v>
      </x:c>
      <x:c r="K2348" s="68" t="n">
        <x:v>591</x:v>
      </x:c>
      <x:c r="L2348" s="68" t="n">
        <x:v>4.8</x:v>
      </x:c>
      <x:c r="M2348" s="70" t="n">
        <x:v>0.034</x:v>
      </x:c>
      <x:c r="N2348" s="71" t="n">
        <x:v>109</x:v>
      </x:c>
      <x:c r="O2348" s="33" t="n">
        <x:f>ROUND(3*E2348+F2348+G2348*H2348,1)</x:f>
        <x:v>113.1</x:v>
      </x:c>
      <x:c r="P2348" s="33" t="n">
        <x:f>ROUND('Inputs'!$C$4*'Inputs'!$C$7*'Inputs'!$C$5*C2348/3600,1)</x:f>
        <x:v>4766.7</x:v>
      </x:c>
      <x:c r="Q2348" s="33" t="n">
        <x:f>ROUND(('Inputs'!$C$4/B2348)*'Inputs'!$C$7*'Inputs'!$C$6*D2348/3600,1)</x:f>
        <x:v>1452.8</x:v>
      </x:c>
      <x:c r="R2348" s="59" t="n">
        <x:f>ROUND((P2348-Q2348)*O2348-('Inputs'!$C$4/B2348)*(I2348/J2348+K2348)-'Inputs'!$C$4*L2348-('Inputs'!$C$4*'Inputs'!$C$20*'Inputs'!$C$21*'Inputs'!$C$22/1000)*M2348*N2348,0)</x:f>
        <x:v>19382</x:v>
      </x:c>
      <x:c r="S2348" s="59" t="n">
        <x:f>ROUND(R2348/'Inputs'!$C$4,2)</x:f>
        <x:v>1.94</x:v>
      </x:c>
      <x:c r="T2348" s="33" t="n">
        <x:f>ROUND((P2348-Q2348)*G2348*'Inputs'!$C$25/1000,1)</x:f>
        <x:v>65.1</x:v>
      </x:c>
    </x:row>
    <x:row r="2349">
      <x:c r="A2349" t="n">
        <x:v>2334</x:v>
      </x:c>
      <x:c r="B2349" s="68" t="n">
        <x:v>31.9</x:v>
      </x:c>
      <x:c r="C2349" s="68" t="n">
        <x:v>28</x:v>
      </x:c>
      <x:c r="D2349" s="68" t="n">
        <x:v>201.9</x:v>
      </x:c>
      <x:c r="E2349" s="68" t="n">
        <x:v>26.7</x:v>
      </x:c>
      <x:c r="F2349" s="68" t="n">
        <x:v>39</x:v>
      </x:c>
      <x:c r="G2349" s="68" t="n">
        <x:v>8.3</x:v>
      </x:c>
      <x:c r="H2349" s="69" t="n">
        <x:v>1.705</x:v>
      </x:c>
      <x:c r="I2349" s="68" t="n">
        <x:v>7026</x:v>
      </x:c>
      <x:c r="J2349" s="68" t="n">
        <x:v>10.3</x:v>
      </x:c>
      <x:c r="K2349" s="68" t="n">
        <x:v>607</x:v>
      </x:c>
      <x:c r="L2349" s="68" t="n">
        <x:v>2.2</x:v>
      </x:c>
      <x:c r="M2349" s="70" t="n">
        <x:v>0.089</x:v>
      </x:c>
      <x:c r="N2349" s="71" t="n">
        <x:v>110</x:v>
      </x:c>
      <x:c r="O2349" s="33" t="n">
        <x:f>ROUND(3*E2349+F2349+G2349*H2349,1)</x:f>
        <x:v>133.3</x:v>
      </x:c>
      <x:c r="P2349" s="33" t="n">
        <x:f>ROUND('Inputs'!$C$4*'Inputs'!$C$7*'Inputs'!$C$5*C2349/3600,1)</x:f>
        <x:v>4044.4</x:v>
      </x:c>
      <x:c r="Q2349" s="33" t="n">
        <x:f>ROUND(('Inputs'!$C$4/B2349)*'Inputs'!$C$7*'Inputs'!$C$6*D2349/3600,1)</x:f>
        <x:v>1828.4</x:v>
      </x:c>
      <x:c r="R2349" s="59" t="n">
        <x:f>ROUND((P2349-Q2349)*O2349-('Inputs'!$C$4/B2349)*(I2349/J2349+K2349)-'Inputs'!$C$4*L2349-('Inputs'!$C$4*'Inputs'!$C$20*'Inputs'!$C$21*'Inputs'!$C$22/1000)*M2349*N2349,0)</x:f>
        <x:v>-152617</x:v>
      </x:c>
      <x:c r="S2349" s="59" t="n">
        <x:f>ROUND(R2349/'Inputs'!$C$4,2)</x:f>
        <x:v>-15.26</x:v>
      </x:c>
      <x:c r="T2349" s="33" t="n">
        <x:f>ROUND((P2349-Q2349)*G2349*'Inputs'!$C$25/1000,1)</x:f>
        <x:v>47.5</x:v>
      </x:c>
    </x:row>
    <x:row r="2350">
      <x:c r="A2350" t="n">
        <x:v>2335</x:v>
      </x:c>
      <x:c r="B2350" s="68" t="n">
        <x:v>53.1</x:v>
      </x:c>
      <x:c r="C2350" s="68" t="n">
        <x:v>35.7</x:v>
      </x:c>
      <x:c r="D2350" s="68" t="n">
        <x:v>211.5</x:v>
      </x:c>
      <x:c r="E2350" s="68" t="n">
        <x:v>27.3</x:v>
      </x:c>
      <x:c r="F2350" s="68" t="n">
        <x:v>39</x:v>
      </x:c>
      <x:c r="G2350" s="68" t="n">
        <x:v>9</x:v>
      </x:c>
      <x:c r="H2350" s="69" t="n">
        <x:v>1.721</x:v>
      </x:c>
      <x:c r="I2350" s="68" t="n">
        <x:v>4839</x:v>
      </x:c>
      <x:c r="J2350" s="68" t="n">
        <x:v>13.3</x:v>
      </x:c>
      <x:c r="K2350" s="68" t="n">
        <x:v>855</x:v>
      </x:c>
      <x:c r="L2350" s="68" t="n">
        <x:v>3.2</x:v>
      </x:c>
      <x:c r="M2350" s="70" t="n">
        <x:v>0.063</x:v>
      </x:c>
      <x:c r="N2350" s="71" t="n">
        <x:v>72</x:v>
      </x:c>
      <x:c r="O2350" s="33" t="n">
        <x:f>ROUND(3*E2350+F2350+G2350*H2350,1)</x:f>
        <x:v>136.4</x:v>
      </x:c>
      <x:c r="P2350" s="33" t="n">
        <x:f>ROUND('Inputs'!$C$4*'Inputs'!$C$7*'Inputs'!$C$5*C2350/3600,1)</x:f>
        <x:v>5156.7</x:v>
      </x:c>
      <x:c r="Q2350" s="33" t="n">
        <x:f>ROUND(('Inputs'!$C$4/B2350)*'Inputs'!$C$7*'Inputs'!$C$6*D2350/3600,1)</x:f>
        <x:v>1150.7</x:v>
      </x:c>
      <x:c r="R2350" s="59" t="n">
        <x:f>ROUND((P2350-Q2350)*O2350-('Inputs'!$C$4/B2350)*(I2350/J2350+K2350)-'Inputs'!$C$4*L2350-('Inputs'!$C$4*'Inputs'!$C$20*'Inputs'!$C$21*'Inputs'!$C$22/1000)*M2350*N2350,0)</x:f>
        <x:v>274740</x:v>
      </x:c>
      <x:c r="S2350" s="59" t="n">
        <x:f>ROUND(R2350/'Inputs'!$C$4,2)</x:f>
        <x:v>27.47</x:v>
      </x:c>
      <x:c r="T2350" s="33" t="n">
        <x:f>ROUND((P2350-Q2350)*G2350*'Inputs'!$C$25/1000,1)</x:f>
        <x:v>93.1</x:v>
      </x:c>
    </x:row>
    <x:row r="2351">
      <x:c r="A2351" t="n">
        <x:v>2336</x:v>
      </x:c>
      <x:c r="B2351" s="68" t="n">
        <x:v>35.9</x:v>
      </x:c>
      <x:c r="C2351" s="68" t="n">
        <x:v>27.9</x:v>
      </x:c>
      <x:c r="D2351" s="68" t="n">
        <x:v>255.3</x:v>
      </x:c>
      <x:c r="E2351" s="68" t="n">
        <x:v>21.2</x:v>
      </x:c>
      <x:c r="F2351" s="68" t="n">
        <x:v>46.9</x:v>
      </x:c>
      <x:c r="G2351" s="68" t="n">
        <x:v>10.4</x:v>
      </x:c>
      <x:c r="H2351" s="69" t="n">
        <x:v>1.673</x:v>
      </x:c>
      <x:c r="I2351" s="68" t="n">
        <x:v>7401</x:v>
      </x:c>
      <x:c r="J2351" s="68" t="n">
        <x:v>10.3</x:v>
      </x:c>
      <x:c r="K2351" s="68" t="n">
        <x:v>435</x:v>
      </x:c>
      <x:c r="L2351" s="68" t="n">
        <x:v>3</x:v>
      </x:c>
      <x:c r="M2351" s="70" t="n">
        <x:v>0.05</x:v>
      </x:c>
      <x:c r="N2351" s="71" t="n">
        <x:v>106</x:v>
      </x:c>
      <x:c r="O2351" s="33" t="n">
        <x:f>ROUND(3*E2351+F2351+G2351*H2351,1)</x:f>
        <x:v>127.9</x:v>
      </x:c>
      <x:c r="P2351" s="33" t="n">
        <x:f>ROUND('Inputs'!$C$4*'Inputs'!$C$7*'Inputs'!$C$5*C2351/3600,1)</x:f>
        <x:v>4030</x:v>
      </x:c>
      <x:c r="Q2351" s="33" t="n">
        <x:f>ROUND(('Inputs'!$C$4/B2351)*'Inputs'!$C$7*'Inputs'!$C$6*D2351/3600,1)</x:f>
        <x:v>2054.4</x:v>
      </x:c>
      <x:c r="R2351" s="59" t="n">
        <x:f>ROUND((P2351-Q2351)*O2351-('Inputs'!$C$4/B2351)*(I2351/J2351+K2351)-'Inputs'!$C$4*L2351-('Inputs'!$C$4*'Inputs'!$C$20*'Inputs'!$C$21*'Inputs'!$C$22/1000)*M2351*N2351,0)</x:f>
        <x:v>-110494</x:v>
      </x:c>
      <x:c r="S2351" s="59" t="n">
        <x:f>ROUND(R2351/'Inputs'!$C$4,2)</x:f>
        <x:v>-11.05</x:v>
      </x:c>
      <x:c r="T2351" s="33" t="n">
        <x:f>ROUND((P2351-Q2351)*G2351*'Inputs'!$C$25/1000,1)</x:f>
        <x:v>53.1</x:v>
      </x:c>
    </x:row>
    <x:row r="2352">
      <x:c r="A2352" t="n">
        <x:v>2337</x:v>
      </x:c>
      <x:c r="B2352" s="68" t="n">
        <x:v>28.9</x:v>
      </x:c>
      <x:c r="C2352" s="68" t="n">
        <x:v>30.5</x:v>
      </x:c>
      <x:c r="D2352" s="68" t="n">
        <x:v>206.8</x:v>
      </x:c>
      <x:c r="E2352" s="68" t="n">
        <x:v>24.5</x:v>
      </x:c>
      <x:c r="F2352" s="68" t="n">
        <x:v>42.6</x:v>
      </x:c>
      <x:c r="G2352" s="68" t="n">
        <x:v>10.4</x:v>
      </x:c>
      <x:c r="H2352" s="69" t="n">
        <x:v>1.715</x:v>
      </x:c>
      <x:c r="I2352" s="68" t="n">
        <x:v>7355</x:v>
      </x:c>
      <x:c r="J2352" s="68" t="n">
        <x:v>10.5</x:v>
      </x:c>
      <x:c r="K2352" s="68" t="n">
        <x:v>736</x:v>
      </x:c>
      <x:c r="L2352" s="68" t="n">
        <x:v>5.5</x:v>
      </x:c>
      <x:c r="M2352" s="70" t="n">
        <x:v>0.061</x:v>
      </x:c>
      <x:c r="N2352" s="71" t="n">
        <x:v>157</x:v>
      </x:c>
      <x:c r="O2352" s="33" t="n">
        <x:f>ROUND(3*E2352+F2352+G2352*H2352,1)</x:f>
        <x:v>133.9</x:v>
      </x:c>
      <x:c r="P2352" s="33" t="n">
        <x:f>ROUND('Inputs'!$C$4*'Inputs'!$C$7*'Inputs'!$C$5*C2352/3600,1)</x:f>
        <x:v>4405.6</x:v>
      </x:c>
      <x:c r="Q2352" s="33" t="n">
        <x:f>ROUND(('Inputs'!$C$4/B2352)*'Inputs'!$C$7*'Inputs'!$C$6*D2352/3600,1)</x:f>
        <x:v>2067.2</x:v>
      </x:c>
      <x:c r="R2352" s="59" t="n">
        <x:f>ROUND((P2352-Q2352)*O2352-('Inputs'!$C$4/B2352)*(I2352/J2352+K2352)-'Inputs'!$C$4*L2352-('Inputs'!$C$4*'Inputs'!$C$20*'Inputs'!$C$21*'Inputs'!$C$22/1000)*M2352*N2352,0)</x:f>
        <x:v>-260354</x:v>
      </x:c>
      <x:c r="S2352" s="59" t="n">
        <x:f>ROUND(R2352/'Inputs'!$C$4,2)</x:f>
        <x:v>-26.04</x:v>
      </x:c>
      <x:c r="T2352" s="33" t="n">
        <x:f>ROUND((P2352-Q2352)*G2352*'Inputs'!$C$25/1000,1)</x:f>
        <x:v>62.8</x:v>
      </x:c>
    </x:row>
    <x:row r="2353">
      <x:c r="A2353" t="n">
        <x:v>2338</x:v>
      </x:c>
      <x:c r="B2353" s="68" t="n">
        <x:v>44.3</x:v>
      </x:c>
      <x:c r="C2353" s="68" t="n">
        <x:v>31.2</x:v>
      </x:c>
      <x:c r="D2353" s="68" t="n">
        <x:v>228.6</x:v>
      </x:c>
      <x:c r="E2353" s="68" t="n">
        <x:v>20.1</x:v>
      </x:c>
      <x:c r="F2353" s="68" t="n">
        <x:v>35.8</x:v>
      </x:c>
      <x:c r="G2353" s="68" t="n">
        <x:v>9.6</x:v>
      </x:c>
      <x:c r="H2353" s="69" t="n">
        <x:v>1.931</x:v>
      </x:c>
      <x:c r="I2353" s="68" t="n">
        <x:v>6036</x:v>
      </x:c>
      <x:c r="J2353" s="68" t="n">
        <x:v>13.9</x:v>
      </x:c>
      <x:c r="K2353" s="68" t="n">
        <x:v>582</x:v>
      </x:c>
      <x:c r="L2353" s="68" t="n">
        <x:v>2.7</x:v>
      </x:c>
      <x:c r="M2353" s="70" t="n">
        <x:v>0.079</x:v>
      </x:c>
      <x:c r="N2353" s="71" t="n">
        <x:v>83</x:v>
      </x:c>
      <x:c r="O2353" s="33" t="n">
        <x:f>ROUND(3*E2353+F2353+G2353*H2353,1)</x:f>
        <x:v>114.6</x:v>
      </x:c>
      <x:c r="P2353" s="33" t="n">
        <x:f>ROUND('Inputs'!$C$4*'Inputs'!$C$7*'Inputs'!$C$5*C2353/3600,1)</x:f>
        <x:v>4506.7</x:v>
      </x:c>
      <x:c r="Q2353" s="33" t="n">
        <x:f>ROUND(('Inputs'!$C$4/B2353)*'Inputs'!$C$7*'Inputs'!$C$6*D2353/3600,1)</x:f>
        <x:v>1490.7</x:v>
      </x:c>
      <x:c r="R2353" s="59" t="n">
        <x:f>ROUND((P2353-Q2353)*O2353-('Inputs'!$C$4/B2353)*(I2353/J2353+K2353)-'Inputs'!$C$4*L2353-('Inputs'!$C$4*'Inputs'!$C$20*'Inputs'!$C$21*'Inputs'!$C$22/1000)*M2353*N2353,0)</x:f>
        <x:v>74571</x:v>
      </x:c>
      <x:c r="S2353" s="59" t="n">
        <x:f>ROUND(R2353/'Inputs'!$C$4,2)</x:f>
        <x:v>7.46</x:v>
      </x:c>
      <x:c r="T2353" s="33" t="n">
        <x:f>ROUND((P2353-Q2353)*G2353*'Inputs'!$C$25/1000,1)</x:f>
        <x:v>74.8</x:v>
      </x:c>
    </x:row>
    <x:row r="2354">
      <x:c r="A2354" t="n">
        <x:v>2339</x:v>
      </x:c>
      <x:c r="B2354" s="68" t="n">
        <x:v>26.2</x:v>
      </x:c>
      <x:c r="C2354" s="68" t="n">
        <x:v>27.3</x:v>
      </x:c>
      <x:c r="D2354" s="68" t="n">
        <x:v>232</x:v>
      </x:c>
      <x:c r="E2354" s="68" t="n">
        <x:v>20.5</x:v>
      </x:c>
      <x:c r="F2354" s="68" t="n">
        <x:v>42.1</x:v>
      </x:c>
      <x:c r="G2354" s="68" t="n">
        <x:v>10.8</x:v>
      </x:c>
      <x:c r="H2354" s="69" t="n">
        <x:v>1.73</x:v>
      </x:c>
      <x:c r="I2354" s="68" t="n">
        <x:v>6068</x:v>
      </x:c>
      <x:c r="J2354" s="68" t="n">
        <x:v>9.9</x:v>
      </x:c>
      <x:c r="K2354" s="68" t="n">
        <x:v>563</x:v>
      </x:c>
      <x:c r="L2354" s="68" t="n">
        <x:v>4.6</x:v>
      </x:c>
      <x:c r="M2354" s="70" t="n">
        <x:v>0.058</x:v>
      </x:c>
      <x:c r="N2354" s="71" t="n">
        <x:v>136</x:v>
      </x:c>
      <x:c r="O2354" s="33" t="n">
        <x:f>ROUND(3*E2354+F2354+G2354*H2354,1)</x:f>
        <x:v>122.3</x:v>
      </x:c>
      <x:c r="P2354" s="33" t="n">
        <x:f>ROUND('Inputs'!$C$4*'Inputs'!$C$7*'Inputs'!$C$5*C2354/3600,1)</x:f>
        <x:v>3943.3</x:v>
      </x:c>
      <x:c r="Q2354" s="33" t="n">
        <x:f>ROUND(('Inputs'!$C$4/B2354)*'Inputs'!$C$7*'Inputs'!$C$6*D2354/3600,1)</x:f>
        <x:v>2558.1</x:v>
      </x:c>
      <x:c r="R2354" s="59" t="n">
        <x:f>ROUND((P2354-Q2354)*O2354-('Inputs'!$C$4/B2354)*(I2354/J2354+K2354)-'Inputs'!$C$4*L2354-('Inputs'!$C$4*'Inputs'!$C$20*'Inputs'!$C$21*'Inputs'!$C$22/1000)*M2354*N2354,0)</x:f>
        <x:v>-343057</x:v>
      </x:c>
      <x:c r="S2354" s="59" t="n">
        <x:f>ROUND(R2354/'Inputs'!$C$4,2)</x:f>
        <x:v>-34.31</x:v>
      </x:c>
      <x:c r="T2354" s="33" t="n">
        <x:f>ROUND((P2354-Q2354)*G2354*'Inputs'!$C$25/1000,1)</x:f>
        <x:v>38.7</x:v>
      </x:c>
    </x:row>
    <x:row r="2355">
      <x:c r="A2355" t="n">
        <x:v>2340</x:v>
      </x:c>
      <x:c r="B2355" s="68" t="n">
        <x:v>59</x:v>
      </x:c>
      <x:c r="C2355" s="68" t="n">
        <x:v>31</x:v>
      </x:c>
      <x:c r="D2355" s="68" t="n">
        <x:v>201.4</x:v>
      </x:c>
      <x:c r="E2355" s="68" t="n">
        <x:v>22.1</x:v>
      </x:c>
      <x:c r="F2355" s="68" t="n">
        <x:v>53.6</x:v>
      </x:c>
      <x:c r="G2355" s="68" t="n">
        <x:v>7.3</x:v>
      </x:c>
      <x:c r="H2355" s="69" t="n">
        <x:v>1.696</x:v>
      </x:c>
      <x:c r="I2355" s="68" t="n">
        <x:v>5942</x:v>
      </x:c>
      <x:c r="J2355" s="68" t="n">
        <x:v>11.2</x:v>
      </x:c>
      <x:c r="K2355" s="68" t="n">
        <x:v>569</x:v>
      </x:c>
      <x:c r="L2355" s="68" t="n">
        <x:v>1.9</x:v>
      </x:c>
      <x:c r="M2355" s="70" t="n">
        <x:v>0.041</x:v>
      </x:c>
      <x:c r="N2355" s="71" t="n">
        <x:v>157</x:v>
      </x:c>
      <x:c r="O2355" s="33" t="n">
        <x:f>ROUND(3*E2355+F2355+G2355*H2355,1)</x:f>
        <x:v>132.3</x:v>
      </x:c>
      <x:c r="P2355" s="33" t="n">
        <x:f>ROUND('Inputs'!$C$4*'Inputs'!$C$7*'Inputs'!$C$5*C2355/3600,1)</x:f>
        <x:v>4477.8</x:v>
      </x:c>
      <x:c r="Q2355" s="33" t="n">
        <x:f>ROUND(('Inputs'!$C$4/B2355)*'Inputs'!$C$7*'Inputs'!$C$6*D2355/3600,1)</x:f>
        <x:v>986.1</x:v>
      </x:c>
      <x:c r="R2355" s="59" t="n">
        <x:f>ROUND((P2355-Q2355)*O2355-('Inputs'!$C$4/B2355)*(I2355/J2355+K2355)-'Inputs'!$C$4*L2355-('Inputs'!$C$4*'Inputs'!$C$20*'Inputs'!$C$21*'Inputs'!$C$22/1000)*M2355*N2355,0)</x:f>
        <x:v>242196</x:v>
      </x:c>
      <x:c r="S2355" s="59" t="n">
        <x:f>ROUND(R2355/'Inputs'!$C$4,2)</x:f>
        <x:v>24.22</x:v>
      </x:c>
      <x:c r="T2355" s="33" t="n">
        <x:f>ROUND((P2355-Q2355)*G2355*'Inputs'!$C$25/1000,1)</x:f>
        <x:v>65.9</x:v>
      </x:c>
    </x:row>
    <x:row r="2356">
      <x:c r="A2356" t="n">
        <x:v>2341</x:v>
      </x:c>
      <x:c r="B2356" s="68" t="n">
        <x:v>37.9</x:v>
      </x:c>
      <x:c r="C2356" s="68" t="n">
        <x:v>29</x:v>
      </x:c>
      <x:c r="D2356" s="68" t="n">
        <x:v>197</x:v>
      </x:c>
      <x:c r="E2356" s="68" t="n">
        <x:v>26.9</x:v>
      </x:c>
      <x:c r="F2356" s="68" t="n">
        <x:v>33.3</x:v>
      </x:c>
      <x:c r="G2356" s="68" t="n">
        <x:v>9.8</x:v>
      </x:c>
      <x:c r="H2356" s="69" t="n">
        <x:v>1.86</x:v>
      </x:c>
      <x:c r="I2356" s="68" t="n">
        <x:v>5528</x:v>
      </x:c>
      <x:c r="J2356" s="68" t="n">
        <x:v>13.2</x:v>
      </x:c>
      <x:c r="K2356" s="68" t="n">
        <x:v>566</x:v>
      </x:c>
      <x:c r="L2356" s="68" t="n">
        <x:v>5.7</x:v>
      </x:c>
      <x:c r="M2356" s="70" t="n">
        <x:v>0.04</x:v>
      </x:c>
      <x:c r="N2356" s="71" t="n">
        <x:v>102</x:v>
      </x:c>
      <x:c r="O2356" s="33" t="n">
        <x:f>ROUND(3*E2356+F2356+G2356*H2356,1)</x:f>
        <x:v>132.2</x:v>
      </x:c>
      <x:c r="P2356" s="33" t="n">
        <x:f>ROUND('Inputs'!$C$4*'Inputs'!$C$7*'Inputs'!$C$5*C2356/3600,1)</x:f>
        <x:v>4188.9</x:v>
      </x:c>
      <x:c r="Q2356" s="33" t="n">
        <x:f>ROUND(('Inputs'!$C$4/B2356)*'Inputs'!$C$7*'Inputs'!$C$6*D2356/3600,1)</x:f>
        <x:v>1501.6</x:v>
      </x:c>
      <x:c r="R2356" s="59" t="n">
        <x:f>ROUND((P2356-Q2356)*O2356-('Inputs'!$C$4/B2356)*(I2356/J2356+K2356)-'Inputs'!$C$4*L2356-('Inputs'!$C$4*'Inputs'!$C$20*'Inputs'!$C$21*'Inputs'!$C$22/1000)*M2356*N2356,0)</x:f>
        <x:v>29299</x:v>
      </x:c>
      <x:c r="S2356" s="59" t="n">
        <x:f>ROUND(R2356/'Inputs'!$C$4,2)</x:f>
        <x:v>2.93</x:v>
      </x:c>
      <x:c r="T2356" s="33" t="n">
        <x:f>ROUND((P2356-Q2356)*G2356*'Inputs'!$C$25/1000,1)</x:f>
        <x:v>68</x:v>
      </x:c>
    </x:row>
    <x:row r="2357">
      <x:c r="A2357" t="n">
        <x:v>2342</x:v>
      </x:c>
      <x:c r="B2357" s="68" t="n">
        <x:v>31.1</x:v>
      </x:c>
      <x:c r="C2357" s="68" t="n">
        <x:v>27.3</x:v>
      </x:c>
      <x:c r="D2357" s="68" t="n">
        <x:v>201.5</x:v>
      </x:c>
      <x:c r="E2357" s="68" t="n">
        <x:v>23</x:v>
      </x:c>
      <x:c r="F2357" s="68" t="n">
        <x:v>53.8</x:v>
      </x:c>
      <x:c r="G2357" s="68" t="n">
        <x:v>8.4</x:v>
      </x:c>
      <x:c r="H2357" s="69" t="n">
        <x:v>1.712</x:v>
      </x:c>
      <x:c r="I2357" s="68" t="n">
        <x:v>7765</x:v>
      </x:c>
      <x:c r="J2357" s="68" t="n">
        <x:v>10.5</x:v>
      </x:c>
      <x:c r="K2357" s="68" t="n">
        <x:v>448</x:v>
      </x:c>
      <x:c r="L2357" s="68" t="n">
        <x:v>2.1</x:v>
      </x:c>
      <x:c r="M2357" s="70" t="n">
        <x:v>0.032</x:v>
      </x:c>
      <x:c r="N2357" s="71" t="n">
        <x:v>71</x:v>
      </x:c>
      <x:c r="O2357" s="33" t="n">
        <x:f>ROUND(3*E2357+F2357+G2357*H2357,1)</x:f>
        <x:v>137.2</x:v>
      </x:c>
      <x:c r="P2357" s="33" t="n">
        <x:f>ROUND('Inputs'!$C$4*'Inputs'!$C$7*'Inputs'!$C$5*C2357/3600,1)</x:f>
        <x:v>3943.3</x:v>
      </x:c>
      <x:c r="Q2357" s="33" t="n">
        <x:f>ROUND(('Inputs'!$C$4/B2357)*'Inputs'!$C$7*'Inputs'!$C$6*D2357/3600,1)</x:f>
        <x:v>1871.7</x:v>
      </x:c>
      <x:c r="R2357" s="59" t="n">
        <x:f>ROUND((P2357-Q2357)*O2357-('Inputs'!$C$4/B2357)*(I2357/J2357+K2357)-'Inputs'!$C$4*L2357-('Inputs'!$C$4*'Inputs'!$C$20*'Inputs'!$C$21*'Inputs'!$C$22/1000)*M2357*N2357,0)</x:f>
        <x:v>-123697</x:v>
      </x:c>
      <x:c r="S2357" s="59" t="n">
        <x:f>ROUND(R2357/'Inputs'!$C$4,2)</x:f>
        <x:v>-12.37</x:v>
      </x:c>
      <x:c r="T2357" s="33" t="n">
        <x:f>ROUND((P2357-Q2357)*G2357*'Inputs'!$C$25/1000,1)</x:f>
        <x:v>45</x:v>
      </x:c>
    </x:row>
    <x:row r="2358">
      <x:c r="A2358" t="n">
        <x:v>2343</x:v>
      </x:c>
      <x:c r="B2358" s="68" t="n">
        <x:v>46.6</x:v>
      </x:c>
      <x:c r="C2358" s="68" t="n">
        <x:v>26.9</x:v>
      </x:c>
      <x:c r="D2358" s="68" t="n">
        <x:v>240.4</x:v>
      </x:c>
      <x:c r="E2358" s="68" t="n">
        <x:v>27.4</x:v>
      </x:c>
      <x:c r="F2358" s="68" t="n">
        <x:v>52</x:v>
      </x:c>
      <x:c r="G2358" s="68" t="n">
        <x:v>7.2</x:v>
      </x:c>
      <x:c r="H2358" s="69" t="n">
        <x:v>1.607</x:v>
      </x:c>
      <x:c r="I2358" s="68" t="n">
        <x:v>7117</x:v>
      </x:c>
      <x:c r="J2358" s="68" t="n">
        <x:v>14.9</x:v>
      </x:c>
      <x:c r="K2358" s="68" t="n">
        <x:v>442</x:v>
      </x:c>
      <x:c r="L2358" s="68" t="n">
        <x:v>1.8</x:v>
      </x:c>
      <x:c r="M2358" s="70" t="n">
        <x:v>0.07</x:v>
      </x:c>
      <x:c r="N2358" s="71" t="n">
        <x:v>149</x:v>
      </x:c>
      <x:c r="O2358" s="33" t="n">
        <x:f>ROUND(3*E2358+F2358+G2358*H2358,1)</x:f>
        <x:v>145.8</x:v>
      </x:c>
      <x:c r="P2358" s="33" t="n">
        <x:f>ROUND('Inputs'!$C$4*'Inputs'!$C$7*'Inputs'!$C$5*C2358/3600,1)</x:f>
        <x:v>3885.6</x:v>
      </x:c>
      <x:c r="Q2358" s="33" t="n">
        <x:f>ROUND(('Inputs'!$C$4/B2358)*'Inputs'!$C$7*'Inputs'!$C$6*D2358/3600,1)</x:f>
        <x:v>1490.3</x:v>
      </x:c>
      <x:c r="R2358" s="59" t="n">
        <x:f>ROUND((P2358-Q2358)*O2358-('Inputs'!$C$4/B2358)*(I2358/J2358+K2358)-'Inputs'!$C$4*L2358-('Inputs'!$C$4*'Inputs'!$C$20*'Inputs'!$C$21*'Inputs'!$C$22/1000)*M2358*N2358,0)</x:f>
        <x:v>110562</x:v>
      </x:c>
      <x:c r="S2358" s="59" t="n">
        <x:f>ROUND(R2358/'Inputs'!$C$4,2)</x:f>
        <x:v>11.06</x:v>
      </x:c>
      <x:c r="T2358" s="33" t="n">
        <x:f>ROUND((P2358-Q2358)*G2358*'Inputs'!$C$25/1000,1)</x:f>
        <x:v>44.6</x:v>
      </x:c>
    </x:row>
    <x:row r="2359">
      <x:c r="A2359" t="n">
        <x:v>2344</x:v>
      </x:c>
      <x:c r="B2359" s="68" t="n">
        <x:v>57.4</x:v>
      </x:c>
      <x:c r="C2359" s="68" t="n">
        <x:v>27.4</x:v>
      </x:c>
      <x:c r="D2359" s="68" t="n">
        <x:v>217.5</x:v>
      </x:c>
      <x:c r="E2359" s="68" t="n">
        <x:v>26.3</x:v>
      </x:c>
      <x:c r="F2359" s="68" t="n">
        <x:v>30.9</x:v>
      </x:c>
      <x:c r="G2359" s="68" t="n">
        <x:v>7.4</x:v>
      </x:c>
      <x:c r="H2359" s="69" t="n">
        <x:v>1.753</x:v>
      </x:c>
      <x:c r="I2359" s="68" t="n">
        <x:v>7066</x:v>
      </x:c>
      <x:c r="J2359" s="68" t="n">
        <x:v>12.4</x:v>
      </x:c>
      <x:c r="K2359" s="68" t="n">
        <x:v>683</x:v>
      </x:c>
      <x:c r="L2359" s="68" t="n">
        <x:v>6</x:v>
      </x:c>
      <x:c r="M2359" s="70" t="n">
        <x:v>0.05</x:v>
      </x:c>
      <x:c r="N2359" s="71" t="n">
        <x:v>133</x:v>
      </x:c>
      <x:c r="O2359" s="33" t="n">
        <x:f>ROUND(3*E2359+F2359+G2359*H2359,1)</x:f>
        <x:v>122.8</x:v>
      </x:c>
      <x:c r="P2359" s="33" t="n">
        <x:f>ROUND('Inputs'!$C$4*'Inputs'!$C$7*'Inputs'!$C$5*C2359/3600,1)</x:f>
        <x:v>3957.8</x:v>
      </x:c>
      <x:c r="Q2359" s="33" t="n">
        <x:f>ROUND(('Inputs'!$C$4/B2359)*'Inputs'!$C$7*'Inputs'!$C$6*D2359/3600,1)</x:f>
        <x:v>1094.7</x:v>
      </x:c>
      <x:c r="R2359" s="59" t="n">
        <x:f>ROUND((P2359-Q2359)*O2359-('Inputs'!$C$4/B2359)*(I2359/J2359+K2359)-'Inputs'!$C$4*L2359-('Inputs'!$C$4*'Inputs'!$C$20*'Inputs'!$C$21*'Inputs'!$C$22/1000)*M2359*N2359,0)</x:f>
        <x:v>58454</x:v>
      </x:c>
      <x:c r="S2359" s="59" t="n">
        <x:f>ROUND(R2359/'Inputs'!$C$4,2)</x:f>
        <x:v>5.85</x:v>
      </x:c>
      <x:c r="T2359" s="33" t="n">
        <x:f>ROUND((P2359-Q2359)*G2359*'Inputs'!$C$25/1000,1)</x:f>
        <x:v>54.7</x:v>
      </x:c>
    </x:row>
    <x:row r="2360">
      <x:c r="A2360" t="n">
        <x:v>2345</x:v>
      </x:c>
      <x:c r="B2360" s="68" t="n">
        <x:v>32.4</x:v>
      </x:c>
      <x:c r="C2360" s="68" t="n">
        <x:v>34</x:v>
      </x:c>
      <x:c r="D2360" s="68" t="n">
        <x:v>185.5</x:v>
      </x:c>
      <x:c r="E2360" s="68" t="n">
        <x:v>20.4</x:v>
      </x:c>
      <x:c r="F2360" s="68" t="n">
        <x:v>34.1</x:v>
      </x:c>
      <x:c r="G2360" s="68" t="n">
        <x:v>7.2</x:v>
      </x:c>
      <x:c r="H2360" s="69" t="n">
        <x:v>1.939</x:v>
      </x:c>
      <x:c r="I2360" s="68" t="n">
        <x:v>9328</x:v>
      </x:c>
      <x:c r="J2360" s="68" t="n">
        <x:v>8.2</x:v>
      </x:c>
      <x:c r="K2360" s="68" t="n">
        <x:v>417</x:v>
      </x:c>
      <x:c r="L2360" s="68" t="n">
        <x:v>1.6</x:v>
      </x:c>
      <x:c r="M2360" s="70" t="n">
        <x:v>0</x:v>
      </x:c>
      <x:c r="N2360" s="71" t="n">
        <x:v>87</x:v>
      </x:c>
      <x:c r="O2360" s="33" t="n">
        <x:f>ROUND(3*E2360+F2360+G2360*H2360,1)</x:f>
        <x:v>109.3</x:v>
      </x:c>
      <x:c r="P2360" s="33" t="n">
        <x:f>ROUND('Inputs'!$C$4*'Inputs'!$C$7*'Inputs'!$C$5*C2360/3600,1)</x:f>
        <x:v>4911.1</x:v>
      </x:c>
      <x:c r="Q2360" s="33" t="n">
        <x:f>ROUND(('Inputs'!$C$4/B2360)*'Inputs'!$C$7*'Inputs'!$C$6*D2360/3600,1)</x:f>
        <x:v>1654</x:v>
      </x:c>
      <x:c r="R2360" s="59" t="n">
        <x:f>ROUND((P2360-Q2360)*O2360-('Inputs'!$C$4/B2360)*(I2360/J2360+K2360)-'Inputs'!$C$4*L2360-('Inputs'!$C$4*'Inputs'!$C$20*'Inputs'!$C$21*'Inputs'!$C$22/1000)*M2360*N2360,0)</x:f>
        <x:v>-139802</x:v>
      </x:c>
      <x:c r="S2360" s="59" t="n">
        <x:f>ROUND(R2360/'Inputs'!$C$4,2)</x:f>
        <x:v>-13.98</x:v>
      </x:c>
      <x:c r="T2360" s="33" t="n">
        <x:f>ROUND((P2360-Q2360)*G2360*'Inputs'!$C$25/1000,1)</x:f>
        <x:v>60.6</x:v>
      </x:c>
    </x:row>
    <x:row r="2361">
      <x:c r="A2361" t="n">
        <x:v>2346</x:v>
      </x:c>
      <x:c r="B2361" s="68" t="n">
        <x:v>29.5</x:v>
      </x:c>
      <x:c r="C2361" s="68" t="n">
        <x:v>32</x:v>
      </x:c>
      <x:c r="D2361" s="68" t="n">
        <x:v>231.9</x:v>
      </x:c>
      <x:c r="E2361" s="68" t="n">
        <x:v>21.3</x:v>
      </x:c>
      <x:c r="F2361" s="68" t="n">
        <x:v>42.5</x:v>
      </x:c>
      <x:c r="G2361" s="68" t="n">
        <x:v>8.1</x:v>
      </x:c>
      <x:c r="H2361" s="69" t="n">
        <x:v>2.002</x:v>
      </x:c>
      <x:c r="I2361" s="68" t="n">
        <x:v>7033</x:v>
      </x:c>
      <x:c r="J2361" s="68" t="n">
        <x:v>13.8</x:v>
      </x:c>
      <x:c r="K2361" s="68" t="n">
        <x:v>494</x:v>
      </x:c>
      <x:c r="L2361" s="68" t="n">
        <x:v>3.9</x:v>
      </x:c>
      <x:c r="M2361" s="70" t="n">
        <x:v>0.047</x:v>
      </x:c>
      <x:c r="N2361" s="71" t="n">
        <x:v>114</x:v>
      </x:c>
      <x:c r="O2361" s="33" t="n">
        <x:f>ROUND(3*E2361+F2361+G2361*H2361,1)</x:f>
        <x:v>122.6</x:v>
      </x:c>
      <x:c r="P2361" s="33" t="n">
        <x:f>ROUND('Inputs'!$C$4*'Inputs'!$C$7*'Inputs'!$C$5*C2361/3600,1)</x:f>
        <x:v>4622.2</x:v>
      </x:c>
      <x:c r="Q2361" s="33" t="n">
        <x:f>ROUND(('Inputs'!$C$4/B2361)*'Inputs'!$C$7*'Inputs'!$C$6*D2361/3600,1)</x:f>
        <x:v>2271</x:v>
      </x:c>
      <x:c r="R2361" s="59" t="n">
        <x:f>ROUND((P2361-Q2361)*O2361-('Inputs'!$C$4/B2361)*(I2361/J2361+K2361)-'Inputs'!$C$4*L2361-('Inputs'!$C$4*'Inputs'!$C$20*'Inputs'!$C$21*'Inputs'!$C$22/1000)*M2361*N2361,0)</x:f>
        <x:v>-102940</x:v>
      </x:c>
      <x:c r="S2361" s="59" t="n">
        <x:f>ROUND(R2361/'Inputs'!$C$4,2)</x:f>
        <x:v>-10.29</x:v>
      </x:c>
      <x:c r="T2361" s="33" t="n">
        <x:f>ROUND((P2361-Q2361)*G2361*'Inputs'!$C$25/1000,1)</x:f>
        <x:v>49.2</x:v>
      </x:c>
    </x:row>
    <x:row r="2362">
      <x:c r="A2362" t="n">
        <x:v>2347</x:v>
      </x:c>
      <x:c r="B2362" s="68" t="n">
        <x:v>46.4</x:v>
      </x:c>
      <x:c r="C2362" s="68" t="n">
        <x:v>28.9</x:v>
      </x:c>
      <x:c r="D2362" s="68" t="n">
        <x:v>256.7</x:v>
      </x:c>
      <x:c r="E2362" s="68" t="n">
        <x:v>24.6</x:v>
      </x:c>
      <x:c r="F2362" s="68" t="n">
        <x:v>43.1</x:v>
      </x:c>
      <x:c r="G2362" s="68" t="n">
        <x:v>11</x:v>
      </x:c>
      <x:c r="H2362" s="69" t="n">
        <x:v>2.038</x:v>
      </x:c>
      <x:c r="I2362" s="68" t="n">
        <x:v>5018</x:v>
      </x:c>
      <x:c r="J2362" s="68" t="n">
        <x:v>15</x:v>
      </x:c>
      <x:c r="K2362" s="68" t="n">
        <x:v>710</x:v>
      </x:c>
      <x:c r="L2362" s="68" t="n">
        <x:v>4.6</x:v>
      </x:c>
      <x:c r="M2362" s="70" t="n">
        <x:v>0.081</x:v>
      </x:c>
      <x:c r="N2362" s="71" t="n">
        <x:v>116</x:v>
      </x:c>
      <x:c r="O2362" s="33" t="n">
        <x:f>ROUND(3*E2362+F2362+G2362*H2362,1)</x:f>
        <x:v>139.3</x:v>
      </x:c>
      <x:c r="P2362" s="33" t="n">
        <x:f>ROUND('Inputs'!$C$4*'Inputs'!$C$7*'Inputs'!$C$5*C2362/3600,1)</x:f>
        <x:v>4174.4</x:v>
      </x:c>
      <x:c r="Q2362" s="33" t="n">
        <x:f>ROUND(('Inputs'!$C$4/B2362)*'Inputs'!$C$7*'Inputs'!$C$6*D2362/3600,1)</x:f>
        <x:v>1598.2</x:v>
      </x:c>
      <x:c r="R2362" s="59" t="n">
        <x:f>ROUND((P2362-Q2362)*O2362-('Inputs'!$C$4/B2362)*(I2362/J2362+K2362)-'Inputs'!$C$4*L2362-('Inputs'!$C$4*'Inputs'!$C$20*'Inputs'!$C$21*'Inputs'!$C$22/1000)*M2362*N2362,0)</x:f>
        <x:v>66739</x:v>
      </x:c>
      <x:c r="S2362" s="59" t="n">
        <x:f>ROUND(R2362/'Inputs'!$C$4,2)</x:f>
        <x:v>6.67</x:v>
      </x:c>
      <x:c r="T2362" s="33" t="n">
        <x:f>ROUND((P2362-Q2362)*G2362*'Inputs'!$C$25/1000,1)</x:f>
        <x:v>73.2</x:v>
      </x:c>
    </x:row>
    <x:row r="2363">
      <x:c r="A2363" t="n">
        <x:v>2348</x:v>
      </x:c>
      <x:c r="B2363" s="68" t="n">
        <x:v>43.8</x:v>
      </x:c>
      <x:c r="C2363" s="68" t="n">
        <x:v>27.4</x:v>
      </x:c>
      <x:c r="D2363" s="68" t="n">
        <x:v>211.4</x:v>
      </x:c>
      <x:c r="E2363" s="68" t="n">
        <x:v>22.9</x:v>
      </x:c>
      <x:c r="F2363" s="68" t="n">
        <x:v>42.6</x:v>
      </x:c>
      <x:c r="G2363" s="68" t="n">
        <x:v>7.8</x:v>
      </x:c>
      <x:c r="H2363" s="69" t="n">
        <x:v>1.788</x:v>
      </x:c>
      <x:c r="I2363" s="68" t="n">
        <x:v>7553</x:v>
      </x:c>
      <x:c r="J2363" s="68" t="n">
        <x:v>8.5</x:v>
      </x:c>
      <x:c r="K2363" s="68" t="n">
        <x:v>569</x:v>
      </x:c>
      <x:c r="L2363" s="68" t="n">
        <x:v>3.5</x:v>
      </x:c>
      <x:c r="M2363" s="70" t="n">
        <x:v>0.024</x:v>
      </x:c>
      <x:c r="N2363" s="71" t="n">
        <x:v>79</x:v>
      </x:c>
      <x:c r="O2363" s="33" t="n">
        <x:f>ROUND(3*E2363+F2363+G2363*H2363,1)</x:f>
        <x:v>125.2</x:v>
      </x:c>
      <x:c r="P2363" s="33" t="n">
        <x:f>ROUND('Inputs'!$C$4*'Inputs'!$C$7*'Inputs'!$C$5*C2363/3600,1)</x:f>
        <x:v>3957.8</x:v>
      </x:c>
      <x:c r="Q2363" s="33" t="n">
        <x:f>ROUND(('Inputs'!$C$4/B2363)*'Inputs'!$C$7*'Inputs'!$C$6*D2363/3600,1)</x:f>
        <x:v>1394.3</x:v>
      </x:c>
      <x:c r="R2363" s="59" t="n">
        <x:f>ROUND((P2363-Q2363)*O2363-('Inputs'!$C$4/B2363)*(I2363/J2363+K2363)-'Inputs'!$C$4*L2363-('Inputs'!$C$4*'Inputs'!$C$20*'Inputs'!$C$21*'Inputs'!$C$22/1000)*M2363*N2363,0)</x:f>
        <x:v>-51072</x:v>
      </x:c>
      <x:c r="S2363" s="59" t="n">
        <x:f>ROUND(R2363/'Inputs'!$C$4,2)</x:f>
        <x:v>-5.11</x:v>
      </x:c>
      <x:c r="T2363" s="33" t="n">
        <x:f>ROUND((P2363-Q2363)*G2363*'Inputs'!$C$25/1000,1)</x:f>
        <x:v>51.7</x:v>
      </x:c>
    </x:row>
    <x:row r="2364">
      <x:c r="A2364" t="n">
        <x:v>2349</x:v>
      </x:c>
      <x:c r="B2364" s="68" t="n">
        <x:v>31.5</x:v>
      </x:c>
      <x:c r="C2364" s="68" t="n">
        <x:v>27.1</x:v>
      </x:c>
      <x:c r="D2364" s="68" t="n">
        <x:v>235.2</x:v>
      </x:c>
      <x:c r="E2364" s="68" t="n">
        <x:v>20.1</x:v>
      </x:c>
      <x:c r="F2364" s="68" t="n">
        <x:v>47.3</x:v>
      </x:c>
      <x:c r="G2364" s="68" t="n">
        <x:v>8.6</x:v>
      </x:c>
      <x:c r="H2364" s="69" t="n">
        <x:v>1.841</x:v>
      </x:c>
      <x:c r="I2364" s="68" t="n">
        <x:v>6656</x:v>
      </x:c>
      <x:c r="J2364" s="68" t="n">
        <x:v>10.1</x:v>
      </x:c>
      <x:c r="K2364" s="68" t="n">
        <x:v>569</x:v>
      </x:c>
      <x:c r="L2364" s="68" t="n">
        <x:v>3.8</x:v>
      </x:c>
      <x:c r="M2364" s="70" t="n">
        <x:v>0.027</x:v>
      </x:c>
      <x:c r="N2364" s="71" t="n">
        <x:v>112</x:v>
      </x:c>
      <x:c r="O2364" s="33" t="n">
        <x:f>ROUND(3*E2364+F2364+G2364*H2364,1)</x:f>
        <x:v>123.4</x:v>
      </x:c>
      <x:c r="P2364" s="33" t="n">
        <x:f>ROUND('Inputs'!$C$4*'Inputs'!$C$7*'Inputs'!$C$5*C2364/3600,1)</x:f>
        <x:v>3914.4</x:v>
      </x:c>
      <x:c r="Q2364" s="33" t="n">
        <x:f>ROUND(('Inputs'!$C$4/B2364)*'Inputs'!$C$7*'Inputs'!$C$6*D2364/3600,1)</x:f>
        <x:v>2157</x:v>
      </x:c>
      <x:c r="R2364" s="59" t="n">
        <x:f>ROUND((P2364-Q2364)*O2364-('Inputs'!$C$4/B2364)*(I2364/J2364+K2364)-'Inputs'!$C$4*L2364-('Inputs'!$C$4*'Inputs'!$C$20*'Inputs'!$C$21*'Inputs'!$C$22/1000)*M2364*N2364,0)</x:f>
        <x:v>-217743</x:v>
      </x:c>
      <x:c r="S2364" s="59" t="n">
        <x:f>ROUND(R2364/'Inputs'!$C$4,2)</x:f>
        <x:v>-21.77</x:v>
      </x:c>
      <x:c r="T2364" s="33" t="n">
        <x:f>ROUND((P2364-Q2364)*G2364*'Inputs'!$C$25/1000,1)</x:f>
        <x:v>39</x:v>
      </x:c>
    </x:row>
    <x:row r="2365">
      <x:c r="A2365" t="n">
        <x:v>2350</x:v>
      </x:c>
      <x:c r="B2365" s="68" t="n">
        <x:v>26.7</x:v>
      </x:c>
      <x:c r="C2365" s="68" t="n">
        <x:v>28.3</x:v>
      </x:c>
      <x:c r="D2365" s="68" t="n">
        <x:v>212.1</x:v>
      </x:c>
      <x:c r="E2365" s="68" t="n">
        <x:v>25.1</x:v>
      </x:c>
      <x:c r="F2365" s="68" t="n">
        <x:v>46.5</x:v>
      </x:c>
      <x:c r="G2365" s="68" t="n">
        <x:v>9.7</x:v>
      </x:c>
      <x:c r="H2365" s="69" t="n">
        <x:v>2.007</x:v>
      </x:c>
      <x:c r="I2365" s="68" t="n">
        <x:v>5289</x:v>
      </x:c>
      <x:c r="J2365" s="68" t="n">
        <x:v>10.9</x:v>
      </x:c>
      <x:c r="K2365" s="68" t="n">
        <x:v>807</x:v>
      </x:c>
      <x:c r="L2365" s="68" t="n">
        <x:v>5.6</x:v>
      </x:c>
      <x:c r="M2365" s="70" t="n">
        <x:v>0.099</x:v>
      </x:c>
      <x:c r="N2365" s="71" t="n">
        <x:v>137</x:v>
      </x:c>
      <x:c r="O2365" s="33" t="n">
        <x:f>ROUND(3*E2365+F2365+G2365*H2365,1)</x:f>
        <x:v>141.3</x:v>
      </x:c>
      <x:c r="P2365" s="33" t="n">
        <x:f>ROUND('Inputs'!$C$4*'Inputs'!$C$7*'Inputs'!$C$5*C2365/3600,1)</x:f>
        <x:v>4087.8</x:v>
      </x:c>
      <x:c r="Q2365" s="33" t="n">
        <x:f>ROUND(('Inputs'!$C$4/B2365)*'Inputs'!$C$7*'Inputs'!$C$6*D2365/3600,1)</x:f>
        <x:v>2294.9</x:v>
      </x:c>
      <x:c r="R2365" s="59" t="n">
        <x:f>ROUND((P2365-Q2365)*O2365-('Inputs'!$C$4/B2365)*(I2365/J2365+K2365)-'Inputs'!$C$4*L2365-('Inputs'!$C$4*'Inputs'!$C$20*'Inputs'!$C$21*'Inputs'!$C$22/1000)*M2365*N2365,0)</x:f>
        <x:v>-316973</x:v>
      </x:c>
      <x:c r="S2365" s="59" t="n">
        <x:f>ROUND(R2365/'Inputs'!$C$4,2)</x:f>
        <x:v>-31.7</x:v>
      </x:c>
      <x:c r="T2365" s="33" t="n">
        <x:f>ROUND((P2365-Q2365)*G2365*'Inputs'!$C$25/1000,1)</x:f>
        <x:v>44.9</x:v>
      </x:c>
    </x:row>
    <x:row r="2366">
      <x:c r="A2366" t="n">
        <x:v>2351</x:v>
      </x:c>
      <x:c r="B2366" s="68" t="n">
        <x:v>42.4</x:v>
      </x:c>
      <x:c r="C2366" s="68" t="n">
        <x:v>32.6</x:v>
      </x:c>
      <x:c r="D2366" s="68" t="n">
        <x:v>188.7</x:v>
      </x:c>
      <x:c r="E2366" s="68" t="n">
        <x:v>27.7</x:v>
      </x:c>
      <x:c r="F2366" s="68" t="n">
        <x:v>35.2</x:v>
      </x:c>
      <x:c r="G2366" s="68" t="n">
        <x:v>10.1</x:v>
      </x:c>
      <x:c r="H2366" s="69" t="n">
        <x:v>1.859</x:v>
      </x:c>
      <x:c r="I2366" s="68" t="n">
        <x:v>7433</x:v>
      </x:c>
      <x:c r="J2366" s="68" t="n">
        <x:v>14.5</x:v>
      </x:c>
      <x:c r="K2366" s="68" t="n">
        <x:v>414</x:v>
      </x:c>
      <x:c r="L2366" s="68" t="n">
        <x:v>5</x:v>
      </x:c>
      <x:c r="M2366" s="70" t="n">
        <x:v>0.089</x:v>
      </x:c>
      <x:c r="N2366" s="71" t="n">
        <x:v>111</x:v>
      </x:c>
      <x:c r="O2366" s="33" t="n">
        <x:f>ROUND(3*E2366+F2366+G2366*H2366,1)</x:f>
        <x:v>137.1</x:v>
      </x:c>
      <x:c r="P2366" s="33" t="n">
        <x:f>ROUND('Inputs'!$C$4*'Inputs'!$C$7*'Inputs'!$C$5*C2366/3600,1)</x:f>
        <x:v>4708.9</x:v>
      </x:c>
      <x:c r="Q2366" s="33" t="n">
        <x:f>ROUND(('Inputs'!$C$4/B2366)*'Inputs'!$C$7*'Inputs'!$C$6*D2366/3600,1)</x:f>
        <x:v>1285.7</x:v>
      </x:c>
      <x:c r="R2366" s="59" t="n">
        <x:f>ROUND((P2366-Q2366)*O2366-('Inputs'!$C$4/B2366)*(I2366/J2366+K2366)-'Inputs'!$C$4*L2366-('Inputs'!$C$4*'Inputs'!$C$20*'Inputs'!$C$21*'Inputs'!$C$22/1000)*M2366*N2366,0)</x:f>
        <x:v>178687</x:v>
      </x:c>
      <x:c r="S2366" s="59" t="n">
        <x:f>ROUND(R2366/'Inputs'!$C$4,2)</x:f>
        <x:v>17.87</x:v>
      </x:c>
      <x:c r="T2366" s="33" t="n">
        <x:f>ROUND((P2366-Q2366)*G2366*'Inputs'!$C$25/1000,1)</x:f>
        <x:v>89.3</x:v>
      </x:c>
    </x:row>
    <x:row r="2367">
      <x:c r="A2367" t="n">
        <x:v>2352</x:v>
      </x:c>
      <x:c r="B2367" s="68" t="n">
        <x:v>39.1</x:v>
      </x:c>
      <x:c r="C2367" s="68" t="n">
        <x:v>29.1</x:v>
      </x:c>
      <x:c r="D2367" s="68" t="n">
        <x:v>165.8</x:v>
      </x:c>
      <x:c r="E2367" s="68" t="n">
        <x:v>22.5</x:v>
      </x:c>
      <x:c r="F2367" s="68" t="n">
        <x:v>50.8</x:v>
      </x:c>
      <x:c r="G2367" s="68" t="n">
        <x:v>9.6</x:v>
      </x:c>
      <x:c r="H2367" s="69" t="n">
        <x:v>1.973</x:v>
      </x:c>
      <x:c r="I2367" s="68" t="n">
        <x:v>3994</x:v>
      </x:c>
      <x:c r="J2367" s="68" t="n">
        <x:v>12.2</x:v>
      </x:c>
      <x:c r="K2367" s="68" t="n">
        <x:v>554</x:v>
      </x:c>
      <x:c r="L2367" s="68" t="n">
        <x:v>2.1</x:v>
      </x:c>
      <x:c r="M2367" s="70" t="n">
        <x:v>0.026</x:v>
      </x:c>
      <x:c r="N2367" s="71" t="n">
        <x:v>136</x:v>
      </x:c>
      <x:c r="O2367" s="33" t="n">
        <x:f>ROUND(3*E2367+F2367+G2367*H2367,1)</x:f>
        <x:v>137.2</x:v>
      </x:c>
      <x:c r="P2367" s="33" t="n">
        <x:f>ROUND('Inputs'!$C$4*'Inputs'!$C$7*'Inputs'!$C$5*C2367/3600,1)</x:f>
        <x:v>4203.3</x:v>
      </x:c>
      <x:c r="Q2367" s="33" t="n">
        <x:f>ROUND(('Inputs'!$C$4/B2367)*'Inputs'!$C$7*'Inputs'!$C$6*D2367/3600,1)</x:f>
        <x:v>1225</x:v>
      </x:c>
      <x:c r="R2367" s="59" t="n">
        <x:f>ROUND((P2367-Q2367)*O2367-('Inputs'!$C$4/B2367)*(I2367/J2367+K2367)-'Inputs'!$C$4*L2367-('Inputs'!$C$4*'Inputs'!$C$20*'Inputs'!$C$21*'Inputs'!$C$22/1000)*M2367*N2367,0)</x:f>
        <x:v>154300</x:v>
      </x:c>
      <x:c r="S2367" s="59" t="n">
        <x:f>ROUND(R2367/'Inputs'!$C$4,2)</x:f>
        <x:v>15.43</x:v>
      </x:c>
      <x:c r="T2367" s="33" t="n">
        <x:f>ROUND((P2367-Q2367)*G2367*'Inputs'!$C$25/1000,1)</x:f>
        <x:v>73.9</x:v>
      </x:c>
    </x:row>
    <x:row r="2368">
      <x:c r="A2368" t="n">
        <x:v>2353</x:v>
      </x:c>
      <x:c r="B2368" s="68" t="n">
        <x:v>46.3</x:v>
      </x:c>
      <x:c r="C2368" s="68" t="n">
        <x:v>26.4</x:v>
      </x:c>
      <x:c r="D2368" s="68" t="n">
        <x:v>184.5</x:v>
      </x:c>
      <x:c r="E2368" s="68" t="n">
        <x:v>22.5</x:v>
      </x:c>
      <x:c r="F2368" s="68" t="n">
        <x:v>30.2</x:v>
      </x:c>
      <x:c r="G2368" s="68" t="n">
        <x:v>9.2</x:v>
      </x:c>
      <x:c r="H2368" s="69" t="n">
        <x:v>1.827</x:v>
      </x:c>
      <x:c r="I2368" s="68" t="n">
        <x:v>6692</x:v>
      </x:c>
      <x:c r="J2368" s="68" t="n">
        <x:v>9.3</x:v>
      </x:c>
      <x:c r="K2368" s="68" t="n">
        <x:v>623</x:v>
      </x:c>
      <x:c r="L2368" s="68" t="n">
        <x:v>4.5</x:v>
      </x:c>
      <x:c r="M2368" s="70" t="n">
        <x:v>0.004</x:v>
      </x:c>
      <x:c r="N2368" s="71" t="n">
        <x:v>98</x:v>
      </x:c>
      <x:c r="O2368" s="33" t="n">
        <x:f>ROUND(3*E2368+F2368+G2368*H2368,1)</x:f>
        <x:v>114.5</x:v>
      </x:c>
      <x:c r="P2368" s="33" t="n">
        <x:f>ROUND('Inputs'!$C$4*'Inputs'!$C$7*'Inputs'!$C$5*C2368/3600,1)</x:f>
        <x:v>3813.3</x:v>
      </x:c>
      <x:c r="Q2368" s="33" t="n">
        <x:f>ROUND(('Inputs'!$C$4/B2368)*'Inputs'!$C$7*'Inputs'!$C$6*D2368/3600,1)</x:f>
        <x:v>1151.2</x:v>
      </x:c>
      <x:c r="R2368" s="59" t="n">
        <x:f>ROUND((P2368-Q2368)*O2368-('Inputs'!$C$4/B2368)*(I2368/J2368+K2368)-'Inputs'!$C$4*L2368-('Inputs'!$C$4*'Inputs'!$C$20*'Inputs'!$C$21*'Inputs'!$C$22/1000)*M2368*N2368,0)</x:f>
        <x:v>-31038</x:v>
      </x:c>
      <x:c r="S2368" s="59" t="n">
        <x:f>ROUND(R2368/'Inputs'!$C$4,2)</x:f>
        <x:v>-3.1</x:v>
      </x:c>
      <x:c r="T2368" s="33" t="n">
        <x:f>ROUND((P2368-Q2368)*G2368*'Inputs'!$C$25/1000,1)</x:f>
        <x:v>63.3</x:v>
      </x:c>
    </x:row>
    <x:row r="2369">
      <x:c r="A2369" t="n">
        <x:v>2354</x:v>
      </x:c>
      <x:c r="B2369" s="68" t="n">
        <x:v>58.1</x:v>
      </x:c>
      <x:c r="C2369" s="68" t="n">
        <x:v>33.2</x:v>
      </x:c>
      <x:c r="D2369" s="68" t="n">
        <x:v>241.4</x:v>
      </x:c>
      <x:c r="E2369" s="68" t="n">
        <x:v>25.1</x:v>
      </x:c>
      <x:c r="F2369" s="68" t="n">
        <x:v>44.2</x:v>
      </x:c>
      <x:c r="G2369" s="68" t="n">
        <x:v>7.1</x:v>
      </x:c>
      <x:c r="H2369" s="69" t="n">
        <x:v>1.696</x:v>
      </x:c>
      <x:c r="I2369" s="68" t="n">
        <x:v>5142</x:v>
      </x:c>
      <x:c r="J2369" s="68" t="n">
        <x:v>13.5</x:v>
      </x:c>
      <x:c r="K2369" s="68" t="n">
        <x:v>625</x:v>
      </x:c>
      <x:c r="L2369" s="68" t="n">
        <x:v>5.4</x:v>
      </x:c>
      <x:c r="M2369" s="70" t="n">
        <x:v>0.056</x:v>
      </x:c>
      <x:c r="N2369" s="71" t="n">
        <x:v>156</x:v>
      </x:c>
      <x:c r="O2369" s="33" t="n">
        <x:f>ROUND(3*E2369+F2369+G2369*H2369,1)</x:f>
        <x:v>131.5</x:v>
      </x:c>
      <x:c r="P2369" s="33" t="n">
        <x:f>ROUND('Inputs'!$C$4*'Inputs'!$C$7*'Inputs'!$C$5*C2369/3600,1)</x:f>
        <x:v>4795.6</x:v>
      </x:c>
      <x:c r="Q2369" s="33" t="n">
        <x:f>ROUND(('Inputs'!$C$4/B2369)*'Inputs'!$C$7*'Inputs'!$C$6*D2369/3600,1)</x:f>
        <x:v>1200.3</x:v>
      </x:c>
      <x:c r="R2369" s="59" t="n">
        <x:f>ROUND((P2369-Q2369)*O2369-('Inputs'!$C$4/B2369)*(I2369/J2369+K2369)-'Inputs'!$C$4*L2369-('Inputs'!$C$4*'Inputs'!$C$20*'Inputs'!$C$21*'Inputs'!$C$22/1000)*M2369*N2369,0)</x:f>
        <x:v>226116</x:v>
      </x:c>
      <x:c r="S2369" s="59" t="n">
        <x:f>ROUND(R2369/'Inputs'!$C$4,2)</x:f>
        <x:v>22.61</x:v>
      </x:c>
      <x:c r="T2369" s="33" t="n">
        <x:f>ROUND((P2369-Q2369)*G2369*'Inputs'!$C$25/1000,1)</x:f>
        <x:v>65.9</x:v>
      </x:c>
    </x:row>
    <x:row r="2370">
      <x:c r="A2370" t="n">
        <x:v>2355</x:v>
      </x:c>
      <x:c r="B2370" s="68" t="n">
        <x:v>46.9</x:v>
      </x:c>
      <x:c r="C2370" s="68" t="n">
        <x:v>33</x:v>
      </x:c>
      <x:c r="D2370" s="68" t="n">
        <x:v>265.3</x:v>
      </x:c>
      <x:c r="E2370" s="68" t="n">
        <x:v>20.8</x:v>
      </x:c>
      <x:c r="F2370" s="68" t="n">
        <x:v>47.3</x:v>
      </x:c>
      <x:c r="G2370" s="68" t="n">
        <x:v>7</x:v>
      </x:c>
      <x:c r="H2370" s="69" t="n">
        <x:v>1.668</x:v>
      </x:c>
      <x:c r="I2370" s="68" t="n">
        <x:v>5092</x:v>
      </x:c>
      <x:c r="J2370" s="68" t="n">
        <x:v>9.1</x:v>
      </x:c>
      <x:c r="K2370" s="68" t="n">
        <x:v>584</x:v>
      </x:c>
      <x:c r="L2370" s="68" t="n">
        <x:v>4.8</x:v>
      </x:c>
      <x:c r="M2370" s="70" t="n">
        <x:v>0.068</x:v>
      </x:c>
      <x:c r="N2370" s="71" t="n">
        <x:v>63</x:v>
      </x:c>
      <x:c r="O2370" s="33" t="n">
        <x:f>ROUND(3*E2370+F2370+G2370*H2370,1)</x:f>
        <x:v>121.4</x:v>
      </x:c>
      <x:c r="P2370" s="33" t="n">
        <x:f>ROUND('Inputs'!$C$4*'Inputs'!$C$7*'Inputs'!$C$5*C2370/3600,1)</x:f>
        <x:v>4766.7</x:v>
      </x:c>
      <x:c r="Q2370" s="33" t="n">
        <x:f>ROUND(('Inputs'!$C$4/B2370)*'Inputs'!$C$7*'Inputs'!$C$6*D2370/3600,1)</x:f>
        <x:v>1634.2</x:v>
      </x:c>
      <x:c r="R2370" s="59" t="n">
        <x:f>ROUND((P2370-Q2370)*O2370-('Inputs'!$C$4/B2370)*(I2370/J2370+K2370)-'Inputs'!$C$4*L2370-('Inputs'!$C$4*'Inputs'!$C$20*'Inputs'!$C$21*'Inputs'!$C$22/1000)*M2370*N2370,0)</x:f>
        <x:v>78876</x:v>
      </x:c>
      <x:c r="S2370" s="59" t="n">
        <x:f>ROUND(R2370/'Inputs'!$C$4,2)</x:f>
        <x:v>7.89</x:v>
      </x:c>
      <x:c r="T2370" s="33" t="n">
        <x:f>ROUND((P2370-Q2370)*G2370*'Inputs'!$C$25/1000,1)</x:f>
        <x:v>56.7</x:v>
      </x:c>
    </x:row>
    <x:row r="2371">
      <x:c r="A2371" t="n">
        <x:v>2356</x:v>
      </x:c>
      <x:c r="B2371" s="68" t="n">
        <x:v>46.2</x:v>
      </x:c>
      <x:c r="C2371" s="68" t="n">
        <x:v>29.9</x:v>
      </x:c>
      <x:c r="D2371" s="68" t="n">
        <x:v>246.6</x:v>
      </x:c>
      <x:c r="E2371" s="68" t="n">
        <x:v>20.7</x:v>
      </x:c>
      <x:c r="F2371" s="68" t="n">
        <x:v>41.3</x:v>
      </x:c>
      <x:c r="G2371" s="68" t="n">
        <x:v>9.3</x:v>
      </x:c>
      <x:c r="H2371" s="69" t="n">
        <x:v>1.85</x:v>
      </x:c>
      <x:c r="I2371" s="68" t="n">
        <x:v>8573</x:v>
      </x:c>
      <x:c r="J2371" s="68" t="n">
        <x:v>11.6</x:v>
      </x:c>
      <x:c r="K2371" s="68" t="n">
        <x:v>421</x:v>
      </x:c>
      <x:c r="L2371" s="68" t="n">
        <x:v>4.2</x:v>
      </x:c>
      <x:c r="M2371" s="70" t="n">
        <x:v>0.016</x:v>
      </x:c>
      <x:c r="N2371" s="71" t="n">
        <x:v>125</x:v>
      </x:c>
      <x:c r="O2371" s="33" t="n">
        <x:f>ROUND(3*E2371+F2371+G2371*H2371,1)</x:f>
        <x:v>120.6</x:v>
      </x:c>
      <x:c r="P2371" s="33" t="n">
        <x:f>ROUND('Inputs'!$C$4*'Inputs'!$C$7*'Inputs'!$C$5*C2371/3600,1)</x:f>
        <x:v>4318.9</x:v>
      </x:c>
      <x:c r="Q2371" s="33" t="n">
        <x:f>ROUND(('Inputs'!$C$4/B2371)*'Inputs'!$C$7*'Inputs'!$C$6*D2371/3600,1)</x:f>
        <x:v>1542</x:v>
      </x:c>
      <x:c r="R2371" s="59" t="n">
        <x:f>ROUND((P2371-Q2371)*O2371-('Inputs'!$C$4/B2371)*(I2371/J2371+K2371)-'Inputs'!$C$4*L2371-('Inputs'!$C$4*'Inputs'!$C$20*'Inputs'!$C$21*'Inputs'!$C$22/1000)*M2371*N2371,0)</x:f>
        <x:v>37328</x:v>
      </x:c>
      <x:c r="S2371" s="59" t="n">
        <x:f>ROUND(R2371/'Inputs'!$C$4,2)</x:f>
        <x:v>3.73</x:v>
      </x:c>
      <x:c r="T2371" s="33" t="n">
        <x:f>ROUND((P2371-Q2371)*G2371*'Inputs'!$C$25/1000,1)</x:f>
        <x:v>66.7</x:v>
      </x:c>
    </x:row>
    <x:row r="2372">
      <x:c r="A2372" t="n">
        <x:v>2357</x:v>
      </x:c>
      <x:c r="B2372" s="68" t="n">
        <x:v>27.8</x:v>
      </x:c>
      <x:c r="C2372" s="68" t="n">
        <x:v>32.6</x:v>
      </x:c>
      <x:c r="D2372" s="68" t="n">
        <x:v>227.2</x:v>
      </x:c>
      <x:c r="E2372" s="68" t="n">
        <x:v>24.6</x:v>
      </x:c>
      <x:c r="F2372" s="68" t="n">
        <x:v>51.4</x:v>
      </x:c>
      <x:c r="G2372" s="68" t="n">
        <x:v>9.5</x:v>
      </x:c>
      <x:c r="H2372" s="69" t="n">
        <x:v>2.019</x:v>
      </x:c>
      <x:c r="I2372" s="68" t="n">
        <x:v>5328</x:v>
      </x:c>
      <x:c r="J2372" s="68" t="n">
        <x:v>14.4</x:v>
      </x:c>
      <x:c r="K2372" s="68" t="n">
        <x:v>737</x:v>
      </x:c>
      <x:c r="L2372" s="68" t="n">
        <x:v>4.2</x:v>
      </x:c>
      <x:c r="M2372" s="70" t="n">
        <x:v>0.013</x:v>
      </x:c>
      <x:c r="N2372" s="71" t="n">
        <x:v>75</x:v>
      </x:c>
      <x:c r="O2372" s="33" t="n">
        <x:f>ROUND(3*E2372+F2372+G2372*H2372,1)</x:f>
        <x:v>144.4</x:v>
      </x:c>
      <x:c r="P2372" s="33" t="n">
        <x:f>ROUND('Inputs'!$C$4*'Inputs'!$C$7*'Inputs'!$C$5*C2372/3600,1)</x:f>
        <x:v>4708.9</x:v>
      </x:c>
      <x:c r="Q2372" s="33" t="n">
        <x:f>ROUND(('Inputs'!$C$4/B2372)*'Inputs'!$C$7*'Inputs'!$C$6*D2372/3600,1)</x:f>
        <x:v>2361</x:v>
      </x:c>
      <x:c r="R2372" s="59" t="n">
        <x:f>ROUND((P2372-Q2372)*O2372-('Inputs'!$C$4/B2372)*(I2372/J2372+K2372)-'Inputs'!$C$4*L2372-('Inputs'!$C$4*'Inputs'!$C$20*'Inputs'!$C$21*'Inputs'!$C$22/1000)*M2372*N2372,0)</x:f>
        <x:v>-103345</x:v>
      </x:c>
      <x:c r="S2372" s="59" t="n">
        <x:f>ROUND(R2372/'Inputs'!$C$4,2)</x:f>
        <x:v>-10.33</x:v>
      </x:c>
      <x:c r="T2372" s="33" t="n">
        <x:f>ROUND((P2372-Q2372)*G2372*'Inputs'!$C$25/1000,1)</x:f>
        <x:v>57.6</x:v>
      </x:c>
    </x:row>
    <x:row r="2373">
      <x:c r="A2373" t="n">
        <x:v>2358</x:v>
      </x:c>
      <x:c r="B2373" s="68" t="n">
        <x:v>50.2</x:v>
      </x:c>
      <x:c r="C2373" s="68" t="n">
        <x:v>29.1</x:v>
      </x:c>
      <x:c r="D2373" s="68" t="n">
        <x:v>251.4</x:v>
      </x:c>
      <x:c r="E2373" s="68" t="n">
        <x:v>26.3</x:v>
      </x:c>
      <x:c r="F2373" s="68" t="n">
        <x:v>31.6</x:v>
      </x:c>
      <x:c r="G2373" s="68" t="n">
        <x:v>7.4</x:v>
      </x:c>
      <x:c r="H2373" s="69" t="n">
        <x:v>1.782</x:v>
      </x:c>
      <x:c r="I2373" s="68" t="n">
        <x:v>9574</x:v>
      </x:c>
      <x:c r="J2373" s="68" t="n">
        <x:v>10.4</x:v>
      </x:c>
      <x:c r="K2373" s="68" t="n">
        <x:v>921</x:v>
      </x:c>
      <x:c r="L2373" s="68" t="n">
        <x:v>4.9</x:v>
      </x:c>
      <x:c r="M2373" s="70" t="n">
        <x:v>0.093</x:v>
      </x:c>
      <x:c r="N2373" s="71" t="n">
        <x:v>138</x:v>
      </x:c>
      <x:c r="O2373" s="33" t="n">
        <x:f>ROUND(3*E2373+F2373+G2373*H2373,1)</x:f>
        <x:v>123.7</x:v>
      </x:c>
      <x:c r="P2373" s="33" t="n">
        <x:f>ROUND('Inputs'!$C$4*'Inputs'!$C$7*'Inputs'!$C$5*C2373/3600,1)</x:f>
        <x:v>4203.3</x:v>
      </x:c>
      <x:c r="Q2373" s="33" t="n">
        <x:f>ROUND(('Inputs'!$C$4/B2373)*'Inputs'!$C$7*'Inputs'!$C$6*D2373/3600,1)</x:f>
        <x:v>1446.7</x:v>
      </x:c>
      <x:c r="R2373" s="59" t="n">
        <x:f>ROUND((P2373-Q2373)*O2373-('Inputs'!$C$4/B2373)*(I2373/J2373+K2373)-'Inputs'!$C$4*L2373-('Inputs'!$C$4*'Inputs'!$C$20*'Inputs'!$C$21*'Inputs'!$C$22/1000)*M2373*N2373,0)</x:f>
        <x:v>-103555</x:v>
      </x:c>
      <x:c r="S2373" s="59" t="n">
        <x:f>ROUND(R2373/'Inputs'!$C$4,2)</x:f>
        <x:v>-10.36</x:v>
      </x:c>
      <x:c r="T2373" s="33" t="n">
        <x:f>ROUND((P2373-Q2373)*G2373*'Inputs'!$C$25/1000,1)</x:f>
        <x:v>52.7</x:v>
      </x:c>
    </x:row>
    <x:row r="2374">
      <x:c r="A2374" t="n">
        <x:v>2359</x:v>
      </x:c>
      <x:c r="B2374" s="68" t="n">
        <x:v>40.7</x:v>
      </x:c>
      <x:c r="C2374" s="68" t="n">
        <x:v>28</x:v>
      </x:c>
      <x:c r="D2374" s="68" t="n">
        <x:v>249.7</x:v>
      </x:c>
      <x:c r="E2374" s="68" t="n">
        <x:v>25.9</x:v>
      </x:c>
      <x:c r="F2374" s="68" t="n">
        <x:v>41.7</x:v>
      </x:c>
      <x:c r="G2374" s="68" t="n">
        <x:v>9.1</x:v>
      </x:c>
      <x:c r="H2374" s="69" t="n">
        <x:v>1.724</x:v>
      </x:c>
      <x:c r="I2374" s="68" t="n">
        <x:v>5754</x:v>
      </x:c>
      <x:c r="J2374" s="68" t="n">
        <x:v>12.4</x:v>
      </x:c>
      <x:c r="K2374" s="68" t="n">
        <x:v>393</x:v>
      </x:c>
      <x:c r="L2374" s="68" t="n">
        <x:v>3.8</x:v>
      </x:c>
      <x:c r="M2374" s="70" t="n">
        <x:v>0.034</x:v>
      </x:c>
      <x:c r="N2374" s="71" t="n">
        <x:v>137</x:v>
      </x:c>
      <x:c r="O2374" s="33" t="n">
        <x:f>ROUND(3*E2374+F2374+G2374*H2374,1)</x:f>
        <x:v>135.1</x:v>
      </x:c>
      <x:c r="P2374" s="33" t="n">
        <x:f>ROUND('Inputs'!$C$4*'Inputs'!$C$7*'Inputs'!$C$5*C2374/3600,1)</x:f>
        <x:v>4044.4</x:v>
      </x:c>
      <x:c r="Q2374" s="33" t="n">
        <x:f>ROUND(('Inputs'!$C$4/B2374)*'Inputs'!$C$7*'Inputs'!$C$6*D2374/3600,1)</x:f>
        <x:v>1772.4</x:v>
      </x:c>
      <x:c r="R2374" s="59" t="n">
        <x:f>ROUND((P2374-Q2374)*O2374-('Inputs'!$C$4/B2374)*(I2374/J2374+K2374)-'Inputs'!$C$4*L2374-('Inputs'!$C$4*'Inputs'!$C$20*'Inputs'!$C$21*'Inputs'!$C$22/1000)*M2374*N2374,0)</x:f>
        <x:v>47958</x:v>
      </x:c>
      <x:c r="S2374" s="59" t="n">
        <x:f>ROUND(R2374/'Inputs'!$C$4,2)</x:f>
        <x:v>4.8</x:v>
      </x:c>
      <x:c r="T2374" s="33" t="n">
        <x:f>ROUND((P2374-Q2374)*G2374*'Inputs'!$C$25/1000,1)</x:f>
        <x:v>53.4</x:v>
      </x:c>
    </x:row>
    <x:row r="2375">
      <x:c r="A2375" t="n">
        <x:v>2360</x:v>
      </x:c>
      <x:c r="B2375" s="68" t="n">
        <x:v>45</x:v>
      </x:c>
      <x:c r="C2375" s="68" t="n">
        <x:v>30.5</x:v>
      </x:c>
      <x:c r="D2375" s="68" t="n">
        <x:v>237</x:v>
      </x:c>
      <x:c r="E2375" s="68" t="n">
        <x:v>27.3</x:v>
      </x:c>
      <x:c r="F2375" s="68" t="n">
        <x:v>31.9</x:v>
      </x:c>
      <x:c r="G2375" s="68" t="n">
        <x:v>7.7</x:v>
      </x:c>
      <x:c r="H2375" s="69" t="n">
        <x:v>1.853</x:v>
      </x:c>
      <x:c r="I2375" s="68" t="n">
        <x:v>5557</x:v>
      </x:c>
      <x:c r="J2375" s="68" t="n">
        <x:v>12.2</x:v>
      </x:c>
      <x:c r="K2375" s="68" t="n">
        <x:v>881</x:v>
      </x:c>
      <x:c r="L2375" s="68" t="n">
        <x:v>3.1</x:v>
      </x:c>
      <x:c r="M2375" s="70" t="n">
        <x:v>0.052</x:v>
      </x:c>
      <x:c r="N2375" s="71" t="n">
        <x:v>76</x:v>
      </x:c>
      <x:c r="O2375" s="33" t="n">
        <x:f>ROUND(3*E2375+F2375+G2375*H2375,1)</x:f>
        <x:v>128.1</x:v>
      </x:c>
      <x:c r="P2375" s="33" t="n">
        <x:f>ROUND('Inputs'!$C$4*'Inputs'!$C$7*'Inputs'!$C$5*C2375/3600,1)</x:f>
        <x:v>4405.6</x:v>
      </x:c>
      <x:c r="Q2375" s="33" t="n">
        <x:f>ROUND(('Inputs'!$C$4/B2375)*'Inputs'!$C$7*'Inputs'!$C$6*D2375/3600,1)</x:f>
        <x:v>1521.5</x:v>
      </x:c>
      <x:c r="R2375" s="59" t="n">
        <x:f>ROUND((P2375-Q2375)*O2375-('Inputs'!$C$4/B2375)*(I2375/J2375+K2375)-'Inputs'!$C$4*L2375-('Inputs'!$C$4*'Inputs'!$C$20*'Inputs'!$C$21*'Inputs'!$C$22/1000)*M2375*N2375,0)</x:f>
        <x:v>32618</x:v>
      </x:c>
      <x:c r="S2375" s="59" t="n">
        <x:f>ROUND(R2375/'Inputs'!$C$4,2)</x:f>
        <x:v>3.26</x:v>
      </x:c>
      <x:c r="T2375" s="33" t="n">
        <x:f>ROUND((P2375-Q2375)*G2375*'Inputs'!$C$25/1000,1)</x:f>
        <x:v>57.4</x:v>
      </x:c>
    </x:row>
    <x:row r="2376">
      <x:c r="A2376" t="n">
        <x:v>2361</x:v>
      </x:c>
      <x:c r="B2376" s="68" t="n">
        <x:v>33.5</x:v>
      </x:c>
      <x:c r="C2376" s="68" t="n">
        <x:v>33.6</x:v>
      </x:c>
      <x:c r="D2376" s="68" t="n">
        <x:v>257.8</x:v>
      </x:c>
      <x:c r="E2376" s="68" t="n">
        <x:v>26.8</x:v>
      </x:c>
      <x:c r="F2376" s="68" t="n">
        <x:v>50.3</x:v>
      </x:c>
      <x:c r="G2376" s="68" t="n">
        <x:v>11</x:v>
      </x:c>
      <x:c r="H2376" s="69" t="n">
        <x:v>1.761</x:v>
      </x:c>
      <x:c r="I2376" s="68" t="n">
        <x:v>6741</x:v>
      </x:c>
      <x:c r="J2376" s="68" t="n">
        <x:v>10.9</x:v>
      </x:c>
      <x:c r="K2376" s="68" t="n">
        <x:v>522</x:v>
      </x:c>
      <x:c r="L2376" s="68" t="n">
        <x:v>1.7</x:v>
      </x:c>
      <x:c r="M2376" s="70" t="n">
        <x:v>0.003</x:v>
      </x:c>
      <x:c r="N2376" s="71" t="n">
        <x:v>121</x:v>
      </x:c>
      <x:c r="O2376" s="33" t="n">
        <x:f>ROUND(3*E2376+F2376+G2376*H2376,1)</x:f>
        <x:v>150.1</x:v>
      </x:c>
      <x:c r="P2376" s="33" t="n">
        <x:f>ROUND('Inputs'!$C$4*'Inputs'!$C$7*'Inputs'!$C$5*C2376/3600,1)</x:f>
        <x:v>4853.3</x:v>
      </x:c>
      <x:c r="Q2376" s="33" t="n">
        <x:f>ROUND(('Inputs'!$C$4/B2376)*'Inputs'!$C$7*'Inputs'!$C$6*D2376/3600,1)</x:f>
        <x:v>2223.2</x:v>
      </x:c>
      <x:c r="R2376" s="59" t="n">
        <x:f>ROUND((P2376-Q2376)*O2376-('Inputs'!$C$4/B2376)*(I2376/J2376+K2376)-'Inputs'!$C$4*L2376-('Inputs'!$C$4*'Inputs'!$C$20*'Inputs'!$C$21*'Inputs'!$C$22/1000)*M2376*N2376,0)</x:f>
        <x:v>36536</x:v>
      </x:c>
      <x:c r="S2376" s="59" t="n">
        <x:f>ROUND(R2376/'Inputs'!$C$4,2)</x:f>
        <x:v>3.65</x:v>
      </x:c>
      <x:c r="T2376" s="33" t="n">
        <x:f>ROUND((P2376-Q2376)*G2376*'Inputs'!$C$25/1000,1)</x:f>
        <x:v>74.7</x:v>
      </x:c>
    </x:row>
    <x:row r="2377">
      <x:c r="A2377" t="n">
        <x:v>2362</x:v>
      </x:c>
      <x:c r="B2377" s="68" t="n">
        <x:v>57.9</x:v>
      </x:c>
      <x:c r="C2377" s="68" t="n">
        <x:v>29.2</x:v>
      </x:c>
      <x:c r="D2377" s="68" t="n">
        <x:v>207.4</x:v>
      </x:c>
      <x:c r="E2377" s="68" t="n">
        <x:v>27.2</x:v>
      </x:c>
      <x:c r="F2377" s="68" t="n">
        <x:v>45.7</x:v>
      </x:c>
      <x:c r="G2377" s="68" t="n">
        <x:v>10.3</x:v>
      </x:c>
      <x:c r="H2377" s="69" t="n">
        <x:v>1.753</x:v>
      </x:c>
      <x:c r="I2377" s="68" t="n">
        <x:v>5020</x:v>
      </x:c>
      <x:c r="J2377" s="68" t="n">
        <x:v>13.2</x:v>
      </x:c>
      <x:c r="K2377" s="68" t="n">
        <x:v>731</x:v>
      </x:c>
      <x:c r="L2377" s="68" t="n">
        <x:v>2.4</x:v>
      </x:c>
      <x:c r="M2377" s="70" t="n">
        <x:v>0.043</x:v>
      </x:c>
      <x:c r="N2377" s="71" t="n">
        <x:v>73</x:v>
      </x:c>
      <x:c r="O2377" s="33" t="n">
        <x:f>ROUND(3*E2377+F2377+G2377*H2377,1)</x:f>
        <x:v>145.4</x:v>
      </x:c>
      <x:c r="P2377" s="33" t="n">
        <x:f>ROUND('Inputs'!$C$4*'Inputs'!$C$7*'Inputs'!$C$5*C2377/3600,1)</x:f>
        <x:v>4217.8</x:v>
      </x:c>
      <x:c r="Q2377" s="33" t="n">
        <x:f>ROUND(('Inputs'!$C$4/B2377)*'Inputs'!$C$7*'Inputs'!$C$6*D2377/3600,1)</x:f>
        <x:v>1034.8</x:v>
      </x:c>
      <x:c r="R2377" s="59" t="n">
        <x:f>ROUND((P2377-Q2377)*O2377-('Inputs'!$C$4/B2377)*(I2377/J2377+K2377)-'Inputs'!$C$4*L2377-('Inputs'!$C$4*'Inputs'!$C$20*'Inputs'!$C$21*'Inputs'!$C$22/1000)*M2377*N2377,0)</x:f>
        <x:v>239854</x:v>
      </x:c>
      <x:c r="S2377" s="59" t="n">
        <x:f>ROUND(R2377/'Inputs'!$C$4,2)</x:f>
        <x:v>23.99</x:v>
      </x:c>
      <x:c r="T2377" s="33" t="n">
        <x:f>ROUND((P2377-Q2377)*G2377*'Inputs'!$C$25/1000,1)</x:f>
        <x:v>84.7</x:v>
      </x:c>
    </x:row>
    <x:row r="2378">
      <x:c r="A2378" t="n">
        <x:v>2363</x:v>
      </x:c>
      <x:c r="B2378" s="68" t="n">
        <x:v>25.6</x:v>
      </x:c>
      <x:c r="C2378" s="68" t="n">
        <x:v>30.5</x:v>
      </x:c>
      <x:c r="D2378" s="68" t="n">
        <x:v>184.8</x:v>
      </x:c>
      <x:c r="E2378" s="68" t="n">
        <x:v>20.6</x:v>
      </x:c>
      <x:c r="F2378" s="68" t="n">
        <x:v>49.8</x:v>
      </x:c>
      <x:c r="G2378" s="68" t="n">
        <x:v>8.3</x:v>
      </x:c>
      <x:c r="H2378" s="69" t="n">
        <x:v>1.882</x:v>
      </x:c>
      <x:c r="I2378" s="68" t="n">
        <x:v>6069</x:v>
      </x:c>
      <x:c r="J2378" s="68" t="n">
        <x:v>10</x:v>
      </x:c>
      <x:c r="K2378" s="68" t="n">
        <x:v>790</x:v>
      </x:c>
      <x:c r="L2378" s="68" t="n">
        <x:v>2.5</x:v>
      </x:c>
      <x:c r="M2378" s="70" t="n">
        <x:v>0.1</x:v>
      </x:c>
      <x:c r="N2378" s="71" t="n">
        <x:v>109</x:v>
      </x:c>
      <x:c r="O2378" s="33" t="n">
        <x:f>ROUND(3*E2378+F2378+G2378*H2378,1)</x:f>
        <x:v>127.2</x:v>
      </x:c>
      <x:c r="P2378" s="33" t="n">
        <x:f>ROUND('Inputs'!$C$4*'Inputs'!$C$7*'Inputs'!$C$5*C2378/3600,1)</x:f>
        <x:v>4405.6</x:v>
      </x:c>
      <x:c r="Q2378" s="33" t="n">
        <x:f>ROUND(('Inputs'!$C$4/B2378)*'Inputs'!$C$7*'Inputs'!$C$6*D2378/3600,1)</x:f>
        <x:v>2085.4</x:v>
      </x:c>
      <x:c r="R2378" s="59" t="n">
        <x:f>ROUND((P2378-Q2378)*O2378-('Inputs'!$C$4/B2378)*(I2378/J2378+K2378)-'Inputs'!$C$4*L2378-('Inputs'!$C$4*'Inputs'!$C$20*'Inputs'!$C$21*'Inputs'!$C$22/1000)*M2378*N2378,0)</x:f>
        <x:v>-299909</x:v>
      </x:c>
      <x:c r="S2378" s="59" t="n">
        <x:f>ROUND(R2378/'Inputs'!$C$4,2)</x:f>
        <x:v>-29.99</x:v>
      </x:c>
      <x:c r="T2378" s="33" t="n">
        <x:f>ROUND((P2378-Q2378)*G2378*'Inputs'!$C$25/1000,1)</x:f>
        <x:v>49.8</x:v>
      </x:c>
    </x:row>
    <x:row r="2379">
      <x:c r="A2379" t="n">
        <x:v>2364</x:v>
      </x:c>
      <x:c r="B2379" s="68" t="n">
        <x:v>29.8</x:v>
      </x:c>
      <x:c r="C2379" s="68" t="n">
        <x:v>28.1</x:v>
      </x:c>
      <x:c r="D2379" s="68" t="n">
        <x:v>186</x:v>
      </x:c>
      <x:c r="E2379" s="68" t="n">
        <x:v>23.8</x:v>
      </x:c>
      <x:c r="F2379" s="68" t="n">
        <x:v>34</x:v>
      </x:c>
      <x:c r="G2379" s="68" t="n">
        <x:v>9.1</x:v>
      </x:c>
      <x:c r="H2379" s="69" t="n">
        <x:v>1.806</x:v>
      </x:c>
      <x:c r="I2379" s="68" t="n">
        <x:v>9179</x:v>
      </x:c>
      <x:c r="J2379" s="68" t="n">
        <x:v>11.9</x:v>
      </x:c>
      <x:c r="K2379" s="68" t="n">
        <x:v>741</x:v>
      </x:c>
      <x:c r="L2379" s="68" t="n">
        <x:v>1.9</x:v>
      </x:c>
      <x:c r="M2379" s="70" t="n">
        <x:v>0.095</x:v>
      </x:c>
      <x:c r="N2379" s="71" t="n">
        <x:v>137</x:v>
      </x:c>
      <x:c r="O2379" s="33" t="n">
        <x:f>ROUND(3*E2379+F2379+G2379*H2379,1)</x:f>
        <x:v>121.8</x:v>
      </x:c>
      <x:c r="P2379" s="33" t="n">
        <x:f>ROUND('Inputs'!$C$4*'Inputs'!$C$7*'Inputs'!$C$5*C2379/3600,1)</x:f>
        <x:v>4058.9</x:v>
      </x:c>
      <x:c r="Q2379" s="33" t="n">
        <x:f>ROUND(('Inputs'!$C$4/B2379)*'Inputs'!$C$7*'Inputs'!$C$6*D2379/3600,1)</x:f>
        <x:v>1803.1</x:v>
      </x:c>
      <x:c r="R2379" s="59" t="n">
        <x:f>ROUND((P2379-Q2379)*O2379-('Inputs'!$C$4/B2379)*(I2379/J2379+K2379)-'Inputs'!$C$4*L2379-('Inputs'!$C$4*'Inputs'!$C$20*'Inputs'!$C$21*'Inputs'!$C$22/1000)*M2379*N2379,0)</x:f>
        <x:v>-280845</x:v>
      </x:c>
      <x:c r="S2379" s="59" t="n">
        <x:f>ROUND(R2379/'Inputs'!$C$4,2)</x:f>
        <x:v>-28.08</x:v>
      </x:c>
      <x:c r="T2379" s="33" t="n">
        <x:f>ROUND((P2379-Q2379)*G2379*'Inputs'!$C$25/1000,1)</x:f>
        <x:v>53</x:v>
      </x:c>
    </x:row>
    <x:row r="2380">
      <x:c r="A2380" t="n">
        <x:v>2365</x:v>
      </x:c>
      <x:c r="B2380" s="68" t="n">
        <x:v>55.6</x:v>
      </x:c>
      <x:c r="C2380" s="68" t="n">
        <x:v>25.9</x:v>
      </x:c>
      <x:c r="D2380" s="68" t="n">
        <x:v>228.2</x:v>
      </x:c>
      <x:c r="E2380" s="68" t="n">
        <x:v>22.7</x:v>
      </x:c>
      <x:c r="F2380" s="68" t="n">
        <x:v>32.9</x:v>
      </x:c>
      <x:c r="G2380" s="68" t="n">
        <x:v>8.1</x:v>
      </x:c>
      <x:c r="H2380" s="69" t="n">
        <x:v>1.966</x:v>
      </x:c>
      <x:c r="I2380" s="68" t="n">
        <x:v>6900</x:v>
      </x:c>
      <x:c r="J2380" s="68" t="n">
        <x:v>10.6</x:v>
      </x:c>
      <x:c r="K2380" s="68" t="n">
        <x:v>628</x:v>
      </x:c>
      <x:c r="L2380" s="68" t="n">
        <x:v>2.6</x:v>
      </x:c>
      <x:c r="M2380" s="70" t="n">
        <x:v>0.012</x:v>
      </x:c>
      <x:c r="N2380" s="71" t="n">
        <x:v>62</x:v>
      </x:c>
      <x:c r="O2380" s="33" t="n">
        <x:f>ROUND(3*E2380+F2380+G2380*H2380,1)</x:f>
        <x:v>116.9</x:v>
      </x:c>
      <x:c r="P2380" s="33" t="n">
        <x:f>ROUND('Inputs'!$C$4*'Inputs'!$C$7*'Inputs'!$C$5*C2380/3600,1)</x:f>
        <x:v>3741.1</x:v>
      </x:c>
      <x:c r="Q2380" s="33" t="n">
        <x:f>ROUND(('Inputs'!$C$4/B2380)*'Inputs'!$C$7*'Inputs'!$C$6*D2380/3600,1)</x:f>
        <x:v>1185.7</x:v>
      </x:c>
      <x:c r="R2380" s="59" t="n">
        <x:f>ROUND((P2380-Q2380)*O2380-('Inputs'!$C$4/B2380)*(I2380/J2380+K2380)-'Inputs'!$C$4*L2380-('Inputs'!$C$4*'Inputs'!$C$20*'Inputs'!$C$21*'Inputs'!$C$22/1000)*M2380*N2380,0)</x:f>
        <x:v>41037</x:v>
      </x:c>
      <x:c r="S2380" s="59" t="n">
        <x:f>ROUND(R2380/'Inputs'!$C$4,2)</x:f>
        <x:v>4.1</x:v>
      </x:c>
      <x:c r="T2380" s="33" t="n">
        <x:f>ROUND((P2380-Q2380)*G2380*'Inputs'!$C$25/1000,1)</x:f>
        <x:v>53.5</x:v>
      </x:c>
    </x:row>
    <x:row r="2381">
      <x:c r="A2381" t="n">
        <x:v>2366</x:v>
      </x:c>
      <x:c r="B2381" s="68" t="n">
        <x:v>46.9</x:v>
      </x:c>
      <x:c r="C2381" s="68" t="n">
        <x:v>31.3</x:v>
      </x:c>
      <x:c r="D2381" s="68" t="n">
        <x:v>182.4</x:v>
      </x:c>
      <x:c r="E2381" s="68" t="n">
        <x:v>26.4</x:v>
      </x:c>
      <x:c r="F2381" s="68" t="n">
        <x:v>52.3</x:v>
      </x:c>
      <x:c r="G2381" s="68" t="n">
        <x:v>8.5</x:v>
      </x:c>
      <x:c r="H2381" s="69" t="n">
        <x:v>1.756</x:v>
      </x:c>
      <x:c r="I2381" s="68" t="n">
        <x:v>3992</x:v>
      </x:c>
      <x:c r="J2381" s="68" t="n">
        <x:v>13.6</x:v>
      </x:c>
      <x:c r="K2381" s="68" t="n">
        <x:v>816</x:v>
      </x:c>
      <x:c r="L2381" s="68" t="n">
        <x:v>4.2</x:v>
      </x:c>
      <x:c r="M2381" s="70" t="n">
        <x:v>0.036</x:v>
      </x:c>
      <x:c r="N2381" s="71" t="n">
        <x:v>88</x:v>
      </x:c>
      <x:c r="O2381" s="33" t="n">
        <x:f>ROUND(3*E2381+F2381+G2381*H2381,1)</x:f>
        <x:v>146.4</x:v>
      </x:c>
      <x:c r="P2381" s="33" t="n">
        <x:f>ROUND('Inputs'!$C$4*'Inputs'!$C$7*'Inputs'!$C$5*C2381/3600,1)</x:f>
        <x:v>4521.1</x:v>
      </x:c>
      <x:c r="Q2381" s="33" t="n">
        <x:f>ROUND(('Inputs'!$C$4/B2381)*'Inputs'!$C$7*'Inputs'!$C$6*D2381/3600,1)</x:f>
        <x:v>1123.5</x:v>
      </x:c>
      <x:c r="R2381" s="59" t="n">
        <x:f>ROUND((P2381-Q2381)*O2381-('Inputs'!$C$4/B2381)*(I2381/J2381+K2381)-'Inputs'!$C$4*L2381-('Inputs'!$C$4*'Inputs'!$C$20*'Inputs'!$C$21*'Inputs'!$C$22/1000)*M2381*N2381,0)</x:f>
        <x:v>211751</x:v>
      </x:c>
      <x:c r="S2381" s="59" t="n">
        <x:f>ROUND(R2381/'Inputs'!$C$4,2)</x:f>
        <x:v>21.18</x:v>
      </x:c>
      <x:c r="T2381" s="33" t="n">
        <x:f>ROUND((P2381-Q2381)*G2381*'Inputs'!$C$25/1000,1)</x:f>
        <x:v>74.6</x:v>
      </x:c>
    </x:row>
    <x:row r="2382">
      <x:c r="A2382" t="n">
        <x:v>2367</x:v>
      </x:c>
      <x:c r="B2382" s="68" t="n">
        <x:v>40.1</x:v>
      </x:c>
      <x:c r="C2382" s="68" t="n">
        <x:v>29.7</x:v>
      </x:c>
      <x:c r="D2382" s="68" t="n">
        <x:v>203.8</x:v>
      </x:c>
      <x:c r="E2382" s="68" t="n">
        <x:v>23.3</x:v>
      </x:c>
      <x:c r="F2382" s="68" t="n">
        <x:v>52.9</x:v>
      </x:c>
      <x:c r="G2382" s="68" t="n">
        <x:v>10</x:v>
      </x:c>
      <x:c r="H2382" s="69" t="n">
        <x:v>1.673</x:v>
      </x:c>
      <x:c r="I2382" s="68" t="n">
        <x:v>5461</x:v>
      </x:c>
      <x:c r="J2382" s="68" t="n">
        <x:v>9.1</x:v>
      </x:c>
      <x:c r="K2382" s="68" t="n">
        <x:v>727</x:v>
      </x:c>
      <x:c r="L2382" s="68" t="n">
        <x:v>2.8</x:v>
      </x:c>
      <x:c r="M2382" s="70" t="n">
        <x:v>0.054</x:v>
      </x:c>
      <x:c r="N2382" s="71" t="n">
        <x:v>107</x:v>
      </x:c>
      <x:c r="O2382" s="33" t="n">
        <x:f>ROUND(3*E2382+F2382+G2382*H2382,1)</x:f>
        <x:v>139.5</x:v>
      </x:c>
      <x:c r="P2382" s="33" t="n">
        <x:f>ROUND('Inputs'!$C$4*'Inputs'!$C$7*'Inputs'!$C$5*C2382/3600,1)</x:f>
        <x:v>4290</x:v>
      </x:c>
      <x:c r="Q2382" s="33" t="n">
        <x:f>ROUND(('Inputs'!$C$4/B2382)*'Inputs'!$C$7*'Inputs'!$C$6*D2382/3600,1)</x:f>
        <x:v>1468.2</x:v>
      </x:c>
      <x:c r="R2382" s="59" t="n">
        <x:f>ROUND((P2382-Q2382)*O2382-('Inputs'!$C$4/B2382)*(I2382/J2382+K2382)-'Inputs'!$C$4*L2382-('Inputs'!$C$4*'Inputs'!$C$20*'Inputs'!$C$21*'Inputs'!$C$22/1000)*M2382*N2382,0)</x:f>
        <x:v>21771</x:v>
      </x:c>
      <x:c r="S2382" s="59" t="n">
        <x:f>ROUND(R2382/'Inputs'!$C$4,2)</x:f>
        <x:v>2.18</x:v>
      </x:c>
      <x:c r="T2382" s="33" t="n">
        <x:f>ROUND((P2382-Q2382)*G2382*'Inputs'!$C$25/1000,1)</x:f>
        <x:v>72.9</x:v>
      </x:c>
    </x:row>
    <x:row r="2383">
      <x:c r="A2383" t="n">
        <x:v>2368</x:v>
      </x:c>
      <x:c r="B2383" s="68" t="n">
        <x:v>51.1</x:v>
      </x:c>
      <x:c r="C2383" s="68" t="n">
        <x:v>32.5</x:v>
      </x:c>
      <x:c r="D2383" s="68" t="n">
        <x:v>278.1</x:v>
      </x:c>
      <x:c r="E2383" s="68" t="n">
        <x:v>27.8</x:v>
      </x:c>
      <x:c r="F2383" s="68" t="n">
        <x:v>48.3</x:v>
      </x:c>
      <x:c r="G2383" s="68" t="n">
        <x:v>8.4</x:v>
      </x:c>
      <x:c r="H2383" s="69" t="n">
        <x:v>1.848</x:v>
      </x:c>
      <x:c r="I2383" s="68" t="n">
        <x:v>8295</x:v>
      </x:c>
      <x:c r="J2383" s="68" t="n">
        <x:v>9</x:v>
      </x:c>
      <x:c r="K2383" s="68" t="n">
        <x:v>782</x:v>
      </x:c>
      <x:c r="L2383" s="68" t="n">
        <x:v>2</x:v>
      </x:c>
      <x:c r="M2383" s="70" t="n">
        <x:v>0.052</x:v>
      </x:c>
      <x:c r="N2383" s="71" t="n">
        <x:v>136</x:v>
      </x:c>
      <x:c r="O2383" s="33" t="n">
        <x:f>ROUND(3*E2383+F2383+G2383*H2383,1)</x:f>
        <x:v>147.2</x:v>
      </x:c>
      <x:c r="P2383" s="33" t="n">
        <x:f>ROUND('Inputs'!$C$4*'Inputs'!$C$7*'Inputs'!$C$5*C2383/3600,1)</x:f>
        <x:v>4694.4</x:v>
      </x:c>
      <x:c r="Q2383" s="33" t="n">
        <x:f>ROUND(('Inputs'!$C$4/B2383)*'Inputs'!$C$7*'Inputs'!$C$6*D2383/3600,1)</x:f>
        <x:v>1572.2</x:v>
      </x:c>
      <x:c r="R2383" s="59" t="n">
        <x:f>ROUND((P2383-Q2383)*O2383-('Inputs'!$C$4/B2383)*(I2383/J2383+K2383)-'Inputs'!$C$4*L2383-('Inputs'!$C$4*'Inputs'!$C$20*'Inputs'!$C$21*'Inputs'!$C$22/1000)*M2383*N2383,0)</x:f>
        <x:v>90375</x:v>
      </x:c>
      <x:c r="S2383" s="59" t="n">
        <x:f>ROUND(R2383/'Inputs'!$C$4,2)</x:f>
        <x:v>9.04</x:v>
      </x:c>
      <x:c r="T2383" s="33" t="n">
        <x:f>ROUND((P2383-Q2383)*G2383*'Inputs'!$C$25/1000,1)</x:f>
        <x:v>67.8</x:v>
      </x:c>
    </x:row>
    <x:row r="2384">
      <x:c r="A2384" t="n">
        <x:v>2369</x:v>
      </x:c>
      <x:c r="B2384" s="68" t="n">
        <x:v>47.7</x:v>
      </x:c>
      <x:c r="C2384" s="68" t="n">
        <x:v>27.7</x:v>
      </x:c>
      <x:c r="D2384" s="68" t="n">
        <x:v>266.4</x:v>
      </x:c>
      <x:c r="E2384" s="68" t="n">
        <x:v>25.9</x:v>
      </x:c>
      <x:c r="F2384" s="68" t="n">
        <x:v>44.6</x:v>
      </x:c>
      <x:c r="G2384" s="68" t="n">
        <x:v>10.3</x:v>
      </x:c>
      <x:c r="H2384" s="69" t="n">
        <x:v>1.677</x:v>
      </x:c>
      <x:c r="I2384" s="68" t="n">
        <x:v>6053</x:v>
      </x:c>
      <x:c r="J2384" s="68" t="n">
        <x:v>8.3</x:v>
      </x:c>
      <x:c r="K2384" s="68" t="n">
        <x:v>545</x:v>
      </x:c>
      <x:c r="L2384" s="68" t="n">
        <x:v>4</x:v>
      </x:c>
      <x:c r="M2384" s="70" t="n">
        <x:v>0.01</x:v>
      </x:c>
      <x:c r="N2384" s="71" t="n">
        <x:v>127</x:v>
      </x:c>
      <x:c r="O2384" s="33" t="n">
        <x:f>ROUND(3*E2384+F2384+G2384*H2384,1)</x:f>
        <x:v>139.6</x:v>
      </x:c>
      <x:c r="P2384" s="33" t="n">
        <x:f>ROUND('Inputs'!$C$4*'Inputs'!$C$7*'Inputs'!$C$5*C2384/3600,1)</x:f>
        <x:v>4001.1</x:v>
      </x:c>
      <x:c r="Q2384" s="33" t="n">
        <x:f>ROUND(('Inputs'!$C$4/B2384)*'Inputs'!$C$7*'Inputs'!$C$6*D2384/3600,1)</x:f>
        <x:v>1613.4</x:v>
      </x:c>
      <x:c r="R2384" s="59" t="n">
        <x:f>ROUND((P2384-Q2384)*O2384-('Inputs'!$C$4/B2384)*(I2384/J2384+K2384)-'Inputs'!$C$4*L2384-('Inputs'!$C$4*'Inputs'!$C$20*'Inputs'!$C$21*'Inputs'!$C$22/1000)*M2384*N2384,0)</x:f>
        <x:v>23339</x:v>
      </x:c>
      <x:c r="S2384" s="59" t="n">
        <x:f>ROUND(R2384/'Inputs'!$C$4,2)</x:f>
        <x:v>2.33</x:v>
      </x:c>
      <x:c r="T2384" s="33" t="n">
        <x:f>ROUND((P2384-Q2384)*G2384*'Inputs'!$C$25/1000,1)</x:f>
        <x:v>63.5</x:v>
      </x:c>
    </x:row>
    <x:row r="2385">
      <x:c r="A2385" t="n">
        <x:v>2370</x:v>
      </x:c>
      <x:c r="B2385" s="68" t="n">
        <x:v>27.3</x:v>
      </x:c>
      <x:c r="C2385" s="68" t="n">
        <x:v>28</x:v>
      </x:c>
      <x:c r="D2385" s="68" t="n">
        <x:v>193.1</x:v>
      </x:c>
      <x:c r="E2385" s="68" t="n">
        <x:v>27.1</x:v>
      </x:c>
      <x:c r="F2385" s="68" t="n">
        <x:v>30.5</x:v>
      </x:c>
      <x:c r="G2385" s="68" t="n">
        <x:v>10.7</x:v>
      </x:c>
      <x:c r="H2385" s="69" t="n">
        <x:v>1.602</x:v>
      </x:c>
      <x:c r="I2385" s="68" t="n">
        <x:v>8959</x:v>
      </x:c>
      <x:c r="J2385" s="68" t="n">
        <x:v>10</x:v>
      </x:c>
      <x:c r="K2385" s="68" t="n">
        <x:v>757</x:v>
      </x:c>
      <x:c r="L2385" s="68" t="n">
        <x:v>2.9</x:v>
      </x:c>
      <x:c r="M2385" s="70" t="n">
        <x:v>0.018</x:v>
      </x:c>
      <x:c r="N2385" s="71" t="n">
        <x:v>90</x:v>
      </x:c>
      <x:c r="O2385" s="33" t="n">
        <x:f>ROUND(3*E2385+F2385+G2385*H2385,1)</x:f>
        <x:v>128.9</x:v>
      </x:c>
      <x:c r="P2385" s="33" t="n">
        <x:f>ROUND('Inputs'!$C$4*'Inputs'!$C$7*'Inputs'!$C$5*C2385/3600,1)</x:f>
        <x:v>4044.4</x:v>
      </x:c>
      <x:c r="Q2385" s="33" t="n">
        <x:f>ROUND(('Inputs'!$C$4/B2385)*'Inputs'!$C$7*'Inputs'!$C$6*D2385/3600,1)</x:f>
        <x:v>2043.4</x:v>
      </x:c>
      <x:c r="R2385" s="59" t="n">
        <x:f>ROUND((P2385-Q2385)*O2385-('Inputs'!$C$4/B2385)*(I2385/J2385+K2385)-'Inputs'!$C$4*L2385-('Inputs'!$C$4*'Inputs'!$C$20*'Inputs'!$C$21*'Inputs'!$C$22/1000)*M2385*N2385,0)</x:f>
        <x:v>-380152</x:v>
      </x:c>
      <x:c r="S2385" s="59" t="n">
        <x:f>ROUND(R2385/'Inputs'!$C$4,2)</x:f>
        <x:v>-38.02</x:v>
      </x:c>
      <x:c r="T2385" s="33" t="n">
        <x:f>ROUND((P2385-Q2385)*G2385*'Inputs'!$C$25/1000,1)</x:f>
        <x:v>55.3</x:v>
      </x:c>
    </x:row>
    <x:row r="2386">
      <x:c r="A2386" t="n">
        <x:v>2371</x:v>
      </x:c>
      <x:c r="B2386" s="68" t="n">
        <x:v>33</x:v>
      </x:c>
      <x:c r="C2386" s="68" t="n">
        <x:v>30.3</x:v>
      </x:c>
      <x:c r="D2386" s="68" t="n">
        <x:v>201.2</x:v>
      </x:c>
      <x:c r="E2386" s="68" t="n">
        <x:v>23.5</x:v>
      </x:c>
      <x:c r="F2386" s="68" t="n">
        <x:v>49.5</x:v>
      </x:c>
      <x:c r="G2386" s="68" t="n">
        <x:v>10.2</x:v>
      </x:c>
      <x:c r="H2386" s="69" t="n">
        <x:v>1.799</x:v>
      </x:c>
      <x:c r="I2386" s="68" t="n">
        <x:v>5550</x:v>
      </x:c>
      <x:c r="J2386" s="68" t="n">
        <x:v>12.9</x:v>
      </x:c>
      <x:c r="K2386" s="68" t="n">
        <x:v>673</x:v>
      </x:c>
      <x:c r="L2386" s="68" t="n">
        <x:v>5.4</x:v>
      </x:c>
      <x:c r="M2386" s="70" t="n">
        <x:v>0.023</x:v>
      </x:c>
      <x:c r="N2386" s="71" t="n">
        <x:v>157</x:v>
      </x:c>
      <x:c r="O2386" s="33" t="n">
        <x:f>ROUND(3*E2386+F2386+G2386*H2386,1)</x:f>
        <x:v>138.3</x:v>
      </x:c>
      <x:c r="P2386" s="33" t="n">
        <x:f>ROUND('Inputs'!$C$4*'Inputs'!$C$7*'Inputs'!$C$5*C2386/3600,1)</x:f>
        <x:v>4376.7</x:v>
      </x:c>
      <x:c r="Q2386" s="33" t="n">
        <x:f>ROUND(('Inputs'!$C$4/B2386)*'Inputs'!$C$7*'Inputs'!$C$6*D2386/3600,1)</x:f>
        <x:v>1761.3</x:v>
      </x:c>
      <x:c r="R2386" s="59" t="n">
        <x:f>ROUND((P2386-Q2386)*O2386-('Inputs'!$C$4/B2386)*(I2386/J2386+K2386)-'Inputs'!$C$4*L2386-('Inputs'!$C$4*'Inputs'!$C$20*'Inputs'!$C$21*'Inputs'!$C$22/1000)*M2386*N2386,0)</x:f>
        <x:v>-34678</x:v>
      </x:c>
      <x:c r="S2386" s="59" t="n">
        <x:f>ROUND(R2386/'Inputs'!$C$4,2)</x:f>
        <x:v>-3.47</x:v>
      </x:c>
      <x:c r="T2386" s="33" t="n">
        <x:f>ROUND((P2386-Q2386)*G2386*'Inputs'!$C$25/1000,1)</x:f>
        <x:v>68.9</x:v>
      </x:c>
    </x:row>
    <x:row r="2387">
      <x:c r="A2387" t="n">
        <x:v>2372</x:v>
      </x:c>
      <x:c r="B2387" s="68" t="n">
        <x:v>55.7</x:v>
      </x:c>
      <x:c r="C2387" s="68" t="n">
        <x:v>33</x:v>
      </x:c>
      <x:c r="D2387" s="68" t="n">
        <x:v>240.4</x:v>
      </x:c>
      <x:c r="E2387" s="68" t="n">
        <x:v>25.7</x:v>
      </x:c>
      <x:c r="F2387" s="68" t="n">
        <x:v>52.1</x:v>
      </x:c>
      <x:c r="G2387" s="68" t="n">
        <x:v>7.4</x:v>
      </x:c>
      <x:c r="H2387" s="69" t="n">
        <x:v>1.903</x:v>
      </x:c>
      <x:c r="I2387" s="68" t="n">
        <x:v>6091</x:v>
      </x:c>
      <x:c r="J2387" s="68" t="n">
        <x:v>14</x:v>
      </x:c>
      <x:c r="K2387" s="68" t="n">
        <x:v>734</x:v>
      </x:c>
      <x:c r="L2387" s="68" t="n">
        <x:v>3.2</x:v>
      </x:c>
      <x:c r="M2387" s="70" t="n">
        <x:v>0.092</x:v>
      </x:c>
      <x:c r="N2387" s="71" t="n">
        <x:v>74</x:v>
      </x:c>
      <x:c r="O2387" s="33" t="n">
        <x:f>ROUND(3*E2387+F2387+G2387*H2387,1)</x:f>
        <x:v>143.3</x:v>
      </x:c>
      <x:c r="P2387" s="33" t="n">
        <x:f>ROUND('Inputs'!$C$4*'Inputs'!$C$7*'Inputs'!$C$5*C2387/3600,1)</x:f>
        <x:v>4766.7</x:v>
      </x:c>
      <x:c r="Q2387" s="33" t="n">
        <x:f>ROUND(('Inputs'!$C$4/B2387)*'Inputs'!$C$7*'Inputs'!$C$6*D2387/3600,1)</x:f>
        <x:v>1246.8</x:v>
      </x:c>
      <x:c r="R2387" s="59" t="n">
        <x:f>ROUND((P2387-Q2387)*O2387-('Inputs'!$C$4/B2387)*(I2387/J2387+K2387)-'Inputs'!$C$4*L2387-('Inputs'!$C$4*'Inputs'!$C$20*'Inputs'!$C$21*'Inputs'!$C$22/1000)*M2387*N2387,0)</x:f>
        <x:v>247291</x:v>
      </x:c>
      <x:c r="S2387" s="59" t="n">
        <x:f>ROUND(R2387/'Inputs'!$C$4,2)</x:f>
        <x:v>24.73</x:v>
      </x:c>
      <x:c r="T2387" s="33" t="n">
        <x:f>ROUND((P2387-Q2387)*G2387*'Inputs'!$C$25/1000,1)</x:f>
        <x:v>67.3</x:v>
      </x:c>
    </x:row>
    <x:row r="2388">
      <x:c r="A2388" t="n">
        <x:v>2373</x:v>
      </x:c>
      <x:c r="B2388" s="68" t="n">
        <x:v>28.5</x:v>
      </x:c>
      <x:c r="C2388" s="68" t="n">
        <x:v>28.1</x:v>
      </x:c>
      <x:c r="D2388" s="68" t="n">
        <x:v>207.1</x:v>
      </x:c>
      <x:c r="E2388" s="68" t="n">
        <x:v>27.9</x:v>
      </x:c>
      <x:c r="F2388" s="68" t="n">
        <x:v>39.1</x:v>
      </x:c>
      <x:c r="G2388" s="68" t="n">
        <x:v>10.7</x:v>
      </x:c>
      <x:c r="H2388" s="69" t="n">
        <x:v>1.792</x:v>
      </x:c>
      <x:c r="I2388" s="68" t="n">
        <x:v>6873</x:v>
      </x:c>
      <x:c r="J2388" s="68" t="n">
        <x:v>12.9</x:v>
      </x:c>
      <x:c r="K2388" s="68" t="n">
        <x:v>859</x:v>
      </x:c>
      <x:c r="L2388" s="68" t="n">
        <x:v>2.7</x:v>
      </x:c>
      <x:c r="M2388" s="70" t="n">
        <x:v>0.006</x:v>
      </x:c>
      <x:c r="N2388" s="71" t="n">
        <x:v>92</x:v>
      </x:c>
      <x:c r="O2388" s="33" t="n">
        <x:f>ROUND(3*E2388+F2388+G2388*H2388,1)</x:f>
        <x:v>142</x:v>
      </x:c>
      <x:c r="P2388" s="33" t="n">
        <x:f>ROUND('Inputs'!$C$4*'Inputs'!$C$7*'Inputs'!$C$5*C2388/3600,1)</x:f>
        <x:v>4058.9</x:v>
      </x:c>
      <x:c r="Q2388" s="33" t="n">
        <x:f>ROUND(('Inputs'!$C$4/B2388)*'Inputs'!$C$7*'Inputs'!$C$6*D2388/3600,1)</x:f>
        <x:v>2099.3</x:v>
      </x:c>
      <x:c r="R2388" s="59" t="n">
        <x:f>ROUND((P2388-Q2388)*O2388-('Inputs'!$C$4/B2388)*(I2388/J2388+K2388)-'Inputs'!$C$4*L2388-('Inputs'!$C$4*'Inputs'!$C$20*'Inputs'!$C$21*'Inputs'!$C$22/1000)*M2388*N2388,0)</x:f>
        <x:v>-238319</x:v>
      </x:c>
      <x:c r="S2388" s="59" t="n">
        <x:f>ROUND(R2388/'Inputs'!$C$4,2)</x:f>
        <x:v>-23.83</x:v>
      </x:c>
      <x:c r="T2388" s="33" t="n">
        <x:f>ROUND((P2388-Q2388)*G2388*'Inputs'!$C$25/1000,1)</x:f>
        <x:v>54.2</x:v>
      </x:c>
    </x:row>
    <x:row r="2389">
      <x:c r="A2389" t="n">
        <x:v>2374</x:v>
      </x:c>
      <x:c r="B2389" s="68" t="n">
        <x:v>56.9</x:v>
      </x:c>
      <x:c r="C2389" s="68" t="n">
        <x:v>32.8</x:v>
      </x:c>
      <x:c r="D2389" s="68" t="n">
        <x:v>189.8</x:v>
      </x:c>
      <x:c r="E2389" s="68" t="n">
        <x:v>27.9</x:v>
      </x:c>
      <x:c r="F2389" s="68" t="n">
        <x:v>41.4</x:v>
      </x:c>
      <x:c r="G2389" s="68" t="n">
        <x:v>10.1</x:v>
      </x:c>
      <x:c r="H2389" s="69" t="n">
        <x:v>1.953</x:v>
      </x:c>
      <x:c r="I2389" s="68" t="n">
        <x:v>5360</x:v>
      </x:c>
      <x:c r="J2389" s="68" t="n">
        <x:v>11.5</x:v>
      </x:c>
      <x:c r="K2389" s="68" t="n">
        <x:v>504</x:v>
      </x:c>
      <x:c r="L2389" s="68" t="n">
        <x:v>3.3</x:v>
      </x:c>
      <x:c r="M2389" s="70" t="n">
        <x:v>0.05</x:v>
      </x:c>
      <x:c r="N2389" s="71" t="n">
        <x:v>136</x:v>
      </x:c>
      <x:c r="O2389" s="33" t="n">
        <x:f>ROUND(3*E2389+F2389+G2389*H2389,1)</x:f>
        <x:v>144.8</x:v>
      </x:c>
      <x:c r="P2389" s="33" t="n">
        <x:f>ROUND('Inputs'!$C$4*'Inputs'!$C$7*'Inputs'!$C$5*C2389/3600,1)</x:f>
        <x:v>4737.8</x:v>
      </x:c>
      <x:c r="Q2389" s="33" t="n">
        <x:f>ROUND(('Inputs'!$C$4/B2389)*'Inputs'!$C$7*'Inputs'!$C$6*D2389/3600,1)</x:f>
        <x:v>963.6</x:v>
      </x:c>
      <x:c r="R2389" s="59" t="n">
        <x:f>ROUND((P2389-Q2389)*O2389-('Inputs'!$C$4/B2389)*(I2389/J2389+K2389)-'Inputs'!$C$4*L2389-('Inputs'!$C$4*'Inputs'!$C$20*'Inputs'!$C$21*'Inputs'!$C$22/1000)*M2389*N2389,0)</x:f>
        <x:v>327809</x:v>
      </x:c>
      <x:c r="S2389" s="59" t="n">
        <x:f>ROUND(R2389/'Inputs'!$C$4,2)</x:f>
        <x:v>32.78</x:v>
      </x:c>
      <x:c r="T2389" s="33" t="n">
        <x:f>ROUND((P2389-Q2389)*G2389*'Inputs'!$C$25/1000,1)</x:f>
        <x:v>98.5</x:v>
      </x:c>
    </x:row>
    <x:row r="2390">
      <x:c r="A2390" t="n">
        <x:v>2375</x:v>
      </x:c>
      <x:c r="B2390" s="68" t="n">
        <x:v>55.2</x:v>
      </x:c>
      <x:c r="C2390" s="68" t="n">
        <x:v>28.1</x:v>
      </x:c>
      <x:c r="D2390" s="68" t="n">
        <x:v>234.2</x:v>
      </x:c>
      <x:c r="E2390" s="68" t="n">
        <x:v>26.9</x:v>
      </x:c>
      <x:c r="F2390" s="68" t="n">
        <x:v>44.8</x:v>
      </x:c>
      <x:c r="G2390" s="68" t="n">
        <x:v>9.1</x:v>
      </x:c>
      <x:c r="H2390" s="69" t="n">
        <x:v>1.984</x:v>
      </x:c>
      <x:c r="I2390" s="68" t="n">
        <x:v>7690</x:v>
      </x:c>
      <x:c r="J2390" s="68" t="n">
        <x:v>8</x:v>
      </x:c>
      <x:c r="K2390" s="68" t="n">
        <x:v>757</x:v>
      </x:c>
      <x:c r="L2390" s="68" t="n">
        <x:v>2.4</x:v>
      </x:c>
      <x:c r="M2390" s="70" t="n">
        <x:v>0.068</x:v>
      </x:c>
      <x:c r="N2390" s="71" t="n">
        <x:v>156</x:v>
      </x:c>
      <x:c r="O2390" s="33" t="n">
        <x:f>ROUND(3*E2390+F2390+G2390*H2390,1)</x:f>
        <x:v>143.6</x:v>
      </x:c>
      <x:c r="P2390" s="33" t="n">
        <x:f>ROUND('Inputs'!$C$4*'Inputs'!$C$7*'Inputs'!$C$5*C2390/3600,1)</x:f>
        <x:v>4058.9</x:v>
      </x:c>
      <x:c r="Q2390" s="33" t="n">
        <x:f>ROUND(('Inputs'!$C$4/B2390)*'Inputs'!$C$7*'Inputs'!$C$6*D2390/3600,1)</x:f>
        <x:v>1225.7</x:v>
      </x:c>
      <x:c r="R2390" s="59" t="n">
        <x:f>ROUND((P2390-Q2390)*O2390-('Inputs'!$C$4/B2390)*(I2390/J2390+K2390)-'Inputs'!$C$4*L2390-('Inputs'!$C$4*'Inputs'!$C$20*'Inputs'!$C$21*'Inputs'!$C$22/1000)*M2390*N2390,0)</x:f>
        <x:v>47849</x:v>
      </x:c>
      <x:c r="S2390" s="59" t="n">
        <x:f>ROUND(R2390/'Inputs'!$C$4,2)</x:f>
        <x:v>4.78</x:v>
      </x:c>
      <x:c r="T2390" s="33" t="n">
        <x:f>ROUND((P2390-Q2390)*G2390*'Inputs'!$C$25/1000,1)</x:f>
        <x:v>66.6</x:v>
      </x:c>
    </x:row>
    <x:row r="2391">
      <x:c r="A2391" t="n">
        <x:v>2376</x:v>
      </x:c>
      <x:c r="B2391" s="68" t="n">
        <x:v>30.3</x:v>
      </x:c>
      <x:c r="C2391" s="68" t="n">
        <x:v>27.6</x:v>
      </x:c>
      <x:c r="D2391" s="68" t="n">
        <x:v>168.7</x:v>
      </x:c>
      <x:c r="E2391" s="68" t="n">
        <x:v>22.7</x:v>
      </x:c>
      <x:c r="F2391" s="68" t="n">
        <x:v>46.4</x:v>
      </x:c>
      <x:c r="G2391" s="68" t="n">
        <x:v>8.4</x:v>
      </x:c>
      <x:c r="H2391" s="69" t="n">
        <x:v>1.622</x:v>
      </x:c>
      <x:c r="I2391" s="68" t="n">
        <x:v>7158</x:v>
      </x:c>
      <x:c r="J2391" s="68" t="n">
        <x:v>13.5</x:v>
      </x:c>
      <x:c r="K2391" s="68" t="n">
        <x:v>815</x:v>
      </x:c>
      <x:c r="L2391" s="68" t="n">
        <x:v>3</x:v>
      </x:c>
      <x:c r="M2391" s="70" t="n">
        <x:v>0.001</x:v>
      </x:c>
      <x:c r="N2391" s="71" t="n">
        <x:v>72</x:v>
      </x:c>
      <x:c r="O2391" s="33" t="n">
        <x:f>ROUND(3*E2391+F2391+G2391*H2391,1)</x:f>
        <x:v>128.1</x:v>
      </x:c>
      <x:c r="P2391" s="33" t="n">
        <x:f>ROUND('Inputs'!$C$4*'Inputs'!$C$7*'Inputs'!$C$5*C2391/3600,1)</x:f>
        <x:v>3986.7</x:v>
      </x:c>
      <x:c r="Q2391" s="33" t="n">
        <x:f>ROUND(('Inputs'!$C$4/B2391)*'Inputs'!$C$7*'Inputs'!$C$6*D2391/3600,1)</x:f>
        <x:v>1608.4</x:v>
      </x:c>
      <x:c r="R2391" s="59" t="n">
        <x:f>ROUND((P2391-Q2391)*O2391-('Inputs'!$C$4/B2391)*(I2391/J2391+K2391)-'Inputs'!$C$4*L2391-('Inputs'!$C$4*'Inputs'!$C$20*'Inputs'!$C$21*'Inputs'!$C$22/1000)*M2391*N2391,0)</x:f>
        <x:v>-169469</x:v>
      </x:c>
      <x:c r="S2391" s="59" t="n">
        <x:f>ROUND(R2391/'Inputs'!$C$4,2)</x:f>
        <x:v>-16.95</x:v>
      </x:c>
      <x:c r="T2391" s="33" t="n">
        <x:f>ROUND((P2391-Q2391)*G2391*'Inputs'!$C$25/1000,1)</x:f>
        <x:v>51.6</x:v>
      </x:c>
    </x:row>
    <x:row r="2392">
      <x:c r="A2392" t="n">
        <x:v>2377</x:v>
      </x:c>
      <x:c r="B2392" s="68" t="n">
        <x:v>49.2</x:v>
      </x:c>
      <x:c r="C2392" s="68" t="n">
        <x:v>30.1</x:v>
      </x:c>
      <x:c r="D2392" s="68" t="n">
        <x:v>297.3</x:v>
      </x:c>
      <x:c r="E2392" s="68" t="n">
        <x:v>20.9</x:v>
      </x:c>
      <x:c r="F2392" s="68" t="n">
        <x:v>47</x:v>
      </x:c>
      <x:c r="G2392" s="68" t="n">
        <x:v>10.9</x:v>
      </x:c>
      <x:c r="H2392" s="69" t="n">
        <x:v>1.814</x:v>
      </x:c>
      <x:c r="I2392" s="68" t="n">
        <x:v>7593</x:v>
      </x:c>
      <x:c r="J2392" s="68" t="n">
        <x:v>9.6</x:v>
      </x:c>
      <x:c r="K2392" s="68" t="n">
        <x:v>533</x:v>
      </x:c>
      <x:c r="L2392" s="68" t="n">
        <x:v>4.4</x:v>
      </x:c>
      <x:c r="M2392" s="70" t="n">
        <x:v>0.024</x:v>
      </x:c>
      <x:c r="N2392" s="71" t="n">
        <x:v>74</x:v>
      </x:c>
      <x:c r="O2392" s="33" t="n">
        <x:f>ROUND(3*E2392+F2392+G2392*H2392,1)</x:f>
        <x:v>129.5</x:v>
      </x:c>
      <x:c r="P2392" s="33" t="n">
        <x:f>ROUND('Inputs'!$C$4*'Inputs'!$C$7*'Inputs'!$C$5*C2392/3600,1)</x:f>
        <x:v>4347.8</x:v>
      </x:c>
      <x:c r="Q2392" s="33" t="n">
        <x:f>ROUND(('Inputs'!$C$4/B2392)*'Inputs'!$C$7*'Inputs'!$C$6*D2392/3600,1)</x:f>
        <x:v>1745.7</x:v>
      </x:c>
      <x:c r="R2392" s="59" t="n">
        <x:f>ROUND((P2392-Q2392)*O2392-('Inputs'!$C$4/B2392)*(I2392/J2392+K2392)-'Inputs'!$C$4*L2392-('Inputs'!$C$4*'Inputs'!$C$20*'Inputs'!$C$21*'Inputs'!$C$22/1000)*M2392*N2392,0)</x:f>
        <x:v>19908</x:v>
      </x:c>
      <x:c r="S2392" s="59" t="n">
        <x:f>ROUND(R2392/'Inputs'!$C$4,2)</x:f>
        <x:v>1.99</x:v>
      </x:c>
      <x:c r="T2392" s="33" t="n">
        <x:f>ROUND((P2392-Q2392)*G2392*'Inputs'!$C$25/1000,1)</x:f>
        <x:v>73.3</x:v>
      </x:c>
    </x:row>
    <x:row r="2393">
      <x:c r="A2393" t="n">
        <x:v>2378</x:v>
      </x:c>
      <x:c r="B2393" s="68" t="n">
        <x:v>28.8</x:v>
      </x:c>
      <x:c r="C2393" s="68" t="n">
        <x:v>32.6</x:v>
      </x:c>
      <x:c r="D2393" s="68" t="n">
        <x:v>248.8</x:v>
      </x:c>
      <x:c r="E2393" s="68" t="n">
        <x:v>22.5</x:v>
      </x:c>
      <x:c r="F2393" s="68" t="n">
        <x:v>50.4</x:v>
      </x:c>
      <x:c r="G2393" s="68" t="n">
        <x:v>9.4</x:v>
      </x:c>
      <x:c r="H2393" s="69" t="n">
        <x:v>1.851</x:v>
      </x:c>
      <x:c r="I2393" s="68" t="n">
        <x:v>8204</x:v>
      </x:c>
      <x:c r="J2393" s="68" t="n">
        <x:v>11.4</x:v>
      </x:c>
      <x:c r="K2393" s="68" t="n">
        <x:v>678</x:v>
      </x:c>
      <x:c r="L2393" s="68" t="n">
        <x:v>2.2</x:v>
      </x:c>
      <x:c r="M2393" s="70" t="n">
        <x:v>0.027</x:v>
      </x:c>
      <x:c r="N2393" s="71" t="n">
        <x:v>159</x:v>
      </x:c>
      <x:c r="O2393" s="33" t="n">
        <x:f>ROUND(3*E2393+F2393+G2393*H2393,1)</x:f>
        <x:v>135.3</x:v>
      </x:c>
      <x:c r="P2393" s="33" t="n">
        <x:f>ROUND('Inputs'!$C$4*'Inputs'!$C$7*'Inputs'!$C$5*C2393/3600,1)</x:f>
        <x:v>4708.9</x:v>
      </x:c>
      <x:c r="Q2393" s="33" t="n">
        <x:f>ROUND(('Inputs'!$C$4/B2393)*'Inputs'!$C$7*'Inputs'!$C$6*D2393/3600,1)</x:f>
        <x:v>2495.7</x:v>
      </x:c>
      <x:c r="R2393" s="59" t="n">
        <x:f>ROUND((P2393-Q2393)*O2393-('Inputs'!$C$4/B2393)*(I2393/J2393+K2393)-'Inputs'!$C$4*L2393-('Inputs'!$C$4*'Inputs'!$C$20*'Inputs'!$C$21*'Inputs'!$C$22/1000)*M2393*N2393,0)</x:f>
        <x:v>-217449</x:v>
      </x:c>
      <x:c r="S2393" s="59" t="n">
        <x:f>ROUND(R2393/'Inputs'!$C$4,2)</x:f>
        <x:v>-21.74</x:v>
      </x:c>
      <x:c r="T2393" s="33" t="n">
        <x:f>ROUND((P2393-Q2393)*G2393*'Inputs'!$C$25/1000,1)</x:f>
        <x:v>53.7</x:v>
      </x:c>
    </x:row>
    <x:row r="2394">
      <x:c r="A2394" t="n">
        <x:v>2379</x:v>
      </x:c>
      <x:c r="B2394" s="68" t="n">
        <x:v>52.1</x:v>
      </x:c>
      <x:c r="C2394" s="68" t="n">
        <x:v>30.4</x:v>
      </x:c>
      <x:c r="D2394" s="68" t="n">
        <x:v>231</x:v>
      </x:c>
      <x:c r="E2394" s="68" t="n">
        <x:v>24</x:v>
      </x:c>
      <x:c r="F2394" s="68" t="n">
        <x:v>54.1</x:v>
      </x:c>
      <x:c r="G2394" s="68" t="n">
        <x:v>8.7</x:v>
      </x:c>
      <x:c r="H2394" s="69" t="n">
        <x:v>1.811</x:v>
      </x:c>
      <x:c r="I2394" s="68" t="n">
        <x:v>5357</x:v>
      </x:c>
      <x:c r="J2394" s="68" t="n">
        <x:v>14.2</x:v>
      </x:c>
      <x:c r="K2394" s="68" t="n">
        <x:v>715</x:v>
      </x:c>
      <x:c r="L2394" s="68" t="n">
        <x:v>1.7</x:v>
      </x:c>
      <x:c r="M2394" s="70" t="n">
        <x:v>0.053</x:v>
      </x:c>
      <x:c r="N2394" s="71" t="n">
        <x:v>82</x:v>
      </x:c>
      <x:c r="O2394" s="33" t="n">
        <x:f>ROUND(3*E2394+F2394+G2394*H2394,1)</x:f>
        <x:v>141.9</x:v>
      </x:c>
      <x:c r="P2394" s="33" t="n">
        <x:f>ROUND('Inputs'!$C$4*'Inputs'!$C$7*'Inputs'!$C$5*C2394/3600,1)</x:f>
        <x:v>4391.1</x:v>
      </x:c>
      <x:c r="Q2394" s="33" t="n">
        <x:f>ROUND(('Inputs'!$C$4/B2394)*'Inputs'!$C$7*'Inputs'!$C$6*D2394/3600,1)</x:f>
        <x:v>1280.9</x:v>
      </x:c>
      <x:c r="R2394" s="59" t="n">
        <x:f>ROUND((P2394-Q2394)*O2394-('Inputs'!$C$4/B2394)*(I2394/J2394+K2394)-'Inputs'!$C$4*L2394-('Inputs'!$C$4*'Inputs'!$C$20*'Inputs'!$C$21*'Inputs'!$C$22/1000)*M2394*N2394,0)</x:f>
        <x:v>204973</x:v>
      </x:c>
      <x:c r="S2394" s="59" t="n">
        <x:f>ROUND(R2394/'Inputs'!$C$4,2)</x:f>
        <x:v>20.5</x:v>
      </x:c>
      <x:c r="T2394" s="33" t="n">
        <x:f>ROUND((P2394-Q2394)*G2394*'Inputs'!$C$25/1000,1)</x:f>
        <x:v>69.9</x:v>
      </x:c>
    </x:row>
    <x:row r="2395">
      <x:c r="A2395" t="n">
        <x:v>2380</x:v>
      </x:c>
      <x:c r="B2395" s="68" t="n">
        <x:v>49</x:v>
      </x:c>
      <x:c r="C2395" s="68" t="n">
        <x:v>33.5</x:v>
      </x:c>
      <x:c r="D2395" s="68" t="n">
        <x:v>182.3</x:v>
      </x:c>
      <x:c r="E2395" s="68" t="n">
        <x:v>22.3</x:v>
      </x:c>
      <x:c r="F2395" s="68" t="n">
        <x:v>33.1</x:v>
      </x:c>
      <x:c r="G2395" s="68" t="n">
        <x:v>9.8</x:v>
      </x:c>
      <x:c r="H2395" s="69" t="n">
        <x:v>1.852</x:v>
      </x:c>
      <x:c r="I2395" s="68" t="n">
        <x:v>8336</x:v>
      </x:c>
      <x:c r="J2395" s="68" t="n">
        <x:v>14.6</x:v>
      </x:c>
      <x:c r="K2395" s="68" t="n">
        <x:v>743</x:v>
      </x:c>
      <x:c r="L2395" s="68" t="n">
        <x:v>4.7</x:v>
      </x:c>
      <x:c r="M2395" s="70" t="n">
        <x:v>0.092</x:v>
      </x:c>
      <x:c r="N2395" s="71" t="n">
        <x:v>107</x:v>
      </x:c>
      <x:c r="O2395" s="33" t="n">
        <x:f>ROUND(3*E2395+F2395+G2395*H2395,1)</x:f>
        <x:v>118.1</x:v>
      </x:c>
      <x:c r="P2395" s="33" t="n">
        <x:f>ROUND('Inputs'!$C$4*'Inputs'!$C$7*'Inputs'!$C$5*C2395/3600,1)</x:f>
        <x:v>4838.9</x:v>
      </x:c>
      <x:c r="Q2395" s="33" t="n">
        <x:f>ROUND(('Inputs'!$C$4/B2395)*'Inputs'!$C$7*'Inputs'!$C$6*D2395/3600,1)</x:f>
        <x:v>1074.8</x:v>
      </x:c>
      <x:c r="R2395" s="59" t="n">
        <x:f>ROUND((P2395-Q2395)*O2395-('Inputs'!$C$4/B2395)*(I2395/J2395+K2395)-'Inputs'!$C$4*L2395-('Inputs'!$C$4*'Inputs'!$C$20*'Inputs'!$C$21*'Inputs'!$C$22/1000)*M2395*N2395,0)</x:f>
        <x:v>107373</x:v>
      </x:c>
      <x:c r="S2395" s="59" t="n">
        <x:f>ROUND(R2395/'Inputs'!$C$4,2)</x:f>
        <x:v>10.74</x:v>
      </x:c>
      <x:c r="T2395" s="33" t="n">
        <x:f>ROUND((P2395-Q2395)*G2395*'Inputs'!$C$25/1000,1)</x:f>
        <x:v>95.3</x:v>
      </x:c>
    </x:row>
    <x:row r="2396">
      <x:c r="A2396" t="n">
        <x:v>2381</x:v>
      </x:c>
      <x:c r="B2396" s="68" t="n">
        <x:v>59.8</x:v>
      </x:c>
      <x:c r="C2396" s="68" t="n">
        <x:v>28.2</x:v>
      </x:c>
      <x:c r="D2396" s="68" t="n">
        <x:v>187.6</x:v>
      </x:c>
      <x:c r="E2396" s="68" t="n">
        <x:v>24.5</x:v>
      </x:c>
      <x:c r="F2396" s="68" t="n">
        <x:v>50.6</x:v>
      </x:c>
      <x:c r="G2396" s="68" t="n">
        <x:v>9.9</x:v>
      </x:c>
      <x:c r="H2396" s="69" t="n">
        <x:v>1.783</x:v>
      </x:c>
      <x:c r="I2396" s="68" t="n">
        <x:v>7521</x:v>
      </x:c>
      <x:c r="J2396" s="68" t="n">
        <x:v>11.3</x:v>
      </x:c>
      <x:c r="K2396" s="68" t="n">
        <x:v>576</x:v>
      </x:c>
      <x:c r="L2396" s="68" t="n">
        <x:v>4.5</x:v>
      </x:c>
      <x:c r="M2396" s="70" t="n">
        <x:v>0.047</x:v>
      </x:c>
      <x:c r="N2396" s="71" t="n">
        <x:v>157</x:v>
      </x:c>
      <x:c r="O2396" s="33" t="n">
        <x:f>ROUND(3*E2396+F2396+G2396*H2396,1)</x:f>
        <x:v>141.8</x:v>
      </x:c>
      <x:c r="P2396" s="33" t="n">
        <x:f>ROUND('Inputs'!$C$4*'Inputs'!$C$7*'Inputs'!$C$5*C2396/3600,1)</x:f>
        <x:v>4073.3</x:v>
      </x:c>
      <x:c r="Q2396" s="33" t="n">
        <x:f>ROUND(('Inputs'!$C$4/B2396)*'Inputs'!$C$7*'Inputs'!$C$6*D2396/3600,1)</x:f>
        <x:v>906.3</x:v>
      </x:c>
      <x:c r="R2396" s="59" t="n">
        <x:f>ROUND((P2396-Q2396)*O2396-('Inputs'!$C$4/B2396)*(I2396/J2396+K2396)-'Inputs'!$C$4*L2396-('Inputs'!$C$4*'Inputs'!$C$20*'Inputs'!$C$21*'Inputs'!$C$22/1000)*M2396*N2396,0)</x:f>
        <x:v>179959</x:v>
      </x:c>
      <x:c r="S2396" s="59" t="n">
        <x:f>ROUND(R2396/'Inputs'!$C$4,2)</x:f>
        <x:v>18</x:v>
      </x:c>
      <x:c r="T2396" s="33" t="n">
        <x:f>ROUND((P2396-Q2396)*G2396*'Inputs'!$C$25/1000,1)</x:f>
        <x:v>81</x:v>
      </x:c>
    </x:row>
    <x:row r="2397">
      <x:c r="A2397" t="n">
        <x:v>2382</x:v>
      </x:c>
      <x:c r="B2397" s="68" t="n">
        <x:v>38.3</x:v>
      </x:c>
      <x:c r="C2397" s="68" t="n">
        <x:v>31.5</x:v>
      </x:c>
      <x:c r="D2397" s="68" t="n">
        <x:v>188.8</x:v>
      </x:c>
      <x:c r="E2397" s="68" t="n">
        <x:v>25.3</x:v>
      </x:c>
      <x:c r="F2397" s="68" t="n">
        <x:v>52.8</x:v>
      </x:c>
      <x:c r="G2397" s="68" t="n">
        <x:v>8.8</x:v>
      </x:c>
      <x:c r="H2397" s="69" t="n">
        <x:v>1.653</x:v>
      </x:c>
      <x:c r="I2397" s="68" t="n">
        <x:v>5347</x:v>
      </x:c>
      <x:c r="J2397" s="68" t="n">
        <x:v>9.9</x:v>
      </x:c>
      <x:c r="K2397" s="68" t="n">
        <x:v>493</x:v>
      </x:c>
      <x:c r="L2397" s="68" t="n">
        <x:v>4.5</x:v>
      </x:c>
      <x:c r="M2397" s="70" t="n">
        <x:v>0.06</x:v>
      </x:c>
      <x:c r="N2397" s="71" t="n">
        <x:v>98</x:v>
      </x:c>
      <x:c r="O2397" s="33" t="n">
        <x:f>ROUND(3*E2397+F2397+G2397*H2397,1)</x:f>
        <x:v>143.2</x:v>
      </x:c>
      <x:c r="P2397" s="33" t="n">
        <x:f>ROUND('Inputs'!$C$4*'Inputs'!$C$7*'Inputs'!$C$5*C2397/3600,1)</x:f>
        <x:v>4550</x:v>
      </x:c>
      <x:c r="Q2397" s="33" t="n">
        <x:f>ROUND(('Inputs'!$C$4/B2397)*'Inputs'!$C$7*'Inputs'!$C$6*D2397/3600,1)</x:f>
        <x:v>1424.1</x:v>
      </x:c>
      <x:c r="R2397" s="59" t="n">
        <x:f>ROUND((P2397-Q2397)*O2397-('Inputs'!$C$4/B2397)*(I2397/J2397+K2397)-'Inputs'!$C$4*L2397-('Inputs'!$C$4*'Inputs'!$C$20*'Inputs'!$C$21*'Inputs'!$C$22/1000)*M2397*N2397,0)</x:f>
        <x:v>119741</x:v>
      </x:c>
      <x:c r="S2397" s="59" t="n">
        <x:f>ROUND(R2397/'Inputs'!$C$4,2)</x:f>
        <x:v>11.97</x:v>
      </x:c>
      <x:c r="T2397" s="33" t="n">
        <x:f>ROUND((P2397-Q2397)*G2397*'Inputs'!$C$25/1000,1)</x:f>
        <x:v>71.1</x:v>
      </x:c>
    </x:row>
    <x:row r="2398">
      <x:c r="A2398" t="n">
        <x:v>2383</x:v>
      </x:c>
      <x:c r="B2398" s="68" t="n">
        <x:v>50.2</x:v>
      </x:c>
      <x:c r="C2398" s="68" t="n">
        <x:v>26.6</x:v>
      </x:c>
      <x:c r="D2398" s="68" t="n">
        <x:v>172.9</x:v>
      </x:c>
      <x:c r="E2398" s="68" t="n">
        <x:v>26.4</x:v>
      </x:c>
      <x:c r="F2398" s="68" t="n">
        <x:v>45.1</x:v>
      </x:c>
      <x:c r="G2398" s="68" t="n">
        <x:v>9.2</x:v>
      </x:c>
      <x:c r="H2398" s="69" t="n">
        <x:v>1.91</x:v>
      </x:c>
      <x:c r="I2398" s="68" t="n">
        <x:v>4472</x:v>
      </x:c>
      <x:c r="J2398" s="68" t="n">
        <x:v>14.8</x:v>
      </x:c>
      <x:c r="K2398" s="68" t="n">
        <x:v>557</x:v>
      </x:c>
      <x:c r="L2398" s="68" t="n">
        <x:v>4.2</x:v>
      </x:c>
      <x:c r="M2398" s="70" t="n">
        <x:v>0.078</x:v>
      </x:c>
      <x:c r="N2398" s="71" t="n">
        <x:v>76</x:v>
      </x:c>
      <x:c r="O2398" s="33" t="n">
        <x:f>ROUND(3*E2398+F2398+G2398*H2398,1)</x:f>
        <x:v>141.9</x:v>
      </x:c>
      <x:c r="P2398" s="33" t="n">
        <x:f>ROUND('Inputs'!$C$4*'Inputs'!$C$7*'Inputs'!$C$5*C2398/3600,1)</x:f>
        <x:v>3842.2</x:v>
      </x:c>
      <x:c r="Q2398" s="33" t="n">
        <x:f>ROUND(('Inputs'!$C$4/B2398)*'Inputs'!$C$7*'Inputs'!$C$6*D2398/3600,1)</x:f>
        <x:v>995</x:v>
      </x:c>
      <x:c r="R2398" s="59" t="n">
        <x:f>ROUND((P2398-Q2398)*O2398-('Inputs'!$C$4/B2398)*(I2398/J2398+K2398)-'Inputs'!$C$4*L2398-('Inputs'!$C$4*'Inputs'!$C$20*'Inputs'!$C$21*'Inputs'!$C$22/1000)*M2398*N2398,0)</x:f>
        <x:v>177614</x:v>
      </x:c>
      <x:c r="S2398" s="59" t="n">
        <x:f>ROUND(R2398/'Inputs'!$C$4,2)</x:f>
        <x:v>17.76</x:v>
      </x:c>
      <x:c r="T2398" s="33" t="n">
        <x:f>ROUND((P2398-Q2398)*G2398*'Inputs'!$C$25/1000,1)</x:f>
        <x:v>67.7</x:v>
      </x:c>
    </x:row>
    <x:row r="2399">
      <x:c r="A2399" t="n">
        <x:v>2384</x:v>
      </x:c>
      <x:c r="B2399" s="68" t="n">
        <x:v>48.1</x:v>
      </x:c>
      <x:c r="C2399" s="68" t="n">
        <x:v>30.8</x:v>
      </x:c>
      <x:c r="D2399" s="68" t="n">
        <x:v>210.7</x:v>
      </x:c>
      <x:c r="E2399" s="68" t="n">
        <x:v>27.5</x:v>
      </x:c>
      <x:c r="F2399" s="68" t="n">
        <x:v>52.1</x:v>
      </x:c>
      <x:c r="G2399" s="68" t="n">
        <x:v>7.6</x:v>
      </x:c>
      <x:c r="H2399" s="69" t="n">
        <x:v>1.787</x:v>
      </x:c>
      <x:c r="I2399" s="68" t="n">
        <x:v>6904</x:v>
      </x:c>
      <x:c r="J2399" s="68" t="n">
        <x:v>11.4</x:v>
      </x:c>
      <x:c r="K2399" s="68" t="n">
        <x:v>505</x:v>
      </x:c>
      <x:c r="L2399" s="68" t="n">
        <x:v>5.8</x:v>
      </x:c>
      <x:c r="M2399" s="70" t="n">
        <x:v>0.069</x:v>
      </x:c>
      <x:c r="N2399" s="71" t="n">
        <x:v>98</x:v>
      </x:c>
      <x:c r="O2399" s="33" t="n">
        <x:f>ROUND(3*E2399+F2399+G2399*H2399,1)</x:f>
        <x:v>148.2</x:v>
      </x:c>
      <x:c r="P2399" s="33" t="n">
        <x:f>ROUND('Inputs'!$C$4*'Inputs'!$C$7*'Inputs'!$C$5*C2399/3600,1)</x:f>
        <x:v>4448.9</x:v>
      </x:c>
      <x:c r="Q2399" s="33" t="n">
        <x:f>ROUND(('Inputs'!$C$4/B2399)*'Inputs'!$C$7*'Inputs'!$C$6*D2399/3600,1)</x:f>
        <x:v>1265.5</x:v>
      </x:c>
      <x:c r="R2399" s="59" t="n">
        <x:f>ROUND((P2399-Q2399)*O2399-('Inputs'!$C$4/B2399)*(I2399/J2399+K2399)-'Inputs'!$C$4*L2399-('Inputs'!$C$4*'Inputs'!$C$20*'Inputs'!$C$21*'Inputs'!$C$22/1000)*M2399*N2399,0)</x:f>
        <x:v>167762</x:v>
      </x:c>
      <x:c r="S2399" s="59" t="n">
        <x:f>ROUND(R2399/'Inputs'!$C$4,2)</x:f>
        <x:v>16.78</x:v>
      </x:c>
      <x:c r="T2399" s="33" t="n">
        <x:f>ROUND((P2399-Q2399)*G2399*'Inputs'!$C$25/1000,1)</x:f>
        <x:v>62.5</x:v>
      </x:c>
    </x:row>
    <x:row r="2400">
      <x:c r="A2400" t="n">
        <x:v>2385</x:v>
      </x:c>
      <x:c r="B2400" s="68" t="n">
        <x:v>37.3</x:v>
      </x:c>
      <x:c r="C2400" s="68" t="n">
        <x:v>28</x:v>
      </x:c>
      <x:c r="D2400" s="68" t="n">
        <x:v>233.6</x:v>
      </x:c>
      <x:c r="E2400" s="68" t="n">
        <x:v>20.7</x:v>
      </x:c>
      <x:c r="F2400" s="68" t="n">
        <x:v>30.6</x:v>
      </x:c>
      <x:c r="G2400" s="68" t="n">
        <x:v>8.7</x:v>
      </x:c>
      <x:c r="H2400" s="69" t="n">
        <x:v>1.924</x:v>
      </x:c>
      <x:c r="I2400" s="68" t="n">
        <x:v>5604</x:v>
      </x:c>
      <x:c r="J2400" s="68" t="n">
        <x:v>14.7</x:v>
      </x:c>
      <x:c r="K2400" s="68" t="n">
        <x:v>648</x:v>
      </x:c>
      <x:c r="L2400" s="68" t="n">
        <x:v>2.9</x:v>
      </x:c>
      <x:c r="M2400" s="70" t="n">
        <x:v>0.078</x:v>
      </x:c>
      <x:c r="N2400" s="71" t="n">
        <x:v>154</x:v>
      </x:c>
      <x:c r="O2400" s="33" t="n">
        <x:f>ROUND(3*E2400+F2400+G2400*H2400,1)</x:f>
        <x:v>109.4</x:v>
      </x:c>
      <x:c r="P2400" s="33" t="n">
        <x:f>ROUND('Inputs'!$C$4*'Inputs'!$C$7*'Inputs'!$C$5*C2400/3600,1)</x:f>
        <x:v>4044.4</x:v>
      </x:c>
      <x:c r="Q2400" s="33" t="n">
        <x:f>ROUND(('Inputs'!$C$4/B2400)*'Inputs'!$C$7*'Inputs'!$C$6*D2400/3600,1)</x:f>
        <x:v>1809.2</x:v>
      </x:c>
      <x:c r="R2400" s="59" t="n">
        <x:f>ROUND((P2400-Q2400)*O2400-('Inputs'!$C$4/B2400)*(I2400/J2400+K2400)-'Inputs'!$C$4*L2400-('Inputs'!$C$4*'Inputs'!$C$20*'Inputs'!$C$21*'Inputs'!$C$22/1000)*M2400*N2400,0)</x:f>
        <x:v>-87261</x:v>
      </x:c>
      <x:c r="S2400" s="59" t="n">
        <x:f>ROUND(R2400/'Inputs'!$C$4,2)</x:f>
        <x:v>-8.73</x:v>
      </x:c>
      <x:c r="T2400" s="33" t="n">
        <x:f>ROUND((P2400-Q2400)*G2400*'Inputs'!$C$25/1000,1)</x:f>
        <x:v>50.2</x:v>
      </x:c>
    </x:row>
    <x:row r="2401">
      <x:c r="A2401" t="n">
        <x:v>2386</x:v>
      </x:c>
      <x:c r="B2401" s="68" t="n">
        <x:v>35.9</x:v>
      </x:c>
      <x:c r="C2401" s="68" t="n">
        <x:v>29.6</x:v>
      </x:c>
      <x:c r="D2401" s="68" t="n">
        <x:v>218.8</x:v>
      </x:c>
      <x:c r="E2401" s="68" t="n">
        <x:v>21</x:v>
      </x:c>
      <x:c r="F2401" s="68" t="n">
        <x:v>35.8</x:v>
      </x:c>
      <x:c r="G2401" s="68" t="n">
        <x:v>8.7</x:v>
      </x:c>
      <x:c r="H2401" s="69" t="n">
        <x:v>1.879</x:v>
      </x:c>
      <x:c r="I2401" s="68" t="n">
        <x:v>8186</x:v>
      </x:c>
      <x:c r="J2401" s="68" t="n">
        <x:v>12</x:v>
      </x:c>
      <x:c r="K2401" s="68" t="n">
        <x:v>544</x:v>
      </x:c>
      <x:c r="L2401" s="68" t="n">
        <x:v>2.8</x:v>
      </x:c>
      <x:c r="M2401" s="70" t="n">
        <x:v>0.028</x:v>
      </x:c>
      <x:c r="N2401" s="71" t="n">
        <x:v>108</x:v>
      </x:c>
      <x:c r="O2401" s="33" t="n">
        <x:f>ROUND(3*E2401+F2401+G2401*H2401,1)</x:f>
        <x:v>115.1</x:v>
      </x:c>
      <x:c r="P2401" s="33" t="n">
        <x:f>ROUND('Inputs'!$C$4*'Inputs'!$C$7*'Inputs'!$C$5*C2401/3600,1)</x:f>
        <x:v>4275.6</x:v>
      </x:c>
      <x:c r="Q2401" s="33" t="n">
        <x:f>ROUND(('Inputs'!$C$4/B2401)*'Inputs'!$C$7*'Inputs'!$C$6*D2401/3600,1)</x:f>
        <x:v>1760.7</x:v>
      </x:c>
      <x:c r="R2401" s="59" t="n">
        <x:f>ROUND((P2401-Q2401)*O2401-('Inputs'!$C$4/B2401)*(I2401/J2401+K2401)-'Inputs'!$C$4*L2401-('Inputs'!$C$4*'Inputs'!$C$20*'Inputs'!$C$21*'Inputs'!$C$22/1000)*M2401*N2401,0)</x:f>
        <x:v>-86848</x:v>
      </x:c>
      <x:c r="S2401" s="59" t="n">
        <x:f>ROUND(R2401/'Inputs'!$C$4,2)</x:f>
        <x:v>-8.68</x:v>
      </x:c>
      <x:c r="T2401" s="33" t="n">
        <x:f>ROUND((P2401-Q2401)*G2401*'Inputs'!$C$25/1000,1)</x:f>
        <x:v>56.5</x:v>
      </x:c>
    </x:row>
    <x:row r="2402">
      <x:c r="A2402" t="n">
        <x:v>2387</x:v>
      </x:c>
      <x:c r="B2402" s="68" t="n">
        <x:v>37.1</x:v>
      </x:c>
      <x:c r="C2402" s="68" t="n">
        <x:v>24.5</x:v>
      </x:c>
      <x:c r="D2402" s="68" t="n">
        <x:v>181.2</x:v>
      </x:c>
      <x:c r="E2402" s="68" t="n">
        <x:v>26.2</x:v>
      </x:c>
      <x:c r="F2402" s="68" t="n">
        <x:v>49.4</x:v>
      </x:c>
      <x:c r="G2402" s="68" t="n">
        <x:v>9.1</x:v>
      </x:c>
      <x:c r="H2402" s="69" t="n">
        <x:v>1.839</x:v>
      </x:c>
      <x:c r="I2402" s="68" t="n">
        <x:v>6144</x:v>
      </x:c>
      <x:c r="J2402" s="68" t="n">
        <x:v>10.9</x:v>
      </x:c>
      <x:c r="K2402" s="68" t="n">
        <x:v>527</x:v>
      </x:c>
      <x:c r="L2402" s="68" t="n">
        <x:v>2.8</x:v>
      </x:c>
      <x:c r="M2402" s="70" t="n">
        <x:v>0.053</x:v>
      </x:c>
      <x:c r="N2402" s="71" t="n">
        <x:v>92</x:v>
      </x:c>
      <x:c r="O2402" s="33" t="n">
        <x:f>ROUND(3*E2402+F2402+G2402*H2402,1)</x:f>
        <x:v>144.7</x:v>
      </x:c>
      <x:c r="P2402" s="33" t="n">
        <x:f>ROUND('Inputs'!$C$4*'Inputs'!$C$7*'Inputs'!$C$5*C2402/3600,1)</x:f>
        <x:v>3538.9</x:v>
      </x:c>
      <x:c r="Q2402" s="33" t="n">
        <x:f>ROUND(('Inputs'!$C$4/B2402)*'Inputs'!$C$7*'Inputs'!$C$6*D2402/3600,1)</x:f>
        <x:v>1411</x:v>
      </x:c>
      <x:c r="R2402" s="59" t="n">
        <x:f>ROUND((P2402-Q2402)*O2402-('Inputs'!$C$4/B2402)*(I2402/J2402+K2402)-'Inputs'!$C$4*L2402-('Inputs'!$C$4*'Inputs'!$C$20*'Inputs'!$C$21*'Inputs'!$C$22/1000)*M2402*N2402,0)</x:f>
        <x:v>-24977</x:v>
      </x:c>
      <x:c r="S2402" s="59" t="n">
        <x:f>ROUND(R2402/'Inputs'!$C$4,2)</x:f>
        <x:v>-2.5</x:v>
      </x:c>
      <x:c r="T2402" s="33" t="n">
        <x:f>ROUND((P2402-Q2402)*G2402*'Inputs'!$C$25/1000,1)</x:f>
        <x:v>50</x:v>
      </x:c>
    </x:row>
    <x:row r="2403">
      <x:c r="A2403" t="n">
        <x:v>2388</x:v>
      </x:c>
      <x:c r="B2403" s="68" t="n">
        <x:v>31.2</x:v>
      </x:c>
      <x:c r="C2403" s="68" t="n">
        <x:v>30.6</x:v>
      </x:c>
      <x:c r="D2403" s="68" t="n">
        <x:v>238.9</x:v>
      </x:c>
      <x:c r="E2403" s="68" t="n">
        <x:v>25.9</x:v>
      </x:c>
      <x:c r="F2403" s="68" t="n">
        <x:v>37.7</x:v>
      </x:c>
      <x:c r="G2403" s="68" t="n">
        <x:v>10.8</x:v>
      </x:c>
      <x:c r="H2403" s="69" t="n">
        <x:v>1.717</x:v>
      </x:c>
      <x:c r="I2403" s="68" t="n">
        <x:v>6972</x:v>
      </x:c>
      <x:c r="J2403" s="68" t="n">
        <x:v>10.4</x:v>
      </x:c>
      <x:c r="K2403" s="68" t="n">
        <x:v>714</x:v>
      </x:c>
      <x:c r="L2403" s="68" t="n">
        <x:v>4.9</x:v>
      </x:c>
      <x:c r="M2403" s="70" t="n">
        <x:v>0.092</x:v>
      </x:c>
      <x:c r="N2403" s="71" t="n">
        <x:v>142</x:v>
      </x:c>
      <x:c r="O2403" s="33" t="n">
        <x:f>ROUND(3*E2403+F2403+G2403*H2403,1)</x:f>
        <x:v>133.9</x:v>
      </x:c>
      <x:c r="P2403" s="33" t="n">
        <x:f>ROUND('Inputs'!$C$4*'Inputs'!$C$7*'Inputs'!$C$5*C2403/3600,1)</x:f>
        <x:v>4420</x:v>
      </x:c>
      <x:c r="Q2403" s="33" t="n">
        <x:f>ROUND(('Inputs'!$C$4/B2403)*'Inputs'!$C$7*'Inputs'!$C$6*D2403/3600,1)</x:f>
        <x:v>2212</x:v>
      </x:c>
      <x:c r="R2403" s="59" t="n">
        <x:f>ROUND((P2403-Q2403)*O2403-('Inputs'!$C$4/B2403)*(I2403/J2403+K2403)-'Inputs'!$C$4*L2403-('Inputs'!$C$4*'Inputs'!$C$20*'Inputs'!$C$21*'Inputs'!$C$22/1000)*M2403*N2403,0)</x:f>
        <x:v>-226275</x:v>
      </x:c>
      <x:c r="S2403" s="59" t="n">
        <x:f>ROUND(R2403/'Inputs'!$C$4,2)</x:f>
        <x:v>-22.63</x:v>
      </x:c>
      <x:c r="T2403" s="33" t="n">
        <x:f>ROUND((P2403-Q2403)*G2403*'Inputs'!$C$25/1000,1)</x:f>
        <x:v>61.6</x:v>
      </x:c>
    </x:row>
    <x:row r="2404">
      <x:c r="A2404" t="n">
        <x:v>2389</x:v>
      </x:c>
      <x:c r="B2404" s="68" t="n">
        <x:v>45.5</x:v>
      </x:c>
      <x:c r="C2404" s="68" t="n">
        <x:v>32.4</x:v>
      </x:c>
      <x:c r="D2404" s="68" t="n">
        <x:v>192.9</x:v>
      </x:c>
      <x:c r="E2404" s="68" t="n">
        <x:v>21.9</x:v>
      </x:c>
      <x:c r="F2404" s="68" t="n">
        <x:v>30.4</x:v>
      </x:c>
      <x:c r="G2404" s="68" t="n">
        <x:v>7.5</x:v>
      </x:c>
      <x:c r="H2404" s="69" t="n">
        <x:v>1.964</x:v>
      </x:c>
      <x:c r="I2404" s="68" t="n">
        <x:v>5399</x:v>
      </x:c>
      <x:c r="J2404" s="68" t="n">
        <x:v>9.8</x:v>
      </x:c>
      <x:c r="K2404" s="68" t="n">
        <x:v>804</x:v>
      </x:c>
      <x:c r="L2404" s="68" t="n">
        <x:v>5.1</x:v>
      </x:c>
      <x:c r="M2404" s="70" t="n">
        <x:v>0.086</x:v>
      </x:c>
      <x:c r="N2404" s="71" t="n">
        <x:v>147</x:v>
      </x:c>
      <x:c r="O2404" s="33" t="n">
        <x:f>ROUND(3*E2404+F2404+G2404*H2404,1)</x:f>
        <x:v>110.8</x:v>
      </x:c>
      <x:c r="P2404" s="33" t="n">
        <x:f>ROUND('Inputs'!$C$4*'Inputs'!$C$7*'Inputs'!$C$5*C2404/3600,1)</x:f>
        <x:v>4680</x:v>
      </x:c>
      <x:c r="Q2404" s="33" t="n">
        <x:f>ROUND(('Inputs'!$C$4/B2404)*'Inputs'!$C$7*'Inputs'!$C$6*D2404/3600,1)</x:f>
        <x:v>1224.8</x:v>
      </x:c>
      <x:c r="R2404" s="59" t="n">
        <x:f>ROUND((P2404-Q2404)*O2404-('Inputs'!$C$4/B2404)*(I2404/J2404+K2404)-'Inputs'!$C$4*L2404-('Inputs'!$C$4*'Inputs'!$C$20*'Inputs'!$C$21*'Inputs'!$C$22/1000)*M2404*N2404,0)</x:f>
        <x:v>5783</x:v>
      </x:c>
      <x:c r="S2404" s="59" t="n">
        <x:f>ROUND(R2404/'Inputs'!$C$4,2)</x:f>
        <x:v>0.58</x:v>
      </x:c>
      <x:c r="T2404" s="33" t="n">
        <x:f>ROUND((P2404-Q2404)*G2404*'Inputs'!$C$25/1000,1)</x:f>
        <x:v>66.9</x:v>
      </x:c>
    </x:row>
    <x:row r="2405">
      <x:c r="A2405" t="n">
        <x:v>2390</x:v>
      </x:c>
      <x:c r="B2405" s="68" t="n">
        <x:v>35.3</x:v>
      </x:c>
      <x:c r="C2405" s="68" t="n">
        <x:v>30.5</x:v>
      </x:c>
      <x:c r="D2405" s="68" t="n">
        <x:v>264.4</x:v>
      </x:c>
      <x:c r="E2405" s="68" t="n">
        <x:v>26.9</x:v>
      </x:c>
      <x:c r="F2405" s="68" t="n">
        <x:v>37.8</x:v>
      </x:c>
      <x:c r="G2405" s="68" t="n">
        <x:v>8.1</x:v>
      </x:c>
      <x:c r="H2405" s="69" t="n">
        <x:v>1.867</x:v>
      </x:c>
      <x:c r="I2405" s="68" t="n">
        <x:v>8422</x:v>
      </x:c>
      <x:c r="J2405" s="68" t="n">
        <x:v>13.8</x:v>
      </x:c>
      <x:c r="K2405" s="68" t="n">
        <x:v>638</x:v>
      </x:c>
      <x:c r="L2405" s="68" t="n">
        <x:v>3.7</x:v>
      </x:c>
      <x:c r="M2405" s="70" t="n">
        <x:v>0.086</x:v>
      </x:c>
      <x:c r="N2405" s="71" t="n">
        <x:v>66</x:v>
      </x:c>
      <x:c r="O2405" s="33" t="n">
        <x:f>ROUND(3*E2405+F2405+G2405*H2405,1)</x:f>
        <x:v>133.6</x:v>
      </x:c>
      <x:c r="P2405" s="33" t="n">
        <x:f>ROUND('Inputs'!$C$4*'Inputs'!$C$7*'Inputs'!$C$5*C2405/3600,1)</x:f>
        <x:v>4405.6</x:v>
      </x:c>
      <x:c r="Q2405" s="33" t="n">
        <x:f>ROUND(('Inputs'!$C$4/B2405)*'Inputs'!$C$7*'Inputs'!$C$6*D2405/3600,1)</x:f>
        <x:v>2163.8</x:v>
      </x:c>
      <x:c r="R2405" s="59" t="n">
        <x:f>ROUND((P2405-Q2405)*O2405-('Inputs'!$C$4/B2405)*(I2405/J2405+K2405)-'Inputs'!$C$4*L2405-('Inputs'!$C$4*'Inputs'!$C$20*'Inputs'!$C$21*'Inputs'!$C$22/1000)*M2405*N2405,0)</x:f>
        <x:v>-103811</x:v>
      </x:c>
      <x:c r="S2405" s="59" t="n">
        <x:f>ROUND(R2405/'Inputs'!$C$4,2)</x:f>
        <x:v>-10.38</x:v>
      </x:c>
      <x:c r="T2405" s="33" t="n">
        <x:f>ROUND((P2405-Q2405)*G2405*'Inputs'!$C$25/1000,1)</x:f>
        <x:v>46.9</x:v>
      </x:c>
    </x:row>
    <x:row r="2406">
      <x:c r="A2406" t="n">
        <x:v>2391</x:v>
      </x:c>
      <x:c r="B2406" s="68" t="n">
        <x:v>31.2</x:v>
      </x:c>
      <x:c r="C2406" s="68" t="n">
        <x:v>30.9</x:v>
      </x:c>
      <x:c r="D2406" s="68" t="n">
        <x:v>240.7</x:v>
      </x:c>
      <x:c r="E2406" s="68" t="n">
        <x:v>25</x:v>
      </x:c>
      <x:c r="F2406" s="68" t="n">
        <x:v>52.6</x:v>
      </x:c>
      <x:c r="G2406" s="68" t="n">
        <x:v>10.3</x:v>
      </x:c>
      <x:c r="H2406" s="69" t="n">
        <x:v>1.863</x:v>
      </x:c>
      <x:c r="I2406" s="68" t="n">
        <x:v>4660</x:v>
      </x:c>
      <x:c r="J2406" s="68" t="n">
        <x:v>12.5</x:v>
      </x:c>
      <x:c r="K2406" s="68" t="n">
        <x:v>502</x:v>
      </x:c>
      <x:c r="L2406" s="68" t="n">
        <x:v>3.4</x:v>
      </x:c>
      <x:c r="M2406" s="70" t="n">
        <x:v>0.072</x:v>
      </x:c>
      <x:c r="N2406" s="71" t="n">
        <x:v>79</x:v>
      </x:c>
      <x:c r="O2406" s="33" t="n">
        <x:f>ROUND(3*E2406+F2406+G2406*H2406,1)</x:f>
        <x:v>146.8</x:v>
      </x:c>
      <x:c r="P2406" s="33" t="n">
        <x:f>ROUND('Inputs'!$C$4*'Inputs'!$C$7*'Inputs'!$C$5*C2406/3600,1)</x:f>
        <x:v>4463.3</x:v>
      </x:c>
      <x:c r="Q2406" s="33" t="n">
        <x:f>ROUND(('Inputs'!$C$4/B2406)*'Inputs'!$C$7*'Inputs'!$C$6*D2406/3600,1)</x:f>
        <x:v>2228.7</x:v>
      </x:c>
      <x:c r="R2406" s="59" t="n">
        <x:f>ROUND((P2406-Q2406)*O2406-('Inputs'!$C$4/B2406)*(I2406/J2406+K2406)-'Inputs'!$C$4*L2406-('Inputs'!$C$4*'Inputs'!$C$20*'Inputs'!$C$21*'Inputs'!$C$22/1000)*M2406*N2406,0)</x:f>
        <x:v>935</x:v>
      </x:c>
      <x:c r="S2406" s="59" t="n">
        <x:f>ROUND(R2406/'Inputs'!$C$4,2)</x:f>
        <x:v>0.09</x:v>
      </x:c>
      <x:c r="T2406" s="33" t="n">
        <x:f>ROUND((P2406-Q2406)*G2406*'Inputs'!$C$25/1000,1)</x:f>
        <x:v>59.5</x:v>
      </x:c>
    </x:row>
    <x:row r="2407">
      <x:c r="A2407" t="n">
        <x:v>2392</x:v>
      </x:c>
      <x:c r="B2407" s="68" t="n">
        <x:v>54.6</x:v>
      </x:c>
      <x:c r="C2407" s="68" t="n">
        <x:v>27.8</x:v>
      </x:c>
      <x:c r="D2407" s="68" t="n">
        <x:v>170.8</x:v>
      </x:c>
      <x:c r="E2407" s="68" t="n">
        <x:v>20.9</x:v>
      </x:c>
      <x:c r="F2407" s="68" t="n">
        <x:v>34.9</x:v>
      </x:c>
      <x:c r="G2407" s="68" t="n">
        <x:v>8.2</x:v>
      </x:c>
      <x:c r="H2407" s="69" t="n">
        <x:v>1.733</x:v>
      </x:c>
      <x:c r="I2407" s="68" t="n">
        <x:v>5672</x:v>
      </x:c>
      <x:c r="J2407" s="68" t="n">
        <x:v>9.7</x:v>
      </x:c>
      <x:c r="K2407" s="68" t="n">
        <x:v>538</x:v>
      </x:c>
      <x:c r="L2407" s="68" t="n">
        <x:v>2.4</x:v>
      </x:c>
      <x:c r="M2407" s="70" t="n">
        <x:v>0.037</x:v>
      </x:c>
      <x:c r="N2407" s="71" t="n">
        <x:v>98</x:v>
      </x:c>
      <x:c r="O2407" s="33" t="n">
        <x:f>ROUND(3*E2407+F2407+G2407*H2407,1)</x:f>
        <x:v>111.8</x:v>
      </x:c>
      <x:c r="P2407" s="33" t="n">
        <x:f>ROUND('Inputs'!$C$4*'Inputs'!$C$7*'Inputs'!$C$5*C2407/3600,1)</x:f>
        <x:v>4015.6</x:v>
      </x:c>
      <x:c r="Q2407" s="33" t="n">
        <x:f>ROUND(('Inputs'!$C$4/B2407)*'Inputs'!$C$7*'Inputs'!$C$6*D2407/3600,1)</x:f>
        <x:v>903.7</x:v>
      </x:c>
      <x:c r="R2407" s="59" t="n">
        <x:f>ROUND((P2407-Q2407)*O2407-('Inputs'!$C$4/B2407)*(I2407/J2407+K2407)-'Inputs'!$C$4*L2407-('Inputs'!$C$4*'Inputs'!$C$20*'Inputs'!$C$21*'Inputs'!$C$22/1000)*M2407*N2407,0)</x:f>
        <x:v>110172</x:v>
      </x:c>
      <x:c r="S2407" s="59" t="n">
        <x:f>ROUND(R2407/'Inputs'!$C$4,2)</x:f>
        <x:v>11.02</x:v>
      </x:c>
      <x:c r="T2407" s="33" t="n">
        <x:f>ROUND((P2407-Q2407)*G2407*'Inputs'!$C$25/1000,1)</x:f>
        <x:v>65.9</x:v>
      </x:c>
    </x:row>
    <x:row r="2408">
      <x:c r="A2408" t="n">
        <x:v>2393</x:v>
      </x:c>
      <x:c r="B2408" s="68" t="n">
        <x:v>45.4</x:v>
      </x:c>
      <x:c r="C2408" s="68" t="n">
        <x:v>30.3</x:v>
      </x:c>
      <x:c r="D2408" s="68" t="n">
        <x:v>224.2</x:v>
      </x:c>
      <x:c r="E2408" s="68" t="n">
        <x:v>27</x:v>
      </x:c>
      <x:c r="F2408" s="68" t="n">
        <x:v>38.7</x:v>
      </x:c>
      <x:c r="G2408" s="68" t="n">
        <x:v>9.6</x:v>
      </x:c>
      <x:c r="H2408" s="69" t="n">
        <x:v>1.798</x:v>
      </x:c>
      <x:c r="I2408" s="68" t="n">
        <x:v>8615</x:v>
      </x:c>
      <x:c r="J2408" s="68" t="n">
        <x:v>10</x:v>
      </x:c>
      <x:c r="K2408" s="68" t="n">
        <x:v>678</x:v>
      </x:c>
      <x:c r="L2408" s="68" t="n">
        <x:v>2.2</x:v>
      </x:c>
      <x:c r="M2408" s="70" t="n">
        <x:v>0.009</x:v>
      </x:c>
      <x:c r="N2408" s="71" t="n">
        <x:v>151</x:v>
      </x:c>
      <x:c r="O2408" s="33" t="n">
        <x:f>ROUND(3*E2408+F2408+G2408*H2408,1)</x:f>
        <x:v>137</x:v>
      </x:c>
      <x:c r="P2408" s="33" t="n">
        <x:f>ROUND('Inputs'!$C$4*'Inputs'!$C$7*'Inputs'!$C$5*C2408/3600,1)</x:f>
        <x:v>4376.7</x:v>
      </x:c>
      <x:c r="Q2408" s="33" t="n">
        <x:f>ROUND(('Inputs'!$C$4/B2408)*'Inputs'!$C$7*'Inputs'!$C$6*D2408/3600,1)</x:f>
        <x:v>1426.6</x:v>
      </x:c>
      <x:c r="R2408" s="59" t="n">
        <x:f>ROUND((P2408-Q2408)*O2408-('Inputs'!$C$4/B2408)*(I2408/J2408+K2408)-'Inputs'!$C$4*L2408-('Inputs'!$C$4*'Inputs'!$C$20*'Inputs'!$C$21*'Inputs'!$C$22/1000)*M2408*N2408,0)</x:f>
        <x:v>40028</x:v>
      </x:c>
      <x:c r="S2408" s="59" t="n">
        <x:f>ROUND(R2408/'Inputs'!$C$4,2)</x:f>
        <x:v>4</x:v>
      </x:c>
      <x:c r="T2408" s="33" t="n">
        <x:f>ROUND((P2408-Q2408)*G2408*'Inputs'!$C$25/1000,1)</x:f>
        <x:v>73.2</x:v>
      </x:c>
    </x:row>
    <x:row r="2409">
      <x:c r="A2409" t="n">
        <x:v>2394</x:v>
      </x:c>
      <x:c r="B2409" s="68" t="n">
        <x:v>53.8</x:v>
      </x:c>
      <x:c r="C2409" s="68" t="n">
        <x:v>29.1</x:v>
      </x:c>
      <x:c r="D2409" s="68" t="n">
        <x:v>241.3</x:v>
      </x:c>
      <x:c r="E2409" s="68" t="n">
        <x:v>27.5</x:v>
      </x:c>
      <x:c r="F2409" s="68" t="n">
        <x:v>51.2</x:v>
      </x:c>
      <x:c r="G2409" s="68" t="n">
        <x:v>8</x:v>
      </x:c>
      <x:c r="H2409" s="69" t="n">
        <x:v>1.921</x:v>
      </x:c>
      <x:c r="I2409" s="68" t="n">
        <x:v>6504</x:v>
      </x:c>
      <x:c r="J2409" s="68" t="n">
        <x:v>10.9</x:v>
      </x:c>
      <x:c r="K2409" s="68" t="n">
        <x:v>545</x:v>
      </x:c>
      <x:c r="L2409" s="68" t="n">
        <x:v>5.1</x:v>
      </x:c>
      <x:c r="M2409" s="70" t="n">
        <x:v>0.07</x:v>
      </x:c>
      <x:c r="N2409" s="71" t="n">
        <x:v>67</x:v>
      </x:c>
      <x:c r="O2409" s="33" t="n">
        <x:f>ROUND(3*E2409+F2409+G2409*H2409,1)</x:f>
        <x:v>149.1</x:v>
      </x:c>
      <x:c r="P2409" s="33" t="n">
        <x:f>ROUND('Inputs'!$C$4*'Inputs'!$C$7*'Inputs'!$C$5*C2409/3600,1)</x:f>
        <x:v>4203.3</x:v>
      </x:c>
      <x:c r="Q2409" s="33" t="n">
        <x:f>ROUND(('Inputs'!$C$4/B2409)*'Inputs'!$C$7*'Inputs'!$C$6*D2409/3600,1)</x:f>
        <x:v>1295.7</x:v>
      </x:c>
      <x:c r="R2409" s="59" t="n">
        <x:f>ROUND((P2409-Q2409)*O2409-('Inputs'!$C$4/B2409)*(I2409/J2409+K2409)-'Inputs'!$C$4*L2409-('Inputs'!$C$4*'Inputs'!$C$20*'Inputs'!$C$21*'Inputs'!$C$22/1000)*M2409*N2409,0)</x:f>
        <x:v>159824</x:v>
      </x:c>
      <x:c r="S2409" s="59" t="n">
        <x:f>ROUND(R2409/'Inputs'!$C$4,2)</x:f>
        <x:v>15.98</x:v>
      </x:c>
      <x:c r="T2409" s="33" t="n">
        <x:f>ROUND((P2409-Q2409)*G2409*'Inputs'!$C$25/1000,1)</x:f>
        <x:v>60.1</x:v>
      </x:c>
    </x:row>
    <x:row r="2410">
      <x:c r="A2410" t="n">
        <x:v>2395</x:v>
      </x:c>
      <x:c r="B2410" s="68" t="n">
        <x:v>42.7</x:v>
      </x:c>
      <x:c r="C2410" s="68" t="n">
        <x:v>27.9</x:v>
      </x:c>
      <x:c r="D2410" s="68" t="n">
        <x:v>211.3</x:v>
      </x:c>
      <x:c r="E2410" s="68" t="n">
        <x:v>24</x:v>
      </x:c>
      <x:c r="F2410" s="68" t="n">
        <x:v>33.2</x:v>
      </x:c>
      <x:c r="G2410" s="68" t="n">
        <x:v>7.4</x:v>
      </x:c>
      <x:c r="H2410" s="69" t="n">
        <x:v>1.688</x:v>
      </x:c>
      <x:c r="I2410" s="68" t="n">
        <x:v>4612</x:v>
      </x:c>
      <x:c r="J2410" s="68" t="n">
        <x:v>11.1</x:v>
      </x:c>
      <x:c r="K2410" s="68" t="n">
        <x:v>503</x:v>
      </x:c>
      <x:c r="L2410" s="68" t="n">
        <x:v>4.9</x:v>
      </x:c>
      <x:c r="M2410" s="70" t="n">
        <x:v>0</x:v>
      </x:c>
      <x:c r="N2410" s="71" t="n">
        <x:v>142</x:v>
      </x:c>
      <x:c r="O2410" s="33" t="n">
        <x:f>ROUND(3*E2410+F2410+G2410*H2410,1)</x:f>
        <x:v>117.7</x:v>
      </x:c>
      <x:c r="P2410" s="33" t="n">
        <x:f>ROUND('Inputs'!$C$4*'Inputs'!$C$7*'Inputs'!$C$5*C2410/3600,1)</x:f>
        <x:v>4030</x:v>
      </x:c>
      <x:c r="Q2410" s="33" t="n">
        <x:f>ROUND(('Inputs'!$C$4/B2410)*'Inputs'!$C$7*'Inputs'!$C$6*D2410/3600,1)</x:f>
        <x:v>1429.6</x:v>
      </x:c>
      <x:c r="R2410" s="59" t="n">
        <x:f>ROUND((P2410-Q2410)*O2410-('Inputs'!$C$4/B2410)*(I2410/J2410+K2410)-'Inputs'!$C$4*L2410-('Inputs'!$C$4*'Inputs'!$C$20*'Inputs'!$C$21*'Inputs'!$C$22/1000)*M2410*N2410,0)</x:f>
        <x:v>41963</x:v>
      </x:c>
      <x:c r="S2410" s="59" t="n">
        <x:f>ROUND(R2410/'Inputs'!$C$4,2)</x:f>
        <x:v>4.2</x:v>
      </x:c>
      <x:c r="T2410" s="33" t="n">
        <x:f>ROUND((P2410-Q2410)*G2410*'Inputs'!$C$25/1000,1)</x:f>
        <x:v>49.7</x:v>
      </x:c>
    </x:row>
    <x:row r="2411">
      <x:c r="A2411" t="n">
        <x:v>2396</x:v>
      </x:c>
      <x:c r="B2411" s="68" t="n">
        <x:v>49.2</x:v>
      </x:c>
      <x:c r="C2411" s="68" t="n">
        <x:v>28.6</x:v>
      </x:c>
      <x:c r="D2411" s="68" t="n">
        <x:v>201.8</x:v>
      </x:c>
      <x:c r="E2411" s="68" t="n">
        <x:v>20.1</x:v>
      </x:c>
      <x:c r="F2411" s="68" t="n">
        <x:v>48.9</x:v>
      </x:c>
      <x:c r="G2411" s="68" t="n">
        <x:v>9</x:v>
      </x:c>
      <x:c r="H2411" s="69" t="n">
        <x:v>1.835</x:v>
      </x:c>
      <x:c r="I2411" s="68" t="n">
        <x:v>6180</x:v>
      </x:c>
      <x:c r="J2411" s="68" t="n">
        <x:v>9.3</x:v>
      </x:c>
      <x:c r="K2411" s="68" t="n">
        <x:v>572</x:v>
      </x:c>
      <x:c r="L2411" s="68" t="n">
        <x:v>2</x:v>
      </x:c>
      <x:c r="M2411" s="70" t="n">
        <x:v>0.008</x:v>
      </x:c>
      <x:c r="N2411" s="71" t="n">
        <x:v>75</x:v>
      </x:c>
      <x:c r="O2411" s="33" t="n">
        <x:f>ROUND(3*E2411+F2411+G2411*H2411,1)</x:f>
        <x:v>125.7</x:v>
      </x:c>
      <x:c r="P2411" s="33" t="n">
        <x:f>ROUND('Inputs'!$C$4*'Inputs'!$C$7*'Inputs'!$C$5*C2411/3600,1)</x:f>
        <x:v>4131.1</x:v>
      </x:c>
      <x:c r="Q2411" s="33" t="n">
        <x:f>ROUND(('Inputs'!$C$4/B2411)*'Inputs'!$C$7*'Inputs'!$C$6*D2411/3600,1)</x:f>
        <x:v>1184.9</x:v>
      </x:c>
      <x:c r="R2411" s="59" t="n">
        <x:f>ROUND((P2411-Q2411)*O2411-('Inputs'!$C$4/B2411)*(I2411/J2411+K2411)-'Inputs'!$C$4*L2411-('Inputs'!$C$4*'Inputs'!$C$20*'Inputs'!$C$21*'Inputs'!$C$22/1000)*M2411*N2411,0)</x:f>
        <x:v>97671</x:v>
      </x:c>
      <x:c r="S2411" s="59" t="n">
        <x:f>ROUND(R2411/'Inputs'!$C$4,2)</x:f>
        <x:v>9.77</x:v>
      </x:c>
      <x:c r="T2411" s="33" t="n">
        <x:f>ROUND((P2411-Q2411)*G2411*'Inputs'!$C$25/1000,1)</x:f>
        <x:v>68.5</x:v>
      </x:c>
    </x:row>
    <x:row r="2412">
      <x:c r="A2412" t="n">
        <x:v>2397</x:v>
      </x:c>
      <x:c r="B2412" s="68" t="n">
        <x:v>53.9</x:v>
      </x:c>
      <x:c r="C2412" s="68" t="n">
        <x:v>28.7</x:v>
      </x:c>
      <x:c r="D2412" s="68" t="n">
        <x:v>207.7</x:v>
      </x:c>
      <x:c r="E2412" s="68" t="n">
        <x:v>22.9</x:v>
      </x:c>
      <x:c r="F2412" s="68" t="n">
        <x:v>50.3</x:v>
      </x:c>
      <x:c r="G2412" s="68" t="n">
        <x:v>8.3</x:v>
      </x:c>
      <x:c r="H2412" s="69" t="n">
        <x:v>1.7</x:v>
      </x:c>
      <x:c r="I2412" s="68" t="n">
        <x:v>8217</x:v>
      </x:c>
      <x:c r="J2412" s="68" t="n">
        <x:v>8.1</x:v>
      </x:c>
      <x:c r="K2412" s="68" t="n">
        <x:v>521</x:v>
      </x:c>
      <x:c r="L2412" s="68" t="n">
        <x:v>5.1</x:v>
      </x:c>
      <x:c r="M2412" s="70" t="n">
        <x:v>0.045</x:v>
      </x:c>
      <x:c r="N2412" s="71" t="n">
        <x:v>92</x:v>
      </x:c>
      <x:c r="O2412" s="33" t="n">
        <x:f>ROUND(3*E2412+F2412+G2412*H2412,1)</x:f>
        <x:v>133.1</x:v>
      </x:c>
      <x:c r="P2412" s="33" t="n">
        <x:f>ROUND('Inputs'!$C$4*'Inputs'!$C$7*'Inputs'!$C$5*C2412/3600,1)</x:f>
        <x:v>4145.6</x:v>
      </x:c>
      <x:c r="Q2412" s="33" t="n">
        <x:f>ROUND(('Inputs'!$C$4/B2412)*'Inputs'!$C$7*'Inputs'!$C$6*D2412/3600,1)</x:f>
        <x:v>1113.2</x:v>
      </x:c>
      <x:c r="R2412" s="59" t="n">
        <x:f>ROUND((P2412-Q2412)*O2412-('Inputs'!$C$4/B2412)*(I2412/J2412+K2412)-'Inputs'!$C$4*L2412-('Inputs'!$C$4*'Inputs'!$C$20*'Inputs'!$C$21*'Inputs'!$C$22/1000)*M2412*N2412,0)</x:f>
        <x:v>58486</x:v>
      </x:c>
      <x:c r="S2412" s="59" t="n">
        <x:f>ROUND(R2412/'Inputs'!$C$4,2)</x:f>
        <x:v>5.85</x:v>
      </x:c>
      <x:c r="T2412" s="33" t="n">
        <x:f>ROUND((P2412-Q2412)*G2412*'Inputs'!$C$25/1000,1)</x:f>
        <x:v>65</x:v>
      </x:c>
    </x:row>
    <x:row r="2413">
      <x:c r="A2413" t="n">
        <x:v>2398</x:v>
      </x:c>
      <x:c r="B2413" s="68" t="n">
        <x:v>58.7</x:v>
      </x:c>
      <x:c r="C2413" s="68" t="n">
        <x:v>33.7</x:v>
      </x:c>
      <x:c r="D2413" s="68" t="n">
        <x:v>220.7</x:v>
      </x:c>
      <x:c r="E2413" s="68" t="n">
        <x:v>20.4</x:v>
      </x:c>
      <x:c r="F2413" s="68" t="n">
        <x:v>42.2</x:v>
      </x:c>
      <x:c r="G2413" s="68" t="n">
        <x:v>7.8</x:v>
      </x:c>
      <x:c r="H2413" s="69" t="n">
        <x:v>1.73</x:v>
      </x:c>
      <x:c r="I2413" s="68" t="n">
        <x:v>4990</x:v>
      </x:c>
      <x:c r="J2413" s="68" t="n">
        <x:v>11.5</x:v>
      </x:c>
      <x:c r="K2413" s="68" t="n">
        <x:v>509</x:v>
      </x:c>
      <x:c r="L2413" s="68" t="n">
        <x:v>4.4</x:v>
      </x:c>
      <x:c r="M2413" s="70" t="n">
        <x:v>0.059</x:v>
      </x:c>
      <x:c r="N2413" s="71" t="n">
        <x:v>107</x:v>
      </x:c>
      <x:c r="O2413" s="33" t="n">
        <x:f>ROUND(3*E2413+F2413+G2413*H2413,1)</x:f>
        <x:v>116.9</x:v>
      </x:c>
      <x:c r="P2413" s="33" t="n">
        <x:f>ROUND('Inputs'!$C$4*'Inputs'!$C$7*'Inputs'!$C$5*C2413/3600,1)</x:f>
        <x:v>4867.8</x:v>
      </x:c>
      <x:c r="Q2413" s="33" t="n">
        <x:f>ROUND(('Inputs'!$C$4/B2413)*'Inputs'!$C$7*'Inputs'!$C$6*D2413/3600,1)</x:f>
        <x:v>1086.2</x:v>
      </x:c>
      <x:c r="R2413" s="59" t="n">
        <x:f>ROUND((P2413-Q2413)*O2413-('Inputs'!$C$4/B2413)*(I2413/J2413+K2413)-'Inputs'!$C$4*L2413-('Inputs'!$C$4*'Inputs'!$C$20*'Inputs'!$C$21*'Inputs'!$C$22/1000)*M2413*N2413,0)</x:f>
        <x:v>223320</x:v>
      </x:c>
      <x:c r="S2413" s="59" t="n">
        <x:f>ROUND(R2413/'Inputs'!$C$4,2)</x:f>
        <x:v>22.33</x:v>
      </x:c>
      <x:c r="T2413" s="33" t="n">
        <x:f>ROUND((P2413-Q2413)*G2413*'Inputs'!$C$25/1000,1)</x:f>
        <x:v>76.2</x:v>
      </x:c>
    </x:row>
    <x:row r="2414">
      <x:c r="A2414" t="n">
        <x:v>2399</x:v>
      </x:c>
      <x:c r="B2414" s="68" t="n">
        <x:v>54.4</x:v>
      </x:c>
      <x:c r="C2414" s="68" t="n">
        <x:v>33.3</x:v>
      </x:c>
      <x:c r="D2414" s="68" t="n">
        <x:v>178.2</x:v>
      </x:c>
      <x:c r="E2414" s="68" t="n">
        <x:v>21.7</x:v>
      </x:c>
      <x:c r="F2414" s="68" t="n">
        <x:v>46.8</x:v>
      </x:c>
      <x:c r="G2414" s="68" t="n">
        <x:v>8.1</x:v>
      </x:c>
      <x:c r="H2414" s="69" t="n">
        <x:v>1.903</x:v>
      </x:c>
      <x:c r="I2414" s="68" t="n">
        <x:v>8484</x:v>
      </x:c>
      <x:c r="J2414" s="68" t="n">
        <x:v>10.4</x:v>
      </x:c>
      <x:c r="K2414" s="68" t="n">
        <x:v>425</x:v>
      </x:c>
      <x:c r="L2414" s="68" t="n">
        <x:v>2.8</x:v>
      </x:c>
      <x:c r="M2414" s="70" t="n">
        <x:v>0.097</x:v>
      </x:c>
      <x:c r="N2414" s="71" t="n">
        <x:v>114</x:v>
      </x:c>
      <x:c r="O2414" s="33" t="n">
        <x:f>ROUND(3*E2414+F2414+G2414*H2414,1)</x:f>
        <x:v>127.3</x:v>
      </x:c>
      <x:c r="P2414" s="33" t="n">
        <x:f>ROUND('Inputs'!$C$4*'Inputs'!$C$7*'Inputs'!$C$5*C2414/3600,1)</x:f>
        <x:v>4810</x:v>
      </x:c>
      <x:c r="Q2414" s="33" t="n">
        <x:f>ROUND(('Inputs'!$C$4/B2414)*'Inputs'!$C$7*'Inputs'!$C$6*D2414/3600,1)</x:f>
        <x:v>946.3</x:v>
      </x:c>
      <x:c r="R2414" s="59" t="n">
        <x:f>ROUND((P2414-Q2414)*O2414-('Inputs'!$C$4/B2414)*(I2414/J2414+K2414)-'Inputs'!$C$4*L2414-('Inputs'!$C$4*'Inputs'!$C$20*'Inputs'!$C$21*'Inputs'!$C$22/1000)*M2414*N2414,0)</x:f>
        <x:v>211039</x:v>
      </x:c>
      <x:c r="S2414" s="59" t="n">
        <x:f>ROUND(R2414/'Inputs'!$C$4,2)</x:f>
        <x:v>21.1</x:v>
      </x:c>
      <x:c r="T2414" s="33" t="n">
        <x:f>ROUND((P2414-Q2414)*G2414*'Inputs'!$C$25/1000,1)</x:f>
        <x:v>80.9</x:v>
      </x:c>
    </x:row>
    <x:row r="2415">
      <x:c r="A2415" t="n">
        <x:v>2400</x:v>
      </x:c>
      <x:c r="B2415" s="68" t="n">
        <x:v>36.8</x:v>
      </x:c>
      <x:c r="C2415" s="68" t="n">
        <x:v>26.7</x:v>
      </x:c>
      <x:c r="D2415" s="68" t="n">
        <x:v>216.9</x:v>
      </x:c>
      <x:c r="E2415" s="68" t="n">
        <x:v>23.5</x:v>
      </x:c>
      <x:c r="F2415" s="68" t="n">
        <x:v>30.2</x:v>
      </x:c>
      <x:c r="G2415" s="68" t="n">
        <x:v>8.4</x:v>
      </x:c>
      <x:c r="H2415" s="69" t="n">
        <x:v>1.77</x:v>
      </x:c>
      <x:c r="I2415" s="68" t="n">
        <x:v>7992</x:v>
      </x:c>
      <x:c r="J2415" s="68" t="n">
        <x:v>14.6</x:v>
      </x:c>
      <x:c r="K2415" s="68" t="n">
        <x:v>780</x:v>
      </x:c>
      <x:c r="L2415" s="68" t="n">
        <x:v>5.2</x:v>
      </x:c>
      <x:c r="M2415" s="70" t="n">
        <x:v>0.06</x:v>
      </x:c>
      <x:c r="N2415" s="71" t="n">
        <x:v>74</x:v>
      </x:c>
      <x:c r="O2415" s="33" t="n">
        <x:f>ROUND(3*E2415+F2415+G2415*H2415,1)</x:f>
        <x:v>115.6</x:v>
      </x:c>
      <x:c r="P2415" s="33" t="n">
        <x:f>ROUND('Inputs'!$C$4*'Inputs'!$C$7*'Inputs'!$C$5*C2415/3600,1)</x:f>
        <x:v>3856.7</x:v>
      </x:c>
      <x:c r="Q2415" s="33" t="n">
        <x:f>ROUND(('Inputs'!$C$4/B2415)*'Inputs'!$C$7*'Inputs'!$C$6*D2415/3600,1)</x:f>
        <x:v>1702.7</x:v>
      </x:c>
      <x:c r="R2415" s="59" t="n">
        <x:f>ROUND((P2415-Q2415)*O2415-('Inputs'!$C$4/B2415)*(I2415/J2415+K2415)-'Inputs'!$C$4*L2415-('Inputs'!$C$4*'Inputs'!$C$20*'Inputs'!$C$21*'Inputs'!$C$22/1000)*M2415*N2415,0)</x:f>
        <x:v>-173632</x:v>
      </x:c>
      <x:c r="S2415" s="59" t="n">
        <x:f>ROUND(R2415/'Inputs'!$C$4,2)</x:f>
        <x:v>-17.36</x:v>
      </x:c>
      <x:c r="T2415" s="33" t="n">
        <x:f>ROUND((P2415-Q2415)*G2415*'Inputs'!$C$25/1000,1)</x:f>
        <x:v>46.7</x:v>
      </x:c>
    </x:row>
    <x:row r="2416">
      <x:c r="A2416" t="n">
        <x:v>2401</x:v>
      </x:c>
      <x:c r="B2416" s="68" t="n">
        <x:v>32.8</x:v>
      </x:c>
      <x:c r="C2416" s="68" t="n">
        <x:v>32.2</x:v>
      </x:c>
      <x:c r="D2416" s="68" t="n">
        <x:v>195</x:v>
      </x:c>
      <x:c r="E2416" s="68" t="n">
        <x:v>22.4</x:v>
      </x:c>
      <x:c r="F2416" s="68" t="n">
        <x:v>43.1</x:v>
      </x:c>
      <x:c r="G2416" s="68" t="n">
        <x:v>9.9</x:v>
      </x:c>
      <x:c r="H2416" s="69" t="n">
        <x:v>1.961</x:v>
      </x:c>
      <x:c r="I2416" s="68" t="n">
        <x:v>5642</x:v>
      </x:c>
      <x:c r="J2416" s="68" t="n">
        <x:v>12</x:v>
      </x:c>
      <x:c r="K2416" s="68" t="n">
        <x:v>847</x:v>
      </x:c>
      <x:c r="L2416" s="68" t="n">
        <x:v>1.7</x:v>
      </x:c>
      <x:c r="M2416" s="70" t="n">
        <x:v>0.064</x:v>
      </x:c>
      <x:c r="N2416" s="71" t="n">
        <x:v>106</x:v>
      </x:c>
      <x:c r="O2416" s="33" t="n">
        <x:f>ROUND(3*E2416+F2416+G2416*H2416,1)</x:f>
        <x:v>129.7</x:v>
      </x:c>
      <x:c r="P2416" s="33" t="n">
        <x:f>ROUND('Inputs'!$C$4*'Inputs'!$C$7*'Inputs'!$C$5*C2416/3600,1)</x:f>
        <x:v>4651.1</x:v>
      </x:c>
      <x:c r="Q2416" s="33" t="n">
        <x:f>ROUND(('Inputs'!$C$4/B2416)*'Inputs'!$C$7*'Inputs'!$C$6*D2416/3600,1)</x:f>
        <x:v>1717.5</x:v>
      </x:c>
      <x:c r="R2416" s="59" t="n">
        <x:f>ROUND((P2416-Q2416)*O2416-('Inputs'!$C$4/B2416)*(I2416/J2416+K2416)-'Inputs'!$C$4*L2416-('Inputs'!$C$4*'Inputs'!$C$20*'Inputs'!$C$21*'Inputs'!$C$22/1000)*M2416*N2416,0)</x:f>
        <x:v>-53257</x:v>
      </x:c>
      <x:c r="S2416" s="59" t="n">
        <x:f>ROUND(R2416/'Inputs'!$C$4,2)</x:f>
        <x:v>-5.33</x:v>
      </x:c>
      <x:c r="T2416" s="33" t="n">
        <x:f>ROUND((P2416-Q2416)*G2416*'Inputs'!$C$25/1000,1)</x:f>
        <x:v>75</x:v>
      </x:c>
    </x:row>
    <x:row r="2417">
      <x:c r="A2417" t="n">
        <x:v>2402</x:v>
      </x:c>
      <x:c r="B2417" s="68" t="n">
        <x:v>57.8</x:v>
      </x:c>
      <x:c r="C2417" s="68" t="n">
        <x:v>30.6</x:v>
      </x:c>
      <x:c r="D2417" s="68" t="n">
        <x:v>225.1</x:v>
      </x:c>
      <x:c r="E2417" s="68" t="n">
        <x:v>25.1</x:v>
      </x:c>
      <x:c r="F2417" s="68" t="n">
        <x:v>46.1</x:v>
      </x:c>
      <x:c r="G2417" s="68" t="n">
        <x:v>9.1</x:v>
      </x:c>
      <x:c r="H2417" s="69" t="n">
        <x:v>1.94</x:v>
      </x:c>
      <x:c r="I2417" s="68" t="n">
        <x:v>9166</x:v>
      </x:c>
      <x:c r="J2417" s="68" t="n">
        <x:v>14.2</x:v>
      </x:c>
      <x:c r="K2417" s="68" t="n">
        <x:v>763</x:v>
      </x:c>
      <x:c r="L2417" s="68" t="n">
        <x:v>3</x:v>
      </x:c>
      <x:c r="M2417" s="70" t="n">
        <x:v>0.076</x:v>
      </x:c>
      <x:c r="N2417" s="71" t="n">
        <x:v>80</x:v>
      </x:c>
      <x:c r="O2417" s="33" t="n">
        <x:f>ROUND(3*E2417+F2417+G2417*H2417,1)</x:f>
        <x:v>139.1</x:v>
      </x:c>
      <x:c r="P2417" s="33" t="n">
        <x:f>ROUND('Inputs'!$C$4*'Inputs'!$C$7*'Inputs'!$C$5*C2417/3600,1)</x:f>
        <x:v>4420</x:v>
      </x:c>
      <x:c r="Q2417" s="33" t="n">
        <x:f>ROUND(('Inputs'!$C$4/B2417)*'Inputs'!$C$7*'Inputs'!$C$6*D2417/3600,1)</x:f>
        <x:v>1125.1</x:v>
      </x:c>
      <x:c r="R2417" s="59" t="n">
        <x:f>ROUND((P2417-Q2417)*O2417-('Inputs'!$C$4/B2417)*(I2417/J2417+K2417)-'Inputs'!$C$4*L2417-('Inputs'!$C$4*'Inputs'!$C$20*'Inputs'!$C$21*'Inputs'!$C$22/1000)*M2417*N2417,0)</x:f>
        <x:v>171041</x:v>
      </x:c>
      <x:c r="S2417" s="59" t="n">
        <x:f>ROUND(R2417/'Inputs'!$C$4,2)</x:f>
        <x:v>17.1</x:v>
      </x:c>
      <x:c r="T2417" s="33" t="n">
        <x:f>ROUND((P2417-Q2417)*G2417*'Inputs'!$C$25/1000,1)</x:f>
        <x:v>77.5</x:v>
      </x:c>
    </x:row>
    <x:row r="2418">
      <x:c r="A2418" t="n">
        <x:v>2403</x:v>
      </x:c>
      <x:c r="B2418" s="68" t="n">
        <x:v>57.5</x:v>
      </x:c>
      <x:c r="C2418" s="68" t="n">
        <x:v>31.8</x:v>
      </x:c>
      <x:c r="D2418" s="68" t="n">
        <x:v>211.1</x:v>
      </x:c>
      <x:c r="E2418" s="68" t="n">
        <x:v>28</x:v>
      </x:c>
      <x:c r="F2418" s="68" t="n">
        <x:v>37.4</x:v>
      </x:c>
      <x:c r="G2418" s="68" t="n">
        <x:v>9.3</x:v>
      </x:c>
      <x:c r="H2418" s="69" t="n">
        <x:v>1.804</x:v>
      </x:c>
      <x:c r="I2418" s="68" t="n">
        <x:v>6372</x:v>
      </x:c>
      <x:c r="J2418" s="68" t="n">
        <x:v>13.5</x:v>
      </x:c>
      <x:c r="K2418" s="68" t="n">
        <x:v>863</x:v>
      </x:c>
      <x:c r="L2418" s="68" t="n">
        <x:v>5</x:v>
      </x:c>
      <x:c r="M2418" s="70" t="n">
        <x:v>0.024</x:v>
      </x:c>
      <x:c r="N2418" s="71" t="n">
        <x:v>106</x:v>
      </x:c>
      <x:c r="O2418" s="33" t="n">
        <x:f>ROUND(3*E2418+F2418+G2418*H2418,1)</x:f>
        <x:v>138.2</x:v>
      </x:c>
      <x:c r="P2418" s="33" t="n">
        <x:f>ROUND('Inputs'!$C$4*'Inputs'!$C$7*'Inputs'!$C$5*C2418/3600,1)</x:f>
        <x:v>4593.3</x:v>
      </x:c>
      <x:c r="Q2418" s="33" t="n">
        <x:f>ROUND(('Inputs'!$C$4/B2418)*'Inputs'!$C$7*'Inputs'!$C$6*D2418/3600,1)</x:f>
        <x:v>1060.6</x:v>
      </x:c>
      <x:c r="R2418" s="59" t="n">
        <x:f>ROUND((P2418-Q2418)*O2418-('Inputs'!$C$4/B2418)*(I2418/J2418+K2418)-'Inputs'!$C$4*L2418-('Inputs'!$C$4*'Inputs'!$C$20*'Inputs'!$C$21*'Inputs'!$C$22/1000)*M2418*N2418,0)</x:f>
        <x:v>200356</x:v>
      </x:c>
      <x:c r="S2418" s="59" t="n">
        <x:f>ROUND(R2418/'Inputs'!$C$4,2)</x:f>
        <x:v>20.04</x:v>
      </x:c>
      <x:c r="T2418" s="33" t="n">
        <x:f>ROUND((P2418-Q2418)*G2418*'Inputs'!$C$25/1000,1)</x:f>
        <x:v>84.9</x:v>
      </x:c>
    </x:row>
    <x:row r="2419">
      <x:c r="A2419" t="n">
        <x:v>2404</x:v>
      </x:c>
      <x:c r="B2419" s="68" t="n">
        <x:v>43.8</x:v>
      </x:c>
      <x:c r="C2419" s="68" t="n">
        <x:v>32.6</x:v>
      </x:c>
      <x:c r="D2419" s="68" t="n">
        <x:v>180.7</x:v>
      </x:c>
      <x:c r="E2419" s="68" t="n">
        <x:v>22</x:v>
      </x:c>
      <x:c r="F2419" s="68" t="n">
        <x:v>30.2</x:v>
      </x:c>
      <x:c r="G2419" s="68" t="n">
        <x:v>10.3</x:v>
      </x:c>
      <x:c r="H2419" s="69" t="n">
        <x:v>2.024</x:v>
      </x:c>
      <x:c r="I2419" s="68" t="n">
        <x:v>4731</x:v>
      </x:c>
      <x:c r="J2419" s="68" t="n">
        <x:v>14.5</x:v>
      </x:c>
      <x:c r="K2419" s="68" t="n">
        <x:v>530</x:v>
      </x:c>
      <x:c r="L2419" s="68" t="n">
        <x:v>3.9</x:v>
      </x:c>
      <x:c r="M2419" s="70" t="n">
        <x:v>0.047</x:v>
      </x:c>
      <x:c r="N2419" s="71" t="n">
        <x:v>79</x:v>
      </x:c>
      <x:c r="O2419" s="33" t="n">
        <x:f>ROUND(3*E2419+F2419+G2419*H2419,1)</x:f>
        <x:v>117</x:v>
      </x:c>
      <x:c r="P2419" s="33" t="n">
        <x:f>ROUND('Inputs'!$C$4*'Inputs'!$C$7*'Inputs'!$C$5*C2419/3600,1)</x:f>
        <x:v>4708.9</x:v>
      </x:c>
      <x:c r="Q2419" s="33" t="n">
        <x:f>ROUND(('Inputs'!$C$4/B2419)*'Inputs'!$C$7*'Inputs'!$C$6*D2419/3600,1)</x:f>
        <x:v>1191.8</x:v>
      </x:c>
      <x:c r="R2419" s="59" t="n">
        <x:f>ROUND((P2419-Q2419)*O2419-('Inputs'!$C$4/B2419)*(I2419/J2419+K2419)-'Inputs'!$C$4*L2419-('Inputs'!$C$4*'Inputs'!$C$20*'Inputs'!$C$21*'Inputs'!$C$22/1000)*M2419*N2419,0)</x:f>
        <x:v>168701</x:v>
      </x:c>
      <x:c r="S2419" s="59" t="n">
        <x:f>ROUND(R2419/'Inputs'!$C$4,2)</x:f>
        <x:v>16.87</x:v>
      </x:c>
      <x:c r="T2419" s="33" t="n">
        <x:f>ROUND((P2419-Q2419)*G2419*'Inputs'!$C$25/1000,1)</x:f>
        <x:v>93.6</x:v>
      </x:c>
    </x:row>
    <x:row r="2420">
      <x:c r="A2420" t="n">
        <x:v>2405</x:v>
      </x:c>
      <x:c r="B2420" s="68" t="n">
        <x:v>52.3</x:v>
      </x:c>
      <x:c r="C2420" s="68" t="n">
        <x:v>25.4</x:v>
      </x:c>
      <x:c r="D2420" s="68" t="n">
        <x:v>219.2</x:v>
      </x:c>
      <x:c r="E2420" s="68" t="n">
        <x:v>27.3</x:v>
      </x:c>
      <x:c r="F2420" s="68" t="n">
        <x:v>43.1</x:v>
      </x:c>
      <x:c r="G2420" s="68" t="n">
        <x:v>10</x:v>
      </x:c>
      <x:c r="H2420" s="69" t="n">
        <x:v>2.064</x:v>
      </x:c>
      <x:c r="I2420" s="68" t="n">
        <x:v>7407</x:v>
      </x:c>
      <x:c r="J2420" s="68" t="n">
        <x:v>12.5</x:v>
      </x:c>
      <x:c r="K2420" s="68" t="n">
        <x:v>564</x:v>
      </x:c>
      <x:c r="L2420" s="68" t="n">
        <x:v>5.4</x:v>
      </x:c>
      <x:c r="M2420" s="70" t="n">
        <x:v>0.005</x:v>
      </x:c>
      <x:c r="N2420" s="71" t="n">
        <x:v>95</x:v>
      </x:c>
      <x:c r="O2420" s="33" t="n">
        <x:f>ROUND(3*E2420+F2420+G2420*H2420,1)</x:f>
        <x:v>145.6</x:v>
      </x:c>
      <x:c r="P2420" s="33" t="n">
        <x:f>ROUND('Inputs'!$C$4*'Inputs'!$C$7*'Inputs'!$C$5*C2420/3600,1)</x:f>
        <x:v>3668.9</x:v>
      </x:c>
      <x:c r="Q2420" s="33" t="n">
        <x:f>ROUND(('Inputs'!$C$4/B2420)*'Inputs'!$C$7*'Inputs'!$C$6*D2420/3600,1)</x:f>
        <x:v>1210.8</x:v>
      </x:c>
      <x:c r="R2420" s="59" t="n">
        <x:f>ROUND((P2420-Q2420)*O2420-('Inputs'!$C$4/B2420)*(I2420/J2420+K2420)-'Inputs'!$C$4*L2420-('Inputs'!$C$4*'Inputs'!$C$20*'Inputs'!$C$21*'Inputs'!$C$22/1000)*M2420*N2420,0)</x:f>
        <x:v>81698</x:v>
      </x:c>
      <x:c r="S2420" s="59" t="n">
        <x:f>ROUND(R2420/'Inputs'!$C$4,2)</x:f>
        <x:v>8.17</x:v>
      </x:c>
      <x:c r="T2420" s="33" t="n">
        <x:f>ROUND((P2420-Q2420)*G2420*'Inputs'!$C$25/1000,1)</x:f>
        <x:v>63.5</x:v>
      </x:c>
    </x:row>
    <x:row r="2421">
      <x:c r="A2421" t="n">
        <x:v>2406</x:v>
      </x:c>
      <x:c r="B2421" s="68" t="n">
        <x:v>30.4</x:v>
      </x:c>
      <x:c r="C2421" s="68" t="n">
        <x:v>27.8</x:v>
      </x:c>
      <x:c r="D2421" s="68" t="n">
        <x:v>218.4</x:v>
      </x:c>
      <x:c r="E2421" s="68" t="n">
        <x:v>27.8</x:v>
      </x:c>
      <x:c r="F2421" s="68" t="n">
        <x:v>48.8</x:v>
      </x:c>
      <x:c r="G2421" s="68" t="n">
        <x:v>8.2</x:v>
      </x:c>
      <x:c r="H2421" s="69" t="n">
        <x:v>1.986</x:v>
      </x:c>
      <x:c r="I2421" s="68" t="n">
        <x:v>6111</x:v>
      </x:c>
      <x:c r="J2421" s="68" t="n">
        <x:v>12.8</x:v>
      </x:c>
      <x:c r="K2421" s="68" t="n">
        <x:v>547</x:v>
      </x:c>
      <x:c r="L2421" s="68" t="n">
        <x:v>2.8</x:v>
      </x:c>
      <x:c r="M2421" s="70" t="n">
        <x:v>0.028</x:v>
      </x:c>
      <x:c r="N2421" s="71" t="n">
        <x:v>135</x:v>
      </x:c>
      <x:c r="O2421" s="33" t="n">
        <x:f>ROUND(3*E2421+F2421+G2421*H2421,1)</x:f>
        <x:v>148.5</x:v>
      </x:c>
      <x:c r="P2421" s="33" t="n">
        <x:f>ROUND('Inputs'!$C$4*'Inputs'!$C$7*'Inputs'!$C$5*C2421/3600,1)</x:f>
        <x:v>4015.6</x:v>
      </x:c>
      <x:c r="Q2421" s="33" t="n">
        <x:f>ROUND(('Inputs'!$C$4/B2421)*'Inputs'!$C$7*'Inputs'!$C$6*D2421/3600,1)</x:f>
        <x:v>2075.4</x:v>
      </x:c>
      <x:c r="R2421" s="59" t="n">
        <x:f>ROUND((P2421-Q2421)*O2421-('Inputs'!$C$4/B2421)*(I2421/J2421+K2421)-'Inputs'!$C$4*L2421-('Inputs'!$C$4*'Inputs'!$C$20*'Inputs'!$C$21*'Inputs'!$C$22/1000)*M2421*N2421,0)</x:f>
        <x:v>-85314</x:v>
      </x:c>
      <x:c r="S2421" s="59" t="n">
        <x:f>ROUND(R2421/'Inputs'!$C$4,2)</x:f>
        <x:v>-8.53</x:v>
      </x:c>
      <x:c r="T2421" s="33" t="n">
        <x:f>ROUND((P2421-Q2421)*G2421*'Inputs'!$C$25/1000,1)</x:f>
        <x:v>41.1</x:v>
      </x:c>
    </x:row>
    <x:row r="2422">
      <x:c r="A2422" t="n">
        <x:v>2407</x:v>
      </x:c>
      <x:c r="B2422" s="68" t="n">
        <x:v>42.3</x:v>
      </x:c>
      <x:c r="C2422" s="68" t="n">
        <x:v>30.2</x:v>
      </x:c>
      <x:c r="D2422" s="68" t="n">
        <x:v>226</x:v>
      </x:c>
      <x:c r="E2422" s="68" t="n">
        <x:v>23.1</x:v>
      </x:c>
      <x:c r="F2422" s="68" t="n">
        <x:v>35.9</x:v>
      </x:c>
      <x:c r="G2422" s="68" t="n">
        <x:v>10.9</x:v>
      </x:c>
      <x:c r="H2422" s="69" t="n">
        <x:v>1.602</x:v>
      </x:c>
      <x:c r="I2422" s="68" t="n">
        <x:v>6011</x:v>
      </x:c>
      <x:c r="J2422" s="68" t="n">
        <x:v>14</x:v>
      </x:c>
      <x:c r="K2422" s="68" t="n">
        <x:v>497</x:v>
      </x:c>
      <x:c r="L2422" s="68" t="n">
        <x:v>6</x:v>
      </x:c>
      <x:c r="M2422" s="70" t="n">
        <x:v>0.02</x:v>
      </x:c>
      <x:c r="N2422" s="71" t="n">
        <x:v>145</x:v>
      </x:c>
      <x:c r="O2422" s="33" t="n">
        <x:f>ROUND(3*E2422+F2422+G2422*H2422,1)</x:f>
        <x:v>122.7</x:v>
      </x:c>
      <x:c r="P2422" s="33" t="n">
        <x:f>ROUND('Inputs'!$C$4*'Inputs'!$C$7*'Inputs'!$C$5*C2422/3600,1)</x:f>
        <x:v>4362.2</x:v>
      </x:c>
      <x:c r="Q2422" s="33" t="n">
        <x:f>ROUND(('Inputs'!$C$4/B2422)*'Inputs'!$C$7*'Inputs'!$C$6*D2422/3600,1)</x:f>
        <x:v>1543.5</x:v>
      </x:c>
      <x:c r="R2422" s="59" t="n">
        <x:f>ROUND((P2422-Q2422)*O2422-('Inputs'!$C$4/B2422)*(I2422/J2422+K2422)-'Inputs'!$C$4*L2422-('Inputs'!$C$4*'Inputs'!$C$20*'Inputs'!$C$21*'Inputs'!$C$22/1000)*M2422*N2422,0)</x:f>
        <x:v>60373</x:v>
      </x:c>
      <x:c r="S2422" s="59" t="n">
        <x:f>ROUND(R2422/'Inputs'!$C$4,2)</x:f>
        <x:v>6.04</x:v>
      </x:c>
      <x:c r="T2422" s="33" t="n">
        <x:f>ROUND((P2422-Q2422)*G2422*'Inputs'!$C$25/1000,1)</x:f>
        <x:v>79.4</x:v>
      </x:c>
    </x:row>
    <x:row r="2423">
      <x:c r="A2423" t="n">
        <x:v>2408</x:v>
      </x:c>
      <x:c r="B2423" s="68" t="n">
        <x:v>42.3</x:v>
      </x:c>
      <x:c r="C2423" s="68" t="n">
        <x:v>25.9</x:v>
      </x:c>
      <x:c r="D2423" s="68" t="n">
        <x:v>236.2</x:v>
      </x:c>
      <x:c r="E2423" s="68" t="n">
        <x:v>21</x:v>
      </x:c>
      <x:c r="F2423" s="68" t="n">
        <x:v>44.7</x:v>
      </x:c>
      <x:c r="G2423" s="68" t="n">
        <x:v>9.1</x:v>
      </x:c>
      <x:c r="H2423" s="69" t="n">
        <x:v>1.693</x:v>
      </x:c>
      <x:c r="I2423" s="68" t="n">
        <x:v>6912</x:v>
      </x:c>
      <x:c r="J2423" s="68" t="n">
        <x:v>12.5</x:v>
      </x:c>
      <x:c r="K2423" s="68" t="n">
        <x:v>793</x:v>
      </x:c>
      <x:c r="L2423" s="68" t="n">
        <x:v>5.3</x:v>
      </x:c>
      <x:c r="M2423" s="70" t="n">
        <x:v>0.088</x:v>
      </x:c>
      <x:c r="N2423" s="71" t="n">
        <x:v>119</x:v>
      </x:c>
      <x:c r="O2423" s="33" t="n">
        <x:f>ROUND(3*E2423+F2423+G2423*H2423,1)</x:f>
        <x:v>123.1</x:v>
      </x:c>
      <x:c r="P2423" s="33" t="n">
        <x:f>ROUND('Inputs'!$C$4*'Inputs'!$C$7*'Inputs'!$C$5*C2423/3600,1)</x:f>
        <x:v>3741.1</x:v>
      </x:c>
      <x:c r="Q2423" s="33" t="n">
        <x:f>ROUND(('Inputs'!$C$4/B2423)*'Inputs'!$C$7*'Inputs'!$C$6*D2423/3600,1)</x:f>
        <x:v>1613.1</x:v>
      </x:c>
      <x:c r="R2423" s="59" t="n">
        <x:f>ROUND((P2423-Q2423)*O2423-('Inputs'!$C$4/B2423)*(I2423/J2423+K2423)-'Inputs'!$C$4*L2423-('Inputs'!$C$4*'Inputs'!$C$20*'Inputs'!$C$21*'Inputs'!$C$22/1000)*M2423*N2423,0)</x:f>
        <x:v>-132654</x:v>
      </x:c>
      <x:c r="S2423" s="59" t="n">
        <x:f>ROUND(R2423/'Inputs'!$C$4,2)</x:f>
        <x:v>-13.27</x:v>
      </x:c>
      <x:c r="T2423" s="33" t="n">
        <x:f>ROUND((P2423-Q2423)*G2423*'Inputs'!$C$25/1000,1)</x:f>
        <x:v>50</x:v>
      </x:c>
    </x:row>
    <x:row r="2424">
      <x:c r="A2424" t="n">
        <x:v>2409</x:v>
      </x:c>
      <x:c r="B2424" s="68" t="n">
        <x:v>59.3</x:v>
      </x:c>
      <x:c r="C2424" s="68" t="n">
        <x:v>30.4</x:v>
      </x:c>
      <x:c r="D2424" s="68" t="n">
        <x:v>210</x:v>
      </x:c>
      <x:c r="E2424" s="68" t="n">
        <x:v>24.8</x:v>
      </x:c>
      <x:c r="F2424" s="68" t="n">
        <x:v>53.7</x:v>
      </x:c>
      <x:c r="G2424" s="68" t="n">
        <x:v>8.7</x:v>
      </x:c>
      <x:c r="H2424" s="69" t="n">
        <x:v>1.682</x:v>
      </x:c>
      <x:c r="I2424" s="68" t="n">
        <x:v>7301</x:v>
      </x:c>
      <x:c r="J2424" s="68" t="n">
        <x:v>13</x:v>
      </x:c>
      <x:c r="K2424" s="68" t="n">
        <x:v>625</x:v>
      </x:c>
      <x:c r="L2424" s="68" t="n">
        <x:v>2.5</x:v>
      </x:c>
      <x:c r="M2424" s="70" t="n">
        <x:v>0.039</x:v>
      </x:c>
      <x:c r="N2424" s="71" t="n">
        <x:v>86</x:v>
      </x:c>
      <x:c r="O2424" s="33" t="n">
        <x:f>ROUND(3*E2424+F2424+G2424*H2424,1)</x:f>
        <x:v>142.7</x:v>
      </x:c>
      <x:c r="P2424" s="33" t="n">
        <x:f>ROUND('Inputs'!$C$4*'Inputs'!$C$7*'Inputs'!$C$5*C2424/3600,1)</x:f>
        <x:v>4391.1</x:v>
      </x:c>
      <x:c r="Q2424" s="33" t="n">
        <x:f>ROUND(('Inputs'!$C$4/B2424)*'Inputs'!$C$7*'Inputs'!$C$6*D2424/3600,1)</x:f>
        <x:v>1023</x:v>
      </x:c>
      <x:c r="R2424" s="59" t="n">
        <x:f>ROUND((P2424-Q2424)*O2424-('Inputs'!$C$4/B2424)*(I2424/J2424+K2424)-'Inputs'!$C$4*L2424-('Inputs'!$C$4*'Inputs'!$C$20*'Inputs'!$C$21*'Inputs'!$C$22/1000)*M2424*N2424,0)</x:f>
        <x:v>248024</x:v>
      </x:c>
      <x:c r="S2424" s="59" t="n">
        <x:f>ROUND(R2424/'Inputs'!$C$4,2)</x:f>
        <x:v>24.8</x:v>
      </x:c>
      <x:c r="T2424" s="33" t="n">
        <x:f>ROUND((P2424-Q2424)*G2424*'Inputs'!$C$25/1000,1)</x:f>
        <x:v>75.7</x:v>
      </x:c>
    </x:row>
    <x:row r="2425">
      <x:c r="A2425" t="n">
        <x:v>2410</x:v>
      </x:c>
      <x:c r="B2425" s="68" t="n">
        <x:v>30.7</x:v>
      </x:c>
      <x:c r="C2425" s="68" t="n">
        <x:v>33.2</x:v>
      </x:c>
      <x:c r="D2425" s="68" t="n">
        <x:v>231.7</x:v>
      </x:c>
      <x:c r="E2425" s="68" t="n">
        <x:v>27.3</x:v>
      </x:c>
      <x:c r="F2425" s="68" t="n">
        <x:v>51.1</x:v>
      </x:c>
      <x:c r="G2425" s="68" t="n">
        <x:v>8.3</x:v>
      </x:c>
      <x:c r="H2425" s="69" t="n">
        <x:v>1.64</x:v>
      </x:c>
      <x:c r="I2425" s="68" t="n">
        <x:v>8304</x:v>
      </x:c>
      <x:c r="J2425" s="68" t="n">
        <x:v>14.4</x:v>
      </x:c>
      <x:c r="K2425" s="68" t="n">
        <x:v>480</x:v>
      </x:c>
      <x:c r="L2425" s="68" t="n">
        <x:v>4.4</x:v>
      </x:c>
      <x:c r="M2425" s="70" t="n">
        <x:v>0.034</x:v>
      </x:c>
      <x:c r="N2425" s="71" t="n">
        <x:v>92</x:v>
      </x:c>
      <x:c r="O2425" s="33" t="n">
        <x:f>ROUND(3*E2425+F2425+G2425*H2425,1)</x:f>
        <x:v>146.6</x:v>
      </x:c>
      <x:c r="P2425" s="33" t="n">
        <x:f>ROUND('Inputs'!$C$4*'Inputs'!$C$7*'Inputs'!$C$5*C2425/3600,1)</x:f>
        <x:v>4795.6</x:v>
      </x:c>
      <x:c r="Q2425" s="33" t="n">
        <x:f>ROUND(('Inputs'!$C$4/B2425)*'Inputs'!$C$7*'Inputs'!$C$6*D2425/3600,1)</x:f>
        <x:v>2180.3</x:v>
      </x:c>
      <x:c r="R2425" s="59" t="n">
        <x:f>ROUND((P2425-Q2425)*O2425-('Inputs'!$C$4/B2425)*(I2425/J2425+K2425)-'Inputs'!$C$4*L2425-('Inputs'!$C$4*'Inputs'!$C$20*'Inputs'!$C$21*'Inputs'!$C$22/1000)*M2425*N2425,0)</x:f>
        <x:v>-11783</x:v>
      </x:c>
      <x:c r="S2425" s="59" t="n">
        <x:f>ROUND(R2425/'Inputs'!$C$4,2)</x:f>
        <x:v>-1.18</x:v>
      </x:c>
      <x:c r="T2425" s="33" t="n">
        <x:f>ROUND((P2425-Q2425)*G2425*'Inputs'!$C$25/1000,1)</x:f>
        <x:v>56.1</x:v>
      </x:c>
    </x:row>
    <x:row r="2426">
      <x:c r="A2426" t="n">
        <x:v>2411</x:v>
      </x:c>
      <x:c r="B2426" s="68" t="n">
        <x:v>32</x:v>
      </x:c>
      <x:c r="C2426" s="68" t="n">
        <x:v>30.5</x:v>
      </x:c>
      <x:c r="D2426" s="68" t="n">
        <x:v>207</x:v>
      </x:c>
      <x:c r="E2426" s="68" t="n">
        <x:v>27.3</x:v>
      </x:c>
      <x:c r="F2426" s="68" t="n">
        <x:v>39.6</x:v>
      </x:c>
      <x:c r="G2426" s="68" t="n">
        <x:v>9.9</x:v>
      </x:c>
      <x:c r="H2426" s="69" t="n">
        <x:v>1.906</x:v>
      </x:c>
      <x:c r="I2426" s="68" t="n">
        <x:v>5095</x:v>
      </x:c>
      <x:c r="J2426" s="68" t="n">
        <x:v>11.5</x:v>
      </x:c>
      <x:c r="K2426" s="68" t="n">
        <x:v>526</x:v>
      </x:c>
      <x:c r="L2426" s="68" t="n">
        <x:v>4.1</x:v>
      </x:c>
      <x:c r="M2426" s="70" t="n">
        <x:v>0.037</x:v>
      </x:c>
      <x:c r="N2426" s="71" t="n">
        <x:v>103</x:v>
      </x:c>
      <x:c r="O2426" s="33" t="n">
        <x:f>ROUND(3*E2426+F2426+G2426*H2426,1)</x:f>
        <x:v>140.4</x:v>
      </x:c>
      <x:c r="P2426" s="33" t="n">
        <x:f>ROUND('Inputs'!$C$4*'Inputs'!$C$7*'Inputs'!$C$5*C2426/3600,1)</x:f>
        <x:v>4405.6</x:v>
      </x:c>
      <x:c r="Q2426" s="33" t="n">
        <x:f>ROUND(('Inputs'!$C$4/B2426)*'Inputs'!$C$7*'Inputs'!$C$6*D2426/3600,1)</x:f>
        <x:v>1868.8</x:v>
      </x:c>
      <x:c r="R2426" s="59" t="n">
        <x:f>ROUND((P2426-Q2426)*O2426-('Inputs'!$C$4/B2426)*(I2426/J2426+K2426)-'Inputs'!$C$4*L2426-('Inputs'!$C$4*'Inputs'!$C$20*'Inputs'!$C$21*'Inputs'!$C$22/1000)*M2426*N2426,0)</x:f>
        <x:v>3819</x:v>
      </x:c>
      <x:c r="S2426" s="59" t="n">
        <x:f>ROUND(R2426/'Inputs'!$C$4,2)</x:f>
        <x:v>0.38</x:v>
      </x:c>
      <x:c r="T2426" s="33" t="n">
        <x:f>ROUND((P2426-Q2426)*G2426*'Inputs'!$C$25/1000,1)</x:f>
        <x:v>64.9</x:v>
      </x:c>
    </x:row>
    <x:row r="2427">
      <x:c r="A2427" t="n">
        <x:v>2412</x:v>
      </x:c>
      <x:c r="B2427" s="68" t="n">
        <x:v>45.6</x:v>
      </x:c>
      <x:c r="C2427" s="68" t="n">
        <x:v>31.2</x:v>
      </x:c>
      <x:c r="D2427" s="68" t="n">
        <x:v>276.1</x:v>
      </x:c>
      <x:c r="E2427" s="68" t="n">
        <x:v>22.5</x:v>
      </x:c>
      <x:c r="F2427" s="68" t="n">
        <x:v>40.3</x:v>
      </x:c>
      <x:c r="G2427" s="68" t="n">
        <x:v>8</x:v>
      </x:c>
      <x:c r="H2427" s="69" t="n">
        <x:v>1.807</x:v>
      </x:c>
      <x:c r="I2427" s="68" t="n">
        <x:v>6713</x:v>
      </x:c>
      <x:c r="J2427" s="68" t="n">
        <x:v>12</x:v>
      </x:c>
      <x:c r="K2427" s="68" t="n">
        <x:v>565</x:v>
      </x:c>
      <x:c r="L2427" s="68" t="n">
        <x:v>1.8</x:v>
      </x:c>
      <x:c r="M2427" s="70" t="n">
        <x:v>0.029</x:v>
      </x:c>
      <x:c r="N2427" s="71" t="n">
        <x:v>120</x:v>
      </x:c>
      <x:c r="O2427" s="33" t="n">
        <x:f>ROUND(3*E2427+F2427+G2427*H2427,1)</x:f>
        <x:v>122.3</x:v>
      </x:c>
      <x:c r="P2427" s="33" t="n">
        <x:f>ROUND('Inputs'!$C$4*'Inputs'!$C$7*'Inputs'!$C$5*C2427/3600,1)</x:f>
        <x:v>4506.7</x:v>
      </x:c>
      <x:c r="Q2427" s="33" t="n">
        <x:f>ROUND(('Inputs'!$C$4/B2427)*'Inputs'!$C$7*'Inputs'!$C$6*D2427/3600,1)</x:f>
        <x:v>1749.2</x:v>
      </x:c>
      <x:c r="R2427" s="59" t="n">
        <x:f>ROUND((P2427-Q2427)*O2427-('Inputs'!$C$4/B2427)*(I2427/J2427+K2427)-'Inputs'!$C$4*L2427-('Inputs'!$C$4*'Inputs'!$C$20*'Inputs'!$C$21*'Inputs'!$C$22/1000)*M2427*N2427,0)</x:f>
        <x:v>64878</x:v>
      </x:c>
      <x:c r="S2427" s="59" t="n">
        <x:f>ROUND(R2427/'Inputs'!$C$4,2)</x:f>
        <x:v>6.49</x:v>
      </x:c>
      <x:c r="T2427" s="33" t="n">
        <x:f>ROUND((P2427-Q2427)*G2427*'Inputs'!$C$25/1000,1)</x:f>
        <x:v>57</x:v>
      </x:c>
    </x:row>
    <x:row r="2428">
      <x:c r="A2428" t="n">
        <x:v>2413</x:v>
      </x:c>
      <x:c r="B2428" s="68" t="n">
        <x:v>56.5</x:v>
      </x:c>
      <x:c r="C2428" s="68" t="n">
        <x:v>28.3</x:v>
      </x:c>
      <x:c r="D2428" s="68" t="n">
        <x:v>210.8</x:v>
      </x:c>
      <x:c r="E2428" s="68" t="n">
        <x:v>21.1</x:v>
      </x:c>
      <x:c r="F2428" s="68" t="n">
        <x:v>32.2</x:v>
      </x:c>
      <x:c r="G2428" s="68" t="n">
        <x:v>7.7</x:v>
      </x:c>
      <x:c r="H2428" s="69" t="n">
        <x:v>1.98</x:v>
      </x:c>
      <x:c r="I2428" s="68" t="n">
        <x:v>7160</x:v>
      </x:c>
      <x:c r="J2428" s="68" t="n">
        <x:v>11.5</x:v>
      </x:c>
      <x:c r="K2428" s="68" t="n">
        <x:v>487</x:v>
      </x:c>
      <x:c r="L2428" s="68" t="n">
        <x:v>5.2</x:v>
      </x:c>
      <x:c r="M2428" s="70" t="n">
        <x:v>0.036</x:v>
      </x:c>
      <x:c r="N2428" s="71" t="n">
        <x:v>90</x:v>
      </x:c>
      <x:c r="O2428" s="33" t="n">
        <x:f>ROUND(3*E2428+F2428+G2428*H2428,1)</x:f>
        <x:v>110.7</x:v>
      </x:c>
      <x:c r="P2428" s="33" t="n">
        <x:f>ROUND('Inputs'!$C$4*'Inputs'!$C$7*'Inputs'!$C$5*C2428/3600,1)</x:f>
        <x:v>4087.8</x:v>
      </x:c>
      <x:c r="Q2428" s="33" t="n">
        <x:f>ROUND(('Inputs'!$C$4/B2428)*'Inputs'!$C$7*'Inputs'!$C$6*D2428/3600,1)</x:f>
        <x:v>1077.8</x:v>
      </x:c>
      <x:c r="R2428" s="59" t="n">
        <x:f>ROUND((P2428-Q2428)*O2428-('Inputs'!$C$4/B2428)*(I2428/J2428+K2428)-'Inputs'!$C$4*L2428-('Inputs'!$C$4*'Inputs'!$C$20*'Inputs'!$C$21*'Inputs'!$C$22/1000)*M2428*N2428,0)</x:f>
        <x:v>77571</x:v>
      </x:c>
      <x:c r="S2428" s="59" t="n">
        <x:f>ROUND(R2428/'Inputs'!$C$4,2)</x:f>
        <x:v>7.76</x:v>
      </x:c>
      <x:c r="T2428" s="33" t="n">
        <x:f>ROUND((P2428-Q2428)*G2428*'Inputs'!$C$25/1000,1)</x:f>
        <x:v>59.9</x:v>
      </x:c>
    </x:row>
    <x:row r="2429">
      <x:c r="A2429" t="n">
        <x:v>2414</x:v>
      </x:c>
      <x:c r="B2429" s="68" t="n">
        <x:v>35.7</x:v>
      </x:c>
      <x:c r="C2429" s="68" t="n">
        <x:v>31.1</x:v>
      </x:c>
      <x:c r="D2429" s="68" t="n">
        <x:v>261.4</x:v>
      </x:c>
      <x:c r="E2429" s="68" t="n">
        <x:v>24.4</x:v>
      </x:c>
      <x:c r="F2429" s="68" t="n">
        <x:v>39.2</x:v>
      </x:c>
      <x:c r="G2429" s="68" t="n">
        <x:v>7.8</x:v>
      </x:c>
      <x:c r="H2429" s="69" t="n">
        <x:v>1.696</x:v>
      </x:c>
      <x:c r="I2429" s="68" t="n">
        <x:v>7310</x:v>
      </x:c>
      <x:c r="J2429" s="68" t="n">
        <x:v>8.7</x:v>
      </x:c>
      <x:c r="K2429" s="68" t="n">
        <x:v>880</x:v>
      </x:c>
      <x:c r="L2429" s="68" t="n">
        <x:v>4.6</x:v>
      </x:c>
      <x:c r="M2429" s="70" t="n">
        <x:v>0.081</x:v>
      </x:c>
      <x:c r="N2429" s="71" t="n">
        <x:v>70</x:v>
      </x:c>
      <x:c r="O2429" s="33" t="n">
        <x:f>ROUND(3*E2429+F2429+G2429*H2429,1)</x:f>
        <x:v>125.6</x:v>
      </x:c>
      <x:c r="P2429" s="33" t="n">
        <x:f>ROUND('Inputs'!$C$4*'Inputs'!$C$7*'Inputs'!$C$5*C2429/3600,1)</x:f>
        <x:v>4492.2</x:v>
      </x:c>
      <x:c r="Q2429" s="33" t="n">
        <x:f>ROUND(('Inputs'!$C$4/B2429)*'Inputs'!$C$7*'Inputs'!$C$6*D2429/3600,1)</x:f>
        <x:v>2115.3</x:v>
      </x:c>
      <x:c r="R2429" s="59" t="n">
        <x:f>ROUND((P2429-Q2429)*O2429-('Inputs'!$C$4/B2429)*(I2429/J2429+K2429)-'Inputs'!$C$4*L2429-('Inputs'!$C$4*'Inputs'!$C$20*'Inputs'!$C$21*'Inputs'!$C$22/1000)*M2429*N2429,0)</x:f>
        <x:v>-241997</x:v>
      </x:c>
      <x:c r="S2429" s="59" t="n">
        <x:f>ROUND(R2429/'Inputs'!$C$4,2)</x:f>
        <x:v>-24.2</x:v>
      </x:c>
      <x:c r="T2429" s="33" t="n">
        <x:f>ROUND((P2429-Q2429)*G2429*'Inputs'!$C$25/1000,1)</x:f>
        <x:v>47.9</x:v>
      </x:c>
    </x:row>
    <x:row r="2430">
      <x:c r="A2430" t="n">
        <x:v>2415</x:v>
      </x:c>
      <x:c r="B2430" s="68" t="n">
        <x:v>41.3</x:v>
      </x:c>
      <x:c r="C2430" s="68" t="n">
        <x:v>27.8</x:v>
      </x:c>
      <x:c r="D2430" s="68" t="n">
        <x:v>282.8</x:v>
      </x:c>
      <x:c r="E2430" s="68" t="n">
        <x:v>22.4</x:v>
      </x:c>
      <x:c r="F2430" s="68" t="n">
        <x:v>44.7</x:v>
      </x:c>
      <x:c r="G2430" s="68" t="n">
        <x:v>9.1</x:v>
      </x:c>
      <x:c r="H2430" s="69" t="n">
        <x:v>1.847</x:v>
      </x:c>
      <x:c r="I2430" s="68" t="n">
        <x:v>7630</x:v>
      </x:c>
      <x:c r="J2430" s="68" t="n">
        <x:v>11</x:v>
      </x:c>
      <x:c r="K2430" s="68" t="n">
        <x:v>577</x:v>
      </x:c>
      <x:c r="L2430" s="68" t="n">
        <x:v>5.8</x:v>
      </x:c>
      <x:c r="M2430" s="70" t="n">
        <x:v>0.071</x:v>
      </x:c>
      <x:c r="N2430" s="71" t="n">
        <x:v>78</x:v>
      </x:c>
      <x:c r="O2430" s="33" t="n">
        <x:f>ROUND(3*E2430+F2430+G2430*H2430,1)</x:f>
        <x:v>128.7</x:v>
      </x:c>
      <x:c r="P2430" s="33" t="n">
        <x:f>ROUND('Inputs'!$C$4*'Inputs'!$C$7*'Inputs'!$C$5*C2430/3600,1)</x:f>
        <x:v>4015.6</x:v>
      </x:c>
      <x:c r="Q2430" s="33" t="n">
        <x:f>ROUND(('Inputs'!$C$4/B2430)*'Inputs'!$C$7*'Inputs'!$C$6*D2430/3600,1)</x:f>
        <x:v>1978.2</x:v>
      </x:c>
      <x:c r="R2430" s="59" t="n">
        <x:f>ROUND((P2430-Q2430)*O2430-('Inputs'!$C$4/B2430)*(I2430/J2430+K2430)-'Inputs'!$C$4*L2430-('Inputs'!$C$4*'Inputs'!$C$20*'Inputs'!$C$21*'Inputs'!$C$22/1000)*M2430*N2430,0)</x:f>
        <x:v>-115831</x:v>
      </x:c>
      <x:c r="S2430" s="59" t="n">
        <x:f>ROUND(R2430/'Inputs'!$C$4,2)</x:f>
        <x:v>-11.58</x:v>
      </x:c>
      <x:c r="T2430" s="33" t="n">
        <x:f>ROUND((P2430-Q2430)*G2430*'Inputs'!$C$25/1000,1)</x:f>
        <x:v>47.9</x:v>
      </x:c>
    </x:row>
    <x:row r="2431">
      <x:c r="A2431" t="n">
        <x:v>2416</x:v>
      </x:c>
      <x:c r="B2431" s="68" t="n">
        <x:v>39</x:v>
      </x:c>
      <x:c r="C2431" s="68" t="n">
        <x:v>28.9</x:v>
      </x:c>
      <x:c r="D2431" s="68" t="n">
        <x:v>244.6</x:v>
      </x:c>
      <x:c r="E2431" s="68" t="n">
        <x:v>27.7</x:v>
      </x:c>
      <x:c r="F2431" s="68" t="n">
        <x:v>44.3</x:v>
      </x:c>
      <x:c r="G2431" s="68" t="n">
        <x:v>9.4</x:v>
      </x:c>
      <x:c r="H2431" s="69" t="n">
        <x:v>1.786</x:v>
      </x:c>
      <x:c r="I2431" s="68" t="n">
        <x:v>5600</x:v>
      </x:c>
      <x:c r="J2431" s="68" t="n">
        <x:v>8.9</x:v>
      </x:c>
      <x:c r="K2431" s="68" t="n">
        <x:v>833</x:v>
      </x:c>
      <x:c r="L2431" s="68" t="n">
        <x:v>3.8</x:v>
      </x:c>
      <x:c r="M2431" s="70" t="n">
        <x:v>0.041</x:v>
      </x:c>
      <x:c r="N2431" s="71" t="n">
        <x:v>131</x:v>
      </x:c>
      <x:c r="O2431" s="33" t="n">
        <x:f>ROUND(3*E2431+F2431+G2431*H2431,1)</x:f>
        <x:v>144.2</x:v>
      </x:c>
      <x:c r="P2431" s="33" t="n">
        <x:f>ROUND('Inputs'!$C$4*'Inputs'!$C$7*'Inputs'!$C$5*C2431/3600,1)</x:f>
        <x:v>4174.4</x:v>
      </x:c>
      <x:c r="Q2431" s="33" t="n">
        <x:f>ROUND(('Inputs'!$C$4/B2431)*'Inputs'!$C$7*'Inputs'!$C$6*D2431/3600,1)</x:f>
        <x:v>1811.9</x:v>
      </x:c>
      <x:c r="R2431" s="59" t="n">
        <x:f>ROUND((P2431-Q2431)*O2431-('Inputs'!$C$4/B2431)*(I2431/J2431+K2431)-'Inputs'!$C$4*L2431-('Inputs'!$C$4*'Inputs'!$C$20*'Inputs'!$C$21*'Inputs'!$C$22/1000)*M2431*N2431,0)</x:f>
        <x:v>-84264</x:v>
      </x:c>
      <x:c r="S2431" s="59" t="n">
        <x:f>ROUND(R2431/'Inputs'!$C$4,2)</x:f>
        <x:v>-8.43</x:v>
      </x:c>
      <x:c r="T2431" s="33" t="n">
        <x:f>ROUND((P2431-Q2431)*G2431*'Inputs'!$C$25/1000,1)</x:f>
        <x:v>57.4</x:v>
      </x:c>
    </x:row>
    <x:row r="2432">
      <x:c r="A2432" t="n">
        <x:v>2417</x:v>
      </x:c>
      <x:c r="B2432" s="68" t="n">
        <x:v>41.3</x:v>
      </x:c>
      <x:c r="C2432" s="68" t="n">
        <x:v>25.5</x:v>
      </x:c>
      <x:c r="D2432" s="68" t="n">
        <x:v>174.2</x:v>
      </x:c>
      <x:c r="E2432" s="68" t="n">
        <x:v>24.3</x:v>
      </x:c>
      <x:c r="F2432" s="68" t="n">
        <x:v>54.5</x:v>
      </x:c>
      <x:c r="G2432" s="68" t="n">
        <x:v>10.6</x:v>
      </x:c>
      <x:c r="H2432" s="69" t="n">
        <x:v>2.022</x:v>
      </x:c>
      <x:c r="I2432" s="68" t="n">
        <x:v>4739</x:v>
      </x:c>
      <x:c r="J2432" s="68" t="n">
        <x:v>11.9</x:v>
      </x:c>
      <x:c r="K2432" s="68" t="n">
        <x:v>431</x:v>
      </x:c>
      <x:c r="L2432" s="68" t="n">
        <x:v>1.9</x:v>
      </x:c>
      <x:c r="M2432" s="70" t="n">
        <x:v>0.041</x:v>
      </x:c>
      <x:c r="N2432" s="71" t="n">
        <x:v>60</x:v>
      </x:c>
      <x:c r="O2432" s="33" t="n">
        <x:f>ROUND(3*E2432+F2432+G2432*H2432,1)</x:f>
        <x:v>148.8</x:v>
      </x:c>
      <x:c r="P2432" s="33" t="n">
        <x:f>ROUND('Inputs'!$C$4*'Inputs'!$C$7*'Inputs'!$C$5*C2432/3600,1)</x:f>
        <x:v>3683.3</x:v>
      </x:c>
      <x:c r="Q2432" s="33" t="n">
        <x:f>ROUND(('Inputs'!$C$4/B2432)*'Inputs'!$C$7*'Inputs'!$C$6*D2432/3600,1)</x:f>
        <x:v>1218.5</x:v>
      </x:c>
      <x:c r="R2432" s="59" t="n">
        <x:f>ROUND((P2432-Q2432)*O2432-('Inputs'!$C$4/B2432)*(I2432/J2432+K2432)-'Inputs'!$C$4*L2432-('Inputs'!$C$4*'Inputs'!$C$20*'Inputs'!$C$21*'Inputs'!$C$22/1000)*M2432*N2432,0)</x:f>
        <x:v>141478</x:v>
      </x:c>
      <x:c r="S2432" s="59" t="n">
        <x:f>ROUND(R2432/'Inputs'!$C$4,2)</x:f>
        <x:v>14.15</x:v>
      </x:c>
      <x:c r="T2432" s="33" t="n">
        <x:f>ROUND((P2432-Q2432)*G2432*'Inputs'!$C$25/1000,1)</x:f>
        <x:v>67.5</x:v>
      </x:c>
    </x:row>
    <x:row r="2433">
      <x:c r="A2433" t="n">
        <x:v>2418</x:v>
      </x:c>
      <x:c r="B2433" s="68" t="n">
        <x:v>28.5</x:v>
      </x:c>
      <x:c r="C2433" s="68" t="n">
        <x:v>26.5</x:v>
      </x:c>
      <x:c r="D2433" s="68" t="n">
        <x:v>204.7</x:v>
      </x:c>
      <x:c r="E2433" s="68" t="n">
        <x:v>27.9</x:v>
      </x:c>
      <x:c r="F2433" s="68" t="n">
        <x:v>44.2</x:v>
      </x:c>
      <x:c r="G2433" s="68" t="n">
        <x:v>10.8</x:v>
      </x:c>
      <x:c r="H2433" s="69" t="n">
        <x:v>1.753</x:v>
      </x:c>
      <x:c r="I2433" s="68" t="n">
        <x:v>6753</x:v>
      </x:c>
      <x:c r="J2433" s="68" t="n">
        <x:v>11.6</x:v>
      </x:c>
      <x:c r="K2433" s="68" t="n">
        <x:v>537</x:v>
      </x:c>
      <x:c r="L2433" s="68" t="n">
        <x:v>3.1</x:v>
      </x:c>
      <x:c r="M2433" s="70" t="n">
        <x:v>0.001</x:v>
      </x:c>
      <x:c r="N2433" s="71" t="n">
        <x:v>126</x:v>
      </x:c>
      <x:c r="O2433" s="33" t="n">
        <x:f>ROUND(3*E2433+F2433+G2433*H2433,1)</x:f>
        <x:v>146.8</x:v>
      </x:c>
      <x:c r="P2433" s="33" t="n">
        <x:f>ROUND('Inputs'!$C$4*'Inputs'!$C$7*'Inputs'!$C$5*C2433/3600,1)</x:f>
        <x:v>3827.8</x:v>
      </x:c>
      <x:c r="Q2433" s="33" t="n">
        <x:f>ROUND(('Inputs'!$C$4/B2433)*'Inputs'!$C$7*'Inputs'!$C$6*D2433/3600,1)</x:f>
        <x:v>2074.9</x:v>
      </x:c>
      <x:c r="R2433" s="59" t="n">
        <x:f>ROUND((P2433-Q2433)*O2433-('Inputs'!$C$4/B2433)*(I2433/J2433+K2433)-'Inputs'!$C$4*L2433-('Inputs'!$C$4*'Inputs'!$C$20*'Inputs'!$C$21*'Inputs'!$C$22/1000)*M2433*N2433,0)</x:f>
        <x:v>-166642</x:v>
      </x:c>
      <x:c r="S2433" s="59" t="n">
        <x:f>ROUND(R2433/'Inputs'!$C$4,2)</x:f>
        <x:v>-16.66</x:v>
      </x:c>
      <x:c r="T2433" s="33" t="n">
        <x:f>ROUND((P2433-Q2433)*G2433*'Inputs'!$C$25/1000,1)</x:f>
        <x:v>48.9</x:v>
      </x:c>
    </x:row>
    <x:row r="2434">
      <x:c r="A2434" t="n">
        <x:v>2419</x:v>
      </x:c>
      <x:c r="B2434" s="68" t="n">
        <x:v>31.9</x:v>
      </x:c>
      <x:c r="C2434" s="68" t="n">
        <x:v>34</x:v>
      </x:c>
      <x:c r="D2434" s="68" t="n">
        <x:v>203.6</x:v>
      </x:c>
      <x:c r="E2434" s="68" t="n">
        <x:v>21.4</x:v>
      </x:c>
      <x:c r="F2434" s="68" t="n">
        <x:v>39</x:v>
      </x:c>
      <x:c r="G2434" s="68" t="n">
        <x:v>7.4</x:v>
      </x:c>
      <x:c r="H2434" s="69" t="n">
        <x:v>1.911</x:v>
      </x:c>
      <x:c r="I2434" s="68" t="n">
        <x:v>6257</x:v>
      </x:c>
      <x:c r="J2434" s="68" t="n">
        <x:v>8.7</x:v>
      </x:c>
      <x:c r="K2434" s="68" t="n">
        <x:v>395</x:v>
      </x:c>
      <x:c r="L2434" s="68" t="n">
        <x:v>5.5</x:v>
      </x:c>
      <x:c r="M2434" s="70" t="n">
        <x:v>0.037</x:v>
      </x:c>
      <x:c r="N2434" s="71" t="n">
        <x:v>82</x:v>
      </x:c>
      <x:c r="O2434" s="33" t="n">
        <x:f>ROUND(3*E2434+F2434+G2434*H2434,1)</x:f>
        <x:v>117.3</x:v>
      </x:c>
      <x:c r="P2434" s="33" t="n">
        <x:f>ROUND('Inputs'!$C$4*'Inputs'!$C$7*'Inputs'!$C$5*C2434/3600,1)</x:f>
        <x:v>4911.1</x:v>
      </x:c>
      <x:c r="Q2434" s="33" t="n">
        <x:f>ROUND(('Inputs'!$C$4/B2434)*'Inputs'!$C$7*'Inputs'!$C$6*D2434/3600,1)</x:f>
        <x:v>1843.8</x:v>
      </x:c>
      <x:c r="R2434" s="59" t="n">
        <x:f>ROUND((P2434-Q2434)*O2434-('Inputs'!$C$4/B2434)*(I2434/J2434+K2434)-'Inputs'!$C$4*L2434-('Inputs'!$C$4*'Inputs'!$C$20*'Inputs'!$C$21*'Inputs'!$C$22/1000)*M2434*N2434,0)</x:f>
        <x:v>-51268</x:v>
      </x:c>
      <x:c r="S2434" s="59" t="n">
        <x:f>ROUND(R2434/'Inputs'!$C$4,2)</x:f>
        <x:v>-5.13</x:v>
      </x:c>
      <x:c r="T2434" s="33" t="n">
        <x:f>ROUND((P2434-Q2434)*G2434*'Inputs'!$C$25/1000,1)</x:f>
        <x:v>58.6</x:v>
      </x:c>
    </x:row>
    <x:row r="2435">
      <x:c r="A2435" t="n">
        <x:v>2420</x:v>
      </x:c>
      <x:c r="B2435" s="68" t="n">
        <x:v>31.3</x:v>
      </x:c>
      <x:c r="C2435" s="68" t="n">
        <x:v>28.7</x:v>
      </x:c>
      <x:c r="D2435" s="68" t="n">
        <x:v>175.5</x:v>
      </x:c>
      <x:c r="E2435" s="68" t="n">
        <x:v>25.6</x:v>
      </x:c>
      <x:c r="F2435" s="68" t="n">
        <x:v>31.5</x:v>
      </x:c>
      <x:c r="G2435" s="68" t="n">
        <x:v>10.7</x:v>
      </x:c>
      <x:c r="H2435" s="69" t="n">
        <x:v>1.875</x:v>
      </x:c>
      <x:c r="I2435" s="68" t="n">
        <x:v>7141</x:v>
      </x:c>
      <x:c r="J2435" s="68" t="n">
        <x:v>8.8</x:v>
      </x:c>
      <x:c r="K2435" s="68" t="n">
        <x:v>472</x:v>
      </x:c>
      <x:c r="L2435" s="68" t="n">
        <x:v>5.7</x:v>
      </x:c>
      <x:c r="M2435" s="70" t="n">
        <x:v>0.071</x:v>
      </x:c>
      <x:c r="N2435" s="71" t="n">
        <x:v>105</x:v>
      </x:c>
      <x:c r="O2435" s="33" t="n">
        <x:f>ROUND(3*E2435+F2435+G2435*H2435,1)</x:f>
        <x:v>128.4</x:v>
      </x:c>
      <x:c r="P2435" s="33" t="n">
        <x:f>ROUND('Inputs'!$C$4*'Inputs'!$C$7*'Inputs'!$C$5*C2435/3600,1)</x:f>
        <x:v>4145.6</x:v>
      </x:c>
      <x:c r="Q2435" s="33" t="n">
        <x:f>ROUND(('Inputs'!$C$4/B2435)*'Inputs'!$C$7*'Inputs'!$C$6*D2435/3600,1)</x:f>
        <x:v>1619.8</x:v>
      </x:c>
      <x:c r="R2435" s="59" t="n">
        <x:f>ROUND((P2435-Q2435)*O2435-('Inputs'!$C$4/B2435)*(I2435/J2435+K2435)-'Inputs'!$C$4*L2435-('Inputs'!$C$4*'Inputs'!$C$20*'Inputs'!$C$21*'Inputs'!$C$22/1000)*M2435*N2435,0)</x:f>
        <x:v>-159414</x:v>
      </x:c>
      <x:c r="S2435" s="59" t="n">
        <x:f>ROUND(R2435/'Inputs'!$C$4,2)</x:f>
        <x:v>-15.94</x:v>
      </x:c>
      <x:c r="T2435" s="33" t="n">
        <x:f>ROUND((P2435-Q2435)*G2435*'Inputs'!$C$25/1000,1)</x:f>
        <x:v>69.8</x:v>
      </x:c>
    </x:row>
    <x:row r="2436">
      <x:c r="A2436" t="n">
        <x:v>2421</x:v>
      </x:c>
      <x:c r="B2436" s="68" t="n">
        <x:v>36.6</x:v>
      </x:c>
      <x:c r="C2436" s="68" t="n">
        <x:v>26.8</x:v>
      </x:c>
      <x:c r="D2436" s="68" t="n">
        <x:v>190.5</x:v>
      </x:c>
      <x:c r="E2436" s="68" t="n">
        <x:v>25</x:v>
      </x:c>
      <x:c r="F2436" s="68" t="n">
        <x:v>36.8</x:v>
      </x:c>
      <x:c r="G2436" s="68" t="n">
        <x:v>9.3</x:v>
      </x:c>
      <x:c r="H2436" s="69" t="n">
        <x:v>1.881</x:v>
      </x:c>
      <x:c r="I2436" s="68" t="n">
        <x:v>6452</x:v>
      </x:c>
      <x:c r="J2436" s="68" t="n">
        <x:v>8.6</x:v>
      </x:c>
      <x:c r="K2436" s="68" t="n">
        <x:v>450</x:v>
      </x:c>
      <x:c r="L2436" s="68" t="n">
        <x:v>4.2</x:v>
      </x:c>
      <x:c r="M2436" s="70" t="n">
        <x:v>0.056</x:v>
      </x:c>
      <x:c r="N2436" s="71" t="n">
        <x:v>87</x:v>
      </x:c>
      <x:c r="O2436" s="33" t="n">
        <x:f>ROUND(3*E2436+F2436+G2436*H2436,1)</x:f>
        <x:v>129.3</x:v>
      </x:c>
      <x:c r="P2436" s="33" t="n">
        <x:f>ROUND('Inputs'!$C$4*'Inputs'!$C$7*'Inputs'!$C$5*C2436/3600,1)</x:f>
        <x:v>3871.1</x:v>
      </x:c>
      <x:c r="Q2436" s="33" t="n">
        <x:f>ROUND(('Inputs'!$C$4/B2436)*'Inputs'!$C$7*'Inputs'!$C$6*D2436/3600,1)</x:f>
        <x:v>1503.6</x:v>
      </x:c>
      <x:c r="R2436" s="59" t="n">
        <x:f>ROUND((P2436-Q2436)*O2436-('Inputs'!$C$4/B2436)*(I2436/J2436+K2436)-'Inputs'!$C$4*L2436-('Inputs'!$C$4*'Inputs'!$C$20*'Inputs'!$C$21*'Inputs'!$C$22/1000)*M2436*N2436,0)</x:f>
        <x:v>-74709</x:v>
      </x:c>
      <x:c r="S2436" s="59" t="n">
        <x:f>ROUND(R2436/'Inputs'!$C$4,2)</x:f>
        <x:v>-7.47</x:v>
      </x:c>
      <x:c r="T2436" s="33" t="n">
        <x:f>ROUND((P2436-Q2436)*G2436*'Inputs'!$C$25/1000,1)</x:f>
        <x:v>56.9</x:v>
      </x:c>
    </x:row>
    <x:row r="2437">
      <x:c r="A2437" t="n">
        <x:v>2422</x:v>
      </x:c>
      <x:c r="B2437" s="68" t="n">
        <x:v>45.1</x:v>
      </x:c>
      <x:c r="C2437" s="68" t="n">
        <x:v>25.2</x:v>
      </x:c>
      <x:c r="D2437" s="68" t="n">
        <x:v>279.7</x:v>
      </x:c>
      <x:c r="E2437" s="68" t="n">
        <x:v>26.6</x:v>
      </x:c>
      <x:c r="F2437" s="68" t="n">
        <x:v>52.6</x:v>
      </x:c>
      <x:c r="G2437" s="68" t="n">
        <x:v>7.7</x:v>
      </x:c>
      <x:c r="H2437" s="69" t="n">
        <x:v>1.898</x:v>
      </x:c>
      <x:c r="I2437" s="68" t="n">
        <x:v>5831</x:v>
      </x:c>
      <x:c r="J2437" s="68" t="n">
        <x:v>14.4</x:v>
      </x:c>
      <x:c r="K2437" s="68" t="n">
        <x:v>533</x:v>
      </x:c>
      <x:c r="L2437" s="68" t="n">
        <x:v>3.6</x:v>
      </x:c>
      <x:c r="M2437" s="70" t="n">
        <x:v>0.075</x:v>
      </x:c>
      <x:c r="N2437" s="71" t="n">
        <x:v>72</x:v>
      </x:c>
      <x:c r="O2437" s="33" t="n">
        <x:f>ROUND(3*E2437+F2437+G2437*H2437,1)</x:f>
        <x:v>147</x:v>
      </x:c>
      <x:c r="P2437" s="33" t="n">
        <x:f>ROUND('Inputs'!$C$4*'Inputs'!$C$7*'Inputs'!$C$5*C2437/3600,1)</x:f>
        <x:v>3640</x:v>
      </x:c>
      <x:c r="Q2437" s="33" t="n">
        <x:f>ROUND(('Inputs'!$C$4/B2437)*'Inputs'!$C$7*'Inputs'!$C$6*D2437/3600,1)</x:f>
        <x:v>1791.6</x:v>
      </x:c>
      <x:c r="R2437" s="59" t="n">
        <x:f>ROUND((P2437-Q2437)*O2437-('Inputs'!$C$4/B2437)*(I2437/J2437+K2437)-'Inputs'!$C$4*L2437-('Inputs'!$C$4*'Inputs'!$C$20*'Inputs'!$C$21*'Inputs'!$C$22/1000)*M2437*N2437,0)</x:f>
        <x:v>15673</x:v>
      </x:c>
      <x:c r="S2437" s="59" t="n">
        <x:f>ROUND(R2437/'Inputs'!$C$4,2)</x:f>
        <x:v>1.57</x:v>
      </x:c>
      <x:c r="T2437" s="33" t="n">
        <x:f>ROUND((P2437-Q2437)*G2437*'Inputs'!$C$25/1000,1)</x:f>
        <x:v>36.8</x:v>
      </x:c>
    </x:row>
    <x:row r="2438">
      <x:c r="A2438" t="n">
        <x:v>2423</x:v>
      </x:c>
      <x:c r="B2438" s="68" t="n">
        <x:v>42.8</x:v>
      </x:c>
      <x:c r="C2438" s="68" t="n">
        <x:v>29.2</x:v>
      </x:c>
      <x:c r="D2438" s="68" t="n">
        <x:v>206.3</x:v>
      </x:c>
      <x:c r="E2438" s="68" t="n">
        <x:v>24.7</x:v>
      </x:c>
      <x:c r="F2438" s="68" t="n">
        <x:v>40.2</x:v>
      </x:c>
      <x:c r="G2438" s="68" t="n">
        <x:v>10.3</x:v>
      </x:c>
      <x:c r="H2438" s="69" t="n">
        <x:v>1.76</x:v>
      </x:c>
      <x:c r="I2438" s="68" t="n">
        <x:v>5470</x:v>
      </x:c>
      <x:c r="J2438" s="68" t="n">
        <x:v>12.2</x:v>
      </x:c>
      <x:c r="K2438" s="68" t="n">
        <x:v>535</x:v>
      </x:c>
      <x:c r="L2438" s="68" t="n">
        <x:v>3.8</x:v>
      </x:c>
      <x:c r="M2438" s="70" t="n">
        <x:v>0.061</x:v>
      </x:c>
      <x:c r="N2438" s="71" t="n">
        <x:v>148</x:v>
      </x:c>
      <x:c r="O2438" s="33" t="n">
        <x:f>ROUND(3*E2438+F2438+G2438*H2438,1)</x:f>
        <x:v>132.4</x:v>
      </x:c>
      <x:c r="P2438" s="33" t="n">
        <x:f>ROUND('Inputs'!$C$4*'Inputs'!$C$7*'Inputs'!$C$5*C2438/3600,1)</x:f>
        <x:v>4217.8</x:v>
      </x:c>
      <x:c r="Q2438" s="33" t="n">
        <x:f>ROUND(('Inputs'!$C$4/B2438)*'Inputs'!$C$7*'Inputs'!$C$6*D2438/3600,1)</x:f>
        <x:v>1392.5</x:v>
      </x:c>
      <x:c r="R2438" s="59" t="n">
        <x:f>ROUND((P2438-Q2438)*O2438-('Inputs'!$C$4/B2438)*(I2438/J2438+K2438)-'Inputs'!$C$4*L2438-('Inputs'!$C$4*'Inputs'!$C$20*'Inputs'!$C$21*'Inputs'!$C$22/1000)*M2438*N2438,0)</x:f>
        <x:v>86125</x:v>
      </x:c>
      <x:c r="S2438" s="59" t="n">
        <x:f>ROUND(R2438/'Inputs'!$C$4,2)</x:f>
        <x:v>8.61</x:v>
      </x:c>
      <x:c r="T2438" s="33" t="n">
        <x:f>ROUND((P2438-Q2438)*G2438*'Inputs'!$C$25/1000,1)</x:f>
        <x:v>75.2</x:v>
      </x:c>
    </x:row>
    <x:row r="2439">
      <x:c r="A2439" t="n">
        <x:v>2424</x:v>
      </x:c>
      <x:c r="B2439" s="68" t="n">
        <x:v>30.3</x:v>
      </x:c>
      <x:c r="C2439" s="68" t="n">
        <x:v>26.9</x:v>
      </x:c>
      <x:c r="D2439" s="68" t="n">
        <x:v>212.3</x:v>
      </x:c>
      <x:c r="E2439" s="68" t="n">
        <x:v>27.2</x:v>
      </x:c>
      <x:c r="F2439" s="68" t="n">
        <x:v>49.6</x:v>
      </x:c>
      <x:c r="G2439" s="68" t="n">
        <x:v>9.1</x:v>
      </x:c>
      <x:c r="H2439" s="69" t="n">
        <x:v>1.724</x:v>
      </x:c>
      <x:c r="I2439" s="68" t="n">
        <x:v>5836</x:v>
      </x:c>
      <x:c r="J2439" s="68" t="n">
        <x:v>13.3</x:v>
      </x:c>
      <x:c r="K2439" s="68" t="n">
        <x:v>491</x:v>
      </x:c>
      <x:c r="L2439" s="68" t="n">
        <x:v>4.7</x:v>
      </x:c>
      <x:c r="M2439" s="70" t="n">
        <x:v>0.049</x:v>
      </x:c>
      <x:c r="N2439" s="71" t="n">
        <x:v>146</x:v>
      </x:c>
      <x:c r="O2439" s="33" t="n">
        <x:f>ROUND(3*E2439+F2439+G2439*H2439,1)</x:f>
        <x:v>146.9</x:v>
      </x:c>
      <x:c r="P2439" s="33" t="n">
        <x:f>ROUND('Inputs'!$C$4*'Inputs'!$C$7*'Inputs'!$C$5*C2439/3600,1)</x:f>
        <x:v>3885.6</x:v>
      </x:c>
      <x:c r="Q2439" s="33" t="n">
        <x:f>ROUND(('Inputs'!$C$4/B2439)*'Inputs'!$C$7*'Inputs'!$C$6*D2439/3600,1)</x:f>
        <x:v>2024.1</x:v>
      </x:c>
      <x:c r="R2439" s="59" t="n">
        <x:f>ROUND((P2439-Q2439)*O2439-('Inputs'!$C$4/B2439)*(I2439/J2439+K2439)-'Inputs'!$C$4*L2439-('Inputs'!$C$4*'Inputs'!$C$20*'Inputs'!$C$21*'Inputs'!$C$22/1000)*M2439*N2439,0)</x:f>
        <x:v>-96407</x:v>
      </x:c>
      <x:c r="S2439" s="59" t="n">
        <x:f>ROUND(R2439/'Inputs'!$C$4,2)</x:f>
        <x:v>-9.64</x:v>
      </x:c>
      <x:c r="T2439" s="33" t="n">
        <x:f>ROUND((P2439-Q2439)*G2439*'Inputs'!$C$25/1000,1)</x:f>
        <x:v>43.8</x:v>
      </x:c>
    </x:row>
    <x:row r="2440">
      <x:c r="A2440" t="n">
        <x:v>2425</x:v>
      </x:c>
      <x:c r="B2440" s="68" t="n">
        <x:v>35.6</x:v>
      </x:c>
      <x:c r="C2440" s="68" t="n">
        <x:v>28.3</x:v>
      </x:c>
      <x:c r="D2440" s="68" t="n">
        <x:v>257</x:v>
      </x:c>
      <x:c r="E2440" s="68" t="n">
        <x:v>26.5</x:v>
      </x:c>
      <x:c r="F2440" s="68" t="n">
        <x:v>41.9</x:v>
      </x:c>
      <x:c r="G2440" s="68" t="n">
        <x:v>8.8</x:v>
      </x:c>
      <x:c r="H2440" s="69" t="n">
        <x:v>1.764</x:v>
      </x:c>
      <x:c r="I2440" s="68" t="n">
        <x:v>7184</x:v>
      </x:c>
      <x:c r="J2440" s="68" t="n">
        <x:v>9.9</x:v>
      </x:c>
      <x:c r="K2440" s="68" t="n">
        <x:v>804</x:v>
      </x:c>
      <x:c r="L2440" s="68" t="n">
        <x:v>3.9</x:v>
      </x:c>
      <x:c r="M2440" s="70" t="n">
        <x:v>0.091</x:v>
      </x:c>
      <x:c r="N2440" s="71" t="n">
        <x:v>81</x:v>
      </x:c>
      <x:c r="O2440" s="33" t="n">
        <x:f>ROUND(3*E2440+F2440+G2440*H2440,1)</x:f>
        <x:v>136.9</x:v>
      </x:c>
      <x:c r="P2440" s="33" t="n">
        <x:f>ROUND('Inputs'!$C$4*'Inputs'!$C$7*'Inputs'!$C$5*C2440/3600,1)</x:f>
        <x:v>4087.8</x:v>
      </x:c>
      <x:c r="Q2440" s="33" t="n">
        <x:f>ROUND(('Inputs'!$C$4/B2440)*'Inputs'!$C$7*'Inputs'!$C$6*D2440/3600,1)</x:f>
        <x:v>2085.5</x:v>
      </x:c>
      <x:c r="R2440" s="59" t="n">
        <x:f>ROUND((P2440-Q2440)*O2440-('Inputs'!$C$4/B2440)*(I2440/J2440+K2440)-'Inputs'!$C$4*L2440-('Inputs'!$C$4*'Inputs'!$C$20*'Inputs'!$C$21*'Inputs'!$C$22/1000)*M2440*N2440,0)</x:f>
        <x:v>-211047</x:v>
      </x:c>
      <x:c r="S2440" s="59" t="n">
        <x:f>ROUND(R2440/'Inputs'!$C$4,2)</x:f>
        <x:v>-21.1</x:v>
      </x:c>
      <x:c r="T2440" s="33" t="n">
        <x:f>ROUND((P2440-Q2440)*G2440*'Inputs'!$C$25/1000,1)</x:f>
        <x:v>45.5</x:v>
      </x:c>
    </x:row>
    <x:row r="2441">
      <x:c r="A2441" t="n">
        <x:v>2426</x:v>
      </x:c>
      <x:c r="B2441" s="68" t="n">
        <x:v>29.7</x:v>
      </x:c>
      <x:c r="C2441" s="68" t="n">
        <x:v>28.5</x:v>
      </x:c>
      <x:c r="D2441" s="68" t="n">
        <x:v>199</x:v>
      </x:c>
      <x:c r="E2441" s="68" t="n">
        <x:v>22.3</x:v>
      </x:c>
      <x:c r="F2441" s="68" t="n">
        <x:v>38</x:v>
      </x:c>
      <x:c r="G2441" s="68" t="n">
        <x:v>10.9</x:v>
      </x:c>
      <x:c r="H2441" s="69" t="n">
        <x:v>1.802</x:v>
      </x:c>
      <x:c r="I2441" s="68" t="n">
        <x:v>5164</x:v>
      </x:c>
      <x:c r="J2441" s="68" t="n">
        <x:v>11.3</x:v>
      </x:c>
      <x:c r="K2441" s="68" t="n">
        <x:v>556</x:v>
      </x:c>
      <x:c r="L2441" s="68" t="n">
        <x:v>5.7</x:v>
      </x:c>
      <x:c r="M2441" s="70" t="n">
        <x:v>0.099</x:v>
      </x:c>
      <x:c r="N2441" s="71" t="n">
        <x:v>132</x:v>
      </x:c>
      <x:c r="O2441" s="33" t="n">
        <x:f>ROUND(3*E2441+F2441+G2441*H2441,1)</x:f>
        <x:v>124.5</x:v>
      </x:c>
      <x:c r="P2441" s="33" t="n">
        <x:f>ROUND('Inputs'!$C$4*'Inputs'!$C$7*'Inputs'!$C$5*C2441/3600,1)</x:f>
        <x:v>4116.7</x:v>
      </x:c>
      <x:c r="Q2441" s="33" t="n">
        <x:f>ROUND(('Inputs'!$C$4/B2441)*'Inputs'!$C$7*'Inputs'!$C$6*D2441/3600,1)</x:f>
        <x:v>1935.7</x:v>
      </x:c>
      <x:c r="R2441" s="59" t="n">
        <x:f>ROUND((P2441-Q2441)*O2441-('Inputs'!$C$4/B2441)*(I2441/J2441+K2441)-'Inputs'!$C$4*L2441-('Inputs'!$C$4*'Inputs'!$C$20*'Inputs'!$C$21*'Inputs'!$C$22/1000)*M2441*N2441,0)</x:f>
        <x:v>-155762</x:v>
      </x:c>
      <x:c r="S2441" s="59" t="n">
        <x:f>ROUND(R2441/'Inputs'!$C$4,2)</x:f>
        <x:v>-15.58</x:v>
      </x:c>
      <x:c r="T2441" s="33" t="n">
        <x:f>ROUND((P2441-Q2441)*G2441*'Inputs'!$C$25/1000,1)</x:f>
        <x:v>61.4</x:v>
      </x:c>
    </x:row>
    <x:row r="2442">
      <x:c r="A2442" t="n">
        <x:v>2427</x:v>
      </x:c>
      <x:c r="B2442" s="68" t="n">
        <x:v>25.5</x:v>
      </x:c>
      <x:c r="C2442" s="68" t="n">
        <x:v>29.6</x:v>
      </x:c>
      <x:c r="D2442" s="68" t="n">
        <x:v>227.1</x:v>
      </x:c>
      <x:c r="E2442" s="68" t="n">
        <x:v>26.7</x:v>
      </x:c>
      <x:c r="F2442" s="68" t="n">
        <x:v>46</x:v>
      </x:c>
      <x:c r="G2442" s="68" t="n">
        <x:v>9.7</x:v>
      </x:c>
      <x:c r="H2442" s="69" t="n">
        <x:v>1.938</x:v>
      </x:c>
      <x:c r="I2442" s="68" t="n">
        <x:v>5784</x:v>
      </x:c>
      <x:c r="J2442" s="68" t="n">
        <x:v>10</x:v>
      </x:c>
      <x:c r="K2442" s="68" t="n">
        <x:v>610</x:v>
      </x:c>
      <x:c r="L2442" s="68" t="n">
        <x:v>4.9</x:v>
      </x:c>
      <x:c r="M2442" s="70" t="n">
        <x:v>0.098</x:v>
      </x:c>
      <x:c r="N2442" s="71" t="n">
        <x:v>61</x:v>
      </x:c>
      <x:c r="O2442" s="33" t="n">
        <x:f>ROUND(3*E2442+F2442+G2442*H2442,1)</x:f>
        <x:v>144.9</x:v>
      </x:c>
      <x:c r="P2442" s="33" t="n">
        <x:f>ROUND('Inputs'!$C$4*'Inputs'!$C$7*'Inputs'!$C$5*C2442/3600,1)</x:f>
        <x:v>4275.6</x:v>
      </x:c>
      <x:c r="Q2442" s="33" t="n">
        <x:f>ROUND(('Inputs'!$C$4/B2442)*'Inputs'!$C$7*'Inputs'!$C$6*D2442/3600,1)</x:f>
        <x:v>2572.8</x:v>
      </x:c>
      <x:c r="R2442" s="59" t="n">
        <x:f>ROUND((P2442-Q2442)*O2442-('Inputs'!$C$4/B2442)*(I2442/J2442+K2442)-'Inputs'!$C$4*L2442-('Inputs'!$C$4*'Inputs'!$C$20*'Inputs'!$C$21*'Inputs'!$C$22/1000)*M2442*N2442,0)</x:f>
        <x:v>-281671</x:v>
      </x:c>
      <x:c r="S2442" s="59" t="n">
        <x:f>ROUND(R2442/'Inputs'!$C$4,2)</x:f>
        <x:v>-28.17</x:v>
      </x:c>
      <x:c r="T2442" s="33" t="n">
        <x:f>ROUND((P2442-Q2442)*G2442*'Inputs'!$C$25/1000,1)</x:f>
        <x:v>42.7</x:v>
      </x:c>
    </x:row>
    <x:row r="2443">
      <x:c r="A2443" t="n">
        <x:v>2428</x:v>
      </x:c>
      <x:c r="B2443" s="68" t="n">
        <x:v>35.3</x:v>
      </x:c>
      <x:c r="C2443" s="68" t="n">
        <x:v>29.6</x:v>
      </x:c>
      <x:c r="D2443" s="68" t="n">
        <x:v>238.8</x:v>
      </x:c>
      <x:c r="E2443" s="68" t="n">
        <x:v>20.9</x:v>
      </x:c>
      <x:c r="F2443" s="68" t="n">
        <x:v>30.3</x:v>
      </x:c>
      <x:c r="G2443" s="68" t="n">
        <x:v>10.9</x:v>
      </x:c>
      <x:c r="H2443" s="69" t="n">
        <x:v>1.638</x:v>
      </x:c>
      <x:c r="I2443" s="68" t="n">
        <x:v>5216</x:v>
      </x:c>
      <x:c r="J2443" s="68" t="n">
        <x:v>10</x:v>
      </x:c>
      <x:c r="K2443" s="68" t="n">
        <x:v>603</x:v>
      </x:c>
      <x:c r="L2443" s="68" t="n">
        <x:v>3</x:v>
      </x:c>
      <x:c r="M2443" s="70" t="n">
        <x:v>0.019</x:v>
      </x:c>
      <x:c r="N2443" s="71" t="n">
        <x:v>66</x:v>
      </x:c>
      <x:c r="O2443" s="33" t="n">
        <x:f>ROUND(3*E2443+F2443+G2443*H2443,1)</x:f>
        <x:v>110.9</x:v>
      </x:c>
      <x:c r="P2443" s="33" t="n">
        <x:f>ROUND('Inputs'!$C$4*'Inputs'!$C$7*'Inputs'!$C$5*C2443/3600,1)</x:f>
        <x:v>4275.6</x:v>
      </x:c>
      <x:c r="Q2443" s="33" t="n">
        <x:f>ROUND(('Inputs'!$C$4/B2443)*'Inputs'!$C$7*'Inputs'!$C$6*D2443/3600,1)</x:f>
        <x:v>1954.3</x:v>
      </x:c>
      <x:c r="R2443" s="59" t="n">
        <x:f>ROUND((P2443-Q2443)*O2443-('Inputs'!$C$4/B2443)*(I2443/J2443+K2443)-'Inputs'!$C$4*L2443-('Inputs'!$C$4*'Inputs'!$C$20*'Inputs'!$C$21*'Inputs'!$C$22/1000)*M2443*N2443,0)</x:f>
        <x:v>-93956</x:v>
      </x:c>
      <x:c r="S2443" s="59" t="n">
        <x:f>ROUND(R2443/'Inputs'!$C$4,2)</x:f>
        <x:v>-9.4</x:v>
      </x:c>
      <x:c r="T2443" s="33" t="n">
        <x:f>ROUND((P2443-Q2443)*G2443*'Inputs'!$C$25/1000,1)</x:f>
        <x:v>65.4</x:v>
      </x:c>
    </x:row>
    <x:row r="2444">
      <x:c r="A2444" t="n">
        <x:v>2429</x:v>
      </x:c>
      <x:c r="B2444" s="68" t="n">
        <x:v>35.7</x:v>
      </x:c>
      <x:c r="C2444" s="68" t="n">
        <x:v>34.8</x:v>
      </x:c>
      <x:c r="D2444" s="68" t="n">
        <x:v>205.8</x:v>
      </x:c>
      <x:c r="E2444" s="68" t="n">
        <x:v>24.7</x:v>
      </x:c>
      <x:c r="F2444" s="68" t="n">
        <x:v>54.5</x:v>
      </x:c>
      <x:c r="G2444" s="68" t="n">
        <x:v>7.4</x:v>
      </x:c>
      <x:c r="H2444" s="69" t="n">
        <x:v>1.849</x:v>
      </x:c>
      <x:c r="I2444" s="68" t="n">
        <x:v>5669</x:v>
      </x:c>
      <x:c r="J2444" s="68" t="n">
        <x:v>13.1</x:v>
      </x:c>
      <x:c r="K2444" s="68" t="n">
        <x:v>462</x:v>
      </x:c>
      <x:c r="L2444" s="68" t="n">
        <x:v>5.3</x:v>
      </x:c>
      <x:c r="M2444" s="70" t="n">
        <x:v>0.018</x:v>
      </x:c>
      <x:c r="N2444" s="71" t="n">
        <x:v>136</x:v>
      </x:c>
      <x:c r="O2444" s="33" t="n">
        <x:f>ROUND(3*E2444+F2444+G2444*H2444,1)</x:f>
        <x:v>142.3</x:v>
      </x:c>
      <x:c r="P2444" s="33" t="n">
        <x:f>ROUND('Inputs'!$C$4*'Inputs'!$C$7*'Inputs'!$C$5*C2444/3600,1)</x:f>
        <x:v>5026.7</x:v>
      </x:c>
      <x:c r="Q2444" s="33" t="n">
        <x:f>ROUND(('Inputs'!$C$4/B2444)*'Inputs'!$C$7*'Inputs'!$C$6*D2444/3600,1)</x:f>
        <x:v>1665.4</x:v>
      </x:c>
      <x:c r="R2444" s="59" t="n">
        <x:f>ROUND((P2444-Q2444)*O2444-('Inputs'!$C$4/B2444)*(I2444/J2444+K2444)-'Inputs'!$C$4*L2444-('Inputs'!$C$4*'Inputs'!$C$20*'Inputs'!$C$21*'Inputs'!$C$22/1000)*M2444*N2444,0)</x:f>
        <x:v>169209</x:v>
      </x:c>
      <x:c r="S2444" s="59" t="n">
        <x:f>ROUND(R2444/'Inputs'!$C$4,2)</x:f>
        <x:v>16.92</x:v>
      </x:c>
      <x:c r="T2444" s="33" t="n">
        <x:f>ROUND((P2444-Q2444)*G2444*'Inputs'!$C$25/1000,1)</x:f>
        <x:v>64.3</x:v>
      </x:c>
    </x:row>
    <x:row r="2445">
      <x:c r="A2445" t="n">
        <x:v>2430</x:v>
      </x:c>
      <x:c r="B2445" s="68" t="n">
        <x:v>48.4</x:v>
      </x:c>
      <x:c r="C2445" s="68" t="n">
        <x:v>29.4</x:v>
      </x:c>
      <x:c r="D2445" s="68" t="n">
        <x:v>190.4</x:v>
      </x:c>
      <x:c r="E2445" s="68" t="n">
        <x:v>27.5</x:v>
      </x:c>
      <x:c r="F2445" s="68" t="n">
        <x:v>38.3</x:v>
      </x:c>
      <x:c r="G2445" s="68" t="n">
        <x:v>10.4</x:v>
      </x:c>
      <x:c r="H2445" s="69" t="n">
        <x:v>1.795</x:v>
      </x:c>
      <x:c r="I2445" s="68" t="n">
        <x:v>7580</x:v>
      </x:c>
      <x:c r="J2445" s="68" t="n">
        <x:v>12.4</x:v>
      </x:c>
      <x:c r="K2445" s="68" t="n">
        <x:v>664</x:v>
      </x:c>
      <x:c r="L2445" s="68" t="n">
        <x:v>1.9</x:v>
      </x:c>
      <x:c r="M2445" s="70" t="n">
        <x:v>0.063</x:v>
      </x:c>
      <x:c r="N2445" s="71" t="n">
        <x:v>62</x:v>
      </x:c>
      <x:c r="O2445" s="33" t="n">
        <x:f>ROUND(3*E2445+F2445+G2445*H2445,1)</x:f>
        <x:v>139.5</x:v>
      </x:c>
      <x:c r="P2445" s="33" t="n">
        <x:f>ROUND('Inputs'!$C$4*'Inputs'!$C$7*'Inputs'!$C$5*C2445/3600,1)</x:f>
        <x:v>4246.7</x:v>
      </x:c>
      <x:c r="Q2445" s="33" t="n">
        <x:f>ROUND(('Inputs'!$C$4/B2445)*'Inputs'!$C$7*'Inputs'!$C$6*D2445/3600,1)</x:f>
        <x:v>1136.5</x:v>
      </x:c>
      <x:c r="R2445" s="59" t="n">
        <x:f>ROUND((P2445-Q2445)*O2445-('Inputs'!$C$4/B2445)*(I2445/J2445+K2445)-'Inputs'!$C$4*L2445-('Inputs'!$C$4*'Inputs'!$C$20*'Inputs'!$C$21*'Inputs'!$C$22/1000)*M2445*N2445,0)</x:f>
        <x:v>142649</x:v>
      </x:c>
      <x:c r="S2445" s="59" t="n">
        <x:f>ROUND(R2445/'Inputs'!$C$4,2)</x:f>
        <x:v>14.26</x:v>
      </x:c>
      <x:c r="T2445" s="33" t="n">
        <x:f>ROUND((P2445-Q2445)*G2445*'Inputs'!$C$25/1000,1)</x:f>
        <x:v>83.6</x:v>
      </x:c>
    </x:row>
    <x:row r="2446">
      <x:c r="A2446" t="n">
        <x:v>2431</x:v>
      </x:c>
      <x:c r="B2446" s="68" t="n">
        <x:v>34.5</x:v>
      </x:c>
      <x:c r="C2446" s="68" t="n">
        <x:v>26.5</x:v>
      </x:c>
      <x:c r="D2446" s="68" t="n">
        <x:v>214.4</x:v>
      </x:c>
      <x:c r="E2446" s="68" t="n">
        <x:v>22.8</x:v>
      </x:c>
      <x:c r="F2446" s="68" t="n">
        <x:v>47.8</x:v>
      </x:c>
      <x:c r="G2446" s="68" t="n">
        <x:v>7.2</x:v>
      </x:c>
      <x:c r="H2446" s="69" t="n">
        <x:v>1.814</x:v>
      </x:c>
      <x:c r="I2446" s="68" t="n">
        <x:v>3922</x:v>
      </x:c>
      <x:c r="J2446" s="68" t="n">
        <x:v>11</x:v>
      </x:c>
      <x:c r="K2446" s="68" t="n">
        <x:v>782</x:v>
      </x:c>
      <x:c r="L2446" s="68" t="n">
        <x:v>4.7</x:v>
      </x:c>
      <x:c r="M2446" s="70" t="n">
        <x:v>0.091</x:v>
      </x:c>
      <x:c r="N2446" s="71" t="n">
        <x:v>66</x:v>
      </x:c>
      <x:c r="O2446" s="33" t="n">
        <x:f>ROUND(3*E2446+F2446+G2446*H2446,1)</x:f>
        <x:v>129.3</x:v>
      </x:c>
      <x:c r="P2446" s="33" t="n">
        <x:f>ROUND('Inputs'!$C$4*'Inputs'!$C$7*'Inputs'!$C$5*C2446/3600,1)</x:f>
        <x:v>3827.8</x:v>
      </x:c>
      <x:c r="Q2446" s="33" t="n">
        <x:f>ROUND(('Inputs'!$C$4/B2446)*'Inputs'!$C$7*'Inputs'!$C$6*D2446/3600,1)</x:f>
        <x:v>1795.3</x:v>
      </x:c>
      <x:c r="R2446" s="59" t="n">
        <x:f>ROUND((P2446-Q2446)*O2446-('Inputs'!$C$4/B2446)*(I2446/J2446+K2446)-'Inputs'!$C$4*L2446-('Inputs'!$C$4*'Inputs'!$C$20*'Inputs'!$C$21*'Inputs'!$C$22/1000)*M2446*N2446,0)</x:f>
        <x:v>-127641</x:v>
      </x:c>
      <x:c r="S2446" s="59" t="n">
        <x:f>ROUND(R2446/'Inputs'!$C$4,2)</x:f>
        <x:v>-12.76</x:v>
      </x:c>
      <x:c r="T2446" s="33" t="n">
        <x:f>ROUND((P2446-Q2446)*G2446*'Inputs'!$C$25/1000,1)</x:f>
        <x:v>37.8</x:v>
      </x:c>
    </x:row>
    <x:row r="2447">
      <x:c r="A2447" t="n">
        <x:v>2432</x:v>
      </x:c>
      <x:c r="B2447" s="68" t="n">
        <x:v>41.6</x:v>
      </x:c>
      <x:c r="C2447" s="68" t="n">
        <x:v>28.5</x:v>
      </x:c>
      <x:c r="D2447" s="68" t="n">
        <x:v>205</x:v>
      </x:c>
      <x:c r="E2447" s="68" t="n">
        <x:v>20.6</x:v>
      </x:c>
      <x:c r="F2447" s="68" t="n">
        <x:v>39.5</x:v>
      </x:c>
      <x:c r="G2447" s="68" t="n">
        <x:v>8.5</x:v>
      </x:c>
      <x:c r="H2447" s="69" t="n">
        <x:v>1.803</x:v>
      </x:c>
      <x:c r="I2447" s="68" t="n">
        <x:v>6804</x:v>
      </x:c>
      <x:c r="J2447" s="68" t="n">
        <x:v>12.3</x:v>
      </x:c>
      <x:c r="K2447" s="68" t="n">
        <x:v>836</x:v>
      </x:c>
      <x:c r="L2447" s="68" t="n">
        <x:v>3.6</x:v>
      </x:c>
      <x:c r="M2447" s="70" t="n">
        <x:v>0.035</x:v>
      </x:c>
      <x:c r="N2447" s="71" t="n">
        <x:v>113</x:v>
      </x:c>
      <x:c r="O2447" s="33" t="n">
        <x:f>ROUND(3*E2447+F2447+G2447*H2447,1)</x:f>
        <x:v>116.6</x:v>
      </x:c>
      <x:c r="P2447" s="33" t="n">
        <x:f>ROUND('Inputs'!$C$4*'Inputs'!$C$7*'Inputs'!$C$5*C2447/3600,1)</x:f>
        <x:v>4116.7</x:v>
      </x:c>
      <x:c r="Q2447" s="33" t="n">
        <x:f>ROUND(('Inputs'!$C$4/B2447)*'Inputs'!$C$7*'Inputs'!$C$6*D2447/3600,1)</x:f>
        <x:v>1423.6</x:v>
      </x:c>
      <x:c r="R2447" s="59" t="n">
        <x:f>ROUND((P2447-Q2447)*O2447-('Inputs'!$C$4/B2447)*(I2447/J2447+K2447)-'Inputs'!$C$4*L2447-('Inputs'!$C$4*'Inputs'!$C$20*'Inputs'!$C$21*'Inputs'!$C$22/1000)*M2447*N2447,0)</x:f>
        <x:v>-64764</x:v>
      </x:c>
      <x:c r="S2447" s="59" t="n">
        <x:f>ROUND(R2447/'Inputs'!$C$4,2)</x:f>
        <x:v>-6.48</x:v>
      </x:c>
      <x:c r="T2447" s="33" t="n">
        <x:f>ROUND((P2447-Q2447)*G2447*'Inputs'!$C$25/1000,1)</x:f>
        <x:v>59.1</x:v>
      </x:c>
    </x:row>
    <x:row r="2448">
      <x:c r="A2448" t="n">
        <x:v>2433</x:v>
      </x:c>
      <x:c r="B2448" s="68" t="n">
        <x:v>35.1</x:v>
      </x:c>
      <x:c r="C2448" s="68" t="n">
        <x:v>30.6</x:v>
      </x:c>
      <x:c r="D2448" s="68" t="n">
        <x:v>189.7</x:v>
      </x:c>
      <x:c r="E2448" s="68" t="n">
        <x:v>26.3</x:v>
      </x:c>
      <x:c r="F2448" s="68" t="n">
        <x:v>38.1</x:v>
      </x:c>
      <x:c r="G2448" s="68" t="n">
        <x:v>10.6</x:v>
      </x:c>
      <x:c r="H2448" s="69" t="n">
        <x:v>1.928</x:v>
      </x:c>
      <x:c r="I2448" s="68" t="n">
        <x:v>6432</x:v>
      </x:c>
      <x:c r="J2448" s="68" t="n">
        <x:v>14</x:v>
      </x:c>
      <x:c r="K2448" s="68" t="n">
        <x:v>484</x:v>
      </x:c>
      <x:c r="L2448" s="68" t="n">
        <x:v>5</x:v>
      </x:c>
      <x:c r="M2448" s="70" t="n">
        <x:v>0.052</x:v>
      </x:c>
      <x:c r="N2448" s="71" t="n">
        <x:v>74</x:v>
      </x:c>
      <x:c r="O2448" s="33" t="n">
        <x:f>ROUND(3*E2448+F2448+G2448*H2448,1)</x:f>
        <x:v>137.4</x:v>
      </x:c>
      <x:c r="P2448" s="33" t="n">
        <x:f>ROUND('Inputs'!$C$4*'Inputs'!$C$7*'Inputs'!$C$5*C2448/3600,1)</x:f>
        <x:v>4420</x:v>
      </x:c>
      <x:c r="Q2448" s="33" t="n">
        <x:f>ROUND(('Inputs'!$C$4/B2448)*'Inputs'!$C$7*'Inputs'!$C$6*D2448/3600,1)</x:f>
        <x:v>1561.3</x:v>
      </x:c>
      <x:c r="R2448" s="59" t="n">
        <x:f>ROUND((P2448-Q2448)*O2448-('Inputs'!$C$4/B2448)*(I2448/J2448+K2448)-'Inputs'!$C$4*L2448-('Inputs'!$C$4*'Inputs'!$C$20*'Inputs'!$C$21*'Inputs'!$C$22/1000)*M2448*N2448,0)</x:f>
        <x:v>65398</x:v>
      </x:c>
      <x:c r="S2448" s="59" t="n">
        <x:f>ROUND(R2448/'Inputs'!$C$4,2)</x:f>
        <x:v>6.54</x:v>
      </x:c>
      <x:c r="T2448" s="33" t="n">
        <x:f>ROUND((P2448-Q2448)*G2448*'Inputs'!$C$25/1000,1)</x:f>
        <x:v>78.3</x:v>
      </x:c>
    </x:row>
    <x:row r="2449">
      <x:c r="A2449" t="n">
        <x:v>2434</x:v>
      </x:c>
      <x:c r="B2449" s="68" t="n">
        <x:v>57.7</x:v>
      </x:c>
      <x:c r="C2449" s="68" t="n">
        <x:v>28.9</x:v>
      </x:c>
      <x:c r="D2449" s="68" t="n">
        <x:v>193.1</x:v>
      </x:c>
      <x:c r="E2449" s="68" t="n">
        <x:v>22.4</x:v>
      </x:c>
      <x:c r="F2449" s="68" t="n">
        <x:v>36.1</x:v>
      </x:c>
      <x:c r="G2449" s="68" t="n">
        <x:v>11</x:v>
      </x:c>
      <x:c r="H2449" s="69" t="n">
        <x:v>1.797</x:v>
      </x:c>
      <x:c r="I2449" s="68" t="n">
        <x:v>7031</x:v>
      </x:c>
      <x:c r="J2449" s="68" t="n">
        <x:v>14.5</x:v>
      </x:c>
      <x:c r="K2449" s="68" t="n">
        <x:v>422</x:v>
      </x:c>
      <x:c r="L2449" s="68" t="n">
        <x:v>2.4</x:v>
      </x:c>
      <x:c r="M2449" s="70" t="n">
        <x:v>0.032</x:v>
      </x:c>
      <x:c r="N2449" s="71" t="n">
        <x:v>125</x:v>
      </x:c>
      <x:c r="O2449" s="33" t="n">
        <x:f>ROUND(3*E2449+F2449+G2449*H2449,1)</x:f>
        <x:v>123.1</x:v>
      </x:c>
      <x:c r="P2449" s="33" t="n">
        <x:f>ROUND('Inputs'!$C$4*'Inputs'!$C$7*'Inputs'!$C$5*C2449/3600,1)</x:f>
        <x:v>4174.4</x:v>
      </x:c>
      <x:c r="Q2449" s="33" t="n">
        <x:f>ROUND(('Inputs'!$C$4/B2449)*'Inputs'!$C$7*'Inputs'!$C$6*D2449/3600,1)</x:f>
        <x:v>966.8</x:v>
      </x:c>
      <x:c r="R2449" s="59" t="n">
        <x:f>ROUND((P2449-Q2449)*O2449-('Inputs'!$C$4/B2449)*(I2449/J2449+K2449)-'Inputs'!$C$4*L2449-('Inputs'!$C$4*'Inputs'!$C$20*'Inputs'!$C$21*'Inputs'!$C$22/1000)*M2449*N2449,0)</x:f>
        <x:v>204737</x:v>
      </x:c>
      <x:c r="S2449" s="59" t="n">
        <x:f>ROUND(R2449/'Inputs'!$C$4,2)</x:f>
        <x:v>20.47</x:v>
      </x:c>
      <x:c r="T2449" s="33" t="n">
        <x:f>ROUND((P2449-Q2449)*G2449*'Inputs'!$C$25/1000,1)</x:f>
        <x:v>91.2</x:v>
      </x:c>
    </x:row>
    <x:row r="2450">
      <x:c r="A2450" t="n">
        <x:v>2435</x:v>
      </x:c>
      <x:c r="B2450" s="68" t="n">
        <x:v>40.9</x:v>
      </x:c>
      <x:c r="C2450" s="68" t="n">
        <x:v>31.9</x:v>
      </x:c>
      <x:c r="D2450" s="68" t="n">
        <x:v>201.9</x:v>
      </x:c>
      <x:c r="E2450" s="68" t="n">
        <x:v>25.6</x:v>
      </x:c>
      <x:c r="F2450" s="68" t="n">
        <x:v>35.5</x:v>
      </x:c>
      <x:c r="G2450" s="68" t="n">
        <x:v>9.8</x:v>
      </x:c>
      <x:c r="H2450" s="69" t="n">
        <x:v>1.804</x:v>
      </x:c>
      <x:c r="I2450" s="68" t="n">
        <x:v>6676</x:v>
      </x:c>
      <x:c r="J2450" s="68" t="n">
        <x:v>9.8</x:v>
      </x:c>
      <x:c r="K2450" s="68" t="n">
        <x:v>611</x:v>
      </x:c>
      <x:c r="L2450" s="68" t="n">
        <x:v>3.2</x:v>
      </x:c>
      <x:c r="M2450" s="70" t="n">
        <x:v>0.038</x:v>
      </x:c>
      <x:c r="N2450" s="71" t="n">
        <x:v>125</x:v>
      </x:c>
      <x:c r="O2450" s="33" t="n">
        <x:f>ROUND(3*E2450+F2450+G2450*H2450,1)</x:f>
        <x:v>130</x:v>
      </x:c>
      <x:c r="P2450" s="33" t="n">
        <x:f>ROUND('Inputs'!$C$4*'Inputs'!$C$7*'Inputs'!$C$5*C2450/3600,1)</x:f>
        <x:v>4607.8</x:v>
      </x:c>
      <x:c r="Q2450" s="33" t="n">
        <x:f>ROUND(('Inputs'!$C$4/B2450)*'Inputs'!$C$7*'Inputs'!$C$6*D2450/3600,1)</x:f>
        <x:v>1426.1</x:v>
      </x:c>
      <x:c r="R2450" s="59" t="n">
        <x:f>ROUND((P2450-Q2450)*O2450-('Inputs'!$C$4/B2450)*(I2450/J2450+K2450)-'Inputs'!$C$4*L2450-('Inputs'!$C$4*'Inputs'!$C$20*'Inputs'!$C$21*'Inputs'!$C$22/1000)*M2450*N2450,0)</x:f>
        <x:v>55052</x:v>
      </x:c>
      <x:c r="S2450" s="59" t="n">
        <x:f>ROUND(R2450/'Inputs'!$C$4,2)</x:f>
        <x:v>5.51</x:v>
      </x:c>
      <x:c r="T2450" s="33" t="n">
        <x:f>ROUND((P2450-Q2450)*G2450*'Inputs'!$C$25/1000,1)</x:f>
        <x:v>80.6</x:v>
      </x:c>
    </x:row>
    <x:row r="2451">
      <x:c r="A2451" t="n">
        <x:v>2436</x:v>
      </x:c>
      <x:c r="B2451" s="68" t="n">
        <x:v>28.4</x:v>
      </x:c>
      <x:c r="C2451" s="68" t="n">
        <x:v>31.7</x:v>
      </x:c>
      <x:c r="D2451" s="68" t="n">
        <x:v>237.5</x:v>
      </x:c>
      <x:c r="E2451" s="68" t="n">
        <x:v>25</x:v>
      </x:c>
      <x:c r="F2451" s="68" t="n">
        <x:v>51.5</x:v>
      </x:c>
      <x:c r="G2451" s="68" t="n">
        <x:v>9</x:v>
      </x:c>
      <x:c r="H2451" s="69" t="n">
        <x:v>1.816</x:v>
      </x:c>
      <x:c r="I2451" s="68" t="n">
        <x:v>6952</x:v>
      </x:c>
      <x:c r="J2451" s="68" t="n">
        <x:v>12.4</x:v>
      </x:c>
      <x:c r="K2451" s="68" t="n">
        <x:v>718</x:v>
      </x:c>
      <x:c r="L2451" s="68" t="n">
        <x:v>5.2</x:v>
      </x:c>
      <x:c r="M2451" s="70" t="n">
        <x:v>0.046</x:v>
      </x:c>
      <x:c r="N2451" s="71" t="n">
        <x:v>64</x:v>
      </x:c>
      <x:c r="O2451" s="33" t="n">
        <x:f>ROUND(3*E2451+F2451+G2451*H2451,1)</x:f>
        <x:v>142.8</x:v>
      </x:c>
      <x:c r="P2451" s="33" t="n">
        <x:f>ROUND('Inputs'!$C$4*'Inputs'!$C$7*'Inputs'!$C$5*C2451/3600,1)</x:f>
        <x:v>4578.9</x:v>
      </x:c>
      <x:c r="Q2451" s="33" t="n">
        <x:f>ROUND(('Inputs'!$C$4/B2451)*'Inputs'!$C$7*'Inputs'!$C$6*D2451/3600,1)</x:f>
        <x:v>2415.9</x:v>
      </x:c>
      <x:c r="R2451" s="59" t="n">
        <x:f>ROUND((P2451-Q2451)*O2451-('Inputs'!$C$4/B2451)*(I2451/J2451+K2451)-'Inputs'!$C$4*L2451-('Inputs'!$C$4*'Inputs'!$C$20*'Inputs'!$C$21*'Inputs'!$C$22/1000)*M2451*N2451,0)</x:f>
        <x:v>-199934</x:v>
      </x:c>
      <x:c r="S2451" s="59" t="n">
        <x:f>ROUND(R2451/'Inputs'!$C$4,2)</x:f>
        <x:v>-19.99</x:v>
      </x:c>
      <x:c r="T2451" s="33" t="n">
        <x:f>ROUND((P2451-Q2451)*G2451*'Inputs'!$C$25/1000,1)</x:f>
        <x:v>50.3</x:v>
      </x:c>
    </x:row>
    <x:row r="2452">
      <x:c r="A2452" t="n">
        <x:v>2437</x:v>
      </x:c>
      <x:c r="B2452" s="68" t="n">
        <x:v>45.6</x:v>
      </x:c>
      <x:c r="C2452" s="68" t="n">
        <x:v>27.6</x:v>
      </x:c>
      <x:c r="D2452" s="68" t="n">
        <x:v>209.8</x:v>
      </x:c>
      <x:c r="E2452" s="68" t="n">
        <x:v>24.4</x:v>
      </x:c>
      <x:c r="F2452" s="68" t="n">
        <x:v>45.2</x:v>
      </x:c>
      <x:c r="G2452" s="68" t="n">
        <x:v>9.1</x:v>
      </x:c>
      <x:c r="H2452" s="69" t="n">
        <x:v>1.667</x:v>
      </x:c>
      <x:c r="I2452" s="68" t="n">
        <x:v>4215</x:v>
      </x:c>
      <x:c r="J2452" s="68" t="n">
        <x:v>10.2</x:v>
      </x:c>
      <x:c r="K2452" s="68" t="n">
        <x:v>659</x:v>
      </x:c>
      <x:c r="L2452" s="68" t="n">
        <x:v>3.8</x:v>
      </x:c>
      <x:c r="M2452" s="70" t="n">
        <x:v>0.032</x:v>
      </x:c>
      <x:c r="N2452" s="71" t="n">
        <x:v>97</x:v>
      </x:c>
      <x:c r="O2452" s="33" t="n">
        <x:f>ROUND(3*E2452+F2452+G2452*H2452,1)</x:f>
        <x:v>133.6</x:v>
      </x:c>
      <x:c r="P2452" s="33" t="n">
        <x:f>ROUND('Inputs'!$C$4*'Inputs'!$C$7*'Inputs'!$C$5*C2452/3600,1)</x:f>
        <x:v>3986.7</x:v>
      </x:c>
      <x:c r="Q2452" s="33" t="n">
        <x:f>ROUND(('Inputs'!$C$4/B2452)*'Inputs'!$C$7*'Inputs'!$C$6*D2452/3600,1)</x:f>
        <x:v>1329.1</x:v>
      </x:c>
      <x:c r="R2452" s="59" t="n">
        <x:f>ROUND((P2452-Q2452)*O2452-('Inputs'!$C$4/B2452)*(I2452/J2452+K2452)-'Inputs'!$C$4*L2452-('Inputs'!$C$4*'Inputs'!$C$20*'Inputs'!$C$21*'Inputs'!$C$22/1000)*M2452*N2452,0)</x:f>
        <x:v>74975</x:v>
      </x:c>
      <x:c r="S2452" s="59" t="n">
        <x:f>ROUND(R2452/'Inputs'!$C$4,2)</x:f>
        <x:v>7.5</x:v>
      </x:c>
      <x:c r="T2452" s="33" t="n">
        <x:f>ROUND((P2452-Q2452)*G2452*'Inputs'!$C$25/1000,1)</x:f>
        <x:v>62.5</x:v>
      </x:c>
    </x:row>
    <x:row r="2453">
      <x:c r="A2453" t="n">
        <x:v>2438</x:v>
      </x:c>
      <x:c r="B2453" s="68" t="n">
        <x:v>42.8</x:v>
      </x:c>
      <x:c r="C2453" s="68" t="n">
        <x:v>34.2</x:v>
      </x:c>
      <x:c r="D2453" s="68" t="n">
        <x:v>205.5</x:v>
      </x:c>
      <x:c r="E2453" s="68" t="n">
        <x:v>21.7</x:v>
      </x:c>
      <x:c r="F2453" s="68" t="n">
        <x:v>54.3</x:v>
      </x:c>
      <x:c r="G2453" s="68" t="n">
        <x:v>8.9</x:v>
      </x:c>
      <x:c r="H2453" s="69" t="n">
        <x:v>1.829</x:v>
      </x:c>
      <x:c r="I2453" s="68" t="n">
        <x:v>7561</x:v>
      </x:c>
      <x:c r="J2453" s="68" t="n">
        <x:v>14</x:v>
      </x:c>
      <x:c r="K2453" s="68" t="n">
        <x:v>612</x:v>
      </x:c>
      <x:c r="L2453" s="68" t="n">
        <x:v>4.3</x:v>
      </x:c>
      <x:c r="M2453" s="70" t="n">
        <x:v>0.035</x:v>
      </x:c>
      <x:c r="N2453" s="71" t="n">
        <x:v>123</x:v>
      </x:c>
      <x:c r="O2453" s="33" t="n">
        <x:f>ROUND(3*E2453+F2453+G2453*H2453,1)</x:f>
        <x:v>135.7</x:v>
      </x:c>
      <x:c r="P2453" s="33" t="n">
        <x:f>ROUND('Inputs'!$C$4*'Inputs'!$C$7*'Inputs'!$C$5*C2453/3600,1)</x:f>
        <x:v>4940</x:v>
      </x:c>
      <x:c r="Q2453" s="33" t="n">
        <x:f>ROUND(('Inputs'!$C$4/B2453)*'Inputs'!$C$7*'Inputs'!$C$6*D2453/3600,1)</x:f>
        <x:v>1387.1</x:v>
      </x:c>
      <x:c r="R2453" s="59" t="n">
        <x:f>ROUND((P2453-Q2453)*O2453-('Inputs'!$C$4/B2453)*(I2453/J2453+K2453)-'Inputs'!$C$4*L2453-('Inputs'!$C$4*'Inputs'!$C$20*'Inputs'!$C$21*'Inputs'!$C$22/1000)*M2453*N2453,0)</x:f>
        <x:v>160326</x:v>
      </x:c>
      <x:c r="S2453" s="59" t="n">
        <x:f>ROUND(R2453/'Inputs'!$C$4,2)</x:f>
        <x:v>16.03</x:v>
      </x:c>
      <x:c r="T2453" s="33" t="n">
        <x:f>ROUND((P2453-Q2453)*G2453*'Inputs'!$C$25/1000,1)</x:f>
        <x:v>81.7</x:v>
      </x:c>
    </x:row>
    <x:row r="2454">
      <x:c r="A2454" t="n">
        <x:v>2439</x:v>
      </x:c>
      <x:c r="B2454" s="68" t="n">
        <x:v>36.4</x:v>
      </x:c>
      <x:c r="C2454" s="68" t="n">
        <x:v>29.4</x:v>
      </x:c>
      <x:c r="D2454" s="68" t="n">
        <x:v>272.5</x:v>
      </x:c>
      <x:c r="E2454" s="68" t="n">
        <x:v>27.3</x:v>
      </x:c>
      <x:c r="F2454" s="68" t="n">
        <x:v>30.7</x:v>
      </x:c>
      <x:c r="G2454" s="68" t="n">
        <x:v>7.3</x:v>
      </x:c>
      <x:c r="H2454" s="69" t="n">
        <x:v>1.818</x:v>
      </x:c>
      <x:c r="I2454" s="68" t="n">
        <x:v>6554</x:v>
      </x:c>
      <x:c r="J2454" s="68" t="n">
        <x:v>10</x:v>
      </x:c>
      <x:c r="K2454" s="68" t="n">
        <x:v>516</x:v>
      </x:c>
      <x:c r="L2454" s="68" t="n">
        <x:v>4.6</x:v>
      </x:c>
      <x:c r="M2454" s="70" t="n">
        <x:v>0.029</x:v>
      </x:c>
      <x:c r="N2454" s="71" t="n">
        <x:v>113</x:v>
      </x:c>
      <x:c r="O2454" s="33" t="n">
        <x:f>ROUND(3*E2454+F2454+G2454*H2454,1)</x:f>
        <x:v>125.9</x:v>
      </x:c>
      <x:c r="P2454" s="33" t="n">
        <x:f>ROUND('Inputs'!$C$4*'Inputs'!$C$7*'Inputs'!$C$5*C2454/3600,1)</x:f>
        <x:v>4246.7</x:v>
      </x:c>
      <x:c r="Q2454" s="33" t="n">
        <x:f>ROUND(('Inputs'!$C$4/B2454)*'Inputs'!$C$7*'Inputs'!$C$6*D2454/3600,1)</x:f>
        <x:v>2162.7</x:v>
      </x:c>
      <x:c r="R2454" s="59" t="n">
        <x:f>ROUND((P2454-Q2454)*O2454-('Inputs'!$C$4/B2454)*(I2454/J2454+K2454)-'Inputs'!$C$4*L2454-('Inputs'!$C$4*'Inputs'!$C$20*'Inputs'!$C$21*'Inputs'!$C$22/1000)*M2454*N2454,0)</x:f>
        <x:v>-112765</x:v>
      </x:c>
      <x:c r="S2454" s="59" t="n">
        <x:f>ROUND(R2454/'Inputs'!$C$4,2)</x:f>
        <x:v>-11.28</x:v>
      </x:c>
      <x:c r="T2454" s="33" t="n">
        <x:f>ROUND((P2454-Q2454)*G2454*'Inputs'!$C$25/1000,1)</x:f>
        <x:v>39.3</x:v>
      </x:c>
    </x:row>
    <x:row r="2455">
      <x:c r="A2455" t="n">
        <x:v>2440</x:v>
      </x:c>
      <x:c r="B2455" s="68" t="n">
        <x:v>47.7</x:v>
      </x:c>
      <x:c r="C2455" s="68" t="n">
        <x:v>31.9</x:v>
      </x:c>
      <x:c r="D2455" s="68" t="n">
        <x:v>194.4</x:v>
      </x:c>
      <x:c r="E2455" s="68" t="n">
        <x:v>23.8</x:v>
      </x:c>
      <x:c r="F2455" s="68" t="n">
        <x:v>38.1</x:v>
      </x:c>
      <x:c r="G2455" s="68" t="n">
        <x:v>7.9</x:v>
      </x:c>
      <x:c r="H2455" s="69" t="n">
        <x:v>1.769</x:v>
      </x:c>
      <x:c r="I2455" s="68" t="n">
        <x:v>8207</x:v>
      </x:c>
      <x:c r="J2455" s="68" t="n">
        <x:v>8.3</x:v>
      </x:c>
      <x:c r="K2455" s="68" t="n">
        <x:v>585</x:v>
      </x:c>
      <x:c r="L2455" s="68" t="n">
        <x:v>1.6</x:v>
      </x:c>
      <x:c r="M2455" s="70" t="n">
        <x:v>0.066</x:v>
      </x:c>
      <x:c r="N2455" s="71" t="n">
        <x:v>91</x:v>
      </x:c>
      <x:c r="O2455" s="33" t="n">
        <x:f>ROUND(3*E2455+F2455+G2455*H2455,1)</x:f>
        <x:v>123.5</x:v>
      </x:c>
      <x:c r="P2455" s="33" t="n">
        <x:f>ROUND('Inputs'!$C$4*'Inputs'!$C$7*'Inputs'!$C$5*C2455/3600,1)</x:f>
        <x:v>4607.8</x:v>
      </x:c>
      <x:c r="Q2455" s="33" t="n">
        <x:f>ROUND(('Inputs'!$C$4/B2455)*'Inputs'!$C$7*'Inputs'!$C$6*D2455/3600,1)</x:f>
        <x:v>1177.4</x:v>
      </x:c>
      <x:c r="R2455" s="59" t="n">
        <x:f>ROUND((P2455-Q2455)*O2455-('Inputs'!$C$4/B2455)*(I2455/J2455+K2455)-'Inputs'!$C$4*L2455-('Inputs'!$C$4*'Inputs'!$C$20*'Inputs'!$C$21*'Inputs'!$C$22/1000)*M2455*N2455,0)</x:f>
        <x:v>64288</x:v>
      </x:c>
      <x:c r="S2455" s="59" t="n">
        <x:f>ROUND(R2455/'Inputs'!$C$4,2)</x:f>
        <x:v>6.43</x:v>
      </x:c>
      <x:c r="T2455" s="33" t="n">
        <x:f>ROUND((P2455-Q2455)*G2455*'Inputs'!$C$25/1000,1)</x:f>
        <x:v>70</x:v>
      </x:c>
    </x:row>
    <x:row r="2456">
      <x:c r="A2456" t="n">
        <x:v>2441</x:v>
      </x:c>
      <x:c r="B2456" s="68" t="n">
        <x:v>47</x:v>
      </x:c>
      <x:c r="C2456" s="68" t="n">
        <x:v>30.2</x:v>
      </x:c>
      <x:c r="D2456" s="68" t="n">
        <x:v>240.6</x:v>
      </x:c>
      <x:c r="E2456" s="68" t="n">
        <x:v>24.7</x:v>
      </x:c>
      <x:c r="F2456" s="68" t="n">
        <x:v>32.8</x:v>
      </x:c>
      <x:c r="G2456" s="68" t="n">
        <x:v>10.2</x:v>
      </x:c>
      <x:c r="H2456" s="69" t="n">
        <x:v>1.721</x:v>
      </x:c>
      <x:c r="I2456" s="68" t="n">
        <x:v>7769</x:v>
      </x:c>
      <x:c r="J2456" s="68" t="n">
        <x:v>12.7</x:v>
      </x:c>
      <x:c r="K2456" s="68" t="n">
        <x:v>556</x:v>
      </x:c>
      <x:c r="L2456" s="68" t="n">
        <x:v>5</x:v>
      </x:c>
      <x:c r="M2456" s="70" t="n">
        <x:v>0.09</x:v>
      </x:c>
      <x:c r="N2456" s="71" t="n">
        <x:v>131</x:v>
      </x:c>
      <x:c r="O2456" s="33" t="n">
        <x:f>ROUND(3*E2456+F2456+G2456*H2456,1)</x:f>
        <x:v>124.5</x:v>
      </x:c>
      <x:c r="P2456" s="33" t="n">
        <x:f>ROUND('Inputs'!$C$4*'Inputs'!$C$7*'Inputs'!$C$5*C2456/3600,1)</x:f>
        <x:v>4362.2</x:v>
      </x:c>
      <x:c r="Q2456" s="33" t="n">
        <x:f>ROUND(('Inputs'!$C$4/B2456)*'Inputs'!$C$7*'Inputs'!$C$6*D2456/3600,1)</x:f>
        <x:v>1478.9</x:v>
      </x:c>
      <x:c r="R2456" s="59" t="n">
        <x:f>ROUND((P2456-Q2456)*O2456-('Inputs'!$C$4/B2456)*(I2456/J2456+K2456)-'Inputs'!$C$4*L2456-('Inputs'!$C$4*'Inputs'!$C$20*'Inputs'!$C$21*'Inputs'!$C$22/1000)*M2456*N2456,0)</x:f>
        <x:v>34153</x:v>
      </x:c>
      <x:c r="S2456" s="59" t="n">
        <x:f>ROUND(R2456/'Inputs'!$C$4,2)</x:f>
        <x:v>3.42</x:v>
      </x:c>
      <x:c r="T2456" s="33" t="n">
        <x:f>ROUND((P2456-Q2456)*G2456*'Inputs'!$C$25/1000,1)</x:f>
        <x:v>76</x:v>
      </x:c>
    </x:row>
    <x:row r="2457">
      <x:c r="A2457" t="n">
        <x:v>2442</x:v>
      </x:c>
      <x:c r="B2457" s="68" t="n">
        <x:v>51.7</x:v>
      </x:c>
      <x:c r="C2457" s="68" t="n">
        <x:v>31.7</x:v>
      </x:c>
      <x:c r="D2457" s="68" t="n">
        <x:v>185.6</x:v>
      </x:c>
      <x:c r="E2457" s="68" t="n">
        <x:v>22.9</x:v>
      </x:c>
      <x:c r="F2457" s="68" t="n">
        <x:v>36.2</x:v>
      </x:c>
      <x:c r="G2457" s="68" t="n">
        <x:v>10.3</x:v>
      </x:c>
      <x:c r="H2457" s="69" t="n">
        <x:v>1.763</x:v>
      </x:c>
      <x:c r="I2457" s="68" t="n">
        <x:v>5823</x:v>
      </x:c>
      <x:c r="J2457" s="68" t="n">
        <x:v>13.2</x:v>
      </x:c>
      <x:c r="K2457" s="68" t="n">
        <x:v>685</x:v>
      </x:c>
      <x:c r="L2457" s="68" t="n">
        <x:v>1.7</x:v>
      </x:c>
      <x:c r="M2457" s="70" t="n">
        <x:v>0.096</x:v>
      </x:c>
      <x:c r="N2457" s="71" t="n">
        <x:v>99</x:v>
      </x:c>
      <x:c r="O2457" s="33" t="n">
        <x:f>ROUND(3*E2457+F2457+G2457*H2457,1)</x:f>
        <x:v>123.1</x:v>
      </x:c>
      <x:c r="P2457" s="33" t="n">
        <x:f>ROUND('Inputs'!$C$4*'Inputs'!$C$7*'Inputs'!$C$5*C2457/3600,1)</x:f>
        <x:v>4578.9</x:v>
      </x:c>
      <x:c r="Q2457" s="33" t="n">
        <x:f>ROUND(('Inputs'!$C$4/B2457)*'Inputs'!$C$7*'Inputs'!$C$6*D2457/3600,1)</x:f>
        <x:v>1037.1</x:v>
      </x:c>
      <x:c r="R2457" s="59" t="n">
        <x:f>ROUND((P2457-Q2457)*O2457-('Inputs'!$C$4/B2457)*(I2457/J2457+K2457)-'Inputs'!$C$4*L2457-('Inputs'!$C$4*'Inputs'!$C$20*'Inputs'!$C$21*'Inputs'!$C$22/1000)*M2457*N2457,0)</x:f>
        <x:v>179922</x:v>
      </x:c>
      <x:c r="S2457" s="59" t="n">
        <x:f>ROUND(R2457/'Inputs'!$C$4,2)</x:f>
        <x:v>17.99</x:v>
      </x:c>
      <x:c r="T2457" s="33" t="n">
        <x:f>ROUND((P2457-Q2457)*G2457*'Inputs'!$C$25/1000,1)</x:f>
        <x:v>94.2</x:v>
      </x:c>
    </x:row>
    <x:row r="2458">
      <x:c r="A2458" t="n">
        <x:v>2443</x:v>
      </x:c>
      <x:c r="B2458" s="68" t="n">
        <x:v>28.2</x:v>
      </x:c>
      <x:c r="C2458" s="68" t="n">
        <x:v>26.2</x:v>
      </x:c>
      <x:c r="D2458" s="68" t="n">
        <x:v>249.1</x:v>
      </x:c>
      <x:c r="E2458" s="68" t="n">
        <x:v>25.7</x:v>
      </x:c>
      <x:c r="F2458" s="68" t="n">
        <x:v>40.7</x:v>
      </x:c>
      <x:c r="G2458" s="68" t="n">
        <x:v>7.2</x:v>
      </x:c>
      <x:c r="H2458" s="69" t="n">
        <x:v>1.869</x:v>
      </x:c>
      <x:c r="I2458" s="68" t="n">
        <x:v>5338</x:v>
      </x:c>
      <x:c r="J2458" s="68" t="n">
        <x:v>12</x:v>
      </x:c>
      <x:c r="K2458" s="68" t="n">
        <x:v>706</x:v>
      </x:c>
      <x:c r="L2458" s="68" t="n">
        <x:v>5.4</x:v>
      </x:c>
      <x:c r="M2458" s="70" t="n">
        <x:v>0.067</x:v>
      </x:c>
      <x:c r="N2458" s="71" t="n">
        <x:v>77</x:v>
      </x:c>
      <x:c r="O2458" s="33" t="n">
        <x:f>ROUND(3*E2458+F2458+G2458*H2458,1)</x:f>
        <x:v>131.3</x:v>
      </x:c>
      <x:c r="P2458" s="33" t="n">
        <x:f>ROUND('Inputs'!$C$4*'Inputs'!$C$7*'Inputs'!$C$5*C2458/3600,1)</x:f>
        <x:v>3784.4</x:v>
      </x:c>
      <x:c r="Q2458" s="33" t="n">
        <x:f>ROUND(('Inputs'!$C$4/B2458)*'Inputs'!$C$7*'Inputs'!$C$6*D2458/3600,1)</x:f>
        <x:v>2551.9</x:v>
      </x:c>
      <x:c r="R2458" s="59" t="n">
        <x:f>ROUND((P2458-Q2458)*O2458-('Inputs'!$C$4/B2458)*(I2458/J2458+K2458)-'Inputs'!$C$4*L2458-('Inputs'!$C$4*'Inputs'!$C$20*'Inputs'!$C$21*'Inputs'!$C$22/1000)*M2458*N2458,0)</x:f>
        <x:v>-311806</x:v>
      </x:c>
      <x:c r="S2458" s="59" t="n">
        <x:f>ROUND(R2458/'Inputs'!$C$4,2)</x:f>
        <x:v>-31.18</x:v>
      </x:c>
      <x:c r="T2458" s="33" t="n">
        <x:f>ROUND((P2458-Q2458)*G2458*'Inputs'!$C$25/1000,1)</x:f>
        <x:v>22.9</x:v>
      </x:c>
    </x:row>
    <x:row r="2459">
      <x:c r="A2459" t="n">
        <x:v>2444</x:v>
      </x:c>
      <x:c r="B2459" s="68" t="n">
        <x:v>51.7</x:v>
      </x:c>
      <x:c r="C2459" s="68" t="n">
        <x:v>29.8</x:v>
      </x:c>
      <x:c r="D2459" s="68" t="n">
        <x:v>231.3</x:v>
      </x:c>
      <x:c r="E2459" s="68" t="n">
        <x:v>22.6</x:v>
      </x:c>
      <x:c r="F2459" s="68" t="n">
        <x:v>44.7</x:v>
      </x:c>
      <x:c r="G2459" s="68" t="n">
        <x:v>10.5</x:v>
      </x:c>
      <x:c r="H2459" s="69" t="n">
        <x:v>1.912</x:v>
      </x:c>
      <x:c r="I2459" s="68" t="n">
        <x:v>7541</x:v>
      </x:c>
      <x:c r="J2459" s="68" t="n">
        <x:v>14.5</x:v>
      </x:c>
      <x:c r="K2459" s="68" t="n">
        <x:v>777</x:v>
      </x:c>
      <x:c r="L2459" s="68" t="n">
        <x:v>5.1</x:v>
      </x:c>
      <x:c r="M2459" s="70" t="n">
        <x:v>0.099</x:v>
      </x:c>
      <x:c r="N2459" s="71" t="n">
        <x:v>140</x:v>
      </x:c>
      <x:c r="O2459" s="33" t="n">
        <x:f>ROUND(3*E2459+F2459+G2459*H2459,1)</x:f>
        <x:v>132.6</x:v>
      </x:c>
      <x:c r="P2459" s="33" t="n">
        <x:f>ROUND('Inputs'!$C$4*'Inputs'!$C$7*'Inputs'!$C$5*C2459/3600,1)</x:f>
        <x:v>4304.4</x:v>
      </x:c>
      <x:c r="Q2459" s="33" t="n">
        <x:f>ROUND(('Inputs'!$C$4/B2459)*'Inputs'!$C$7*'Inputs'!$C$6*D2459/3600,1)</x:f>
        <x:v>1292.5</x:v>
      </x:c>
      <x:c r="R2459" s="59" t="n">
        <x:f>ROUND((P2459-Q2459)*O2459-('Inputs'!$C$4/B2459)*(I2459/J2459+K2459)-'Inputs'!$C$4*L2459-('Inputs'!$C$4*'Inputs'!$C$20*'Inputs'!$C$21*'Inputs'!$C$22/1000)*M2459*N2459,0)</x:f>
        <x:v>66501</x:v>
      </x:c>
      <x:c r="S2459" s="59" t="n">
        <x:f>ROUND(R2459/'Inputs'!$C$4,2)</x:f>
        <x:v>6.65</x:v>
      </x:c>
      <x:c r="T2459" s="33" t="n">
        <x:f>ROUND((P2459-Q2459)*G2459*'Inputs'!$C$25/1000,1)</x:f>
        <x:v>81.7</x:v>
      </x:c>
    </x:row>
    <x:row r="2460">
      <x:c r="A2460" t="n">
        <x:v>2445</x:v>
      </x:c>
      <x:c r="B2460" s="68" t="n">
        <x:v>59.7</x:v>
      </x:c>
      <x:c r="C2460" s="68" t="n">
        <x:v>31.7</x:v>
      </x:c>
      <x:c r="D2460" s="68" t="n">
        <x:v>276</x:v>
      </x:c>
      <x:c r="E2460" s="68" t="n">
        <x:v>22.2</x:v>
      </x:c>
      <x:c r="F2460" s="68" t="n">
        <x:v>41.3</x:v>
      </x:c>
      <x:c r="G2460" s="68" t="n">
        <x:v>9.9</x:v>
      </x:c>
      <x:c r="H2460" s="69" t="n">
        <x:v>1.736</x:v>
      </x:c>
      <x:c r="I2460" s="68" t="n">
        <x:v>7208</x:v>
      </x:c>
      <x:c r="J2460" s="68" t="n">
        <x:v>9.1</x:v>
      </x:c>
      <x:c r="K2460" s="68" t="n">
        <x:v>379</x:v>
      </x:c>
      <x:c r="L2460" s="68" t="n">
        <x:v>4.6</x:v>
      </x:c>
      <x:c r="M2460" s="70" t="n">
        <x:v>0.017</x:v>
      </x:c>
      <x:c r="N2460" s="71" t="n">
        <x:v>107</x:v>
      </x:c>
      <x:c r="O2460" s="33" t="n">
        <x:f>ROUND(3*E2460+F2460+G2460*H2460,1)</x:f>
        <x:v>125.1</x:v>
      </x:c>
      <x:c r="P2460" s="33" t="n">
        <x:f>ROUND('Inputs'!$C$4*'Inputs'!$C$7*'Inputs'!$C$5*C2460/3600,1)</x:f>
        <x:v>4578.9</x:v>
      </x:c>
      <x:c r="Q2460" s="33" t="n">
        <x:f>ROUND(('Inputs'!$C$4/B2460)*'Inputs'!$C$7*'Inputs'!$C$6*D2460/3600,1)</x:f>
        <x:v>1335.6</x:v>
      </x:c>
      <x:c r="R2460" s="59" t="n">
        <x:f>ROUND((P2460-Q2460)*O2460-('Inputs'!$C$4/B2460)*(I2460/J2460+K2460)-'Inputs'!$C$4*L2460-('Inputs'!$C$4*'Inputs'!$C$20*'Inputs'!$C$21*'Inputs'!$C$22/1000)*M2460*N2460,0)</x:f>
        <x:v>159507</x:v>
      </x:c>
      <x:c r="S2460" s="59" t="n">
        <x:f>ROUND(R2460/'Inputs'!$C$4,2)</x:f>
        <x:v>15.95</x:v>
      </x:c>
      <x:c r="T2460" s="33" t="n">
        <x:f>ROUND((P2460-Q2460)*G2460*'Inputs'!$C$25/1000,1)</x:f>
        <x:v>83</x:v>
      </x:c>
    </x:row>
    <x:row r="2461">
      <x:c r="A2461" t="n">
        <x:v>2446</x:v>
      </x:c>
      <x:c r="B2461" s="68" t="n">
        <x:v>49.6</x:v>
      </x:c>
      <x:c r="C2461" s="68" t="n">
        <x:v>27.9</x:v>
      </x:c>
      <x:c r="D2461" s="68" t="n">
        <x:v>192.5</x:v>
      </x:c>
      <x:c r="E2461" s="68" t="n">
        <x:v>22.8</x:v>
      </x:c>
      <x:c r="F2461" s="68" t="n">
        <x:v>36.3</x:v>
      </x:c>
      <x:c r="G2461" s="68" t="n">
        <x:v>8.9</x:v>
      </x:c>
      <x:c r="H2461" s="69" t="n">
        <x:v>1.716</x:v>
      </x:c>
      <x:c r="I2461" s="68" t="n">
        <x:v>5717</x:v>
      </x:c>
      <x:c r="J2461" s="68" t="n">
        <x:v>13.3</x:v>
      </x:c>
      <x:c r="K2461" s="68" t="n">
        <x:v>749</x:v>
      </x:c>
      <x:c r="L2461" s="68" t="n">
        <x:v>5.7</x:v>
      </x:c>
      <x:c r="M2461" s="70" t="n">
        <x:v>0.062</x:v>
      </x:c>
      <x:c r="N2461" s="71" t="n">
        <x:v>81</x:v>
      </x:c>
      <x:c r="O2461" s="33" t="n">
        <x:f>ROUND(3*E2461+F2461+G2461*H2461,1)</x:f>
        <x:v>120</x:v>
      </x:c>
      <x:c r="P2461" s="33" t="n">
        <x:f>ROUND('Inputs'!$C$4*'Inputs'!$C$7*'Inputs'!$C$5*C2461/3600,1)</x:f>
        <x:v>4030</x:v>
      </x:c>
      <x:c r="Q2461" s="33" t="n">
        <x:f>ROUND(('Inputs'!$C$4/B2461)*'Inputs'!$C$7*'Inputs'!$C$6*D2461/3600,1)</x:f>
        <x:v>1121.2</x:v>
      </x:c>
      <x:c r="R2461" s="59" t="n">
        <x:f>ROUND((P2461-Q2461)*O2461-('Inputs'!$C$4/B2461)*(I2461/J2461+K2461)-'Inputs'!$C$4*L2461-('Inputs'!$C$4*'Inputs'!$C$20*'Inputs'!$C$21*'Inputs'!$C$22/1000)*M2461*N2461,0)</x:f>
        <x:v>43155</x:v>
      </x:c>
      <x:c r="S2461" s="59" t="n">
        <x:f>ROUND(R2461/'Inputs'!$C$4,2)</x:f>
        <x:v>4.32</x:v>
      </x:c>
      <x:c r="T2461" s="33" t="n">
        <x:f>ROUND((P2461-Q2461)*G2461*'Inputs'!$C$25/1000,1)</x:f>
        <x:v>66.9</x:v>
      </x:c>
    </x:row>
    <x:row r="2462">
      <x:c r="A2462" t="n">
        <x:v>2447</x:v>
      </x:c>
      <x:c r="B2462" s="68" t="n">
        <x:v>51</x:v>
      </x:c>
      <x:c r="C2462" s="68" t="n">
        <x:v>28.1</x:v>
      </x:c>
      <x:c r="D2462" s="68" t="n">
        <x:v>240.1</x:v>
      </x:c>
      <x:c r="E2462" s="68" t="n">
        <x:v>23.2</x:v>
      </x:c>
      <x:c r="F2462" s="68" t="n">
        <x:v>33</x:v>
      </x:c>
      <x:c r="G2462" s="68" t="n">
        <x:v>7.7</x:v>
      </x:c>
      <x:c r="H2462" s="69" t="n">
        <x:v>1.852</x:v>
      </x:c>
      <x:c r="I2462" s="68" t="n">
        <x:v>5848</x:v>
      </x:c>
      <x:c r="J2462" s="68" t="n">
        <x:v>10.6</x:v>
      </x:c>
      <x:c r="K2462" s="68" t="n">
        <x:v>519</x:v>
      </x:c>
      <x:c r="L2462" s="68" t="n">
        <x:v>3.5</x:v>
      </x:c>
      <x:c r="M2462" s="70" t="n">
        <x:v>0.084</x:v>
      </x:c>
      <x:c r="N2462" s="71" t="n">
        <x:v>101</x:v>
      </x:c>
      <x:c r="O2462" s="33" t="n">
        <x:f>ROUND(3*E2462+F2462+G2462*H2462,1)</x:f>
        <x:v>116.9</x:v>
      </x:c>
      <x:c r="P2462" s="33" t="n">
        <x:f>ROUND('Inputs'!$C$4*'Inputs'!$C$7*'Inputs'!$C$5*C2462/3600,1)</x:f>
        <x:v>4058.9</x:v>
      </x:c>
      <x:c r="Q2462" s="33" t="n">
        <x:f>ROUND(('Inputs'!$C$4/B2462)*'Inputs'!$C$7*'Inputs'!$C$6*D2462/3600,1)</x:f>
        <x:v>1360</x:v>
      </x:c>
      <x:c r="R2462" s="59" t="n">
        <x:f>ROUND((P2462-Q2462)*O2462-('Inputs'!$C$4/B2462)*(I2462/J2462+K2462)-'Inputs'!$C$4*L2462-('Inputs'!$C$4*'Inputs'!$C$20*'Inputs'!$C$21*'Inputs'!$C$22/1000)*M2462*N2462,0)</x:f>
        <x:v>51589</x:v>
      </x:c>
      <x:c r="S2462" s="59" t="n">
        <x:f>ROUND(R2462/'Inputs'!$C$4,2)</x:f>
        <x:v>5.16</x:v>
      </x:c>
      <x:c r="T2462" s="33" t="n">
        <x:f>ROUND((P2462-Q2462)*G2462*'Inputs'!$C$25/1000,1)</x:f>
        <x:v>53.7</x:v>
      </x:c>
    </x:row>
    <x:row r="2463">
      <x:c r="A2463" t="n">
        <x:v>2448</x:v>
      </x:c>
      <x:c r="B2463" s="68" t="n">
        <x:v>50.9</x:v>
      </x:c>
      <x:c r="C2463" s="68" t="n">
        <x:v>29.1</x:v>
      </x:c>
      <x:c r="D2463" s="68" t="n">
        <x:v>250.6</x:v>
      </x:c>
      <x:c r="E2463" s="68" t="n">
        <x:v>21.5</x:v>
      </x:c>
      <x:c r="F2463" s="68" t="n">
        <x:v>33</x:v>
      </x:c>
      <x:c r="G2463" s="68" t="n">
        <x:v>7.6</x:v>
      </x:c>
      <x:c r="H2463" s="69" t="n">
        <x:v>1.797</x:v>
      </x:c>
      <x:c r="I2463" s="68" t="n">
        <x:v>5762</x:v>
      </x:c>
      <x:c r="J2463" s="68" t="n">
        <x:v>10.8</x:v>
      </x:c>
      <x:c r="K2463" s="68" t="n">
        <x:v>818</x:v>
      </x:c>
      <x:c r="L2463" s="68" t="n">
        <x:v>5.6</x:v>
      </x:c>
      <x:c r="M2463" s="70" t="n">
        <x:v>0.056</x:v>
      </x:c>
      <x:c r="N2463" s="71" t="n">
        <x:v>89</x:v>
      </x:c>
      <x:c r="O2463" s="33" t="n">
        <x:f>ROUND(3*E2463+F2463+G2463*H2463,1)</x:f>
        <x:v>111.2</x:v>
      </x:c>
      <x:c r="P2463" s="33" t="n">
        <x:f>ROUND('Inputs'!$C$4*'Inputs'!$C$7*'Inputs'!$C$5*C2463/3600,1)</x:f>
        <x:v>4203.3</x:v>
      </x:c>
      <x:c r="Q2463" s="33" t="n">
        <x:f>ROUND(('Inputs'!$C$4/B2463)*'Inputs'!$C$7*'Inputs'!$C$6*D2463/3600,1)</x:f>
        <x:v>1422.3</x:v>
      </x:c>
      <x:c r="R2463" s="59" t="n">
        <x:f>ROUND((P2463-Q2463)*O2463-('Inputs'!$C$4/B2463)*(I2463/J2463+K2463)-'Inputs'!$C$4*L2463-('Inputs'!$C$4*'Inputs'!$C$20*'Inputs'!$C$21*'Inputs'!$C$22/1000)*M2463*N2463,0)</x:f>
        <x:v>-23422</x:v>
      </x:c>
      <x:c r="S2463" s="59" t="n">
        <x:f>ROUND(R2463/'Inputs'!$C$4,2)</x:f>
        <x:v>-2.34</x:v>
      </x:c>
      <x:c r="T2463" s="33" t="n">
        <x:f>ROUND((P2463-Q2463)*G2463*'Inputs'!$C$25/1000,1)</x:f>
        <x:v>54.6</x:v>
      </x:c>
    </x:row>
    <x:row r="2464">
      <x:c r="A2464" t="n">
        <x:v>2449</x:v>
      </x:c>
      <x:c r="B2464" s="68" t="n">
        <x:v>32.8</x:v>
      </x:c>
      <x:c r="C2464" s="68" t="n">
        <x:v>27.6</x:v>
      </x:c>
      <x:c r="D2464" s="68" t="n">
        <x:v>252.3</x:v>
      </x:c>
      <x:c r="E2464" s="68" t="n">
        <x:v>23.3</x:v>
      </x:c>
      <x:c r="F2464" s="68" t="n">
        <x:v>50.4</x:v>
      </x:c>
      <x:c r="G2464" s="68" t="n">
        <x:v>9.4</x:v>
      </x:c>
      <x:c r="H2464" s="69" t="n">
        <x:v>1.661</x:v>
      </x:c>
      <x:c r="I2464" s="68" t="n">
        <x:v>4215</x:v>
      </x:c>
      <x:c r="J2464" s="68" t="n">
        <x:v>8.2</x:v>
      </x:c>
      <x:c r="K2464" s="68" t="n">
        <x:v>650</x:v>
      </x:c>
      <x:c r="L2464" s="68" t="n">
        <x:v>2.8</x:v>
      </x:c>
      <x:c r="M2464" s="70" t="n">
        <x:v>0.068</x:v>
      </x:c>
      <x:c r="N2464" s="71" t="n">
        <x:v>115</x:v>
      </x:c>
      <x:c r="O2464" s="33" t="n">
        <x:f>ROUND(3*E2464+F2464+G2464*H2464,1)</x:f>
        <x:v>135.9</x:v>
      </x:c>
      <x:c r="P2464" s="33" t="n">
        <x:f>ROUND('Inputs'!$C$4*'Inputs'!$C$7*'Inputs'!$C$5*C2464/3600,1)</x:f>
        <x:v>3986.7</x:v>
      </x:c>
      <x:c r="Q2464" s="33" t="n">
        <x:f>ROUND(('Inputs'!$C$4/B2464)*'Inputs'!$C$7*'Inputs'!$C$6*D2464/3600,1)</x:f>
        <x:v>2222.2</x:v>
      </x:c>
      <x:c r="R2464" s="59" t="n">
        <x:f>ROUND((P2464-Q2464)*O2464-('Inputs'!$C$4/B2464)*(I2464/J2464+K2464)-'Inputs'!$C$4*L2464-('Inputs'!$C$4*'Inputs'!$C$20*'Inputs'!$C$21*'Inputs'!$C$22/1000)*M2464*N2464,0)</x:f>
        <x:v>-160577</x:v>
      </x:c>
      <x:c r="S2464" s="59" t="n">
        <x:f>ROUND(R2464/'Inputs'!$C$4,2)</x:f>
        <x:v>-16.06</x:v>
      </x:c>
      <x:c r="T2464" s="33" t="n">
        <x:f>ROUND((P2464-Q2464)*G2464*'Inputs'!$C$25/1000,1)</x:f>
        <x:v>42.9</x:v>
      </x:c>
    </x:row>
    <x:row r="2465">
      <x:c r="A2465" t="n">
        <x:v>2450</x:v>
      </x:c>
      <x:c r="B2465" s="68" t="n">
        <x:v>46.4</x:v>
      </x:c>
      <x:c r="C2465" s="68" t="n">
        <x:v>27.6</x:v>
      </x:c>
      <x:c r="D2465" s="68" t="n">
        <x:v>243.3</x:v>
      </x:c>
      <x:c r="E2465" s="68" t="n">
        <x:v>24.8</x:v>
      </x:c>
      <x:c r="F2465" s="68" t="n">
        <x:v>52.3</x:v>
      </x:c>
      <x:c r="G2465" s="68" t="n">
        <x:v>8.2</x:v>
      </x:c>
      <x:c r="H2465" s="69" t="n">
        <x:v>1.932</x:v>
      </x:c>
      <x:c r="I2465" s="68" t="n">
        <x:v>9642</x:v>
      </x:c>
      <x:c r="J2465" s="68" t="n">
        <x:v>13.1</x:v>
      </x:c>
      <x:c r="K2465" s="68" t="n">
        <x:v>553</x:v>
      </x:c>
      <x:c r="L2465" s="68" t="n">
        <x:v>2.8</x:v>
      </x:c>
      <x:c r="M2465" s="70" t="n">
        <x:v>0.011</x:v>
      </x:c>
      <x:c r="N2465" s="71" t="n">
        <x:v>123</x:v>
      </x:c>
      <x:c r="O2465" s="33" t="n">
        <x:f>ROUND(3*E2465+F2465+G2465*H2465,1)</x:f>
        <x:v>142.5</x:v>
      </x:c>
      <x:c r="P2465" s="33" t="n">
        <x:f>ROUND('Inputs'!$C$4*'Inputs'!$C$7*'Inputs'!$C$5*C2465/3600,1)</x:f>
        <x:v>3986.7</x:v>
      </x:c>
      <x:c r="Q2465" s="33" t="n">
        <x:f>ROUND(('Inputs'!$C$4/B2465)*'Inputs'!$C$7*'Inputs'!$C$6*D2465/3600,1)</x:f>
        <x:v>1514.8</x:v>
      </x:c>
      <x:c r="R2465" s="59" t="n">
        <x:f>ROUND((P2465-Q2465)*O2465-('Inputs'!$C$4/B2465)*(I2465/J2465+K2465)-'Inputs'!$C$4*L2465-('Inputs'!$C$4*'Inputs'!$C$20*'Inputs'!$C$21*'Inputs'!$C$22/1000)*M2465*N2465,0)</x:f>
        <x:v>43412</x:v>
      </x:c>
      <x:c r="S2465" s="59" t="n">
        <x:f>ROUND(R2465/'Inputs'!$C$4,2)</x:f>
        <x:v>4.34</x:v>
      </x:c>
      <x:c r="T2465" s="33" t="n">
        <x:f>ROUND((P2465-Q2465)*G2465*'Inputs'!$C$25/1000,1)</x:f>
        <x:v>52.4</x:v>
      </x:c>
    </x:row>
    <x:row r="2466">
      <x:c r="A2466" t="n">
        <x:v>2451</x:v>
      </x:c>
      <x:c r="B2466" s="68" t="n">
        <x:v>56.1</x:v>
      </x:c>
      <x:c r="C2466" s="68" t="n">
        <x:v>32.9</x:v>
      </x:c>
      <x:c r="D2466" s="68" t="n">
        <x:v>218.8</x:v>
      </x:c>
      <x:c r="E2466" s="68" t="n">
        <x:v>22.3</x:v>
      </x:c>
      <x:c r="F2466" s="68" t="n">
        <x:v>33.8</x:v>
      </x:c>
      <x:c r="G2466" s="68" t="n">
        <x:v>10.2</x:v>
      </x:c>
      <x:c r="H2466" s="69" t="n">
        <x:v>1.893</x:v>
      </x:c>
      <x:c r="I2466" s="68" t="n">
        <x:v>5994</x:v>
      </x:c>
      <x:c r="J2466" s="68" t="n">
        <x:v>12</x:v>
      </x:c>
      <x:c r="K2466" s="68" t="n">
        <x:v>502</x:v>
      </x:c>
      <x:c r="L2466" s="68" t="n">
        <x:v>3.3</x:v>
      </x:c>
      <x:c r="M2466" s="70" t="n">
        <x:v>0.023</x:v>
      </x:c>
      <x:c r="N2466" s="71" t="n">
        <x:v>149</x:v>
      </x:c>
      <x:c r="O2466" s="33" t="n">
        <x:f>ROUND(3*E2466+F2466+G2466*H2466,1)</x:f>
        <x:v>120</x:v>
      </x:c>
      <x:c r="P2466" s="33" t="n">
        <x:f>ROUND('Inputs'!$C$4*'Inputs'!$C$7*'Inputs'!$C$5*C2466/3600,1)</x:f>
        <x:v>4752.2</x:v>
      </x:c>
      <x:c r="Q2466" s="33" t="n">
        <x:f>ROUND(('Inputs'!$C$4/B2466)*'Inputs'!$C$7*'Inputs'!$C$6*D2466/3600,1)</x:f>
        <x:v>1126.7</x:v>
      </x:c>
      <x:c r="R2466" s="59" t="n">
        <x:f>ROUND((P2466-Q2466)*O2466-('Inputs'!$C$4/B2466)*(I2466/J2466+K2466)-'Inputs'!$C$4*L2466-('Inputs'!$C$4*'Inputs'!$C$20*'Inputs'!$C$21*'Inputs'!$C$22/1000)*M2466*N2466,0)</x:f>
        <x:v>215876</x:v>
      </x:c>
      <x:c r="S2466" s="59" t="n">
        <x:f>ROUND(R2466/'Inputs'!$C$4,2)</x:f>
        <x:v>21.59</x:v>
      </x:c>
      <x:c r="T2466" s="33" t="n">
        <x:f>ROUND((P2466-Q2466)*G2466*'Inputs'!$C$25/1000,1)</x:f>
        <x:v>95.5</x:v>
      </x:c>
    </x:row>
    <x:row r="2467">
      <x:c r="A2467" t="n">
        <x:v>2452</x:v>
      </x:c>
      <x:c r="B2467" s="68" t="n">
        <x:v>46.3</x:v>
      </x:c>
      <x:c r="C2467" s="68" t="n">
        <x:v>26.1</x:v>
      </x:c>
      <x:c r="D2467" s="68" t="n">
        <x:v>173.8</x:v>
      </x:c>
      <x:c r="E2467" s="68" t="n">
        <x:v>24.6</x:v>
      </x:c>
      <x:c r="F2467" s="68" t="n">
        <x:v>48.2</x:v>
      </x:c>
      <x:c r="G2467" s="68" t="n">
        <x:v>10.8</x:v>
      </x:c>
      <x:c r="H2467" s="69" t="n">
        <x:v>1.73</x:v>
      </x:c>
      <x:c r="I2467" s="68" t="n">
        <x:v>5623</x:v>
      </x:c>
      <x:c r="J2467" s="68" t="n">
        <x:v>14.2</x:v>
      </x:c>
      <x:c r="K2467" s="68" t="n">
        <x:v>584</x:v>
      </x:c>
      <x:c r="L2467" s="68" t="n">
        <x:v>4.1</x:v>
      </x:c>
      <x:c r="M2467" s="70" t="n">
        <x:v>0.004</x:v>
      </x:c>
      <x:c r="N2467" s="71" t="n">
        <x:v>81</x:v>
      </x:c>
      <x:c r="O2467" s="33" t="n">
        <x:f>ROUND(3*E2467+F2467+G2467*H2467,1)</x:f>
        <x:v>140.7</x:v>
      </x:c>
      <x:c r="P2467" s="33" t="n">
        <x:f>ROUND('Inputs'!$C$4*'Inputs'!$C$7*'Inputs'!$C$5*C2467/3600,1)</x:f>
        <x:v>3770</x:v>
      </x:c>
      <x:c r="Q2467" s="33" t="n">
        <x:f>ROUND(('Inputs'!$C$4/B2467)*'Inputs'!$C$7*'Inputs'!$C$6*D2467/3600,1)</x:f>
        <x:v>1084.4</x:v>
      </x:c>
      <x:c r="R2467" s="59" t="n">
        <x:f>ROUND((P2467-Q2467)*O2467-('Inputs'!$C$4/B2467)*(I2467/J2467+K2467)-'Inputs'!$C$4*L2467-('Inputs'!$C$4*'Inputs'!$C$20*'Inputs'!$C$21*'Inputs'!$C$22/1000)*M2467*N2467,0)</x:f>
        <x:v>124479</x:v>
      </x:c>
      <x:c r="S2467" s="59" t="n">
        <x:f>ROUND(R2467/'Inputs'!$C$4,2)</x:f>
        <x:v>12.45</x:v>
      </x:c>
      <x:c r="T2467" s="33" t="n">
        <x:f>ROUND((P2467-Q2467)*G2467*'Inputs'!$C$25/1000,1)</x:f>
        <x:v>74.9</x:v>
      </x:c>
    </x:row>
    <x:row r="2468">
      <x:c r="A2468" t="n">
        <x:v>2453</x:v>
      </x:c>
      <x:c r="B2468" s="68" t="n">
        <x:v>57.8</x:v>
      </x:c>
      <x:c r="C2468" s="68" t="n">
        <x:v>27.3</x:v>
      </x:c>
      <x:c r="D2468" s="68" t="n">
        <x:v>216.8</x:v>
      </x:c>
      <x:c r="E2468" s="68" t="n">
        <x:v>20.1</x:v>
      </x:c>
      <x:c r="F2468" s="68" t="n">
        <x:v>34.6</x:v>
      </x:c>
      <x:c r="G2468" s="68" t="n">
        <x:v>10.3</x:v>
      </x:c>
      <x:c r="H2468" s="69" t="n">
        <x:v>1.796</x:v>
      </x:c>
      <x:c r="I2468" s="68" t="n">
        <x:v>6360</x:v>
      </x:c>
      <x:c r="J2468" s="68" t="n">
        <x:v>13.9</x:v>
      </x:c>
      <x:c r="K2468" s="68" t="n">
        <x:v>574</x:v>
      </x:c>
      <x:c r="L2468" s="68" t="n">
        <x:v>2.6</x:v>
      </x:c>
      <x:c r="M2468" s="70" t="n">
        <x:v>0.08</x:v>
      </x:c>
      <x:c r="N2468" s="71" t="n">
        <x:v>60</x:v>
      </x:c>
      <x:c r="O2468" s="33" t="n">
        <x:f>ROUND(3*E2468+F2468+G2468*H2468,1)</x:f>
        <x:v>113.4</x:v>
      </x:c>
      <x:c r="P2468" s="33" t="n">
        <x:f>ROUND('Inputs'!$C$4*'Inputs'!$C$7*'Inputs'!$C$5*C2468/3600,1)</x:f>
        <x:v>3943.3</x:v>
      </x:c>
      <x:c r="Q2468" s="33" t="n">
        <x:f>ROUND(('Inputs'!$C$4/B2468)*'Inputs'!$C$7*'Inputs'!$C$6*D2468/3600,1)</x:f>
        <x:v>1083.6</x:v>
      </x:c>
      <x:c r="R2468" s="59" t="n">
        <x:f>ROUND((P2468-Q2468)*O2468-('Inputs'!$C$4/B2468)*(I2468/J2468+K2468)-'Inputs'!$C$4*L2468-('Inputs'!$C$4*'Inputs'!$C$20*'Inputs'!$C$21*'Inputs'!$C$22/1000)*M2468*N2468,0)</x:f>
        <x:v>109087</x:v>
      </x:c>
      <x:c r="S2468" s="59" t="n">
        <x:f>ROUND(R2468/'Inputs'!$C$4,2)</x:f>
        <x:v>10.91</x:v>
      </x:c>
      <x:c r="T2468" s="33" t="n">
        <x:f>ROUND((P2468-Q2468)*G2468*'Inputs'!$C$25/1000,1)</x:f>
        <x:v>76.1</x:v>
      </x:c>
    </x:row>
    <x:row r="2469">
      <x:c r="A2469" t="n">
        <x:v>2454</x:v>
      </x:c>
      <x:c r="B2469" s="68" t="n">
        <x:v>54</x:v>
      </x:c>
      <x:c r="C2469" s="68" t="n">
        <x:v>30.7</x:v>
      </x:c>
      <x:c r="D2469" s="68" t="n">
        <x:v>201.7</x:v>
      </x:c>
      <x:c r="E2469" s="68" t="n">
        <x:v>24.2</x:v>
      </x:c>
      <x:c r="F2469" s="68" t="n">
        <x:v>36.9</x:v>
      </x:c>
      <x:c r="G2469" s="68" t="n">
        <x:v>7.2</x:v>
      </x:c>
      <x:c r="H2469" s="69" t="n">
        <x:v>1.868</x:v>
      </x:c>
      <x:c r="I2469" s="68" t="n">
        <x:v>7211</x:v>
      </x:c>
      <x:c r="J2469" s="68" t="n">
        <x:v>11.2</x:v>
      </x:c>
      <x:c r="K2469" s="68" t="n">
        <x:v>437</x:v>
      </x:c>
      <x:c r="L2469" s="68" t="n">
        <x:v>5.8</x:v>
      </x:c>
      <x:c r="M2469" s="70" t="n">
        <x:v>0.05</x:v>
      </x:c>
      <x:c r="N2469" s="71" t="n">
        <x:v>66</x:v>
      </x:c>
      <x:c r="O2469" s="33" t="n">
        <x:f>ROUND(3*E2469+F2469+G2469*H2469,1)</x:f>
        <x:v>122.9</x:v>
      </x:c>
      <x:c r="P2469" s="33" t="n">
        <x:f>ROUND('Inputs'!$C$4*'Inputs'!$C$7*'Inputs'!$C$5*C2469/3600,1)</x:f>
        <x:v>4434.4</x:v>
      </x:c>
      <x:c r="Q2469" s="33" t="n">
        <x:f>ROUND(('Inputs'!$C$4/B2469)*'Inputs'!$C$7*'Inputs'!$C$6*D2469/3600,1)</x:f>
        <x:v>1079.1</x:v>
      </x:c>
      <x:c r="R2469" s="59" t="n">
        <x:f>ROUND((P2469-Q2469)*O2469-('Inputs'!$C$4/B2469)*(I2469/J2469+K2469)-'Inputs'!$C$4*L2469-('Inputs'!$C$4*'Inputs'!$C$20*'Inputs'!$C$21*'Inputs'!$C$22/1000)*M2469*N2469,0)</x:f>
        <x:v>146832</x:v>
      </x:c>
      <x:c r="S2469" s="59" t="n">
        <x:f>ROUND(R2469/'Inputs'!$C$4,2)</x:f>
        <x:v>14.68</x:v>
      </x:c>
      <x:c r="T2469" s="33" t="n">
        <x:f>ROUND((P2469-Q2469)*G2469*'Inputs'!$C$25/1000,1)</x:f>
        <x:v>62.4</x:v>
      </x:c>
    </x:row>
    <x:row r="2470">
      <x:c r="A2470" t="n">
        <x:v>2455</x:v>
      </x:c>
      <x:c r="B2470" s="68" t="n">
        <x:v>34.2</x:v>
      </x:c>
      <x:c r="C2470" s="68" t="n">
        <x:v>27.7</x:v>
      </x:c>
      <x:c r="D2470" s="68" t="n">
        <x:v>212.5</x:v>
      </x:c>
      <x:c r="E2470" s="68" t="n">
        <x:v>21.7</x:v>
      </x:c>
      <x:c r="F2470" s="68" t="n">
        <x:v>38</x:v>
      </x:c>
      <x:c r="G2470" s="68" t="n">
        <x:v>10.7</x:v>
      </x:c>
      <x:c r="H2470" s="69" t="n">
        <x:v>1.908</x:v>
      </x:c>
      <x:c r="I2470" s="68" t="n">
        <x:v>6994</x:v>
      </x:c>
      <x:c r="J2470" s="68" t="n">
        <x:v>11.9</x:v>
      </x:c>
      <x:c r="K2470" s="68" t="n">
        <x:v>634</x:v>
      </x:c>
      <x:c r="L2470" s="68" t="n">
        <x:v>4.2</x:v>
      </x:c>
      <x:c r="M2470" s="70" t="n">
        <x:v>0.046</x:v>
      </x:c>
      <x:c r="N2470" s="71" t="n">
        <x:v>81</x:v>
      </x:c>
      <x:c r="O2470" s="33" t="n">
        <x:f>ROUND(3*E2470+F2470+G2470*H2470,1)</x:f>
        <x:v>123.5</x:v>
      </x:c>
      <x:c r="P2470" s="33" t="n">
        <x:f>ROUND('Inputs'!$C$4*'Inputs'!$C$7*'Inputs'!$C$5*C2470/3600,1)</x:f>
        <x:v>4001.1</x:v>
      </x:c>
      <x:c r="Q2470" s="33" t="n">
        <x:f>ROUND(('Inputs'!$C$4/B2470)*'Inputs'!$C$7*'Inputs'!$C$6*D2470/3600,1)</x:f>
        <x:v>1795</x:v>
      </x:c>
      <x:c r="R2470" s="59" t="n">
        <x:f>ROUND((P2470-Q2470)*O2470-('Inputs'!$C$4/B2470)*(I2470/J2470+K2470)-'Inputs'!$C$4*L2470-('Inputs'!$C$4*'Inputs'!$C$20*'Inputs'!$C$21*'Inputs'!$C$22/1000)*M2470*N2470,0)</x:f>
        <x:v>-135110</x:v>
      </x:c>
      <x:c r="S2470" s="59" t="n">
        <x:f>ROUND(R2470/'Inputs'!$C$4,2)</x:f>
        <x:v>-13.51</x:v>
      </x:c>
      <x:c r="T2470" s="33" t="n">
        <x:f>ROUND((P2470-Q2470)*G2470*'Inputs'!$C$25/1000,1)</x:f>
        <x:v>61</x:v>
      </x:c>
    </x:row>
    <x:row r="2471">
      <x:c r="A2471" t="n">
        <x:v>2456</x:v>
      </x:c>
      <x:c r="B2471" s="68" t="n">
        <x:v>30.5</x:v>
      </x:c>
      <x:c r="C2471" s="68" t="n">
        <x:v>26.8</x:v>
      </x:c>
      <x:c r="D2471" s="68" t="n">
        <x:v>230</x:v>
      </x:c>
      <x:c r="E2471" s="68" t="n">
        <x:v>21</x:v>
      </x:c>
      <x:c r="F2471" s="68" t="n">
        <x:v>53.2</x:v>
      </x:c>
      <x:c r="G2471" s="68" t="n">
        <x:v>7.9</x:v>
      </x:c>
      <x:c r="H2471" s="69" t="n">
        <x:v>2.005</x:v>
      </x:c>
      <x:c r="I2471" s="68" t="n">
        <x:v>6069</x:v>
      </x:c>
      <x:c r="J2471" s="68" t="n">
        <x:v>9.4</x:v>
      </x:c>
      <x:c r="K2471" s="68" t="n">
        <x:v>568</x:v>
      </x:c>
      <x:c r="L2471" s="68" t="n">
        <x:v>4.7</x:v>
      </x:c>
      <x:c r="M2471" s="70" t="n">
        <x:v>0.018</x:v>
      </x:c>
      <x:c r="N2471" s="71" t="n">
        <x:v>124</x:v>
      </x:c>
      <x:c r="O2471" s="33" t="n">
        <x:f>ROUND(3*E2471+F2471+G2471*H2471,1)</x:f>
        <x:v>132</x:v>
      </x:c>
      <x:c r="P2471" s="33" t="n">
        <x:f>ROUND('Inputs'!$C$4*'Inputs'!$C$7*'Inputs'!$C$5*C2471/3600,1)</x:f>
        <x:v>3871.1</x:v>
      </x:c>
      <x:c r="Q2471" s="33" t="n">
        <x:f>ROUND(('Inputs'!$C$4/B2471)*'Inputs'!$C$7*'Inputs'!$C$6*D2471/3600,1)</x:f>
        <x:v>2178.5</x:v>
      </x:c>
      <x:c r="R2471" s="59" t="n">
        <x:f>ROUND((P2471-Q2471)*O2471-('Inputs'!$C$4/B2471)*(I2471/J2471+K2471)-'Inputs'!$C$4*L2471-('Inputs'!$C$4*'Inputs'!$C$20*'Inputs'!$C$21*'Inputs'!$C$22/1000)*M2471*N2471,0)</x:f>
        <x:v>-226482</x:v>
      </x:c>
      <x:c r="S2471" s="59" t="n">
        <x:f>ROUND(R2471/'Inputs'!$C$4,2)</x:f>
        <x:v>-22.65</x:v>
      </x:c>
      <x:c r="T2471" s="33" t="n">
        <x:f>ROUND((P2471-Q2471)*G2471*'Inputs'!$C$25/1000,1)</x:f>
        <x:v>34.5</x:v>
      </x:c>
    </x:row>
    <x:row r="2472">
      <x:c r="A2472" t="n">
        <x:v>2457</x:v>
      </x:c>
      <x:c r="B2472" s="68" t="n">
        <x:v>25.8</x:v>
      </x:c>
      <x:c r="C2472" s="68" t="n">
        <x:v>29.6</x:v>
      </x:c>
      <x:c r="D2472" s="68" t="n">
        <x:v>159.7</x:v>
      </x:c>
      <x:c r="E2472" s="68" t="n">
        <x:v>21.6</x:v>
      </x:c>
      <x:c r="F2472" s="68" t="n">
        <x:v>43.5</x:v>
      </x:c>
      <x:c r="G2472" s="68" t="n">
        <x:v>8.6</x:v>
      </x:c>
      <x:c r="H2472" s="69" t="n">
        <x:v>1.79</x:v>
      </x:c>
      <x:c r="I2472" s="68" t="n">
        <x:v>9770</x:v>
      </x:c>
      <x:c r="J2472" s="68" t="n">
        <x:v>14.1</x:v>
      </x:c>
      <x:c r="K2472" s="68" t="n">
        <x:v>658</x:v>
      </x:c>
      <x:c r="L2472" s="68" t="n">
        <x:v>3</x:v>
      </x:c>
      <x:c r="M2472" s="70" t="n">
        <x:v>0.068</x:v>
      </x:c>
      <x:c r="N2472" s="71" t="n">
        <x:v>62</x:v>
      </x:c>
      <x:c r="O2472" s="33" t="n">
        <x:f>ROUND(3*E2472+F2472+G2472*H2472,1)</x:f>
        <x:v>123.7</x:v>
      </x:c>
      <x:c r="P2472" s="33" t="n">
        <x:f>ROUND('Inputs'!$C$4*'Inputs'!$C$7*'Inputs'!$C$5*C2472/3600,1)</x:f>
        <x:v>4275.6</x:v>
      </x:c>
      <x:c r="Q2472" s="33" t="n">
        <x:f>ROUND(('Inputs'!$C$4/B2472)*'Inputs'!$C$7*'Inputs'!$C$6*D2472/3600,1)</x:f>
        <x:v>1788.2</x:v>
      </x:c>
      <x:c r="R2472" s="59" t="n">
        <x:f>ROUND((P2472-Q2472)*O2472-('Inputs'!$C$4/B2472)*(I2472/J2472+K2472)-'Inputs'!$C$4*L2472-('Inputs'!$C$4*'Inputs'!$C$20*'Inputs'!$C$21*'Inputs'!$C$22/1000)*M2472*N2472,0)</x:f>
        <x:v>-255344</x:v>
      </x:c>
      <x:c r="S2472" s="59" t="n">
        <x:f>ROUND(R2472/'Inputs'!$C$4,2)</x:f>
        <x:v>-25.53</x:v>
      </x:c>
      <x:c r="T2472" s="33" t="n">
        <x:f>ROUND((P2472-Q2472)*G2472*'Inputs'!$C$25/1000,1)</x:f>
        <x:v>55.3</x:v>
      </x:c>
    </x:row>
    <x:row r="2473">
      <x:c r="A2473" t="n">
        <x:v>2458</x:v>
      </x:c>
      <x:c r="B2473" s="68" t="n">
        <x:v>29.7</x:v>
      </x:c>
      <x:c r="C2473" s="68" t="n">
        <x:v>28</x:v>
      </x:c>
      <x:c r="D2473" s="68" t="n">
        <x:v>194.8</x:v>
      </x:c>
      <x:c r="E2473" s="68" t="n">
        <x:v>27.5</x:v>
      </x:c>
      <x:c r="F2473" s="68" t="n">
        <x:v>33.1</x:v>
      </x:c>
      <x:c r="G2473" s="68" t="n">
        <x:v>9.8</x:v>
      </x:c>
      <x:c r="H2473" s="69" t="n">
        <x:v>1.669</x:v>
      </x:c>
      <x:c r="I2473" s="68" t="n">
        <x:v>6016</x:v>
      </x:c>
      <x:c r="J2473" s="68" t="n">
        <x:v>12.1</x:v>
      </x:c>
      <x:c r="K2473" s="68" t="n">
        <x:v>529</x:v>
      </x:c>
      <x:c r="L2473" s="68" t="n">
        <x:v>2.4</x:v>
      </x:c>
      <x:c r="M2473" s="70" t="n">
        <x:v>0.039</x:v>
      </x:c>
      <x:c r="N2473" s="71" t="n">
        <x:v>122</x:v>
      </x:c>
      <x:c r="O2473" s="33" t="n">
        <x:f>ROUND(3*E2473+F2473+G2473*H2473,1)</x:f>
        <x:v>132</x:v>
      </x:c>
      <x:c r="P2473" s="33" t="n">
        <x:f>ROUND('Inputs'!$C$4*'Inputs'!$C$7*'Inputs'!$C$5*C2473/3600,1)</x:f>
        <x:v>4044.4</x:v>
      </x:c>
      <x:c r="Q2473" s="33" t="n">
        <x:f>ROUND(('Inputs'!$C$4/B2473)*'Inputs'!$C$7*'Inputs'!$C$6*D2473/3600,1)</x:f>
        <x:v>1894.8</x:v>
      </x:c>
      <x:c r="R2473" s="59" t="n">
        <x:f>ROUND((P2473-Q2473)*O2473-('Inputs'!$C$4/B2473)*(I2473/J2473+K2473)-'Inputs'!$C$4*L2473-('Inputs'!$C$4*'Inputs'!$C$20*'Inputs'!$C$21*'Inputs'!$C$22/1000)*M2473*N2473,0)</x:f>
        <x:v>-96411</x:v>
      </x:c>
      <x:c r="S2473" s="59" t="n">
        <x:f>ROUND(R2473/'Inputs'!$C$4,2)</x:f>
        <x:v>-9.64</x:v>
      </x:c>
      <x:c r="T2473" s="33" t="n">
        <x:f>ROUND((P2473-Q2473)*G2473*'Inputs'!$C$25/1000,1)</x:f>
        <x:v>54.4</x:v>
      </x:c>
    </x:row>
    <x:row r="2474">
      <x:c r="A2474" t="n">
        <x:v>2459</x:v>
      </x:c>
      <x:c r="B2474" s="68" t="n">
        <x:v>38.2</x:v>
      </x:c>
      <x:c r="C2474" s="68" t="n">
        <x:v>27.4</x:v>
      </x:c>
      <x:c r="D2474" s="68" t="n">
        <x:v>214.2</x:v>
      </x:c>
      <x:c r="E2474" s="68" t="n">
        <x:v>22.6</x:v>
      </x:c>
      <x:c r="F2474" s="68" t="n">
        <x:v>48</x:v>
      </x:c>
      <x:c r="G2474" s="68" t="n">
        <x:v>7.3</x:v>
      </x:c>
      <x:c r="H2474" s="69" t="n">
        <x:v>1.857</x:v>
      </x:c>
      <x:c r="I2474" s="68" t="n">
        <x:v>5663</x:v>
      </x:c>
      <x:c r="J2474" s="68" t="n">
        <x:v>11</x:v>
      </x:c>
      <x:c r="K2474" s="68" t="n">
        <x:v>610</x:v>
      </x:c>
      <x:c r="L2474" s="68" t="n">
        <x:v>1.8</x:v>
      </x:c>
      <x:c r="M2474" s="70" t="n">
        <x:v>0.08</x:v>
      </x:c>
      <x:c r="N2474" s="71" t="n">
        <x:v>62</x:v>
      </x:c>
      <x:c r="O2474" s="33" t="n">
        <x:f>ROUND(3*E2474+F2474+G2474*H2474,1)</x:f>
        <x:v>129.4</x:v>
      </x:c>
      <x:c r="P2474" s="33" t="n">
        <x:f>ROUND('Inputs'!$C$4*'Inputs'!$C$7*'Inputs'!$C$5*C2474/3600,1)</x:f>
        <x:v>3957.8</x:v>
      </x:c>
      <x:c r="Q2474" s="33" t="n">
        <x:f>ROUND(('Inputs'!$C$4/B2474)*'Inputs'!$C$7*'Inputs'!$C$6*D2474/3600,1)</x:f>
        <x:v>1619.9</x:v>
      </x:c>
      <x:c r="R2474" s="59" t="n">
        <x:f>ROUND((P2474-Q2474)*O2474-('Inputs'!$C$4/B2474)*(I2474/J2474+K2474)-'Inputs'!$C$4*L2474-('Inputs'!$C$4*'Inputs'!$C$20*'Inputs'!$C$21*'Inputs'!$C$22/1000)*M2474*N2474,0)</x:f>
        <x:v>-21022</x:v>
      </x:c>
      <x:c r="S2474" s="59" t="n">
        <x:f>ROUND(R2474/'Inputs'!$C$4,2)</x:f>
        <x:v>-2.1</x:v>
      </x:c>
      <x:c r="T2474" s="33" t="n">
        <x:f>ROUND((P2474-Q2474)*G2474*'Inputs'!$C$25/1000,1)</x:f>
        <x:v>44.1</x:v>
      </x:c>
    </x:row>
    <x:row r="2475">
      <x:c r="A2475" t="n">
        <x:v>2460</x:v>
      </x:c>
      <x:c r="B2475" s="68" t="n">
        <x:v>44.6</x:v>
      </x:c>
      <x:c r="C2475" s="68" t="n">
        <x:v>34</x:v>
      </x:c>
      <x:c r="D2475" s="68" t="n">
        <x:v>200.7</x:v>
      </x:c>
      <x:c r="E2475" s="68" t="n">
        <x:v>26.3</x:v>
      </x:c>
      <x:c r="F2475" s="68" t="n">
        <x:v>51.7</x:v>
      </x:c>
      <x:c r="G2475" s="68" t="n">
        <x:v>8.8</x:v>
      </x:c>
      <x:c r="H2475" s="69" t="n">
        <x:v>1.87</x:v>
      </x:c>
      <x:c r="I2475" s="68" t="n">
        <x:v>5996</x:v>
      </x:c>
      <x:c r="J2475" s="68" t="n">
        <x:v>9.1</x:v>
      </x:c>
      <x:c r="K2475" s="68" t="n">
        <x:v>492</x:v>
      </x:c>
      <x:c r="L2475" s="68" t="n">
        <x:v>3.6</x:v>
      </x:c>
      <x:c r="M2475" s="70" t="n">
        <x:v>0.029</x:v>
      </x:c>
      <x:c r="N2475" s="71" t="n">
        <x:v>129</x:v>
      </x:c>
      <x:c r="O2475" s="33" t="n">
        <x:f>ROUND(3*E2475+F2475+G2475*H2475,1)</x:f>
        <x:v>147.1</x:v>
      </x:c>
      <x:c r="P2475" s="33" t="n">
        <x:f>ROUND('Inputs'!$C$4*'Inputs'!$C$7*'Inputs'!$C$5*C2475/3600,1)</x:f>
        <x:v>4911.1</x:v>
      </x:c>
      <x:c r="Q2475" s="33" t="n">
        <x:f>ROUND(('Inputs'!$C$4/B2475)*'Inputs'!$C$7*'Inputs'!$C$6*D2475/3600,1)</x:f>
        <x:v>1300</x:v>
      </x:c>
      <x:c r="R2475" s="59" t="n">
        <x:f>ROUND((P2475-Q2475)*O2475-('Inputs'!$C$4/B2475)*(I2475/J2475+K2475)-'Inputs'!$C$4*L2475-('Inputs'!$C$4*'Inputs'!$C$20*'Inputs'!$C$21*'Inputs'!$C$22/1000)*M2475*N2475,0)</x:f>
        <x:v>228778</x:v>
      </x:c>
      <x:c r="S2475" s="59" t="n">
        <x:f>ROUND(R2475/'Inputs'!$C$4,2)</x:f>
        <x:v>22.88</x:v>
      </x:c>
      <x:c r="T2475" s="33" t="n">
        <x:f>ROUND((P2475-Q2475)*G2475*'Inputs'!$C$25/1000,1)</x:f>
        <x:v>82.1</x:v>
      </x:c>
    </x:row>
    <x:row r="2476">
      <x:c r="A2476" t="n">
        <x:v>2461</x:v>
      </x:c>
      <x:c r="B2476" s="68" t="n">
        <x:v>28.3</x:v>
      </x:c>
      <x:c r="C2476" s="68" t="n">
        <x:v>27.6</x:v>
      </x:c>
      <x:c r="D2476" s="68" t="n">
        <x:v>223.1</x:v>
      </x:c>
      <x:c r="E2476" s="68" t="n">
        <x:v>21.1</x:v>
      </x:c>
      <x:c r="F2476" s="68" t="n">
        <x:v>40.2</x:v>
      </x:c>
      <x:c r="G2476" s="68" t="n">
        <x:v>8.4</x:v>
      </x:c>
      <x:c r="H2476" s="69" t="n">
        <x:v>1.943</x:v>
      </x:c>
      <x:c r="I2476" s="68" t="n">
        <x:v>6196</x:v>
      </x:c>
      <x:c r="J2476" s="68" t="n">
        <x:v>9.4</x:v>
      </x:c>
      <x:c r="K2476" s="68" t="n">
        <x:v>729</x:v>
      </x:c>
      <x:c r="L2476" s="68" t="n">
        <x:v>5.2</x:v>
      </x:c>
      <x:c r="M2476" s="70" t="n">
        <x:v>0.039</x:v>
      </x:c>
      <x:c r="N2476" s="71" t="n">
        <x:v>99</x:v>
      </x:c>
      <x:c r="O2476" s="33" t="n">
        <x:f>ROUND(3*E2476+F2476+G2476*H2476,1)</x:f>
        <x:v>119.8</x:v>
      </x:c>
      <x:c r="P2476" s="33" t="n">
        <x:f>ROUND('Inputs'!$C$4*'Inputs'!$C$7*'Inputs'!$C$5*C2476/3600,1)</x:f>
        <x:v>3986.7</x:v>
      </x:c>
      <x:c r="Q2476" s="33" t="n">
        <x:f>ROUND(('Inputs'!$C$4/B2476)*'Inputs'!$C$7*'Inputs'!$C$6*D2476/3600,1)</x:f>
        <x:v>2277.4</x:v>
      </x:c>
      <x:c r="R2476" s="59" t="n">
        <x:f>ROUND((P2476-Q2476)*O2476-('Inputs'!$C$4/B2476)*(I2476/J2476+K2476)-'Inputs'!$C$4*L2476-('Inputs'!$C$4*'Inputs'!$C$20*'Inputs'!$C$21*'Inputs'!$C$22/1000)*M2476*N2476,0)</x:f>
        <x:v>-346372</x:v>
      </x:c>
      <x:c r="S2476" s="59" t="n">
        <x:f>ROUND(R2476/'Inputs'!$C$4,2)</x:f>
        <x:v>-34.64</x:v>
      </x:c>
      <x:c r="T2476" s="33" t="n">
        <x:f>ROUND((P2476-Q2476)*G2476*'Inputs'!$C$25/1000,1)</x:f>
        <x:v>37.1</x:v>
      </x:c>
    </x:row>
    <x:row r="2477">
      <x:c r="A2477" t="n">
        <x:v>2462</x:v>
      </x:c>
      <x:c r="B2477" s="68" t="n">
        <x:v>43.4</x:v>
      </x:c>
      <x:c r="C2477" s="68" t="n">
        <x:v>29.1</x:v>
      </x:c>
      <x:c r="D2477" s="68" t="n">
        <x:v>185.5</x:v>
      </x:c>
      <x:c r="E2477" s="68" t="n">
        <x:v>25.7</x:v>
      </x:c>
      <x:c r="F2477" s="68" t="n">
        <x:v>34.4</x:v>
      </x:c>
      <x:c r="G2477" s="68" t="n">
        <x:v>10.5</x:v>
      </x:c>
      <x:c r="H2477" s="69" t="n">
        <x:v>2.011</x:v>
      </x:c>
      <x:c r="I2477" s="68" t="n">
        <x:v>7834</x:v>
      </x:c>
      <x:c r="J2477" s="68" t="n">
        <x:v>9.4</x:v>
      </x:c>
      <x:c r="K2477" s="68" t="n">
        <x:v>824</x:v>
      </x:c>
      <x:c r="L2477" s="68" t="n">
        <x:v>4.2</x:v>
      </x:c>
      <x:c r="M2477" s="70" t="n">
        <x:v>0.09</x:v>
      </x:c>
      <x:c r="N2477" s="71" t="n">
        <x:v>158</x:v>
      </x:c>
      <x:c r="O2477" s="33" t="n">
        <x:f>ROUND(3*E2477+F2477+G2477*H2477,1)</x:f>
        <x:v>132.6</x:v>
      </x:c>
      <x:c r="P2477" s="33" t="n">
        <x:f>ROUND('Inputs'!$C$4*'Inputs'!$C$7*'Inputs'!$C$5*C2477/3600,1)</x:f>
        <x:v>4203.3</x:v>
      </x:c>
      <x:c r="Q2477" s="33" t="n">
        <x:f>ROUND(('Inputs'!$C$4/B2477)*'Inputs'!$C$7*'Inputs'!$C$6*D2477/3600,1)</x:f>
        <x:v>1234.8</x:v>
      </x:c>
      <x:c r="R2477" s="59" t="n">
        <x:f>ROUND((P2477-Q2477)*O2477-('Inputs'!$C$4/B2477)*(I2477/J2477+K2477)-'Inputs'!$C$4*L2477-('Inputs'!$C$4*'Inputs'!$C$20*'Inputs'!$C$21*'Inputs'!$C$22/1000)*M2477*N2477,0)</x:f>
        <x:v>-62065</x:v>
      </x:c>
      <x:c r="S2477" s="59" t="n">
        <x:f>ROUND(R2477/'Inputs'!$C$4,2)</x:f>
        <x:v>-6.21</x:v>
      </x:c>
      <x:c r="T2477" s="33" t="n">
        <x:f>ROUND((P2477-Q2477)*G2477*'Inputs'!$C$25/1000,1)</x:f>
        <x:v>80.5</x:v>
      </x:c>
    </x:row>
    <x:row r="2478">
      <x:c r="A2478" t="n">
        <x:v>2463</x:v>
      </x:c>
      <x:c r="B2478" s="68" t="n">
        <x:v>59.7</x:v>
      </x:c>
      <x:c r="C2478" s="68" t="n">
        <x:v>29.2</x:v>
      </x:c>
      <x:c r="D2478" s="68" t="n">
        <x:v>248.9</x:v>
      </x:c>
      <x:c r="E2478" s="68" t="n">
        <x:v>21.6</x:v>
      </x:c>
      <x:c r="F2478" s="68" t="n">
        <x:v>39.7</x:v>
      </x:c>
      <x:c r="G2478" s="68" t="n">
        <x:v>9.2</x:v>
      </x:c>
      <x:c r="H2478" s="69" t="n">
        <x:v>1.82</x:v>
      </x:c>
      <x:c r="I2478" s="68" t="n">
        <x:v>9469</x:v>
      </x:c>
      <x:c r="J2478" s="68" t="n">
        <x:v>14.8</x:v>
      </x:c>
      <x:c r="K2478" s="68" t="n">
        <x:v>683</x:v>
      </x:c>
      <x:c r="L2478" s="68" t="n">
        <x:v>1.9</x:v>
      </x:c>
      <x:c r="M2478" s="70" t="n">
        <x:v>0.02</x:v>
      </x:c>
      <x:c r="N2478" s="71" t="n">
        <x:v>111</x:v>
      </x:c>
      <x:c r="O2478" s="33" t="n">
        <x:f>ROUND(3*E2478+F2478+G2478*H2478,1)</x:f>
        <x:v>121.2</x:v>
      </x:c>
      <x:c r="P2478" s="33" t="n">
        <x:f>ROUND('Inputs'!$C$4*'Inputs'!$C$7*'Inputs'!$C$5*C2478/3600,1)</x:f>
        <x:v>4217.8</x:v>
      </x:c>
      <x:c r="Q2478" s="33" t="n">
        <x:f>ROUND(('Inputs'!$C$4/B2478)*'Inputs'!$C$7*'Inputs'!$C$6*D2478/3600,1)</x:f>
        <x:v>1204.4</x:v>
      </x:c>
      <x:c r="R2478" s="59" t="n">
        <x:f>ROUND((P2478-Q2478)*O2478-('Inputs'!$C$4/B2478)*(I2478/J2478+K2478)-'Inputs'!$C$4*L2478-('Inputs'!$C$4*'Inputs'!$C$20*'Inputs'!$C$21*'Inputs'!$C$22/1000)*M2478*N2478,0)</x:f>
        <x:v>119686</x:v>
      </x:c>
      <x:c r="S2478" s="59" t="n">
        <x:f>ROUND(R2478/'Inputs'!$C$4,2)</x:f>
        <x:v>11.97</x:v>
      </x:c>
      <x:c r="T2478" s="33" t="n">
        <x:f>ROUND((P2478-Q2478)*G2478*'Inputs'!$C$25/1000,1)</x:f>
        <x:v>71.6</x:v>
      </x:c>
    </x:row>
    <x:row r="2479">
      <x:c r="A2479" t="n">
        <x:v>2464</x:v>
      </x:c>
      <x:c r="B2479" s="68" t="n">
        <x:v>42.6</x:v>
      </x:c>
      <x:c r="C2479" s="68" t="n">
        <x:v>27.9</x:v>
      </x:c>
      <x:c r="D2479" s="68" t="n">
        <x:v>217.4</x:v>
      </x:c>
      <x:c r="E2479" s="68" t="n">
        <x:v>23.4</x:v>
      </x:c>
      <x:c r="F2479" s="68" t="n">
        <x:v>53.3</x:v>
      </x:c>
      <x:c r="G2479" s="68" t="n">
        <x:v>9.8</x:v>
      </x:c>
      <x:c r="H2479" s="69" t="n">
        <x:v>1.768</x:v>
      </x:c>
      <x:c r="I2479" s="68" t="n">
        <x:v>6174</x:v>
      </x:c>
      <x:c r="J2479" s="68" t="n">
        <x:v>11.7</x:v>
      </x:c>
      <x:c r="K2479" s="68" t="n">
        <x:v>725</x:v>
      </x:c>
      <x:c r="L2479" s="68" t="n">
        <x:v>4.9</x:v>
      </x:c>
      <x:c r="M2479" s="70" t="n">
        <x:v>0.09</x:v>
      </x:c>
      <x:c r="N2479" s="71" t="n">
        <x:v>118</x:v>
      </x:c>
      <x:c r="O2479" s="33" t="n">
        <x:f>ROUND(3*E2479+F2479+G2479*H2479,1)</x:f>
        <x:v>140.8</x:v>
      </x:c>
      <x:c r="P2479" s="33" t="n">
        <x:f>ROUND('Inputs'!$C$4*'Inputs'!$C$7*'Inputs'!$C$5*C2479/3600,1)</x:f>
        <x:v>4030</x:v>
      </x:c>
      <x:c r="Q2479" s="33" t="n">
        <x:f>ROUND(('Inputs'!$C$4/B2479)*'Inputs'!$C$7*'Inputs'!$C$6*D2479/3600,1)</x:f>
        <x:v>1474.3</x:v>
      </x:c>
      <x:c r="R2479" s="59" t="n">
        <x:f>ROUND((P2479-Q2479)*O2479-('Inputs'!$C$4/B2479)*(I2479/J2479+K2479)-'Inputs'!$C$4*L2479-('Inputs'!$C$4*'Inputs'!$C$20*'Inputs'!$C$21*'Inputs'!$C$22/1000)*M2479*N2479,0)</x:f>
        <x:v>-6965</x:v>
      </x:c>
      <x:c r="S2479" s="59" t="n">
        <x:f>ROUND(R2479/'Inputs'!$C$4,2)</x:f>
        <x:v>-0.7</x:v>
      </x:c>
      <x:c r="T2479" s="33" t="n">
        <x:f>ROUND((P2479-Q2479)*G2479*'Inputs'!$C$25/1000,1)</x:f>
        <x:v>64.7</x:v>
      </x:c>
    </x:row>
    <x:row r="2480">
      <x:c r="A2480" t="n">
        <x:v>2465</x:v>
      </x:c>
      <x:c r="B2480" s="68" t="n">
        <x:v>40.3</x:v>
      </x:c>
      <x:c r="C2480" s="68" t="n">
        <x:v>34.6</x:v>
      </x:c>
      <x:c r="D2480" s="68" t="n">
        <x:v>211.8</x:v>
      </x:c>
      <x:c r="E2480" s="68" t="n">
        <x:v>25.5</x:v>
      </x:c>
      <x:c r="F2480" s="68" t="n">
        <x:v>39.1</x:v>
      </x:c>
      <x:c r="G2480" s="68" t="n">
        <x:v>10.1</x:v>
      </x:c>
      <x:c r="H2480" s="69" t="n">
        <x:v>1.738</x:v>
      </x:c>
      <x:c r="I2480" s="68" t="n">
        <x:v>6125</x:v>
      </x:c>
      <x:c r="J2480" s="68" t="n">
        <x:v>11.5</x:v>
      </x:c>
      <x:c r="K2480" s="68" t="n">
        <x:v>461</x:v>
      </x:c>
      <x:c r="L2480" s="68" t="n">
        <x:v>3.4</x:v>
      </x:c>
      <x:c r="M2480" s="70" t="n">
        <x:v>0.046</x:v>
      </x:c>
      <x:c r="N2480" s="71" t="n">
        <x:v>98</x:v>
      </x:c>
      <x:c r="O2480" s="33" t="n">
        <x:f>ROUND(3*E2480+F2480+G2480*H2480,1)</x:f>
        <x:v>133.2</x:v>
      </x:c>
      <x:c r="P2480" s="33" t="n">
        <x:f>ROUND('Inputs'!$C$4*'Inputs'!$C$7*'Inputs'!$C$5*C2480/3600,1)</x:f>
        <x:v>4997.8</x:v>
      </x:c>
      <x:c r="Q2480" s="33" t="n">
        <x:f>ROUND(('Inputs'!$C$4/B2480)*'Inputs'!$C$7*'Inputs'!$C$6*D2480/3600,1)</x:f>
        <x:v>1518.3</x:v>
      </x:c>
      <x:c r="R2480" s="59" t="n">
        <x:f>ROUND((P2480-Q2480)*O2480-('Inputs'!$C$4/B2480)*(I2480/J2480+K2480)-'Inputs'!$C$4*L2480-('Inputs'!$C$4*'Inputs'!$C$20*'Inputs'!$C$21*'Inputs'!$C$22/1000)*M2480*N2480,0)</x:f>
        <x:v>172836</x:v>
      </x:c>
      <x:c r="S2480" s="59" t="n">
        <x:f>ROUND(R2480/'Inputs'!$C$4,2)</x:f>
        <x:v>17.28</x:v>
      </x:c>
      <x:c r="T2480" s="33" t="n">
        <x:f>ROUND((P2480-Q2480)*G2480*'Inputs'!$C$25/1000,1)</x:f>
        <x:v>90.8</x:v>
      </x:c>
    </x:row>
    <x:row r="2481">
      <x:c r="A2481" t="n">
        <x:v>2466</x:v>
      </x:c>
      <x:c r="B2481" s="68" t="n">
        <x:v>39.1</x:v>
      </x:c>
      <x:c r="C2481" s="68" t="n">
        <x:v>32.3</x:v>
      </x:c>
      <x:c r="D2481" s="68" t="n">
        <x:v>195.1</x:v>
      </x:c>
      <x:c r="E2481" s="68" t="n">
        <x:v>20.7</x:v>
      </x:c>
      <x:c r="F2481" s="68" t="n">
        <x:v>49.8</x:v>
      </x:c>
      <x:c r="G2481" s="68" t="n">
        <x:v>9.6</x:v>
      </x:c>
      <x:c r="H2481" s="69" t="n">
        <x:v>1.945</x:v>
      </x:c>
      <x:c r="I2481" s="68" t="n">
        <x:v>6907</x:v>
      </x:c>
      <x:c r="J2481" s="68" t="n">
        <x:v>13.6</x:v>
      </x:c>
      <x:c r="K2481" s="68" t="n">
        <x:v>500</x:v>
      </x:c>
      <x:c r="L2481" s="68" t="n">
        <x:v>1.7</x:v>
      </x:c>
      <x:c r="M2481" s="70" t="n">
        <x:v>0.029</x:v>
      </x:c>
      <x:c r="N2481" s="71" t="n">
        <x:v>134</x:v>
      </x:c>
      <x:c r="O2481" s="33" t="n">
        <x:f>ROUND(3*E2481+F2481+G2481*H2481,1)</x:f>
        <x:v>130.6</x:v>
      </x:c>
      <x:c r="P2481" s="33" t="n">
        <x:f>ROUND('Inputs'!$C$4*'Inputs'!$C$7*'Inputs'!$C$5*C2481/3600,1)</x:f>
        <x:v>4665.6</x:v>
      </x:c>
      <x:c r="Q2481" s="33" t="n">
        <x:f>ROUND(('Inputs'!$C$4/B2481)*'Inputs'!$C$7*'Inputs'!$C$6*D2481/3600,1)</x:f>
        <x:v>1441.5</x:v>
      </x:c>
      <x:c r="R2481" s="59" t="n">
        <x:f>ROUND((P2481-Q2481)*O2481-('Inputs'!$C$4/B2481)*(I2481/J2481+K2481)-'Inputs'!$C$4*L2481-('Inputs'!$C$4*'Inputs'!$C$20*'Inputs'!$C$21*'Inputs'!$C$22/1000)*M2481*N2481,0)</x:f>
        <x:v>137611</x:v>
      </x:c>
      <x:c r="S2481" s="59" t="n">
        <x:f>ROUND(R2481/'Inputs'!$C$4,2)</x:f>
        <x:v>13.76</x:v>
      </x:c>
      <x:c r="T2481" s="33" t="n">
        <x:f>ROUND((P2481-Q2481)*G2481*'Inputs'!$C$25/1000,1)</x:f>
        <x:v>80</x:v>
      </x:c>
    </x:row>
    <x:row r="2482">
      <x:c r="A2482" t="n">
        <x:v>2467</x:v>
      </x:c>
      <x:c r="B2482" s="68" t="n">
        <x:v>38.9</x:v>
      </x:c>
      <x:c r="C2482" s="68" t="n">
        <x:v>27.9</x:v>
      </x:c>
      <x:c r="D2482" s="68" t="n">
        <x:v>181</x:v>
      </x:c>
      <x:c r="E2482" s="68" t="n">
        <x:v>20.7</x:v>
      </x:c>
      <x:c r="F2482" s="68" t="n">
        <x:v>36.8</x:v>
      </x:c>
      <x:c r="G2482" s="68" t="n">
        <x:v>8.4</x:v>
      </x:c>
      <x:c r="H2482" s="69" t="n">
        <x:v>1.888</x:v>
      </x:c>
      <x:c r="I2482" s="68" t="n">
        <x:v>7691</x:v>
      </x:c>
      <x:c r="J2482" s="68" t="n">
        <x:v>12.2</x:v>
      </x:c>
      <x:c r="K2482" s="68" t="n">
        <x:v>664</x:v>
      </x:c>
      <x:c r="L2482" s="68" t="n">
        <x:v>5.9</x:v>
      </x:c>
      <x:c r="M2482" s="70" t="n">
        <x:v>0.046</x:v>
      </x:c>
      <x:c r="N2482" s="71" t="n">
        <x:v>154</x:v>
      </x:c>
      <x:c r="O2482" s="33" t="n">
        <x:f>ROUND(3*E2482+F2482+G2482*H2482,1)</x:f>
        <x:v>114.8</x:v>
      </x:c>
      <x:c r="P2482" s="33" t="n">
        <x:f>ROUND('Inputs'!$C$4*'Inputs'!$C$7*'Inputs'!$C$5*C2482/3600,1)</x:f>
        <x:v>4030</x:v>
      </x:c>
      <x:c r="Q2482" s="33" t="n">
        <x:f>ROUND(('Inputs'!$C$4/B2482)*'Inputs'!$C$7*'Inputs'!$C$6*D2482/3600,1)</x:f>
        <x:v>1344.2</x:v>
      </x:c>
      <x:c r="R2482" s="59" t="n">
        <x:f>ROUND((P2482-Q2482)*O2482-('Inputs'!$C$4/B2482)*(I2482/J2482+K2482)-'Inputs'!$C$4*L2482-('Inputs'!$C$4*'Inputs'!$C$20*'Inputs'!$C$21*'Inputs'!$C$22/1000)*M2482*N2482,0)</x:f>
        <x:v>-99264</x:v>
      </x:c>
      <x:c r="S2482" s="59" t="n">
        <x:f>ROUND(R2482/'Inputs'!$C$4,2)</x:f>
        <x:v>-9.93</x:v>
      </x:c>
      <x:c r="T2482" s="33" t="n">
        <x:f>ROUND((P2482-Q2482)*G2482*'Inputs'!$C$25/1000,1)</x:f>
        <x:v>58.3</x:v>
      </x:c>
    </x:row>
    <x:row r="2483">
      <x:c r="A2483" t="n">
        <x:v>2468</x:v>
      </x:c>
      <x:c r="B2483" s="68" t="n">
        <x:v>57.1</x:v>
      </x:c>
      <x:c r="C2483" s="68" t="n">
        <x:v>28.8</x:v>
      </x:c>
      <x:c r="D2483" s="68" t="n">
        <x:v>191.7</x:v>
      </x:c>
      <x:c r="E2483" s="68" t="n">
        <x:v>26.6</x:v>
      </x:c>
      <x:c r="F2483" s="68" t="n">
        <x:v>40.9</x:v>
      </x:c>
      <x:c r="G2483" s="68" t="n">
        <x:v>8.1</x:v>
      </x:c>
      <x:c r="H2483" s="69" t="n">
        <x:v>1.82</x:v>
      </x:c>
      <x:c r="I2483" s="68" t="n">
        <x:v>7775</x:v>
      </x:c>
      <x:c r="J2483" s="68" t="n">
        <x:v>12.5</x:v>
      </x:c>
      <x:c r="K2483" s="68" t="n">
        <x:v>348</x:v>
      </x:c>
      <x:c r="L2483" s="68" t="n">
        <x:v>3.1</x:v>
      </x:c>
      <x:c r="M2483" s="70" t="n">
        <x:v>0.004</x:v>
      </x:c>
      <x:c r="N2483" s="71" t="n">
        <x:v>117</x:v>
      </x:c>
      <x:c r="O2483" s="33" t="n">
        <x:f>ROUND(3*E2483+F2483+G2483*H2483,1)</x:f>
        <x:v>135.4</x:v>
      </x:c>
      <x:c r="P2483" s="33" t="n">
        <x:f>ROUND('Inputs'!$C$4*'Inputs'!$C$7*'Inputs'!$C$5*C2483/3600,1)</x:f>
        <x:v>4160</x:v>
      </x:c>
      <x:c r="Q2483" s="33" t="n">
        <x:f>ROUND(('Inputs'!$C$4/B2483)*'Inputs'!$C$7*'Inputs'!$C$6*D2483/3600,1)</x:f>
        <x:v>969.9</x:v>
      </x:c>
      <x:c r="R2483" s="59" t="n">
        <x:f>ROUND((P2483-Q2483)*O2483-('Inputs'!$C$4/B2483)*(I2483/J2483+K2483)-'Inputs'!$C$4*L2483-('Inputs'!$C$4*'Inputs'!$C$20*'Inputs'!$C$21*'Inputs'!$C$22/1000)*M2483*N2483,0)</x:f>
        <x:v>230016</x:v>
      </x:c>
      <x:c r="S2483" s="59" t="n">
        <x:f>ROUND(R2483/'Inputs'!$C$4,2)</x:f>
        <x:v>23</x:v>
      </x:c>
      <x:c r="T2483" s="33" t="n">
        <x:f>ROUND((P2483-Q2483)*G2483*'Inputs'!$C$25/1000,1)</x:f>
        <x:v>66.8</x:v>
      </x:c>
    </x:row>
    <x:row r="2484">
      <x:c r="A2484" t="n">
        <x:v>2469</x:v>
      </x:c>
      <x:c r="B2484" s="68" t="n">
        <x:v>28.1</x:v>
      </x:c>
      <x:c r="C2484" s="68" t="n">
        <x:v>31.5</x:v>
      </x:c>
      <x:c r="D2484" s="68" t="n">
        <x:v>237.5</x:v>
      </x:c>
      <x:c r="E2484" s="68" t="n">
        <x:v>20.1</x:v>
      </x:c>
      <x:c r="F2484" s="68" t="n">
        <x:v>36.2</x:v>
      </x:c>
      <x:c r="G2484" s="68" t="n">
        <x:v>10.9</x:v>
      </x:c>
      <x:c r="H2484" s="69" t="n">
        <x:v>1.855</x:v>
      </x:c>
      <x:c r="I2484" s="68" t="n">
        <x:v>5962</x:v>
      </x:c>
      <x:c r="J2484" s="68" t="n">
        <x:v>10.2</x:v>
      </x:c>
      <x:c r="K2484" s="68" t="n">
        <x:v>412</x:v>
      </x:c>
      <x:c r="L2484" s="68" t="n">
        <x:v>3.7</x:v>
      </x:c>
      <x:c r="M2484" s="70" t="n">
        <x:v>0.057</x:v>
      </x:c>
      <x:c r="N2484" s="71" t="n">
        <x:v>98</x:v>
      </x:c>
      <x:c r="O2484" s="33" t="n">
        <x:f>ROUND(3*E2484+F2484+G2484*H2484,1)</x:f>
        <x:v>116.7</x:v>
      </x:c>
      <x:c r="P2484" s="33" t="n">
        <x:f>ROUND('Inputs'!$C$4*'Inputs'!$C$7*'Inputs'!$C$5*C2484/3600,1)</x:f>
        <x:v>4550</x:v>
      </x:c>
      <x:c r="Q2484" s="33" t="n">
        <x:f>ROUND(('Inputs'!$C$4/B2484)*'Inputs'!$C$7*'Inputs'!$C$6*D2484/3600,1)</x:f>
        <x:v>2441.7</x:v>
      </x:c>
      <x:c r="R2484" s="59" t="n">
        <x:f>ROUND((P2484-Q2484)*O2484-('Inputs'!$C$4/B2484)*(I2484/J2484+K2484)-'Inputs'!$C$4*L2484-('Inputs'!$C$4*'Inputs'!$C$20*'Inputs'!$C$21*'Inputs'!$C$22/1000)*M2484*N2484,0)</x:f>
        <x:v>-158082</x:v>
      </x:c>
      <x:c r="S2484" s="59" t="n">
        <x:f>ROUND(R2484/'Inputs'!$C$4,2)</x:f>
        <x:v>-15.81</x:v>
      </x:c>
      <x:c r="T2484" s="33" t="n">
        <x:f>ROUND((P2484-Q2484)*G2484*'Inputs'!$C$25/1000,1)</x:f>
        <x:v>59.4</x:v>
      </x:c>
    </x:row>
    <x:row r="2485">
      <x:c r="A2485" t="n">
        <x:v>2470</x:v>
      </x:c>
      <x:c r="B2485" s="68" t="n">
        <x:v>39.2</x:v>
      </x:c>
      <x:c r="C2485" s="68" t="n">
        <x:v>27.3</x:v>
      </x:c>
      <x:c r="D2485" s="68" t="n">
        <x:v>235.3</x:v>
      </x:c>
      <x:c r="E2485" s="68" t="n">
        <x:v>20.2</x:v>
      </x:c>
      <x:c r="F2485" s="68" t="n">
        <x:v>38.3</x:v>
      </x:c>
      <x:c r="G2485" s="68" t="n">
        <x:v>9.9</x:v>
      </x:c>
      <x:c r="H2485" s="69" t="n">
        <x:v>1.594</x:v>
      </x:c>
      <x:c r="I2485" s="68" t="n">
        <x:v>5554</x:v>
      </x:c>
      <x:c r="J2485" s="68" t="n">
        <x:v>10.1</x:v>
      </x:c>
      <x:c r="K2485" s="68" t="n">
        <x:v>425</x:v>
      </x:c>
      <x:c r="L2485" s="68" t="n">
        <x:v>4.6</x:v>
      </x:c>
      <x:c r="M2485" s="70" t="n">
        <x:v>0.031</x:v>
      </x:c>
      <x:c r="N2485" s="71" t="n">
        <x:v>112</x:v>
      </x:c>
      <x:c r="O2485" s="33" t="n">
        <x:f>ROUND(3*E2485+F2485+G2485*H2485,1)</x:f>
        <x:v>114.7</x:v>
      </x:c>
      <x:c r="P2485" s="33" t="n">
        <x:f>ROUND('Inputs'!$C$4*'Inputs'!$C$7*'Inputs'!$C$5*C2485/3600,1)</x:f>
        <x:v>3943.3</x:v>
      </x:c>
      <x:c r="Q2485" s="33" t="n">
        <x:f>ROUND(('Inputs'!$C$4/B2485)*'Inputs'!$C$7*'Inputs'!$C$6*D2485/3600,1)</x:f>
        <x:v>1734.1</x:v>
      </x:c>
      <x:c r="R2485" s="59" t="n">
        <x:f>ROUND((P2485-Q2485)*O2485-('Inputs'!$C$4/B2485)*(I2485/J2485+K2485)-'Inputs'!$C$4*L2485-('Inputs'!$C$4*'Inputs'!$C$20*'Inputs'!$C$21*'Inputs'!$C$22/1000)*M2485*N2485,0)</x:f>
        <x:v>-49068</x:v>
      </x:c>
      <x:c r="S2485" s="59" t="n">
        <x:f>ROUND(R2485/'Inputs'!$C$4,2)</x:f>
        <x:v>-4.91</x:v>
      </x:c>
      <x:c r="T2485" s="33" t="n">
        <x:f>ROUND((P2485-Q2485)*G2485*'Inputs'!$C$25/1000,1)</x:f>
        <x:v>56.5</x:v>
      </x:c>
    </x:row>
    <x:row r="2486">
      <x:c r="A2486" t="n">
        <x:v>2471</x:v>
      </x:c>
      <x:c r="B2486" s="68" t="n">
        <x:v>48.8</x:v>
      </x:c>
      <x:c r="C2486" s="68" t="n">
        <x:v>27.3</x:v>
      </x:c>
      <x:c r="D2486" s="68" t="n">
        <x:v>204.4</x:v>
      </x:c>
      <x:c r="E2486" s="68" t="n">
        <x:v>25.5</x:v>
      </x:c>
      <x:c r="F2486" s="68" t="n">
        <x:v>53.4</x:v>
      </x:c>
      <x:c r="G2486" s="68" t="n">
        <x:v>9</x:v>
      </x:c>
      <x:c r="H2486" s="69" t="n">
        <x:v>1.921</x:v>
      </x:c>
      <x:c r="I2486" s="68" t="n">
        <x:v>6123</x:v>
      </x:c>
      <x:c r="J2486" s="68" t="n">
        <x:v>8.7</x:v>
      </x:c>
      <x:c r="K2486" s="68" t="n">
        <x:v>413</x:v>
      </x:c>
      <x:c r="L2486" s="68" t="n">
        <x:v>1.9</x:v>
      </x:c>
      <x:c r="M2486" s="70" t="n">
        <x:v>0.03</x:v>
      </x:c>
      <x:c r="N2486" s="71" t="n">
        <x:v>86</x:v>
      </x:c>
      <x:c r="O2486" s="33" t="n">
        <x:f>ROUND(3*E2486+F2486+G2486*H2486,1)</x:f>
        <x:v>147.2</x:v>
      </x:c>
      <x:c r="P2486" s="33" t="n">
        <x:f>ROUND('Inputs'!$C$4*'Inputs'!$C$7*'Inputs'!$C$5*C2486/3600,1)</x:f>
        <x:v>3943.3</x:v>
      </x:c>
      <x:c r="Q2486" s="33" t="n">
        <x:f>ROUND(('Inputs'!$C$4/B2486)*'Inputs'!$C$7*'Inputs'!$C$6*D2486/3600,1)</x:f>
        <x:v>1210</x:v>
      </x:c>
      <x:c r="R2486" s="59" t="n">
        <x:f>ROUND((P2486-Q2486)*O2486-('Inputs'!$C$4/B2486)*(I2486/J2486+K2486)-'Inputs'!$C$4*L2486-('Inputs'!$C$4*'Inputs'!$C$20*'Inputs'!$C$21*'Inputs'!$C$22/1000)*M2486*N2486,0)</x:f>
        <x:v>148721</x:v>
      </x:c>
      <x:c r="S2486" s="59" t="n">
        <x:f>ROUND(R2486/'Inputs'!$C$4,2)</x:f>
        <x:v>14.87</x:v>
      </x:c>
      <x:c r="T2486" s="33" t="n">
        <x:f>ROUND((P2486-Q2486)*G2486*'Inputs'!$C$25/1000,1)</x:f>
        <x:v>63.6</x:v>
      </x:c>
    </x:row>
    <x:row r="2487">
      <x:c r="A2487" t="n">
        <x:v>2472</x:v>
      </x:c>
      <x:c r="B2487" s="68" t="n">
        <x:v>51.5</x:v>
      </x:c>
      <x:c r="C2487" s="68" t="n">
        <x:v>29.6</x:v>
      </x:c>
      <x:c r="D2487" s="68" t="n">
        <x:v>267.1</x:v>
      </x:c>
      <x:c r="E2487" s="68" t="n">
        <x:v>22.1</x:v>
      </x:c>
      <x:c r="F2487" s="68" t="n">
        <x:v>31.3</x:v>
      </x:c>
      <x:c r="G2487" s="68" t="n">
        <x:v>7.6</x:v>
      </x:c>
      <x:c r="H2487" s="69" t="n">
        <x:v>1.7</x:v>
      </x:c>
      <x:c r="I2487" s="68" t="n">
        <x:v>6617</x:v>
      </x:c>
      <x:c r="J2487" s="68" t="n">
        <x:v>13.2</x:v>
      </x:c>
      <x:c r="K2487" s="68" t="n">
        <x:v>824</x:v>
      </x:c>
      <x:c r="L2487" s="68" t="n">
        <x:v>3.8</x:v>
      </x:c>
      <x:c r="M2487" s="70" t="n">
        <x:v>0.095</x:v>
      </x:c>
      <x:c r="N2487" s="71" t="n">
        <x:v>127</x:v>
      </x:c>
      <x:c r="O2487" s="33" t="n">
        <x:f>ROUND(3*E2487+F2487+G2487*H2487,1)</x:f>
        <x:v>110.5</x:v>
      </x:c>
      <x:c r="P2487" s="33" t="n">
        <x:f>ROUND('Inputs'!$C$4*'Inputs'!$C$7*'Inputs'!$C$5*C2487/3600,1)</x:f>
        <x:v>4275.6</x:v>
      </x:c>
      <x:c r="Q2487" s="33" t="n">
        <x:f>ROUND(('Inputs'!$C$4/B2487)*'Inputs'!$C$7*'Inputs'!$C$6*D2487/3600,1)</x:f>
        <x:v>1498.3</x:v>
      </x:c>
      <x:c r="R2487" s="59" t="n">
        <x:f>ROUND((P2487-Q2487)*O2487-('Inputs'!$C$4/B2487)*(I2487/J2487+K2487)-'Inputs'!$C$4*L2487-('Inputs'!$C$4*'Inputs'!$C$20*'Inputs'!$C$21*'Inputs'!$C$22/1000)*M2487*N2487,0)</x:f>
        <x:v>-15425</x:v>
      </x:c>
      <x:c r="S2487" s="59" t="n">
        <x:f>ROUND(R2487/'Inputs'!$C$4,2)</x:f>
        <x:v>-1.54</x:v>
      </x:c>
      <x:c r="T2487" s="33" t="n">
        <x:f>ROUND((P2487-Q2487)*G2487*'Inputs'!$C$25/1000,1)</x:f>
        <x:v>54.5</x:v>
      </x:c>
    </x:row>
    <x:row r="2488">
      <x:c r="A2488" t="n">
        <x:v>2473</x:v>
      </x:c>
      <x:c r="B2488" s="68" t="n">
        <x:v>54.1</x:v>
      </x:c>
      <x:c r="C2488" s="68" t="n">
        <x:v>29.1</x:v>
      </x:c>
      <x:c r="D2488" s="68" t="n">
        <x:v>233.8</x:v>
      </x:c>
      <x:c r="E2488" s="68" t="n">
        <x:v>24.9</x:v>
      </x:c>
      <x:c r="F2488" s="68" t="n">
        <x:v>35.7</x:v>
      </x:c>
      <x:c r="G2488" s="68" t="n">
        <x:v>7.6</x:v>
      </x:c>
      <x:c r="H2488" s="69" t="n">
        <x:v>1.852</x:v>
      </x:c>
      <x:c r="I2488" s="68" t="n">
        <x:v>7425</x:v>
      </x:c>
      <x:c r="J2488" s="68" t="n">
        <x:v>10.7</x:v>
      </x:c>
      <x:c r="K2488" s="68" t="n">
        <x:v>470</x:v>
      </x:c>
      <x:c r="L2488" s="68" t="n">
        <x:v>2.1</x:v>
      </x:c>
      <x:c r="M2488" s="70" t="n">
        <x:v>0.018</x:v>
      </x:c>
      <x:c r="N2488" s="71" t="n">
        <x:v>156</x:v>
      </x:c>
      <x:c r="O2488" s="33" t="n">
        <x:f>ROUND(3*E2488+F2488+G2488*H2488,1)</x:f>
        <x:v>124.5</x:v>
      </x:c>
      <x:c r="P2488" s="33" t="n">
        <x:f>ROUND('Inputs'!$C$4*'Inputs'!$C$7*'Inputs'!$C$5*C2488/3600,1)</x:f>
        <x:v>4203.3</x:v>
      </x:c>
      <x:c r="Q2488" s="33" t="n">
        <x:f>ROUND(('Inputs'!$C$4/B2488)*'Inputs'!$C$7*'Inputs'!$C$6*D2488/3600,1)</x:f>
        <x:v>1248.5</x:v>
      </x:c>
      <x:c r="R2488" s="59" t="n">
        <x:f>ROUND((P2488-Q2488)*O2488-('Inputs'!$C$4/B2488)*(I2488/J2488+K2488)-'Inputs'!$C$4*L2488-('Inputs'!$C$4*'Inputs'!$C$20*'Inputs'!$C$21*'Inputs'!$C$22/1000)*M2488*N2488,0)</x:f>
        <x:v>125450</x:v>
      </x:c>
      <x:c r="S2488" s="59" t="n">
        <x:f>ROUND(R2488/'Inputs'!$C$4,2)</x:f>
        <x:v>12.55</x:v>
      </x:c>
      <x:c r="T2488" s="33" t="n">
        <x:f>ROUND((P2488-Q2488)*G2488*'Inputs'!$C$25/1000,1)</x:f>
        <x:v>58</x:v>
      </x:c>
    </x:row>
    <x:row r="2489">
      <x:c r="A2489" t="n">
        <x:v>2474</x:v>
      </x:c>
      <x:c r="B2489" s="68" t="n">
        <x:v>41.3</x:v>
      </x:c>
      <x:c r="C2489" s="68" t="n">
        <x:v>28.4</x:v>
      </x:c>
      <x:c r="D2489" s="68" t="n">
        <x:v>210.7</x:v>
      </x:c>
      <x:c r="E2489" s="68" t="n">
        <x:v>25.6</x:v>
      </x:c>
      <x:c r="F2489" s="68" t="n">
        <x:v>30.5</x:v>
      </x:c>
      <x:c r="G2489" s="68" t="n">
        <x:v>9.4</x:v>
      </x:c>
      <x:c r="H2489" s="69" t="n">
        <x:v>1.897</x:v>
      </x:c>
      <x:c r="I2489" s="68" t="n">
        <x:v>7329</x:v>
      </x:c>
      <x:c r="J2489" s="68" t="n">
        <x:v>9.2</x:v>
      </x:c>
      <x:c r="K2489" s="68" t="n">
        <x:v>652</x:v>
      </x:c>
      <x:c r="L2489" s="68" t="n">
        <x:v>1.6</x:v>
      </x:c>
      <x:c r="M2489" s="70" t="n">
        <x:v>0.054</x:v>
      </x:c>
      <x:c r="N2489" s="71" t="n">
        <x:v>153</x:v>
      </x:c>
      <x:c r="O2489" s="33" t="n">
        <x:f>ROUND(3*E2489+F2489+G2489*H2489,1)</x:f>
        <x:v>125.1</x:v>
      </x:c>
      <x:c r="P2489" s="33" t="n">
        <x:f>ROUND('Inputs'!$C$4*'Inputs'!$C$7*'Inputs'!$C$5*C2489/3600,1)</x:f>
        <x:v>4102.2</x:v>
      </x:c>
      <x:c r="Q2489" s="33" t="n">
        <x:f>ROUND(('Inputs'!$C$4/B2489)*'Inputs'!$C$7*'Inputs'!$C$6*D2489/3600,1)</x:f>
        <x:v>1473.8</x:v>
      </x:c>
      <x:c r="R2489" s="59" t="n">
        <x:f>ROUND((P2489-Q2489)*O2489-('Inputs'!$C$4/B2489)*(I2489/J2489+K2489)-'Inputs'!$C$4*L2489-('Inputs'!$C$4*'Inputs'!$C$20*'Inputs'!$C$21*'Inputs'!$C$22/1000)*M2489*N2489,0)</x:f>
        <x:v>-56420</x:v>
      </x:c>
      <x:c r="S2489" s="59" t="n">
        <x:f>ROUND(R2489/'Inputs'!$C$4,2)</x:f>
        <x:v>-5.64</x:v>
      </x:c>
      <x:c r="T2489" s="33" t="n">
        <x:f>ROUND((P2489-Q2489)*G2489*'Inputs'!$C$25/1000,1)</x:f>
        <x:v>63.8</x:v>
      </x:c>
    </x:row>
    <x:row r="2490">
      <x:c r="A2490" t="n">
        <x:v>2475</x:v>
      </x:c>
      <x:c r="B2490" s="68" t="n">
        <x:v>39.7</x:v>
      </x:c>
      <x:c r="C2490" s="68" t="n">
        <x:v>28.7</x:v>
      </x:c>
      <x:c r="D2490" s="68" t="n">
        <x:v>190.9</x:v>
      </x:c>
      <x:c r="E2490" s="68" t="n">
        <x:v>27.3</x:v>
      </x:c>
      <x:c r="F2490" s="68" t="n">
        <x:v>48.5</x:v>
      </x:c>
      <x:c r="G2490" s="68" t="n">
        <x:v>10.3</x:v>
      </x:c>
      <x:c r="H2490" s="69" t="n">
        <x:v>1.832</x:v>
      </x:c>
      <x:c r="I2490" s="68" t="n">
        <x:v>8633</x:v>
      </x:c>
      <x:c r="J2490" s="68" t="n">
        <x:v>8.6</x:v>
      </x:c>
      <x:c r="K2490" s="68" t="n">
        <x:v>769</x:v>
      </x:c>
      <x:c r="L2490" s="68" t="n">
        <x:v>3.5</x:v>
      </x:c>
      <x:c r="M2490" s="70" t="n">
        <x:v>0.034</x:v>
      </x:c>
      <x:c r="N2490" s="71" t="n">
        <x:v>153</x:v>
      </x:c>
      <x:c r="O2490" s="33" t="n">
        <x:f>ROUND(3*E2490+F2490+G2490*H2490,1)</x:f>
        <x:v>149.3</x:v>
      </x:c>
      <x:c r="P2490" s="33" t="n">
        <x:f>ROUND('Inputs'!$C$4*'Inputs'!$C$7*'Inputs'!$C$5*C2490/3600,1)</x:f>
        <x:v>4145.6</x:v>
      </x:c>
      <x:c r="Q2490" s="33" t="n">
        <x:f>ROUND(('Inputs'!$C$4/B2490)*'Inputs'!$C$7*'Inputs'!$C$6*D2490/3600,1)</x:f>
        <x:v>1389.1</x:v>
      </x:c>
      <x:c r="R2490" s="59" t="n">
        <x:f>ROUND((P2490-Q2490)*O2490-('Inputs'!$C$4/B2490)*(I2490/J2490+K2490)-'Inputs'!$C$4*L2490-('Inputs'!$C$4*'Inputs'!$C$20*'Inputs'!$C$21*'Inputs'!$C$22/1000)*M2490*N2490,0)</x:f>
        <x:v>-81645</x:v>
      </x:c>
      <x:c r="S2490" s="59" t="n">
        <x:f>ROUND(R2490/'Inputs'!$C$4,2)</x:f>
        <x:v>-8.16</x:v>
      </x:c>
      <x:c r="T2490" s="33" t="n">
        <x:f>ROUND((P2490-Q2490)*G2490*'Inputs'!$C$25/1000,1)</x:f>
        <x:v>73.4</x:v>
      </x:c>
    </x:row>
    <x:row r="2491">
      <x:c r="A2491" t="n">
        <x:v>2476</x:v>
      </x:c>
      <x:c r="B2491" s="68" t="n">
        <x:v>39.8</x:v>
      </x:c>
      <x:c r="C2491" s="68" t="n">
        <x:v>28.8</x:v>
      </x:c>
      <x:c r="D2491" s="68" t="n">
        <x:v>239.3</x:v>
      </x:c>
      <x:c r="E2491" s="68" t="n">
        <x:v>27.6</x:v>
      </x:c>
      <x:c r="F2491" s="68" t="n">
        <x:v>50.5</x:v>
      </x:c>
      <x:c r="G2491" s="68" t="n">
        <x:v>11</x:v>
      </x:c>
      <x:c r="H2491" s="69" t="n">
        <x:v>1.833</x:v>
      </x:c>
      <x:c r="I2491" s="68" t="n">
        <x:v>5992</x:v>
      </x:c>
      <x:c r="J2491" s="68" t="n">
        <x:v>9.2</x:v>
      </x:c>
      <x:c r="K2491" s="68" t="n">
        <x:v>553</x:v>
      </x:c>
      <x:c r="L2491" s="68" t="n">
        <x:v>4</x:v>
      </x:c>
      <x:c r="M2491" s="70" t="n">
        <x:v>0.091</x:v>
      </x:c>
      <x:c r="N2491" s="71" t="n">
        <x:v>134</x:v>
      </x:c>
      <x:c r="O2491" s="33" t="n">
        <x:f>ROUND(3*E2491+F2491+G2491*H2491,1)</x:f>
        <x:v>153.5</x:v>
      </x:c>
      <x:c r="P2491" s="33" t="n">
        <x:f>ROUND('Inputs'!$C$4*'Inputs'!$C$7*'Inputs'!$C$5*C2491/3600,1)</x:f>
        <x:v>4160</x:v>
      </x:c>
      <x:c r="Q2491" s="33" t="n">
        <x:f>ROUND(('Inputs'!$C$4/B2491)*'Inputs'!$C$7*'Inputs'!$C$6*D2491/3600,1)</x:f>
        <x:v>1737</x:v>
      </x:c>
      <x:c r="R2491" s="59" t="n">
        <x:f>ROUND((P2491-Q2491)*O2491-('Inputs'!$C$4/B2491)*(I2491/J2491+K2491)-'Inputs'!$C$4*L2491-('Inputs'!$C$4*'Inputs'!$C$20*'Inputs'!$C$21*'Inputs'!$C$22/1000)*M2491*N2491,0)</x:f>
        <x:v>2074</x:v>
      </x:c>
      <x:c r="S2491" s="59" t="n">
        <x:f>ROUND(R2491/'Inputs'!$C$4,2)</x:f>
        <x:v>0.21</x:v>
      </x:c>
      <x:c r="T2491" s="33" t="n">
        <x:f>ROUND((P2491-Q2491)*G2491*'Inputs'!$C$25/1000,1)</x:f>
        <x:v>68.9</x:v>
      </x:c>
    </x:row>
    <x:row r="2492">
      <x:c r="A2492" t="n">
        <x:v>2477</x:v>
      </x:c>
      <x:c r="B2492" s="68" t="n">
        <x:v>33.4</x:v>
      </x:c>
      <x:c r="C2492" s="68" t="n">
        <x:v>30.7</x:v>
      </x:c>
      <x:c r="D2492" s="68" t="n">
        <x:v>250.5</x:v>
      </x:c>
      <x:c r="E2492" s="68" t="n">
        <x:v>21.3</x:v>
      </x:c>
      <x:c r="F2492" s="68" t="n">
        <x:v>30.5</x:v>
      </x:c>
      <x:c r="G2492" s="68" t="n">
        <x:v>8</x:v>
      </x:c>
      <x:c r="H2492" s="69" t="n">
        <x:v>1.686</x:v>
      </x:c>
      <x:c r="I2492" s="68" t="n">
        <x:v>4772</x:v>
      </x:c>
      <x:c r="J2492" s="68" t="n">
        <x:v>12</x:v>
      </x:c>
      <x:c r="K2492" s="68" t="n">
        <x:v>538</x:v>
      </x:c>
      <x:c r="L2492" s="68" t="n">
        <x:v>1.5</x:v>
      </x:c>
      <x:c r="M2492" s="70" t="n">
        <x:v>0.03</x:v>
      </x:c>
      <x:c r="N2492" s="71" t="n">
        <x:v>66</x:v>
      </x:c>
      <x:c r="O2492" s="33" t="n">
        <x:f>ROUND(3*E2492+F2492+G2492*H2492,1)</x:f>
        <x:v>107.9</x:v>
      </x:c>
      <x:c r="P2492" s="33" t="n">
        <x:f>ROUND('Inputs'!$C$4*'Inputs'!$C$7*'Inputs'!$C$5*C2492/3600,1)</x:f>
        <x:v>4434.4</x:v>
      </x:c>
      <x:c r="Q2492" s="33" t="n">
        <x:f>ROUND(('Inputs'!$C$4/B2492)*'Inputs'!$C$7*'Inputs'!$C$6*D2492/3600,1)</x:f>
        <x:v>2166.7</x:v>
      </x:c>
      <x:c r="R2492" s="59" t="n">
        <x:f>ROUND((P2492-Q2492)*O2492-('Inputs'!$C$4/B2492)*(I2492/J2492+K2492)-'Inputs'!$C$4*L2492-('Inputs'!$C$4*'Inputs'!$C$20*'Inputs'!$C$21*'Inputs'!$C$22/1000)*M2492*N2492,0)</x:f>
        <x:v>-54882</x:v>
      </x:c>
      <x:c r="S2492" s="59" t="n">
        <x:f>ROUND(R2492/'Inputs'!$C$4,2)</x:f>
        <x:v>-5.49</x:v>
      </x:c>
      <x:c r="T2492" s="33" t="n">
        <x:f>ROUND((P2492-Q2492)*G2492*'Inputs'!$C$25/1000,1)</x:f>
        <x:v>46.9</x:v>
      </x:c>
    </x:row>
    <x:row r="2493">
      <x:c r="A2493" t="n">
        <x:v>2478</x:v>
      </x:c>
      <x:c r="B2493" s="68" t="n">
        <x:v>52</x:v>
      </x:c>
      <x:c r="C2493" s="68" t="n">
        <x:v>31.8</x:v>
      </x:c>
      <x:c r="D2493" s="68" t="n">
        <x:v>187.8</x:v>
      </x:c>
      <x:c r="E2493" s="68" t="n">
        <x:v>20</x:v>
      </x:c>
      <x:c r="F2493" s="68" t="n">
        <x:v>39</x:v>
      </x:c>
      <x:c r="G2493" s="68" t="n">
        <x:v>8.4</x:v>
      </x:c>
      <x:c r="H2493" s="69" t="n">
        <x:v>1.995</x:v>
      </x:c>
      <x:c r="I2493" s="68" t="n">
        <x:v>7038</x:v>
      </x:c>
      <x:c r="J2493" s="68" t="n">
        <x:v>14.4</x:v>
      </x:c>
      <x:c r="K2493" s="68" t="n">
        <x:v>494</x:v>
      </x:c>
      <x:c r="L2493" s="68" t="n">
        <x:v>3.1</x:v>
      </x:c>
      <x:c r="M2493" s="70" t="n">
        <x:v>0.041</x:v>
      </x:c>
      <x:c r="N2493" s="71" t="n">
        <x:v>63</x:v>
      </x:c>
      <x:c r="O2493" s="33" t="n">
        <x:f>ROUND(3*E2493+F2493+G2493*H2493,1)</x:f>
        <x:v>115.8</x:v>
      </x:c>
      <x:c r="P2493" s="33" t="n">
        <x:f>ROUND('Inputs'!$C$4*'Inputs'!$C$7*'Inputs'!$C$5*C2493/3600,1)</x:f>
        <x:v>4593.3</x:v>
      </x:c>
      <x:c r="Q2493" s="33" t="n">
        <x:f>ROUND(('Inputs'!$C$4/B2493)*'Inputs'!$C$7*'Inputs'!$C$6*D2493/3600,1)</x:f>
        <x:v>1043.3</x:v>
      </x:c>
      <x:c r="R2493" s="59" t="n">
        <x:f>ROUND((P2493-Q2493)*O2493-('Inputs'!$C$4/B2493)*(I2493/J2493+K2493)-'Inputs'!$C$4*L2493-('Inputs'!$C$4*'Inputs'!$C$20*'Inputs'!$C$21*'Inputs'!$C$22/1000)*M2493*N2493,0)</x:f>
        <x:v>185324</x:v>
      </x:c>
      <x:c r="S2493" s="59" t="n">
        <x:f>ROUND(R2493/'Inputs'!$C$4,2)</x:f>
        <x:v>18.53</x:v>
      </x:c>
      <x:c r="T2493" s="33" t="n">
        <x:f>ROUND((P2493-Q2493)*G2493*'Inputs'!$C$25/1000,1)</x:f>
        <x:v>77</x:v>
      </x:c>
    </x:row>
    <x:row r="2494">
      <x:c r="A2494" t="n">
        <x:v>2479</x:v>
      </x:c>
      <x:c r="B2494" s="68" t="n">
        <x:v>44.8</x:v>
      </x:c>
      <x:c r="C2494" s="68" t="n">
        <x:v>28.6</x:v>
      </x:c>
      <x:c r="D2494" s="68" t="n">
        <x:v>245</x:v>
      </x:c>
      <x:c r="E2494" s="68" t="n">
        <x:v>23</x:v>
      </x:c>
      <x:c r="F2494" s="68" t="n">
        <x:v>40.8</x:v>
      </x:c>
      <x:c r="G2494" s="68" t="n">
        <x:v>8.9</x:v>
      </x:c>
      <x:c r="H2494" s="69" t="n">
        <x:v>1.74</x:v>
      </x:c>
      <x:c r="I2494" s="68" t="n">
        <x:v>7288</x:v>
      </x:c>
      <x:c r="J2494" s="68" t="n">
        <x:v>10.8</x:v>
      </x:c>
      <x:c r="K2494" s="68" t="n">
        <x:v>667</x:v>
      </x:c>
      <x:c r="L2494" s="68" t="n">
        <x:v>5.7</x:v>
      </x:c>
      <x:c r="M2494" s="70" t="n">
        <x:v>0.017</x:v>
      </x:c>
      <x:c r="N2494" s="71" t="n">
        <x:v>110</x:v>
      </x:c>
      <x:c r="O2494" s="33" t="n">
        <x:f>ROUND(3*E2494+F2494+G2494*H2494,1)</x:f>
        <x:v>125.3</x:v>
      </x:c>
      <x:c r="P2494" s="33" t="n">
        <x:f>ROUND('Inputs'!$C$4*'Inputs'!$C$7*'Inputs'!$C$5*C2494/3600,1)</x:f>
        <x:v>4131.1</x:v>
      </x:c>
      <x:c r="Q2494" s="33" t="n">
        <x:f>ROUND(('Inputs'!$C$4/B2494)*'Inputs'!$C$7*'Inputs'!$C$6*D2494/3600,1)</x:f>
        <x:v>1579.9</x:v>
      </x:c>
      <x:c r="R2494" s="59" t="n">
        <x:f>ROUND((P2494-Q2494)*O2494-('Inputs'!$C$4/B2494)*(I2494/J2494+K2494)-'Inputs'!$C$4*L2494-('Inputs'!$C$4*'Inputs'!$C$20*'Inputs'!$C$21*'Inputs'!$C$22/1000)*M2494*N2494,0)</x:f>
        <x:v>-41028</x:v>
      </x:c>
      <x:c r="S2494" s="59" t="n">
        <x:f>ROUND(R2494/'Inputs'!$C$4,2)</x:f>
        <x:v>-4.1</x:v>
      </x:c>
      <x:c r="T2494" s="33" t="n">
        <x:f>ROUND((P2494-Q2494)*G2494*'Inputs'!$C$25/1000,1)</x:f>
        <x:v>58.7</x:v>
      </x:c>
    </x:row>
    <x:row r="2495">
      <x:c r="A2495" t="n">
        <x:v>2480</x:v>
      </x:c>
      <x:c r="B2495" s="68" t="n">
        <x:v>51.3</x:v>
      </x:c>
      <x:c r="C2495" s="68" t="n">
        <x:v>32.8</x:v>
      </x:c>
      <x:c r="D2495" s="68" t="n">
        <x:v>204.3</x:v>
      </x:c>
      <x:c r="E2495" s="68" t="n">
        <x:v>23.2</x:v>
      </x:c>
      <x:c r="F2495" s="68" t="n">
        <x:v>54.1</x:v>
      </x:c>
      <x:c r="G2495" s="68" t="n">
        <x:v>9.3</x:v>
      </x:c>
      <x:c r="H2495" s="69" t="n">
        <x:v>1.768</x:v>
      </x:c>
      <x:c r="I2495" s="68" t="n">
        <x:v>6073</x:v>
      </x:c>
      <x:c r="J2495" s="68" t="n">
        <x:v>12.3</x:v>
      </x:c>
      <x:c r="K2495" s="68" t="n">
        <x:v>643</x:v>
      </x:c>
      <x:c r="L2495" s="68" t="n">
        <x:v>5.3</x:v>
      </x:c>
      <x:c r="M2495" s="70" t="n">
        <x:v>0.076</x:v>
      </x:c>
      <x:c r="N2495" s="71" t="n">
        <x:v>98</x:v>
      </x:c>
      <x:c r="O2495" s="33" t="n">
        <x:f>ROUND(3*E2495+F2495+G2495*H2495,1)</x:f>
        <x:v>140.1</x:v>
      </x:c>
      <x:c r="P2495" s="33" t="n">
        <x:f>ROUND('Inputs'!$C$4*'Inputs'!$C$7*'Inputs'!$C$5*C2495/3600,1)</x:f>
        <x:v>4737.8</x:v>
      </x:c>
      <x:c r="Q2495" s="33" t="n">
        <x:f>ROUND(('Inputs'!$C$4/B2495)*'Inputs'!$C$7*'Inputs'!$C$6*D2495/3600,1)</x:f>
        <x:v>1150.5</x:v>
      </x:c>
      <x:c r="R2495" s="59" t="n">
        <x:f>ROUND((P2495-Q2495)*O2495-('Inputs'!$C$4/B2495)*(I2495/J2495+K2495)-'Inputs'!$C$4*L2495-('Inputs'!$C$4*'Inputs'!$C$20*'Inputs'!$C$21*'Inputs'!$C$22/1000)*M2495*N2495,0)</x:f>
        <x:v>211339</x:v>
      </x:c>
      <x:c r="S2495" s="59" t="n">
        <x:f>ROUND(R2495/'Inputs'!$C$4,2)</x:f>
        <x:v>21.13</x:v>
      </x:c>
      <x:c r="T2495" s="33" t="n">
        <x:f>ROUND((P2495-Q2495)*G2495*'Inputs'!$C$25/1000,1)</x:f>
        <x:v>86.2</x:v>
      </x:c>
    </x:row>
    <x:row r="2496">
      <x:c r="A2496" t="n">
        <x:v>2481</x:v>
      </x:c>
      <x:c r="B2496" s="68" t="n">
        <x:v>26.5</x:v>
      </x:c>
      <x:c r="C2496" s="68" t="n">
        <x:v>31.9</x:v>
      </x:c>
      <x:c r="D2496" s="68" t="n">
        <x:v>198.5</x:v>
      </x:c>
      <x:c r="E2496" s="68" t="n">
        <x:v>23.2</x:v>
      </x:c>
      <x:c r="F2496" s="68" t="n">
        <x:v>51.3</x:v>
      </x:c>
      <x:c r="G2496" s="68" t="n">
        <x:v>7.9</x:v>
      </x:c>
      <x:c r="H2496" s="69" t="n">
        <x:v>1.747</x:v>
      </x:c>
      <x:c r="I2496" s="68" t="n">
        <x:v>5606</x:v>
      </x:c>
      <x:c r="J2496" s="68" t="n">
        <x:v>14.9</x:v>
      </x:c>
      <x:c r="K2496" s="68" t="n">
        <x:v>400</x:v>
      </x:c>
      <x:c r="L2496" s="68" t="n">
        <x:v>3.5</x:v>
      </x:c>
      <x:c r="M2496" s="70" t="n">
        <x:v>0.08</x:v>
      </x:c>
      <x:c r="N2496" s="71" t="n">
        <x:v>107</x:v>
      </x:c>
      <x:c r="O2496" s="33" t="n">
        <x:f>ROUND(3*E2496+F2496+G2496*H2496,1)</x:f>
        <x:v>134.7</x:v>
      </x:c>
      <x:c r="P2496" s="33" t="n">
        <x:f>ROUND('Inputs'!$C$4*'Inputs'!$C$7*'Inputs'!$C$5*C2496/3600,1)</x:f>
        <x:v>4607.8</x:v>
      </x:c>
      <x:c r="Q2496" s="33" t="n">
        <x:f>ROUND(('Inputs'!$C$4/B2496)*'Inputs'!$C$7*'Inputs'!$C$6*D2496/3600,1)</x:f>
        <x:v>2163.9</x:v>
      </x:c>
      <x:c r="R2496" s="59" t="n">
        <x:f>ROUND((P2496-Q2496)*O2496-('Inputs'!$C$4/B2496)*(I2496/J2496+K2496)-'Inputs'!$C$4*L2496-('Inputs'!$C$4*'Inputs'!$C$20*'Inputs'!$C$21*'Inputs'!$C$22/1000)*M2496*N2496,0)</x:f>
        <x:v>-17869</x:v>
      </x:c>
      <x:c r="S2496" s="59" t="n">
        <x:f>ROUND(R2496/'Inputs'!$C$4,2)</x:f>
        <x:v>-1.79</x:v>
      </x:c>
      <x:c r="T2496" s="33" t="n">
        <x:f>ROUND((P2496-Q2496)*G2496*'Inputs'!$C$25/1000,1)</x:f>
        <x:v>49.9</x:v>
      </x:c>
    </x:row>
    <x:row r="2497">
      <x:c r="A2497" t="n">
        <x:v>2482</x:v>
      </x:c>
      <x:c r="B2497" s="68" t="n">
        <x:v>50.7</x:v>
      </x:c>
      <x:c r="C2497" s="68" t="n">
        <x:v>26.8</x:v>
      </x:c>
      <x:c r="D2497" s="68" t="n">
        <x:v>172.4</x:v>
      </x:c>
      <x:c r="E2497" s="68" t="n">
        <x:v>23.8</x:v>
      </x:c>
      <x:c r="F2497" s="68" t="n">
        <x:v>38.4</x:v>
      </x:c>
      <x:c r="G2497" s="68" t="n">
        <x:v>10.6</x:v>
      </x:c>
      <x:c r="H2497" s="69" t="n">
        <x:v>1.692</x:v>
      </x:c>
      <x:c r="I2497" s="68" t="n">
        <x:v>4960</x:v>
      </x:c>
      <x:c r="J2497" s="68" t="n">
        <x:v>10.4</x:v>
      </x:c>
      <x:c r="K2497" s="68" t="n">
        <x:v>552</x:v>
      </x:c>
      <x:c r="L2497" s="68" t="n">
        <x:v>4.1</x:v>
      </x:c>
      <x:c r="M2497" s="70" t="n">
        <x:v>0.058</x:v>
      </x:c>
      <x:c r="N2497" s="71" t="n">
        <x:v>150</x:v>
      </x:c>
      <x:c r="O2497" s="33" t="n">
        <x:f>ROUND(3*E2497+F2497+G2497*H2497,1)</x:f>
        <x:v>127.7</x:v>
      </x:c>
      <x:c r="P2497" s="33" t="n">
        <x:f>ROUND('Inputs'!$C$4*'Inputs'!$C$7*'Inputs'!$C$5*C2497/3600,1)</x:f>
        <x:v>3871.1</x:v>
      </x:c>
      <x:c r="Q2497" s="33" t="n">
        <x:f>ROUND(('Inputs'!$C$4/B2497)*'Inputs'!$C$7*'Inputs'!$C$6*D2497/3600,1)</x:f>
        <x:v>982.3</x:v>
      </x:c>
      <x:c r="R2497" s="59" t="n">
        <x:f>ROUND((P2497-Q2497)*O2497-('Inputs'!$C$4/B2497)*(I2497/J2497+K2497)-'Inputs'!$C$4*L2497-('Inputs'!$C$4*'Inputs'!$C$20*'Inputs'!$C$21*'Inputs'!$C$22/1000)*M2497*N2497,0)</x:f>
        <x:v>105502</x:v>
      </x:c>
      <x:c r="S2497" s="59" t="n">
        <x:f>ROUND(R2497/'Inputs'!$C$4,2)</x:f>
        <x:v>10.55</x:v>
      </x:c>
      <x:c r="T2497" s="33" t="n">
        <x:f>ROUND((P2497-Q2497)*G2497*'Inputs'!$C$25/1000,1)</x:f>
        <x:v>79.1</x:v>
      </x:c>
    </x:row>
    <x:row r="2498">
      <x:c r="A2498" t="n">
        <x:v>2483</x:v>
      </x:c>
      <x:c r="B2498" s="68" t="n">
        <x:v>38.8</x:v>
      </x:c>
      <x:c r="C2498" s="68" t="n">
        <x:v>28.5</x:v>
      </x:c>
      <x:c r="D2498" s="68" t="n">
        <x:v>221.3</x:v>
      </x:c>
      <x:c r="E2498" s="68" t="n">
        <x:v>25.6</x:v>
      </x:c>
      <x:c r="F2498" s="68" t="n">
        <x:v>39</x:v>
      </x:c>
      <x:c r="G2498" s="68" t="n">
        <x:v>8.4</x:v>
      </x:c>
      <x:c r="H2498" s="69" t="n">
        <x:v>1.832</x:v>
      </x:c>
      <x:c r="I2498" s="68" t="n">
        <x:v>5058</x:v>
      </x:c>
      <x:c r="J2498" s="68" t="n">
        <x:v>14.7</x:v>
      </x:c>
      <x:c r="K2498" s="68" t="n">
        <x:v>534</x:v>
      </x:c>
      <x:c r="L2498" s="68" t="n">
        <x:v>2.1</x:v>
      </x:c>
      <x:c r="M2498" s="70" t="n">
        <x:v>0.022</x:v>
      </x:c>
      <x:c r="N2498" s="71" t="n">
        <x:v>111</x:v>
      </x:c>
      <x:c r="O2498" s="33" t="n">
        <x:f>ROUND(3*E2498+F2498+G2498*H2498,1)</x:f>
        <x:v>131.2</x:v>
      </x:c>
      <x:c r="P2498" s="33" t="n">
        <x:f>ROUND('Inputs'!$C$4*'Inputs'!$C$7*'Inputs'!$C$5*C2498/3600,1)</x:f>
        <x:v>4116.7</x:v>
      </x:c>
      <x:c r="Q2498" s="33" t="n">
        <x:f>ROUND(('Inputs'!$C$4/B2498)*'Inputs'!$C$7*'Inputs'!$C$6*D2498/3600,1)</x:f>
        <x:v>1647.7</x:v>
      </x:c>
      <x:c r="R2498" s="59" t="n">
        <x:f>ROUND((P2498-Q2498)*O2498-('Inputs'!$C$4/B2498)*(I2498/J2498+K2498)-'Inputs'!$C$4*L2498-('Inputs'!$C$4*'Inputs'!$C$20*'Inputs'!$C$21*'Inputs'!$C$22/1000)*M2498*N2498,0)</x:f>
        <x:v>71162</x:v>
      </x:c>
      <x:c r="S2498" s="59" t="n">
        <x:f>ROUND(R2498/'Inputs'!$C$4,2)</x:f>
        <x:v>7.12</x:v>
      </x:c>
      <x:c r="T2498" s="33" t="n">
        <x:f>ROUND((P2498-Q2498)*G2498*'Inputs'!$C$25/1000,1)</x:f>
        <x:v>53.6</x:v>
      </x:c>
    </x:row>
    <x:row r="2499">
      <x:c r="A2499" t="n">
        <x:v>2484</x:v>
      </x:c>
      <x:c r="B2499" s="68" t="n">
        <x:v>48.6</x:v>
      </x:c>
      <x:c r="C2499" s="68" t="n">
        <x:v>28.9</x:v>
      </x:c>
      <x:c r="D2499" s="68" t="n">
        <x:v>197.2</x:v>
      </x:c>
      <x:c r="E2499" s="68" t="n">
        <x:v>22.1</x:v>
      </x:c>
      <x:c r="F2499" s="68" t="n">
        <x:v>49.7</x:v>
      </x:c>
      <x:c r="G2499" s="68" t="n">
        <x:v>8.4</x:v>
      </x:c>
      <x:c r="H2499" s="69" t="n">
        <x:v>1.86</x:v>
      </x:c>
      <x:c r="I2499" s="68" t="n">
        <x:v>5206</x:v>
      </x:c>
      <x:c r="J2499" s="68" t="n">
        <x:v>11.1</x:v>
      </x:c>
      <x:c r="K2499" s="68" t="n">
        <x:v>751</x:v>
      </x:c>
      <x:c r="L2499" s="68" t="n">
        <x:v>5.9</x:v>
      </x:c>
      <x:c r="M2499" s="70" t="n">
        <x:v>0.019</x:v>
      </x:c>
      <x:c r="N2499" s="71" t="n">
        <x:v>128</x:v>
      </x:c>
      <x:c r="O2499" s="33" t="n">
        <x:f>ROUND(3*E2499+F2499+G2499*H2499,1)</x:f>
        <x:v>131.6</x:v>
      </x:c>
      <x:c r="P2499" s="33" t="n">
        <x:f>ROUND('Inputs'!$C$4*'Inputs'!$C$7*'Inputs'!$C$5*C2499/3600,1)</x:f>
        <x:v>4174.4</x:v>
      </x:c>
      <x:c r="Q2499" s="33" t="n">
        <x:f>ROUND(('Inputs'!$C$4/B2499)*'Inputs'!$C$7*'Inputs'!$C$6*D2499/3600,1)</x:f>
        <x:v>1172.2</x:v>
      </x:c>
      <x:c r="R2499" s="59" t="n">
        <x:f>ROUND((P2499-Q2499)*O2499-('Inputs'!$C$4/B2499)*(I2499/J2499+K2499)-'Inputs'!$C$4*L2499-('Inputs'!$C$4*'Inputs'!$C$20*'Inputs'!$C$21*'Inputs'!$C$22/1000)*M2499*N2499,0)</x:f>
        <x:v>79621</x:v>
      </x:c>
      <x:c r="S2499" s="59" t="n">
        <x:f>ROUND(R2499/'Inputs'!$C$4,2)</x:f>
        <x:v>7.96</x:v>
      </x:c>
      <x:c r="T2499" s="33" t="n">
        <x:f>ROUND((P2499-Q2499)*G2499*'Inputs'!$C$25/1000,1)</x:f>
        <x:v>65.2</x:v>
      </x:c>
    </x:row>
    <x:row r="2500">
      <x:c r="A2500" t="n">
        <x:v>2485</x:v>
      </x:c>
      <x:c r="B2500" s="68" t="n">
        <x:v>39.3</x:v>
      </x:c>
      <x:c r="C2500" s="68" t="n">
        <x:v>30.1</x:v>
      </x:c>
      <x:c r="D2500" s="68" t="n">
        <x:v>177.3</x:v>
      </x:c>
      <x:c r="E2500" s="68" t="n">
        <x:v>26.8</x:v>
      </x:c>
      <x:c r="F2500" s="68" t="n">
        <x:v>54.1</x:v>
      </x:c>
      <x:c r="G2500" s="68" t="n">
        <x:v>10.9</x:v>
      </x:c>
      <x:c r="H2500" s="69" t="n">
        <x:v>1.776</x:v>
      </x:c>
      <x:c r="I2500" s="68" t="n">
        <x:v>3600</x:v>
      </x:c>
      <x:c r="J2500" s="68" t="n">
        <x:v>13.7</x:v>
      </x:c>
      <x:c r="K2500" s="68" t="n">
        <x:v>502</x:v>
      </x:c>
      <x:c r="L2500" s="68" t="n">
        <x:v>4.2</x:v>
      </x:c>
      <x:c r="M2500" s="70" t="n">
        <x:v>0.087</x:v>
      </x:c>
      <x:c r="N2500" s="71" t="n">
        <x:v>151</x:v>
      </x:c>
      <x:c r="O2500" s="33" t="n">
        <x:f>ROUND(3*E2500+F2500+G2500*H2500,1)</x:f>
        <x:v>153.9</x:v>
      </x:c>
      <x:c r="P2500" s="33" t="n">
        <x:f>ROUND('Inputs'!$C$4*'Inputs'!$C$7*'Inputs'!$C$5*C2500/3600,1)</x:f>
        <x:v>4347.8</x:v>
      </x:c>
      <x:c r="Q2500" s="33" t="n">
        <x:f>ROUND(('Inputs'!$C$4/B2500)*'Inputs'!$C$7*'Inputs'!$C$6*D2500/3600,1)</x:f>
        <x:v>1303.3</x:v>
      </x:c>
      <x:c r="R2500" s="59" t="n">
        <x:f>ROUND((P2500-Q2500)*O2500-('Inputs'!$C$4/B2500)*(I2500/J2500+K2500)-'Inputs'!$C$4*L2500-('Inputs'!$C$4*'Inputs'!$C$20*'Inputs'!$C$21*'Inputs'!$C$22/1000)*M2500*N2500,0)</x:f>
        <x:v>202573</x:v>
      </x:c>
      <x:c r="S2500" s="59" t="n">
        <x:f>ROUND(R2500/'Inputs'!$C$4,2)</x:f>
        <x:v>20.26</x:v>
      </x:c>
      <x:c r="T2500" s="33" t="n">
        <x:f>ROUND((P2500-Q2500)*G2500*'Inputs'!$C$25/1000,1)</x:f>
        <x:v>85.7</x:v>
      </x:c>
    </x:row>
    <x:row r="2501">
      <x:c r="A2501" t="n">
        <x:v>2486</x:v>
      </x:c>
      <x:c r="B2501" s="68" t="n">
        <x:v>30.4</x:v>
      </x:c>
      <x:c r="C2501" s="68" t="n">
        <x:v>30.3</x:v>
      </x:c>
      <x:c r="D2501" s="68" t="n">
        <x:v>183.3</x:v>
      </x:c>
      <x:c r="E2501" s="68" t="n">
        <x:v>21.5</x:v>
      </x:c>
      <x:c r="F2501" s="68" t="n">
        <x:v>53.1</x:v>
      </x:c>
      <x:c r="G2501" s="68" t="n">
        <x:v>7.6</x:v>
      </x:c>
      <x:c r="H2501" s="69" t="n">
        <x:v>1.854</x:v>
      </x:c>
      <x:c r="I2501" s="68" t="n">
        <x:v>4505</x:v>
      </x:c>
      <x:c r="J2501" s="68" t="n">
        <x:v>12.7</x:v>
      </x:c>
      <x:c r="K2501" s="68" t="n">
        <x:v>483</x:v>
      </x:c>
      <x:c r="L2501" s="68" t="n">
        <x:v>4.7</x:v>
      </x:c>
      <x:c r="M2501" s="70" t="n">
        <x:v>0.088</x:v>
      </x:c>
      <x:c r="N2501" s="71" t="n">
        <x:v>114</x:v>
      </x:c>
      <x:c r="O2501" s="33" t="n">
        <x:f>ROUND(3*E2501+F2501+G2501*H2501,1)</x:f>
        <x:v>131.7</x:v>
      </x:c>
      <x:c r="P2501" s="33" t="n">
        <x:f>ROUND('Inputs'!$C$4*'Inputs'!$C$7*'Inputs'!$C$5*C2501/3600,1)</x:f>
        <x:v>4376.7</x:v>
      </x:c>
      <x:c r="Q2501" s="33" t="n">
        <x:f>ROUND(('Inputs'!$C$4/B2501)*'Inputs'!$C$7*'Inputs'!$C$6*D2501/3600,1)</x:f>
        <x:v>1741.9</x:v>
      </x:c>
      <x:c r="R2501" s="59" t="n">
        <x:f>ROUND((P2501-Q2501)*O2501-('Inputs'!$C$4/B2501)*(I2501/J2501+K2501)-'Inputs'!$C$4*L2501-('Inputs'!$C$4*'Inputs'!$C$20*'Inputs'!$C$21*'Inputs'!$C$22/1000)*M2501*N2501,0)</x:f>
        <x:v>2003</x:v>
      </x:c>
      <x:c r="S2501" s="59" t="n">
        <x:f>ROUND(R2501/'Inputs'!$C$4,2)</x:f>
        <x:v>0.2</x:v>
      </x:c>
      <x:c r="T2501" s="33" t="n">
        <x:f>ROUND((P2501-Q2501)*G2501*'Inputs'!$C$25/1000,1)</x:f>
        <x:v>51.7</x:v>
      </x:c>
    </x:row>
    <x:row r="2502">
      <x:c r="A2502" t="n">
        <x:v>2487</x:v>
      </x:c>
      <x:c r="B2502" s="68" t="n">
        <x:v>52.1</x:v>
      </x:c>
      <x:c r="C2502" s="68" t="n">
        <x:v>27.9</x:v>
      </x:c>
      <x:c r="D2502" s="68" t="n">
        <x:v>263.4</x:v>
      </x:c>
      <x:c r="E2502" s="68" t="n">
        <x:v>27.2</x:v>
      </x:c>
      <x:c r="F2502" s="68" t="n">
        <x:v>48.9</x:v>
      </x:c>
      <x:c r="G2502" s="68" t="n">
        <x:v>9.1</x:v>
      </x:c>
      <x:c r="H2502" s="69" t="n">
        <x:v>2.055</x:v>
      </x:c>
      <x:c r="I2502" s="68" t="n">
        <x:v>5612</x:v>
      </x:c>
      <x:c r="J2502" s="68" t="n">
        <x:v>11.7</x:v>
      </x:c>
      <x:c r="K2502" s="68" t="n">
        <x:v>597</x:v>
      </x:c>
      <x:c r="L2502" s="68" t="n">
        <x:v>1.7</x:v>
      </x:c>
      <x:c r="M2502" s="70" t="n">
        <x:v>0.003</x:v>
      </x:c>
      <x:c r="N2502" s="71" t="n">
        <x:v>140</x:v>
      </x:c>
      <x:c r="O2502" s="33" t="n">
        <x:f>ROUND(3*E2502+F2502+G2502*H2502,1)</x:f>
        <x:v>149.2</x:v>
      </x:c>
      <x:c r="P2502" s="33" t="n">
        <x:f>ROUND('Inputs'!$C$4*'Inputs'!$C$7*'Inputs'!$C$5*C2502/3600,1)</x:f>
        <x:v>4030</x:v>
      </x:c>
      <x:c r="Q2502" s="33" t="n">
        <x:f>ROUND(('Inputs'!$C$4/B2502)*'Inputs'!$C$7*'Inputs'!$C$6*D2502/3600,1)</x:f>
        <x:v>1460.5</x:v>
      </x:c>
      <x:c r="R2502" s="59" t="n">
        <x:f>ROUND((P2502-Q2502)*O2502-('Inputs'!$C$4/B2502)*(I2502/J2502+K2502)-'Inputs'!$C$4*L2502-('Inputs'!$C$4*'Inputs'!$C$20*'Inputs'!$C$21*'Inputs'!$C$22/1000)*M2502*N2502,0)</x:f>
        <x:v>158778</x:v>
      </x:c>
      <x:c r="S2502" s="59" t="n">
        <x:f>ROUND(R2502/'Inputs'!$C$4,2)</x:f>
        <x:v>15.88</x:v>
      </x:c>
      <x:c r="T2502" s="33" t="n">
        <x:f>ROUND((P2502-Q2502)*G2502*'Inputs'!$C$25/1000,1)</x:f>
        <x:v>60.4</x:v>
      </x:c>
    </x:row>
    <x:row r="2503">
      <x:c r="A2503" t="n">
        <x:v>2488</x:v>
      </x:c>
      <x:c r="B2503" s="68" t="n">
        <x:v>59.5</x:v>
      </x:c>
      <x:c r="C2503" s="68" t="n">
        <x:v>24.9</x:v>
      </x:c>
      <x:c r="D2503" s="68" t="n">
        <x:v>165.4</x:v>
      </x:c>
      <x:c r="E2503" s="68" t="n">
        <x:v>21.3</x:v>
      </x:c>
      <x:c r="F2503" s="68" t="n">
        <x:v>40.8</x:v>
      </x:c>
      <x:c r="G2503" s="68" t="n">
        <x:v>10.6</x:v>
      </x:c>
      <x:c r="H2503" s="69" t="n">
        <x:v>1.882</x:v>
      </x:c>
      <x:c r="I2503" s="68" t="n">
        <x:v>5608</x:v>
      </x:c>
      <x:c r="J2503" s="68" t="n">
        <x:v>12</x:v>
      </x:c>
      <x:c r="K2503" s="68" t="n">
        <x:v>438</x:v>
      </x:c>
      <x:c r="L2503" s="68" t="n">
        <x:v>1.8</x:v>
      </x:c>
      <x:c r="M2503" s="70" t="n">
        <x:v>0.079</x:v>
      </x:c>
      <x:c r="N2503" s="71" t="n">
        <x:v>155</x:v>
      </x:c>
      <x:c r="O2503" s="33" t="n">
        <x:f>ROUND(3*E2503+F2503+G2503*H2503,1)</x:f>
        <x:v>124.6</x:v>
      </x:c>
      <x:c r="P2503" s="33" t="n">
        <x:f>ROUND('Inputs'!$C$4*'Inputs'!$C$7*'Inputs'!$C$5*C2503/3600,1)</x:f>
        <x:v>3596.7</x:v>
      </x:c>
      <x:c r="Q2503" s="33" t="n">
        <x:f>ROUND(('Inputs'!$C$4/B2503)*'Inputs'!$C$7*'Inputs'!$C$6*D2503/3600,1)</x:f>
        <x:v>803.1</x:v>
      </x:c>
      <x:c r="R2503" s="59" t="n">
        <x:f>ROUND((P2503-Q2503)*O2503-('Inputs'!$C$4/B2503)*(I2503/J2503+K2503)-'Inputs'!$C$4*L2503-('Inputs'!$C$4*'Inputs'!$C$20*'Inputs'!$C$21*'Inputs'!$C$22/1000)*M2503*N2503,0)</x:f>
        <x:v>150544</x:v>
      </x:c>
      <x:c r="S2503" s="59" t="n">
        <x:f>ROUND(R2503/'Inputs'!$C$4,2)</x:f>
        <x:v>15.05</x:v>
      </x:c>
      <x:c r="T2503" s="33" t="n">
        <x:f>ROUND((P2503-Q2503)*G2503*'Inputs'!$C$25/1000,1)</x:f>
        <x:v>76.5</x:v>
      </x:c>
    </x:row>
    <x:row r="2504">
      <x:c r="A2504" t="n">
        <x:v>2489</x:v>
      </x:c>
      <x:c r="B2504" s="68" t="n">
        <x:v>25.2</x:v>
      </x:c>
      <x:c r="C2504" s="68" t="n">
        <x:v>26.3</x:v>
      </x:c>
      <x:c r="D2504" s="68" t="n">
        <x:v>223</x:v>
      </x:c>
      <x:c r="E2504" s="68" t="n">
        <x:v>20.5</x:v>
      </x:c>
      <x:c r="F2504" s="68" t="n">
        <x:v>49.5</x:v>
      </x:c>
      <x:c r="G2504" s="68" t="n">
        <x:v>7.1</x:v>
      </x:c>
      <x:c r="H2504" s="69" t="n">
        <x:v>1.839</x:v>
      </x:c>
      <x:c r="I2504" s="68" t="n">
        <x:v>6931</x:v>
      </x:c>
      <x:c r="J2504" s="68" t="n">
        <x:v>12.7</x:v>
      </x:c>
      <x:c r="K2504" s="68" t="n">
        <x:v>598</x:v>
      </x:c>
      <x:c r="L2504" s="68" t="n">
        <x:v>3.7</x:v>
      </x:c>
      <x:c r="M2504" s="70" t="n">
        <x:v>0.053</x:v>
      </x:c>
      <x:c r="N2504" s="71" t="n">
        <x:v>86</x:v>
      </x:c>
      <x:c r="O2504" s="33" t="n">
        <x:f>ROUND(3*E2504+F2504+G2504*H2504,1)</x:f>
        <x:v>124.1</x:v>
      </x:c>
      <x:c r="P2504" s="33" t="n">
        <x:f>ROUND('Inputs'!$C$4*'Inputs'!$C$7*'Inputs'!$C$5*C2504/3600,1)</x:f>
        <x:v>3798.9</x:v>
      </x:c>
      <x:c r="Q2504" s="33" t="n">
        <x:f>ROUND(('Inputs'!$C$4/B2504)*'Inputs'!$C$7*'Inputs'!$C$6*D2504/3600,1)</x:f>
        <x:v>2556.4</x:v>
      </x:c>
      <x:c r="R2504" s="59" t="n">
        <x:f>ROUND((P2504-Q2504)*O2504-('Inputs'!$C$4/B2504)*(I2504/J2504+K2504)-'Inputs'!$C$4*L2504-('Inputs'!$C$4*'Inputs'!$C$20*'Inputs'!$C$21*'Inputs'!$C$22/1000)*M2504*N2504,0)</x:f>
        <x:v>-346866</x:v>
      </x:c>
      <x:c r="S2504" s="59" t="n">
        <x:f>ROUND(R2504/'Inputs'!$C$4,2)</x:f>
        <x:v>-34.69</x:v>
      </x:c>
      <x:c r="T2504" s="33" t="n">
        <x:f>ROUND((P2504-Q2504)*G2504*'Inputs'!$C$25/1000,1)</x:f>
        <x:v>22.8</x:v>
      </x:c>
    </x:row>
    <x:row r="2505">
      <x:c r="A2505" t="n">
        <x:v>2490</x:v>
      </x:c>
      <x:c r="B2505" s="68" t="n">
        <x:v>30.8</x:v>
      </x:c>
      <x:c r="C2505" s="68" t="n">
        <x:v>28.5</x:v>
      </x:c>
      <x:c r="D2505" s="68" t="n">
        <x:v>181.2</x:v>
      </x:c>
      <x:c r="E2505" s="68" t="n">
        <x:v>23.8</x:v>
      </x:c>
      <x:c r="F2505" s="68" t="n">
        <x:v>46.6</x:v>
      </x:c>
      <x:c r="G2505" s="68" t="n">
        <x:v>8.5</x:v>
      </x:c>
      <x:c r="H2505" s="69" t="n">
        <x:v>1.727</x:v>
      </x:c>
      <x:c r="I2505" s="68" t="n">
        <x:v>6063</x:v>
      </x:c>
      <x:c r="J2505" s="68" t="n">
        <x:v>8</x:v>
      </x:c>
      <x:c r="K2505" s="68" t="n">
        <x:v>411</x:v>
      </x:c>
      <x:c r="L2505" s="68" t="n">
        <x:v>5.8</x:v>
      </x:c>
      <x:c r="M2505" s="70" t="n">
        <x:v>0.012</x:v>
      </x:c>
      <x:c r="N2505" s="71" t="n">
        <x:v>75</x:v>
      </x:c>
      <x:c r="O2505" s="33" t="n">
        <x:f>ROUND(3*E2505+F2505+G2505*H2505,1)</x:f>
        <x:v>132.7</x:v>
      </x:c>
      <x:c r="P2505" s="33" t="n">
        <x:f>ROUND('Inputs'!$C$4*'Inputs'!$C$7*'Inputs'!$C$5*C2505/3600,1)</x:f>
        <x:v>4116.7</x:v>
      </x:c>
      <x:c r="Q2505" s="33" t="n">
        <x:f>ROUND(('Inputs'!$C$4/B2505)*'Inputs'!$C$7*'Inputs'!$C$6*D2505/3600,1)</x:f>
        <x:v>1699.6</x:v>
      </x:c>
      <x:c r="R2505" s="59" t="n">
        <x:f>ROUND((P2505-Q2505)*O2505-('Inputs'!$C$4/B2505)*(I2505/J2505+K2505)-'Inputs'!$C$4*L2505-('Inputs'!$C$4*'Inputs'!$C$20*'Inputs'!$C$21*'Inputs'!$C$22/1000)*M2505*N2505,0)</x:f>
        <x:v>-118768</x:v>
      </x:c>
      <x:c r="S2505" s="59" t="n">
        <x:f>ROUND(R2505/'Inputs'!$C$4,2)</x:f>
        <x:v>-11.88</x:v>
      </x:c>
      <x:c r="T2505" s="33" t="n">
        <x:f>ROUND((P2505-Q2505)*G2505*'Inputs'!$C$25/1000,1)</x:f>
        <x:v>53.1</x:v>
      </x:c>
    </x:row>
    <x:row r="2506">
      <x:c r="A2506" t="n">
        <x:v>2491</x:v>
      </x:c>
      <x:c r="B2506" s="68" t="n">
        <x:v>31.9</x:v>
      </x:c>
      <x:c r="C2506" s="68" t="n">
        <x:v>26.2</x:v>
      </x:c>
      <x:c r="D2506" s="68" t="n">
        <x:v>180.5</x:v>
      </x:c>
      <x:c r="E2506" s="68" t="n">
        <x:v>21.8</x:v>
      </x:c>
      <x:c r="F2506" s="68" t="n">
        <x:v>49.4</x:v>
      </x:c>
      <x:c r="G2506" s="68" t="n">
        <x:v>9.3</x:v>
      </x:c>
      <x:c r="H2506" s="69" t="n">
        <x:v>1.999</x:v>
      </x:c>
      <x:c r="I2506" s="68" t="n">
        <x:v>6228</x:v>
      </x:c>
      <x:c r="J2506" s="68" t="n">
        <x:v>13</x:v>
      </x:c>
      <x:c r="K2506" s="68" t="n">
        <x:v>606</x:v>
      </x:c>
      <x:c r="L2506" s="68" t="n">
        <x:v>3.1</x:v>
      </x:c>
      <x:c r="M2506" s="70" t="n">
        <x:v>0.091</x:v>
      </x:c>
      <x:c r="N2506" s="71" t="n">
        <x:v>96</x:v>
      </x:c>
      <x:c r="O2506" s="33" t="n">
        <x:f>ROUND(3*E2506+F2506+G2506*H2506,1)</x:f>
        <x:v>133.4</x:v>
      </x:c>
      <x:c r="P2506" s="33" t="n">
        <x:f>ROUND('Inputs'!$C$4*'Inputs'!$C$7*'Inputs'!$C$5*C2506/3600,1)</x:f>
        <x:v>3784.4</x:v>
      </x:c>
      <x:c r="Q2506" s="33" t="n">
        <x:f>ROUND(('Inputs'!$C$4/B2506)*'Inputs'!$C$7*'Inputs'!$C$6*D2506/3600,1)</x:f>
        <x:v>1634.6</x:v>
      </x:c>
      <x:c r="R2506" s="59" t="n">
        <x:f>ROUND((P2506-Q2506)*O2506-('Inputs'!$C$4/B2506)*(I2506/J2506+K2506)-'Inputs'!$C$4*L2506-('Inputs'!$C$4*'Inputs'!$C$20*'Inputs'!$C$21*'Inputs'!$C$22/1000)*M2506*N2506,0)</x:f>
        <x:v>-103901</x:v>
      </x:c>
      <x:c r="S2506" s="59" t="n">
        <x:f>ROUND(R2506/'Inputs'!$C$4,2)</x:f>
        <x:v>-10.39</x:v>
      </x:c>
      <x:c r="T2506" s="33" t="n">
        <x:f>ROUND((P2506-Q2506)*G2506*'Inputs'!$C$25/1000,1)</x:f>
        <x:v>51.7</x:v>
      </x:c>
    </x:row>
    <x:row r="2507">
      <x:c r="A2507" t="n">
        <x:v>2492</x:v>
      </x:c>
      <x:c r="B2507" s="68" t="n">
        <x:v>53.5</x:v>
      </x:c>
      <x:c r="C2507" s="68" t="n">
        <x:v>33.1</x:v>
      </x:c>
      <x:c r="D2507" s="68" t="n">
        <x:v>235</x:v>
      </x:c>
      <x:c r="E2507" s="68" t="n">
        <x:v>26.4</x:v>
      </x:c>
      <x:c r="F2507" s="68" t="n">
        <x:v>35.7</x:v>
      </x:c>
      <x:c r="G2507" s="68" t="n">
        <x:v>10.1</x:v>
      </x:c>
      <x:c r="H2507" s="69" t="n">
        <x:v>1.632</x:v>
      </x:c>
      <x:c r="I2507" s="68" t="n">
        <x:v>5489</x:v>
      </x:c>
      <x:c r="J2507" s="68" t="n">
        <x:v>10.2</x:v>
      </x:c>
      <x:c r="K2507" s="68" t="n">
        <x:v>552</x:v>
      </x:c>
      <x:c r="L2507" s="68" t="n">
        <x:v>4</x:v>
      </x:c>
      <x:c r="M2507" s="70" t="n">
        <x:v>0.068</x:v>
      </x:c>
      <x:c r="N2507" s="71" t="n">
        <x:v>130</x:v>
      </x:c>
      <x:c r="O2507" s="33" t="n">
        <x:f>ROUND(3*E2507+F2507+G2507*H2507,1)</x:f>
        <x:v>131.4</x:v>
      </x:c>
      <x:c r="P2507" s="33" t="n">
        <x:f>ROUND('Inputs'!$C$4*'Inputs'!$C$7*'Inputs'!$C$5*C2507/3600,1)</x:f>
        <x:v>4781.1</x:v>
      </x:c>
      <x:c r="Q2507" s="33" t="n">
        <x:f>ROUND(('Inputs'!$C$4/B2507)*'Inputs'!$C$7*'Inputs'!$C$6*D2507/3600,1)</x:f>
        <x:v>1269</x:v>
      </x:c>
      <x:c r="R2507" s="59" t="n">
        <x:f>ROUND((P2507-Q2507)*O2507-('Inputs'!$C$4/B2507)*(I2507/J2507+K2507)-'Inputs'!$C$4*L2507-('Inputs'!$C$4*'Inputs'!$C$20*'Inputs'!$C$21*'Inputs'!$C$22/1000)*M2507*N2507,0)</x:f>
        <x:v>197958</x:v>
      </x:c>
      <x:c r="S2507" s="59" t="n">
        <x:f>ROUND(R2507/'Inputs'!$C$4,2)</x:f>
        <x:v>19.8</x:v>
      </x:c>
      <x:c r="T2507" s="33" t="n">
        <x:f>ROUND((P2507-Q2507)*G2507*'Inputs'!$C$25/1000,1)</x:f>
        <x:v>91.6</x:v>
      </x:c>
    </x:row>
    <x:row r="2508">
      <x:c r="A2508" t="n">
        <x:v>2493</x:v>
      </x:c>
      <x:c r="B2508" s="68" t="n">
        <x:v>55.2</x:v>
      </x:c>
      <x:c r="C2508" s="68" t="n">
        <x:v>28.6</x:v>
      </x:c>
      <x:c r="D2508" s="68" t="n">
        <x:v>221.7</x:v>
      </x:c>
      <x:c r="E2508" s="68" t="n">
        <x:v>26.7</x:v>
      </x:c>
      <x:c r="F2508" s="68" t="n">
        <x:v>30.7</x:v>
      </x:c>
      <x:c r="G2508" s="68" t="n">
        <x:v>9.3</x:v>
      </x:c>
      <x:c r="H2508" s="69" t="n">
        <x:v>1.781</x:v>
      </x:c>
      <x:c r="I2508" s="68" t="n">
        <x:v>8170</x:v>
      </x:c>
      <x:c r="J2508" s="68" t="n">
        <x:v>11.8</x:v>
      </x:c>
      <x:c r="K2508" s="68" t="n">
        <x:v>756</x:v>
      </x:c>
      <x:c r="L2508" s="68" t="n">
        <x:v>2.5</x:v>
      </x:c>
      <x:c r="M2508" s="70" t="n">
        <x:v>0.033</x:v>
      </x:c>
      <x:c r="N2508" s="71" t="n">
        <x:v>146</x:v>
      </x:c>
      <x:c r="O2508" s="33" t="n">
        <x:f>ROUND(3*E2508+F2508+G2508*H2508,1)</x:f>
        <x:v>127.4</x:v>
      </x:c>
      <x:c r="P2508" s="33" t="n">
        <x:f>ROUND('Inputs'!$C$4*'Inputs'!$C$7*'Inputs'!$C$5*C2508/3600,1)</x:f>
        <x:v>4131.1</x:v>
      </x:c>
      <x:c r="Q2508" s="33" t="n">
        <x:f>ROUND(('Inputs'!$C$4/B2508)*'Inputs'!$C$7*'Inputs'!$C$6*D2508/3600,1)</x:f>
        <x:v>1160.3</x:v>
      </x:c>
      <x:c r="R2508" s="59" t="n">
        <x:f>ROUND((P2508-Q2508)*O2508-('Inputs'!$C$4/B2508)*(I2508/J2508+K2508)-'Inputs'!$C$4*L2508-('Inputs'!$C$4*'Inputs'!$C$20*'Inputs'!$C$21*'Inputs'!$C$22/1000)*M2508*N2508,0)</x:f>
        <x:v>80320</x:v>
      </x:c>
      <x:c r="S2508" s="59" t="n">
        <x:f>ROUND(R2508/'Inputs'!$C$4,2)</x:f>
        <x:v>8.03</x:v>
      </x:c>
      <x:c r="T2508" s="33" t="n">
        <x:f>ROUND((P2508-Q2508)*G2508*'Inputs'!$C$25/1000,1)</x:f>
        <x:v>71.4</x:v>
      </x:c>
    </x:row>
    <x:row r="2509">
      <x:c r="A2509" t="n">
        <x:v>2494</x:v>
      </x:c>
      <x:c r="B2509" s="68" t="n">
        <x:v>48</x:v>
      </x:c>
      <x:c r="C2509" s="68" t="n">
        <x:v>25.1</x:v>
      </x:c>
      <x:c r="D2509" s="68" t="n">
        <x:v>272.7</x:v>
      </x:c>
      <x:c r="E2509" s="68" t="n">
        <x:v>24.4</x:v>
      </x:c>
      <x:c r="F2509" s="68" t="n">
        <x:v>39</x:v>
      </x:c>
      <x:c r="G2509" s="68" t="n">
        <x:v>8.4</x:v>
      </x:c>
      <x:c r="H2509" s="69" t="n">
        <x:v>1.892</x:v>
      </x:c>
      <x:c r="I2509" s="68" t="n">
        <x:v>5714</x:v>
      </x:c>
      <x:c r="J2509" s="68" t="n">
        <x:v>8.3</x:v>
      </x:c>
      <x:c r="K2509" s="68" t="n">
        <x:v>654</x:v>
      </x:c>
      <x:c r="L2509" s="68" t="n">
        <x:v>5.4</x:v>
      </x:c>
      <x:c r="M2509" s="70" t="n">
        <x:v>0.023</x:v>
      </x:c>
      <x:c r="N2509" s="71" t="n">
        <x:v>107</x:v>
      </x:c>
      <x:c r="O2509" s="33" t="n">
        <x:f>ROUND(3*E2509+F2509+G2509*H2509,1)</x:f>
        <x:v>128.1</x:v>
      </x:c>
      <x:c r="P2509" s="33" t="n">
        <x:f>ROUND('Inputs'!$C$4*'Inputs'!$C$7*'Inputs'!$C$5*C2509/3600,1)</x:f>
        <x:v>3625.6</x:v>
      </x:c>
      <x:c r="Q2509" s="33" t="n">
        <x:f>ROUND(('Inputs'!$C$4/B2509)*'Inputs'!$C$7*'Inputs'!$C$6*D2509/3600,1)</x:f>
        <x:v>1641.3</x:v>
      </x:c>
      <x:c r="R2509" s="59" t="n">
        <x:f>ROUND((P2509-Q2509)*O2509-('Inputs'!$C$4/B2509)*(I2509/J2509+K2509)-'Inputs'!$C$4*L2509-('Inputs'!$C$4*'Inputs'!$C$20*'Inputs'!$C$21*'Inputs'!$C$22/1000)*M2509*N2509,0)</x:f>
        <x:v>-84988</x:v>
      </x:c>
      <x:c r="S2509" s="59" t="n">
        <x:f>ROUND(R2509/'Inputs'!$C$4,2)</x:f>
        <x:v>-8.5</x:v>
      </x:c>
      <x:c r="T2509" s="33" t="n">
        <x:f>ROUND((P2509-Q2509)*G2509*'Inputs'!$C$25/1000,1)</x:f>
        <x:v>43.1</x:v>
      </x:c>
    </x:row>
    <x:row r="2510">
      <x:c r="A2510" t="n">
        <x:v>2495</x:v>
      </x:c>
      <x:c r="B2510" s="68" t="n">
        <x:v>34.5</x:v>
      </x:c>
      <x:c r="C2510" s="68" t="n">
        <x:v>30</x:v>
      </x:c>
      <x:c r="D2510" s="68" t="n">
        <x:v>187.5</x:v>
      </x:c>
      <x:c r="E2510" s="68" t="n">
        <x:v>23.4</x:v>
      </x:c>
      <x:c r="F2510" s="68" t="n">
        <x:v>37.7</x:v>
      </x:c>
      <x:c r="G2510" s="68" t="n">
        <x:v>9.8</x:v>
      </x:c>
      <x:c r="H2510" s="69" t="n">
        <x:v>1.993</x:v>
      </x:c>
      <x:c r="I2510" s="68" t="n">
        <x:v>8222</x:v>
      </x:c>
      <x:c r="J2510" s="68" t="n">
        <x:v>8.7</x:v>
      </x:c>
      <x:c r="K2510" s="68" t="n">
        <x:v>847</x:v>
      </x:c>
      <x:c r="L2510" s="68" t="n">
        <x:v>1.5</x:v>
      </x:c>
      <x:c r="M2510" s="70" t="n">
        <x:v>0.049</x:v>
      </x:c>
      <x:c r="N2510" s="71" t="n">
        <x:v>77</x:v>
      </x:c>
      <x:c r="O2510" s="33" t="n">
        <x:f>ROUND(3*E2510+F2510+G2510*H2510,1)</x:f>
        <x:v>127.4</x:v>
      </x:c>
      <x:c r="P2510" s="33" t="n">
        <x:f>ROUND('Inputs'!$C$4*'Inputs'!$C$7*'Inputs'!$C$5*C2510/3600,1)</x:f>
        <x:v>4333.3</x:v>
      </x:c>
      <x:c r="Q2510" s="33" t="n">
        <x:f>ROUND(('Inputs'!$C$4/B2510)*'Inputs'!$C$7*'Inputs'!$C$6*D2510/3600,1)</x:f>
        <x:v>1570</x:v>
      </x:c>
      <x:c r="R2510" s="59" t="n">
        <x:f>ROUND((P2510-Q2510)*O2510-('Inputs'!$C$4/B2510)*(I2510/J2510+K2510)-'Inputs'!$C$4*L2510-('Inputs'!$C$4*'Inputs'!$C$20*'Inputs'!$C$21*'Inputs'!$C$22/1000)*M2510*N2510,0)</x:f>
        <x:v>-190830</x:v>
      </x:c>
      <x:c r="S2510" s="59" t="n">
        <x:f>ROUND(R2510/'Inputs'!$C$4,2)</x:f>
        <x:v>-19.08</x:v>
      </x:c>
      <x:c r="T2510" s="33" t="n">
        <x:f>ROUND((P2510-Q2510)*G2510*'Inputs'!$C$25/1000,1)</x:f>
        <x:v>70</x:v>
      </x:c>
    </x:row>
    <x:row r="2511">
      <x:c r="A2511" t="n">
        <x:v>2496</x:v>
      </x:c>
      <x:c r="B2511" s="68" t="n">
        <x:v>50.2</x:v>
      </x:c>
      <x:c r="C2511" s="68" t="n">
        <x:v>33.2</x:v>
      </x:c>
      <x:c r="D2511" s="68" t="n">
        <x:v>167.5</x:v>
      </x:c>
      <x:c r="E2511" s="68" t="n">
        <x:v>20.4</x:v>
      </x:c>
      <x:c r="F2511" s="68" t="n">
        <x:v>53.6</x:v>
      </x:c>
      <x:c r="G2511" s="68" t="n">
        <x:v>7.8</x:v>
      </x:c>
      <x:c r="H2511" s="69" t="n">
        <x:v>1.908</x:v>
      </x:c>
      <x:c r="I2511" s="68" t="n">
        <x:v>8109</x:v>
      </x:c>
      <x:c r="J2511" s="68" t="n">
        <x:v>11.2</x:v>
      </x:c>
      <x:c r="K2511" s="68" t="n">
        <x:v>925</x:v>
      </x:c>
      <x:c r="L2511" s="68" t="n">
        <x:v>5.4</x:v>
      </x:c>
      <x:c r="M2511" s="70" t="n">
        <x:v>0.089</x:v>
      </x:c>
      <x:c r="N2511" s="71" t="n">
        <x:v>125</x:v>
      </x:c>
      <x:c r="O2511" s="33" t="n">
        <x:f>ROUND(3*E2511+F2511+G2511*H2511,1)</x:f>
        <x:v>129.7</x:v>
      </x:c>
      <x:c r="P2511" s="33" t="n">
        <x:f>ROUND('Inputs'!$C$4*'Inputs'!$C$7*'Inputs'!$C$5*C2511/3600,1)</x:f>
        <x:v>4795.6</x:v>
      </x:c>
      <x:c r="Q2511" s="33" t="n">
        <x:f>ROUND(('Inputs'!$C$4/B2511)*'Inputs'!$C$7*'Inputs'!$C$6*D2511/3600,1)</x:f>
        <x:v>963.9</x:v>
      </x:c>
      <x:c r="R2511" s="59" t="n">
        <x:f>ROUND((P2511-Q2511)*O2511-('Inputs'!$C$4/B2511)*(I2511/J2511+K2511)-'Inputs'!$C$4*L2511-('Inputs'!$C$4*'Inputs'!$C$20*'Inputs'!$C$21*'Inputs'!$C$22/1000)*M2511*N2511,0)</x:f>
        <x:v>89605</x:v>
      </x:c>
      <x:c r="S2511" s="59" t="n">
        <x:f>ROUND(R2511/'Inputs'!$C$4,2)</x:f>
        <x:v>8.96</x:v>
      </x:c>
      <x:c r="T2511" s="33" t="n">
        <x:f>ROUND((P2511-Q2511)*G2511*'Inputs'!$C$25/1000,1)</x:f>
        <x:v>77.2</x:v>
      </x:c>
    </x:row>
    <x:row r="2512">
      <x:c r="A2512" t="n">
        <x:v>2497</x:v>
      </x:c>
      <x:c r="B2512" s="68" t="n">
        <x:v>39.2</x:v>
      </x:c>
      <x:c r="C2512" s="68" t="n">
        <x:v>30.4</x:v>
      </x:c>
      <x:c r="D2512" s="68" t="n">
        <x:v>209.5</x:v>
      </x:c>
      <x:c r="E2512" s="68" t="n">
        <x:v>23.3</x:v>
      </x:c>
      <x:c r="F2512" s="68" t="n">
        <x:v>40.6</x:v>
      </x:c>
      <x:c r="G2512" s="68" t="n">
        <x:v>10.4</x:v>
      </x:c>
      <x:c r="H2512" s="69" t="n">
        <x:v>1.832</x:v>
      </x:c>
      <x:c r="I2512" s="68" t="n">
        <x:v>6619</x:v>
      </x:c>
      <x:c r="J2512" s="68" t="n">
        <x:v>13</x:v>
      </x:c>
      <x:c r="K2512" s="68" t="n">
        <x:v>442</x:v>
      </x:c>
      <x:c r="L2512" s="68" t="n">
        <x:v>5.6</x:v>
      </x:c>
      <x:c r="M2512" s="70" t="n">
        <x:v>0.064</x:v>
      </x:c>
      <x:c r="N2512" s="71" t="n">
        <x:v>136</x:v>
      </x:c>
      <x:c r="O2512" s="33" t="n">
        <x:f>ROUND(3*E2512+F2512+G2512*H2512,1)</x:f>
        <x:v>129.6</x:v>
      </x:c>
      <x:c r="P2512" s="33" t="n">
        <x:f>ROUND('Inputs'!$C$4*'Inputs'!$C$7*'Inputs'!$C$5*C2512/3600,1)</x:f>
        <x:v>4391.1</x:v>
      </x:c>
      <x:c r="Q2512" s="33" t="n">
        <x:f>ROUND(('Inputs'!$C$4/B2512)*'Inputs'!$C$7*'Inputs'!$C$6*D2512/3600,1)</x:f>
        <x:v>1543.9</x:v>
      </x:c>
      <x:c r="R2512" s="59" t="n">
        <x:f>ROUND((P2512-Q2512)*O2512-('Inputs'!$C$4/B2512)*(I2512/J2512+K2512)-'Inputs'!$C$4*L2512-('Inputs'!$C$4*'Inputs'!$C$20*'Inputs'!$C$21*'Inputs'!$C$22/1000)*M2512*N2512,0)</x:f>
        <x:v>50892</x:v>
      </x:c>
      <x:c r="S2512" s="59" t="n">
        <x:f>ROUND(R2512/'Inputs'!$C$4,2)</x:f>
        <x:v>5.09</x:v>
      </x:c>
      <x:c r="T2512" s="33" t="n">
        <x:f>ROUND((P2512-Q2512)*G2512*'Inputs'!$C$25/1000,1)</x:f>
        <x:v>76.5</x:v>
      </x:c>
    </x:row>
    <x:row r="2513">
      <x:c r="A2513" t="n">
        <x:v>2498</x:v>
      </x:c>
      <x:c r="B2513" s="68" t="n">
        <x:v>34.2</x:v>
      </x:c>
      <x:c r="C2513" s="68" t="n">
        <x:v>29.3</x:v>
      </x:c>
      <x:c r="D2513" s="68" t="n">
        <x:v>218</x:v>
      </x:c>
      <x:c r="E2513" s="68" t="n">
        <x:v>22.6</x:v>
      </x:c>
      <x:c r="F2513" s="68" t="n">
        <x:v>32.3</x:v>
      </x:c>
      <x:c r="G2513" s="68" t="n">
        <x:v>9.4</x:v>
      </x:c>
      <x:c r="H2513" s="69" t="n">
        <x:v>1.729</x:v>
      </x:c>
      <x:c r="I2513" s="68" t="n">
        <x:v>8298</x:v>
      </x:c>
      <x:c r="J2513" s="68" t="n">
        <x:v>14.7</x:v>
      </x:c>
      <x:c r="K2513" s="68" t="n">
        <x:v>818</x:v>
      </x:c>
      <x:c r="L2513" s="68" t="n">
        <x:v>2.2</x:v>
      </x:c>
      <x:c r="M2513" s="70" t="n">
        <x:v>0.076</x:v>
      </x:c>
      <x:c r="N2513" s="71" t="n">
        <x:v>146</x:v>
      </x:c>
      <x:c r="O2513" s="33" t="n">
        <x:f>ROUND(3*E2513+F2513+G2513*H2513,1)</x:f>
        <x:v>116.4</x:v>
      </x:c>
      <x:c r="P2513" s="33" t="n">
        <x:f>ROUND('Inputs'!$C$4*'Inputs'!$C$7*'Inputs'!$C$5*C2513/3600,1)</x:f>
        <x:v>4232.2</x:v>
      </x:c>
      <x:c r="Q2513" s="33" t="n">
        <x:f>ROUND(('Inputs'!$C$4/B2513)*'Inputs'!$C$7*'Inputs'!$C$6*D2513/3600,1)</x:f>
        <x:v>1841.5</x:v>
      </x:c>
      <x:c r="R2513" s="59" t="n">
        <x:f>ROUND((P2513-Q2513)*O2513-('Inputs'!$C$4/B2513)*(I2513/J2513+K2513)-'Inputs'!$C$4*L2513-('Inputs'!$C$4*'Inputs'!$C$20*'Inputs'!$C$21*'Inputs'!$C$22/1000)*M2513*N2513,0)</x:f>
        <x:v>-172772</x:v>
      </x:c>
      <x:c r="S2513" s="59" t="n">
        <x:f>ROUND(R2513/'Inputs'!$C$4,2)</x:f>
        <x:v>-17.28</x:v>
      </x:c>
      <x:c r="T2513" s="33" t="n">
        <x:f>ROUND((P2513-Q2513)*G2513*'Inputs'!$C$25/1000,1)</x:f>
        <x:v>58.1</x:v>
      </x:c>
    </x:row>
    <x:row r="2514">
      <x:c r="A2514" t="n">
        <x:v>2499</x:v>
      </x:c>
      <x:c r="B2514" s="68" t="n">
        <x:v>46.6</x:v>
      </x:c>
      <x:c r="C2514" s="68" t="n">
        <x:v>28.1</x:v>
      </x:c>
      <x:c r="D2514" s="68" t="n">
        <x:v>261.4</x:v>
      </x:c>
      <x:c r="E2514" s="68" t="n">
        <x:v>22.3</x:v>
      </x:c>
      <x:c r="F2514" s="68" t="n">
        <x:v>46.7</x:v>
      </x:c>
      <x:c r="G2514" s="68" t="n">
        <x:v>8.6</x:v>
      </x:c>
      <x:c r="H2514" s="69" t="n">
        <x:v>1.886</x:v>
      </x:c>
      <x:c r="I2514" s="68" t="n">
        <x:v>5607</x:v>
      </x:c>
      <x:c r="J2514" s="68" t="n">
        <x:v>8.5</x:v>
      </x:c>
      <x:c r="K2514" s="68" t="n">
        <x:v>604</x:v>
      </x:c>
      <x:c r="L2514" s="68" t="n">
        <x:v>3</x:v>
      </x:c>
      <x:c r="M2514" s="70" t="n">
        <x:v>0.039</x:v>
      </x:c>
      <x:c r="N2514" s="71" t="n">
        <x:v>138</x:v>
      </x:c>
      <x:c r="O2514" s="33" t="n">
        <x:f>ROUND(3*E2514+F2514+G2514*H2514,1)</x:f>
        <x:v>129.8</x:v>
      </x:c>
      <x:c r="P2514" s="33" t="n">
        <x:f>ROUND('Inputs'!$C$4*'Inputs'!$C$7*'Inputs'!$C$5*C2514/3600,1)</x:f>
        <x:v>4058.9</x:v>
      </x:c>
      <x:c r="Q2514" s="33" t="n">
        <x:f>ROUND(('Inputs'!$C$4/B2514)*'Inputs'!$C$7*'Inputs'!$C$6*D2514/3600,1)</x:f>
        <x:v>1620.5</x:v>
      </x:c>
      <x:c r="R2514" s="59" t="n">
        <x:f>ROUND((P2514-Q2514)*O2514-('Inputs'!$C$4/B2514)*(I2514/J2514+K2514)-'Inputs'!$C$4*L2514-('Inputs'!$C$4*'Inputs'!$C$20*'Inputs'!$C$21*'Inputs'!$C$22/1000)*M2514*N2514,0)</x:f>
        <x:v>3300</x:v>
      </x:c>
      <x:c r="S2514" s="59" t="n">
        <x:f>ROUND(R2514/'Inputs'!$C$4,2)</x:f>
        <x:v>0.33</x:v>
      </x:c>
      <x:c r="T2514" s="33" t="n">
        <x:f>ROUND((P2514-Q2514)*G2514*'Inputs'!$C$25/1000,1)</x:f>
        <x:v>54.2</x:v>
      </x:c>
    </x:row>
    <x:row r="2515">
      <x:c r="A2515" t="n">
        <x:v>2500</x:v>
      </x:c>
      <x:c r="B2515" s="68" t="n">
        <x:v>44.2</x:v>
      </x:c>
      <x:c r="C2515" s="68" t="n">
        <x:v>27.7</x:v>
      </x:c>
      <x:c r="D2515" s="68" t="n">
        <x:v>219.5</x:v>
      </x:c>
      <x:c r="E2515" s="68" t="n">
        <x:v>21.1</x:v>
      </x:c>
      <x:c r="F2515" s="68" t="n">
        <x:v>34.6</x:v>
      </x:c>
      <x:c r="G2515" s="68" t="n">
        <x:v>7.7</x:v>
      </x:c>
      <x:c r="H2515" s="69" t="n">
        <x:v>1.937</x:v>
      </x:c>
      <x:c r="I2515" s="68" t="n">
        <x:v>8079</x:v>
      </x:c>
      <x:c r="J2515" s="68" t="n">
        <x:v>10.2</x:v>
      </x:c>
      <x:c r="K2515" s="68" t="n">
        <x:v>453</x:v>
      </x:c>
      <x:c r="L2515" s="68" t="n">
        <x:v>1.9</x:v>
      </x:c>
      <x:c r="M2515" s="70" t="n">
        <x:v>0.012</x:v>
      </x:c>
      <x:c r="N2515" s="71" t="n">
        <x:v>119</x:v>
      </x:c>
      <x:c r="O2515" s="33" t="n">
        <x:f>ROUND(3*E2515+F2515+G2515*H2515,1)</x:f>
        <x:v>112.8</x:v>
      </x:c>
      <x:c r="P2515" s="33" t="n">
        <x:f>ROUND('Inputs'!$C$4*'Inputs'!$C$7*'Inputs'!$C$5*C2515/3600,1)</x:f>
        <x:v>4001.1</x:v>
      </x:c>
      <x:c r="Q2515" s="33" t="n">
        <x:f>ROUND(('Inputs'!$C$4/B2515)*'Inputs'!$C$7*'Inputs'!$C$6*D2515/3600,1)</x:f>
        <x:v>1434.6</x:v>
      </x:c>
      <x:c r="R2515" s="59" t="n">
        <x:f>ROUND((P2515-Q2515)*O2515-('Inputs'!$C$4/B2515)*(I2515/J2515+K2515)-'Inputs'!$C$4*L2515-('Inputs'!$C$4*'Inputs'!$C$20*'Inputs'!$C$21*'Inputs'!$C$22/1000)*M2515*N2515,0)</x:f>
        <x:v>-14380</x:v>
      </x:c>
      <x:c r="S2515" s="59" t="n">
        <x:f>ROUND(R2515/'Inputs'!$C$4,2)</x:f>
        <x:v>-1.44</x:v>
      </x:c>
      <x:c r="T2515" s="33" t="n">
        <x:f>ROUND((P2515-Q2515)*G2515*'Inputs'!$C$25/1000,1)</x:f>
        <x:v>51.1</x:v>
      </x:c>
    </x:row>
    <x:row r="2516">
      <x:c r="A2516" t="n">
        <x:v>2501</x:v>
      </x:c>
      <x:c r="B2516" s="68" t="n">
        <x:v>33</x:v>
      </x:c>
      <x:c r="C2516" s="68" t="n">
        <x:v>28.8</x:v>
      </x:c>
      <x:c r="D2516" s="68" t="n">
        <x:v>190</x:v>
      </x:c>
      <x:c r="E2516" s="68" t="n">
        <x:v>24.9</x:v>
      </x:c>
      <x:c r="F2516" s="68" t="n">
        <x:v>48.1</x:v>
      </x:c>
      <x:c r="G2516" s="68" t="n">
        <x:v>7.6</x:v>
      </x:c>
      <x:c r="H2516" s="69" t="n">
        <x:v>1.888</x:v>
      </x:c>
      <x:c r="I2516" s="68" t="n">
        <x:v>4762</x:v>
      </x:c>
      <x:c r="J2516" s="68" t="n">
        <x:v>9.1</x:v>
      </x:c>
      <x:c r="K2516" s="68" t="n">
        <x:v>708</x:v>
      </x:c>
      <x:c r="L2516" s="68" t="n">
        <x:v>4.2</x:v>
      </x:c>
      <x:c r="M2516" s="70" t="n">
        <x:v>0.018</x:v>
      </x:c>
      <x:c r="N2516" s="71" t="n">
        <x:v>111</x:v>
      </x:c>
      <x:c r="O2516" s="33" t="n">
        <x:f>ROUND(3*E2516+F2516+G2516*H2516,1)</x:f>
        <x:v>137.1</x:v>
      </x:c>
      <x:c r="P2516" s="33" t="n">
        <x:f>ROUND('Inputs'!$C$4*'Inputs'!$C$7*'Inputs'!$C$5*C2516/3600,1)</x:f>
        <x:v>4160</x:v>
      </x:c>
      <x:c r="Q2516" s="33" t="n">
        <x:f>ROUND(('Inputs'!$C$4/B2516)*'Inputs'!$C$7*'Inputs'!$C$6*D2516/3600,1)</x:f>
        <x:v>1663.3</x:v>
      </x:c>
      <x:c r="R2516" s="59" t="n">
        <x:f>ROUND((P2516-Q2516)*O2516-('Inputs'!$C$4/B2516)*(I2516/J2516+K2516)-'Inputs'!$C$4*L2516-('Inputs'!$C$4*'Inputs'!$C$20*'Inputs'!$C$21*'Inputs'!$C$22/1000)*M2516*N2516,0)</x:f>
        <x:v>-77290</x:v>
      </x:c>
      <x:c r="S2516" s="59" t="n">
        <x:f>ROUND(R2516/'Inputs'!$C$4,2)</x:f>
        <x:v>-7.73</x:v>
      </x:c>
      <x:c r="T2516" s="33" t="n">
        <x:f>ROUND((P2516-Q2516)*G2516*'Inputs'!$C$25/1000,1)</x:f>
        <x:v>49</x:v>
      </x:c>
    </x:row>
    <x:row r="2517">
      <x:c r="A2517" t="n">
        <x:v>2502</x:v>
      </x:c>
      <x:c r="B2517" s="68" t="n">
        <x:v>28.8</x:v>
      </x:c>
      <x:c r="C2517" s="68" t="n">
        <x:v>26.6</x:v>
      </x:c>
      <x:c r="D2517" s="68" t="n">
        <x:v>218.7</x:v>
      </x:c>
      <x:c r="E2517" s="68" t="n">
        <x:v>20.5</x:v>
      </x:c>
      <x:c r="F2517" s="68" t="n">
        <x:v>33.3</x:v>
      </x:c>
      <x:c r="G2517" s="68" t="n">
        <x:v>9.4</x:v>
      </x:c>
      <x:c r="H2517" s="69" t="n">
        <x:v>2.081</x:v>
      </x:c>
      <x:c r="I2517" s="68" t="n">
        <x:v>6439</x:v>
      </x:c>
      <x:c r="J2517" s="68" t="n">
        <x:v>12.3</x:v>
      </x:c>
      <x:c r="K2517" s="68" t="n">
        <x:v>669</x:v>
      </x:c>
      <x:c r="L2517" s="68" t="n">
        <x:v>2.2</x:v>
      </x:c>
      <x:c r="M2517" s="70" t="n">
        <x:v>0.064</x:v>
      </x:c>
      <x:c r="N2517" s="71" t="n">
        <x:v>72</x:v>
      </x:c>
      <x:c r="O2517" s="33" t="n">
        <x:f>ROUND(3*E2517+F2517+G2517*H2517,1)</x:f>
        <x:v>114.4</x:v>
      </x:c>
      <x:c r="P2517" s="33" t="n">
        <x:f>ROUND('Inputs'!$C$4*'Inputs'!$C$7*'Inputs'!$C$5*C2517/3600,1)</x:f>
        <x:v>3842.2</x:v>
      </x:c>
      <x:c r="Q2517" s="33" t="n">
        <x:f>ROUND(('Inputs'!$C$4/B2517)*'Inputs'!$C$7*'Inputs'!$C$6*D2517/3600,1)</x:f>
        <x:v>2193.7</x:v>
      </x:c>
      <x:c r="R2517" s="59" t="n">
        <x:f>ROUND((P2517-Q2517)*O2517-('Inputs'!$C$4/B2517)*(I2517/J2517+K2517)-'Inputs'!$C$4*L2517-('Inputs'!$C$4*'Inputs'!$C$20*'Inputs'!$C$21*'Inputs'!$C$22/1000)*M2517*N2517,0)</x:f>
        <x:v>-257777</x:v>
      </x:c>
      <x:c r="S2517" s="59" t="n">
        <x:f>ROUND(R2517/'Inputs'!$C$4,2)</x:f>
        <x:v>-25.78</x:v>
      </x:c>
      <x:c r="T2517" s="33" t="n">
        <x:f>ROUND((P2517-Q2517)*G2517*'Inputs'!$C$25/1000,1)</x:f>
        <x:v>40</x:v>
      </x:c>
    </x:row>
    <x:row r="2518">
      <x:c r="A2518" t="n">
        <x:v>2503</x:v>
      </x:c>
      <x:c r="B2518" s="68" t="n">
        <x:v>39</x:v>
      </x:c>
      <x:c r="C2518" s="68" t="n">
        <x:v>29.6</x:v>
      </x:c>
      <x:c r="D2518" s="68" t="n">
        <x:v>217</x:v>
      </x:c>
      <x:c r="E2518" s="68" t="n">
        <x:v>26.6</x:v>
      </x:c>
      <x:c r="F2518" s="68" t="n">
        <x:v>47.7</x:v>
      </x:c>
      <x:c r="G2518" s="68" t="n">
        <x:v>10.3</x:v>
      </x:c>
      <x:c r="H2518" s="69" t="n">
        <x:v>1.96</x:v>
      </x:c>
      <x:c r="I2518" s="68" t="n">
        <x:v>5568</x:v>
      </x:c>
      <x:c r="J2518" s="68" t="n">
        <x:v>8.6</x:v>
      </x:c>
      <x:c r="K2518" s="68" t="n">
        <x:v>910</x:v>
      </x:c>
      <x:c r="L2518" s="68" t="n">
        <x:v>4.6</x:v>
      </x:c>
      <x:c r="M2518" s="70" t="n">
        <x:v>0.091</x:v>
      </x:c>
      <x:c r="N2518" s="71" t="n">
        <x:v>113</x:v>
      </x:c>
      <x:c r="O2518" s="33" t="n">
        <x:f>ROUND(3*E2518+F2518+G2518*H2518,1)</x:f>
        <x:v>147.7</x:v>
      </x:c>
      <x:c r="P2518" s="33" t="n">
        <x:f>ROUND('Inputs'!$C$4*'Inputs'!$C$7*'Inputs'!$C$5*C2518/3600,1)</x:f>
        <x:v>4275.6</x:v>
      </x:c>
      <x:c r="Q2518" s="33" t="n">
        <x:f>ROUND(('Inputs'!$C$4/B2518)*'Inputs'!$C$7*'Inputs'!$C$6*D2518/3600,1)</x:f>
        <x:v>1607.4</x:v>
      </x:c>
      <x:c r="R2518" s="59" t="n">
        <x:f>ROUND((P2518-Q2518)*O2518-('Inputs'!$C$4/B2518)*(I2518/J2518+K2518)-'Inputs'!$C$4*L2518-('Inputs'!$C$4*'Inputs'!$C$20*'Inputs'!$C$21*'Inputs'!$C$22/1000)*M2518*N2518,0)</x:f>
        <x:v>-74245</x:v>
      </x:c>
      <x:c r="S2518" s="59" t="n">
        <x:f>ROUND(R2518/'Inputs'!$C$4,2)</x:f>
        <x:v>-7.42</x:v>
      </x:c>
      <x:c r="T2518" s="33" t="n">
        <x:f>ROUND((P2518-Q2518)*G2518*'Inputs'!$C$25/1000,1)</x:f>
        <x:v>71</x:v>
      </x:c>
    </x:row>
    <x:row r="2519">
      <x:c r="A2519" t="n">
        <x:v>2504</x:v>
      </x:c>
      <x:c r="B2519" s="68" t="n">
        <x:v>39.6</x:v>
      </x:c>
      <x:c r="C2519" s="68" t="n">
        <x:v>27.8</x:v>
      </x:c>
      <x:c r="D2519" s="68" t="n">
        <x:v>236.5</x:v>
      </x:c>
      <x:c r="E2519" s="68" t="n">
        <x:v>26.9</x:v>
      </x:c>
      <x:c r="F2519" s="68" t="n">
        <x:v>46.7</x:v>
      </x:c>
      <x:c r="G2519" s="68" t="n">
        <x:v>7.4</x:v>
      </x:c>
      <x:c r="H2519" s="69" t="n">
        <x:v>1.623</x:v>
      </x:c>
      <x:c r="I2519" s="68" t="n">
        <x:v>6738</x:v>
      </x:c>
      <x:c r="J2519" s="68" t="n">
        <x:v>11.4</x:v>
      </x:c>
      <x:c r="K2519" s="68" t="n">
        <x:v>780</x:v>
      </x:c>
      <x:c r="L2519" s="68" t="n">
        <x:v>5.8</x:v>
      </x:c>
      <x:c r="M2519" s="70" t="n">
        <x:v>0.031</x:v>
      </x:c>
      <x:c r="N2519" s="71" t="n">
        <x:v>86</x:v>
      </x:c>
      <x:c r="O2519" s="33" t="n">
        <x:f>ROUND(3*E2519+F2519+G2519*H2519,1)</x:f>
        <x:v>139.4</x:v>
      </x:c>
      <x:c r="P2519" s="33" t="n">
        <x:f>ROUND('Inputs'!$C$4*'Inputs'!$C$7*'Inputs'!$C$5*C2519/3600,1)</x:f>
        <x:v>4015.6</x:v>
      </x:c>
      <x:c r="Q2519" s="33" t="n">
        <x:f>ROUND(('Inputs'!$C$4/B2519)*'Inputs'!$C$7*'Inputs'!$C$6*D2519/3600,1)</x:f>
        <x:v>1725.3</x:v>
      </x:c>
      <x:c r="R2519" s="59" t="n">
        <x:f>ROUND((P2519-Q2519)*O2519-('Inputs'!$C$4/B2519)*(I2519/J2519+K2519)-'Inputs'!$C$4*L2519-('Inputs'!$C$4*'Inputs'!$C$20*'Inputs'!$C$21*'Inputs'!$C$22/1000)*M2519*N2519,0)</x:f>
        <x:v>-90919</x:v>
      </x:c>
      <x:c r="S2519" s="59" t="n">
        <x:f>ROUND(R2519/'Inputs'!$C$4,2)</x:f>
        <x:v>-9.09</x:v>
      </x:c>
      <x:c r="T2519" s="33" t="n">
        <x:f>ROUND((P2519-Q2519)*G2519*'Inputs'!$C$25/1000,1)</x:f>
        <x:v>43.8</x:v>
      </x:c>
    </x:row>
    <x:row r="2520">
      <x:c r="A2520" t="n">
        <x:v>2505</x:v>
      </x:c>
      <x:c r="B2520" s="68" t="n">
        <x:v>39.5</x:v>
      </x:c>
      <x:c r="C2520" s="68" t="n">
        <x:v>28.9</x:v>
      </x:c>
      <x:c r="D2520" s="68" t="n">
        <x:v>185</x:v>
      </x:c>
      <x:c r="E2520" s="68" t="n">
        <x:v>25.1</x:v>
      </x:c>
      <x:c r="F2520" s="68" t="n">
        <x:v>35.6</x:v>
      </x:c>
      <x:c r="G2520" s="68" t="n">
        <x:v>7.2</x:v>
      </x:c>
      <x:c r="H2520" s="69" t="n">
        <x:v>1.9</x:v>
      </x:c>
      <x:c r="I2520" s="68" t="n">
        <x:v>8683</x:v>
      </x:c>
      <x:c r="J2520" s="68" t="n">
        <x:v>10.3</x:v>
      </x:c>
      <x:c r="K2520" s="68" t="n">
        <x:v>462</x:v>
      </x:c>
      <x:c r="L2520" s="68" t="n">
        <x:v>5.4</x:v>
      </x:c>
      <x:c r="M2520" s="70" t="n">
        <x:v>0.059</x:v>
      </x:c>
      <x:c r="N2520" s="71" t="n">
        <x:v>147</x:v>
      </x:c>
      <x:c r="O2520" s="33" t="n">
        <x:f>ROUND(3*E2520+F2520+G2520*H2520,1)</x:f>
        <x:v>124.6</x:v>
      </x:c>
      <x:c r="P2520" s="33" t="n">
        <x:f>ROUND('Inputs'!$C$4*'Inputs'!$C$7*'Inputs'!$C$5*C2520/3600,1)</x:f>
        <x:v>4174.4</x:v>
      </x:c>
      <x:c r="Q2520" s="33" t="n">
        <x:f>ROUND(('Inputs'!$C$4/B2520)*'Inputs'!$C$7*'Inputs'!$C$6*D2520/3600,1)</x:f>
        <x:v>1353</x:v>
      </x:c>
      <x:c r="R2520" s="59" t="n">
        <x:f>ROUND((P2520-Q2520)*O2520-('Inputs'!$C$4/B2520)*(I2520/J2520+K2520)-'Inputs'!$C$4*L2520-('Inputs'!$C$4*'Inputs'!$C$20*'Inputs'!$C$21*'Inputs'!$C$22/1000)*M2520*N2520,0)</x:f>
        <x:v>-52230</x:v>
      </x:c>
      <x:c r="S2520" s="59" t="n">
        <x:f>ROUND(R2520/'Inputs'!$C$4,2)</x:f>
        <x:v>-5.22</x:v>
      </x:c>
      <x:c r="T2520" s="33" t="n">
        <x:f>ROUND((P2520-Q2520)*G2520*'Inputs'!$C$25/1000,1)</x:f>
        <x:v>52.5</x:v>
      </x:c>
    </x:row>
    <x:row r="2521">
      <x:c r="A2521" t="n">
        <x:v>2506</x:v>
      </x:c>
      <x:c r="B2521" s="68" t="n">
        <x:v>56.4</x:v>
      </x:c>
      <x:c r="C2521" s="68" t="n">
        <x:v>29.7</x:v>
      </x:c>
      <x:c r="D2521" s="68" t="n">
        <x:v>248.6</x:v>
      </x:c>
      <x:c r="E2521" s="68" t="n">
        <x:v>24.8</x:v>
      </x:c>
      <x:c r="F2521" s="68" t="n">
        <x:v>42</x:v>
      </x:c>
      <x:c r="G2521" s="68" t="n">
        <x:v>9.2</x:v>
      </x:c>
      <x:c r="H2521" s="69" t="n">
        <x:v>1.726</x:v>
      </x:c>
      <x:c r="I2521" s="68" t="n">
        <x:v>6327</x:v>
      </x:c>
      <x:c r="J2521" s="68" t="n">
        <x:v>8</x:v>
      </x:c>
      <x:c r="K2521" s="68" t="n">
        <x:v>860</x:v>
      </x:c>
      <x:c r="L2521" s="68" t="n">
        <x:v>1.5</x:v>
      </x:c>
      <x:c r="M2521" s="70" t="n">
        <x:v>0.061</x:v>
      </x:c>
      <x:c r="N2521" s="71" t="n">
        <x:v>108</x:v>
      </x:c>
      <x:c r="O2521" s="33" t="n">
        <x:f>ROUND(3*E2521+F2521+G2521*H2521,1)</x:f>
        <x:v>132.3</x:v>
      </x:c>
      <x:c r="P2521" s="33" t="n">
        <x:f>ROUND('Inputs'!$C$4*'Inputs'!$C$7*'Inputs'!$C$5*C2521/3600,1)</x:f>
        <x:v>4290</x:v>
      </x:c>
      <x:c r="Q2521" s="33" t="n">
        <x:f>ROUND(('Inputs'!$C$4/B2521)*'Inputs'!$C$7*'Inputs'!$C$6*D2521/3600,1)</x:f>
        <x:v>1273.4</x:v>
      </x:c>
      <x:c r="R2521" s="59" t="n">
        <x:f>ROUND((P2521-Q2521)*O2521-('Inputs'!$C$4/B2521)*(I2521/J2521+K2521)-'Inputs'!$C$4*L2521-('Inputs'!$C$4*'Inputs'!$C$20*'Inputs'!$C$21*'Inputs'!$C$22/1000)*M2521*N2521,0)</x:f>
        <x:v>76656</x:v>
      </x:c>
      <x:c r="S2521" s="59" t="n">
        <x:f>ROUND(R2521/'Inputs'!$C$4,2)</x:f>
        <x:v>7.67</x:v>
      </x:c>
      <x:c r="T2521" s="33" t="n">
        <x:f>ROUND((P2521-Q2521)*G2521*'Inputs'!$C$25/1000,1)</x:f>
        <x:v>71.7</x:v>
      </x:c>
    </x:row>
    <x:row r="2522">
      <x:c r="A2522" t="n">
        <x:v>2507</x:v>
      </x:c>
      <x:c r="B2522" s="68" t="n">
        <x:v>57.1</x:v>
      </x:c>
      <x:c r="C2522" s="68" t="n">
        <x:v>27.2</x:v>
      </x:c>
      <x:c r="D2522" s="68" t="n">
        <x:v>177.2</x:v>
      </x:c>
      <x:c r="E2522" s="68" t="n">
        <x:v>24.7</x:v>
      </x:c>
      <x:c r="F2522" s="68" t="n">
        <x:v>54.8</x:v>
      </x:c>
      <x:c r="G2522" s="68" t="n">
        <x:v>9.5</x:v>
      </x:c>
      <x:c r="H2522" s="69" t="n">
        <x:v>1.802</x:v>
      </x:c>
      <x:c r="I2522" s="68" t="n">
        <x:v>5334</x:v>
      </x:c>
      <x:c r="J2522" s="68" t="n">
        <x:v>10</x:v>
      </x:c>
      <x:c r="K2522" s="68" t="n">
        <x:v>788</x:v>
      </x:c>
      <x:c r="L2522" s="68" t="n">
        <x:v>4.5</x:v>
      </x:c>
      <x:c r="M2522" s="70" t="n">
        <x:v>0.086</x:v>
      </x:c>
      <x:c r="N2522" s="71" t="n">
        <x:v>129</x:v>
      </x:c>
      <x:c r="O2522" s="33" t="n">
        <x:f>ROUND(3*E2522+F2522+G2522*H2522,1)</x:f>
        <x:v>146</x:v>
      </x:c>
      <x:c r="P2522" s="33" t="n">
        <x:f>ROUND('Inputs'!$C$4*'Inputs'!$C$7*'Inputs'!$C$5*C2522/3600,1)</x:f>
        <x:v>3928.9</x:v>
      </x:c>
      <x:c r="Q2522" s="33" t="n">
        <x:f>ROUND(('Inputs'!$C$4/B2522)*'Inputs'!$C$7*'Inputs'!$C$6*D2522/3600,1)</x:f>
        <x:v>896.5</x:v>
      </x:c>
      <x:c r="R2522" s="59" t="n">
        <x:f>ROUND((P2522-Q2522)*O2522-('Inputs'!$C$4/B2522)*(I2522/J2522+K2522)-'Inputs'!$C$4*L2522-('Inputs'!$C$4*'Inputs'!$C$20*'Inputs'!$C$21*'Inputs'!$C$22/1000)*M2522*N2522,0)</x:f>
        <x:v>141504</x:v>
      </x:c>
      <x:c r="S2522" s="59" t="n">
        <x:f>ROUND(R2522/'Inputs'!$C$4,2)</x:f>
        <x:v>14.15</x:v>
      </x:c>
      <x:c r="T2522" s="33" t="n">
        <x:f>ROUND((P2522-Q2522)*G2522*'Inputs'!$C$25/1000,1)</x:f>
        <x:v>74.4</x:v>
      </x:c>
    </x:row>
    <x:row r="2523">
      <x:c r="A2523" t="n">
        <x:v>2508</x:v>
      </x:c>
      <x:c r="B2523" s="68" t="n">
        <x:v>42.2</x:v>
      </x:c>
      <x:c r="C2523" s="68" t="n">
        <x:v>28.9</x:v>
      </x:c>
      <x:c r="D2523" s="68" t="n">
        <x:v>222.3</x:v>
      </x:c>
      <x:c r="E2523" s="68" t="n">
        <x:v>24.7</x:v>
      </x:c>
      <x:c r="F2523" s="68" t="n">
        <x:v>35.9</x:v>
      </x:c>
      <x:c r="G2523" s="68" t="n">
        <x:v>8.8</x:v>
      </x:c>
      <x:c r="H2523" s="69" t="n">
        <x:v>1.9</x:v>
      </x:c>
      <x:c r="I2523" s="68" t="n">
        <x:v>6000</x:v>
      </x:c>
      <x:c r="J2523" s="68" t="n">
        <x:v>12.5</x:v>
      </x:c>
      <x:c r="K2523" s="68" t="n">
        <x:v>787</x:v>
      </x:c>
      <x:c r="L2523" s="68" t="n">
        <x:v>2.8</x:v>
      </x:c>
      <x:c r="M2523" s="70" t="n">
        <x:v>0.023</x:v>
      </x:c>
      <x:c r="N2523" s="71" t="n">
        <x:v>116</x:v>
      </x:c>
      <x:c r="O2523" s="33" t="n">
        <x:f>ROUND(3*E2523+F2523+G2523*H2523,1)</x:f>
        <x:v>126.7</x:v>
      </x:c>
      <x:c r="P2523" s="33" t="n">
        <x:f>ROUND('Inputs'!$C$4*'Inputs'!$C$7*'Inputs'!$C$5*C2523/3600,1)</x:f>
        <x:v>4174.4</x:v>
      </x:c>
      <x:c r="Q2523" s="33" t="n">
        <x:f>ROUND(('Inputs'!$C$4/B2523)*'Inputs'!$C$7*'Inputs'!$C$6*D2523/3600,1)</x:f>
        <x:v>1521.8</x:v>
      </x:c>
      <x:c r="R2523" s="59" t="n">
        <x:f>ROUND((P2523-Q2523)*O2523-('Inputs'!$C$4/B2523)*(I2523/J2523+K2523)-'Inputs'!$C$4*L2523-('Inputs'!$C$4*'Inputs'!$C$20*'Inputs'!$C$21*'Inputs'!$C$22/1000)*M2523*N2523,0)</x:f>
        <x:v>1881</x:v>
      </x:c>
      <x:c r="S2523" s="59" t="n">
        <x:f>ROUND(R2523/'Inputs'!$C$4,2)</x:f>
        <x:v>0.19</x:v>
      </x:c>
      <x:c r="T2523" s="33" t="n">
        <x:f>ROUND((P2523-Q2523)*G2523*'Inputs'!$C$25/1000,1)</x:f>
        <x:v>60.3</x:v>
      </x:c>
    </x:row>
    <x:row r="2524">
      <x:c r="A2524" t="n">
        <x:v>2509</x:v>
      </x:c>
      <x:c r="B2524" s="68" t="n">
        <x:v>42.9</x:v>
      </x:c>
      <x:c r="C2524" s="68" t="n">
        <x:v>31.4</x:v>
      </x:c>
      <x:c r="D2524" s="68" t="n">
        <x:v>220.5</x:v>
      </x:c>
      <x:c r="E2524" s="68" t="n">
        <x:v>26.1</x:v>
      </x:c>
      <x:c r="F2524" s="68" t="n">
        <x:v>31.3</x:v>
      </x:c>
      <x:c r="G2524" s="68" t="n">
        <x:v>8.8</x:v>
      </x:c>
      <x:c r="H2524" s="69" t="n">
        <x:v>1.701</x:v>
      </x:c>
      <x:c r="I2524" s="68" t="n">
        <x:v>5039</x:v>
      </x:c>
      <x:c r="J2524" s="68" t="n">
        <x:v>10.1</x:v>
      </x:c>
      <x:c r="K2524" s="68" t="n">
        <x:v>615</x:v>
      </x:c>
      <x:c r="L2524" s="68" t="n">
        <x:v>3.7</x:v>
      </x:c>
      <x:c r="M2524" s="70" t="n">
        <x:v>0.039</x:v>
      </x:c>
      <x:c r="N2524" s="71" t="n">
        <x:v>93</x:v>
      </x:c>
      <x:c r="O2524" s="33" t="n">
        <x:f>ROUND(3*E2524+F2524+G2524*H2524,1)</x:f>
        <x:v>124.6</x:v>
      </x:c>
      <x:c r="P2524" s="33" t="n">
        <x:f>ROUND('Inputs'!$C$4*'Inputs'!$C$7*'Inputs'!$C$5*C2524/3600,1)</x:f>
        <x:v>4535.6</x:v>
      </x:c>
      <x:c r="Q2524" s="33" t="n">
        <x:f>ROUND(('Inputs'!$C$4/B2524)*'Inputs'!$C$7*'Inputs'!$C$6*D2524/3600,1)</x:f>
        <x:v>1484.8</x:v>
      </x:c>
      <x:c r="R2524" s="59" t="n">
        <x:f>ROUND((P2524-Q2524)*O2524-('Inputs'!$C$4/B2524)*(I2524/J2524+K2524)-'Inputs'!$C$4*L2524-('Inputs'!$C$4*'Inputs'!$C$20*'Inputs'!$C$21*'Inputs'!$C$22/1000)*M2524*N2524,0)</x:f>
        <x:v>75366</x:v>
      </x:c>
      <x:c r="S2524" s="59" t="n">
        <x:f>ROUND(R2524/'Inputs'!$C$4,2)</x:f>
        <x:v>7.54</x:v>
      </x:c>
      <x:c r="T2524" s="33" t="n">
        <x:f>ROUND((P2524-Q2524)*G2524*'Inputs'!$C$25/1000,1)</x:f>
        <x:v>69.4</x:v>
      </x:c>
    </x:row>
    <x:row r="2525">
      <x:c r="A2525" t="n">
        <x:v>2510</x:v>
      </x:c>
      <x:c r="B2525" s="68" t="n">
        <x:v>26.6</x:v>
      </x:c>
      <x:c r="C2525" s="68" t="n">
        <x:v>31.8</x:v>
      </x:c>
      <x:c r="D2525" s="68" t="n">
        <x:v>199.9</x:v>
      </x:c>
      <x:c r="E2525" s="68" t="n">
        <x:v>22.9</x:v>
      </x:c>
      <x:c r="F2525" s="68" t="n">
        <x:v>31.7</x:v>
      </x:c>
      <x:c r="G2525" s="68" t="n">
        <x:v>8.5</x:v>
      </x:c>
      <x:c r="H2525" s="69" t="n">
        <x:v>1.932</x:v>
      </x:c>
      <x:c r="I2525" s="68" t="n">
        <x:v>6998</x:v>
      </x:c>
      <x:c r="J2525" s="68" t="n">
        <x:v>8.5</x:v>
      </x:c>
      <x:c r="K2525" s="68" t="n">
        <x:v>573</x:v>
      </x:c>
      <x:c r="L2525" s="68" t="n">
        <x:v>5.3</x:v>
      </x:c>
      <x:c r="M2525" s="70" t="n">
        <x:v>0.093</x:v>
      </x:c>
      <x:c r="N2525" s="71" t="n">
        <x:v>157</x:v>
      </x:c>
      <x:c r="O2525" s="33" t="n">
        <x:f>ROUND(3*E2525+F2525+G2525*H2525,1)</x:f>
        <x:v>116.8</x:v>
      </x:c>
      <x:c r="P2525" s="33" t="n">
        <x:f>ROUND('Inputs'!$C$4*'Inputs'!$C$7*'Inputs'!$C$5*C2525/3600,1)</x:f>
        <x:v>4593.3</x:v>
      </x:c>
      <x:c r="Q2525" s="33" t="n">
        <x:f>ROUND(('Inputs'!$C$4/B2525)*'Inputs'!$C$7*'Inputs'!$C$6*D2525/3600,1)</x:f>
        <x:v>2171</x:v>
      </x:c>
      <x:c r="R2525" s="59" t="n">
        <x:f>ROUND((P2525-Q2525)*O2525-('Inputs'!$C$4/B2525)*(I2525/J2525+K2525)-'Inputs'!$C$4*L2525-('Inputs'!$C$4*'Inputs'!$C$20*'Inputs'!$C$21*'Inputs'!$C$22/1000)*M2525*N2525,0)</x:f>
        <x:v>-327648</x:v>
      </x:c>
      <x:c r="S2525" s="59" t="n">
        <x:f>ROUND(R2525/'Inputs'!$C$4,2)</x:f>
        <x:v>-32.76</x:v>
      </x:c>
      <x:c r="T2525" s="33" t="n">
        <x:f>ROUND((P2525-Q2525)*G2525*'Inputs'!$C$25/1000,1)</x:f>
        <x:v>53.2</x:v>
      </x:c>
    </x:row>
    <x:row r="2526">
      <x:c r="A2526" t="n">
        <x:v>2511</x:v>
      </x:c>
      <x:c r="B2526" s="68" t="n">
        <x:v>58.9</x:v>
      </x:c>
      <x:c r="C2526" s="68" t="n">
        <x:v>34.1</x:v>
      </x:c>
      <x:c r="D2526" s="68" t="n">
        <x:v>191.6</x:v>
      </x:c>
      <x:c r="E2526" s="68" t="n">
        <x:v>26.6</x:v>
      </x:c>
      <x:c r="F2526" s="68" t="n">
        <x:v>30.6</x:v>
      </x:c>
      <x:c r="G2526" s="68" t="n">
        <x:v>10.2</x:v>
      </x:c>
      <x:c r="H2526" s="69" t="n">
        <x:v>1.942</x:v>
      </x:c>
      <x:c r="I2526" s="68" t="n">
        <x:v>6356</x:v>
      </x:c>
      <x:c r="J2526" s="68" t="n">
        <x:v>12.5</x:v>
      </x:c>
      <x:c r="K2526" s="68" t="n">
        <x:v>958</x:v>
      </x:c>
      <x:c r="L2526" s="68" t="n">
        <x:v>3</x:v>
      </x:c>
      <x:c r="M2526" s="70" t="n">
        <x:v>0.052</x:v>
      </x:c>
      <x:c r="N2526" s="71" t="n">
        <x:v>142</x:v>
      </x:c>
      <x:c r="O2526" s="33" t="n">
        <x:f>ROUND(3*E2526+F2526+G2526*H2526,1)</x:f>
        <x:v>130.2</x:v>
      </x:c>
      <x:c r="P2526" s="33" t="n">
        <x:f>ROUND('Inputs'!$C$4*'Inputs'!$C$7*'Inputs'!$C$5*C2526/3600,1)</x:f>
        <x:v>4925.6</x:v>
      </x:c>
      <x:c r="Q2526" s="33" t="n">
        <x:f>ROUND(('Inputs'!$C$4/B2526)*'Inputs'!$C$7*'Inputs'!$C$6*D2526/3600,1)</x:f>
        <x:v>939.7</x:v>
      </x:c>
      <x:c r="R2526" s="59" t="n">
        <x:f>ROUND((P2526-Q2526)*O2526-('Inputs'!$C$4/B2526)*(I2526/J2526+K2526)-'Inputs'!$C$4*L2526-('Inputs'!$C$4*'Inputs'!$C$20*'Inputs'!$C$21*'Inputs'!$C$22/1000)*M2526*N2526,0)</x:f>
        <x:v>223475</x:v>
      </x:c>
      <x:c r="S2526" s="59" t="n">
        <x:f>ROUND(R2526/'Inputs'!$C$4,2)</x:f>
        <x:v>22.35</x:v>
      </x:c>
      <x:c r="T2526" s="33" t="n">
        <x:f>ROUND((P2526-Q2526)*G2526*'Inputs'!$C$25/1000,1)</x:f>
        <x:v>105</x:v>
      </x:c>
    </x:row>
    <x:row r="2527">
      <x:c r="A2527" t="n">
        <x:v>2512</x:v>
      </x:c>
      <x:c r="B2527" s="68" t="n">
        <x:v>41</x:v>
      </x:c>
      <x:c r="C2527" s="68" t="n">
        <x:v>26.7</x:v>
      </x:c>
      <x:c r="D2527" s="68" t="n">
        <x:v>187.1</x:v>
      </x:c>
      <x:c r="E2527" s="68" t="n">
        <x:v>23.5</x:v>
      </x:c>
      <x:c r="F2527" s="68" t="n">
        <x:v>48.3</x:v>
      </x:c>
      <x:c r="G2527" s="68" t="n">
        <x:v>8.4</x:v>
      </x:c>
      <x:c r="H2527" s="69" t="n">
        <x:v>1.755</x:v>
      </x:c>
      <x:c r="I2527" s="68" t="n">
        <x:v>6247</x:v>
      </x:c>
      <x:c r="J2527" s="68" t="n">
        <x:v>11.9</x:v>
      </x:c>
      <x:c r="K2527" s="68" t="n">
        <x:v>532</x:v>
      </x:c>
      <x:c r="L2527" s="68" t="n">
        <x:v>4.1</x:v>
      </x:c>
      <x:c r="M2527" s="70" t="n">
        <x:v>0.018</x:v>
      </x:c>
      <x:c r="N2527" s="71" t="n">
        <x:v>151</x:v>
      </x:c>
      <x:c r="O2527" s="33" t="n">
        <x:f>ROUND(3*E2527+F2527+G2527*H2527,1)</x:f>
        <x:v>133.5</x:v>
      </x:c>
      <x:c r="P2527" s="33" t="n">
        <x:f>ROUND('Inputs'!$C$4*'Inputs'!$C$7*'Inputs'!$C$5*C2527/3600,1)</x:f>
        <x:v>3856.7</x:v>
      </x:c>
      <x:c r="Q2527" s="33" t="n">
        <x:f>ROUND(('Inputs'!$C$4/B2527)*'Inputs'!$C$7*'Inputs'!$C$6*D2527/3600,1)</x:f>
        <x:v>1318.3</x:v>
      </x:c>
      <x:c r="R2527" s="59" t="n">
        <x:f>ROUND((P2527-Q2527)*O2527-('Inputs'!$C$4/B2527)*(I2527/J2527+K2527)-'Inputs'!$C$4*L2527-('Inputs'!$C$4*'Inputs'!$C$20*'Inputs'!$C$21*'Inputs'!$C$22/1000)*M2527*N2527,0)</x:f>
        <x:v>34004</x:v>
      </x:c>
      <x:c r="S2527" s="59" t="n">
        <x:f>ROUND(R2527/'Inputs'!$C$4,2)</x:f>
        <x:v>3.4</x:v>
      </x:c>
      <x:c r="T2527" s="33" t="n">
        <x:f>ROUND((P2527-Q2527)*G2527*'Inputs'!$C$25/1000,1)</x:f>
        <x:v>55.1</x:v>
      </x:c>
    </x:row>
    <x:row r="2528">
      <x:c r="A2528" t="n">
        <x:v>2513</x:v>
      </x:c>
      <x:c r="B2528" s="68" t="n">
        <x:v>41.6</x:v>
      </x:c>
      <x:c r="C2528" s="68" t="n">
        <x:v>28</x:v>
      </x:c>
      <x:c r="D2528" s="68" t="n">
        <x:v>210.9</x:v>
      </x:c>
      <x:c r="E2528" s="68" t="n">
        <x:v>21.4</x:v>
      </x:c>
      <x:c r="F2528" s="68" t="n">
        <x:v>50.5</x:v>
      </x:c>
      <x:c r="G2528" s="68" t="n">
        <x:v>9.5</x:v>
      </x:c>
      <x:c r="H2528" s="69" t="n">
        <x:v>1.852</x:v>
      </x:c>
      <x:c r="I2528" s="68" t="n">
        <x:v>5356</x:v>
      </x:c>
      <x:c r="J2528" s="68" t="n">
        <x:v>13.3</x:v>
      </x:c>
      <x:c r="K2528" s="68" t="n">
        <x:v>682</x:v>
      </x:c>
      <x:c r="L2528" s="68" t="n">
        <x:v>3.4</x:v>
      </x:c>
      <x:c r="M2528" s="70" t="n">
        <x:v>0.043</x:v>
      </x:c>
      <x:c r="N2528" s="71" t="n">
        <x:v>113</x:v>
      </x:c>
      <x:c r="O2528" s="33" t="n">
        <x:f>ROUND(3*E2528+F2528+G2528*H2528,1)</x:f>
        <x:v>132.3</x:v>
      </x:c>
      <x:c r="P2528" s="33" t="n">
        <x:f>ROUND('Inputs'!$C$4*'Inputs'!$C$7*'Inputs'!$C$5*C2528/3600,1)</x:f>
        <x:v>4044.4</x:v>
      </x:c>
      <x:c r="Q2528" s="33" t="n">
        <x:f>ROUND(('Inputs'!$C$4/B2528)*'Inputs'!$C$7*'Inputs'!$C$6*D2528/3600,1)</x:f>
        <x:v>1464.6</x:v>
      </x:c>
      <x:c r="R2528" s="59" t="n">
        <x:f>ROUND((P2528-Q2528)*O2528-('Inputs'!$C$4/B2528)*(I2528/J2528+K2528)-'Inputs'!$C$4*L2528-('Inputs'!$C$4*'Inputs'!$C$20*'Inputs'!$C$21*'Inputs'!$C$22/1000)*M2528*N2528,0)</x:f>
        <x:v>35695</x:v>
      </x:c>
      <x:c r="S2528" s="59" t="n">
        <x:f>ROUND(R2528/'Inputs'!$C$4,2)</x:f>
        <x:v>3.57</x:v>
      </x:c>
      <x:c r="T2528" s="33" t="n">
        <x:f>ROUND((P2528-Q2528)*G2528*'Inputs'!$C$25/1000,1)</x:f>
        <x:v>63.3</x:v>
      </x:c>
    </x:row>
    <x:row r="2529">
      <x:c r="A2529" t="n">
        <x:v>2514</x:v>
      </x:c>
      <x:c r="B2529" s="68" t="n">
        <x:v>57.5</x:v>
      </x:c>
      <x:c r="C2529" s="68" t="n">
        <x:v>29.1</x:v>
      </x:c>
      <x:c r="D2529" s="68" t="n">
        <x:v>189.4</x:v>
      </x:c>
      <x:c r="E2529" s="68" t="n">
        <x:v>22.3</x:v>
      </x:c>
      <x:c r="F2529" s="68" t="n">
        <x:v>51.7</x:v>
      </x:c>
      <x:c r="G2529" s="68" t="n">
        <x:v>10.9</x:v>
      </x:c>
      <x:c r="H2529" s="69" t="n">
        <x:v>1.61</x:v>
      </x:c>
      <x:c r="I2529" s="68" t="n">
        <x:v>6218</x:v>
      </x:c>
      <x:c r="J2529" s="68" t="n">
        <x:v>12.5</x:v>
      </x:c>
      <x:c r="K2529" s="68" t="n">
        <x:v>491</x:v>
      </x:c>
      <x:c r="L2529" s="68" t="n">
        <x:v>5.3</x:v>
      </x:c>
      <x:c r="M2529" s="70" t="n">
        <x:v>0.006</x:v>
      </x:c>
      <x:c r="N2529" s="71" t="n">
        <x:v>86</x:v>
      </x:c>
      <x:c r="O2529" s="33" t="n">
        <x:f>ROUND(3*E2529+F2529+G2529*H2529,1)</x:f>
        <x:v>136.1</x:v>
      </x:c>
      <x:c r="P2529" s="33" t="n">
        <x:f>ROUND('Inputs'!$C$4*'Inputs'!$C$7*'Inputs'!$C$5*C2529/3600,1)</x:f>
        <x:v>4203.3</x:v>
      </x:c>
      <x:c r="Q2529" s="33" t="n">
        <x:f>ROUND(('Inputs'!$C$4/B2529)*'Inputs'!$C$7*'Inputs'!$C$6*D2529/3600,1)</x:f>
        <x:v>951.6</x:v>
      </x:c>
      <x:c r="R2529" s="59" t="n">
        <x:f>ROUND((P2529-Q2529)*O2529-('Inputs'!$C$4/B2529)*(I2529/J2529+K2529)-'Inputs'!$C$4*L2529-('Inputs'!$C$4*'Inputs'!$C$20*'Inputs'!$C$21*'Inputs'!$C$22/1000)*M2529*N2529,0)</x:f>
        <x:v>216500</x:v>
      </x:c>
      <x:c r="S2529" s="59" t="n">
        <x:f>ROUND(R2529/'Inputs'!$C$4,2)</x:f>
        <x:v>21.65</x:v>
      </x:c>
      <x:c r="T2529" s="33" t="n">
        <x:f>ROUND((P2529-Q2529)*G2529*'Inputs'!$C$25/1000,1)</x:f>
        <x:v>91.6</x:v>
      </x:c>
    </x:row>
    <x:row r="2530">
      <x:c r="A2530" t="n">
        <x:v>2515</x:v>
      </x:c>
      <x:c r="B2530" s="68" t="n">
        <x:v>58.3</x:v>
      </x:c>
      <x:c r="C2530" s="68" t="n">
        <x:v>29.5</x:v>
      </x:c>
      <x:c r="D2530" s="68" t="n">
        <x:v>187.6</x:v>
      </x:c>
      <x:c r="E2530" s="68" t="n">
        <x:v>24.6</x:v>
      </x:c>
      <x:c r="F2530" s="68" t="n">
        <x:v>48.1</x:v>
      </x:c>
      <x:c r="G2530" s="68" t="n">
        <x:v>8</x:v>
      </x:c>
      <x:c r="H2530" s="69" t="n">
        <x:v>1.809</x:v>
      </x:c>
      <x:c r="I2530" s="68" t="n">
        <x:v>6561</x:v>
      </x:c>
      <x:c r="J2530" s="68" t="n">
        <x:v>8.8</x:v>
      </x:c>
      <x:c r="K2530" s="68" t="n">
        <x:v>699</x:v>
      </x:c>
      <x:c r="L2530" s="68" t="n">
        <x:v>4.8</x:v>
      </x:c>
      <x:c r="M2530" s="70" t="n">
        <x:v>0.055</x:v>
      </x:c>
      <x:c r="N2530" s="71" t="n">
        <x:v>86</x:v>
      </x:c>
      <x:c r="O2530" s="33" t="n">
        <x:f>ROUND(3*E2530+F2530+G2530*H2530,1)</x:f>
        <x:v>136.4</x:v>
      </x:c>
      <x:c r="P2530" s="33" t="n">
        <x:f>ROUND('Inputs'!$C$4*'Inputs'!$C$7*'Inputs'!$C$5*C2530/3600,1)</x:f>
        <x:v>4261.1</x:v>
      </x:c>
      <x:c r="Q2530" s="33" t="n">
        <x:f>ROUND(('Inputs'!$C$4/B2530)*'Inputs'!$C$7*'Inputs'!$C$6*D2530/3600,1)</x:f>
        <x:v>929.6</x:v>
      </x:c>
      <x:c r="R2530" s="59" t="n">
        <x:f>ROUND((P2530-Q2530)*O2530-('Inputs'!$C$4/B2530)*(I2530/J2530+K2530)-'Inputs'!$C$4*L2530-('Inputs'!$C$4*'Inputs'!$C$20*'Inputs'!$C$21*'Inputs'!$C$22/1000)*M2530*N2530,0)</x:f>
        <x:v>148058</x:v>
      </x:c>
      <x:c r="S2530" s="59" t="n">
        <x:f>ROUND(R2530/'Inputs'!$C$4,2)</x:f>
        <x:v>14.81</x:v>
      </x:c>
      <x:c r="T2530" s="33" t="n">
        <x:f>ROUND((P2530-Q2530)*G2530*'Inputs'!$C$25/1000,1)</x:f>
        <x:v>68.9</x:v>
      </x:c>
    </x:row>
    <x:row r="2531">
      <x:c r="A2531" t="n">
        <x:v>2516</x:v>
      </x:c>
      <x:c r="B2531" s="68" t="n">
        <x:v>52.4</x:v>
      </x:c>
      <x:c r="C2531" s="68" t="n">
        <x:v>26.1</x:v>
      </x:c>
      <x:c r="D2531" s="68" t="n">
        <x:v>218.7</x:v>
      </x:c>
      <x:c r="E2531" s="68" t="n">
        <x:v>27.3</x:v>
      </x:c>
      <x:c r="F2531" s="68" t="n">
        <x:v>34.2</x:v>
      </x:c>
      <x:c r="G2531" s="68" t="n">
        <x:v>8.3</x:v>
      </x:c>
      <x:c r="H2531" s="69" t="n">
        <x:v>1.732</x:v>
      </x:c>
      <x:c r="I2531" s="68" t="n">
        <x:v>7040</x:v>
      </x:c>
      <x:c r="J2531" s="68" t="n">
        <x:v>9.7</x:v>
      </x:c>
      <x:c r="K2531" s="68" t="n">
        <x:v>637</x:v>
      </x:c>
      <x:c r="L2531" s="68" t="n">
        <x:v>2.5</x:v>
      </x:c>
      <x:c r="M2531" s="70" t="n">
        <x:v>0.021</x:v>
      </x:c>
      <x:c r="N2531" s="71" t="n">
        <x:v>102</x:v>
      </x:c>
      <x:c r="O2531" s="33" t="n">
        <x:f>ROUND(3*E2531+F2531+G2531*H2531,1)</x:f>
        <x:v>130.5</x:v>
      </x:c>
      <x:c r="P2531" s="33" t="n">
        <x:f>ROUND('Inputs'!$C$4*'Inputs'!$C$7*'Inputs'!$C$5*C2531/3600,1)</x:f>
        <x:v>3770</x:v>
      </x:c>
      <x:c r="Q2531" s="33" t="n">
        <x:f>ROUND(('Inputs'!$C$4/B2531)*'Inputs'!$C$7*'Inputs'!$C$6*D2531/3600,1)</x:f>
        <x:v>1205.7</x:v>
      </x:c>
      <x:c r="R2531" s="59" t="n">
        <x:f>ROUND((P2531-Q2531)*O2531-('Inputs'!$C$4/B2531)*(I2531/J2531+K2531)-'Inputs'!$C$4*L2531-('Inputs'!$C$4*'Inputs'!$C$20*'Inputs'!$C$21*'Inputs'!$C$22/1000)*M2531*N2531,0)</x:f>
        <x:v>44780</x:v>
      </x:c>
      <x:c r="S2531" s="59" t="n">
        <x:f>ROUND(R2531/'Inputs'!$C$4,2)</x:f>
        <x:v>4.48</x:v>
      </x:c>
      <x:c r="T2531" s="33" t="n">
        <x:f>ROUND((P2531-Q2531)*G2531*'Inputs'!$C$25/1000,1)</x:f>
        <x:v>55</x:v>
      </x:c>
    </x:row>
    <x:row r="2532">
      <x:c r="A2532" t="n">
        <x:v>2517</x:v>
      </x:c>
      <x:c r="B2532" s="68" t="n">
        <x:v>30.3</x:v>
      </x:c>
      <x:c r="C2532" s="68" t="n">
        <x:v>25.1</x:v>
      </x:c>
      <x:c r="D2532" s="68" t="n">
        <x:v>273.8</x:v>
      </x:c>
      <x:c r="E2532" s="68" t="n">
        <x:v>26.5</x:v>
      </x:c>
      <x:c r="F2532" s="68" t="n">
        <x:v>41.5</x:v>
      </x:c>
      <x:c r="G2532" s="68" t="n">
        <x:v>8.9</x:v>
      </x:c>
      <x:c r="H2532" s="69" t="n">
        <x:v>1.643</x:v>
      </x:c>
      <x:c r="I2532" s="68" t="n">
        <x:v>5904</x:v>
      </x:c>
      <x:c r="J2532" s="68" t="n">
        <x:v>9.5</x:v>
      </x:c>
      <x:c r="K2532" s="68" t="n">
        <x:v>647</x:v>
      </x:c>
      <x:c r="L2532" s="68" t="n">
        <x:v>5.6</x:v>
      </x:c>
      <x:c r="M2532" s="70" t="n">
        <x:v>0.075</x:v>
      </x:c>
      <x:c r="N2532" s="71" t="n">
        <x:v>153</x:v>
      </x:c>
      <x:c r="O2532" s="33" t="n">
        <x:f>ROUND(3*E2532+F2532+G2532*H2532,1)</x:f>
        <x:v>135.6</x:v>
      </x:c>
      <x:c r="P2532" s="33" t="n">
        <x:f>ROUND('Inputs'!$C$4*'Inputs'!$C$7*'Inputs'!$C$5*C2532/3600,1)</x:f>
        <x:v>3625.6</x:v>
      </x:c>
      <x:c r="Q2532" s="33" t="n">
        <x:f>ROUND(('Inputs'!$C$4/B2532)*'Inputs'!$C$7*'Inputs'!$C$6*D2532/3600,1)</x:f>
        <x:v>2610.5</x:v>
      </x:c>
      <x:c r="R2532" s="59" t="n">
        <x:f>ROUND((P2532-Q2532)*O2532-('Inputs'!$C$4/B2532)*(I2532/J2532+K2532)-'Inputs'!$C$4*L2532-('Inputs'!$C$4*'Inputs'!$C$20*'Inputs'!$C$21*'Inputs'!$C$22/1000)*M2532*N2532,0)</x:f>
        <x:v>-362650</x:v>
      </x:c>
      <x:c r="S2532" s="59" t="n">
        <x:f>ROUND(R2532/'Inputs'!$C$4,2)</x:f>
        <x:v>-36.26</x:v>
      </x:c>
      <x:c r="T2532" s="33" t="n">
        <x:f>ROUND((P2532-Q2532)*G2532*'Inputs'!$C$25/1000,1)</x:f>
        <x:v>23.3</x:v>
      </x:c>
    </x:row>
    <x:row r="2533">
      <x:c r="A2533" t="n">
        <x:v>2518</x:v>
      </x:c>
      <x:c r="B2533" s="68" t="n">
        <x:v>41.7</x:v>
      </x:c>
      <x:c r="C2533" s="68" t="n">
        <x:v>29.8</x:v>
      </x:c>
      <x:c r="D2533" s="68" t="n">
        <x:v>229.8</x:v>
      </x:c>
      <x:c r="E2533" s="68" t="n">
        <x:v>23.7</x:v>
      </x:c>
      <x:c r="F2533" s="68" t="n">
        <x:v>40.8</x:v>
      </x:c>
      <x:c r="G2533" s="68" t="n">
        <x:v>10.1</x:v>
      </x:c>
      <x:c r="H2533" s="69" t="n">
        <x:v>1.608</x:v>
      </x:c>
      <x:c r="I2533" s="68" t="n">
        <x:v>4879</x:v>
      </x:c>
      <x:c r="J2533" s="68" t="n">
        <x:v>8.4</x:v>
      </x:c>
      <x:c r="K2533" s="68" t="n">
        <x:v>386</x:v>
      </x:c>
      <x:c r="L2533" s="68" t="n">
        <x:v>5.7</x:v>
      </x:c>
      <x:c r="M2533" s="70" t="n">
        <x:v>0.059</x:v>
      </x:c>
      <x:c r="N2533" s="71" t="n">
        <x:v>141</x:v>
      </x:c>
      <x:c r="O2533" s="33" t="n">
        <x:f>ROUND(3*E2533+F2533+G2533*H2533,1)</x:f>
        <x:v>128.1</x:v>
      </x:c>
      <x:c r="P2533" s="33" t="n">
        <x:f>ROUND('Inputs'!$C$4*'Inputs'!$C$7*'Inputs'!$C$5*C2533/3600,1)</x:f>
        <x:v>4304.4</x:v>
      </x:c>
      <x:c r="Q2533" s="33" t="n">
        <x:f>ROUND(('Inputs'!$C$4/B2533)*'Inputs'!$C$7*'Inputs'!$C$6*D2533/3600,1)</x:f>
        <x:v>1592</x:v>
      </x:c>
      <x:c r="R2533" s="59" t="n">
        <x:f>ROUND((P2533-Q2533)*O2533-('Inputs'!$C$4/B2533)*(I2533/J2533+K2533)-'Inputs'!$C$4*L2533-('Inputs'!$C$4*'Inputs'!$C$20*'Inputs'!$C$21*'Inputs'!$C$22/1000)*M2533*N2533,0)</x:f>
        <x:v>40001</x:v>
      </x:c>
      <x:c r="S2533" s="59" t="n">
        <x:f>ROUND(R2533/'Inputs'!$C$4,2)</x:f>
        <x:v>4</x:v>
      </x:c>
      <x:c r="T2533" s="33" t="n">
        <x:f>ROUND((P2533-Q2533)*G2533*'Inputs'!$C$25/1000,1)</x:f>
        <x:v>70.8</x:v>
      </x:c>
    </x:row>
    <x:row r="2534">
      <x:c r="A2534" t="n">
        <x:v>2519</x:v>
      </x:c>
      <x:c r="B2534" s="68" t="n">
        <x:v>56.1</x:v>
      </x:c>
      <x:c r="C2534" s="68" t="n">
        <x:v>29.9</x:v>
      </x:c>
      <x:c r="D2534" s="68" t="n">
        <x:v>250.6</x:v>
      </x:c>
      <x:c r="E2534" s="68" t="n">
        <x:v>27.3</x:v>
      </x:c>
      <x:c r="F2534" s="68" t="n">
        <x:v>44.7</x:v>
      </x:c>
      <x:c r="G2534" s="68" t="n">
        <x:v>10.7</x:v>
      </x:c>
      <x:c r="H2534" s="69" t="n">
        <x:v>1.778</x:v>
      </x:c>
      <x:c r="I2534" s="68" t="n">
        <x:v>4971</x:v>
      </x:c>
      <x:c r="J2534" s="68" t="n">
        <x:v>12</x:v>
      </x:c>
      <x:c r="K2534" s="68" t="n">
        <x:v>707</x:v>
      </x:c>
      <x:c r="L2534" s="68" t="n">
        <x:v>5.6</x:v>
      </x:c>
      <x:c r="M2534" s="70" t="n">
        <x:v>0.04</x:v>
      </x:c>
      <x:c r="N2534" s="71" t="n">
        <x:v>115</x:v>
      </x:c>
      <x:c r="O2534" s="33" t="n">
        <x:f>ROUND(3*E2534+F2534+G2534*H2534,1)</x:f>
        <x:v>145.6</x:v>
      </x:c>
      <x:c r="P2534" s="33" t="n">
        <x:f>ROUND('Inputs'!$C$4*'Inputs'!$C$7*'Inputs'!$C$5*C2534/3600,1)</x:f>
        <x:v>4318.9</x:v>
      </x:c>
      <x:c r="Q2534" s="33" t="n">
        <x:f>ROUND(('Inputs'!$C$4/B2534)*'Inputs'!$C$7*'Inputs'!$C$6*D2534/3600,1)</x:f>
        <x:v>1290.5</x:v>
      </x:c>
      <x:c r="R2534" s="59" t="n">
        <x:f>ROUND((P2534-Q2534)*O2534-('Inputs'!$C$4/B2534)*(I2534/J2534+K2534)-'Inputs'!$C$4*L2534-('Inputs'!$C$4*'Inputs'!$C$20*'Inputs'!$C$21*'Inputs'!$C$22/1000)*M2534*N2534,0)</x:f>
        <x:v>174782</x:v>
      </x:c>
      <x:c r="S2534" s="59" t="n">
        <x:f>ROUND(R2534/'Inputs'!$C$4,2)</x:f>
        <x:v>17.48</x:v>
      </x:c>
      <x:c r="T2534" s="33" t="n">
        <x:f>ROUND((P2534-Q2534)*G2534*'Inputs'!$C$25/1000,1)</x:f>
        <x:v>83.7</x:v>
      </x:c>
    </x:row>
    <x:row r="2535">
      <x:c r="A2535" t="n">
        <x:v>2520</x:v>
      </x:c>
      <x:c r="B2535" s="68" t="n">
        <x:v>32.3</x:v>
      </x:c>
      <x:c r="C2535" s="68" t="n">
        <x:v>28.5</x:v>
      </x:c>
      <x:c r="D2535" s="68" t="n">
        <x:v>221.1</x:v>
      </x:c>
      <x:c r="E2535" s="68" t="n">
        <x:v>27.3</x:v>
      </x:c>
      <x:c r="F2535" s="68" t="n">
        <x:v>49.7</x:v>
      </x:c>
      <x:c r="G2535" s="68" t="n">
        <x:v>8</x:v>
      </x:c>
      <x:c r="H2535" s="69" t="n">
        <x:v>1.824</x:v>
      </x:c>
      <x:c r="I2535" s="68" t="n">
        <x:v>6321</x:v>
      </x:c>
      <x:c r="J2535" s="68" t="n">
        <x:v>13.8</x:v>
      </x:c>
      <x:c r="K2535" s="68" t="n">
        <x:v>817</x:v>
      </x:c>
      <x:c r="L2535" s="68" t="n">
        <x:v>5</x:v>
      </x:c>
      <x:c r="M2535" s="70" t="n">
        <x:v>0.065</x:v>
      </x:c>
      <x:c r="N2535" s="71" t="n">
        <x:v>82</x:v>
      </x:c>
      <x:c r="O2535" s="33" t="n">
        <x:f>ROUND(3*E2535+F2535+G2535*H2535,1)</x:f>
        <x:v>146.2</x:v>
      </x:c>
      <x:c r="P2535" s="33" t="n">
        <x:f>ROUND('Inputs'!$C$4*'Inputs'!$C$7*'Inputs'!$C$5*C2535/3600,1)</x:f>
        <x:v>4116.7</x:v>
      </x:c>
      <x:c r="Q2535" s="33" t="n">
        <x:f>ROUND(('Inputs'!$C$4/B2535)*'Inputs'!$C$7*'Inputs'!$C$6*D2535/3600,1)</x:f>
        <x:v>1977.5</x:v>
      </x:c>
      <x:c r="R2535" s="59" t="n">
        <x:f>ROUND((P2535-Q2535)*O2535-('Inputs'!$C$4/B2535)*(I2535/J2535+K2535)-'Inputs'!$C$4*L2535-('Inputs'!$C$4*'Inputs'!$C$20*'Inputs'!$C$21*'Inputs'!$C$22/1000)*M2535*N2535,0)</x:f>
        <x:v>-143918</x:v>
      </x:c>
      <x:c r="S2535" s="59" t="n">
        <x:f>ROUND(R2535/'Inputs'!$C$4,2)</x:f>
        <x:v>-14.39</x:v>
      </x:c>
      <x:c r="T2535" s="33" t="n">
        <x:f>ROUND((P2535-Q2535)*G2535*'Inputs'!$C$25/1000,1)</x:f>
        <x:v>44.2</x:v>
      </x:c>
    </x:row>
    <x:row r="2536">
      <x:c r="A2536" t="n">
        <x:v>2521</x:v>
      </x:c>
      <x:c r="B2536" s="68" t="n">
        <x:v>30.4</x:v>
      </x:c>
      <x:c r="C2536" s="68" t="n">
        <x:v>26.5</x:v>
      </x:c>
      <x:c r="D2536" s="68" t="n">
        <x:v>204</x:v>
      </x:c>
      <x:c r="E2536" s="68" t="n">
        <x:v>26.7</x:v>
      </x:c>
      <x:c r="F2536" s="68" t="n">
        <x:v>38.2</x:v>
      </x:c>
      <x:c r="G2536" s="68" t="n">
        <x:v>8.9</x:v>
      </x:c>
      <x:c r="H2536" s="69" t="n">
        <x:v>1.74</x:v>
      </x:c>
      <x:c r="I2536" s="68" t="n">
        <x:v>4898</x:v>
      </x:c>
      <x:c r="J2536" s="68" t="n">
        <x:v>11.3</x:v>
      </x:c>
      <x:c r="K2536" s="68" t="n">
        <x:v>769</x:v>
      </x:c>
      <x:c r="L2536" s="68" t="n">
        <x:v>4.7</x:v>
      </x:c>
      <x:c r="M2536" s="70" t="n">
        <x:v>0.055</x:v>
      </x:c>
      <x:c r="N2536" s="71" t="n">
        <x:v>85</x:v>
      </x:c>
      <x:c r="O2536" s="33" t="n">
        <x:f>ROUND(3*E2536+F2536+G2536*H2536,1)</x:f>
        <x:v>133.8</x:v>
      </x:c>
      <x:c r="P2536" s="33" t="n">
        <x:f>ROUND('Inputs'!$C$4*'Inputs'!$C$7*'Inputs'!$C$5*C2536/3600,1)</x:f>
        <x:v>3827.8</x:v>
      </x:c>
      <x:c r="Q2536" s="33" t="n">
        <x:f>ROUND(('Inputs'!$C$4/B2536)*'Inputs'!$C$7*'Inputs'!$C$6*D2536/3600,1)</x:f>
        <x:v>1938.6</x:v>
      </x:c>
      <x:c r="R2536" s="59" t="n">
        <x:f>ROUND((P2536-Q2536)*O2536-('Inputs'!$C$4/B2536)*(I2536/J2536+K2536)-'Inputs'!$C$4*L2536-('Inputs'!$C$4*'Inputs'!$C$20*'Inputs'!$C$21*'Inputs'!$C$22/1000)*M2536*N2536,0)</x:f>
        <x:v>-200222</x:v>
      </x:c>
      <x:c r="S2536" s="59" t="n">
        <x:f>ROUND(R2536/'Inputs'!$C$4,2)</x:f>
        <x:v>-20.02</x:v>
      </x:c>
      <x:c r="T2536" s="33" t="n">
        <x:f>ROUND((P2536-Q2536)*G2536*'Inputs'!$C$25/1000,1)</x:f>
        <x:v>43.4</x:v>
      </x:c>
    </x:row>
    <x:row r="2537">
      <x:c r="A2537" t="n">
        <x:v>2522</x:v>
      </x:c>
      <x:c r="B2537" s="68" t="n">
        <x:v>47.5</x:v>
      </x:c>
      <x:c r="C2537" s="68" t="n">
        <x:v>31.3</x:v>
      </x:c>
      <x:c r="D2537" s="68" t="n">
        <x:v>228.3</x:v>
      </x:c>
      <x:c r="E2537" s="68" t="n">
        <x:v>21.4</x:v>
      </x:c>
      <x:c r="F2537" s="68" t="n">
        <x:v>46.9</x:v>
      </x:c>
      <x:c r="G2537" s="68" t="n">
        <x:v>7.9</x:v>
      </x:c>
      <x:c r="H2537" s="69" t="n">
        <x:v>1.854</x:v>
      </x:c>
      <x:c r="I2537" s="68" t="n">
        <x:v>5781</x:v>
      </x:c>
      <x:c r="J2537" s="68" t="n">
        <x:v>11.9</x:v>
      </x:c>
      <x:c r="K2537" s="68" t="n">
        <x:v>464</x:v>
      </x:c>
      <x:c r="L2537" s="68" t="n">
        <x:v>2.3</x:v>
      </x:c>
      <x:c r="M2537" s="70" t="n">
        <x:v>0.055</x:v>
      </x:c>
      <x:c r="N2537" s="71" t="n">
        <x:v>112</x:v>
      </x:c>
      <x:c r="O2537" s="33" t="n">
        <x:f>ROUND(3*E2537+F2537+G2537*H2537,1)</x:f>
        <x:v>125.7</x:v>
      </x:c>
      <x:c r="P2537" s="33" t="n">
        <x:f>ROUND('Inputs'!$C$4*'Inputs'!$C$7*'Inputs'!$C$5*C2537/3600,1)</x:f>
        <x:v>4521.1</x:v>
      </x:c>
      <x:c r="Q2537" s="33" t="n">
        <x:f>ROUND(('Inputs'!$C$4/B2537)*'Inputs'!$C$7*'Inputs'!$C$6*D2537/3600,1)</x:f>
        <x:v>1388.5</x:v>
      </x:c>
      <x:c r="R2537" s="59" t="n">
        <x:f>ROUND((P2537-Q2537)*O2537-('Inputs'!$C$4/B2537)*(I2537/J2537+K2537)-'Inputs'!$C$4*L2537-('Inputs'!$C$4*'Inputs'!$C$20*'Inputs'!$C$21*'Inputs'!$C$22/1000)*M2537*N2537,0)</x:f>
        <x:v>157036</x:v>
      </x:c>
      <x:c r="S2537" s="59" t="n">
        <x:f>ROUND(R2537/'Inputs'!$C$4,2)</x:f>
        <x:v>15.7</x:v>
      </x:c>
      <x:c r="T2537" s="33" t="n">
        <x:f>ROUND((P2537-Q2537)*G2537*'Inputs'!$C$25/1000,1)</x:f>
        <x:v>63.9</x:v>
      </x:c>
    </x:row>
    <x:row r="2538">
      <x:c r="A2538" t="n">
        <x:v>2523</x:v>
      </x:c>
      <x:c r="B2538" s="68" t="n">
        <x:v>54.5</x:v>
      </x:c>
      <x:c r="C2538" s="68" t="n">
        <x:v>32.5</x:v>
      </x:c>
      <x:c r="D2538" s="68" t="n">
        <x:v>177.7</x:v>
      </x:c>
      <x:c r="E2538" s="68" t="n">
        <x:v>27.4</x:v>
      </x:c>
      <x:c r="F2538" s="68" t="n">
        <x:v>35.9</x:v>
      </x:c>
      <x:c r="G2538" s="68" t="n">
        <x:v>9.6</x:v>
      </x:c>
      <x:c r="H2538" s="69" t="n">
        <x:v>1.983</x:v>
      </x:c>
      <x:c r="I2538" s="68" t="n">
        <x:v>6853</x:v>
      </x:c>
      <x:c r="J2538" s="68" t="n">
        <x:v>10.2</x:v>
      </x:c>
      <x:c r="K2538" s="68" t="n">
        <x:v>493</x:v>
      </x:c>
      <x:c r="L2538" s="68" t="n">
        <x:v>2.4</x:v>
      </x:c>
      <x:c r="M2538" s="70" t="n">
        <x:v>0.033</x:v>
      </x:c>
      <x:c r="N2538" s="71" t="n">
        <x:v>62</x:v>
      </x:c>
      <x:c r="O2538" s="33" t="n">
        <x:f>ROUND(3*E2538+F2538+G2538*H2538,1)</x:f>
        <x:v>137.1</x:v>
      </x:c>
      <x:c r="P2538" s="33" t="n">
        <x:f>ROUND('Inputs'!$C$4*'Inputs'!$C$7*'Inputs'!$C$5*C2538/3600,1)</x:f>
        <x:v>4694.4</x:v>
      </x:c>
      <x:c r="Q2538" s="33" t="n">
        <x:f>ROUND(('Inputs'!$C$4/B2538)*'Inputs'!$C$7*'Inputs'!$C$6*D2538/3600,1)</x:f>
        <x:v>941.9</x:v>
      </x:c>
      <x:c r="R2538" s="59" t="n">
        <x:f>ROUND((P2538-Q2538)*O2538-('Inputs'!$C$4/B2538)*(I2538/J2538+K2538)-'Inputs'!$C$4*L2538-('Inputs'!$C$4*'Inputs'!$C$20*'Inputs'!$C$21*'Inputs'!$C$22/1000)*M2538*N2538,0)</x:f>
        <x:v>272156</x:v>
      </x:c>
      <x:c r="S2538" s="59" t="n">
        <x:f>ROUND(R2538/'Inputs'!$C$4,2)</x:f>
        <x:v>27.22</x:v>
      </x:c>
      <x:c r="T2538" s="33" t="n">
        <x:f>ROUND((P2538-Q2538)*G2538*'Inputs'!$C$25/1000,1)</x:f>
        <x:v>93.1</x:v>
      </x:c>
    </x:row>
    <x:row r="2539">
      <x:c r="A2539" t="n">
        <x:v>2524</x:v>
      </x:c>
      <x:c r="B2539" s="68" t="n">
        <x:v>27.5</x:v>
      </x:c>
      <x:c r="C2539" s="68" t="n">
        <x:v>33.1</x:v>
      </x:c>
      <x:c r="D2539" s="68" t="n">
        <x:v>214</x:v>
      </x:c>
      <x:c r="E2539" s="68" t="n">
        <x:v>25.5</x:v>
      </x:c>
      <x:c r="F2539" s="68" t="n">
        <x:v>53.5</x:v>
      </x:c>
      <x:c r="G2539" s="68" t="n">
        <x:v>8</x:v>
      </x:c>
      <x:c r="H2539" s="69" t="n">
        <x:v>1.644</x:v>
      </x:c>
      <x:c r="I2539" s="68" t="n">
        <x:v>9189</x:v>
      </x:c>
      <x:c r="J2539" s="68" t="n">
        <x:v>11.2</x:v>
      </x:c>
      <x:c r="K2539" s="68" t="n">
        <x:v>571</x:v>
      </x:c>
      <x:c r="L2539" s="68" t="n">
        <x:v>5.9</x:v>
      </x:c>
      <x:c r="M2539" s="70" t="n">
        <x:v>0.089</x:v>
      </x:c>
      <x:c r="N2539" s="71" t="n">
        <x:v>79</x:v>
      </x:c>
      <x:c r="O2539" s="33" t="n">
        <x:f>ROUND(3*E2539+F2539+G2539*H2539,1)</x:f>
        <x:v>143.2</x:v>
      </x:c>
      <x:c r="P2539" s="33" t="n">
        <x:f>ROUND('Inputs'!$C$4*'Inputs'!$C$7*'Inputs'!$C$5*C2539/3600,1)</x:f>
        <x:v>4781.1</x:v>
      </x:c>
      <x:c r="Q2539" s="33" t="n">
        <x:f>ROUND(('Inputs'!$C$4/B2539)*'Inputs'!$C$7*'Inputs'!$C$6*D2539/3600,1)</x:f>
        <x:v>2248.1</x:v>
      </x:c>
      <x:c r="R2539" s="59" t="n">
        <x:f>ROUND((P2539-Q2539)*O2539-('Inputs'!$C$4/B2539)*(I2539/J2539+K2539)-'Inputs'!$C$4*L2539-('Inputs'!$C$4*'Inputs'!$C$20*'Inputs'!$C$21*'Inputs'!$C$22/1000)*M2539*N2539,0)</x:f>
        <x:v>-217977</x:v>
      </x:c>
      <x:c r="S2539" s="59" t="n">
        <x:f>ROUND(R2539/'Inputs'!$C$4,2)</x:f>
        <x:v>-21.8</x:v>
      </x:c>
      <x:c r="T2539" s="33" t="n">
        <x:f>ROUND((P2539-Q2539)*G2539*'Inputs'!$C$25/1000,1)</x:f>
        <x:v>52.4</x:v>
      </x:c>
    </x:row>
    <x:row r="2540">
      <x:c r="A2540" t="n">
        <x:v>2525</x:v>
      </x:c>
      <x:c r="B2540" s="68" t="n">
        <x:v>30.9</x:v>
      </x:c>
      <x:c r="C2540" s="68" t="n">
        <x:v>27.1</x:v>
      </x:c>
      <x:c r="D2540" s="68" t="n">
        <x:v>205.7</x:v>
      </x:c>
      <x:c r="E2540" s="68" t="n">
        <x:v>21.8</x:v>
      </x:c>
      <x:c r="F2540" s="68" t="n">
        <x:v>52.7</x:v>
      </x:c>
      <x:c r="G2540" s="68" t="n">
        <x:v>7.4</x:v>
      </x:c>
      <x:c r="H2540" s="69" t="n">
        <x:v>1.77</x:v>
      </x:c>
      <x:c r="I2540" s="68" t="n">
        <x:v>4465</x:v>
      </x:c>
      <x:c r="J2540" s="68" t="n">
        <x:v>9.6</x:v>
      </x:c>
      <x:c r="K2540" s="68" t="n">
        <x:v>376</x:v>
      </x:c>
      <x:c r="L2540" s="68" t="n">
        <x:v>4.1</x:v>
      </x:c>
      <x:c r="M2540" s="70" t="n">
        <x:v>0.048</x:v>
      </x:c>
      <x:c r="N2540" s="71" t="n">
        <x:v>108</x:v>
      </x:c>
      <x:c r="O2540" s="33" t="n">
        <x:f>ROUND(3*E2540+F2540+G2540*H2540,1)</x:f>
        <x:v>131.2</x:v>
      </x:c>
      <x:c r="P2540" s="33" t="n">
        <x:f>ROUND('Inputs'!$C$4*'Inputs'!$C$7*'Inputs'!$C$5*C2540/3600,1)</x:f>
        <x:v>3914.4</x:v>
      </x:c>
      <x:c r="Q2540" s="33" t="n">
        <x:f>ROUND(('Inputs'!$C$4/B2540)*'Inputs'!$C$7*'Inputs'!$C$6*D2540/3600,1)</x:f>
        <x:v>1923.1</x:v>
      </x:c>
      <x:c r="R2540" s="59" t="n">
        <x:f>ROUND((P2540-Q2540)*O2540-('Inputs'!$C$4/B2540)*(I2540/J2540+K2540)-'Inputs'!$C$4*L2540-('Inputs'!$C$4*'Inputs'!$C$20*'Inputs'!$C$21*'Inputs'!$C$22/1000)*M2540*N2540,0)</x:f>
        <x:v>-63536</x:v>
      </x:c>
      <x:c r="S2540" s="59" t="n">
        <x:f>ROUND(R2540/'Inputs'!$C$4,2)</x:f>
        <x:v>-6.35</x:v>
      </x:c>
      <x:c r="T2540" s="33" t="n">
        <x:f>ROUND((P2540-Q2540)*G2540*'Inputs'!$C$25/1000,1)</x:f>
        <x:v>38.1</x:v>
      </x:c>
    </x:row>
    <x:row r="2541">
      <x:c r="A2541" t="n">
        <x:v>2526</x:v>
      </x:c>
      <x:c r="B2541" s="68" t="n">
        <x:v>42.6</x:v>
      </x:c>
      <x:c r="C2541" s="68" t="n">
        <x:v>29.6</x:v>
      </x:c>
      <x:c r="D2541" s="68" t="n">
        <x:v>225.1</x:v>
      </x:c>
      <x:c r="E2541" s="68" t="n">
        <x:v>23.7</x:v>
      </x:c>
      <x:c r="F2541" s="68" t="n">
        <x:v>50</x:v>
      </x:c>
      <x:c r="G2541" s="68" t="n">
        <x:v>10.3</x:v>
      </x:c>
      <x:c r="H2541" s="69" t="n">
        <x:v>1.734</x:v>
      </x:c>
      <x:c r="I2541" s="68" t="n">
        <x:v>6027</x:v>
      </x:c>
      <x:c r="J2541" s="68" t="n">
        <x:v>13.8</x:v>
      </x:c>
      <x:c r="K2541" s="68" t="n">
        <x:v>467</x:v>
      </x:c>
      <x:c r="L2541" s="68" t="n">
        <x:v>3.8</x:v>
      </x:c>
      <x:c r="M2541" s="70" t="n">
        <x:v>0.083</x:v>
      </x:c>
      <x:c r="N2541" s="71" t="n">
        <x:v>130</x:v>
      </x:c>
      <x:c r="O2541" s="33" t="n">
        <x:f>ROUND(3*E2541+F2541+G2541*H2541,1)</x:f>
        <x:v>139</x:v>
      </x:c>
      <x:c r="P2541" s="33" t="n">
        <x:f>ROUND('Inputs'!$C$4*'Inputs'!$C$7*'Inputs'!$C$5*C2541/3600,1)</x:f>
        <x:v>4275.6</x:v>
      </x:c>
      <x:c r="Q2541" s="33" t="n">
        <x:f>ROUND(('Inputs'!$C$4/B2541)*'Inputs'!$C$7*'Inputs'!$C$6*D2541/3600,1)</x:f>
        <x:v>1526.5</x:v>
      </x:c>
      <x:c r="R2541" s="59" t="n">
        <x:f>ROUND((P2541-Q2541)*O2541-('Inputs'!$C$4/B2541)*(I2541/J2541+K2541)-'Inputs'!$C$4*L2541-('Inputs'!$C$4*'Inputs'!$C$20*'Inputs'!$C$21*'Inputs'!$C$22/1000)*M2541*N2541,0)</x:f>
        <x:v>107852</x:v>
      </x:c>
      <x:c r="S2541" s="59" t="n">
        <x:f>ROUND(R2541/'Inputs'!$C$4,2)</x:f>
        <x:v>10.79</x:v>
      </x:c>
      <x:c r="T2541" s="33" t="n">
        <x:f>ROUND((P2541-Q2541)*G2541*'Inputs'!$C$25/1000,1)</x:f>
        <x:v>73.2</x:v>
      </x:c>
    </x:row>
    <x:row r="2542">
      <x:c r="A2542" t="n">
        <x:v>2527</x:v>
      </x:c>
      <x:c r="B2542" s="68" t="n">
        <x:v>39.1</x:v>
      </x:c>
      <x:c r="C2542" s="68" t="n">
        <x:v>27</x:v>
      </x:c>
      <x:c r="D2542" s="68" t="n">
        <x:v>188.7</x:v>
      </x:c>
      <x:c r="E2542" s="68" t="n">
        <x:v>20.4</x:v>
      </x:c>
      <x:c r="F2542" s="68" t="n">
        <x:v>38.9</x:v>
      </x:c>
      <x:c r="G2542" s="68" t="n">
        <x:v>10.5</x:v>
      </x:c>
      <x:c r="H2542" s="69" t="n">
        <x:v>1.933</x:v>
      </x:c>
      <x:c r="I2542" s="68" t="n">
        <x:v>5669</x:v>
      </x:c>
      <x:c r="J2542" s="68" t="n">
        <x:v>11.1</x:v>
      </x:c>
      <x:c r="K2542" s="68" t="n">
        <x:v>658</x:v>
      </x:c>
      <x:c r="L2542" s="68" t="n">
        <x:v>2.7</x:v>
      </x:c>
      <x:c r="M2542" s="70" t="n">
        <x:v>0.028</x:v>
      </x:c>
      <x:c r="N2542" s="71" t="n">
        <x:v>64</x:v>
      </x:c>
      <x:c r="O2542" s="33" t="n">
        <x:f>ROUND(3*E2542+F2542+G2542*H2542,1)</x:f>
        <x:v>120.4</x:v>
      </x:c>
      <x:c r="P2542" s="33" t="n">
        <x:f>ROUND('Inputs'!$C$4*'Inputs'!$C$7*'Inputs'!$C$5*C2542/3600,1)</x:f>
        <x:v>3900</x:v>
      </x:c>
      <x:c r="Q2542" s="33" t="n">
        <x:f>ROUND(('Inputs'!$C$4/B2542)*'Inputs'!$C$7*'Inputs'!$C$6*D2542/3600,1)</x:f>
        <x:v>1394.2</x:v>
      </x:c>
      <x:c r="R2542" s="59" t="n">
        <x:f>ROUND((P2542-Q2542)*O2542-('Inputs'!$C$4/B2542)*(I2542/J2542+K2542)-'Inputs'!$C$4*L2542-('Inputs'!$C$4*'Inputs'!$C$20*'Inputs'!$C$21*'Inputs'!$C$22/1000)*M2542*N2542,0)</x:f>
        <x:v>-28214</x:v>
      </x:c>
      <x:c r="S2542" s="59" t="n">
        <x:f>ROUND(R2542/'Inputs'!$C$4,2)</x:f>
        <x:v>-2.82</x:v>
      </x:c>
      <x:c r="T2542" s="33" t="n">
        <x:f>ROUND((P2542-Q2542)*G2542*'Inputs'!$C$25/1000,1)</x:f>
        <x:v>68</x:v>
      </x:c>
    </x:row>
    <x:row r="2543">
      <x:c r="A2543" t="n">
        <x:v>2528</x:v>
      </x:c>
      <x:c r="B2543" s="68" t="n">
        <x:v>38.2</x:v>
      </x:c>
      <x:c r="C2543" s="68" t="n">
        <x:v>30.2</x:v>
      </x:c>
      <x:c r="D2543" s="68" t="n">
        <x:v>179.8</x:v>
      </x:c>
      <x:c r="E2543" s="68" t="n">
        <x:v>24.4</x:v>
      </x:c>
      <x:c r="F2543" s="68" t="n">
        <x:v>52.5</x:v>
      </x:c>
      <x:c r="G2543" s="68" t="n">
        <x:v>8.4</x:v>
      </x:c>
      <x:c r="H2543" s="69" t="n">
        <x:v>1.941</x:v>
      </x:c>
      <x:c r="I2543" s="68" t="n">
        <x:v>7104</x:v>
      </x:c>
      <x:c r="J2543" s="68" t="n">
        <x:v>12.8</x:v>
      </x:c>
      <x:c r="K2543" s="68" t="n">
        <x:v>412</x:v>
      </x:c>
      <x:c r="L2543" s="68" t="n">
        <x:v>4.4</x:v>
      </x:c>
      <x:c r="M2543" s="70" t="n">
        <x:v>0.05</x:v>
      </x:c>
      <x:c r="N2543" s="71" t="n">
        <x:v>138</x:v>
      </x:c>
      <x:c r="O2543" s="33" t="n">
        <x:f>ROUND(3*E2543+F2543+G2543*H2543,1)</x:f>
        <x:v>142</x:v>
      </x:c>
      <x:c r="P2543" s="33" t="n">
        <x:f>ROUND('Inputs'!$C$4*'Inputs'!$C$7*'Inputs'!$C$5*C2543/3600,1)</x:f>
        <x:v>4362.2</x:v>
      </x:c>
      <x:c r="Q2543" s="33" t="n">
        <x:f>ROUND(('Inputs'!$C$4/B2543)*'Inputs'!$C$7*'Inputs'!$C$6*D2543/3600,1)</x:f>
        <x:v>1359.7</x:v>
      </x:c>
      <x:c r="R2543" s="59" t="n">
        <x:f>ROUND((P2543-Q2543)*O2543-('Inputs'!$C$4/B2543)*(I2543/J2543+K2543)-'Inputs'!$C$4*L2543-('Inputs'!$C$4*'Inputs'!$C$20*'Inputs'!$C$21*'Inputs'!$C$22/1000)*M2543*N2543,0)</x:f>
        <x:v>113784</x:v>
      </x:c>
      <x:c r="S2543" s="59" t="n">
        <x:f>ROUND(R2543/'Inputs'!$C$4,2)</x:f>
        <x:v>11.38</x:v>
      </x:c>
      <x:c r="T2543" s="33" t="n">
        <x:f>ROUND((P2543-Q2543)*G2543*'Inputs'!$C$25/1000,1)</x:f>
        <x:v>65.2</x:v>
      </x:c>
    </x:row>
    <x:row r="2544">
      <x:c r="A2544" t="n">
        <x:v>2529</x:v>
      </x:c>
      <x:c r="B2544" s="68" t="n">
        <x:v>27.4</x:v>
      </x:c>
      <x:c r="C2544" s="68" t="n">
        <x:v>29.8</x:v>
      </x:c>
      <x:c r="D2544" s="68" t="n">
        <x:v>199.4</x:v>
      </x:c>
      <x:c r="E2544" s="68" t="n">
        <x:v>22.8</x:v>
      </x:c>
      <x:c r="F2544" s="68" t="n">
        <x:v>46.7</x:v>
      </x:c>
      <x:c r="G2544" s="68" t="n">
        <x:v>10</x:v>
      </x:c>
      <x:c r="H2544" s="69" t="n">
        <x:v>1.617</x:v>
      </x:c>
      <x:c r="I2544" s="68" t="n">
        <x:v>7062</x:v>
      </x:c>
      <x:c r="J2544" s="68" t="n">
        <x:v>10.6</x:v>
      </x:c>
      <x:c r="K2544" s="68" t="n">
        <x:v>720</x:v>
      </x:c>
      <x:c r="L2544" s="68" t="n">
        <x:v>3.6</x:v>
      </x:c>
      <x:c r="M2544" s="70" t="n">
        <x:v>0.071</x:v>
      </x:c>
      <x:c r="N2544" s="71" t="n">
        <x:v>135</x:v>
      </x:c>
      <x:c r="O2544" s="33" t="n">
        <x:f>ROUND(3*E2544+F2544+G2544*H2544,1)</x:f>
        <x:v>131.3</x:v>
      </x:c>
      <x:c r="P2544" s="33" t="n">
        <x:f>ROUND('Inputs'!$C$4*'Inputs'!$C$7*'Inputs'!$C$5*C2544/3600,1)</x:f>
        <x:v>4304.4</x:v>
      </x:c>
      <x:c r="Q2544" s="33" t="n">
        <x:f>ROUND(('Inputs'!$C$4/B2544)*'Inputs'!$C$7*'Inputs'!$C$6*D2544/3600,1)</x:f>
        <x:v>2102.4</x:v>
      </x:c>
      <x:c r="R2544" s="59" t="n">
        <x:f>ROUND((P2544-Q2544)*O2544-('Inputs'!$C$4/B2544)*(I2544/J2544+K2544)-'Inputs'!$C$4*L2544-('Inputs'!$C$4*'Inputs'!$C$20*'Inputs'!$C$21*'Inputs'!$C$22/1000)*M2544*N2544,0)</x:f>
        <x:v>-274233</x:v>
      </x:c>
      <x:c r="S2544" s="59" t="n">
        <x:f>ROUND(R2544/'Inputs'!$C$4,2)</x:f>
        <x:v>-27.42</x:v>
      </x:c>
      <x:c r="T2544" s="33" t="n">
        <x:f>ROUND((P2544-Q2544)*G2544*'Inputs'!$C$25/1000,1)</x:f>
        <x:v>56.9</x:v>
      </x:c>
    </x:row>
    <x:row r="2545">
      <x:c r="A2545" t="n">
        <x:v>2530</x:v>
      </x:c>
      <x:c r="B2545" s="68" t="n">
        <x:v>25.6</x:v>
      </x:c>
      <x:c r="C2545" s="68" t="n">
        <x:v>30.5</x:v>
      </x:c>
      <x:c r="D2545" s="68" t="n">
        <x:v>226</x:v>
      </x:c>
      <x:c r="E2545" s="68" t="n">
        <x:v>23.9</x:v>
      </x:c>
      <x:c r="F2545" s="68" t="n">
        <x:v>49.2</x:v>
      </x:c>
      <x:c r="G2545" s="68" t="n">
        <x:v>9.7</x:v>
      </x:c>
      <x:c r="H2545" s="69" t="n">
        <x:v>1.834</x:v>
      </x:c>
      <x:c r="I2545" s="68" t="n">
        <x:v>7852</x:v>
      </x:c>
      <x:c r="J2545" s="68" t="n">
        <x:v>14.6</x:v>
      </x:c>
      <x:c r="K2545" s="68" t="n">
        <x:v>716</x:v>
      </x:c>
      <x:c r="L2545" s="68" t="n">
        <x:v>1.5</x:v>
      </x:c>
      <x:c r="M2545" s="70" t="n">
        <x:v>0.043</x:v>
      </x:c>
      <x:c r="N2545" s="71" t="n">
        <x:v>133</x:v>
      </x:c>
      <x:c r="O2545" s="33" t="n">
        <x:f>ROUND(3*E2545+F2545+G2545*H2545,1)</x:f>
        <x:v>138.7</x:v>
      </x:c>
      <x:c r="P2545" s="33" t="n">
        <x:f>ROUND('Inputs'!$C$4*'Inputs'!$C$7*'Inputs'!$C$5*C2545/3600,1)</x:f>
        <x:v>4405.6</x:v>
      </x:c>
      <x:c r="Q2545" s="33" t="n">
        <x:f>ROUND(('Inputs'!$C$4/B2545)*'Inputs'!$C$7*'Inputs'!$C$6*D2545/3600,1)</x:f>
        <x:v>2550.3</x:v>
      </x:c>
      <x:c r="R2545" s="59" t="n">
        <x:f>ROUND((P2545-Q2545)*O2545-('Inputs'!$C$4/B2545)*(I2545/J2545+K2545)-'Inputs'!$C$4*L2545-('Inputs'!$C$4*'Inputs'!$C$20*'Inputs'!$C$21*'Inputs'!$C$22/1000)*M2545*N2545,0)</x:f>
        <x:v>-260227</x:v>
      </x:c>
      <x:c r="S2545" s="59" t="n">
        <x:f>ROUND(R2545/'Inputs'!$C$4,2)</x:f>
        <x:v>-26.02</x:v>
      </x:c>
      <x:c r="T2545" s="33" t="n">
        <x:f>ROUND((P2545-Q2545)*G2545*'Inputs'!$C$25/1000,1)</x:f>
        <x:v>46.5</x:v>
      </x:c>
    </x:row>
    <x:row r="2546">
      <x:c r="A2546" t="n">
        <x:v>2531</x:v>
      </x:c>
      <x:c r="B2546" s="68" t="n">
        <x:v>33.1</x:v>
      </x:c>
      <x:c r="C2546" s="68" t="n">
        <x:v>28.7</x:v>
      </x:c>
      <x:c r="D2546" s="68" t="n">
        <x:v>225.7</x:v>
      </x:c>
      <x:c r="E2546" s="68" t="n">
        <x:v>27.8</x:v>
      </x:c>
      <x:c r="F2546" s="68" t="n">
        <x:v>33.9</x:v>
      </x:c>
      <x:c r="G2546" s="68" t="n">
        <x:v>8.6</x:v>
      </x:c>
      <x:c r="H2546" s="69" t="n">
        <x:v>2.043</x:v>
      </x:c>
      <x:c r="I2546" s="68" t="n">
        <x:v>8960</x:v>
      </x:c>
      <x:c r="J2546" s="68" t="n">
        <x:v>12.8</x:v>
      </x:c>
      <x:c r="K2546" s="68" t="n">
        <x:v>509</x:v>
      </x:c>
      <x:c r="L2546" s="68" t="n">
        <x:v>4</x:v>
      </x:c>
      <x:c r="M2546" s="70" t="n">
        <x:v>0.015</x:v>
      </x:c>
      <x:c r="N2546" s="71" t="n">
        <x:v>120</x:v>
      </x:c>
      <x:c r="O2546" s="33" t="n">
        <x:f>ROUND(3*E2546+F2546+G2546*H2546,1)</x:f>
        <x:v>134.9</x:v>
      </x:c>
      <x:c r="P2546" s="33" t="n">
        <x:f>ROUND('Inputs'!$C$4*'Inputs'!$C$7*'Inputs'!$C$5*C2546/3600,1)</x:f>
        <x:v>4145.6</x:v>
      </x:c>
      <x:c r="Q2546" s="33" t="n">
        <x:f>ROUND(('Inputs'!$C$4/B2546)*'Inputs'!$C$7*'Inputs'!$C$6*D2546/3600,1)</x:f>
        <x:v>1969.9</x:v>
      </x:c>
      <x:c r="R2546" s="59" t="n">
        <x:f>ROUND((P2546-Q2546)*O2546-('Inputs'!$C$4/B2546)*(I2546/J2546+K2546)-'Inputs'!$C$4*L2546-('Inputs'!$C$4*'Inputs'!$C$20*'Inputs'!$C$21*'Inputs'!$C$22/1000)*M2546*N2546,0)</x:f>
        <x:v>-115780</x:v>
      </x:c>
      <x:c r="S2546" s="59" t="n">
        <x:f>ROUND(R2546/'Inputs'!$C$4,2)</x:f>
        <x:v>-11.58</x:v>
      </x:c>
      <x:c r="T2546" s="33" t="n">
        <x:f>ROUND((P2546-Q2546)*G2546*'Inputs'!$C$25/1000,1)</x:f>
        <x:v>48.3</x:v>
      </x:c>
    </x:row>
    <x:row r="2547">
      <x:c r="A2547" t="n">
        <x:v>2532</x:v>
      </x:c>
      <x:c r="B2547" s="68" t="n">
        <x:v>51.5</x:v>
      </x:c>
      <x:c r="C2547" s="68" t="n">
        <x:v>28</x:v>
      </x:c>
      <x:c r="D2547" s="68" t="n">
        <x:v>287.6</x:v>
      </x:c>
      <x:c r="E2547" s="68" t="n">
        <x:v>20.7</x:v>
      </x:c>
      <x:c r="F2547" s="68" t="n">
        <x:v>30.2</x:v>
      </x:c>
      <x:c r="G2547" s="68" t="n">
        <x:v>7.5</x:v>
      </x:c>
      <x:c r="H2547" s="69" t="n">
        <x:v>1.97</x:v>
      </x:c>
      <x:c r="I2547" s="68" t="n">
        <x:v>6648</x:v>
      </x:c>
      <x:c r="J2547" s="68" t="n">
        <x:v>13.3</x:v>
      </x:c>
      <x:c r="K2547" s="68" t="n">
        <x:v>526</x:v>
      </x:c>
      <x:c r="L2547" s="68" t="n">
        <x:v>5.1</x:v>
      </x:c>
      <x:c r="M2547" s="70" t="n">
        <x:v>0.038</x:v>
      </x:c>
      <x:c r="N2547" s="71" t="n">
        <x:v>150</x:v>
      </x:c>
      <x:c r="O2547" s="33" t="n">
        <x:f>ROUND(3*E2547+F2547+G2547*H2547,1)</x:f>
        <x:v>107.1</x:v>
      </x:c>
      <x:c r="P2547" s="33" t="n">
        <x:f>ROUND('Inputs'!$C$4*'Inputs'!$C$7*'Inputs'!$C$5*C2547/3600,1)</x:f>
        <x:v>4044.4</x:v>
      </x:c>
      <x:c r="Q2547" s="33" t="n">
        <x:f>ROUND(('Inputs'!$C$4/B2547)*'Inputs'!$C$7*'Inputs'!$C$6*D2547/3600,1)</x:f>
        <x:v>1613.3</x:v>
      </x:c>
      <x:c r="R2547" s="59" t="n">
        <x:f>ROUND((P2547-Q2547)*O2547-('Inputs'!$C$4/B2547)*(I2547/J2547+K2547)-'Inputs'!$C$4*L2547-('Inputs'!$C$4*'Inputs'!$C$20*'Inputs'!$C$21*'Inputs'!$C$22/1000)*M2547*N2547,0)</x:f>
        <x:v>-2569</x:v>
      </x:c>
      <x:c r="S2547" s="59" t="n">
        <x:f>ROUND(R2547/'Inputs'!$C$4,2)</x:f>
        <x:v>-0.26</x:v>
      </x:c>
      <x:c r="T2547" s="33" t="n">
        <x:f>ROUND((P2547-Q2547)*G2547*'Inputs'!$C$25/1000,1)</x:f>
        <x:v>47.1</x:v>
      </x:c>
    </x:row>
    <x:row r="2548">
      <x:c r="A2548" t="n">
        <x:v>2533</x:v>
      </x:c>
      <x:c r="B2548" s="68" t="n">
        <x:v>37.7</x:v>
      </x:c>
      <x:c r="C2548" s="68" t="n">
        <x:v>27.2</x:v>
      </x:c>
      <x:c r="D2548" s="68" t="n">
        <x:v>220.9</x:v>
      </x:c>
      <x:c r="E2548" s="68" t="n">
        <x:v>27</x:v>
      </x:c>
      <x:c r="F2548" s="68" t="n">
        <x:v>53.9</x:v>
      </x:c>
      <x:c r="G2548" s="68" t="n">
        <x:v>8.6</x:v>
      </x:c>
      <x:c r="H2548" s="69" t="n">
        <x:v>1.948</x:v>
      </x:c>
      <x:c r="I2548" s="68" t="n">
        <x:v>9547</x:v>
      </x:c>
      <x:c r="J2548" s="68" t="n">
        <x:v>9.6</x:v>
      </x:c>
      <x:c r="K2548" s="68" t="n">
        <x:v>483</x:v>
      </x:c>
      <x:c r="L2548" s="68" t="n">
        <x:v>2.3</x:v>
      </x:c>
      <x:c r="M2548" s="70" t="n">
        <x:v>0.022</x:v>
      </x:c>
      <x:c r="N2548" s="71" t="n">
        <x:v>65</x:v>
      </x:c>
      <x:c r="O2548" s="33" t="n">
        <x:f>ROUND(3*E2548+F2548+G2548*H2548,1)</x:f>
        <x:v>151.7</x:v>
      </x:c>
      <x:c r="P2548" s="33" t="n">
        <x:f>ROUND('Inputs'!$C$4*'Inputs'!$C$7*'Inputs'!$C$5*C2548/3600,1)</x:f>
        <x:v>3928.9</x:v>
      </x:c>
      <x:c r="Q2548" s="33" t="n">
        <x:f>ROUND(('Inputs'!$C$4/B2548)*'Inputs'!$C$7*'Inputs'!$C$6*D2548/3600,1)</x:f>
        <x:v>1692.7</x:v>
      </x:c>
      <x:c r="R2548" s="59" t="n">
        <x:f>ROUND((P2548-Q2548)*O2548-('Inputs'!$C$4/B2548)*(I2548/J2548+K2548)-'Inputs'!$C$4*L2548-('Inputs'!$C$4*'Inputs'!$C$20*'Inputs'!$C$21*'Inputs'!$C$22/1000)*M2548*N2548,0)</x:f>
        <x:v>-78870</x:v>
      </x:c>
      <x:c r="S2548" s="59" t="n">
        <x:f>ROUND(R2548/'Inputs'!$C$4,2)</x:f>
        <x:v>-7.89</x:v>
      </x:c>
      <x:c r="T2548" s="33" t="n">
        <x:f>ROUND((P2548-Q2548)*G2548*'Inputs'!$C$25/1000,1)</x:f>
        <x:v>49.7</x:v>
      </x:c>
    </x:row>
    <x:row r="2549">
      <x:c r="A2549" t="n">
        <x:v>2534</x:v>
      </x:c>
      <x:c r="B2549" s="68" t="n">
        <x:v>49.8</x:v>
      </x:c>
      <x:c r="C2549" s="68" t="n">
        <x:v>29.6</x:v>
      </x:c>
      <x:c r="D2549" s="68" t="n">
        <x:v>238.3</x:v>
      </x:c>
      <x:c r="E2549" s="68" t="n">
        <x:v>23.2</x:v>
      </x:c>
      <x:c r="F2549" s="68" t="n">
        <x:v>48.5</x:v>
      </x:c>
      <x:c r="G2549" s="68" t="n">
        <x:v>9.5</x:v>
      </x:c>
      <x:c r="H2549" s="69" t="n">
        <x:v>1.741</x:v>
      </x:c>
      <x:c r="I2549" s="68" t="n">
        <x:v>7709</x:v>
      </x:c>
      <x:c r="J2549" s="68" t="n">
        <x:v>13.3</x:v>
      </x:c>
      <x:c r="K2549" s="68" t="n">
        <x:v>413</x:v>
      </x:c>
      <x:c r="L2549" s="68" t="n">
        <x:v>2.6</x:v>
      </x:c>
      <x:c r="M2549" s="70" t="n">
        <x:v>0.071</x:v>
      </x:c>
      <x:c r="N2549" s="71" t="n">
        <x:v>133</x:v>
      </x:c>
      <x:c r="O2549" s="33" t="n">
        <x:f>ROUND(3*E2549+F2549+G2549*H2549,1)</x:f>
        <x:v>134.6</x:v>
      </x:c>
      <x:c r="P2549" s="33" t="n">
        <x:f>ROUND('Inputs'!$C$4*'Inputs'!$C$7*'Inputs'!$C$5*C2549/3600,1)</x:f>
        <x:v>4275.6</x:v>
      </x:c>
      <x:c r="Q2549" s="33" t="n">
        <x:f>ROUND(('Inputs'!$C$4/B2549)*'Inputs'!$C$7*'Inputs'!$C$6*D2549/3600,1)</x:f>
        <x:v>1382.4</x:v>
      </x:c>
      <x:c r="R2549" s="59" t="n">
        <x:f>ROUND((P2549-Q2549)*O2549-('Inputs'!$C$4/B2549)*(I2549/J2549+K2549)-'Inputs'!$C$4*L2549-('Inputs'!$C$4*'Inputs'!$C$20*'Inputs'!$C$21*'Inputs'!$C$22/1000)*M2549*N2549,0)</x:f>
        <x:v>142987</x:v>
      </x:c>
      <x:c r="S2549" s="59" t="n">
        <x:f>ROUND(R2549/'Inputs'!$C$4,2)</x:f>
        <x:v>14.3</x:v>
      </x:c>
      <x:c r="T2549" s="33" t="n">
        <x:f>ROUND((P2549-Q2549)*G2549*'Inputs'!$C$25/1000,1)</x:f>
        <x:v>71</x:v>
      </x:c>
    </x:row>
    <x:row r="2550">
      <x:c r="A2550" t="n">
        <x:v>2535</x:v>
      </x:c>
      <x:c r="B2550" s="68" t="n">
        <x:v>54.7</x:v>
      </x:c>
      <x:c r="C2550" s="68" t="n">
        <x:v>27.1</x:v>
      </x:c>
      <x:c r="D2550" s="68" t="n">
        <x:v>202.8</x:v>
      </x:c>
      <x:c r="E2550" s="68" t="n">
        <x:v>21.6</x:v>
      </x:c>
      <x:c r="F2550" s="68" t="n">
        <x:v>51.3</x:v>
      </x:c>
      <x:c r="G2550" s="68" t="n">
        <x:v>9.4</x:v>
      </x:c>
      <x:c r="H2550" s="69" t="n">
        <x:v>1.607</x:v>
      </x:c>
      <x:c r="I2550" s="68" t="n">
        <x:v>6000</x:v>
      </x:c>
      <x:c r="J2550" s="68" t="n">
        <x:v>8.5</x:v>
      </x:c>
      <x:c r="K2550" s="68" t="n">
        <x:v>604</x:v>
      </x:c>
      <x:c r="L2550" s="68" t="n">
        <x:v>4.2</x:v>
      </x:c>
      <x:c r="M2550" s="70" t="n">
        <x:v>0.013</x:v>
      </x:c>
      <x:c r="N2550" s="71" t="n">
        <x:v>74</x:v>
      </x:c>
      <x:c r="O2550" s="33" t="n">
        <x:f>ROUND(3*E2550+F2550+G2550*H2550,1)</x:f>
        <x:v>131.2</x:v>
      </x:c>
      <x:c r="P2550" s="33" t="n">
        <x:f>ROUND('Inputs'!$C$4*'Inputs'!$C$7*'Inputs'!$C$5*C2550/3600,1)</x:f>
        <x:v>3914.4</x:v>
      </x:c>
      <x:c r="Q2550" s="33" t="n">
        <x:f>ROUND(('Inputs'!$C$4/B2550)*'Inputs'!$C$7*'Inputs'!$C$6*D2550/3600,1)</x:f>
        <x:v>1071.1</x:v>
      </x:c>
      <x:c r="R2550" s="59" t="n">
        <x:f>ROUND((P2550-Q2550)*O2550-('Inputs'!$C$4/B2550)*(I2550/J2550+K2550)-'Inputs'!$C$4*L2550-('Inputs'!$C$4*'Inputs'!$C$20*'Inputs'!$C$21*'Inputs'!$C$22/1000)*M2550*N2550,0)</x:f>
        <x:v>89423</x:v>
      </x:c>
      <x:c r="S2550" s="59" t="n">
        <x:f>ROUND(R2550/'Inputs'!$C$4,2)</x:f>
        <x:v>8.94</x:v>
      </x:c>
      <x:c r="T2550" s="33" t="n">
        <x:f>ROUND((P2550-Q2550)*G2550*'Inputs'!$C$25/1000,1)</x:f>
        <x:v>69.1</x:v>
      </x:c>
    </x:row>
    <x:row r="2551">
      <x:c r="A2551" t="n">
        <x:v>2536</x:v>
      </x:c>
      <x:c r="B2551" s="68" t="n">
        <x:v>48.8</x:v>
      </x:c>
      <x:c r="C2551" s="68" t="n">
        <x:v>32</x:v>
      </x:c>
      <x:c r="D2551" s="68" t="n">
        <x:v>169.3</x:v>
      </x:c>
      <x:c r="E2551" s="68" t="n">
        <x:v>21.5</x:v>
      </x:c>
      <x:c r="F2551" s="68" t="n">
        <x:v>49.5</x:v>
      </x:c>
      <x:c r="G2551" s="68" t="n">
        <x:v>7.4</x:v>
      </x:c>
      <x:c r="H2551" s="69" t="n">
        <x:v>1.728</x:v>
      </x:c>
      <x:c r="I2551" s="68" t="n">
        <x:v>6947</x:v>
      </x:c>
      <x:c r="J2551" s="68" t="n">
        <x:v>14.7</x:v>
      </x:c>
      <x:c r="K2551" s="68" t="n">
        <x:v>533</x:v>
      </x:c>
      <x:c r="L2551" s="68" t="n">
        <x:v>2.2</x:v>
      </x:c>
      <x:c r="M2551" s="70" t="n">
        <x:v>0.036</x:v>
      </x:c>
      <x:c r="N2551" s="71" t="n">
        <x:v>146</x:v>
      </x:c>
      <x:c r="O2551" s="33" t="n">
        <x:f>ROUND(3*E2551+F2551+G2551*H2551,1)</x:f>
        <x:v>126.8</x:v>
      </x:c>
      <x:c r="P2551" s="33" t="n">
        <x:f>ROUND('Inputs'!$C$4*'Inputs'!$C$7*'Inputs'!$C$5*C2551/3600,1)</x:f>
        <x:v>4622.2</x:v>
      </x:c>
      <x:c r="Q2551" s="33" t="n">
        <x:f>ROUND(('Inputs'!$C$4/B2551)*'Inputs'!$C$7*'Inputs'!$C$6*D2551/3600,1)</x:f>
        <x:v>1002.2</x:v>
      </x:c>
      <x:c r="R2551" s="59" t="n">
        <x:f>ROUND((P2551-Q2551)*O2551-('Inputs'!$C$4/B2551)*(I2551/J2551+K2551)-'Inputs'!$C$4*L2551-('Inputs'!$C$4*'Inputs'!$C$20*'Inputs'!$C$21*'Inputs'!$C$22/1000)*M2551*N2551,0)</x:f>
        <x:v>219200</x:v>
      </x:c>
      <x:c r="S2551" s="59" t="n">
        <x:f>ROUND(R2551/'Inputs'!$C$4,2)</x:f>
        <x:v>21.92</x:v>
      </x:c>
      <x:c r="T2551" s="33" t="n">
        <x:f>ROUND((P2551-Q2551)*G2551*'Inputs'!$C$25/1000,1)</x:f>
        <x:v>69.2</x:v>
      </x:c>
    </x:row>
    <x:row r="2552">
      <x:c r="A2552" t="n">
        <x:v>2537</x:v>
      </x:c>
      <x:c r="B2552" s="68" t="n">
        <x:v>54.9</x:v>
      </x:c>
      <x:c r="C2552" s="68" t="n">
        <x:v>26.5</x:v>
      </x:c>
      <x:c r="D2552" s="68" t="n">
        <x:v>203.1</x:v>
      </x:c>
      <x:c r="E2552" s="68" t="n">
        <x:v>20.9</x:v>
      </x:c>
      <x:c r="F2552" s="68" t="n">
        <x:v>53.2</x:v>
      </x:c>
      <x:c r="G2552" s="68" t="n">
        <x:v>9.8</x:v>
      </x:c>
      <x:c r="H2552" s="69" t="n">
        <x:v>1.842</x:v>
      </x:c>
      <x:c r="I2552" s="68" t="n">
        <x:v>6327</x:v>
      </x:c>
      <x:c r="J2552" s="68" t="n">
        <x:v>8.4</x:v>
      </x:c>
      <x:c r="K2552" s="68" t="n">
        <x:v>558</x:v>
      </x:c>
      <x:c r="L2552" s="68" t="n">
        <x:v>2.8</x:v>
      </x:c>
      <x:c r="M2552" s="70" t="n">
        <x:v>0.044</x:v>
      </x:c>
      <x:c r="N2552" s="71" t="n">
        <x:v>129</x:v>
      </x:c>
      <x:c r="O2552" s="33" t="n">
        <x:f>ROUND(3*E2552+F2552+G2552*H2552,1)</x:f>
        <x:v>134</x:v>
      </x:c>
      <x:c r="P2552" s="33" t="n">
        <x:f>ROUND('Inputs'!$C$4*'Inputs'!$C$7*'Inputs'!$C$5*C2552/3600,1)</x:f>
        <x:v>3827.8</x:v>
      </x:c>
      <x:c r="Q2552" s="33" t="n">
        <x:f>ROUND(('Inputs'!$C$4/B2552)*'Inputs'!$C$7*'Inputs'!$C$6*D2552/3600,1)</x:f>
        <x:v>1068.7</x:v>
      </x:c>
      <x:c r="R2552" s="59" t="n">
        <x:f>ROUND((P2552-Q2552)*O2552-('Inputs'!$C$4/B2552)*(I2552/J2552+K2552)-'Inputs'!$C$4*L2552-('Inputs'!$C$4*'Inputs'!$C$20*'Inputs'!$C$21*'Inputs'!$C$22/1000)*M2552*N2552,0)</x:f>
        <x:v>90190</x:v>
      </x:c>
      <x:c r="S2552" s="59" t="n">
        <x:f>ROUND(R2552/'Inputs'!$C$4,2)</x:f>
        <x:v>9.02</x:v>
      </x:c>
      <x:c r="T2552" s="33" t="n">
        <x:f>ROUND((P2552-Q2552)*G2552*'Inputs'!$C$25/1000,1)</x:f>
        <x:v>69.9</x:v>
      </x:c>
    </x:row>
    <x:row r="2553">
      <x:c r="A2553" t="n">
        <x:v>2538</x:v>
      </x:c>
      <x:c r="B2553" s="68" t="n">
        <x:v>51.8</x:v>
      </x:c>
      <x:c r="C2553" s="68" t="n">
        <x:v>27.4</x:v>
      </x:c>
      <x:c r="D2553" s="68" t="n">
        <x:v>259</x:v>
      </x:c>
      <x:c r="E2553" s="68" t="n">
        <x:v>23.3</x:v>
      </x:c>
      <x:c r="F2553" s="68" t="n">
        <x:v>36.9</x:v>
      </x:c>
      <x:c r="G2553" s="68" t="n">
        <x:v>10.1</x:v>
      </x:c>
      <x:c r="H2553" s="69" t="n">
        <x:v>1.633</x:v>
      </x:c>
      <x:c r="I2553" s="68" t="n">
        <x:v>8400</x:v>
      </x:c>
      <x:c r="J2553" s="68" t="n">
        <x:v>12.2</x:v>
      </x:c>
      <x:c r="K2553" s="68" t="n">
        <x:v>447</x:v>
      </x:c>
      <x:c r="L2553" s="68" t="n">
        <x:v>2</x:v>
      </x:c>
      <x:c r="M2553" s="70" t="n">
        <x:v>0.087</x:v>
      </x:c>
      <x:c r="N2553" s="71" t="n">
        <x:v>100</x:v>
      </x:c>
      <x:c r="O2553" s="33" t="n">
        <x:f>ROUND(3*E2553+F2553+G2553*H2553,1)</x:f>
        <x:v>123.3</x:v>
      </x:c>
      <x:c r="P2553" s="33" t="n">
        <x:f>ROUND('Inputs'!$C$4*'Inputs'!$C$7*'Inputs'!$C$5*C2553/3600,1)</x:f>
        <x:v>3957.8</x:v>
      </x:c>
      <x:c r="Q2553" s="33" t="n">
        <x:f>ROUND(('Inputs'!$C$4/B2553)*'Inputs'!$C$7*'Inputs'!$C$6*D2553/3600,1)</x:f>
        <x:v>1444.4</x:v>
      </x:c>
      <x:c r="R2553" s="59" t="n">
        <x:f>ROUND((P2553-Q2553)*O2553-('Inputs'!$C$4/B2553)*(I2553/J2553+K2553)-'Inputs'!$C$4*L2553-('Inputs'!$C$4*'Inputs'!$C$20*'Inputs'!$C$21*'Inputs'!$C$22/1000)*M2553*N2553,0)</x:f>
        <x:v>51234</x:v>
      </x:c>
      <x:c r="S2553" s="59" t="n">
        <x:f>ROUND(R2553/'Inputs'!$C$4,2)</x:f>
        <x:v>5.12</x:v>
      </x:c>
      <x:c r="T2553" s="33" t="n">
        <x:f>ROUND((P2553-Q2553)*G2553*'Inputs'!$C$25/1000,1)</x:f>
        <x:v>65.6</x:v>
      </x:c>
    </x:row>
    <x:row r="2554">
      <x:c r="A2554" t="n">
        <x:v>2539</x:v>
      </x:c>
      <x:c r="B2554" s="68" t="n">
        <x:v>28.1</x:v>
      </x:c>
      <x:c r="C2554" s="68" t="n">
        <x:v>32.3</x:v>
      </x:c>
      <x:c r="D2554" s="68" t="n">
        <x:v>215.8</x:v>
      </x:c>
      <x:c r="E2554" s="68" t="n">
        <x:v>27.1</x:v>
      </x:c>
      <x:c r="F2554" s="68" t="n">
        <x:v>51.5</x:v>
      </x:c>
      <x:c r="G2554" s="68" t="n">
        <x:v>8.2</x:v>
      </x:c>
      <x:c r="H2554" s="69" t="n">
        <x:v>1.581</x:v>
      </x:c>
      <x:c r="I2554" s="68" t="n">
        <x:v>5565</x:v>
      </x:c>
      <x:c r="J2554" s="68" t="n">
        <x:v>13</x:v>
      </x:c>
      <x:c r="K2554" s="68" t="n">
        <x:v>604</x:v>
      </x:c>
      <x:c r="L2554" s="68" t="n">
        <x:v>5.3</x:v>
      </x:c>
      <x:c r="M2554" s="70" t="n">
        <x:v>0.03</x:v>
      </x:c>
      <x:c r="N2554" s="71" t="n">
        <x:v>158</x:v>
      </x:c>
      <x:c r="O2554" s="33" t="n">
        <x:f>ROUND(3*E2554+F2554+G2554*H2554,1)</x:f>
        <x:v>145.8</x:v>
      </x:c>
      <x:c r="P2554" s="33" t="n">
        <x:f>ROUND('Inputs'!$C$4*'Inputs'!$C$7*'Inputs'!$C$5*C2554/3600,1)</x:f>
        <x:v>4665.6</x:v>
      </x:c>
      <x:c r="Q2554" s="33" t="n">
        <x:f>ROUND(('Inputs'!$C$4/B2554)*'Inputs'!$C$7*'Inputs'!$C$6*D2554/3600,1)</x:f>
        <x:v>2218.6</x:v>
      </x:c>
      <x:c r="R2554" s="59" t="n">
        <x:f>ROUND((P2554-Q2554)*O2554-('Inputs'!$C$4/B2554)*(I2554/J2554+K2554)-'Inputs'!$C$4*L2554-('Inputs'!$C$4*'Inputs'!$C$20*'Inputs'!$C$21*'Inputs'!$C$22/1000)*M2554*N2554,0)</x:f>
        <x:v>-74114</x:v>
      </x:c>
      <x:c r="S2554" s="59" t="n">
        <x:f>ROUND(R2554/'Inputs'!$C$4,2)</x:f>
        <x:v>-7.41</x:v>
      </x:c>
      <x:c r="T2554" s="33" t="n">
        <x:f>ROUND((P2554-Q2554)*G2554*'Inputs'!$C$25/1000,1)</x:f>
        <x:v>51.8</x:v>
      </x:c>
    </x:row>
    <x:row r="2555">
      <x:c r="A2555" t="n">
        <x:v>2540</x:v>
      </x:c>
      <x:c r="B2555" s="68" t="n">
        <x:v>45.6</x:v>
      </x:c>
      <x:c r="C2555" s="68" t="n">
        <x:v>33.7</x:v>
      </x:c>
      <x:c r="D2555" s="68" t="n">
        <x:v>203.3</x:v>
      </x:c>
      <x:c r="E2555" s="68" t="n">
        <x:v>23.2</x:v>
      </x:c>
      <x:c r="F2555" s="68" t="n">
        <x:v>52.9</x:v>
      </x:c>
      <x:c r="G2555" s="68" t="n">
        <x:v>8.6</x:v>
      </x:c>
      <x:c r="H2555" s="69" t="n">
        <x:v>1.824</x:v>
      </x:c>
      <x:c r="I2555" s="68" t="n">
        <x:v>7429</x:v>
      </x:c>
      <x:c r="J2555" s="68" t="n">
        <x:v>14.4</x:v>
      </x:c>
      <x:c r="K2555" s="68" t="n">
        <x:v>775</x:v>
      </x:c>
      <x:c r="L2555" s="68" t="n">
        <x:v>2.8</x:v>
      </x:c>
      <x:c r="M2555" s="70" t="n">
        <x:v>0.038</x:v>
      </x:c>
      <x:c r="N2555" s="71" t="n">
        <x:v>143</x:v>
      </x:c>
      <x:c r="O2555" s="33" t="n">
        <x:f>ROUND(3*E2555+F2555+G2555*H2555,1)</x:f>
        <x:v>138.2</x:v>
      </x:c>
      <x:c r="P2555" s="33" t="n">
        <x:f>ROUND('Inputs'!$C$4*'Inputs'!$C$7*'Inputs'!$C$5*C2555/3600,1)</x:f>
        <x:v>4867.8</x:v>
      </x:c>
      <x:c r="Q2555" s="33" t="n">
        <x:f>ROUND(('Inputs'!$C$4/B2555)*'Inputs'!$C$7*'Inputs'!$C$6*D2555/3600,1)</x:f>
        <x:v>1288</x:v>
      </x:c>
      <x:c r="R2555" s="59" t="n">
        <x:f>ROUND((P2555-Q2555)*O2555-('Inputs'!$C$4/B2555)*(I2555/J2555+K2555)-'Inputs'!$C$4*L2555-('Inputs'!$C$4*'Inputs'!$C$20*'Inputs'!$C$21*'Inputs'!$C$22/1000)*M2555*N2555,0)</x:f>
        <x:v>171484</x:v>
      </x:c>
      <x:c r="S2555" s="59" t="n">
        <x:f>ROUND(R2555/'Inputs'!$C$4,2)</x:f>
        <x:v>17.15</x:v>
      </x:c>
      <x:c r="T2555" s="33" t="n">
        <x:f>ROUND((P2555-Q2555)*G2555*'Inputs'!$C$25/1000,1)</x:f>
        <x:v>79.5</x:v>
      </x:c>
    </x:row>
    <x:row r="2556">
      <x:c r="A2556" t="n">
        <x:v>2541</x:v>
      </x:c>
      <x:c r="B2556" s="68" t="n">
        <x:v>44.6</x:v>
      </x:c>
      <x:c r="C2556" s="68" t="n">
        <x:v>27.7</x:v>
      </x:c>
      <x:c r="D2556" s="68" t="n">
        <x:v>186.7</x:v>
      </x:c>
      <x:c r="E2556" s="68" t="n">
        <x:v>25.6</x:v>
      </x:c>
      <x:c r="F2556" s="68" t="n">
        <x:v>53.2</x:v>
      </x:c>
      <x:c r="G2556" s="68" t="n">
        <x:v>10.3</x:v>
      </x:c>
      <x:c r="H2556" s="69" t="n">
        <x:v>1.868</x:v>
      </x:c>
      <x:c r="I2556" s="68" t="n">
        <x:v>4400</x:v>
      </x:c>
      <x:c r="J2556" s="68" t="n">
        <x:v>9.8</x:v>
      </x:c>
      <x:c r="K2556" s="68" t="n">
        <x:v>485</x:v>
      </x:c>
      <x:c r="L2556" s="68" t="n">
        <x:v>5.7</x:v>
      </x:c>
      <x:c r="M2556" s="70" t="n">
        <x:v>0.025</x:v>
      </x:c>
      <x:c r="N2556" s="71" t="n">
        <x:v>74</x:v>
      </x:c>
      <x:c r="O2556" s="33" t="n">
        <x:f>ROUND(3*E2556+F2556+G2556*H2556,1)</x:f>
        <x:v>149.2</x:v>
      </x:c>
      <x:c r="P2556" s="33" t="n">
        <x:f>ROUND('Inputs'!$C$4*'Inputs'!$C$7*'Inputs'!$C$5*C2556/3600,1)</x:f>
        <x:v>4001.1</x:v>
      </x:c>
      <x:c r="Q2556" s="33" t="n">
        <x:f>ROUND(('Inputs'!$C$4/B2556)*'Inputs'!$C$7*'Inputs'!$C$6*D2556/3600,1)</x:f>
        <x:v>1209.3</x:v>
      </x:c>
      <x:c r="R2556" s="59" t="n">
        <x:f>ROUND((P2556-Q2556)*O2556-('Inputs'!$C$4/B2556)*(I2556/J2556+K2556)-'Inputs'!$C$4*L2556-('Inputs'!$C$4*'Inputs'!$C$20*'Inputs'!$C$21*'Inputs'!$C$22/1000)*M2556*N2556,0)</x:f>
        <x:v>145987</x:v>
      </x:c>
      <x:c r="S2556" s="59" t="n">
        <x:f>ROUND(R2556/'Inputs'!$C$4,2)</x:f>
        <x:v>14.6</x:v>
      </x:c>
      <x:c r="T2556" s="33" t="n">
        <x:f>ROUND((P2556-Q2556)*G2556*'Inputs'!$C$25/1000,1)</x:f>
        <x:v>74.3</x:v>
      </x:c>
    </x:row>
    <x:row r="2557">
      <x:c r="A2557" t="n">
        <x:v>2542</x:v>
      </x:c>
      <x:c r="B2557" s="68" t="n">
        <x:v>38.2</x:v>
      </x:c>
      <x:c r="C2557" s="68" t="n">
        <x:v>26.9</x:v>
      </x:c>
      <x:c r="D2557" s="68" t="n">
        <x:v>219.3</x:v>
      </x:c>
      <x:c r="E2557" s="68" t="n">
        <x:v>21.3</x:v>
      </x:c>
      <x:c r="F2557" s="68" t="n">
        <x:v>38.3</x:v>
      </x:c>
      <x:c r="G2557" s="68" t="n">
        <x:v>9.7</x:v>
      </x:c>
      <x:c r="H2557" s="69" t="n">
        <x:v>2.04</x:v>
      </x:c>
      <x:c r="I2557" s="68" t="n">
        <x:v>5582</x:v>
      </x:c>
      <x:c r="J2557" s="68" t="n">
        <x:v>12</x:v>
      </x:c>
      <x:c r="K2557" s="68" t="n">
        <x:v>572</x:v>
      </x:c>
      <x:c r="L2557" s="68" t="n">
        <x:v>2.6</x:v>
      </x:c>
      <x:c r="M2557" s="70" t="n">
        <x:v>0.035</x:v>
      </x:c>
      <x:c r="N2557" s="71" t="n">
        <x:v>112</x:v>
      </x:c>
      <x:c r="O2557" s="33" t="n">
        <x:f>ROUND(3*E2557+F2557+G2557*H2557,1)</x:f>
        <x:v>122</x:v>
      </x:c>
      <x:c r="P2557" s="33" t="n">
        <x:f>ROUND('Inputs'!$C$4*'Inputs'!$C$7*'Inputs'!$C$5*C2557/3600,1)</x:f>
        <x:v>3885.6</x:v>
      </x:c>
      <x:c r="Q2557" s="33" t="n">
        <x:f>ROUND(('Inputs'!$C$4/B2557)*'Inputs'!$C$7*'Inputs'!$C$6*D2557/3600,1)</x:f>
        <x:v>1658.5</x:v>
      </x:c>
      <x:c r="R2557" s="59" t="n">
        <x:f>ROUND((P2557-Q2557)*O2557-('Inputs'!$C$4/B2557)*(I2557/J2557+K2557)-'Inputs'!$C$4*L2557-('Inputs'!$C$4*'Inputs'!$C$20*'Inputs'!$C$21*'Inputs'!$C$22/1000)*M2557*N2557,0)</x:f>
        <x:v>-34569</x:v>
      </x:c>
      <x:c r="S2557" s="59" t="n">
        <x:f>ROUND(R2557/'Inputs'!$C$4,2)</x:f>
        <x:v>-3.46</x:v>
      </x:c>
      <x:c r="T2557" s="33" t="n">
        <x:f>ROUND((P2557-Q2557)*G2557*'Inputs'!$C$25/1000,1)</x:f>
        <x:v>55.8</x:v>
      </x:c>
    </x:row>
    <x:row r="2558">
      <x:c r="A2558" t="n">
        <x:v>2543</x:v>
      </x:c>
      <x:c r="B2558" s="68" t="n">
        <x:v>25</x:v>
      </x:c>
      <x:c r="C2558" s="68" t="n">
        <x:v>29</x:v>
      </x:c>
      <x:c r="D2558" s="68" t="n">
        <x:v>237.8</x:v>
      </x:c>
      <x:c r="E2558" s="68" t="n">
        <x:v>25.4</x:v>
      </x:c>
      <x:c r="F2558" s="68" t="n">
        <x:v>46.4</x:v>
      </x:c>
      <x:c r="G2558" s="68" t="n">
        <x:v>11</x:v>
      </x:c>
      <x:c r="H2558" s="69" t="n">
        <x:v>1.851</x:v>
      </x:c>
      <x:c r="I2558" s="68" t="n">
        <x:v>7748</x:v>
      </x:c>
      <x:c r="J2558" s="68" t="n">
        <x:v>13</x:v>
      </x:c>
      <x:c r="K2558" s="68" t="n">
        <x:v>588</x:v>
      </x:c>
      <x:c r="L2558" s="68" t="n">
        <x:v>5</x:v>
      </x:c>
      <x:c r="M2558" s="70" t="n">
        <x:v>0.055</x:v>
      </x:c>
      <x:c r="N2558" s="71" t="n">
        <x:v>114</x:v>
      </x:c>
      <x:c r="O2558" s="33" t="n">
        <x:f>ROUND(3*E2558+F2558+G2558*H2558,1)</x:f>
        <x:v>143</x:v>
      </x:c>
      <x:c r="P2558" s="33" t="n">
        <x:f>ROUND('Inputs'!$C$4*'Inputs'!$C$7*'Inputs'!$C$5*C2558/3600,1)</x:f>
        <x:v>4188.9</x:v>
      </x:c>
      <x:c r="Q2558" s="33" t="n">
        <x:f>ROUND(('Inputs'!$C$4/B2558)*'Inputs'!$C$7*'Inputs'!$C$6*D2558/3600,1)</x:f>
        <x:v>2747.9</x:v>
      </x:c>
      <x:c r="R2558" s="59" t="n">
        <x:f>ROUND((P2558-Q2558)*O2558-('Inputs'!$C$4/B2558)*(I2558/J2558+K2558)-'Inputs'!$C$4*L2558-('Inputs'!$C$4*'Inputs'!$C$20*'Inputs'!$C$21*'Inputs'!$C$22/1000)*M2558*N2558,0)</x:f>
        <x:v>-331558</x:v>
      </x:c>
      <x:c r="S2558" s="59" t="n">
        <x:f>ROUND(R2558/'Inputs'!$C$4,2)</x:f>
        <x:v>-33.16</x:v>
      </x:c>
      <x:c r="T2558" s="33" t="n">
        <x:f>ROUND((P2558-Q2558)*G2558*'Inputs'!$C$25/1000,1)</x:f>
        <x:v>41</x:v>
      </x:c>
    </x:row>
    <x:row r="2559">
      <x:c r="A2559" t="n">
        <x:v>2544</x:v>
      </x:c>
      <x:c r="B2559" s="68" t="n">
        <x:v>54.2</x:v>
      </x:c>
      <x:c r="C2559" s="68" t="n">
        <x:v>26.7</x:v>
      </x:c>
      <x:c r="D2559" s="68" t="n">
        <x:v>195.6</x:v>
      </x:c>
      <x:c r="E2559" s="68" t="n">
        <x:v>21.1</x:v>
      </x:c>
      <x:c r="F2559" s="68" t="n">
        <x:v>36.8</x:v>
      </x:c>
      <x:c r="G2559" s="68" t="n">
        <x:v>9.1</x:v>
      </x:c>
      <x:c r="H2559" s="69" t="n">
        <x:v>1.921</x:v>
      </x:c>
      <x:c r="I2559" s="68" t="n">
        <x:v>6963</x:v>
      </x:c>
      <x:c r="J2559" s="68" t="n">
        <x:v>11.2</x:v>
      </x:c>
      <x:c r="K2559" s="68" t="n">
        <x:v>494</x:v>
      </x:c>
      <x:c r="L2559" s="68" t="n">
        <x:v>5.8</x:v>
      </x:c>
      <x:c r="M2559" s="70" t="n">
        <x:v>0.049</x:v>
      </x:c>
      <x:c r="N2559" s="71" t="n">
        <x:v>115</x:v>
      </x:c>
      <x:c r="O2559" s="33" t="n">
        <x:f>ROUND(3*E2559+F2559+G2559*H2559,1)</x:f>
        <x:v>117.6</x:v>
      </x:c>
      <x:c r="P2559" s="33" t="n">
        <x:f>ROUND('Inputs'!$C$4*'Inputs'!$C$7*'Inputs'!$C$5*C2559/3600,1)</x:f>
        <x:v>3856.7</x:v>
      </x:c>
      <x:c r="Q2559" s="33" t="n">
        <x:f>ROUND(('Inputs'!$C$4/B2559)*'Inputs'!$C$7*'Inputs'!$C$6*D2559/3600,1)</x:f>
        <x:v>1042.6</x:v>
      </x:c>
      <x:c r="R2559" s="59" t="n">
        <x:f>ROUND((P2559-Q2559)*O2559-('Inputs'!$C$4/B2559)*(I2559/J2559+K2559)-'Inputs'!$C$4*L2559-('Inputs'!$C$4*'Inputs'!$C$20*'Inputs'!$C$21*'Inputs'!$C$22/1000)*M2559*N2559,0)</x:f>
        <x:v>54489</x:v>
      </x:c>
      <x:c r="S2559" s="59" t="n">
        <x:f>ROUND(R2559/'Inputs'!$C$4,2)</x:f>
        <x:v>5.45</x:v>
      </x:c>
      <x:c r="T2559" s="33" t="n">
        <x:f>ROUND((P2559-Q2559)*G2559*'Inputs'!$C$25/1000,1)</x:f>
        <x:v>66.2</x:v>
      </x:c>
    </x:row>
    <x:row r="2560">
      <x:c r="A2560" t="n">
        <x:v>2545</x:v>
      </x:c>
      <x:c r="B2560" s="68" t="n">
        <x:v>32.5</x:v>
      </x:c>
      <x:c r="C2560" s="68" t="n">
        <x:v>27.7</x:v>
      </x:c>
      <x:c r="D2560" s="68" t="n">
        <x:v>180.2</x:v>
      </x:c>
      <x:c r="E2560" s="68" t="n">
        <x:v>22.7</x:v>
      </x:c>
      <x:c r="F2560" s="68" t="n">
        <x:v>50.5</x:v>
      </x:c>
      <x:c r="G2560" s="68" t="n">
        <x:v>9.6</x:v>
      </x:c>
      <x:c r="H2560" s="69" t="n">
        <x:v>1.732</x:v>
      </x:c>
      <x:c r="I2560" s="68" t="n">
        <x:v>6198</x:v>
      </x:c>
      <x:c r="J2560" s="68" t="n">
        <x:v>9.8</x:v>
      </x:c>
      <x:c r="K2560" s="68" t="n">
        <x:v>388</x:v>
      </x:c>
      <x:c r="L2560" s="68" t="n">
        <x:v>2.8</x:v>
      </x:c>
      <x:c r="M2560" s="70" t="n">
        <x:v>0.068</x:v>
      </x:c>
      <x:c r="N2560" s="71" t="n">
        <x:v>99</x:v>
      </x:c>
      <x:c r="O2560" s="33" t="n">
        <x:f>ROUND(3*E2560+F2560+G2560*H2560,1)</x:f>
        <x:v>135.2</x:v>
      </x:c>
      <x:c r="P2560" s="33" t="n">
        <x:f>ROUND('Inputs'!$C$4*'Inputs'!$C$7*'Inputs'!$C$5*C2560/3600,1)</x:f>
        <x:v>4001.1</x:v>
      </x:c>
      <x:c r="Q2560" s="33" t="n">
        <x:f>ROUND(('Inputs'!$C$4/B2560)*'Inputs'!$C$7*'Inputs'!$C$6*D2560/3600,1)</x:f>
        <x:v>1601.8</x:v>
      </x:c>
      <x:c r="R2560" s="59" t="n">
        <x:f>ROUND((P2560-Q2560)*O2560-('Inputs'!$C$4/B2560)*(I2560/J2560+K2560)-'Inputs'!$C$4*L2560-('Inputs'!$C$4*'Inputs'!$C$20*'Inputs'!$C$21*'Inputs'!$C$22/1000)*M2560*N2560,0)</x:f>
        <x:v>-32653</x:v>
      </x:c>
      <x:c r="S2560" s="59" t="n">
        <x:f>ROUND(R2560/'Inputs'!$C$4,2)</x:f>
        <x:v>-3.27</x:v>
      </x:c>
      <x:c r="T2560" s="33" t="n">
        <x:f>ROUND((P2560-Q2560)*G2560*'Inputs'!$C$25/1000,1)</x:f>
        <x:v>59.5</x:v>
      </x:c>
    </x:row>
    <x:row r="2561">
      <x:c r="A2561" t="n">
        <x:v>2546</x:v>
      </x:c>
      <x:c r="B2561" s="68" t="n">
        <x:v>33.2</x:v>
      </x:c>
      <x:c r="C2561" s="68" t="n">
        <x:v>29.1</x:v>
      </x:c>
      <x:c r="D2561" s="68" t="n">
        <x:v>244.9</x:v>
      </x:c>
      <x:c r="E2561" s="68" t="n">
        <x:v>26.5</x:v>
      </x:c>
      <x:c r="F2561" s="68" t="n">
        <x:v>36.8</x:v>
      </x:c>
      <x:c r="G2561" s="68" t="n">
        <x:v>9.2</x:v>
      </x:c>
      <x:c r="H2561" s="69" t="n">
        <x:v>1.737</x:v>
      </x:c>
      <x:c r="I2561" s="68" t="n">
        <x:v>7655</x:v>
      </x:c>
      <x:c r="J2561" s="68" t="n">
        <x:v>14.6</x:v>
      </x:c>
      <x:c r="K2561" s="68" t="n">
        <x:v>764</x:v>
      </x:c>
      <x:c r="L2561" s="68" t="n">
        <x:v>5.7</x:v>
      </x:c>
      <x:c r="M2561" s="70" t="n">
        <x:v>0.085</x:v>
      </x:c>
      <x:c r="N2561" s="71" t="n">
        <x:v>147</x:v>
      </x:c>
      <x:c r="O2561" s="33" t="n">
        <x:f>ROUND(3*E2561+F2561+G2561*H2561,1)</x:f>
        <x:v>132.3</x:v>
      </x:c>
      <x:c r="P2561" s="33" t="n">
        <x:f>ROUND('Inputs'!$C$4*'Inputs'!$C$7*'Inputs'!$C$5*C2561/3600,1)</x:f>
        <x:v>4203.3</x:v>
      </x:c>
      <x:c r="Q2561" s="33" t="n">
        <x:f>ROUND(('Inputs'!$C$4/B2561)*'Inputs'!$C$7*'Inputs'!$C$6*D2561/3600,1)</x:f>
        <x:v>2131</x:v>
      </x:c>
      <x:c r="R2561" s="59" t="n">
        <x:f>ROUND((P2561-Q2561)*O2561-('Inputs'!$C$4/B2561)*(I2561/J2561+K2561)-'Inputs'!$C$4*L2561-('Inputs'!$C$4*'Inputs'!$C$20*'Inputs'!$C$21*'Inputs'!$C$22/1000)*M2561*N2561,0)</x:f>
        <x:v>-198822</x:v>
      </x:c>
      <x:c r="S2561" s="59" t="n">
        <x:f>ROUND(R2561/'Inputs'!$C$4,2)</x:f>
        <x:v>-19.88</x:v>
      </x:c>
      <x:c r="T2561" s="33" t="n">
        <x:f>ROUND((P2561-Q2561)*G2561*'Inputs'!$C$25/1000,1)</x:f>
        <x:v>49.3</x:v>
      </x:c>
    </x:row>
    <x:row r="2562">
      <x:c r="A2562" t="n">
        <x:v>2547</x:v>
      </x:c>
      <x:c r="B2562" s="68" t="n">
        <x:v>27.3</x:v>
      </x:c>
      <x:c r="C2562" s="68" t="n">
        <x:v>31.8</x:v>
      </x:c>
      <x:c r="D2562" s="68" t="n">
        <x:v>292.4</x:v>
      </x:c>
      <x:c r="E2562" s="68" t="n">
        <x:v>25</x:v>
      </x:c>
      <x:c r="F2562" s="68" t="n">
        <x:v>42.3</x:v>
      </x:c>
      <x:c r="G2562" s="68" t="n">
        <x:v>9.6</x:v>
      </x:c>
      <x:c r="H2562" s="69" t="n">
        <x:v>1.957</x:v>
      </x:c>
      <x:c r="I2562" s="68" t="n">
        <x:v>5223</x:v>
      </x:c>
      <x:c r="J2562" s="68" t="n">
        <x:v>13</x:v>
      </x:c>
      <x:c r="K2562" s="68" t="n">
        <x:v>751</x:v>
      </x:c>
      <x:c r="L2562" s="68" t="n">
        <x:v>2.8</x:v>
      </x:c>
      <x:c r="M2562" s="70" t="n">
        <x:v>0.048</x:v>
      </x:c>
      <x:c r="N2562" s="71" t="n">
        <x:v>96</x:v>
      </x:c>
      <x:c r="O2562" s="33" t="n">
        <x:f>ROUND(3*E2562+F2562+G2562*H2562,1)</x:f>
        <x:v>136.1</x:v>
      </x:c>
      <x:c r="P2562" s="33" t="n">
        <x:f>ROUND('Inputs'!$C$4*'Inputs'!$C$7*'Inputs'!$C$5*C2562/3600,1)</x:f>
        <x:v>4593.3</x:v>
      </x:c>
      <x:c r="Q2562" s="33" t="n">
        <x:f>ROUND(('Inputs'!$C$4/B2562)*'Inputs'!$C$7*'Inputs'!$C$6*D2562/3600,1)</x:f>
        <x:v>3094.2</x:v>
      </x:c>
      <x:c r="R2562" s="59" t="n">
        <x:f>ROUND((P2562-Q2562)*O2562-('Inputs'!$C$4/B2562)*(I2562/J2562+K2562)-'Inputs'!$C$4*L2562-('Inputs'!$C$4*'Inputs'!$C$20*'Inputs'!$C$21*'Inputs'!$C$22/1000)*M2562*N2562,0)</x:f>
        <x:v>-256536</x:v>
      </x:c>
      <x:c r="S2562" s="59" t="n">
        <x:f>ROUND(R2562/'Inputs'!$C$4,2)</x:f>
        <x:v>-25.65</x:v>
      </x:c>
      <x:c r="T2562" s="33" t="n">
        <x:f>ROUND((P2562-Q2562)*G2562*'Inputs'!$C$25/1000,1)</x:f>
        <x:v>37.2</x:v>
      </x:c>
    </x:row>
    <x:row r="2563">
      <x:c r="A2563" t="n">
        <x:v>2548</x:v>
      </x:c>
      <x:c r="B2563" s="68" t="n">
        <x:v>44.2</x:v>
      </x:c>
      <x:c r="C2563" s="68" t="n">
        <x:v>26</x:v>
      </x:c>
      <x:c r="D2563" s="68" t="n">
        <x:v>173.1</x:v>
      </x:c>
      <x:c r="E2563" s="68" t="n">
        <x:v>27.6</x:v>
      </x:c>
      <x:c r="F2563" s="68" t="n">
        <x:v>36.1</x:v>
      </x:c>
      <x:c r="G2563" s="68" t="n">
        <x:v>7.1</x:v>
      </x:c>
      <x:c r="H2563" s="69" t="n">
        <x:v>2.016</x:v>
      </x:c>
      <x:c r="I2563" s="68" t="n">
        <x:v>6455</x:v>
      </x:c>
      <x:c r="J2563" s="68" t="n">
        <x:v>11.4</x:v>
      </x:c>
      <x:c r="K2563" s="68" t="n">
        <x:v>526</x:v>
      </x:c>
      <x:c r="L2563" s="68" t="n">
        <x:v>2.6</x:v>
      </x:c>
      <x:c r="M2563" s="70" t="n">
        <x:v>0.092</x:v>
      </x:c>
      <x:c r="N2563" s="71" t="n">
        <x:v>155</x:v>
      </x:c>
      <x:c r="O2563" s="33" t="n">
        <x:f>ROUND(3*E2563+F2563+G2563*H2563,1)</x:f>
        <x:v>133.2</x:v>
      </x:c>
      <x:c r="P2563" s="33" t="n">
        <x:f>ROUND('Inputs'!$C$4*'Inputs'!$C$7*'Inputs'!$C$5*C2563/3600,1)</x:f>
        <x:v>3755.6</x:v>
      </x:c>
      <x:c r="Q2563" s="33" t="n">
        <x:f>ROUND(('Inputs'!$C$4/B2563)*'Inputs'!$C$7*'Inputs'!$C$6*D2563/3600,1)</x:f>
        <x:v>1131.4</x:v>
      </x:c>
      <x:c r="R2563" s="59" t="n">
        <x:f>ROUND((P2563-Q2563)*O2563-('Inputs'!$C$4/B2563)*(I2563/J2563+K2563)-'Inputs'!$C$4*L2563-('Inputs'!$C$4*'Inputs'!$C$20*'Inputs'!$C$21*'Inputs'!$C$22/1000)*M2563*N2563,0)</x:f>
        <x:v>44546</x:v>
      </x:c>
      <x:c r="S2563" s="59" t="n">
        <x:f>ROUND(R2563/'Inputs'!$C$4,2)</x:f>
        <x:v>4.45</x:v>
      </x:c>
      <x:c r="T2563" s="33" t="n">
        <x:f>ROUND((P2563-Q2563)*G2563*'Inputs'!$C$25/1000,1)</x:f>
        <x:v>48.1</x:v>
      </x:c>
    </x:row>
    <x:row r="2564">
      <x:c r="A2564" t="n">
        <x:v>2549</x:v>
      </x:c>
      <x:c r="B2564" s="68" t="n">
        <x:v>58.3</x:v>
      </x:c>
      <x:c r="C2564" s="68" t="n">
        <x:v>26.2</x:v>
      </x:c>
      <x:c r="D2564" s="68" t="n">
        <x:v>176.9</x:v>
      </x:c>
      <x:c r="E2564" s="68" t="n">
        <x:v>26.1</x:v>
      </x:c>
      <x:c r="F2564" s="68" t="n">
        <x:v>33.9</x:v>
      </x:c>
      <x:c r="G2564" s="68" t="n">
        <x:v>7.4</x:v>
      </x:c>
      <x:c r="H2564" s="69" t="n">
        <x:v>1.797</x:v>
      </x:c>
      <x:c r="I2564" s="68" t="n">
        <x:v>5770</x:v>
      </x:c>
      <x:c r="J2564" s="68" t="n">
        <x:v>8.9</x:v>
      </x:c>
      <x:c r="K2564" s="68" t="n">
        <x:v>470</x:v>
      </x:c>
      <x:c r="L2564" s="68" t="n">
        <x:v>1.7</x:v>
      </x:c>
      <x:c r="M2564" s="70" t="n">
        <x:v>0.012</x:v>
      </x:c>
      <x:c r="N2564" s="71" t="n">
        <x:v>79</x:v>
      </x:c>
      <x:c r="O2564" s="33" t="n">
        <x:f>ROUND(3*E2564+F2564+G2564*H2564,1)</x:f>
        <x:v>125.5</x:v>
      </x:c>
      <x:c r="P2564" s="33" t="n">
        <x:f>ROUND('Inputs'!$C$4*'Inputs'!$C$7*'Inputs'!$C$5*C2564/3600,1)</x:f>
        <x:v>3784.4</x:v>
      </x:c>
      <x:c r="Q2564" s="33" t="n">
        <x:f>ROUND(('Inputs'!$C$4/B2564)*'Inputs'!$C$7*'Inputs'!$C$6*D2564/3600,1)</x:f>
        <x:v>876.6</x:v>
      </x:c>
      <x:c r="R2564" s="59" t="n">
        <x:f>ROUND((P2564-Q2564)*O2564-('Inputs'!$C$4/B2564)*(I2564/J2564+K2564)-'Inputs'!$C$4*L2564-('Inputs'!$C$4*'Inputs'!$C$20*'Inputs'!$C$21*'Inputs'!$C$22/1000)*M2564*N2564,0)</x:f>
        <x:v>153988</x:v>
      </x:c>
      <x:c r="S2564" s="59" t="n">
        <x:f>ROUND(R2564/'Inputs'!$C$4,2)</x:f>
        <x:v>15.4</x:v>
      </x:c>
      <x:c r="T2564" s="33" t="n">
        <x:f>ROUND((P2564-Q2564)*G2564*'Inputs'!$C$25/1000,1)</x:f>
        <x:v>55.6</x:v>
      </x:c>
    </x:row>
    <x:row r="2565">
      <x:c r="A2565" t="n">
        <x:v>2550</x:v>
      </x:c>
      <x:c r="B2565" s="68" t="n">
        <x:v>44.2</x:v>
      </x:c>
      <x:c r="C2565" s="68" t="n">
        <x:v>25</x:v>
      </x:c>
      <x:c r="D2565" s="68" t="n">
        <x:v>281.3</x:v>
      </x:c>
      <x:c r="E2565" s="68" t="n">
        <x:v>22.8</x:v>
      </x:c>
      <x:c r="F2565" s="68" t="n">
        <x:v>41.7</x:v>
      </x:c>
      <x:c r="G2565" s="68" t="n">
        <x:v>7.7</x:v>
      </x:c>
      <x:c r="H2565" s="69" t="n">
        <x:v>1.838</x:v>
      </x:c>
      <x:c r="I2565" s="68" t="n">
        <x:v>5325</x:v>
      </x:c>
      <x:c r="J2565" s="68" t="n">
        <x:v>11.3</x:v>
      </x:c>
      <x:c r="K2565" s="68" t="n">
        <x:v>568</x:v>
      </x:c>
      <x:c r="L2565" s="68" t="n">
        <x:v>2.6</x:v>
      </x:c>
      <x:c r="M2565" s="70" t="n">
        <x:v>0.019</x:v>
      </x:c>
      <x:c r="N2565" s="71" t="n">
        <x:v>128</x:v>
      </x:c>
      <x:c r="O2565" s="33" t="n">
        <x:f>ROUND(3*E2565+F2565+G2565*H2565,1)</x:f>
        <x:v>124.3</x:v>
      </x:c>
      <x:c r="P2565" s="33" t="n">
        <x:f>ROUND('Inputs'!$C$4*'Inputs'!$C$7*'Inputs'!$C$5*C2565/3600,1)</x:f>
        <x:v>3611.1</x:v>
      </x:c>
      <x:c r="Q2565" s="33" t="n">
        <x:f>ROUND(('Inputs'!$C$4/B2565)*'Inputs'!$C$7*'Inputs'!$C$6*D2565/3600,1)</x:f>
        <x:v>1838.6</x:v>
      </x:c>
      <x:c r="R2565" s="59" t="n">
        <x:f>ROUND((P2565-Q2565)*O2565-('Inputs'!$C$4/B2565)*(I2565/J2565+K2565)-'Inputs'!$C$4*L2565-('Inputs'!$C$4*'Inputs'!$C$20*'Inputs'!$C$21*'Inputs'!$C$22/1000)*M2565*N2565,0)</x:f>
        <x:v>-46238</x:v>
      </x:c>
      <x:c r="S2565" s="59" t="n">
        <x:f>ROUND(R2565/'Inputs'!$C$4,2)</x:f>
        <x:v>-4.62</x:v>
      </x:c>
      <x:c r="T2565" s="33" t="n">
        <x:f>ROUND((P2565-Q2565)*G2565*'Inputs'!$C$25/1000,1)</x:f>
        <x:v>35.3</x:v>
      </x:c>
    </x:row>
    <x:row r="2566">
      <x:c r="A2566" t="n">
        <x:v>2551</x:v>
      </x:c>
      <x:c r="B2566" s="68" t="n">
        <x:v>59.2</x:v>
      </x:c>
      <x:c r="C2566" s="68" t="n">
        <x:v>32.3</x:v>
      </x:c>
      <x:c r="D2566" s="68" t="n">
        <x:v>209.3</x:v>
      </x:c>
      <x:c r="E2566" s="68" t="n">
        <x:v>22.5</x:v>
      </x:c>
      <x:c r="F2566" s="68" t="n">
        <x:v>41.4</x:v>
      </x:c>
      <x:c r="G2566" s="68" t="n">
        <x:v>8.7</x:v>
      </x:c>
      <x:c r="H2566" s="69" t="n">
        <x:v>1.843</x:v>
      </x:c>
      <x:c r="I2566" s="68" t="n">
        <x:v>5833</x:v>
      </x:c>
      <x:c r="J2566" s="68" t="n">
        <x:v>13.5</x:v>
      </x:c>
      <x:c r="K2566" s="68" t="n">
        <x:v>483</x:v>
      </x:c>
      <x:c r="L2566" s="68" t="n">
        <x:v>5.6</x:v>
      </x:c>
      <x:c r="M2566" s="70" t="n">
        <x:v>0.001</x:v>
      </x:c>
      <x:c r="N2566" s="71" t="n">
        <x:v>122</x:v>
      </x:c>
      <x:c r="O2566" s="33" t="n">
        <x:f>ROUND(3*E2566+F2566+G2566*H2566,1)</x:f>
        <x:v>124.9</x:v>
      </x:c>
      <x:c r="P2566" s="33" t="n">
        <x:f>ROUND('Inputs'!$C$4*'Inputs'!$C$7*'Inputs'!$C$5*C2566/3600,1)</x:f>
        <x:v>4665.6</x:v>
      </x:c>
      <x:c r="Q2566" s="33" t="n">
        <x:f>ROUND(('Inputs'!$C$4/B2566)*'Inputs'!$C$7*'Inputs'!$C$6*D2566/3600,1)</x:f>
        <x:v>1021.4</x:v>
      </x:c>
      <x:c r="R2566" s="59" t="n">
        <x:f>ROUND((P2566-Q2566)*O2566-('Inputs'!$C$4/B2566)*(I2566/J2566+K2566)-'Inputs'!$C$4*L2566-('Inputs'!$C$4*'Inputs'!$C$20*'Inputs'!$C$21*'Inputs'!$C$22/1000)*M2566*N2566,0)</x:f>
        <x:v>244314</x:v>
      </x:c>
      <x:c r="S2566" s="59" t="n">
        <x:f>ROUND(R2566/'Inputs'!$C$4,2)</x:f>
        <x:v>24.43</x:v>
      </x:c>
      <x:c r="T2566" s="33" t="n">
        <x:f>ROUND((P2566-Q2566)*G2566*'Inputs'!$C$25/1000,1)</x:f>
        <x:v>81.9</x:v>
      </x:c>
    </x:row>
    <x:row r="2567">
      <x:c r="A2567" t="n">
        <x:v>2552</x:v>
      </x:c>
      <x:c r="B2567" s="68" t="n">
        <x:v>55</x:v>
      </x:c>
      <x:c r="C2567" s="68" t="n">
        <x:v>32.5</x:v>
      </x:c>
      <x:c r="D2567" s="68" t="n">
        <x:v>235.2</x:v>
      </x:c>
      <x:c r="E2567" s="68" t="n">
        <x:v>26.1</x:v>
      </x:c>
      <x:c r="F2567" s="68" t="n">
        <x:v>34.9</x:v>
      </x:c>
      <x:c r="G2567" s="68" t="n">
        <x:v>7.2</x:v>
      </x:c>
      <x:c r="H2567" s="69" t="n">
        <x:v>1.75</x:v>
      </x:c>
      <x:c r="I2567" s="68" t="n">
        <x:v>5810</x:v>
      </x:c>
      <x:c r="J2567" s="68" t="n">
        <x:v>14.1</x:v>
      </x:c>
      <x:c r="K2567" s="68" t="n">
        <x:v>710</x:v>
      </x:c>
      <x:c r="L2567" s="68" t="n">
        <x:v>5.5</x:v>
      </x:c>
      <x:c r="M2567" s="70" t="n">
        <x:v>0.014</x:v>
      </x:c>
      <x:c r="N2567" s="71" t="n">
        <x:v>72</x:v>
      </x:c>
      <x:c r="O2567" s="33" t="n">
        <x:f>ROUND(3*E2567+F2567+G2567*H2567,1)</x:f>
        <x:v>125.8</x:v>
      </x:c>
      <x:c r="P2567" s="33" t="n">
        <x:f>ROUND('Inputs'!$C$4*'Inputs'!$C$7*'Inputs'!$C$5*C2567/3600,1)</x:f>
        <x:v>4694.4</x:v>
      </x:c>
      <x:c r="Q2567" s="33" t="n">
        <x:f>ROUND(('Inputs'!$C$4/B2567)*'Inputs'!$C$7*'Inputs'!$C$6*D2567/3600,1)</x:f>
        <x:v>1235.4</x:v>
      </x:c>
      <x:c r="R2567" s="59" t="n">
        <x:f>ROUND((P2567-Q2567)*O2567-('Inputs'!$C$4/B2567)*(I2567/J2567+K2567)-'Inputs'!$C$4*L2567-('Inputs'!$C$4*'Inputs'!$C$20*'Inputs'!$C$21*'Inputs'!$C$22/1000)*M2567*N2567,0)</x:f>
        <x:v>173878</x:v>
      </x:c>
      <x:c r="S2567" s="59" t="n">
        <x:f>ROUND(R2567/'Inputs'!$C$4,2)</x:f>
        <x:v>17.39</x:v>
      </x:c>
      <x:c r="T2567" s="33" t="n">
        <x:f>ROUND((P2567-Q2567)*G2567*'Inputs'!$C$25/1000,1)</x:f>
        <x:v>64.3</x:v>
      </x:c>
    </x:row>
    <x:row r="2568">
      <x:c r="A2568" t="n">
        <x:v>2553</x:v>
      </x:c>
      <x:c r="B2568" s="68" t="n">
        <x:v>25.3</x:v>
      </x:c>
      <x:c r="C2568" s="68" t="n">
        <x:v>26.5</x:v>
      </x:c>
      <x:c r="D2568" s="68" t="n">
        <x:v>208</x:v>
      </x:c>
      <x:c r="E2568" s="68" t="n">
        <x:v>23.5</x:v>
      </x:c>
      <x:c r="F2568" s="68" t="n">
        <x:v>35.2</x:v>
      </x:c>
      <x:c r="G2568" s="68" t="n">
        <x:v>8.8</x:v>
      </x:c>
      <x:c r="H2568" s="69" t="n">
        <x:v>1.796</x:v>
      </x:c>
      <x:c r="I2568" s="68" t="n">
        <x:v>7004</x:v>
      </x:c>
      <x:c r="J2568" s="68" t="n">
        <x:v>9.1</x:v>
      </x:c>
      <x:c r="K2568" s="68" t="n">
        <x:v>806</x:v>
      </x:c>
      <x:c r="L2568" s="68" t="n">
        <x:v>3.6</x:v>
      </x:c>
      <x:c r="M2568" s="70" t="n">
        <x:v>0.076</x:v>
      </x:c>
      <x:c r="N2568" s="71" t="n">
        <x:v>126</x:v>
      </x:c>
      <x:c r="O2568" s="33" t="n">
        <x:f>ROUND(3*E2568+F2568+G2568*H2568,1)</x:f>
        <x:v>121.5</x:v>
      </x:c>
      <x:c r="P2568" s="33" t="n">
        <x:f>ROUND('Inputs'!$C$4*'Inputs'!$C$7*'Inputs'!$C$5*C2568/3600,1)</x:f>
        <x:v>3827.8</x:v>
      </x:c>
      <x:c r="Q2568" s="33" t="n">
        <x:f>ROUND(('Inputs'!$C$4/B2568)*'Inputs'!$C$7*'Inputs'!$C$6*D2568/3600,1)</x:f>
        <x:v>2375.1</x:v>
      </x:c>
      <x:c r="R2568" s="59" t="n">
        <x:f>ROUND((P2568-Q2568)*O2568-('Inputs'!$C$4/B2568)*(I2568/J2568+K2568)-'Inputs'!$C$4*L2568-('Inputs'!$C$4*'Inputs'!$C$20*'Inputs'!$C$21*'Inputs'!$C$22/1000)*M2568*N2568,0)</x:f>
        <x:v>-503705</x:v>
      </x:c>
      <x:c r="S2568" s="59" t="n">
        <x:f>ROUND(R2568/'Inputs'!$C$4,2)</x:f>
        <x:v>-50.37</x:v>
      </x:c>
      <x:c r="T2568" s="33" t="n">
        <x:f>ROUND((P2568-Q2568)*G2568*'Inputs'!$C$25/1000,1)</x:f>
        <x:v>33</x:v>
      </x:c>
    </x:row>
    <x:row r="2569">
      <x:c r="A2569" t="n">
        <x:v>2554</x:v>
      </x:c>
      <x:c r="B2569" s="68" t="n">
        <x:v>27.4</x:v>
      </x:c>
      <x:c r="C2569" s="68" t="n">
        <x:v>29.5</x:v>
      </x:c>
      <x:c r="D2569" s="68" t="n">
        <x:v>232</x:v>
      </x:c>
      <x:c r="E2569" s="68" t="n">
        <x:v>27.4</x:v>
      </x:c>
      <x:c r="F2569" s="68" t="n">
        <x:v>35.5</x:v>
      </x:c>
      <x:c r="G2569" s="68" t="n">
        <x:v>9.9</x:v>
      </x:c>
      <x:c r="H2569" s="69" t="n">
        <x:v>1.841</x:v>
      </x:c>
      <x:c r="I2569" s="68" t="n">
        <x:v>4989</x:v>
      </x:c>
      <x:c r="J2569" s="68" t="n">
        <x:v>12.6</x:v>
      </x:c>
      <x:c r="K2569" s="68" t="n">
        <x:v>617</x:v>
      </x:c>
      <x:c r="L2569" s="68" t="n">
        <x:v>4.2</x:v>
      </x:c>
      <x:c r="M2569" s="70" t="n">
        <x:v>0.019</x:v>
      </x:c>
      <x:c r="N2569" s="71" t="n">
        <x:v>137</x:v>
      </x:c>
      <x:c r="O2569" s="33" t="n">
        <x:f>ROUND(3*E2569+F2569+G2569*H2569,1)</x:f>
        <x:v>135.9</x:v>
      </x:c>
      <x:c r="P2569" s="33" t="n">
        <x:f>ROUND('Inputs'!$C$4*'Inputs'!$C$7*'Inputs'!$C$5*C2569/3600,1)</x:f>
        <x:v>4261.1</x:v>
      </x:c>
      <x:c r="Q2569" s="33" t="n">
        <x:f>ROUND(('Inputs'!$C$4/B2569)*'Inputs'!$C$7*'Inputs'!$C$6*D2569/3600,1)</x:f>
        <x:v>2446.1</x:v>
      </x:c>
      <x:c r="R2569" s="59" t="n">
        <x:f>ROUND((P2569-Q2569)*O2569-('Inputs'!$C$4/B2569)*(I2569/J2569+K2569)-'Inputs'!$C$4*L2569-('Inputs'!$C$4*'Inputs'!$C$20*'Inputs'!$C$21*'Inputs'!$C$22/1000)*M2569*N2569,0)</x:f>
        <x:v>-170853</x:v>
      </x:c>
      <x:c r="S2569" s="59" t="n">
        <x:f>ROUND(R2569/'Inputs'!$C$4,2)</x:f>
        <x:v>-17.09</x:v>
      </x:c>
      <x:c r="T2569" s="33" t="n">
        <x:f>ROUND((P2569-Q2569)*G2569*'Inputs'!$C$25/1000,1)</x:f>
        <x:v>46.4</x:v>
      </x:c>
    </x:row>
    <x:row r="2570">
      <x:c r="A2570" t="n">
        <x:v>2555</x:v>
      </x:c>
      <x:c r="B2570" s="68" t="n">
        <x:v>40.6</x:v>
      </x:c>
      <x:c r="C2570" s="68" t="n">
        <x:v>27.2</x:v>
      </x:c>
      <x:c r="D2570" s="68" t="n">
        <x:v>204</x:v>
      </x:c>
      <x:c r="E2570" s="68" t="n">
        <x:v>26.8</x:v>
      </x:c>
      <x:c r="F2570" s="68" t="n">
        <x:v>43.4</x:v>
      </x:c>
      <x:c r="G2570" s="68" t="n">
        <x:v>10.6</x:v>
      </x:c>
      <x:c r="H2570" s="69" t="n">
        <x:v>1.758</x:v>
      </x:c>
      <x:c r="I2570" s="68" t="n">
        <x:v>8548</x:v>
      </x:c>
      <x:c r="J2570" s="68" t="n">
        <x:v>12.2</x:v>
      </x:c>
      <x:c r="K2570" s="68" t="n">
        <x:v>754</x:v>
      </x:c>
      <x:c r="L2570" s="68" t="n">
        <x:v>1.8</x:v>
      </x:c>
      <x:c r="M2570" s="70" t="n">
        <x:v>0.066</x:v>
      </x:c>
      <x:c r="N2570" s="71" t="n">
        <x:v>114</x:v>
      </x:c>
      <x:c r="O2570" s="33" t="n">
        <x:f>ROUND(3*E2570+F2570+G2570*H2570,1)</x:f>
        <x:v>142.4</x:v>
      </x:c>
      <x:c r="P2570" s="33" t="n">
        <x:f>ROUND('Inputs'!$C$4*'Inputs'!$C$7*'Inputs'!$C$5*C2570/3600,1)</x:f>
        <x:v>3928.9</x:v>
      </x:c>
      <x:c r="Q2570" s="33" t="n">
        <x:f>ROUND(('Inputs'!$C$4/B2570)*'Inputs'!$C$7*'Inputs'!$C$6*D2570/3600,1)</x:f>
        <x:v>1451.6</x:v>
      </x:c>
      <x:c r="R2570" s="59" t="n">
        <x:f>ROUND((P2570-Q2570)*O2570-('Inputs'!$C$4/B2570)*(I2570/J2570+K2570)-'Inputs'!$C$4*L2570-('Inputs'!$C$4*'Inputs'!$C$20*'Inputs'!$C$21*'Inputs'!$C$22/1000)*M2570*N2570,0)</x:f>
        <x:v>-40347</x:v>
      </x:c>
      <x:c r="S2570" s="59" t="n">
        <x:f>ROUND(R2570/'Inputs'!$C$4,2)</x:f>
        <x:v>-4.03</x:v>
      </x:c>
      <x:c r="T2570" s="33" t="n">
        <x:f>ROUND((P2570-Q2570)*G2570*'Inputs'!$C$25/1000,1)</x:f>
        <x:v>67.8</x:v>
      </x:c>
    </x:row>
    <x:row r="2571">
      <x:c r="A2571" t="n">
        <x:v>2556</x:v>
      </x:c>
      <x:c r="B2571" s="68" t="n">
        <x:v>27.1</x:v>
      </x:c>
      <x:c r="C2571" s="68" t="n">
        <x:v>29.5</x:v>
      </x:c>
      <x:c r="D2571" s="68" t="n">
        <x:v>270.7</x:v>
      </x:c>
      <x:c r="E2571" s="68" t="n">
        <x:v>25.9</x:v>
      </x:c>
      <x:c r="F2571" s="68" t="n">
        <x:v>50.3</x:v>
      </x:c>
      <x:c r="G2571" s="68" t="n">
        <x:v>8.8</x:v>
      </x:c>
      <x:c r="H2571" s="69" t="n">
        <x:v>1.848</x:v>
      </x:c>
      <x:c r="I2571" s="68" t="n">
        <x:v>7756</x:v>
      </x:c>
      <x:c r="J2571" s="68" t="n">
        <x:v>11.7</x:v>
      </x:c>
      <x:c r="K2571" s="68" t="n">
        <x:v>590</x:v>
      </x:c>
      <x:c r="L2571" s="68" t="n">
        <x:v>3.4</x:v>
      </x:c>
      <x:c r="M2571" s="70" t="n">
        <x:v>0.074</x:v>
      </x:c>
      <x:c r="N2571" s="71" t="n">
        <x:v>132</x:v>
      </x:c>
      <x:c r="O2571" s="33" t="n">
        <x:f>ROUND(3*E2571+F2571+G2571*H2571,1)</x:f>
        <x:v>144.3</x:v>
      </x:c>
      <x:c r="P2571" s="33" t="n">
        <x:f>ROUND('Inputs'!$C$4*'Inputs'!$C$7*'Inputs'!$C$5*C2571/3600,1)</x:f>
        <x:v>4261.1</x:v>
      </x:c>
      <x:c r="Q2571" s="33" t="n">
        <x:f>ROUND(('Inputs'!$C$4/B2571)*'Inputs'!$C$7*'Inputs'!$C$6*D2571/3600,1)</x:f>
        <x:v>2885.7</x:v>
      </x:c>
      <x:c r="R2571" s="59" t="n">
        <x:f>ROUND((P2571-Q2571)*O2571-('Inputs'!$C$4/B2571)*(I2571/J2571+K2571)-'Inputs'!$C$4*L2571-('Inputs'!$C$4*'Inputs'!$C$20*'Inputs'!$C$21*'Inputs'!$C$22/1000)*M2571*N2571,0)</x:f>
        <x:v>-319699</x:v>
      </x:c>
      <x:c r="S2571" s="59" t="n">
        <x:f>ROUND(R2571/'Inputs'!$C$4,2)</x:f>
        <x:v>-31.97</x:v>
      </x:c>
      <x:c r="T2571" s="33" t="n">
        <x:f>ROUND((P2571-Q2571)*G2571*'Inputs'!$C$25/1000,1)</x:f>
        <x:v>31.3</x:v>
      </x:c>
    </x:row>
    <x:row r="2572">
      <x:c r="A2572" t="n">
        <x:v>2557</x:v>
      </x:c>
      <x:c r="B2572" s="68" t="n">
        <x:v>41.3</x:v>
      </x:c>
      <x:c r="C2572" s="68" t="n">
        <x:v>32.4</x:v>
      </x:c>
      <x:c r="D2572" s="68" t="n">
        <x:v>219.4</x:v>
      </x:c>
      <x:c r="E2572" s="68" t="n">
        <x:v>24.1</x:v>
      </x:c>
      <x:c r="F2572" s="68" t="n">
        <x:v>36.5</x:v>
      </x:c>
      <x:c r="G2572" s="68" t="n">
        <x:v>7.4</x:v>
      </x:c>
      <x:c r="H2572" s="69" t="n">
        <x:v>1.888</x:v>
      </x:c>
      <x:c r="I2572" s="68" t="n">
        <x:v>6182</x:v>
      </x:c>
      <x:c r="J2572" s="68" t="n">
        <x:v>9</x:v>
      </x:c>
      <x:c r="K2572" s="68" t="n">
        <x:v>517</x:v>
      </x:c>
      <x:c r="L2572" s="68" t="n">
        <x:v>3.3</x:v>
      </x:c>
      <x:c r="M2572" s="70" t="n">
        <x:v>0.052</x:v>
      </x:c>
      <x:c r="N2572" s="71" t="n">
        <x:v>81</x:v>
      </x:c>
      <x:c r="O2572" s="33" t="n">
        <x:f>ROUND(3*E2572+F2572+G2572*H2572,1)</x:f>
        <x:v>122.8</x:v>
      </x:c>
      <x:c r="P2572" s="33" t="n">
        <x:f>ROUND('Inputs'!$C$4*'Inputs'!$C$7*'Inputs'!$C$5*C2572/3600,1)</x:f>
        <x:v>4680</x:v>
      </x:c>
      <x:c r="Q2572" s="33" t="n">
        <x:f>ROUND(('Inputs'!$C$4/B2572)*'Inputs'!$C$7*'Inputs'!$C$6*D2572/3600,1)</x:f>
        <x:v>1534.7</x:v>
      </x:c>
      <x:c r="R2572" s="59" t="n">
        <x:f>ROUND((P2572-Q2572)*O2572-('Inputs'!$C$4/B2572)*(I2572/J2572+K2572)-'Inputs'!$C$4*L2572-('Inputs'!$C$4*'Inputs'!$C$20*'Inputs'!$C$21*'Inputs'!$C$22/1000)*M2572*N2572,0)</x:f>
        <x:v>52326</x:v>
      </x:c>
      <x:c r="S2572" s="59" t="n">
        <x:f>ROUND(R2572/'Inputs'!$C$4,2)</x:f>
        <x:v>5.23</x:v>
      </x:c>
      <x:c r="T2572" s="33" t="n">
        <x:f>ROUND((P2572-Q2572)*G2572*'Inputs'!$C$25/1000,1)</x:f>
        <x:v>60.1</x:v>
      </x:c>
    </x:row>
    <x:row r="2573">
      <x:c r="A2573" t="n">
        <x:v>2558</x:v>
      </x:c>
      <x:c r="B2573" s="68" t="n">
        <x:v>54.4</x:v>
      </x:c>
      <x:c r="C2573" s="68" t="n">
        <x:v>32.4</x:v>
      </x:c>
      <x:c r="D2573" s="68" t="n">
        <x:v>218</x:v>
      </x:c>
      <x:c r="E2573" s="68" t="n">
        <x:v>23.1</x:v>
      </x:c>
      <x:c r="F2573" s="68" t="n">
        <x:v>54.7</x:v>
      </x:c>
      <x:c r="G2573" s="68" t="n">
        <x:v>8.7</x:v>
      </x:c>
      <x:c r="H2573" s="69" t="n">
        <x:v>1.895</x:v>
      </x:c>
      <x:c r="I2573" s="68" t="n">
        <x:v>6068</x:v>
      </x:c>
      <x:c r="J2573" s="68" t="n">
        <x:v>8.4</x:v>
      </x:c>
      <x:c r="K2573" s="68" t="n">
        <x:v>665</x:v>
      </x:c>
      <x:c r="L2573" s="68" t="n">
        <x:v>1.9</x:v>
      </x:c>
      <x:c r="M2573" s="70" t="n">
        <x:v>0.03</x:v>
      </x:c>
      <x:c r="N2573" s="71" t="n">
        <x:v>154</x:v>
      </x:c>
      <x:c r="O2573" s="33" t="n">
        <x:f>ROUND(3*E2573+F2573+G2573*H2573,1)</x:f>
        <x:v>140.5</x:v>
      </x:c>
      <x:c r="P2573" s="33" t="n">
        <x:f>ROUND('Inputs'!$C$4*'Inputs'!$C$7*'Inputs'!$C$5*C2573/3600,1)</x:f>
        <x:v>4680</x:v>
      </x:c>
      <x:c r="Q2573" s="33" t="n">
        <x:f>ROUND(('Inputs'!$C$4/B2573)*'Inputs'!$C$7*'Inputs'!$C$6*D2573/3600,1)</x:f>
        <x:v>1157.7</x:v>
      </x:c>
      <x:c r="R2573" s="59" t="n">
        <x:f>ROUND((P2573-Q2573)*O2573-('Inputs'!$C$4/B2573)*(I2573/J2573+K2573)-'Inputs'!$C$4*L2573-('Inputs'!$C$4*'Inputs'!$C$20*'Inputs'!$C$21*'Inputs'!$C$22/1000)*M2573*N2573,0)</x:f>
        <x:v>210519</x:v>
      </x:c>
      <x:c r="S2573" s="59" t="n">
        <x:f>ROUND(R2573/'Inputs'!$C$4,2)</x:f>
        <x:v>21.05</x:v>
      </x:c>
      <x:c r="T2573" s="33" t="n">
        <x:f>ROUND((P2573-Q2573)*G2573*'Inputs'!$C$25/1000,1)</x:f>
        <x:v>79.2</x:v>
      </x:c>
    </x:row>
    <x:row r="2574">
      <x:c r="A2574" t="n">
        <x:v>2559</x:v>
      </x:c>
      <x:c r="B2574" s="68" t="n">
        <x:v>49.3</x:v>
      </x:c>
      <x:c r="C2574" s="68" t="n">
        <x:v>26.3</x:v>
      </x:c>
      <x:c r="D2574" s="68" t="n">
        <x:v>185</x:v>
      </x:c>
      <x:c r="E2574" s="68" t="n">
        <x:v>23.4</x:v>
      </x:c>
      <x:c r="F2574" s="68" t="n">
        <x:v>46.8</x:v>
      </x:c>
      <x:c r="G2574" s="68" t="n">
        <x:v>10.5</x:v>
      </x:c>
      <x:c r="H2574" s="69" t="n">
        <x:v>1.636</x:v>
      </x:c>
      <x:c r="I2574" s="68" t="n">
        <x:v>6085</x:v>
      </x:c>
      <x:c r="J2574" s="68" t="n">
        <x:v>8.9</x:v>
      </x:c>
      <x:c r="K2574" s="68" t="n">
        <x:v>619</x:v>
      </x:c>
      <x:c r="L2574" s="68" t="n">
        <x:v>5</x:v>
      </x:c>
      <x:c r="M2574" s="70" t="n">
        <x:v>0.088</x:v>
      </x:c>
      <x:c r="N2574" s="71" t="n">
        <x:v>153</x:v>
      </x:c>
      <x:c r="O2574" s="33" t="n">
        <x:f>ROUND(3*E2574+F2574+G2574*H2574,1)</x:f>
        <x:v>134.2</x:v>
      </x:c>
      <x:c r="P2574" s="33" t="n">
        <x:f>ROUND('Inputs'!$C$4*'Inputs'!$C$7*'Inputs'!$C$5*C2574/3600,1)</x:f>
        <x:v>3798.9</x:v>
      </x:c>
      <x:c r="Q2574" s="33" t="n">
        <x:f>ROUND(('Inputs'!$C$4/B2574)*'Inputs'!$C$7*'Inputs'!$C$6*D2574/3600,1)</x:f>
        <x:v>1084.1</x:v>
      </x:c>
      <x:c r="R2574" s="59" t="n">
        <x:f>ROUND((P2574-Q2574)*O2574-('Inputs'!$C$4/B2574)*(I2574/J2574+K2574)-'Inputs'!$C$4*L2574-('Inputs'!$C$4*'Inputs'!$C$20*'Inputs'!$C$21*'Inputs'!$C$22/1000)*M2574*N2574,0)</x:f>
        <x:v>19978</x:v>
      </x:c>
      <x:c r="S2574" s="59" t="n">
        <x:f>ROUND(R2574/'Inputs'!$C$4,2)</x:f>
        <x:v>2</x:v>
      </x:c>
      <x:c r="T2574" s="33" t="n">
        <x:f>ROUND((P2574-Q2574)*G2574*'Inputs'!$C$25/1000,1)</x:f>
        <x:v>73.6</x:v>
      </x:c>
    </x:row>
    <x:row r="2575">
      <x:c r="A2575" t="n">
        <x:v>2560</x:v>
      </x:c>
      <x:c r="B2575" s="68" t="n">
        <x:v>48.6</x:v>
      </x:c>
      <x:c r="C2575" s="68" t="n">
        <x:v>28</x:v>
      </x:c>
      <x:c r="D2575" s="68" t="n">
        <x:v>265.6</x:v>
      </x:c>
      <x:c r="E2575" s="68" t="n">
        <x:v>24.1</x:v>
      </x:c>
      <x:c r="F2575" s="68" t="n">
        <x:v>42.4</x:v>
      </x:c>
      <x:c r="G2575" s="68" t="n">
        <x:v>8.4</x:v>
      </x:c>
      <x:c r="H2575" s="69" t="n">
        <x:v>2.017</x:v>
      </x:c>
      <x:c r="I2575" s="68" t="n">
        <x:v>8760</x:v>
      </x:c>
      <x:c r="J2575" s="68" t="n">
        <x:v>14.3</x:v>
      </x:c>
      <x:c r="K2575" s="68" t="n">
        <x:v>569</x:v>
      </x:c>
      <x:c r="L2575" s="68" t="n">
        <x:v>3.6</x:v>
      </x:c>
      <x:c r="M2575" s="70" t="n">
        <x:v>0.04</x:v>
      </x:c>
      <x:c r="N2575" s="71" t="n">
        <x:v>133</x:v>
      </x:c>
      <x:c r="O2575" s="33" t="n">
        <x:f>ROUND(3*E2575+F2575+G2575*H2575,1)</x:f>
        <x:v>131.6</x:v>
      </x:c>
      <x:c r="P2575" s="33" t="n">
        <x:f>ROUND('Inputs'!$C$4*'Inputs'!$C$7*'Inputs'!$C$5*C2575/3600,1)</x:f>
        <x:v>4044.4</x:v>
      </x:c>
      <x:c r="Q2575" s="33" t="n">
        <x:f>ROUND(('Inputs'!$C$4/B2575)*'Inputs'!$C$7*'Inputs'!$C$6*D2575/3600,1)</x:f>
        <x:v>1578.8</x:v>
      </x:c>
      <x:c r="R2575" s="59" t="n">
        <x:f>ROUND((P2575-Q2575)*O2575-('Inputs'!$C$4/B2575)*(I2575/J2575+K2575)-'Inputs'!$C$4*L2575-('Inputs'!$C$4*'Inputs'!$C$20*'Inputs'!$C$21*'Inputs'!$C$22/1000)*M2575*N2575,0)</x:f>
        <x:v>33452</x:v>
      </x:c>
      <x:c r="S2575" s="59" t="n">
        <x:f>ROUND(R2575/'Inputs'!$C$4,2)</x:f>
        <x:v>3.35</x:v>
      </x:c>
      <x:c r="T2575" s="33" t="n">
        <x:f>ROUND((P2575-Q2575)*G2575*'Inputs'!$C$25/1000,1)</x:f>
        <x:v>53.5</x:v>
      </x:c>
    </x:row>
    <x:row r="2576">
      <x:c r="A2576" t="n">
        <x:v>2561</x:v>
      </x:c>
      <x:c r="B2576" s="68" t="n">
        <x:v>40.4</x:v>
      </x:c>
      <x:c r="C2576" s="68" t="n">
        <x:v>28.2</x:v>
      </x:c>
      <x:c r="D2576" s="68" t="n">
        <x:v>160.8</x:v>
      </x:c>
      <x:c r="E2576" s="68" t="n">
        <x:v>26.7</x:v>
      </x:c>
      <x:c r="F2576" s="68" t="n">
        <x:v>46.3</x:v>
      </x:c>
      <x:c r="G2576" s="68" t="n">
        <x:v>7.4</x:v>
      </x:c>
      <x:c r="H2576" s="69" t="n">
        <x:v>1.702</x:v>
      </x:c>
      <x:c r="I2576" s="68" t="n">
        <x:v>7174</x:v>
      </x:c>
      <x:c r="J2576" s="68" t="n">
        <x:v>14.7</x:v>
      </x:c>
      <x:c r="K2576" s="68" t="n">
        <x:v>383</x:v>
      </x:c>
      <x:c r="L2576" s="68" t="n">
        <x:v>4</x:v>
      </x:c>
      <x:c r="M2576" s="70" t="n">
        <x:v>0.075</x:v>
      </x:c>
      <x:c r="N2576" s="71" t="n">
        <x:v>131</x:v>
      </x:c>
      <x:c r="O2576" s="33" t="n">
        <x:f>ROUND(3*E2576+F2576+G2576*H2576,1)</x:f>
        <x:v>139</x:v>
      </x:c>
      <x:c r="P2576" s="33" t="n">
        <x:f>ROUND('Inputs'!$C$4*'Inputs'!$C$7*'Inputs'!$C$5*C2576/3600,1)</x:f>
        <x:v>4073.3</x:v>
      </x:c>
      <x:c r="Q2576" s="33" t="n">
        <x:f>ROUND(('Inputs'!$C$4/B2576)*'Inputs'!$C$7*'Inputs'!$C$6*D2576/3600,1)</x:f>
        <x:v>1149.8</x:v>
      </x:c>
      <x:c r="R2576" s="59" t="n">
        <x:f>ROUND((P2576-Q2576)*O2576-('Inputs'!$C$4/B2576)*(I2576/J2576+K2576)-'Inputs'!$C$4*L2576-('Inputs'!$C$4*'Inputs'!$C$20*'Inputs'!$C$21*'Inputs'!$C$22/1000)*M2576*N2576,0)</x:f>
        <x:v>128796</x:v>
      </x:c>
      <x:c r="S2576" s="59" t="n">
        <x:f>ROUND(R2576/'Inputs'!$C$4,2)</x:f>
        <x:v>12.88</x:v>
      </x:c>
      <x:c r="T2576" s="33" t="n">
        <x:f>ROUND((P2576-Q2576)*G2576*'Inputs'!$C$25/1000,1)</x:f>
        <x:v>55.9</x:v>
      </x:c>
    </x:row>
    <x:row r="2577">
      <x:c r="A2577" t="n">
        <x:v>2562</x:v>
      </x:c>
      <x:c r="B2577" s="68" t="n">
        <x:v>51.1</x:v>
      </x:c>
      <x:c r="C2577" s="68" t="n">
        <x:v>25.6</x:v>
      </x:c>
      <x:c r="D2577" s="68" t="n">
        <x:v>244</x:v>
      </x:c>
      <x:c r="E2577" s="68" t="n">
        <x:v>21.6</x:v>
      </x:c>
      <x:c r="F2577" s="68" t="n">
        <x:v>36.9</x:v>
      </x:c>
      <x:c r="G2577" s="68" t="n">
        <x:v>9</x:v>
      </x:c>
      <x:c r="H2577" s="69" t="n">
        <x:v>1.91</x:v>
      </x:c>
      <x:c r="I2577" s="68" t="n">
        <x:v>5377</x:v>
      </x:c>
      <x:c r="J2577" s="68" t="n">
        <x:v>10.6</x:v>
      </x:c>
      <x:c r="K2577" s="68" t="n">
        <x:v>584</x:v>
      </x:c>
      <x:c r="L2577" s="68" t="n">
        <x:v>3</x:v>
      </x:c>
      <x:c r="M2577" s="70" t="n">
        <x:v>0.066</x:v>
      </x:c>
      <x:c r="N2577" s="71" t="n">
        <x:v>101</x:v>
      </x:c>
      <x:c r="O2577" s="33" t="n">
        <x:f>ROUND(3*E2577+F2577+G2577*H2577,1)</x:f>
        <x:v>118.9</x:v>
      </x:c>
      <x:c r="P2577" s="33" t="n">
        <x:f>ROUND('Inputs'!$C$4*'Inputs'!$C$7*'Inputs'!$C$5*C2577/3600,1)</x:f>
        <x:v>3697.8</x:v>
      </x:c>
      <x:c r="Q2577" s="33" t="n">
        <x:f>ROUND(('Inputs'!$C$4/B2577)*'Inputs'!$C$7*'Inputs'!$C$6*D2577/3600,1)</x:f>
        <x:v>1379.4</x:v>
      </x:c>
      <x:c r="R2577" s="59" t="n">
        <x:f>ROUND((P2577-Q2577)*O2577-('Inputs'!$C$4/B2577)*(I2577/J2577+K2577)-'Inputs'!$C$4*L2577-('Inputs'!$C$4*'Inputs'!$C$20*'Inputs'!$C$21*'Inputs'!$C$22/1000)*M2577*N2577,0)</x:f>
        <x:v>17197</x:v>
      </x:c>
      <x:c r="S2577" s="59" t="n">
        <x:f>ROUND(R2577/'Inputs'!$C$4,2)</x:f>
        <x:v>1.72</x:v>
      </x:c>
      <x:c r="T2577" s="33" t="n">
        <x:f>ROUND((P2577-Q2577)*G2577*'Inputs'!$C$25/1000,1)</x:f>
        <x:v>53.9</x:v>
      </x:c>
    </x:row>
    <x:row r="2578">
      <x:c r="A2578" t="n">
        <x:v>2563</x:v>
      </x:c>
      <x:c r="B2578" s="68" t="n">
        <x:v>47.1</x:v>
      </x:c>
      <x:c r="C2578" s="68" t="n">
        <x:v>29.6</x:v>
      </x:c>
      <x:c r="D2578" s="68" t="n">
        <x:v>169.8</x:v>
      </x:c>
      <x:c r="E2578" s="68" t="n">
        <x:v>23.6</x:v>
      </x:c>
      <x:c r="F2578" s="68" t="n">
        <x:v>54.7</x:v>
      </x:c>
      <x:c r="G2578" s="68" t="n">
        <x:v>9.6</x:v>
      </x:c>
      <x:c r="H2578" s="69" t="n">
        <x:v>1.755</x:v>
      </x:c>
      <x:c r="I2578" s="68" t="n">
        <x:v>6886</x:v>
      </x:c>
      <x:c r="J2578" s="68" t="n">
        <x:v>9.5</x:v>
      </x:c>
      <x:c r="K2578" s="68" t="n">
        <x:v>934</x:v>
      </x:c>
      <x:c r="L2578" s="68" t="n">
        <x:v>2.1</x:v>
      </x:c>
      <x:c r="M2578" s="70" t="n">
        <x:v>0.08</x:v>
      </x:c>
      <x:c r="N2578" s="71" t="n">
        <x:v>147</x:v>
      </x:c>
      <x:c r="O2578" s="33" t="n">
        <x:f>ROUND(3*E2578+F2578+G2578*H2578,1)</x:f>
        <x:v>142.3</x:v>
      </x:c>
      <x:c r="P2578" s="33" t="n">
        <x:f>ROUND('Inputs'!$C$4*'Inputs'!$C$7*'Inputs'!$C$5*C2578/3600,1)</x:f>
        <x:v>4275.6</x:v>
      </x:c>
      <x:c r="Q2578" s="33" t="n">
        <x:f>ROUND(('Inputs'!$C$4/B2578)*'Inputs'!$C$7*'Inputs'!$C$6*D2578/3600,1)</x:f>
        <x:v>1041.5</x:v>
      </x:c>
      <x:c r="R2578" s="59" t="n">
        <x:f>ROUND((P2578-Q2578)*O2578-('Inputs'!$C$4/B2578)*(I2578/J2578+K2578)-'Inputs'!$C$4*L2578-('Inputs'!$C$4*'Inputs'!$C$20*'Inputs'!$C$21*'Inputs'!$C$22/1000)*M2578*N2578,0)</x:f>
        <x:v>60720</x:v>
      </x:c>
      <x:c r="S2578" s="59" t="n">
        <x:f>ROUND(R2578/'Inputs'!$C$4,2)</x:f>
        <x:v>6.07</x:v>
      </x:c>
      <x:c r="T2578" s="33" t="n">
        <x:f>ROUND((P2578-Q2578)*G2578*'Inputs'!$C$25/1000,1)</x:f>
        <x:v>80.2</x:v>
      </x:c>
    </x:row>
    <x:row r="2579">
      <x:c r="A2579" t="n">
        <x:v>2564</x:v>
      </x:c>
      <x:c r="B2579" s="68" t="n">
        <x:v>42.5</x:v>
      </x:c>
      <x:c r="C2579" s="68" t="n">
        <x:v>27.9</x:v>
      </x:c>
      <x:c r="D2579" s="68" t="n">
        <x:v>194.7</x:v>
      </x:c>
      <x:c r="E2579" s="68" t="n">
        <x:v>23.8</x:v>
      </x:c>
      <x:c r="F2579" s="68" t="n">
        <x:v>36.5</x:v>
      </x:c>
      <x:c r="G2579" s="68" t="n">
        <x:v>10.7</x:v>
      </x:c>
      <x:c r="H2579" s="69" t="n">
        <x:v>1.868</x:v>
      </x:c>
      <x:c r="I2579" s="68" t="n">
        <x:v>5453</x:v>
      </x:c>
      <x:c r="J2579" s="68" t="n">
        <x:v>13.1</x:v>
      </x:c>
      <x:c r="K2579" s="68" t="n">
        <x:v>753</x:v>
      </x:c>
      <x:c r="L2579" s="68" t="n">
        <x:v>1.8</x:v>
      </x:c>
      <x:c r="M2579" s="70" t="n">
        <x:v>0.027</x:v>
      </x:c>
      <x:c r="N2579" s="71" t="n">
        <x:v>83</x:v>
      </x:c>
      <x:c r="O2579" s="33" t="n">
        <x:f>ROUND(3*E2579+F2579+G2579*H2579,1)</x:f>
        <x:v>127.9</x:v>
      </x:c>
      <x:c r="P2579" s="33" t="n">
        <x:f>ROUND('Inputs'!$C$4*'Inputs'!$C$7*'Inputs'!$C$5*C2579/3600,1)</x:f>
        <x:v>4030</x:v>
      </x:c>
      <x:c r="Q2579" s="33" t="n">
        <x:f>ROUND(('Inputs'!$C$4/B2579)*'Inputs'!$C$7*'Inputs'!$C$6*D2579/3600,1)</x:f>
        <x:v>1323.5</x:v>
      </x:c>
      <x:c r="R2579" s="59" t="n">
        <x:f>ROUND((P2579-Q2579)*O2579-('Inputs'!$C$4/B2579)*(I2579/J2579+K2579)-'Inputs'!$C$4*L2579-('Inputs'!$C$4*'Inputs'!$C$20*'Inputs'!$C$21*'Inputs'!$C$22/1000)*M2579*N2579,0)</x:f>
        <x:v>48030</x:v>
      </x:c>
      <x:c r="S2579" s="59" t="n">
        <x:f>ROUND(R2579/'Inputs'!$C$4,2)</x:f>
        <x:v>4.8</x:v>
      </x:c>
      <x:c r="T2579" s="33" t="n">
        <x:f>ROUND((P2579-Q2579)*G2579*'Inputs'!$C$25/1000,1)</x:f>
        <x:v>74.8</x:v>
      </x:c>
    </x:row>
    <x:row r="2580">
      <x:c r="A2580" t="n">
        <x:v>2565</x:v>
      </x:c>
      <x:c r="B2580" s="68" t="n">
        <x:v>32.7</x:v>
      </x:c>
      <x:c r="C2580" s="68" t="n">
        <x:v>25.4</x:v>
      </x:c>
      <x:c r="D2580" s="68" t="n">
        <x:v>221</x:v>
      </x:c>
      <x:c r="E2580" s="68" t="n">
        <x:v>24</x:v>
      </x:c>
      <x:c r="F2580" s="68" t="n">
        <x:v>42.4</x:v>
      </x:c>
      <x:c r="G2580" s="68" t="n">
        <x:v>8.7</x:v>
      </x:c>
      <x:c r="H2580" s="69" t="n">
        <x:v>1.907</x:v>
      </x:c>
      <x:c r="I2580" s="68" t="n">
        <x:v>5684</x:v>
      </x:c>
      <x:c r="J2580" s="68" t="n">
        <x:v>13.8</x:v>
      </x:c>
      <x:c r="K2580" s="68" t="n">
        <x:v>654</x:v>
      </x:c>
      <x:c r="L2580" s="68" t="n">
        <x:v>1.7</x:v>
      </x:c>
      <x:c r="M2580" s="70" t="n">
        <x:v>0.048</x:v>
      </x:c>
      <x:c r="N2580" s="71" t="n">
        <x:v>102</x:v>
      </x:c>
      <x:c r="O2580" s="33" t="n">
        <x:f>ROUND(3*E2580+F2580+G2580*H2580,1)</x:f>
        <x:v>131</x:v>
      </x:c>
      <x:c r="P2580" s="33" t="n">
        <x:f>ROUND('Inputs'!$C$4*'Inputs'!$C$7*'Inputs'!$C$5*C2580/3600,1)</x:f>
        <x:v>3668.9</x:v>
      </x:c>
      <x:c r="Q2580" s="33" t="n">
        <x:f>ROUND(('Inputs'!$C$4/B2580)*'Inputs'!$C$7*'Inputs'!$C$6*D2580/3600,1)</x:f>
        <x:v>1952.4</x:v>
      </x:c>
      <x:c r="R2580" s="59" t="n">
        <x:f>ROUND((P2580-Q2580)*O2580-('Inputs'!$C$4/B2580)*(I2580/J2580+K2580)-'Inputs'!$C$4*L2580-('Inputs'!$C$4*'Inputs'!$C$20*'Inputs'!$C$21*'Inputs'!$C$22/1000)*M2580*N2580,0)</x:f>
        <x:v>-129045</x:v>
      </x:c>
      <x:c r="S2580" s="59" t="n">
        <x:f>ROUND(R2580/'Inputs'!$C$4,2)</x:f>
        <x:v>-12.9</x:v>
      </x:c>
      <x:c r="T2580" s="33" t="n">
        <x:f>ROUND((P2580-Q2580)*G2580*'Inputs'!$C$25/1000,1)</x:f>
        <x:v>38.6</x:v>
      </x:c>
    </x:row>
    <x:row r="2581">
      <x:c r="A2581" t="n">
        <x:v>2566</x:v>
      </x:c>
      <x:c r="B2581" s="68" t="n">
        <x:v>29.1</x:v>
      </x:c>
      <x:c r="C2581" s="68" t="n">
        <x:v>26.5</x:v>
      </x:c>
      <x:c r="D2581" s="68" t="n">
        <x:v>190.3</x:v>
      </x:c>
      <x:c r="E2581" s="68" t="n">
        <x:v>24.2</x:v>
      </x:c>
      <x:c r="F2581" s="68" t="n">
        <x:v>45.2</x:v>
      </x:c>
      <x:c r="G2581" s="68" t="n">
        <x:v>8.3</x:v>
      </x:c>
      <x:c r="H2581" s="69" t="n">
        <x:v>1.894</x:v>
      </x:c>
      <x:c r="I2581" s="68" t="n">
        <x:v>4161</x:v>
      </x:c>
      <x:c r="J2581" s="68" t="n">
        <x:v>14.8</x:v>
      </x:c>
      <x:c r="K2581" s="68" t="n">
        <x:v>596</x:v>
      </x:c>
      <x:c r="L2581" s="68" t="n">
        <x:v>3.9</x:v>
      </x:c>
      <x:c r="M2581" s="70" t="n">
        <x:v>0.078</x:v>
      </x:c>
      <x:c r="N2581" s="71" t="n">
        <x:v>79</x:v>
      </x:c>
      <x:c r="O2581" s="33" t="n">
        <x:f>ROUND(3*E2581+F2581+G2581*H2581,1)</x:f>
        <x:v>133.5</x:v>
      </x:c>
      <x:c r="P2581" s="33" t="n">
        <x:f>ROUND('Inputs'!$C$4*'Inputs'!$C$7*'Inputs'!$C$5*C2581/3600,1)</x:f>
        <x:v>3827.8</x:v>
      </x:c>
      <x:c r="Q2581" s="33" t="n">
        <x:f>ROUND(('Inputs'!$C$4/B2581)*'Inputs'!$C$7*'Inputs'!$C$6*D2581/3600,1)</x:f>
        <x:v>1889.2</x:v>
      </x:c>
      <x:c r="R2581" s="59" t="n">
        <x:f>ROUND((P2581-Q2581)*O2581-('Inputs'!$C$4/B2581)*(I2581/J2581+K2581)-'Inputs'!$C$4*L2581-('Inputs'!$C$4*'Inputs'!$C$20*'Inputs'!$C$21*'Inputs'!$C$22/1000)*M2581*N2581,0)</x:f>
        <x:v>-95402</x:v>
      </x:c>
      <x:c r="S2581" s="59" t="n">
        <x:f>ROUND(R2581/'Inputs'!$C$4,2)</x:f>
        <x:v>-9.54</x:v>
      </x:c>
      <x:c r="T2581" s="33" t="n">
        <x:f>ROUND((P2581-Q2581)*G2581*'Inputs'!$C$25/1000,1)</x:f>
        <x:v>41.6</x:v>
      </x:c>
    </x:row>
    <x:row r="2582">
      <x:c r="A2582" t="n">
        <x:v>2567</x:v>
      </x:c>
      <x:c r="B2582" s="68" t="n">
        <x:v>56.2</x:v>
      </x:c>
      <x:c r="C2582" s="68" t="n">
        <x:v>28.3</x:v>
      </x:c>
      <x:c r="D2582" s="68" t="n">
        <x:v>249.7</x:v>
      </x:c>
      <x:c r="E2582" s="68" t="n">
        <x:v>24.5</x:v>
      </x:c>
      <x:c r="F2582" s="68" t="n">
        <x:v>46.1</x:v>
      </x:c>
      <x:c r="G2582" s="68" t="n">
        <x:v>8.3</x:v>
      </x:c>
      <x:c r="H2582" s="69" t="n">
        <x:v>1.998</x:v>
      </x:c>
      <x:c r="I2582" s="68" t="n">
        <x:v>5219</x:v>
      </x:c>
      <x:c r="J2582" s="68" t="n">
        <x:v>14.1</x:v>
      </x:c>
      <x:c r="K2582" s="68" t="n">
        <x:v>563</x:v>
      </x:c>
      <x:c r="L2582" s="68" t="n">
        <x:v>4.2</x:v>
      </x:c>
      <x:c r="M2582" s="70" t="n">
        <x:v>0.028</x:v>
      </x:c>
      <x:c r="N2582" s="71" t="n">
        <x:v>73</x:v>
      </x:c>
      <x:c r="O2582" s="33" t="n">
        <x:f>ROUND(3*E2582+F2582+G2582*H2582,1)</x:f>
        <x:v>136.2</x:v>
      </x:c>
      <x:c r="P2582" s="33" t="n">
        <x:f>ROUND('Inputs'!$C$4*'Inputs'!$C$7*'Inputs'!$C$5*C2582/3600,1)</x:f>
        <x:v>4087.8</x:v>
      </x:c>
      <x:c r="Q2582" s="33" t="n">
        <x:f>ROUND(('Inputs'!$C$4/B2582)*'Inputs'!$C$7*'Inputs'!$C$6*D2582/3600,1)</x:f>
        <x:v>1283.6</x:v>
      </x:c>
      <x:c r="R2582" s="59" t="n">
        <x:f>ROUND((P2582-Q2582)*O2582-('Inputs'!$C$4/B2582)*(I2582/J2582+K2582)-'Inputs'!$C$4*L2582-('Inputs'!$C$4*'Inputs'!$C$20*'Inputs'!$C$21*'Inputs'!$C$22/1000)*M2582*N2582,0)</x:f>
        <x:v>169322</x:v>
      </x:c>
      <x:c r="S2582" s="59" t="n">
        <x:f>ROUND(R2582/'Inputs'!$C$4,2)</x:f>
        <x:v>16.93</x:v>
      </x:c>
      <x:c r="T2582" s="33" t="n">
        <x:f>ROUND((P2582-Q2582)*G2582*'Inputs'!$C$25/1000,1)</x:f>
        <x:v>60.1</x:v>
      </x:c>
    </x:row>
    <x:row r="2583">
      <x:c r="A2583" t="n">
        <x:v>2568</x:v>
      </x:c>
      <x:c r="B2583" s="68" t="n">
        <x:v>26.8</x:v>
      </x:c>
      <x:c r="C2583" s="68" t="n">
        <x:v>33.4</x:v>
      </x:c>
      <x:c r="D2583" s="68" t="n">
        <x:v>292.6</x:v>
      </x:c>
      <x:c r="E2583" s="68" t="n">
        <x:v>25.1</x:v>
      </x:c>
      <x:c r="F2583" s="68" t="n">
        <x:v>47.1</x:v>
      </x:c>
      <x:c r="G2583" s="68" t="n">
        <x:v>8.1</x:v>
      </x:c>
      <x:c r="H2583" s="69" t="n">
        <x:v>1.896</x:v>
      </x:c>
      <x:c r="I2583" s="68" t="n">
        <x:v>5063</x:v>
      </x:c>
      <x:c r="J2583" s="68" t="n">
        <x:v>13.3</x:v>
      </x:c>
      <x:c r="K2583" s="68" t="n">
        <x:v>697</x:v>
      </x:c>
      <x:c r="L2583" s="68" t="n">
        <x:v>5.7</x:v>
      </x:c>
      <x:c r="M2583" s="70" t="n">
        <x:v>0.071</x:v>
      </x:c>
      <x:c r="N2583" s="71" t="n">
        <x:v>107</x:v>
      </x:c>
      <x:c r="O2583" s="33" t="n">
        <x:f>ROUND(3*E2583+F2583+G2583*H2583,1)</x:f>
        <x:v>137.8</x:v>
      </x:c>
      <x:c r="P2583" s="33" t="n">
        <x:f>ROUND('Inputs'!$C$4*'Inputs'!$C$7*'Inputs'!$C$5*C2583/3600,1)</x:f>
        <x:v>4824.4</x:v>
      </x:c>
      <x:c r="Q2583" s="33" t="n">
        <x:f>ROUND(('Inputs'!$C$4/B2583)*'Inputs'!$C$7*'Inputs'!$C$6*D2583/3600,1)</x:f>
        <x:v>3154.1</x:v>
      </x:c>
      <x:c r="R2583" s="59" t="n">
        <x:f>ROUND((P2583-Q2583)*O2583-('Inputs'!$C$4/B2583)*(I2583/J2583+K2583)-'Inputs'!$C$4*L2583-('Inputs'!$C$4*'Inputs'!$C$20*'Inputs'!$C$21*'Inputs'!$C$22/1000)*M2583*N2583,0)</x:f>
        <x:v>-245939</x:v>
      </x:c>
      <x:c r="S2583" s="59" t="n">
        <x:f>ROUND(R2583/'Inputs'!$C$4,2)</x:f>
        <x:v>-24.59</x:v>
      </x:c>
      <x:c r="T2583" s="33" t="n">
        <x:f>ROUND((P2583-Q2583)*G2583*'Inputs'!$C$25/1000,1)</x:f>
        <x:v>35</x:v>
      </x:c>
    </x:row>
    <x:row r="2584">
      <x:c r="A2584" t="n">
        <x:v>2569</x:v>
      </x:c>
      <x:c r="B2584" s="68" t="n">
        <x:v>34.3</x:v>
      </x:c>
      <x:c r="C2584" s="68" t="n">
        <x:v>28.4</x:v>
      </x:c>
      <x:c r="D2584" s="68" t="n">
        <x:v>232.7</x:v>
      </x:c>
      <x:c r="E2584" s="68" t="n">
        <x:v>27.3</x:v>
      </x:c>
      <x:c r="F2584" s="68" t="n">
        <x:v>31.3</x:v>
      </x:c>
      <x:c r="G2584" s="68" t="n">
        <x:v>10.3</x:v>
      </x:c>
      <x:c r="H2584" s="69" t="n">
        <x:v>1.828</x:v>
      </x:c>
      <x:c r="I2584" s="68" t="n">
        <x:v>5299</x:v>
      </x:c>
      <x:c r="J2584" s="68" t="n">
        <x:v>10.2</x:v>
      </x:c>
      <x:c r="K2584" s="68" t="n">
        <x:v>707</x:v>
      </x:c>
      <x:c r="L2584" s="68" t="n">
        <x:v>3.8</x:v>
      </x:c>
      <x:c r="M2584" s="70" t="n">
        <x:v>0.1</x:v>
      </x:c>
      <x:c r="N2584" s="71" t="n">
        <x:v>67</x:v>
      </x:c>
      <x:c r="O2584" s="33" t="n">
        <x:f>ROUND(3*E2584+F2584+G2584*H2584,1)</x:f>
        <x:v>132</x:v>
      </x:c>
      <x:c r="P2584" s="33" t="n">
        <x:f>ROUND('Inputs'!$C$4*'Inputs'!$C$7*'Inputs'!$C$5*C2584/3600,1)</x:f>
        <x:v>4102.2</x:v>
      </x:c>
      <x:c r="Q2584" s="33" t="n">
        <x:f>ROUND(('Inputs'!$C$4/B2584)*'Inputs'!$C$7*'Inputs'!$C$6*D2584/3600,1)</x:f>
        <x:v>1959.9</x:v>
      </x:c>
      <x:c r="R2584" s="59" t="n">
        <x:f>ROUND((P2584-Q2584)*O2584-('Inputs'!$C$4/B2584)*(I2584/J2584+K2584)-'Inputs'!$C$4*L2584-('Inputs'!$C$4*'Inputs'!$C$20*'Inputs'!$C$21*'Inputs'!$C$22/1000)*M2584*N2584,0)</x:f>
        <x:v>-127782</x:v>
      </x:c>
      <x:c r="S2584" s="59" t="n">
        <x:f>ROUND(R2584/'Inputs'!$C$4,2)</x:f>
        <x:v>-12.78</x:v>
      </x:c>
      <x:c r="T2584" s="33" t="n">
        <x:f>ROUND((P2584-Q2584)*G2584*'Inputs'!$C$25/1000,1)</x:f>
        <x:v>57</x:v>
      </x:c>
    </x:row>
    <x:row r="2585">
      <x:c r="A2585" t="n">
        <x:v>2570</x:v>
      </x:c>
      <x:c r="B2585" s="68" t="n">
        <x:v>55.1</x:v>
      </x:c>
      <x:c r="C2585" s="68" t="n">
        <x:v>27.8</x:v>
      </x:c>
      <x:c r="D2585" s="68" t="n">
        <x:v>208.1</x:v>
      </x:c>
      <x:c r="E2585" s="68" t="n">
        <x:v>20.7</x:v>
      </x:c>
      <x:c r="F2585" s="68" t="n">
        <x:v>39.6</x:v>
      </x:c>
      <x:c r="G2585" s="68" t="n">
        <x:v>9.5</x:v>
      </x:c>
      <x:c r="H2585" s="69" t="n">
        <x:v>1.609</x:v>
      </x:c>
      <x:c r="I2585" s="68" t="n">
        <x:v>5208</x:v>
      </x:c>
      <x:c r="J2585" s="68" t="n">
        <x:v>14.4</x:v>
      </x:c>
      <x:c r="K2585" s="68" t="n">
        <x:v>471</x:v>
      </x:c>
      <x:c r="L2585" s="68" t="n">
        <x:v>2.3</x:v>
      </x:c>
      <x:c r="M2585" s="70" t="n">
        <x:v>0.014</x:v>
      </x:c>
      <x:c r="N2585" s="71" t="n">
        <x:v>150</x:v>
      </x:c>
      <x:c r="O2585" s="33" t="n">
        <x:f>ROUND(3*E2585+F2585+G2585*H2585,1)</x:f>
        <x:v>117</x:v>
      </x:c>
      <x:c r="P2585" s="33" t="n">
        <x:f>ROUND('Inputs'!$C$4*'Inputs'!$C$7*'Inputs'!$C$5*C2585/3600,1)</x:f>
        <x:v>4015.6</x:v>
      </x:c>
      <x:c r="Q2585" s="33" t="n">
        <x:f>ROUND(('Inputs'!$C$4/B2585)*'Inputs'!$C$7*'Inputs'!$C$6*D2585/3600,1)</x:f>
        <x:v>1091.1</x:v>
      </x:c>
      <x:c r="R2585" s="59" t="n">
        <x:f>ROUND((P2585-Q2585)*O2585-('Inputs'!$C$4/B2585)*(I2585/J2585+K2585)-'Inputs'!$C$4*L2585-('Inputs'!$C$4*'Inputs'!$C$20*'Inputs'!$C$21*'Inputs'!$C$22/1000)*M2585*N2585,0)</x:f>
        <x:v>163351</x:v>
      </x:c>
      <x:c r="S2585" s="59" t="n">
        <x:f>ROUND(R2585/'Inputs'!$C$4,2)</x:f>
        <x:v>16.34</x:v>
      </x:c>
      <x:c r="T2585" s="33" t="n">
        <x:f>ROUND((P2585-Q2585)*G2585*'Inputs'!$C$25/1000,1)</x:f>
        <x:v>71.8</x:v>
      </x:c>
    </x:row>
    <x:row r="2586">
      <x:c r="A2586" t="n">
        <x:v>2571</x:v>
      </x:c>
      <x:c r="B2586" s="68" t="n">
        <x:v>31.8</x:v>
      </x:c>
      <x:c r="C2586" s="68" t="n">
        <x:v>31.4</x:v>
      </x:c>
      <x:c r="D2586" s="68" t="n">
        <x:v>239.8</x:v>
      </x:c>
      <x:c r="E2586" s="68" t="n">
        <x:v>20.3</x:v>
      </x:c>
      <x:c r="F2586" s="68" t="n">
        <x:v>31.3</x:v>
      </x:c>
      <x:c r="G2586" s="68" t="n">
        <x:v>10.4</x:v>
      </x:c>
      <x:c r="H2586" s="69" t="n">
        <x:v>1.857</x:v>
      </x:c>
      <x:c r="I2586" s="68" t="n">
        <x:v>6942</x:v>
      </x:c>
      <x:c r="J2586" s="68" t="n">
        <x:v>8.9</x:v>
      </x:c>
      <x:c r="K2586" s="68" t="n">
        <x:v>843</x:v>
      </x:c>
      <x:c r="L2586" s="68" t="n">
        <x:v>2</x:v>
      </x:c>
      <x:c r="M2586" s="70" t="n">
        <x:v>0.029</x:v>
      </x:c>
      <x:c r="N2586" s="71" t="n">
        <x:v>142</x:v>
      </x:c>
      <x:c r="O2586" s="33" t="n">
        <x:f>ROUND(3*E2586+F2586+G2586*H2586,1)</x:f>
        <x:v>111.5</x:v>
      </x:c>
      <x:c r="P2586" s="33" t="n">
        <x:f>ROUND('Inputs'!$C$4*'Inputs'!$C$7*'Inputs'!$C$5*C2586/3600,1)</x:f>
        <x:v>4535.6</x:v>
      </x:c>
      <x:c r="Q2586" s="33" t="n">
        <x:f>ROUND(('Inputs'!$C$4/B2586)*'Inputs'!$C$7*'Inputs'!$C$6*D2586/3600,1)</x:f>
        <x:v>2178.5</x:v>
      </x:c>
      <x:c r="R2586" s="59" t="n">
        <x:f>ROUND((P2586-Q2586)*O2586-('Inputs'!$C$4/B2586)*(I2586/J2586+K2586)-'Inputs'!$C$4*L2586-('Inputs'!$C$4*'Inputs'!$C$20*'Inputs'!$C$21*'Inputs'!$C$22/1000)*M2586*N2586,0)</x:f>
        <x:v>-276769</x:v>
      </x:c>
      <x:c r="S2586" s="59" t="n">
        <x:f>ROUND(R2586/'Inputs'!$C$4,2)</x:f>
        <x:v>-27.68</x:v>
      </x:c>
      <x:c r="T2586" s="33" t="n">
        <x:f>ROUND((P2586-Q2586)*G2586*'Inputs'!$C$25/1000,1)</x:f>
        <x:v>63.3</x:v>
      </x:c>
    </x:row>
    <x:row r="2587">
      <x:c r="A2587" t="n">
        <x:v>2572</x:v>
      </x:c>
      <x:c r="B2587" s="68" t="n">
        <x:v>26.5</x:v>
      </x:c>
      <x:c r="C2587" s="68" t="n">
        <x:v>27.8</x:v>
      </x:c>
      <x:c r="D2587" s="68" t="n">
        <x:v>167.8</x:v>
      </x:c>
      <x:c r="E2587" s="68" t="n">
        <x:v>22.5</x:v>
      </x:c>
      <x:c r="F2587" s="68" t="n">
        <x:v>52.2</x:v>
      </x:c>
      <x:c r="G2587" s="68" t="n">
        <x:v>9</x:v>
      </x:c>
      <x:c r="H2587" s="69" t="n">
        <x:v>2.041</x:v>
      </x:c>
      <x:c r="I2587" s="68" t="n">
        <x:v>6228</x:v>
      </x:c>
      <x:c r="J2587" s="68" t="n">
        <x:v>13.3</x:v>
      </x:c>
      <x:c r="K2587" s="68" t="n">
        <x:v>597</x:v>
      </x:c>
      <x:c r="L2587" s="68" t="n">
        <x:v>2.3</x:v>
      </x:c>
      <x:c r="M2587" s="70" t="n">
        <x:v>0.006</x:v>
      </x:c>
      <x:c r="N2587" s="71" t="n">
        <x:v>120</x:v>
      </x:c>
      <x:c r="O2587" s="33" t="n">
        <x:f>ROUND(3*E2587+F2587+G2587*H2587,1)</x:f>
        <x:v>138.1</x:v>
      </x:c>
      <x:c r="P2587" s="33" t="n">
        <x:f>ROUND('Inputs'!$C$4*'Inputs'!$C$7*'Inputs'!$C$5*C2587/3600,1)</x:f>
        <x:v>4015.6</x:v>
      </x:c>
      <x:c r="Q2587" s="33" t="n">
        <x:f>ROUND(('Inputs'!$C$4/B2587)*'Inputs'!$C$7*'Inputs'!$C$6*D2587/3600,1)</x:f>
        <x:v>1829.3</x:v>
      </x:c>
      <x:c r="R2587" s="59" t="n">
        <x:f>ROUND((P2587-Q2587)*O2587-('Inputs'!$C$4/B2587)*(I2587/J2587+K2587)-'Inputs'!$C$4*L2587-('Inputs'!$C$4*'Inputs'!$C$20*'Inputs'!$C$21*'Inputs'!$C$22/1000)*M2587*N2587,0)</x:f>
        <x:v>-124671</x:v>
      </x:c>
      <x:c r="S2587" s="59" t="n">
        <x:f>ROUND(R2587/'Inputs'!$C$4,2)</x:f>
        <x:v>-12.47</x:v>
      </x:c>
      <x:c r="T2587" s="33" t="n">
        <x:f>ROUND((P2587-Q2587)*G2587*'Inputs'!$C$25/1000,1)</x:f>
        <x:v>50.8</x:v>
      </x:c>
    </x:row>
    <x:row r="2588">
      <x:c r="A2588" t="n">
        <x:v>2573</x:v>
      </x:c>
      <x:c r="B2588" s="68" t="n">
        <x:v>26.2</x:v>
      </x:c>
      <x:c r="C2588" s="68" t="n">
        <x:v>25.5</x:v>
      </x:c>
      <x:c r="D2588" s="68" t="n">
        <x:v>196.8</x:v>
      </x:c>
      <x:c r="E2588" s="68" t="n">
        <x:v>22.4</x:v>
      </x:c>
      <x:c r="F2588" s="68" t="n">
        <x:v>34.6</x:v>
      </x:c>
      <x:c r="G2588" s="68" t="n">
        <x:v>9.8</x:v>
      </x:c>
      <x:c r="H2588" s="69" t="n">
        <x:v>1.885</x:v>
      </x:c>
      <x:c r="I2588" s="68" t="n">
        <x:v>9210</x:v>
      </x:c>
      <x:c r="J2588" s="68" t="n">
        <x:v>13.4</x:v>
      </x:c>
      <x:c r="K2588" s="68" t="n">
        <x:v>872</x:v>
      </x:c>
      <x:c r="L2588" s="68" t="n">
        <x:v>1.9</x:v>
      </x:c>
      <x:c r="M2588" s="70" t="n">
        <x:v>0.09</x:v>
      </x:c>
      <x:c r="N2588" s="71" t="n">
        <x:v>62</x:v>
      </x:c>
      <x:c r="O2588" s="33" t="n">
        <x:f>ROUND(3*E2588+F2588+G2588*H2588,1)</x:f>
        <x:v>120.3</x:v>
      </x:c>
      <x:c r="P2588" s="33" t="n">
        <x:f>ROUND('Inputs'!$C$4*'Inputs'!$C$7*'Inputs'!$C$5*C2588/3600,1)</x:f>
        <x:v>3683.3</x:v>
      </x:c>
      <x:c r="Q2588" s="33" t="n">
        <x:f>ROUND(('Inputs'!$C$4/B2588)*'Inputs'!$C$7*'Inputs'!$C$6*D2588/3600,1)</x:f>
        <x:v>2170</x:v>
      </x:c>
      <x:c r="R2588" s="59" t="n">
        <x:f>ROUND((P2588-Q2588)*O2588-('Inputs'!$C$4/B2588)*(I2588/J2588+K2588)-'Inputs'!$C$4*L2588-('Inputs'!$C$4*'Inputs'!$C$20*'Inputs'!$C$21*'Inputs'!$C$22/1000)*M2588*N2588,0)</x:f>
        <x:v>-444586</x:v>
      </x:c>
      <x:c r="S2588" s="59" t="n">
        <x:f>ROUND(R2588/'Inputs'!$C$4,2)</x:f>
        <x:v>-44.46</x:v>
      </x:c>
      <x:c r="T2588" s="33" t="n">
        <x:f>ROUND((P2588-Q2588)*G2588*'Inputs'!$C$25/1000,1)</x:f>
        <x:v>38.3</x:v>
      </x:c>
    </x:row>
    <x:row r="2589">
      <x:c r="A2589" t="n">
        <x:v>2574</x:v>
      </x:c>
      <x:c r="B2589" s="68" t="n">
        <x:v>58.6</x:v>
      </x:c>
      <x:c r="C2589" s="68" t="n">
        <x:v>24.3</x:v>
      </x:c>
      <x:c r="D2589" s="68" t="n">
        <x:v>202.2</x:v>
      </x:c>
      <x:c r="E2589" s="68" t="n">
        <x:v>20.1</x:v>
      </x:c>
      <x:c r="F2589" s="68" t="n">
        <x:v>47.1</x:v>
      </x:c>
      <x:c r="G2589" s="68" t="n">
        <x:v>10.4</x:v>
      </x:c>
      <x:c r="H2589" s="69" t="n">
        <x:v>1.75</x:v>
      </x:c>
      <x:c r="I2589" s="68" t="n">
        <x:v>6920</x:v>
      </x:c>
      <x:c r="J2589" s="68" t="n">
        <x:v>12</x:v>
      </x:c>
      <x:c r="K2589" s="68" t="n">
        <x:v>886</x:v>
      </x:c>
      <x:c r="L2589" s="68" t="n">
        <x:v>3.1</x:v>
      </x:c>
      <x:c r="M2589" s="70" t="n">
        <x:v>0.021</x:v>
      </x:c>
      <x:c r="N2589" s="71" t="n">
        <x:v>86</x:v>
      </x:c>
      <x:c r="O2589" s="33" t="n">
        <x:f>ROUND(3*E2589+F2589+G2589*H2589,1)</x:f>
        <x:v>125.6</x:v>
      </x:c>
      <x:c r="P2589" s="33" t="n">
        <x:f>ROUND('Inputs'!$C$4*'Inputs'!$C$7*'Inputs'!$C$5*C2589/3600,1)</x:f>
        <x:v>3510</x:v>
      </x:c>
      <x:c r="Q2589" s="33" t="n">
        <x:f>ROUND(('Inputs'!$C$4/B2589)*'Inputs'!$C$7*'Inputs'!$C$6*D2589/3600,1)</x:f>
        <x:v>996.8</x:v>
      </x:c>
      <x:c r="R2589" s="59" t="n">
        <x:f>ROUND((P2589-Q2589)*O2589-('Inputs'!$C$4/B2589)*(I2589/J2589+K2589)-'Inputs'!$C$4*L2589-('Inputs'!$C$4*'Inputs'!$C$20*'Inputs'!$C$21*'Inputs'!$C$22/1000)*M2589*N2589,0)</x:f>
        <x:v>31018</x:v>
      </x:c>
      <x:c r="S2589" s="59" t="n">
        <x:f>ROUND(R2589/'Inputs'!$C$4,2)</x:f>
        <x:v>3.1</x:v>
      </x:c>
      <x:c r="T2589" s="33" t="n">
        <x:f>ROUND((P2589-Q2589)*G2589*'Inputs'!$C$25/1000,1)</x:f>
        <x:v>67.5</x:v>
      </x:c>
    </x:row>
    <x:row r="2590">
      <x:c r="A2590" t="n">
        <x:v>2575</x:v>
      </x:c>
      <x:c r="B2590" s="68" t="n">
        <x:v>50.5</x:v>
      </x:c>
      <x:c r="C2590" s="68" t="n">
        <x:v>31.8</x:v>
      </x:c>
      <x:c r="D2590" s="68" t="n">
        <x:v>237.5</x:v>
      </x:c>
      <x:c r="E2590" s="68" t="n">
        <x:v>21.6</x:v>
      </x:c>
      <x:c r="F2590" s="68" t="n">
        <x:v>38.9</x:v>
      </x:c>
      <x:c r="G2590" s="68" t="n">
        <x:v>8.5</x:v>
      </x:c>
      <x:c r="H2590" s="69" t="n">
        <x:v>1.854</x:v>
      </x:c>
      <x:c r="I2590" s="68" t="n">
        <x:v>6024</x:v>
      </x:c>
      <x:c r="J2590" s="68" t="n">
        <x:v>13.3</x:v>
      </x:c>
      <x:c r="K2590" s="68" t="n">
        <x:v>819</x:v>
      </x:c>
      <x:c r="L2590" s="68" t="n">
        <x:v>3.7</x:v>
      </x:c>
      <x:c r="M2590" s="70" t="n">
        <x:v>0.072</x:v>
      </x:c>
      <x:c r="N2590" s="71" t="n">
        <x:v>118</x:v>
      </x:c>
      <x:c r="O2590" s="33" t="n">
        <x:f>ROUND(3*E2590+F2590+G2590*H2590,1)</x:f>
        <x:v>119.5</x:v>
      </x:c>
      <x:c r="P2590" s="33" t="n">
        <x:f>ROUND('Inputs'!$C$4*'Inputs'!$C$7*'Inputs'!$C$5*C2590/3600,1)</x:f>
        <x:v>4593.3</x:v>
      </x:c>
      <x:c r="Q2590" s="33" t="n">
        <x:f>ROUND(('Inputs'!$C$4/B2590)*'Inputs'!$C$7*'Inputs'!$C$6*D2590/3600,1)</x:f>
        <x:v>1358.6</x:v>
      </x:c>
      <x:c r="R2590" s="59" t="n">
        <x:f>ROUND((P2590-Q2590)*O2590-('Inputs'!$C$4/B2590)*(I2590/J2590+K2590)-'Inputs'!$C$4*L2590-('Inputs'!$C$4*'Inputs'!$C$20*'Inputs'!$C$21*'Inputs'!$C$22/1000)*M2590*N2590,0)</x:f>
        <x:v>78681</x:v>
      </x:c>
      <x:c r="S2590" s="59" t="n">
        <x:f>ROUND(R2590/'Inputs'!$C$4,2)</x:f>
        <x:v>7.87</x:v>
      </x:c>
      <x:c r="T2590" s="33" t="n">
        <x:f>ROUND((P2590-Q2590)*G2590*'Inputs'!$C$25/1000,1)</x:f>
        <x:v>71</x:v>
      </x:c>
    </x:row>
    <x:row r="2591">
      <x:c r="A2591" t="n">
        <x:v>2576</x:v>
      </x:c>
      <x:c r="B2591" s="68" t="n">
        <x:v>53.4</x:v>
      </x:c>
      <x:c r="C2591" s="68" t="n">
        <x:v>26.9</x:v>
      </x:c>
      <x:c r="D2591" s="68" t="n">
        <x:v>224.2</x:v>
      </x:c>
      <x:c r="E2591" s="68" t="n">
        <x:v>22.9</x:v>
      </x:c>
      <x:c r="F2591" s="68" t="n">
        <x:v>45.4</x:v>
      </x:c>
      <x:c r="G2591" s="68" t="n">
        <x:v>10.4</x:v>
      </x:c>
      <x:c r="H2591" s="69" t="n">
        <x:v>1.879</x:v>
      </x:c>
      <x:c r="I2591" s="68" t="n">
        <x:v>6083</x:v>
      </x:c>
      <x:c r="J2591" s="68" t="n">
        <x:v>15</x:v>
      </x:c>
      <x:c r="K2591" s="68" t="n">
        <x:v>563</x:v>
      </x:c>
      <x:c r="L2591" s="68" t="n">
        <x:v>3.3</x:v>
      </x:c>
      <x:c r="M2591" s="70" t="n">
        <x:v>0.087</x:v>
      </x:c>
      <x:c r="N2591" s="71" t="n">
        <x:v>125</x:v>
      </x:c>
      <x:c r="O2591" s="33" t="n">
        <x:f>ROUND(3*E2591+F2591+G2591*H2591,1)</x:f>
        <x:v>133.6</x:v>
      </x:c>
      <x:c r="P2591" s="33" t="n">
        <x:f>ROUND('Inputs'!$C$4*'Inputs'!$C$7*'Inputs'!$C$5*C2591/3600,1)</x:f>
        <x:v>3885.6</x:v>
      </x:c>
      <x:c r="Q2591" s="33" t="n">
        <x:f>ROUND(('Inputs'!$C$4/B2591)*'Inputs'!$C$7*'Inputs'!$C$6*D2591/3600,1)</x:f>
        <x:v>1212.9</x:v>
      </x:c>
      <x:c r="R2591" s="59" t="n">
        <x:f>ROUND((P2591-Q2591)*O2591-('Inputs'!$C$4/B2591)*(I2591/J2591+K2591)-'Inputs'!$C$4*L2591-('Inputs'!$C$4*'Inputs'!$C$20*'Inputs'!$C$21*'Inputs'!$C$22/1000)*M2591*N2591,0)</x:f>
        <x:v>118381</x:v>
      </x:c>
      <x:c r="S2591" s="59" t="n">
        <x:f>ROUND(R2591/'Inputs'!$C$4,2)</x:f>
        <x:v>11.84</x:v>
      </x:c>
      <x:c r="T2591" s="33" t="n">
        <x:f>ROUND((P2591-Q2591)*G2591*'Inputs'!$C$25/1000,1)</x:f>
        <x:v>71.8</x:v>
      </x:c>
    </x:row>
    <x:row r="2592">
      <x:c r="A2592" t="n">
        <x:v>2577</x:v>
      </x:c>
      <x:c r="B2592" s="68" t="n">
        <x:v>28.4</x:v>
      </x:c>
      <x:c r="C2592" s="68" t="n">
        <x:v>34.6</x:v>
      </x:c>
      <x:c r="D2592" s="68" t="n">
        <x:v>266.7</x:v>
      </x:c>
      <x:c r="E2592" s="68" t="n">
        <x:v>23.5</x:v>
      </x:c>
      <x:c r="F2592" s="68" t="n">
        <x:v>39.1</x:v>
      </x:c>
      <x:c r="G2592" s="68" t="n">
        <x:v>8</x:v>
      </x:c>
      <x:c r="H2592" s="69" t="n">
        <x:v>1.756</x:v>
      </x:c>
      <x:c r="I2592" s="68" t="n">
        <x:v>7545</x:v>
      </x:c>
      <x:c r="J2592" s="68" t="n">
        <x:v>8.4</x:v>
      </x:c>
      <x:c r="K2592" s="68" t="n">
        <x:v>395</x:v>
      </x:c>
      <x:c r="L2592" s="68" t="n">
        <x:v>3.2</x:v>
      </x:c>
      <x:c r="M2592" s="70" t="n">
        <x:v>0.011</x:v>
      </x:c>
      <x:c r="N2592" s="71" t="n">
        <x:v>120</x:v>
      </x:c>
      <x:c r="O2592" s="33" t="n">
        <x:f>ROUND(3*E2592+F2592+G2592*H2592,1)</x:f>
        <x:v>123.6</x:v>
      </x:c>
      <x:c r="P2592" s="33" t="n">
        <x:f>ROUND('Inputs'!$C$4*'Inputs'!$C$7*'Inputs'!$C$5*C2592/3600,1)</x:f>
        <x:v>4997.8</x:v>
      </x:c>
      <x:c r="Q2592" s="33" t="n">
        <x:f>ROUND(('Inputs'!$C$4/B2592)*'Inputs'!$C$7*'Inputs'!$C$6*D2592/3600,1)</x:f>
        <x:v>2712.9</x:v>
      </x:c>
      <x:c r="R2592" s="59" t="n">
        <x:f>ROUND((P2592-Q2592)*O2592-('Inputs'!$C$4/B2592)*(I2592/J2592+K2592)-'Inputs'!$C$4*L2592-('Inputs'!$C$4*'Inputs'!$C$20*'Inputs'!$C$21*'Inputs'!$C$22/1000)*M2592*N2592,0)</x:f>
        <x:v>-207895</x:v>
      </x:c>
      <x:c r="S2592" s="59" t="n">
        <x:f>ROUND(R2592/'Inputs'!$C$4,2)</x:f>
        <x:v>-20.79</x:v>
      </x:c>
      <x:c r="T2592" s="33" t="n">
        <x:f>ROUND((P2592-Q2592)*G2592*'Inputs'!$C$25/1000,1)</x:f>
        <x:v>47.2</x:v>
      </x:c>
    </x:row>
    <x:row r="2593">
      <x:c r="A2593" t="n">
        <x:v>2578</x:v>
      </x:c>
      <x:c r="B2593" s="68" t="n">
        <x:v>34.4</x:v>
      </x:c>
      <x:c r="C2593" s="68" t="n">
        <x:v>32.7</x:v>
      </x:c>
      <x:c r="D2593" s="68" t="n">
        <x:v>195.4</x:v>
      </x:c>
      <x:c r="E2593" s="68" t="n">
        <x:v>27.9</x:v>
      </x:c>
      <x:c r="F2593" s="68" t="n">
        <x:v>34.3</x:v>
      </x:c>
      <x:c r="G2593" s="68" t="n">
        <x:v>8.3</x:v>
      </x:c>
      <x:c r="H2593" s="69" t="n">
        <x:v>1.809</x:v>
      </x:c>
      <x:c r="I2593" s="68" t="n">
        <x:v>5970</x:v>
      </x:c>
      <x:c r="J2593" s="68" t="n">
        <x:v>12.4</x:v>
      </x:c>
      <x:c r="K2593" s="68" t="n">
        <x:v>455</x:v>
      </x:c>
      <x:c r="L2593" s="68" t="n">
        <x:v>5.7</x:v>
      </x:c>
      <x:c r="M2593" s="70" t="n">
        <x:v>0.086</x:v>
      </x:c>
      <x:c r="N2593" s="71" t="n">
        <x:v>79</x:v>
      </x:c>
      <x:c r="O2593" s="33" t="n">
        <x:f>ROUND(3*E2593+F2593+G2593*H2593,1)</x:f>
        <x:v>133</x:v>
      </x:c>
      <x:c r="P2593" s="33" t="n">
        <x:f>ROUND('Inputs'!$C$4*'Inputs'!$C$7*'Inputs'!$C$5*C2593/3600,1)</x:f>
        <x:v>4723.3</x:v>
      </x:c>
      <x:c r="Q2593" s="33" t="n">
        <x:f>ROUND(('Inputs'!$C$4/B2593)*'Inputs'!$C$7*'Inputs'!$C$6*D2593/3600,1)</x:f>
        <x:v>1641</x:v>
      </x:c>
      <x:c r="R2593" s="59" t="n">
        <x:f>ROUND((P2593-Q2593)*O2593-('Inputs'!$C$4/B2593)*(I2593/J2593+K2593)-'Inputs'!$C$4*L2593-('Inputs'!$C$4*'Inputs'!$C$20*'Inputs'!$C$21*'Inputs'!$C$22/1000)*M2593*N2593,0)</x:f>
        <x:v>65529</x:v>
      </x:c>
      <x:c r="S2593" s="59" t="n">
        <x:f>ROUND(R2593/'Inputs'!$C$4,2)</x:f>
        <x:v>6.55</x:v>
      </x:c>
      <x:c r="T2593" s="33" t="n">
        <x:f>ROUND((P2593-Q2593)*G2593*'Inputs'!$C$25/1000,1)</x:f>
        <x:v>66.1</x:v>
      </x:c>
    </x:row>
    <x:row r="2594">
      <x:c r="A2594" t="n">
        <x:v>2579</x:v>
      </x:c>
      <x:c r="B2594" s="68" t="n">
        <x:v>42.7</x:v>
      </x:c>
      <x:c r="C2594" s="68" t="n">
        <x:v>26.6</x:v>
      </x:c>
      <x:c r="D2594" s="68" t="n">
        <x:v>225.4</x:v>
      </x:c>
      <x:c r="E2594" s="68" t="n">
        <x:v>21.5</x:v>
      </x:c>
      <x:c r="F2594" s="68" t="n">
        <x:v>40.6</x:v>
      </x:c>
      <x:c r="G2594" s="68" t="n">
        <x:v>8.8</x:v>
      </x:c>
      <x:c r="H2594" s="69" t="n">
        <x:v>1.778</x:v>
      </x:c>
      <x:c r="I2594" s="68" t="n">
        <x:v>6403</x:v>
      </x:c>
      <x:c r="J2594" s="68" t="n">
        <x:v>9.1</x:v>
      </x:c>
      <x:c r="K2594" s="68" t="n">
        <x:v>837</x:v>
      </x:c>
      <x:c r="L2594" s="68" t="n">
        <x:v>2.6</x:v>
      </x:c>
      <x:c r="M2594" s="70" t="n">
        <x:v>0.035</x:v>
      </x:c>
      <x:c r="N2594" s="71" t="n">
        <x:v>62</x:v>
      </x:c>
      <x:c r="O2594" s="33" t="n">
        <x:f>ROUND(3*E2594+F2594+G2594*H2594,1)</x:f>
        <x:v>120.7</x:v>
      </x:c>
      <x:c r="P2594" s="33" t="n">
        <x:f>ROUND('Inputs'!$C$4*'Inputs'!$C$7*'Inputs'!$C$5*C2594/3600,1)</x:f>
        <x:v>3842.2</x:v>
      </x:c>
      <x:c r="Q2594" s="33" t="n">
        <x:f>ROUND(('Inputs'!$C$4/B2594)*'Inputs'!$C$7*'Inputs'!$C$6*D2594/3600,1)</x:f>
        <x:v>1525</x:v>
      </x:c>
      <x:c r="R2594" s="59" t="n">
        <x:f>ROUND((P2594-Q2594)*O2594-('Inputs'!$C$4/B2594)*(I2594/J2594+K2594)-'Inputs'!$C$4*L2594-('Inputs'!$C$4*'Inputs'!$C$20*'Inputs'!$C$21*'Inputs'!$C$22/1000)*M2594*N2594,0)</x:f>
        <x:v>-111969</x:v>
      </x:c>
      <x:c r="S2594" s="59" t="n">
        <x:f>ROUND(R2594/'Inputs'!$C$4,2)</x:f>
        <x:v>-11.2</x:v>
      </x:c>
      <x:c r="T2594" s="33" t="n">
        <x:f>ROUND((P2594-Q2594)*G2594*'Inputs'!$C$25/1000,1)</x:f>
        <x:v>52.7</x:v>
      </x:c>
    </x:row>
    <x:row r="2595">
      <x:c r="A2595" t="n">
        <x:v>2580</x:v>
      </x:c>
      <x:c r="B2595" s="68" t="n">
        <x:v>52.4</x:v>
      </x:c>
      <x:c r="C2595" s="68" t="n">
        <x:v>27.4</x:v>
      </x:c>
      <x:c r="D2595" s="68" t="n">
        <x:v>212.6</x:v>
      </x:c>
      <x:c r="E2595" s="68" t="n">
        <x:v>20.5</x:v>
      </x:c>
      <x:c r="F2595" s="68" t="n">
        <x:v>51.1</x:v>
      </x:c>
      <x:c r="G2595" s="68" t="n">
        <x:v>8.8</x:v>
      </x:c>
      <x:c r="H2595" s="69" t="n">
        <x:v>1.775</x:v>
      </x:c>
      <x:c r="I2595" s="68" t="n">
        <x:v>4339</x:v>
      </x:c>
      <x:c r="J2595" s="68" t="n">
        <x:v>8.2</x:v>
      </x:c>
      <x:c r="K2595" s="68" t="n">
        <x:v>631</x:v>
      </x:c>
      <x:c r="L2595" s="68" t="n">
        <x:v>5.2</x:v>
      </x:c>
      <x:c r="M2595" s="70" t="n">
        <x:v>0.089</x:v>
      </x:c>
      <x:c r="N2595" s="71" t="n">
        <x:v>132</x:v>
      </x:c>
      <x:c r="O2595" s="33" t="n">
        <x:f>ROUND(3*E2595+F2595+G2595*H2595,1)</x:f>
        <x:v>128.2</x:v>
      </x:c>
      <x:c r="P2595" s="33" t="n">
        <x:f>ROUND('Inputs'!$C$4*'Inputs'!$C$7*'Inputs'!$C$5*C2595/3600,1)</x:f>
        <x:v>3957.8</x:v>
      </x:c>
      <x:c r="Q2595" s="33" t="n">
        <x:f>ROUND(('Inputs'!$C$4/B2595)*'Inputs'!$C$7*'Inputs'!$C$6*D2595/3600,1)</x:f>
        <x:v>1172.1</x:v>
      </x:c>
      <x:c r="R2595" s="59" t="n">
        <x:f>ROUND((P2595-Q2595)*O2595-('Inputs'!$C$4/B2595)*(I2595/J2595+K2595)-'Inputs'!$C$4*L2595-('Inputs'!$C$4*'Inputs'!$C$20*'Inputs'!$C$21*'Inputs'!$C$22/1000)*M2595*N2595,0)</x:f>
        <x:v>57455</x:v>
      </x:c>
      <x:c r="S2595" s="59" t="n">
        <x:f>ROUND(R2595/'Inputs'!$C$4,2)</x:f>
        <x:v>5.75</x:v>
      </x:c>
      <x:c r="T2595" s="33" t="n">
        <x:f>ROUND((P2595-Q2595)*G2595*'Inputs'!$C$25/1000,1)</x:f>
        <x:v>63.3</x:v>
      </x:c>
    </x:row>
    <x:row r="2596">
      <x:c r="A2596" t="n">
        <x:v>2581</x:v>
      </x:c>
      <x:c r="B2596" s="68" t="n">
        <x:v>59.8</x:v>
      </x:c>
      <x:c r="C2596" s="68" t="n">
        <x:v>30.4</x:v>
      </x:c>
      <x:c r="D2596" s="68" t="n">
        <x:v>216.8</x:v>
      </x:c>
      <x:c r="E2596" s="68" t="n">
        <x:v>26.2</x:v>
      </x:c>
      <x:c r="F2596" s="68" t="n">
        <x:v>34.6</x:v>
      </x:c>
      <x:c r="G2596" s="68" t="n">
        <x:v>10.9</x:v>
      </x:c>
      <x:c r="H2596" s="69" t="n">
        <x:v>1.814</x:v>
      </x:c>
      <x:c r="I2596" s="68" t="n">
        <x:v>4775</x:v>
      </x:c>
      <x:c r="J2596" s="68" t="n">
        <x:v>11.8</x:v>
      </x:c>
      <x:c r="K2596" s="68" t="n">
        <x:v>443</x:v>
      </x:c>
      <x:c r="L2596" s="68" t="n">
        <x:v>3</x:v>
      </x:c>
      <x:c r="M2596" s="70" t="n">
        <x:v>0.037</x:v>
      </x:c>
      <x:c r="N2596" s="71" t="n">
        <x:v>151</x:v>
      </x:c>
      <x:c r="O2596" s="33" t="n">
        <x:f>ROUND(3*E2596+F2596+G2596*H2596,1)</x:f>
        <x:v>133</x:v>
      </x:c>
      <x:c r="P2596" s="33" t="n">
        <x:f>ROUND('Inputs'!$C$4*'Inputs'!$C$7*'Inputs'!$C$5*C2596/3600,1)</x:f>
        <x:v>4391.1</x:v>
      </x:c>
      <x:c r="Q2596" s="33" t="n">
        <x:f>ROUND(('Inputs'!$C$4/B2596)*'Inputs'!$C$7*'Inputs'!$C$6*D2596/3600,1)</x:f>
        <x:v>1047.3</x:v>
      </x:c>
      <x:c r="R2596" s="59" t="n">
        <x:f>ROUND((P2596-Q2596)*O2596-('Inputs'!$C$4/B2596)*(I2596/J2596+K2596)-'Inputs'!$C$4*L2596-('Inputs'!$C$4*'Inputs'!$C$20*'Inputs'!$C$21*'Inputs'!$C$22/1000)*M2596*N2596,0)</x:f>
        <x:v>260483</x:v>
      </x:c>
      <x:c r="S2596" s="59" t="n">
        <x:f>ROUND(R2596/'Inputs'!$C$4,2)</x:f>
        <x:v>26.05</x:v>
      </x:c>
      <x:c r="T2596" s="33" t="n">
        <x:f>ROUND((P2596-Q2596)*G2596*'Inputs'!$C$25/1000,1)</x:f>
        <x:v>94.2</x:v>
      </x:c>
    </x:row>
    <x:row r="2597">
      <x:c r="A2597" t="n">
        <x:v>2582</x:v>
      </x:c>
      <x:c r="B2597" s="68" t="n">
        <x:v>58.3</x:v>
      </x:c>
      <x:c r="C2597" s="68" t="n">
        <x:v>26.6</x:v>
      </x:c>
      <x:c r="D2597" s="68" t="n">
        <x:v>195.9</x:v>
      </x:c>
      <x:c r="E2597" s="68" t="n">
        <x:v>22.1</x:v>
      </x:c>
      <x:c r="F2597" s="68" t="n">
        <x:v>49.2</x:v>
      </x:c>
      <x:c r="G2597" s="68" t="n">
        <x:v>9.6</x:v>
      </x:c>
      <x:c r="H2597" s="69" t="n">
        <x:v>2.058</x:v>
      </x:c>
      <x:c r="I2597" s="68" t="n">
        <x:v>5730</x:v>
      </x:c>
      <x:c r="J2597" s="68" t="n">
        <x:v>8.8</x:v>
      </x:c>
      <x:c r="K2597" s="68" t="n">
        <x:v>529</x:v>
      </x:c>
      <x:c r="L2597" s="68" t="n">
        <x:v>4.9</x:v>
      </x:c>
      <x:c r="M2597" s="70" t="n">
        <x:v>0.013</x:v>
      </x:c>
      <x:c r="N2597" s="71" t="n">
        <x:v>116</x:v>
      </x:c>
      <x:c r="O2597" s="33" t="n">
        <x:f>ROUND(3*E2597+F2597+G2597*H2597,1)</x:f>
        <x:v>135.3</x:v>
      </x:c>
      <x:c r="P2597" s="33" t="n">
        <x:f>ROUND('Inputs'!$C$4*'Inputs'!$C$7*'Inputs'!$C$5*C2597/3600,1)</x:f>
        <x:v>3842.2</x:v>
      </x:c>
      <x:c r="Q2597" s="33" t="n">
        <x:f>ROUND(('Inputs'!$C$4/B2597)*'Inputs'!$C$7*'Inputs'!$C$6*D2597/3600,1)</x:f>
        <x:v>970.7</x:v>
      </x:c>
      <x:c r="R2597" s="59" t="n">
        <x:f>ROUND((P2597-Q2597)*O2597-('Inputs'!$C$4/B2597)*(I2597/J2597+K2597)-'Inputs'!$C$4*L2597-('Inputs'!$C$4*'Inputs'!$C$20*'Inputs'!$C$21*'Inputs'!$C$22/1000)*M2597*N2597,0)</x:f>
        <x:v>133717</x:v>
      </x:c>
      <x:c r="S2597" s="59" t="n">
        <x:f>ROUND(R2597/'Inputs'!$C$4,2)</x:f>
        <x:v>13.37</x:v>
      </x:c>
      <x:c r="T2597" s="33" t="n">
        <x:f>ROUND((P2597-Q2597)*G2597*'Inputs'!$C$25/1000,1)</x:f>
        <x:v>71.2</x:v>
      </x:c>
    </x:row>
    <x:row r="2598">
      <x:c r="A2598" t="n">
        <x:v>2583</x:v>
      </x:c>
      <x:c r="B2598" s="68" t="n">
        <x:v>57.2</x:v>
      </x:c>
      <x:c r="C2598" s="68" t="n">
        <x:v>28.8</x:v>
      </x:c>
      <x:c r="D2598" s="68" t="n">
        <x:v>276.6</x:v>
      </x:c>
      <x:c r="E2598" s="68" t="n">
        <x:v>20.1</x:v>
      </x:c>
      <x:c r="F2598" s="68" t="n">
        <x:v>49.3</x:v>
      </x:c>
      <x:c r="G2598" s="68" t="n">
        <x:v>7.8</x:v>
      </x:c>
      <x:c r="H2598" s="69" t="n">
        <x:v>1.916</x:v>
      </x:c>
      <x:c r="I2598" s="68" t="n">
        <x:v>4527</x:v>
      </x:c>
      <x:c r="J2598" s="68" t="n">
        <x:v>9.6</x:v>
      </x:c>
      <x:c r="K2598" s="68" t="n">
        <x:v>893</x:v>
      </x:c>
      <x:c r="L2598" s="68" t="n">
        <x:v>3</x:v>
      </x:c>
      <x:c r="M2598" s="70" t="n">
        <x:v>0.059</x:v>
      </x:c>
      <x:c r="N2598" s="71" t="n">
        <x:v>104</x:v>
      </x:c>
      <x:c r="O2598" s="33" t="n">
        <x:f>ROUND(3*E2598+F2598+G2598*H2598,1)</x:f>
        <x:v>124.5</x:v>
      </x:c>
      <x:c r="P2598" s="33" t="n">
        <x:f>ROUND('Inputs'!$C$4*'Inputs'!$C$7*'Inputs'!$C$5*C2598/3600,1)</x:f>
        <x:v>4160</x:v>
      </x:c>
      <x:c r="Q2598" s="33" t="n">
        <x:f>ROUND(('Inputs'!$C$4/B2598)*'Inputs'!$C$7*'Inputs'!$C$6*D2598/3600,1)</x:f>
        <x:v>1397</x:v>
      </x:c>
      <x:c r="R2598" s="59" t="n">
        <x:f>ROUND((P2598-Q2598)*O2598-('Inputs'!$C$4/B2598)*(I2598/J2598+K2598)-'Inputs'!$C$4*L2598-('Inputs'!$C$4*'Inputs'!$C$20*'Inputs'!$C$21*'Inputs'!$C$22/1000)*M2598*N2598,0)</x:f>
        <x:v>61713</x:v>
      </x:c>
      <x:c r="S2598" s="59" t="n">
        <x:f>ROUND(R2598/'Inputs'!$C$4,2)</x:f>
        <x:v>6.17</x:v>
      </x:c>
      <x:c r="T2598" s="33" t="n">
        <x:f>ROUND((P2598-Q2598)*G2598*'Inputs'!$C$25/1000,1)</x:f>
        <x:v>55.7</x:v>
      </x:c>
    </x:row>
    <x:row r="2599">
      <x:c r="A2599" t="n">
        <x:v>2584</x:v>
      </x:c>
      <x:c r="B2599" s="68" t="n">
        <x:v>39.3</x:v>
      </x:c>
      <x:c r="C2599" s="68" t="n">
        <x:v>32.2</x:v>
      </x:c>
      <x:c r="D2599" s="68" t="n">
        <x:v>224.2</x:v>
      </x:c>
      <x:c r="E2599" s="68" t="n">
        <x:v>25.1</x:v>
      </x:c>
      <x:c r="F2599" s="68" t="n">
        <x:v>44.1</x:v>
      </x:c>
      <x:c r="G2599" s="68" t="n">
        <x:v>8</x:v>
      </x:c>
      <x:c r="H2599" s="69" t="n">
        <x:v>1.892</x:v>
      </x:c>
      <x:c r="I2599" s="68" t="n">
        <x:v>8319</x:v>
      </x:c>
      <x:c r="J2599" s="68" t="n">
        <x:v>11.9</x:v>
      </x:c>
      <x:c r="K2599" s="68" t="n">
        <x:v>935</x:v>
      </x:c>
      <x:c r="L2599" s="68" t="n">
        <x:v>3.9</x:v>
      </x:c>
      <x:c r="M2599" s="70" t="n">
        <x:v>0.061</x:v>
      </x:c>
      <x:c r="N2599" s="71" t="n">
        <x:v>107</x:v>
      </x:c>
      <x:c r="O2599" s="33" t="n">
        <x:f>ROUND(3*E2599+F2599+G2599*H2599,1)</x:f>
        <x:v>134.5</x:v>
      </x:c>
      <x:c r="P2599" s="33" t="n">
        <x:f>ROUND('Inputs'!$C$4*'Inputs'!$C$7*'Inputs'!$C$5*C2599/3600,1)</x:f>
        <x:v>4651.1</x:v>
      </x:c>
      <x:c r="Q2599" s="33" t="n">
        <x:f>ROUND(('Inputs'!$C$4/B2599)*'Inputs'!$C$7*'Inputs'!$C$6*D2599/3600,1)</x:f>
        <x:v>1648.1</x:v>
      </x:c>
      <x:c r="R2599" s="59" t="n">
        <x:f>ROUND((P2599-Q2599)*O2599-('Inputs'!$C$4/B2599)*(I2599/J2599+K2599)-'Inputs'!$C$4*L2599-('Inputs'!$C$4*'Inputs'!$C$20*'Inputs'!$C$21*'Inputs'!$C$22/1000)*M2599*N2599,0)</x:f>
        <x:v>-65487</x:v>
      </x:c>
      <x:c r="S2599" s="59" t="n">
        <x:f>ROUND(R2599/'Inputs'!$C$4,2)</x:f>
        <x:v>-6.55</x:v>
      </x:c>
      <x:c r="T2599" s="33" t="n">
        <x:f>ROUND((P2599-Q2599)*G2599*'Inputs'!$C$25/1000,1)</x:f>
        <x:v>62.1</x:v>
      </x:c>
    </x:row>
    <x:row r="2600">
      <x:c r="A2600" t="n">
        <x:v>2585</x:v>
      </x:c>
      <x:c r="B2600" s="68" t="n">
        <x:v>51.4</x:v>
      </x:c>
      <x:c r="C2600" s="68" t="n">
        <x:v>33.4</x:v>
      </x:c>
      <x:c r="D2600" s="68" t="n">
        <x:v>171.4</x:v>
      </x:c>
      <x:c r="E2600" s="68" t="n">
        <x:v>21.9</x:v>
      </x:c>
      <x:c r="F2600" s="68" t="n">
        <x:v>38.2</x:v>
      </x:c>
      <x:c r="G2600" s="68" t="n">
        <x:v>8.1</x:v>
      </x:c>
      <x:c r="H2600" s="69" t="n">
        <x:v>1.82</x:v>
      </x:c>
      <x:c r="I2600" s="68" t="n">
        <x:v>5079</x:v>
      </x:c>
      <x:c r="J2600" s="68" t="n">
        <x:v>13.6</x:v>
      </x:c>
      <x:c r="K2600" s="68" t="n">
        <x:v>680</x:v>
      </x:c>
      <x:c r="L2600" s="68" t="n">
        <x:v>5.9</x:v>
      </x:c>
      <x:c r="M2600" s="70" t="n">
        <x:v>0.018</x:v>
      </x:c>
      <x:c r="N2600" s="71" t="n">
        <x:v>120</x:v>
      </x:c>
      <x:c r="O2600" s="33" t="n">
        <x:f>ROUND(3*E2600+F2600+G2600*H2600,1)</x:f>
        <x:v>118.6</x:v>
      </x:c>
      <x:c r="P2600" s="33" t="n">
        <x:f>ROUND('Inputs'!$C$4*'Inputs'!$C$7*'Inputs'!$C$5*C2600/3600,1)</x:f>
        <x:v>4824.4</x:v>
      </x:c>
      <x:c r="Q2600" s="33" t="n">
        <x:f>ROUND(('Inputs'!$C$4/B2600)*'Inputs'!$C$7*'Inputs'!$C$6*D2600/3600,1)</x:f>
        <x:v>963.3</x:v>
      </x:c>
      <x:c r="R2600" s="59" t="n">
        <x:f>ROUND((P2600-Q2600)*O2600-('Inputs'!$C$4/B2600)*(I2600/J2600+K2600)-'Inputs'!$C$4*L2600-('Inputs'!$C$4*'Inputs'!$C$20*'Inputs'!$C$21*'Inputs'!$C$22/1000)*M2600*N2600,0)</x:f>
        <x:v>189144</x:v>
      </x:c>
      <x:c r="S2600" s="59" t="n">
        <x:f>ROUND(R2600/'Inputs'!$C$4,2)</x:f>
        <x:v>18.91</x:v>
      </x:c>
      <x:c r="T2600" s="33" t="n">
        <x:f>ROUND((P2600-Q2600)*G2600*'Inputs'!$C$25/1000,1)</x:f>
        <x:v>80.8</x:v>
      </x:c>
    </x:row>
    <x:row r="2601">
      <x:c r="A2601" t="n">
        <x:v>2586</x:v>
      </x:c>
      <x:c r="B2601" s="68" t="n">
        <x:v>25.6</x:v>
      </x:c>
      <x:c r="C2601" s="68" t="n">
        <x:v>33.6</x:v>
      </x:c>
      <x:c r="D2601" s="68" t="n">
        <x:v>204.2</x:v>
      </x:c>
      <x:c r="E2601" s="68" t="n">
        <x:v>22.1</x:v>
      </x:c>
      <x:c r="F2601" s="68" t="n">
        <x:v>47.1</x:v>
      </x:c>
      <x:c r="G2601" s="68" t="n">
        <x:v>9.7</x:v>
      </x:c>
      <x:c r="H2601" s="69" t="n">
        <x:v>1.938</x:v>
      </x:c>
      <x:c r="I2601" s="68" t="n">
        <x:v>7404</x:v>
      </x:c>
      <x:c r="J2601" s="68" t="n">
        <x:v>10</x:v>
      </x:c>
      <x:c r="K2601" s="68" t="n">
        <x:v>698</x:v>
      </x:c>
      <x:c r="L2601" s="68" t="n">
        <x:v>4.4</x:v>
      </x:c>
      <x:c r="M2601" s="70" t="n">
        <x:v>0.068</x:v>
      </x:c>
      <x:c r="N2601" s="71" t="n">
        <x:v>135</x:v>
      </x:c>
      <x:c r="O2601" s="33" t="n">
        <x:f>ROUND(3*E2601+F2601+G2601*H2601,1)</x:f>
        <x:v>132.2</x:v>
      </x:c>
      <x:c r="P2601" s="33" t="n">
        <x:f>ROUND('Inputs'!$C$4*'Inputs'!$C$7*'Inputs'!$C$5*C2601/3600,1)</x:f>
        <x:v>4853.3</x:v>
      </x:c>
      <x:c r="Q2601" s="33" t="n">
        <x:f>ROUND(('Inputs'!$C$4/B2601)*'Inputs'!$C$7*'Inputs'!$C$6*D2601/3600,1)</x:f>
        <x:v>2304.3</x:v>
      </x:c>
      <x:c r="R2601" s="59" t="n">
        <x:f>ROUND((P2601-Q2601)*O2601-('Inputs'!$C$4/B2601)*(I2601/J2601+K2601)-'Inputs'!$C$4*L2601-('Inputs'!$C$4*'Inputs'!$C$20*'Inputs'!$C$21*'Inputs'!$C$22/1000)*M2601*N2601,0)</x:f>
        <x:v>-289425</x:v>
      </x:c>
      <x:c r="S2601" s="59" t="n">
        <x:f>ROUND(R2601/'Inputs'!$C$4,2)</x:f>
        <x:v>-28.94</x:v>
      </x:c>
      <x:c r="T2601" s="33" t="n">
        <x:f>ROUND((P2601-Q2601)*G2601*'Inputs'!$C$25/1000,1)</x:f>
        <x:v>63.9</x:v>
      </x:c>
    </x:row>
    <x:row r="2602">
      <x:c r="A2602" t="n">
        <x:v>2587</x:v>
      </x:c>
      <x:c r="B2602" s="68" t="n">
        <x:v>56.8</x:v>
      </x:c>
      <x:c r="C2602" s="68" t="n">
        <x:v>31.2</x:v>
      </x:c>
      <x:c r="D2602" s="68" t="n">
        <x:v>184.6</x:v>
      </x:c>
      <x:c r="E2602" s="68" t="n">
        <x:v>24.2</x:v>
      </x:c>
      <x:c r="F2602" s="68" t="n">
        <x:v>33.4</x:v>
      </x:c>
      <x:c r="G2602" s="68" t="n">
        <x:v>8</x:v>
      </x:c>
      <x:c r="H2602" s="69" t="n">
        <x:v>1.81</x:v>
      </x:c>
      <x:c r="I2602" s="68" t="n">
        <x:v>7791</x:v>
      </x:c>
      <x:c r="J2602" s="68" t="n">
        <x:v>9.8</x:v>
      </x:c>
      <x:c r="K2602" s="68" t="n">
        <x:v>841</x:v>
      </x:c>
      <x:c r="L2602" s="68" t="n">
        <x:v>3.1</x:v>
      </x:c>
      <x:c r="M2602" s="70" t="n">
        <x:v>0.009</x:v>
      </x:c>
      <x:c r="N2602" s="71" t="n">
        <x:v>154</x:v>
      </x:c>
      <x:c r="O2602" s="33" t="n">
        <x:f>ROUND(3*E2602+F2602+G2602*H2602,1)</x:f>
        <x:v>120.5</x:v>
      </x:c>
      <x:c r="P2602" s="33" t="n">
        <x:f>ROUND('Inputs'!$C$4*'Inputs'!$C$7*'Inputs'!$C$5*C2602/3600,1)</x:f>
        <x:v>4506.7</x:v>
      </x:c>
      <x:c r="Q2602" s="33" t="n">
        <x:f>ROUND(('Inputs'!$C$4/B2602)*'Inputs'!$C$7*'Inputs'!$C$6*D2602/3600,1)</x:f>
        <x:v>938.9</x:v>
      </x:c>
      <x:c r="R2602" s="59" t="n">
        <x:f>ROUND((P2602-Q2602)*O2602-('Inputs'!$C$4/B2602)*(I2602/J2602+K2602)-'Inputs'!$C$4*L2602-('Inputs'!$C$4*'Inputs'!$C$20*'Inputs'!$C$21*'Inputs'!$C$22/1000)*M2602*N2602,0)</x:f>
        <x:v>107792</x:v>
      </x:c>
      <x:c r="S2602" s="59" t="n">
        <x:f>ROUND(R2602/'Inputs'!$C$4,2)</x:f>
        <x:v>10.78</x:v>
      </x:c>
      <x:c r="T2602" s="33" t="n">
        <x:f>ROUND((P2602-Q2602)*G2602*'Inputs'!$C$25/1000,1)</x:f>
        <x:v>73.7</x:v>
      </x:c>
    </x:row>
    <x:row r="2603">
      <x:c r="A2603" t="n">
        <x:v>2588</x:v>
      </x:c>
      <x:c r="B2603" s="68" t="n">
        <x:v>32.2</x:v>
      </x:c>
      <x:c r="C2603" s="68" t="n">
        <x:v>29.8</x:v>
      </x:c>
      <x:c r="D2603" s="68" t="n">
        <x:v>203.8</x:v>
      </x:c>
      <x:c r="E2603" s="68" t="n">
        <x:v>20.2</x:v>
      </x:c>
      <x:c r="F2603" s="68" t="n">
        <x:v>45</x:v>
      </x:c>
      <x:c r="G2603" s="68" t="n">
        <x:v>9</x:v>
      </x:c>
      <x:c r="H2603" s="69" t="n">
        <x:v>1.844</x:v>
      </x:c>
      <x:c r="I2603" s="68" t="n">
        <x:v>9339</x:v>
      </x:c>
      <x:c r="J2603" s="68" t="n">
        <x:v>12.3</x:v>
      </x:c>
      <x:c r="K2603" s="68" t="n">
        <x:v>509</x:v>
      </x:c>
      <x:c r="L2603" s="68" t="n">
        <x:v>5.8</x:v>
      </x:c>
      <x:c r="M2603" s="70" t="n">
        <x:v>0.033</x:v>
      </x:c>
      <x:c r="N2603" s="71" t="n">
        <x:v>91</x:v>
      </x:c>
      <x:c r="O2603" s="33" t="n">
        <x:f>ROUND(3*E2603+F2603+G2603*H2603,1)</x:f>
        <x:v>122.2</x:v>
      </x:c>
      <x:c r="P2603" s="33" t="n">
        <x:f>ROUND('Inputs'!$C$4*'Inputs'!$C$7*'Inputs'!$C$5*C2603/3600,1)</x:f>
        <x:v>4304.4</x:v>
      </x:c>
      <x:c r="Q2603" s="33" t="n">
        <x:f>ROUND(('Inputs'!$C$4/B2603)*'Inputs'!$C$7*'Inputs'!$C$6*D2603/3600,1)</x:f>
        <x:v>1828.4</x:v>
      </x:c>
      <x:c r="R2603" s="59" t="n">
        <x:f>ROUND((P2603-Q2603)*O2603-('Inputs'!$C$4/B2603)*(I2603/J2603+K2603)-'Inputs'!$C$4*L2603-('Inputs'!$C$4*'Inputs'!$C$20*'Inputs'!$C$21*'Inputs'!$C$22/1000)*M2603*N2603,0)</x:f>
        <x:v>-156020</x:v>
      </x:c>
      <x:c r="S2603" s="59" t="n">
        <x:f>ROUND(R2603/'Inputs'!$C$4,2)</x:f>
        <x:v>-15.6</x:v>
      </x:c>
      <x:c r="T2603" s="33" t="n">
        <x:f>ROUND((P2603-Q2603)*G2603*'Inputs'!$C$25/1000,1)</x:f>
        <x:v>57.6</x:v>
      </x:c>
    </x:row>
    <x:row r="2604">
      <x:c r="A2604" t="n">
        <x:v>2589</x:v>
      </x:c>
      <x:c r="B2604" s="68" t="n">
        <x:v>28.3</x:v>
      </x:c>
      <x:c r="C2604" s="68" t="n">
        <x:v>27.8</x:v>
      </x:c>
      <x:c r="D2604" s="68" t="n">
        <x:v>186.2</x:v>
      </x:c>
      <x:c r="E2604" s="68" t="n">
        <x:v>25.2</x:v>
      </x:c>
      <x:c r="F2604" s="68" t="n">
        <x:v>40.8</x:v>
      </x:c>
      <x:c r="G2604" s="68" t="n">
        <x:v>9.5</x:v>
      </x:c>
      <x:c r="H2604" s="69" t="n">
        <x:v>1.736</x:v>
      </x:c>
      <x:c r="I2604" s="68" t="n">
        <x:v>6076</x:v>
      </x:c>
      <x:c r="J2604" s="68" t="n">
        <x:v>11.8</x:v>
      </x:c>
      <x:c r="K2604" s="68" t="n">
        <x:v>576</x:v>
      </x:c>
      <x:c r="L2604" s="68" t="n">
        <x:v>2.4</x:v>
      </x:c>
      <x:c r="M2604" s="70" t="n">
        <x:v>0.032</x:v>
      </x:c>
      <x:c r="N2604" s="71" t="n">
        <x:v>122</x:v>
      </x:c>
      <x:c r="O2604" s="33" t="n">
        <x:f>ROUND(3*E2604+F2604+G2604*H2604,1)</x:f>
        <x:v>132.9</x:v>
      </x:c>
      <x:c r="P2604" s="33" t="n">
        <x:f>ROUND('Inputs'!$C$4*'Inputs'!$C$7*'Inputs'!$C$5*C2604/3600,1)</x:f>
        <x:v>4015.6</x:v>
      </x:c>
      <x:c r="Q2604" s="33" t="n">
        <x:f>ROUND(('Inputs'!$C$4/B2604)*'Inputs'!$C$7*'Inputs'!$C$6*D2604/3600,1)</x:f>
        <x:v>1900.7</x:v>
      </x:c>
      <x:c r="R2604" s="59" t="n">
        <x:f>ROUND((P2604-Q2604)*O2604-('Inputs'!$C$4/B2604)*(I2604/J2604+K2604)-'Inputs'!$C$4*L2604-('Inputs'!$C$4*'Inputs'!$C$20*'Inputs'!$C$21*'Inputs'!$C$22/1000)*M2604*N2604,0)</x:f>
        <x:v>-137142</x:v>
      </x:c>
      <x:c r="S2604" s="59" t="n">
        <x:f>ROUND(R2604/'Inputs'!$C$4,2)</x:f>
        <x:v>-13.71</x:v>
      </x:c>
      <x:c r="T2604" s="33" t="n">
        <x:f>ROUND((P2604-Q2604)*G2604*'Inputs'!$C$25/1000,1)</x:f>
        <x:v>51.9</x:v>
      </x:c>
    </x:row>
    <x:row r="2605">
      <x:c r="A2605" t="n">
        <x:v>2590</x:v>
      </x:c>
      <x:c r="B2605" s="68" t="n">
        <x:v>51.8</x:v>
      </x:c>
      <x:c r="C2605" s="68" t="n">
        <x:v>33.1</x:v>
      </x:c>
      <x:c r="D2605" s="68" t="n">
        <x:v>225.6</x:v>
      </x:c>
      <x:c r="E2605" s="68" t="n">
        <x:v>21.1</x:v>
      </x:c>
      <x:c r="F2605" s="68" t="n">
        <x:v>54.9</x:v>
      </x:c>
      <x:c r="G2605" s="68" t="n">
        <x:v>10.1</x:v>
      </x:c>
      <x:c r="H2605" s="69" t="n">
        <x:v>1.699</x:v>
      </x:c>
      <x:c r="I2605" s="68" t="n">
        <x:v>7673</x:v>
      </x:c>
      <x:c r="J2605" s="68" t="n">
        <x:v>8.2</x:v>
      </x:c>
      <x:c r="K2605" s="68" t="n">
        <x:v>897</x:v>
      </x:c>
      <x:c r="L2605" s="68" t="n">
        <x:v>2.1</x:v>
      </x:c>
      <x:c r="M2605" s="70" t="n">
        <x:v>0.063</x:v>
      </x:c>
      <x:c r="N2605" s="71" t="n">
        <x:v>115</x:v>
      </x:c>
      <x:c r="O2605" s="33" t="n">
        <x:f>ROUND(3*E2605+F2605+G2605*H2605,1)</x:f>
        <x:v>135.4</x:v>
      </x:c>
      <x:c r="P2605" s="33" t="n">
        <x:f>ROUND('Inputs'!$C$4*'Inputs'!$C$7*'Inputs'!$C$5*C2605/3600,1)</x:f>
        <x:v>4781.1</x:v>
      </x:c>
      <x:c r="Q2605" s="33" t="n">
        <x:f>ROUND(('Inputs'!$C$4/B2605)*'Inputs'!$C$7*'Inputs'!$C$6*D2605/3600,1)</x:f>
        <x:v>1258.2</x:v>
      </x:c>
      <x:c r="R2605" s="59" t="n">
        <x:f>ROUND((P2605-Q2605)*O2605-('Inputs'!$C$4/B2605)*(I2605/J2605+K2605)-'Inputs'!$C$4*L2605-('Inputs'!$C$4*'Inputs'!$C$20*'Inputs'!$C$21*'Inputs'!$C$22/1000)*M2605*N2605,0)</x:f>
        <x:v>85991</x:v>
      </x:c>
      <x:c r="S2605" s="59" t="n">
        <x:f>ROUND(R2605/'Inputs'!$C$4,2)</x:f>
        <x:v>8.6</x:v>
      </x:c>
      <x:c r="T2605" s="33" t="n">
        <x:f>ROUND((P2605-Q2605)*G2605*'Inputs'!$C$25/1000,1)</x:f>
        <x:v>91.9</x:v>
      </x:c>
    </x:row>
    <x:row r="2606">
      <x:c r="A2606" t="n">
        <x:v>2591</x:v>
      </x:c>
      <x:c r="B2606" s="68" t="n">
        <x:v>41.4</x:v>
      </x:c>
      <x:c r="C2606" s="68" t="n">
        <x:v>29.4</x:v>
      </x:c>
      <x:c r="D2606" s="68" t="n">
        <x:v>157.8</x:v>
      </x:c>
      <x:c r="E2606" s="68" t="n">
        <x:v>21.6</x:v>
      </x:c>
      <x:c r="F2606" s="68" t="n">
        <x:v>46.8</x:v>
      </x:c>
      <x:c r="G2606" s="68" t="n">
        <x:v>7</x:v>
      </x:c>
      <x:c r="H2606" s="69" t="n">
        <x:v>1.805</x:v>
      </x:c>
      <x:c r="I2606" s="68" t="n">
        <x:v>3873</x:v>
      </x:c>
      <x:c r="J2606" s="68" t="n">
        <x:v>13.7</x:v>
      </x:c>
      <x:c r="K2606" s="68" t="n">
        <x:v>437</x:v>
      </x:c>
      <x:c r="L2606" s="68" t="n">
        <x:v>4.2</x:v>
      </x:c>
      <x:c r="M2606" s="70" t="n">
        <x:v>0.044</x:v>
      </x:c>
      <x:c r="N2606" s="71" t="n">
        <x:v>99</x:v>
      </x:c>
      <x:c r="O2606" s="33" t="n">
        <x:f>ROUND(3*E2606+F2606+G2606*H2606,1)</x:f>
        <x:v>124.2</x:v>
      </x:c>
      <x:c r="P2606" s="33" t="n">
        <x:f>ROUND('Inputs'!$C$4*'Inputs'!$C$7*'Inputs'!$C$5*C2606/3600,1)</x:f>
        <x:v>4246.7</x:v>
      </x:c>
      <x:c r="Q2606" s="33" t="n">
        <x:f>ROUND(('Inputs'!$C$4/B2606)*'Inputs'!$C$7*'Inputs'!$C$6*D2606/3600,1)</x:f>
        <x:v>1101.1</x:v>
      </x:c>
      <x:c r="R2606" s="59" t="n">
        <x:f>ROUND((P2606-Q2606)*O2606-('Inputs'!$C$4/B2606)*(I2606/J2606+K2606)-'Inputs'!$C$4*L2606-('Inputs'!$C$4*'Inputs'!$C$20*'Inputs'!$C$21*'Inputs'!$C$22/1000)*M2606*N2606,0)</x:f>
        <x:v>165102</x:v>
      </x:c>
      <x:c r="S2606" s="59" t="n">
        <x:f>ROUND(R2606/'Inputs'!$C$4,2)</x:f>
        <x:v>16.51</x:v>
      </x:c>
      <x:c r="T2606" s="33" t="n">
        <x:f>ROUND((P2606-Q2606)*G2606*'Inputs'!$C$25/1000,1)</x:f>
        <x:v>56.9</x:v>
      </x:c>
    </x:row>
    <x:row r="2607">
      <x:c r="A2607" t="n">
        <x:v>2592</x:v>
      </x:c>
      <x:c r="B2607" s="68" t="n">
        <x:v>52</x:v>
      </x:c>
      <x:c r="C2607" s="68" t="n">
        <x:v>27.1</x:v>
      </x:c>
      <x:c r="D2607" s="68" t="n">
        <x:v>245.2</x:v>
      </x:c>
      <x:c r="E2607" s="68" t="n">
        <x:v>24.4</x:v>
      </x:c>
      <x:c r="F2607" s="68" t="n">
        <x:v>45.5</x:v>
      </x:c>
      <x:c r="G2607" s="68" t="n">
        <x:v>10.8</x:v>
      </x:c>
      <x:c r="H2607" s="69" t="n">
        <x:v>1.958</x:v>
      </x:c>
      <x:c r="I2607" s="68" t="n">
        <x:v>9236</x:v>
      </x:c>
      <x:c r="J2607" s="68" t="n">
        <x:v>9.9</x:v>
      </x:c>
      <x:c r="K2607" s="68" t="n">
        <x:v>516</x:v>
      </x:c>
      <x:c r="L2607" s="68" t="n">
        <x:v>2.7</x:v>
      </x:c>
      <x:c r="M2607" s="70" t="n">
        <x:v>0.078</x:v>
      </x:c>
      <x:c r="N2607" s="71" t="n">
        <x:v>156</x:v>
      </x:c>
      <x:c r="O2607" s="33" t="n">
        <x:f>ROUND(3*E2607+F2607+G2607*H2607,1)</x:f>
        <x:v>139.8</x:v>
      </x:c>
      <x:c r="P2607" s="33" t="n">
        <x:f>ROUND('Inputs'!$C$4*'Inputs'!$C$7*'Inputs'!$C$5*C2607/3600,1)</x:f>
        <x:v>3914.4</x:v>
      </x:c>
      <x:c r="Q2607" s="33" t="n">
        <x:f>ROUND(('Inputs'!$C$4/B2607)*'Inputs'!$C$7*'Inputs'!$C$6*D2607/3600,1)</x:f>
        <x:v>1362.2</x:v>
      </x:c>
      <x:c r="R2607" s="59" t="n">
        <x:f>ROUND((P2607-Q2607)*O2607-('Inputs'!$C$4/B2607)*(I2607/J2607+K2607)-'Inputs'!$C$4*L2607-('Inputs'!$C$4*'Inputs'!$C$20*'Inputs'!$C$21*'Inputs'!$C$22/1000)*M2607*N2607,0)</x:f>
        <x:v>23948</x:v>
      </x:c>
      <x:c r="S2607" s="59" t="n">
        <x:f>ROUND(R2607/'Inputs'!$C$4,2)</x:f>
        <x:v>2.39</x:v>
      </x:c>
      <x:c r="T2607" s="33" t="n">
        <x:f>ROUND((P2607-Q2607)*G2607*'Inputs'!$C$25/1000,1)</x:f>
        <x:v>71.2</x:v>
      </x:c>
    </x:row>
    <x:row r="2608">
      <x:c r="A2608" t="n">
        <x:v>2593</x:v>
      </x:c>
      <x:c r="B2608" s="68" t="n">
        <x:v>48.6</x:v>
      </x:c>
      <x:c r="C2608" s="68" t="n">
        <x:v>28.9</x:v>
      </x:c>
      <x:c r="D2608" s="68" t="n">
        <x:v>205</x:v>
      </x:c>
      <x:c r="E2608" s="68" t="n">
        <x:v>21.3</x:v>
      </x:c>
      <x:c r="F2608" s="68" t="n">
        <x:v>38</x:v>
      </x:c>
      <x:c r="G2608" s="68" t="n">
        <x:v>9.7</x:v>
      </x:c>
      <x:c r="H2608" s="69" t="n">
        <x:v>1.758</x:v>
      </x:c>
      <x:c r="I2608" s="68" t="n">
        <x:v>7639</x:v>
      </x:c>
      <x:c r="J2608" s="68" t="n">
        <x:v>12.4</x:v>
      </x:c>
      <x:c r="K2608" s="68" t="n">
        <x:v>526</x:v>
      </x:c>
      <x:c r="L2608" s="68" t="n">
        <x:v>5.7</x:v>
      </x:c>
      <x:c r="M2608" s="70" t="n">
        <x:v>0.03</x:v>
      </x:c>
      <x:c r="N2608" s="71" t="n">
        <x:v>148</x:v>
      </x:c>
      <x:c r="O2608" s="33" t="n">
        <x:f>ROUND(3*E2608+F2608+G2608*H2608,1)</x:f>
        <x:v>119</x:v>
      </x:c>
      <x:c r="P2608" s="33" t="n">
        <x:f>ROUND('Inputs'!$C$4*'Inputs'!$C$7*'Inputs'!$C$5*C2608/3600,1)</x:f>
        <x:v>4174.4</x:v>
      </x:c>
      <x:c r="Q2608" s="33" t="n">
        <x:f>ROUND(('Inputs'!$C$4/B2608)*'Inputs'!$C$7*'Inputs'!$C$6*D2608/3600,1)</x:f>
        <x:v>1218.6</x:v>
      </x:c>
      <x:c r="R2608" s="59" t="n">
        <x:f>ROUND((P2608-Q2608)*O2608-('Inputs'!$C$4/B2608)*(I2608/J2608+K2608)-'Inputs'!$C$4*L2608-('Inputs'!$C$4*'Inputs'!$C$20*'Inputs'!$C$21*'Inputs'!$C$22/1000)*M2608*N2608,0)</x:f>
        <x:v>49822</x:v>
      </x:c>
      <x:c r="S2608" s="59" t="n">
        <x:f>ROUND(R2608/'Inputs'!$C$4,2)</x:f>
        <x:v>4.98</x:v>
      </x:c>
      <x:c r="T2608" s="33" t="n">
        <x:f>ROUND((P2608-Q2608)*G2608*'Inputs'!$C$25/1000,1)</x:f>
        <x:v>74.1</x:v>
      </x:c>
    </x:row>
    <x:row r="2609">
      <x:c r="A2609" t="n">
        <x:v>2594</x:v>
      </x:c>
      <x:c r="B2609" s="68" t="n">
        <x:v>28.7</x:v>
      </x:c>
      <x:c r="C2609" s="68" t="n">
        <x:v>32.3</x:v>
      </x:c>
      <x:c r="D2609" s="68" t="n">
        <x:v>287.3</x:v>
      </x:c>
      <x:c r="E2609" s="68" t="n">
        <x:v>21.7</x:v>
      </x:c>
      <x:c r="F2609" s="68" t="n">
        <x:v>52.6</x:v>
      </x:c>
      <x:c r="G2609" s="68" t="n">
        <x:v>8.8</x:v>
      </x:c>
      <x:c r="H2609" s="69" t="n">
        <x:v>1.941</x:v>
      </x:c>
      <x:c r="I2609" s="68" t="n">
        <x:v>5494</x:v>
      </x:c>
      <x:c r="J2609" s="68" t="n">
        <x:v>14.4</x:v>
      </x:c>
      <x:c r="K2609" s="68" t="n">
        <x:v>695</x:v>
      </x:c>
      <x:c r="L2609" s="68" t="n">
        <x:v>1.7</x:v>
      </x:c>
      <x:c r="M2609" s="70" t="n">
        <x:v>0.044</x:v>
      </x:c>
      <x:c r="N2609" s="71" t="n">
        <x:v>87</x:v>
      </x:c>
      <x:c r="O2609" s="33" t="n">
        <x:f>ROUND(3*E2609+F2609+G2609*H2609,1)</x:f>
        <x:v>134.8</x:v>
      </x:c>
      <x:c r="P2609" s="33" t="n">
        <x:f>ROUND('Inputs'!$C$4*'Inputs'!$C$7*'Inputs'!$C$5*C2609/3600,1)</x:f>
        <x:v>4665.6</x:v>
      </x:c>
      <x:c r="Q2609" s="33" t="n">
        <x:f>ROUND(('Inputs'!$C$4/B2609)*'Inputs'!$C$7*'Inputs'!$C$6*D2609/3600,1)</x:f>
        <x:v>2891.9</x:v>
      </x:c>
      <x:c r="R2609" s="59" t="n">
        <x:f>ROUND((P2609-Q2609)*O2609-('Inputs'!$C$4/B2609)*(I2609/J2609+K2609)-'Inputs'!$C$4*L2609-('Inputs'!$C$4*'Inputs'!$C$20*'Inputs'!$C$21*'Inputs'!$C$22/1000)*M2609*N2609,0)</x:f>
        <x:v>-161562</x:v>
      </x:c>
      <x:c r="S2609" s="59" t="n">
        <x:f>ROUND(R2609/'Inputs'!$C$4,2)</x:f>
        <x:v>-16.16</x:v>
      </x:c>
      <x:c r="T2609" s="33" t="n">
        <x:f>ROUND((P2609-Q2609)*G2609*'Inputs'!$C$25/1000,1)</x:f>
        <x:v>40.3</x:v>
      </x:c>
    </x:row>
    <x:row r="2610">
      <x:c r="A2610" t="n">
        <x:v>2595</x:v>
      </x:c>
      <x:c r="B2610" s="68" t="n">
        <x:v>41.4</x:v>
      </x:c>
      <x:c r="C2610" s="68" t="n">
        <x:v>26.8</x:v>
      </x:c>
      <x:c r="D2610" s="68" t="n">
        <x:v>280.7</x:v>
      </x:c>
      <x:c r="E2610" s="68" t="n">
        <x:v>24.3</x:v>
      </x:c>
      <x:c r="F2610" s="68" t="n">
        <x:v>53.4</x:v>
      </x:c>
      <x:c r="G2610" s="68" t="n">
        <x:v>7.4</x:v>
      </x:c>
      <x:c r="H2610" s="69" t="n">
        <x:v>1.81</x:v>
      </x:c>
      <x:c r="I2610" s="68" t="n">
        <x:v>8261</x:v>
      </x:c>
      <x:c r="J2610" s="68" t="n">
        <x:v>9.5</x:v>
      </x:c>
      <x:c r="K2610" s="68" t="n">
        <x:v>728</x:v>
      </x:c>
      <x:c r="L2610" s="68" t="n">
        <x:v>1.5</x:v>
      </x:c>
      <x:c r="M2610" s="70" t="n">
        <x:v>0.047</x:v>
      </x:c>
      <x:c r="N2610" s="71" t="n">
        <x:v>67</x:v>
      </x:c>
      <x:c r="O2610" s="33" t="n">
        <x:f>ROUND(3*E2610+F2610+G2610*H2610,1)</x:f>
        <x:v>139.7</x:v>
      </x:c>
      <x:c r="P2610" s="33" t="n">
        <x:f>ROUND('Inputs'!$C$4*'Inputs'!$C$7*'Inputs'!$C$5*C2610/3600,1)</x:f>
        <x:v>3871.1</x:v>
      </x:c>
      <x:c r="Q2610" s="33" t="n">
        <x:f>ROUND(('Inputs'!$C$4/B2610)*'Inputs'!$C$7*'Inputs'!$C$6*D2610/3600,1)</x:f>
        <x:v>1958.7</x:v>
      </x:c>
      <x:c r="R2610" s="59" t="n">
        <x:f>ROUND((P2610-Q2610)*O2610-('Inputs'!$C$4/B2610)*(I2610/J2610+K2610)-'Inputs'!$C$4*L2610-('Inputs'!$C$4*'Inputs'!$C$20*'Inputs'!$C$21*'Inputs'!$C$22/1000)*M2610*N2610,0)</x:f>
        <x:v>-140768</x:v>
      </x:c>
      <x:c r="S2610" s="59" t="n">
        <x:f>ROUND(R2610/'Inputs'!$C$4,2)</x:f>
        <x:v>-14.08</x:v>
      </x:c>
      <x:c r="T2610" s="33" t="n">
        <x:f>ROUND((P2610-Q2610)*G2610*'Inputs'!$C$25/1000,1)</x:f>
        <x:v>36.6</x:v>
      </x:c>
    </x:row>
    <x:row r="2611">
      <x:c r="A2611" t="n">
        <x:v>2596</x:v>
      </x:c>
      <x:c r="B2611" s="68" t="n">
        <x:v>58.2</x:v>
      </x:c>
      <x:c r="C2611" s="68" t="n">
        <x:v>29.6</x:v>
      </x:c>
      <x:c r="D2611" s="68" t="n">
        <x:v>189.4</x:v>
      </x:c>
      <x:c r="E2611" s="68" t="n">
        <x:v>23</x:v>
      </x:c>
      <x:c r="F2611" s="68" t="n">
        <x:v>48.8</x:v>
      </x:c>
      <x:c r="G2611" s="68" t="n">
        <x:v>8.1</x:v>
      </x:c>
      <x:c r="H2611" s="69" t="n">
        <x:v>1.866</x:v>
      </x:c>
      <x:c r="I2611" s="68" t="n">
        <x:v>7070</x:v>
      </x:c>
      <x:c r="J2611" s="68" t="n">
        <x:v>12.9</x:v>
      </x:c>
      <x:c r="K2611" s="68" t="n">
        <x:v>454</x:v>
      </x:c>
      <x:c r="L2611" s="68" t="n">
        <x:v>2.9</x:v>
      </x:c>
      <x:c r="M2611" s="70" t="n">
        <x:v>0.1</x:v>
      </x:c>
      <x:c r="N2611" s="71" t="n">
        <x:v>86</x:v>
      </x:c>
      <x:c r="O2611" s="33" t="n">
        <x:f>ROUND(3*E2611+F2611+G2611*H2611,1)</x:f>
        <x:v>132.9</x:v>
      </x:c>
      <x:c r="P2611" s="33" t="n">
        <x:f>ROUND('Inputs'!$C$4*'Inputs'!$C$7*'Inputs'!$C$5*C2611/3600,1)</x:f>
        <x:v>4275.6</x:v>
      </x:c>
      <x:c r="Q2611" s="33" t="n">
        <x:f>ROUND(('Inputs'!$C$4/B2611)*'Inputs'!$C$7*'Inputs'!$C$6*D2611/3600,1)</x:f>
        <x:v>940.1</x:v>
      </x:c>
      <x:c r="R2611" s="59" t="n">
        <x:f>ROUND((P2611-Q2611)*O2611-('Inputs'!$C$4/B2611)*(I2611/J2611+K2611)-'Inputs'!$C$4*L2611-('Inputs'!$C$4*'Inputs'!$C$20*'Inputs'!$C$21*'Inputs'!$C$22/1000)*M2611*N2611,0)</x:f>
        <x:v>222881</x:v>
      </x:c>
      <x:c r="S2611" s="59" t="n">
        <x:f>ROUND(R2611/'Inputs'!$C$4,2)</x:f>
        <x:v>22.29</x:v>
      </x:c>
      <x:c r="T2611" s="33" t="n">
        <x:f>ROUND((P2611-Q2611)*G2611*'Inputs'!$C$25/1000,1)</x:f>
        <x:v>69.8</x:v>
      </x:c>
    </x:row>
    <x:row r="2612">
      <x:c r="A2612" t="n">
        <x:v>2597</x:v>
      </x:c>
      <x:c r="B2612" s="68" t="n">
        <x:v>57.6</x:v>
      </x:c>
      <x:c r="C2612" s="68" t="n">
        <x:v>25.2</x:v>
      </x:c>
      <x:c r="D2612" s="68" t="n">
        <x:v>274.1</x:v>
      </x:c>
      <x:c r="E2612" s="68" t="n">
        <x:v>23.5</x:v>
      </x:c>
      <x:c r="F2612" s="68" t="n">
        <x:v>43.6</x:v>
      </x:c>
      <x:c r="G2612" s="68" t="n">
        <x:v>7.9</x:v>
      </x:c>
      <x:c r="H2612" s="69" t="n">
        <x:v>1.796</x:v>
      </x:c>
      <x:c r="I2612" s="68" t="n">
        <x:v>7178</x:v>
      </x:c>
      <x:c r="J2612" s="68" t="n">
        <x:v>8.8</x:v>
      </x:c>
      <x:c r="K2612" s="68" t="n">
        <x:v>724</x:v>
      </x:c>
      <x:c r="L2612" s="68" t="n">
        <x:v>3.9</x:v>
      </x:c>
      <x:c r="M2612" s="70" t="n">
        <x:v>0.046</x:v>
      </x:c>
      <x:c r="N2612" s="71" t="n">
        <x:v>79</x:v>
      </x:c>
      <x:c r="O2612" s="33" t="n">
        <x:f>ROUND(3*E2612+F2612+G2612*H2612,1)</x:f>
        <x:v>128.3</x:v>
      </x:c>
      <x:c r="P2612" s="33" t="n">
        <x:f>ROUND('Inputs'!$C$4*'Inputs'!$C$7*'Inputs'!$C$5*C2612/3600,1)</x:f>
        <x:v>3640</x:v>
      </x:c>
      <x:c r="Q2612" s="33" t="n">
        <x:f>ROUND(('Inputs'!$C$4/B2612)*'Inputs'!$C$7*'Inputs'!$C$6*D2612/3600,1)</x:f>
        <x:v>1374.7</x:v>
      </x:c>
      <x:c r="R2612" s="59" t="n">
        <x:f>ROUND((P2612-Q2612)*O2612-('Inputs'!$C$4/B2612)*(I2612/J2612+K2612)-'Inputs'!$C$4*L2612-('Inputs'!$C$4*'Inputs'!$C$20*'Inputs'!$C$21*'Inputs'!$C$22/1000)*M2612*N2612,0)</x:f>
        <x:v>-23794</x:v>
      </x:c>
      <x:c r="S2612" s="59" t="n">
        <x:f>ROUND(R2612/'Inputs'!$C$4,2)</x:f>
        <x:v>-2.38</x:v>
      </x:c>
      <x:c r="T2612" s="33" t="n">
        <x:f>ROUND((P2612-Q2612)*G2612*'Inputs'!$C$25/1000,1)</x:f>
        <x:v>46.2</x:v>
      </x:c>
    </x:row>
    <x:row r="2613">
      <x:c r="A2613" t="n">
        <x:v>2598</x:v>
      </x:c>
      <x:c r="B2613" s="68" t="n">
        <x:v>27.8</x:v>
      </x:c>
      <x:c r="C2613" s="68" t="n">
        <x:v>26.9</x:v>
      </x:c>
      <x:c r="D2613" s="68" t="n">
        <x:v>238.3</x:v>
      </x:c>
      <x:c r="E2613" s="68" t="n">
        <x:v>22.1</x:v>
      </x:c>
      <x:c r="F2613" s="68" t="n">
        <x:v>36.5</x:v>
      </x:c>
      <x:c r="G2613" s="68" t="n">
        <x:v>8</x:v>
      </x:c>
      <x:c r="H2613" s="69" t="n">
        <x:v>1.858</x:v>
      </x:c>
      <x:c r="I2613" s="68" t="n">
        <x:v>7446</x:v>
      </x:c>
      <x:c r="J2613" s="68" t="n">
        <x:v>14.1</x:v>
      </x:c>
      <x:c r="K2613" s="68" t="n">
        <x:v>518</x:v>
      </x:c>
      <x:c r="L2613" s="68" t="n">
        <x:v>2</x:v>
      </x:c>
      <x:c r="M2613" s="70" t="n">
        <x:v>0.002</x:v>
      </x:c>
      <x:c r="N2613" s="71" t="n">
        <x:v>155</x:v>
      </x:c>
      <x:c r="O2613" s="33" t="n">
        <x:f>ROUND(3*E2613+F2613+G2613*H2613,1)</x:f>
        <x:v>117.7</x:v>
      </x:c>
      <x:c r="P2613" s="33" t="n">
        <x:f>ROUND('Inputs'!$C$4*'Inputs'!$C$7*'Inputs'!$C$5*C2613/3600,1)</x:f>
        <x:v>3885.6</x:v>
      </x:c>
      <x:c r="Q2613" s="33" t="n">
        <x:f>ROUND(('Inputs'!$C$4/B2613)*'Inputs'!$C$7*'Inputs'!$C$6*D2613/3600,1)</x:f>
        <x:v>2476.3</x:v>
      </x:c>
      <x:c r="R2613" s="59" t="n">
        <x:f>ROUND((P2613-Q2613)*O2613-('Inputs'!$C$4/B2613)*(I2613/J2613+K2613)-'Inputs'!$C$4*L2613-('Inputs'!$C$4*'Inputs'!$C$20*'Inputs'!$C$21*'Inputs'!$C$22/1000)*M2613*N2613,0)</x:f>
        <x:v>-231108</x:v>
      </x:c>
      <x:c r="S2613" s="59" t="n">
        <x:f>ROUND(R2613/'Inputs'!$C$4,2)</x:f>
        <x:v>-23.11</x:v>
      </x:c>
      <x:c r="T2613" s="33" t="n">
        <x:f>ROUND((P2613-Q2613)*G2613*'Inputs'!$C$25/1000,1)</x:f>
        <x:v>29.1</x:v>
      </x:c>
    </x:row>
    <x:row r="2614">
      <x:c r="A2614" t="n">
        <x:v>2599</x:v>
      </x:c>
      <x:c r="B2614" s="68" t="n">
        <x:v>57.4</x:v>
      </x:c>
      <x:c r="C2614" s="68" t="n">
        <x:v>26.6</x:v>
      </x:c>
      <x:c r="D2614" s="68" t="n">
        <x:v>188.1</x:v>
      </x:c>
      <x:c r="E2614" s="68" t="n">
        <x:v>23.9</x:v>
      </x:c>
      <x:c r="F2614" s="68" t="n">
        <x:v>33</x:v>
      </x:c>
      <x:c r="G2614" s="68" t="n">
        <x:v>8.8</x:v>
      </x:c>
      <x:c r="H2614" s="69" t="n">
        <x:v>1.881</x:v>
      </x:c>
      <x:c r="I2614" s="68" t="n">
        <x:v>4946</x:v>
      </x:c>
      <x:c r="J2614" s="68" t="n">
        <x:v>10.3</x:v>
      </x:c>
      <x:c r="K2614" s="68" t="n">
        <x:v>639</x:v>
      </x:c>
      <x:c r="L2614" s="68" t="n">
        <x:v>1.8</x:v>
      </x:c>
      <x:c r="M2614" s="70" t="n">
        <x:v>0.004</x:v>
      </x:c>
      <x:c r="N2614" s="71" t="n">
        <x:v>140</x:v>
      </x:c>
      <x:c r="O2614" s="33" t="n">
        <x:f>ROUND(3*E2614+F2614+G2614*H2614,1)</x:f>
        <x:v>121.3</x:v>
      </x:c>
      <x:c r="P2614" s="33" t="n">
        <x:f>ROUND('Inputs'!$C$4*'Inputs'!$C$7*'Inputs'!$C$5*C2614/3600,1)</x:f>
        <x:v>3842.2</x:v>
      </x:c>
      <x:c r="Q2614" s="33" t="n">
        <x:f>ROUND(('Inputs'!$C$4/B2614)*'Inputs'!$C$7*'Inputs'!$C$6*D2614/3600,1)</x:f>
        <x:v>946.7</x:v>
      </x:c>
      <x:c r="R2614" s="59" t="n">
        <x:f>ROUND((P2614-Q2614)*O2614-('Inputs'!$C$4/B2614)*(I2614/J2614+K2614)-'Inputs'!$C$4*L2614-('Inputs'!$C$4*'Inputs'!$C$20*'Inputs'!$C$21*'Inputs'!$C$22/1000)*M2614*N2614,0)</x:f>
        <x:v>136990</x:v>
      </x:c>
      <x:c r="S2614" s="59" t="n">
        <x:f>ROUND(R2614/'Inputs'!$C$4,2)</x:f>
        <x:v>13.7</x:v>
      </x:c>
      <x:c r="T2614" s="33" t="n">
        <x:f>ROUND((P2614-Q2614)*G2614*'Inputs'!$C$25/1000,1)</x:f>
        <x:v>65.8</x:v>
      </x:c>
    </x:row>
    <x:row r="2615">
      <x:c r="A2615" t="n">
        <x:v>2600</x:v>
      </x:c>
      <x:c r="B2615" s="68" t="n">
        <x:v>42</x:v>
      </x:c>
      <x:c r="C2615" s="68" t="n">
        <x:v>27.2</x:v>
      </x:c>
      <x:c r="D2615" s="68" t="n">
        <x:v>192.3</x:v>
      </x:c>
      <x:c r="E2615" s="68" t="n">
        <x:v>21.2</x:v>
      </x:c>
      <x:c r="F2615" s="68" t="n">
        <x:v>39.7</x:v>
      </x:c>
      <x:c r="G2615" s="68" t="n">
        <x:v>10.5</x:v>
      </x:c>
      <x:c r="H2615" s="69" t="n">
        <x:v>1.816</x:v>
      </x:c>
      <x:c r="I2615" s="68" t="n">
        <x:v>5782</x:v>
      </x:c>
      <x:c r="J2615" s="68" t="n">
        <x:v>11.5</x:v>
      </x:c>
      <x:c r="K2615" s="68" t="n">
        <x:v>781</x:v>
      </x:c>
      <x:c r="L2615" s="68" t="n">
        <x:v>2.5</x:v>
      </x:c>
      <x:c r="M2615" s="70" t="n">
        <x:v>0</x:v>
      </x:c>
      <x:c r="N2615" s="71" t="n">
        <x:v>89</x:v>
      </x:c>
      <x:c r="O2615" s="33" t="n">
        <x:f>ROUND(3*E2615+F2615+G2615*H2615,1)</x:f>
        <x:v>122.4</x:v>
      </x:c>
      <x:c r="P2615" s="33" t="n">
        <x:f>ROUND('Inputs'!$C$4*'Inputs'!$C$7*'Inputs'!$C$5*C2615/3600,1)</x:f>
        <x:v>3928.9</x:v>
      </x:c>
      <x:c r="Q2615" s="33" t="n">
        <x:f>ROUND(('Inputs'!$C$4/B2615)*'Inputs'!$C$7*'Inputs'!$C$6*D2615/3600,1)</x:f>
        <x:v>1322.7</x:v>
      </x:c>
      <x:c r="R2615" s="59" t="n">
        <x:f>ROUND((P2615-Q2615)*O2615-('Inputs'!$C$4/B2615)*(I2615/J2615+K2615)-'Inputs'!$C$4*L2615-('Inputs'!$C$4*'Inputs'!$C$20*'Inputs'!$C$21*'Inputs'!$C$22/1000)*M2615*N2615,0)</x:f>
        <x:v>-11664</x:v>
      </x:c>
      <x:c r="S2615" s="59" t="n">
        <x:f>ROUND(R2615/'Inputs'!$C$4,2)</x:f>
        <x:v>-1.17</x:v>
      </x:c>
      <x:c r="T2615" s="33" t="n">
        <x:f>ROUND((P2615-Q2615)*G2615*'Inputs'!$C$25/1000,1)</x:f>
        <x:v>70.7</x:v>
      </x:c>
    </x:row>
    <x:row r="2616">
      <x:c r="A2616" t="n">
        <x:v>2601</x:v>
      </x:c>
      <x:c r="B2616" s="68" t="n">
        <x:v>38.8</x:v>
      </x:c>
      <x:c r="C2616" s="68" t="n">
        <x:v>29</x:v>
      </x:c>
      <x:c r="D2616" s="68" t="n">
        <x:v>265.7</x:v>
      </x:c>
      <x:c r="E2616" s="68" t="n">
        <x:v>23.1</x:v>
      </x:c>
      <x:c r="F2616" s="68" t="n">
        <x:v>35.3</x:v>
      </x:c>
      <x:c r="G2616" s="68" t="n">
        <x:v>10</x:v>
      </x:c>
      <x:c r="H2616" s="69" t="n">
        <x:v>1.843</x:v>
      </x:c>
      <x:c r="I2616" s="68" t="n">
        <x:v>6780</x:v>
      </x:c>
      <x:c r="J2616" s="68" t="n">
        <x:v>14.7</x:v>
      </x:c>
      <x:c r="K2616" s="68" t="n">
        <x:v>827</x:v>
      </x:c>
      <x:c r="L2616" s="68" t="n">
        <x:v>3.4</x:v>
      </x:c>
      <x:c r="M2616" s="70" t="n">
        <x:v>0.048</x:v>
      </x:c>
      <x:c r="N2616" s="71" t="n">
        <x:v>63</x:v>
      </x:c>
      <x:c r="O2616" s="33" t="n">
        <x:f>ROUND(3*E2616+F2616+G2616*H2616,1)</x:f>
        <x:v>123</x:v>
      </x:c>
      <x:c r="P2616" s="33" t="n">
        <x:f>ROUND('Inputs'!$C$4*'Inputs'!$C$7*'Inputs'!$C$5*C2616/3600,1)</x:f>
        <x:v>4188.9</x:v>
      </x:c>
      <x:c r="Q2616" s="33" t="n">
        <x:f>ROUND(('Inputs'!$C$4/B2616)*'Inputs'!$C$7*'Inputs'!$C$6*D2616/3600,1)</x:f>
        <x:v>1978.3</x:v>
      </x:c>
      <x:c r="R2616" s="59" t="n">
        <x:f>ROUND((P2616-Q2616)*O2616-('Inputs'!$C$4/B2616)*(I2616/J2616+K2616)-'Inputs'!$C$4*L2616-('Inputs'!$C$4*'Inputs'!$C$20*'Inputs'!$C$21*'Inputs'!$C$22/1000)*M2616*N2616,0)</x:f>
        <x:v>-100875</x:v>
      </x:c>
      <x:c r="S2616" s="59" t="n">
        <x:f>ROUND(R2616/'Inputs'!$C$4,2)</x:f>
        <x:v>-10.09</x:v>
      </x:c>
      <x:c r="T2616" s="33" t="n">
        <x:f>ROUND((P2616-Q2616)*G2616*'Inputs'!$C$25/1000,1)</x:f>
        <x:v>57.1</x:v>
      </x:c>
    </x:row>
    <x:row r="2617">
      <x:c r="A2617" t="n">
        <x:v>2602</x:v>
      </x:c>
      <x:c r="B2617" s="68" t="n">
        <x:v>26.5</x:v>
      </x:c>
      <x:c r="C2617" s="68" t="n">
        <x:v>30.3</x:v>
      </x:c>
      <x:c r="D2617" s="68" t="n">
        <x:v>198.2</x:v>
      </x:c>
      <x:c r="E2617" s="68" t="n">
        <x:v>21.7</x:v>
      </x:c>
      <x:c r="F2617" s="68" t="n">
        <x:v>32.7</x:v>
      </x:c>
      <x:c r="G2617" s="68" t="n">
        <x:v>9.9</x:v>
      </x:c>
      <x:c r="H2617" s="69" t="n">
        <x:v>1.784</x:v>
      </x:c>
      <x:c r="I2617" s="68" t="n">
        <x:v>6046</x:v>
      </x:c>
      <x:c r="J2617" s="68" t="n">
        <x:v>11.3</x:v>
      </x:c>
      <x:c r="K2617" s="68" t="n">
        <x:v>633</x:v>
      </x:c>
      <x:c r="L2617" s="68" t="n">
        <x:v>4.6</x:v>
      </x:c>
      <x:c r="M2617" s="70" t="n">
        <x:v>0.04</x:v>
      </x:c>
      <x:c r="N2617" s="71" t="n">
        <x:v>61</x:v>
      </x:c>
      <x:c r="O2617" s="33" t="n">
        <x:f>ROUND(3*E2617+F2617+G2617*H2617,1)</x:f>
        <x:v>115.5</x:v>
      </x:c>
      <x:c r="P2617" s="33" t="n">
        <x:f>ROUND('Inputs'!$C$4*'Inputs'!$C$7*'Inputs'!$C$5*C2617/3600,1)</x:f>
        <x:v>4376.7</x:v>
      </x:c>
      <x:c r="Q2617" s="33" t="n">
        <x:f>ROUND(('Inputs'!$C$4/B2617)*'Inputs'!$C$7*'Inputs'!$C$6*D2617/3600,1)</x:f>
        <x:v>2160.7</x:v>
      </x:c>
      <x:c r="R2617" s="59" t="n">
        <x:f>ROUND((P2617-Q2617)*O2617-('Inputs'!$C$4/B2617)*(I2617/J2617+K2617)-'Inputs'!$C$4*L2617-('Inputs'!$C$4*'Inputs'!$C$20*'Inputs'!$C$21*'Inputs'!$C$22/1000)*M2617*N2617,0)</x:f>
        <x:v>-236280</x:v>
      </x:c>
      <x:c r="S2617" s="59" t="n">
        <x:f>ROUND(R2617/'Inputs'!$C$4,2)</x:f>
        <x:v>-23.63</x:v>
      </x:c>
      <x:c r="T2617" s="33" t="n">
        <x:f>ROUND((P2617-Q2617)*G2617*'Inputs'!$C$25/1000,1)</x:f>
        <x:v>56.7</x:v>
      </x:c>
    </x:row>
    <x:row r="2618">
      <x:c r="A2618" t="n">
        <x:v>2603</x:v>
      </x:c>
      <x:c r="B2618" s="68" t="n">
        <x:v>34.5</x:v>
      </x:c>
      <x:c r="C2618" s="68" t="n">
        <x:v>27.9</x:v>
      </x:c>
      <x:c r="D2618" s="68" t="n">
        <x:v>227.7</x:v>
      </x:c>
      <x:c r="E2618" s="68" t="n">
        <x:v>22.8</x:v>
      </x:c>
      <x:c r="F2618" s="68" t="n">
        <x:v>36.8</x:v>
      </x:c>
      <x:c r="G2618" s="68" t="n">
        <x:v>8.9</x:v>
      </x:c>
      <x:c r="H2618" s="69" t="n">
        <x:v>1.712</x:v>
      </x:c>
      <x:c r="I2618" s="68" t="n">
        <x:v>5370</x:v>
      </x:c>
      <x:c r="J2618" s="68" t="n">
        <x:v>12.3</x:v>
      </x:c>
      <x:c r="K2618" s="68" t="n">
        <x:v>702</x:v>
      </x:c>
      <x:c r="L2618" s="68" t="n">
        <x:v>4</x:v>
      </x:c>
      <x:c r="M2618" s="70" t="n">
        <x:v>0.007</x:v>
      </x:c>
      <x:c r="N2618" s="71" t="n">
        <x:v>136</x:v>
      </x:c>
      <x:c r="O2618" s="33" t="n">
        <x:f>ROUND(3*E2618+F2618+G2618*H2618,1)</x:f>
        <x:v>120.4</x:v>
      </x:c>
      <x:c r="P2618" s="33" t="n">
        <x:f>ROUND('Inputs'!$C$4*'Inputs'!$C$7*'Inputs'!$C$5*C2618/3600,1)</x:f>
        <x:v>4030</x:v>
      </x:c>
      <x:c r="Q2618" s="33" t="n">
        <x:f>ROUND(('Inputs'!$C$4/B2618)*'Inputs'!$C$7*'Inputs'!$C$6*D2618/3600,1)</x:f>
        <x:v>1906.7</x:v>
      </x:c>
      <x:c r="R2618" s="59" t="n">
        <x:f>ROUND((P2618-Q2618)*O2618-('Inputs'!$C$4/B2618)*(I2618/J2618+K2618)-'Inputs'!$C$4*L2618-('Inputs'!$C$4*'Inputs'!$C$20*'Inputs'!$C$21*'Inputs'!$C$22/1000)*M2618*N2618,0)</x:f>
        <x:v>-116508</x:v>
      </x:c>
      <x:c r="S2618" s="59" t="n">
        <x:f>ROUND(R2618/'Inputs'!$C$4,2)</x:f>
        <x:v>-11.65</x:v>
      </x:c>
      <x:c r="T2618" s="33" t="n">
        <x:f>ROUND((P2618-Q2618)*G2618*'Inputs'!$C$25/1000,1)</x:f>
        <x:v>48.8</x:v>
      </x:c>
    </x:row>
    <x:row r="2619">
      <x:c r="A2619" t="n">
        <x:v>2604</x:v>
      </x:c>
      <x:c r="B2619" s="68" t="n">
        <x:v>55.9</x:v>
      </x:c>
      <x:c r="C2619" s="68" t="n">
        <x:v>26.2</x:v>
      </x:c>
      <x:c r="D2619" s="68" t="n">
        <x:v>222.8</x:v>
      </x:c>
      <x:c r="E2619" s="68" t="n">
        <x:v>20.2</x:v>
      </x:c>
      <x:c r="F2619" s="68" t="n">
        <x:v>33.5</x:v>
      </x:c>
      <x:c r="G2619" s="68" t="n">
        <x:v>9.7</x:v>
      </x:c>
      <x:c r="H2619" s="69" t="n">
        <x:v>1.81</x:v>
      </x:c>
      <x:c r="I2619" s="68" t="n">
        <x:v>6425</x:v>
      </x:c>
      <x:c r="J2619" s="68" t="n">
        <x:v>9.1</x:v>
      </x:c>
      <x:c r="K2619" s="68" t="n">
        <x:v>644</x:v>
      </x:c>
      <x:c r="L2619" s="68" t="n">
        <x:v>5.5</x:v>
      </x:c>
      <x:c r="M2619" s="70" t="n">
        <x:v>0.024</x:v>
      </x:c>
      <x:c r="N2619" s="71" t="n">
        <x:v>94</x:v>
      </x:c>
      <x:c r="O2619" s="33" t="n">
        <x:f>ROUND(3*E2619+F2619+G2619*H2619,1)</x:f>
        <x:v>111.7</x:v>
      </x:c>
      <x:c r="P2619" s="33" t="n">
        <x:f>ROUND('Inputs'!$C$4*'Inputs'!$C$7*'Inputs'!$C$5*C2619/3600,1)</x:f>
        <x:v>3784.4</x:v>
      </x:c>
      <x:c r="Q2619" s="33" t="n">
        <x:f>ROUND(('Inputs'!$C$4/B2619)*'Inputs'!$C$7*'Inputs'!$C$6*D2619/3600,1)</x:f>
        <x:v>1151.4</x:v>
      </x:c>
      <x:c r="R2619" s="59" t="n">
        <x:f>ROUND((P2619-Q2619)*O2619-('Inputs'!$C$4/B2619)*(I2619/J2619+K2619)-'Inputs'!$C$4*L2619-('Inputs'!$C$4*'Inputs'!$C$20*'Inputs'!$C$21*'Inputs'!$C$22/1000)*M2619*N2619,0)</x:f>
        <x:v>-7449</x:v>
      </x:c>
      <x:c r="S2619" s="59" t="n">
        <x:f>ROUND(R2619/'Inputs'!$C$4,2)</x:f>
        <x:v>-0.74</x:v>
      </x:c>
      <x:c r="T2619" s="33" t="n">
        <x:f>ROUND((P2619-Q2619)*G2619*'Inputs'!$C$25/1000,1)</x:f>
        <x:v>66</x:v>
      </x:c>
    </x:row>
    <x:row r="2620">
      <x:c r="A2620" t="n">
        <x:v>2605</x:v>
      </x:c>
      <x:c r="B2620" s="68" t="n">
        <x:v>41.4</x:v>
      </x:c>
      <x:c r="C2620" s="68" t="n">
        <x:v>29.1</x:v>
      </x:c>
      <x:c r="D2620" s="68" t="n">
        <x:v>262.4</x:v>
      </x:c>
      <x:c r="E2620" s="68" t="n">
        <x:v>24.8</x:v>
      </x:c>
      <x:c r="F2620" s="68" t="n">
        <x:v>42.2</x:v>
      </x:c>
      <x:c r="G2620" s="68" t="n">
        <x:v>8.1</x:v>
      </x:c>
      <x:c r="H2620" s="69" t="n">
        <x:v>1.705</x:v>
      </x:c>
      <x:c r="I2620" s="68" t="n">
        <x:v>4323</x:v>
      </x:c>
      <x:c r="J2620" s="68" t="n">
        <x:v>12</x:v>
      </x:c>
      <x:c r="K2620" s="68" t="n">
        <x:v>597</x:v>
      </x:c>
      <x:c r="L2620" s="68" t="n">
        <x:v>4.9</x:v>
      </x:c>
      <x:c r="M2620" s="70" t="n">
        <x:v>0.058</x:v>
      </x:c>
      <x:c r="N2620" s="71" t="n">
        <x:v>72</x:v>
      </x:c>
      <x:c r="O2620" s="33" t="n">
        <x:f>ROUND(3*E2620+F2620+G2620*H2620,1)</x:f>
        <x:v>130.4</x:v>
      </x:c>
      <x:c r="P2620" s="33" t="n">
        <x:f>ROUND('Inputs'!$C$4*'Inputs'!$C$7*'Inputs'!$C$5*C2620/3600,1)</x:f>
        <x:v>4203.3</x:v>
      </x:c>
      <x:c r="Q2620" s="33" t="n">
        <x:f>ROUND(('Inputs'!$C$4/B2620)*'Inputs'!$C$7*'Inputs'!$C$6*D2620/3600,1)</x:f>
        <x:v>1831</x:v>
      </x:c>
      <x:c r="R2620" s="59" t="n">
        <x:f>ROUND((P2620-Q2620)*O2620-('Inputs'!$C$4/B2620)*(I2620/J2620+K2620)-'Inputs'!$C$4*L2620-('Inputs'!$C$4*'Inputs'!$C$20*'Inputs'!$C$21*'Inputs'!$C$22/1000)*M2620*N2620,0)</x:f>
        <x:v>19790</x:v>
      </x:c>
      <x:c r="S2620" s="59" t="n">
        <x:f>ROUND(R2620/'Inputs'!$C$4,2)</x:f>
        <x:v>1.98</x:v>
      </x:c>
      <x:c r="T2620" s="33" t="n">
        <x:f>ROUND((P2620-Q2620)*G2620*'Inputs'!$C$25/1000,1)</x:f>
        <x:v>49.6</x:v>
      </x:c>
    </x:row>
    <x:row r="2621">
      <x:c r="A2621" t="n">
        <x:v>2606</x:v>
      </x:c>
      <x:c r="B2621" s="68" t="n">
        <x:v>35.6</x:v>
      </x:c>
      <x:c r="C2621" s="68" t="n">
        <x:v>30.4</x:v>
      </x:c>
      <x:c r="D2621" s="68" t="n">
        <x:v>217.8</x:v>
      </x:c>
      <x:c r="E2621" s="68" t="n">
        <x:v>23.4</x:v>
      </x:c>
      <x:c r="F2621" s="68" t="n">
        <x:v>35.7</x:v>
      </x:c>
      <x:c r="G2621" s="68" t="n">
        <x:v>7</x:v>
      </x:c>
      <x:c r="H2621" s="69" t="n">
        <x:v>1.73</x:v>
      </x:c>
      <x:c r="I2621" s="68" t="n">
        <x:v>4216</x:v>
      </x:c>
      <x:c r="J2621" s="68" t="n">
        <x:v>8.3</x:v>
      </x:c>
      <x:c r="K2621" s="68" t="n">
        <x:v>632</x:v>
      </x:c>
      <x:c r="L2621" s="68" t="n">
        <x:v>5.6</x:v>
      </x:c>
      <x:c r="M2621" s="70" t="n">
        <x:v>0.046</x:v>
      </x:c>
      <x:c r="N2621" s="71" t="n">
        <x:v>142</x:v>
      </x:c>
      <x:c r="O2621" s="33" t="n">
        <x:f>ROUND(3*E2621+F2621+G2621*H2621,1)</x:f>
        <x:v>118</x:v>
      </x:c>
      <x:c r="P2621" s="33" t="n">
        <x:f>ROUND('Inputs'!$C$4*'Inputs'!$C$7*'Inputs'!$C$5*C2621/3600,1)</x:f>
        <x:v>4391.1</x:v>
      </x:c>
      <x:c r="Q2621" s="33" t="n">
        <x:f>ROUND(('Inputs'!$C$4/B2621)*'Inputs'!$C$7*'Inputs'!$C$6*D2621/3600,1)</x:f>
        <x:v>1767.4</x:v>
      </x:c>
      <x:c r="R2621" s="59" t="n">
        <x:f>ROUND((P2621-Q2621)*O2621-('Inputs'!$C$4/B2621)*(I2621/J2621+K2621)-'Inputs'!$C$4*L2621-('Inputs'!$C$4*'Inputs'!$C$20*'Inputs'!$C$21*'Inputs'!$C$22/1000)*M2621*N2621,0)</x:f>
        <x:v>-81221</x:v>
      </x:c>
      <x:c r="S2621" s="59" t="n">
        <x:f>ROUND(R2621/'Inputs'!$C$4,2)</x:f>
        <x:v>-8.12</x:v>
      </x:c>
      <x:c r="T2621" s="33" t="n">
        <x:f>ROUND((P2621-Q2621)*G2621*'Inputs'!$C$25/1000,1)</x:f>
        <x:v>47.4</x:v>
      </x:c>
    </x:row>
    <x:row r="2622">
      <x:c r="A2622" t="n">
        <x:v>2607</x:v>
      </x:c>
      <x:c r="B2622" s="68" t="n">
        <x:v>33</x:v>
      </x:c>
      <x:c r="C2622" s="68" t="n">
        <x:v>33.3</x:v>
      </x:c>
      <x:c r="D2622" s="68" t="n">
        <x:v>191.9</x:v>
      </x:c>
      <x:c r="E2622" s="68" t="n">
        <x:v>27.7</x:v>
      </x:c>
      <x:c r="F2622" s="68" t="n">
        <x:v>40.5</x:v>
      </x:c>
      <x:c r="G2622" s="68" t="n">
        <x:v>9.7</x:v>
      </x:c>
      <x:c r="H2622" s="69" t="n">
        <x:v>1.951</x:v>
      </x:c>
      <x:c r="I2622" s="68" t="n">
        <x:v>6602</x:v>
      </x:c>
      <x:c r="J2622" s="68" t="n">
        <x:v>11.2</x:v>
      </x:c>
      <x:c r="K2622" s="68" t="n">
        <x:v>786</x:v>
      </x:c>
      <x:c r="L2622" s="68" t="n">
        <x:v>5.2</x:v>
      </x:c>
      <x:c r="M2622" s="70" t="n">
        <x:v>0.036</x:v>
      </x:c>
      <x:c r="N2622" s="71" t="n">
        <x:v>122</x:v>
      </x:c>
      <x:c r="O2622" s="33" t="n">
        <x:f>ROUND(3*E2622+F2622+G2622*H2622,1)</x:f>
        <x:v>142.5</x:v>
      </x:c>
      <x:c r="P2622" s="33" t="n">
        <x:f>ROUND('Inputs'!$C$4*'Inputs'!$C$7*'Inputs'!$C$5*C2622/3600,1)</x:f>
        <x:v>4810</x:v>
      </x:c>
      <x:c r="Q2622" s="33" t="n">
        <x:f>ROUND(('Inputs'!$C$4/B2622)*'Inputs'!$C$7*'Inputs'!$C$6*D2622/3600,1)</x:f>
        <x:v>1679.9</x:v>
      </x:c>
      <x:c r="R2622" s="59" t="n">
        <x:f>ROUND((P2622-Q2622)*O2622-('Inputs'!$C$4/B2622)*(I2622/J2622+K2622)-'Inputs'!$C$4*L2622-('Inputs'!$C$4*'Inputs'!$C$20*'Inputs'!$C$21*'Inputs'!$C$22/1000)*M2622*N2622,0)</x:f>
        <x:v>-32589</x:v>
      </x:c>
      <x:c r="S2622" s="59" t="n">
        <x:f>ROUND(R2622/'Inputs'!$C$4,2)</x:f>
        <x:v>-3.26</x:v>
      </x:c>
      <x:c r="T2622" s="33" t="n">
        <x:f>ROUND((P2622-Q2622)*G2622*'Inputs'!$C$25/1000,1)</x:f>
        <x:v>78.4</x:v>
      </x:c>
    </x:row>
    <x:row r="2623">
      <x:c r="A2623" t="n">
        <x:v>2608</x:v>
      </x:c>
      <x:c r="B2623" s="68" t="n">
        <x:v>34.5</x:v>
      </x:c>
      <x:c r="C2623" s="68" t="n">
        <x:v>32.6</x:v>
      </x:c>
      <x:c r="D2623" s="68" t="n">
        <x:v>199.7</x:v>
      </x:c>
      <x:c r="E2623" s="68" t="n">
        <x:v>27.7</x:v>
      </x:c>
      <x:c r="F2623" s="68" t="n">
        <x:v>30.3</x:v>
      </x:c>
      <x:c r="G2623" s="68" t="n">
        <x:v>9.7</x:v>
      </x:c>
      <x:c r="H2623" s="69" t="n">
        <x:v>1.67</x:v>
      </x:c>
      <x:c r="I2623" s="68" t="n">
        <x:v>6253</x:v>
      </x:c>
      <x:c r="J2623" s="68" t="n">
        <x:v>10.2</x:v>
      </x:c>
      <x:c r="K2623" s="68" t="n">
        <x:v>756</x:v>
      </x:c>
      <x:c r="L2623" s="68" t="n">
        <x:v>5.6</x:v>
      </x:c>
      <x:c r="M2623" s="70" t="n">
        <x:v>0.002</x:v>
      </x:c>
      <x:c r="N2623" s="71" t="n">
        <x:v>87</x:v>
      </x:c>
      <x:c r="O2623" s="33" t="n">
        <x:f>ROUND(3*E2623+F2623+G2623*H2623,1)</x:f>
        <x:v>129.6</x:v>
      </x:c>
      <x:c r="P2623" s="33" t="n">
        <x:f>ROUND('Inputs'!$C$4*'Inputs'!$C$7*'Inputs'!$C$5*C2623/3600,1)</x:f>
        <x:v>4708.9</x:v>
      </x:c>
      <x:c r="Q2623" s="33" t="n">
        <x:f>ROUND(('Inputs'!$C$4/B2623)*'Inputs'!$C$7*'Inputs'!$C$6*D2623/3600,1)</x:f>
        <x:v>1672.2</x:v>
      </x:c>
      <x:c r="R2623" s="59" t="n">
        <x:f>ROUND((P2623-Q2623)*O2623-('Inputs'!$C$4/B2623)*(I2623/J2623+K2623)-'Inputs'!$C$4*L2623-('Inputs'!$C$4*'Inputs'!$C$20*'Inputs'!$C$21*'Inputs'!$C$22/1000)*M2623*N2623,0)</x:f>
        <x:v>-59656</x:v>
      </x:c>
      <x:c r="S2623" s="59" t="n">
        <x:f>ROUND(R2623/'Inputs'!$C$4,2)</x:f>
        <x:v>-5.97</x:v>
      </x:c>
      <x:c r="T2623" s="33" t="n">
        <x:f>ROUND((P2623-Q2623)*G2623*'Inputs'!$C$25/1000,1)</x:f>
        <x:v>76.1</x:v>
      </x:c>
    </x:row>
    <x:row r="2624">
      <x:c r="A2624" t="n">
        <x:v>2609</x:v>
      </x:c>
      <x:c r="B2624" s="68" t="n">
        <x:v>28.5</x:v>
      </x:c>
      <x:c r="C2624" s="68" t="n">
        <x:v>29.3</x:v>
      </x:c>
      <x:c r="D2624" s="68" t="n">
        <x:v>193.8</x:v>
      </x:c>
      <x:c r="E2624" s="68" t="n">
        <x:v>20.1</x:v>
      </x:c>
      <x:c r="F2624" s="68" t="n">
        <x:v>38.4</x:v>
      </x:c>
      <x:c r="G2624" s="68" t="n">
        <x:v>9</x:v>
      </x:c>
      <x:c r="H2624" s="69" t="n">
        <x:v>1.997</x:v>
      </x:c>
      <x:c r="I2624" s="68" t="n">
        <x:v>5240</x:v>
      </x:c>
      <x:c r="J2624" s="68" t="n">
        <x:v>10.7</x:v>
      </x:c>
      <x:c r="K2624" s="68" t="n">
        <x:v>848</x:v>
      </x:c>
      <x:c r="L2624" s="68" t="n">
        <x:v>3.1</x:v>
      </x:c>
      <x:c r="M2624" s="70" t="n">
        <x:v>0.076</x:v>
      </x:c>
      <x:c r="N2624" s="71" t="n">
        <x:v>121</x:v>
      </x:c>
      <x:c r="O2624" s="33" t="n">
        <x:f>ROUND(3*E2624+F2624+G2624*H2624,1)</x:f>
        <x:v>116.7</x:v>
      </x:c>
      <x:c r="P2624" s="33" t="n">
        <x:f>ROUND('Inputs'!$C$4*'Inputs'!$C$7*'Inputs'!$C$5*C2624/3600,1)</x:f>
        <x:v>4232.2</x:v>
      </x:c>
      <x:c r="Q2624" s="33" t="n">
        <x:f>ROUND(('Inputs'!$C$4/B2624)*'Inputs'!$C$7*'Inputs'!$C$6*D2624/3600,1)</x:f>
        <x:v>1964.4</x:v>
      </x:c>
      <x:c r="R2624" s="59" t="n">
        <x:f>ROUND((P2624-Q2624)*O2624-('Inputs'!$C$4/B2624)*(I2624/J2624+K2624)-'Inputs'!$C$4*L2624-('Inputs'!$C$4*'Inputs'!$C$20*'Inputs'!$C$21*'Inputs'!$C$22/1000)*M2624*N2624,0)</x:f>
        <x:v>-256287</x:v>
      </x:c>
      <x:c r="S2624" s="59" t="n">
        <x:f>ROUND(R2624/'Inputs'!$C$4,2)</x:f>
        <x:v>-25.63</x:v>
      </x:c>
      <x:c r="T2624" s="33" t="n">
        <x:f>ROUND((P2624-Q2624)*G2624*'Inputs'!$C$25/1000,1)</x:f>
        <x:v>52.7</x:v>
      </x:c>
    </x:row>
    <x:row r="2625">
      <x:c r="A2625" t="n">
        <x:v>2610</x:v>
      </x:c>
      <x:c r="B2625" s="68" t="n">
        <x:v>33</x:v>
      </x:c>
      <x:c r="C2625" s="68" t="n">
        <x:v>32.8</x:v>
      </x:c>
      <x:c r="D2625" s="68" t="n">
        <x:v>226.8</x:v>
      </x:c>
      <x:c r="E2625" s="68" t="n">
        <x:v>27.2</x:v>
      </x:c>
      <x:c r="F2625" s="68" t="n">
        <x:v>30.5</x:v>
      </x:c>
      <x:c r="G2625" s="68" t="n">
        <x:v>10.3</x:v>
      </x:c>
      <x:c r="H2625" s="69" t="n">
        <x:v>1.767</x:v>
      </x:c>
      <x:c r="I2625" s="68" t="n">
        <x:v>7893</x:v>
      </x:c>
      <x:c r="J2625" s="68" t="n">
        <x:v>9.5</x:v>
      </x:c>
      <x:c r="K2625" s="68" t="n">
        <x:v>433</x:v>
      </x:c>
      <x:c r="L2625" s="68" t="n">
        <x:v>1.9</x:v>
      </x:c>
      <x:c r="M2625" s="70" t="n">
        <x:v>0.067</x:v>
      </x:c>
      <x:c r="N2625" s="71" t="n">
        <x:v>60</x:v>
      </x:c>
      <x:c r="O2625" s="33" t="n">
        <x:f>ROUND(3*E2625+F2625+G2625*H2625,1)</x:f>
        <x:v>130.3</x:v>
      </x:c>
      <x:c r="P2625" s="33" t="n">
        <x:f>ROUND('Inputs'!$C$4*'Inputs'!$C$7*'Inputs'!$C$5*C2625/3600,1)</x:f>
        <x:v>4737.8</x:v>
      </x:c>
      <x:c r="Q2625" s="33" t="n">
        <x:f>ROUND(('Inputs'!$C$4/B2625)*'Inputs'!$C$7*'Inputs'!$C$6*D2625/3600,1)</x:f>
        <x:v>1985.5</x:v>
      </x:c>
      <x:c r="R2625" s="59" t="n">
        <x:f>ROUND((P2625-Q2625)*O2625-('Inputs'!$C$4/B2625)*(I2625/J2625+K2625)-'Inputs'!$C$4*L2625-('Inputs'!$C$4*'Inputs'!$C$20*'Inputs'!$C$21*'Inputs'!$C$22/1000)*M2625*N2625,0)</x:f>
        <x:v>-52347</x:v>
      </x:c>
      <x:c r="S2625" s="59" t="n">
        <x:f>ROUND(R2625/'Inputs'!$C$4,2)</x:f>
        <x:v>-5.23</x:v>
      </x:c>
      <x:c r="T2625" s="33" t="n">
        <x:f>ROUND((P2625-Q2625)*G2625*'Inputs'!$C$25/1000,1)</x:f>
        <x:v>73.2</x:v>
      </x:c>
    </x:row>
    <x:row r="2626">
      <x:c r="A2626" t="n">
        <x:v>2611</x:v>
      </x:c>
      <x:c r="B2626" s="68" t="n">
        <x:v>35.8</x:v>
      </x:c>
      <x:c r="C2626" s="68" t="n">
        <x:v>33.6</x:v>
      </x:c>
      <x:c r="D2626" s="68" t="n">
        <x:v>206.2</x:v>
      </x:c>
      <x:c r="E2626" s="68" t="n">
        <x:v>21.2</x:v>
      </x:c>
      <x:c r="F2626" s="68" t="n">
        <x:v>50.1</x:v>
      </x:c>
      <x:c r="G2626" s="68" t="n">
        <x:v>7.8</x:v>
      </x:c>
      <x:c r="H2626" s="69" t="n">
        <x:v>1.838</x:v>
      </x:c>
      <x:c r="I2626" s="68" t="n">
        <x:v>7570</x:v>
      </x:c>
      <x:c r="J2626" s="68" t="n">
        <x:v>12.4</x:v>
      </x:c>
      <x:c r="K2626" s="68" t="n">
        <x:v>541</x:v>
      </x:c>
      <x:c r="L2626" s="68" t="n">
        <x:v>3.4</x:v>
      </x:c>
      <x:c r="M2626" s="70" t="n">
        <x:v>0.061</x:v>
      </x:c>
      <x:c r="N2626" s="71" t="n">
        <x:v>108</x:v>
      </x:c>
      <x:c r="O2626" s="33" t="n">
        <x:f>ROUND(3*E2626+F2626+G2626*H2626,1)</x:f>
        <x:v>128</x:v>
      </x:c>
      <x:c r="P2626" s="33" t="n">
        <x:f>ROUND('Inputs'!$C$4*'Inputs'!$C$7*'Inputs'!$C$5*C2626/3600,1)</x:f>
        <x:v>4853.3</x:v>
      </x:c>
      <x:c r="Q2626" s="33" t="n">
        <x:f>ROUND(('Inputs'!$C$4/B2626)*'Inputs'!$C$7*'Inputs'!$C$6*D2626/3600,1)</x:f>
        <x:v>1663.9</x:v>
      </x:c>
      <x:c r="R2626" s="59" t="n">
        <x:f>ROUND((P2626-Q2626)*O2626-('Inputs'!$C$4/B2626)*(I2626/J2626+K2626)-'Inputs'!$C$4*L2626-('Inputs'!$C$4*'Inputs'!$C$20*'Inputs'!$C$21*'Inputs'!$C$22/1000)*M2626*N2626,0)</x:f>
        <x:v>37868</x:v>
      </x:c>
      <x:c r="S2626" s="59" t="n">
        <x:f>ROUND(R2626/'Inputs'!$C$4,2)</x:f>
        <x:v>3.79</x:v>
      </x:c>
      <x:c r="T2626" s="33" t="n">
        <x:f>ROUND((P2626-Q2626)*G2626*'Inputs'!$C$25/1000,1)</x:f>
        <x:v>64.3</x:v>
      </x:c>
    </x:row>
    <x:row r="2627">
      <x:c r="A2627" t="n">
        <x:v>2612</x:v>
      </x:c>
      <x:c r="B2627" s="68" t="n">
        <x:v>42.6</x:v>
      </x:c>
      <x:c r="C2627" s="68" t="n">
        <x:v>33.8</x:v>
      </x:c>
      <x:c r="D2627" s="68" t="n">
        <x:v>217.8</x:v>
      </x:c>
      <x:c r="E2627" s="68" t="n">
        <x:v>21.4</x:v>
      </x:c>
      <x:c r="F2627" s="68" t="n">
        <x:v>36.5</x:v>
      </x:c>
      <x:c r="G2627" s="68" t="n">
        <x:v>8.9</x:v>
      </x:c>
      <x:c r="H2627" s="69" t="n">
        <x:v>1.809</x:v>
      </x:c>
      <x:c r="I2627" s="68" t="n">
        <x:v>4504</x:v>
      </x:c>
      <x:c r="J2627" s="68" t="n">
        <x:v>11.2</x:v>
      </x:c>
      <x:c r="K2627" s="68" t="n">
        <x:v>485</x:v>
      </x:c>
      <x:c r="L2627" s="68" t="n">
        <x:v>3.8</x:v>
      </x:c>
      <x:c r="M2627" s="70" t="n">
        <x:v>0.046</x:v>
      </x:c>
      <x:c r="N2627" s="71" t="n">
        <x:v>74</x:v>
      </x:c>
      <x:c r="O2627" s="33" t="n">
        <x:f>ROUND(3*E2627+F2627+G2627*H2627,1)</x:f>
        <x:v>116.8</x:v>
      </x:c>
      <x:c r="P2627" s="33" t="n">
        <x:f>ROUND('Inputs'!$C$4*'Inputs'!$C$7*'Inputs'!$C$5*C2627/3600,1)</x:f>
        <x:v>4882.2</x:v>
      </x:c>
      <x:c r="Q2627" s="33" t="n">
        <x:f>ROUND(('Inputs'!$C$4/B2627)*'Inputs'!$C$7*'Inputs'!$C$6*D2627/3600,1)</x:f>
        <x:v>1477</x:v>
      </x:c>
      <x:c r="R2627" s="59" t="n">
        <x:f>ROUND((P2627-Q2627)*O2627-('Inputs'!$C$4/B2627)*(I2627/J2627+K2627)-'Inputs'!$C$4*L2627-('Inputs'!$C$4*'Inputs'!$C$20*'Inputs'!$C$21*'Inputs'!$C$22/1000)*M2627*N2627,0)</x:f>
        <x:v>143866</x:v>
      </x:c>
      <x:c r="S2627" s="59" t="n">
        <x:f>ROUND(R2627/'Inputs'!$C$4,2)</x:f>
        <x:v>14.39</x:v>
      </x:c>
      <x:c r="T2627" s="33" t="n">
        <x:f>ROUND((P2627-Q2627)*G2627*'Inputs'!$C$25/1000,1)</x:f>
        <x:v>78.3</x:v>
      </x:c>
    </x:row>
    <x:row r="2628">
      <x:c r="A2628" t="n">
        <x:v>2613</x:v>
      </x:c>
      <x:c r="B2628" s="68" t="n">
        <x:v>54.7</x:v>
      </x:c>
      <x:c r="C2628" s="68" t="n">
        <x:v>29.8</x:v>
      </x:c>
      <x:c r="D2628" s="68" t="n">
        <x:v>192</x:v>
      </x:c>
      <x:c r="E2628" s="68" t="n">
        <x:v>21</x:v>
      </x:c>
      <x:c r="F2628" s="68" t="n">
        <x:v>37.8</x:v>
      </x:c>
      <x:c r="G2628" s="68" t="n">
        <x:v>9.1</x:v>
      </x:c>
      <x:c r="H2628" s="69" t="n">
        <x:v>1.854</x:v>
      </x:c>
      <x:c r="I2628" s="68" t="n">
        <x:v>5961</x:v>
      </x:c>
      <x:c r="J2628" s="68" t="n">
        <x:v>10.3</x:v>
      </x:c>
      <x:c r="K2628" s="68" t="n">
        <x:v>507</x:v>
      </x:c>
      <x:c r="L2628" s="68" t="n">
        <x:v>4.3</x:v>
      </x:c>
      <x:c r="M2628" s="70" t="n">
        <x:v>0.06</x:v>
      </x:c>
      <x:c r="N2628" s="71" t="n">
        <x:v>108</x:v>
      </x:c>
      <x:c r="O2628" s="33" t="n">
        <x:f>ROUND(3*E2628+F2628+G2628*H2628,1)</x:f>
        <x:v>117.7</x:v>
      </x:c>
      <x:c r="P2628" s="33" t="n">
        <x:f>ROUND('Inputs'!$C$4*'Inputs'!$C$7*'Inputs'!$C$5*C2628/3600,1)</x:f>
        <x:v>4304.4</x:v>
      </x:c>
      <x:c r="Q2628" s="33" t="n">
        <x:f>ROUND(('Inputs'!$C$4/B2628)*'Inputs'!$C$7*'Inputs'!$C$6*D2628/3600,1)</x:f>
        <x:v>1014</x:v>
      </x:c>
      <x:c r="R2628" s="59" t="n">
        <x:f>ROUND((P2628-Q2628)*O2628-('Inputs'!$C$4/B2628)*(I2628/J2628+K2628)-'Inputs'!$C$4*L2628-('Inputs'!$C$4*'Inputs'!$C$20*'Inputs'!$C$21*'Inputs'!$C$22/1000)*M2628*N2628,0)</x:f>
        <x:v>131300</x:v>
      </x:c>
      <x:c r="S2628" s="59" t="n">
        <x:f>ROUND(R2628/'Inputs'!$C$4,2)</x:f>
        <x:v>13.13</x:v>
      </x:c>
      <x:c r="T2628" s="33" t="n">
        <x:f>ROUND((P2628-Q2628)*G2628*'Inputs'!$C$25/1000,1)</x:f>
        <x:v>77.4</x:v>
      </x:c>
    </x:row>
    <x:row r="2629">
      <x:c r="A2629" t="n">
        <x:v>2614</x:v>
      </x:c>
      <x:c r="B2629" s="68" t="n">
        <x:v>28.2</x:v>
      </x:c>
      <x:c r="C2629" s="68" t="n">
        <x:v>34.9</x:v>
      </x:c>
      <x:c r="D2629" s="68" t="n">
        <x:v>214.7</x:v>
      </x:c>
      <x:c r="E2629" s="68" t="n">
        <x:v>27.9</x:v>
      </x:c>
      <x:c r="F2629" s="68" t="n">
        <x:v>33.7</x:v>
      </x:c>
      <x:c r="G2629" s="68" t="n">
        <x:v>9.1</x:v>
      </x:c>
      <x:c r="H2629" s="69" t="n">
        <x:v>1.795</x:v>
      </x:c>
      <x:c r="I2629" s="68" t="n">
        <x:v>4316</x:v>
      </x:c>
      <x:c r="J2629" s="68" t="n">
        <x:v>11.2</x:v>
      </x:c>
      <x:c r="K2629" s="68" t="n">
        <x:v>975</x:v>
      </x:c>
      <x:c r="L2629" s="68" t="n">
        <x:v>1.6</x:v>
      </x:c>
      <x:c r="M2629" s="70" t="n">
        <x:v>0.076</x:v>
      </x:c>
      <x:c r="N2629" s="71" t="n">
        <x:v>103</x:v>
      </x:c>
      <x:c r="O2629" s="33" t="n">
        <x:f>ROUND(3*E2629+F2629+G2629*H2629,1)</x:f>
        <x:v>133.7</x:v>
      </x:c>
      <x:c r="P2629" s="33" t="n">
        <x:f>ROUND('Inputs'!$C$4*'Inputs'!$C$7*'Inputs'!$C$5*C2629/3600,1)</x:f>
        <x:v>5041.1</x:v>
      </x:c>
      <x:c r="Q2629" s="33" t="n">
        <x:f>ROUND(('Inputs'!$C$4/B2629)*'Inputs'!$C$7*'Inputs'!$C$6*D2629/3600,1)</x:f>
        <x:v>2199.4</x:v>
      </x:c>
      <x:c r="R2629" s="59" t="n">
        <x:f>ROUND((P2629-Q2629)*O2629-('Inputs'!$C$4/B2629)*(I2629/J2629+K2629)-'Inputs'!$C$4*L2629-('Inputs'!$C$4*'Inputs'!$C$20*'Inputs'!$C$21*'Inputs'!$C$22/1000)*M2629*N2629,0)</x:f>
        <x:v>-135965</x:v>
      </x:c>
      <x:c r="S2629" s="59" t="n">
        <x:f>ROUND(R2629/'Inputs'!$C$4,2)</x:f>
        <x:v>-13.6</x:v>
      </x:c>
      <x:c r="T2629" s="33" t="n">
        <x:f>ROUND((P2629-Q2629)*G2629*'Inputs'!$C$25/1000,1)</x:f>
        <x:v>66.8</x:v>
      </x:c>
    </x:row>
    <x:row r="2630">
      <x:c r="A2630" t="n">
        <x:v>2615</x:v>
      </x:c>
      <x:c r="B2630" s="68" t="n">
        <x:v>29</x:v>
      </x:c>
      <x:c r="C2630" s="68" t="n">
        <x:v>29</x:v>
      </x:c>
      <x:c r="D2630" s="68" t="n">
        <x:v>158.6</x:v>
      </x:c>
      <x:c r="E2630" s="68" t="n">
        <x:v>25.8</x:v>
      </x:c>
      <x:c r="F2630" s="68" t="n">
        <x:v>47.6</x:v>
      </x:c>
      <x:c r="G2630" s="68" t="n">
        <x:v>8.9</x:v>
      </x:c>
      <x:c r="H2630" s="69" t="n">
        <x:v>1.83</x:v>
      </x:c>
      <x:c r="I2630" s="68" t="n">
        <x:v>6717</x:v>
      </x:c>
      <x:c r="J2630" s="68" t="n">
        <x:v>8.1</x:v>
      </x:c>
      <x:c r="K2630" s="68" t="n">
        <x:v>542</x:v>
      </x:c>
      <x:c r="L2630" s="68" t="n">
        <x:v>2.4</x:v>
      </x:c>
      <x:c r="M2630" s="70" t="n">
        <x:v>0.024</x:v>
      </x:c>
      <x:c r="N2630" s="71" t="n">
        <x:v>130</x:v>
      </x:c>
      <x:c r="O2630" s="33" t="n">
        <x:f>ROUND(3*E2630+F2630+G2630*H2630,1)</x:f>
        <x:v>141.3</x:v>
      </x:c>
      <x:c r="P2630" s="33" t="n">
        <x:f>ROUND('Inputs'!$C$4*'Inputs'!$C$7*'Inputs'!$C$5*C2630/3600,1)</x:f>
        <x:v>4188.9</x:v>
      </x:c>
      <x:c r="Q2630" s="33" t="n">
        <x:f>ROUND(('Inputs'!$C$4/B2630)*'Inputs'!$C$7*'Inputs'!$C$6*D2630/3600,1)</x:f>
        <x:v>1579.9</x:v>
      </x:c>
      <x:c r="R2630" s="59" t="n">
        <x:f>ROUND((P2630-Q2630)*O2630-('Inputs'!$C$4/B2630)*(I2630/J2630+K2630)-'Inputs'!$C$4*L2630-('Inputs'!$C$4*'Inputs'!$C$20*'Inputs'!$C$21*'Inputs'!$C$22/1000)*M2630*N2630,0)</x:f>
        <x:v>-135173</x:v>
      </x:c>
      <x:c r="S2630" s="59" t="n">
        <x:f>ROUND(R2630/'Inputs'!$C$4,2)</x:f>
        <x:v>-13.52</x:v>
      </x:c>
      <x:c r="T2630" s="33" t="n">
        <x:f>ROUND((P2630-Q2630)*G2630*'Inputs'!$C$25/1000,1)</x:f>
        <x:v>60</x:v>
      </x:c>
    </x:row>
    <x:row r="2631">
      <x:c r="A2631" t="n">
        <x:v>2616</x:v>
      </x:c>
      <x:c r="B2631" s="68" t="n">
        <x:v>52.9</x:v>
      </x:c>
      <x:c r="C2631" s="68" t="n">
        <x:v>30.3</x:v>
      </x:c>
      <x:c r="D2631" s="68" t="n">
        <x:v>257.5</x:v>
      </x:c>
      <x:c r="E2631" s="68" t="n">
        <x:v>27.8</x:v>
      </x:c>
      <x:c r="F2631" s="68" t="n">
        <x:v>42.5</x:v>
      </x:c>
      <x:c r="G2631" s="68" t="n">
        <x:v>10.8</x:v>
      </x:c>
      <x:c r="H2631" s="69" t="n">
        <x:v>1.795</x:v>
      </x:c>
      <x:c r="I2631" s="68" t="n">
        <x:v>3785</x:v>
      </x:c>
      <x:c r="J2631" s="68" t="n">
        <x:v>13</x:v>
      </x:c>
      <x:c r="K2631" s="68" t="n">
        <x:v>568</x:v>
      </x:c>
      <x:c r="L2631" s="68" t="n">
        <x:v>5.6</x:v>
      </x:c>
      <x:c r="M2631" s="70" t="n">
        <x:v>0.048</x:v>
      </x:c>
      <x:c r="N2631" s="71" t="n">
        <x:v>92</x:v>
      </x:c>
      <x:c r="O2631" s="33" t="n">
        <x:f>ROUND(3*E2631+F2631+G2631*H2631,1)</x:f>
        <x:v>145.3</x:v>
      </x:c>
      <x:c r="P2631" s="33" t="n">
        <x:f>ROUND('Inputs'!$C$4*'Inputs'!$C$7*'Inputs'!$C$5*C2631/3600,1)</x:f>
        <x:v>4376.7</x:v>
      </x:c>
      <x:c r="Q2631" s="33" t="n">
        <x:f>ROUND(('Inputs'!$C$4/B2631)*'Inputs'!$C$7*'Inputs'!$C$6*D2631/3600,1)</x:f>
        <x:v>1406.2</x:v>
      </x:c>
      <x:c r="R2631" s="59" t="n">
        <x:f>ROUND((P2631-Q2631)*O2631-('Inputs'!$C$4/B2631)*(I2631/J2631+K2631)-'Inputs'!$C$4*L2631-('Inputs'!$C$4*'Inputs'!$C$20*'Inputs'!$C$21*'Inputs'!$C$22/1000)*M2631*N2631,0)</x:f>
        <x:v>203328</x:v>
      </x:c>
      <x:c r="S2631" s="59" t="n">
        <x:f>ROUND(R2631/'Inputs'!$C$4,2)</x:f>
        <x:v>20.33</x:v>
      </x:c>
      <x:c r="T2631" s="33" t="n">
        <x:f>ROUND((P2631-Q2631)*G2631*'Inputs'!$C$25/1000,1)</x:f>
        <x:v>82.9</x:v>
      </x:c>
    </x:row>
    <x:row r="2632">
      <x:c r="A2632" t="n">
        <x:v>2617</x:v>
      </x:c>
      <x:c r="B2632" s="68" t="n">
        <x:v>32.4</x:v>
      </x:c>
      <x:c r="C2632" s="68" t="n">
        <x:v>30.4</x:v>
      </x:c>
      <x:c r="D2632" s="68" t="n">
        <x:v>277.2</x:v>
      </x:c>
      <x:c r="E2632" s="68" t="n">
        <x:v>20.4</x:v>
      </x:c>
      <x:c r="F2632" s="68" t="n">
        <x:v>42.3</x:v>
      </x:c>
      <x:c r="G2632" s="68" t="n">
        <x:v>10.1</x:v>
      </x:c>
      <x:c r="H2632" s="69" t="n">
        <x:v>1.815</x:v>
      </x:c>
      <x:c r="I2632" s="68" t="n">
        <x:v>5440</x:v>
      </x:c>
      <x:c r="J2632" s="68" t="n">
        <x:v>11.9</x:v>
      </x:c>
      <x:c r="K2632" s="68" t="n">
        <x:v>423</x:v>
      </x:c>
      <x:c r="L2632" s="68" t="n">
        <x:v>2.7</x:v>
      </x:c>
      <x:c r="M2632" s="70" t="n">
        <x:v>0.074</x:v>
      </x:c>
      <x:c r="N2632" s="71" t="n">
        <x:v>114</x:v>
      </x:c>
      <x:c r="O2632" s="33" t="n">
        <x:f>ROUND(3*E2632+F2632+G2632*H2632,1)</x:f>
        <x:v>121.8</x:v>
      </x:c>
      <x:c r="P2632" s="33" t="n">
        <x:f>ROUND('Inputs'!$C$4*'Inputs'!$C$7*'Inputs'!$C$5*C2632/3600,1)</x:f>
        <x:v>4391.1</x:v>
      </x:c>
      <x:c r="Q2632" s="33" t="n">
        <x:f>ROUND(('Inputs'!$C$4/B2632)*'Inputs'!$C$7*'Inputs'!$C$6*D2632/3600,1)</x:f>
        <x:v>2471.6</x:v>
      </x:c>
      <x:c r="R2632" s="59" t="n">
        <x:f>ROUND((P2632-Q2632)*O2632-('Inputs'!$C$4/B2632)*(I2632/J2632+K2632)-'Inputs'!$C$4*L2632-('Inputs'!$C$4*'Inputs'!$C$20*'Inputs'!$C$21*'Inputs'!$C$22/1000)*M2632*N2632,0)</x:f>
        <x:v>-83718</x:v>
      </x:c>
      <x:c r="S2632" s="59" t="n">
        <x:f>ROUND(R2632/'Inputs'!$C$4,2)</x:f>
        <x:v>-8.37</x:v>
      </x:c>
      <x:c r="T2632" s="33" t="n">
        <x:f>ROUND((P2632-Q2632)*G2632*'Inputs'!$C$25/1000,1)</x:f>
        <x:v>50.1</x:v>
      </x:c>
    </x:row>
    <x:row r="2633">
      <x:c r="A2633" t="n">
        <x:v>2618</x:v>
      </x:c>
      <x:c r="B2633" s="68" t="n">
        <x:v>29.9</x:v>
      </x:c>
      <x:c r="C2633" s="68" t="n">
        <x:v>26.3</x:v>
      </x:c>
      <x:c r="D2633" s="68" t="n">
        <x:v>269.6</x:v>
      </x:c>
      <x:c r="E2633" s="68" t="n">
        <x:v>22.9</x:v>
      </x:c>
      <x:c r="F2633" s="68" t="n">
        <x:v>49.7</x:v>
      </x:c>
      <x:c r="G2633" s="68" t="n">
        <x:v>7.1</x:v>
      </x:c>
      <x:c r="H2633" s="69" t="n">
        <x:v>1.859</x:v>
      </x:c>
      <x:c r="I2633" s="68" t="n">
        <x:v>8489</x:v>
      </x:c>
      <x:c r="J2633" s="68" t="n">
        <x:v>8</x:v>
      </x:c>
      <x:c r="K2633" s="68" t="n">
        <x:v>690</x:v>
      </x:c>
      <x:c r="L2633" s="68" t="n">
        <x:v>3.3</x:v>
      </x:c>
      <x:c r="M2633" s="70" t="n">
        <x:v>0.082</x:v>
      </x:c>
      <x:c r="N2633" s="71" t="n">
        <x:v>76</x:v>
      </x:c>
      <x:c r="O2633" s="33" t="n">
        <x:f>ROUND(3*E2633+F2633+G2633*H2633,1)</x:f>
        <x:v>131.6</x:v>
      </x:c>
      <x:c r="P2633" s="33" t="n">
        <x:f>ROUND('Inputs'!$C$4*'Inputs'!$C$7*'Inputs'!$C$5*C2633/3600,1)</x:f>
        <x:v>3798.9</x:v>
      </x:c>
      <x:c r="Q2633" s="33" t="n">
        <x:f>ROUND(('Inputs'!$C$4/B2633)*'Inputs'!$C$7*'Inputs'!$C$6*D2633/3600,1)</x:f>
        <x:v>2604.8</x:v>
      </x:c>
      <x:c r="R2633" s="59" t="n">
        <x:f>ROUND((P2633-Q2633)*O2633-('Inputs'!$C$4/B2633)*(I2633/J2633+K2633)-'Inputs'!$C$4*L2633-('Inputs'!$C$4*'Inputs'!$C$20*'Inputs'!$C$21*'Inputs'!$C$22/1000)*M2633*N2633,0)</x:f>
        <x:v>-475453</x:v>
      </x:c>
      <x:c r="S2633" s="59" t="n">
        <x:f>ROUND(R2633/'Inputs'!$C$4,2)</x:f>
        <x:v>-47.55</x:v>
      </x:c>
      <x:c r="T2633" s="33" t="n">
        <x:f>ROUND((P2633-Q2633)*G2633*'Inputs'!$C$25/1000,1)</x:f>
        <x:v>21.9</x:v>
      </x:c>
    </x:row>
    <x:row r="2634">
      <x:c r="A2634" t="n">
        <x:v>2619</x:v>
      </x:c>
      <x:c r="B2634" s="68" t="n">
        <x:v>56.3</x:v>
      </x:c>
      <x:c r="C2634" s="68" t="n">
        <x:v>26.1</x:v>
      </x:c>
      <x:c r="D2634" s="68" t="n">
        <x:v>194.3</x:v>
      </x:c>
      <x:c r="E2634" s="68" t="n">
        <x:v>24.4</x:v>
      </x:c>
      <x:c r="F2634" s="68" t="n">
        <x:v>42.6</x:v>
      </x:c>
      <x:c r="G2634" s="68" t="n">
        <x:v>9.9</x:v>
      </x:c>
      <x:c r="H2634" s="69" t="n">
        <x:v>1.8</x:v>
      </x:c>
      <x:c r="I2634" s="68" t="n">
        <x:v>4693</x:v>
      </x:c>
      <x:c r="J2634" s="68" t="n">
        <x:v>9.6</x:v>
      </x:c>
      <x:c r="K2634" s="68" t="n">
        <x:v>660</x:v>
      </x:c>
      <x:c r="L2634" s="68" t="n">
        <x:v>2.8</x:v>
      </x:c>
      <x:c r="M2634" s="70" t="n">
        <x:v>0.038</x:v>
      </x:c>
      <x:c r="N2634" s="71" t="n">
        <x:v>138</x:v>
      </x:c>
      <x:c r="O2634" s="33" t="n">
        <x:f>ROUND(3*E2634+F2634+G2634*H2634,1)</x:f>
        <x:v>133.6</x:v>
      </x:c>
      <x:c r="P2634" s="33" t="n">
        <x:f>ROUND('Inputs'!$C$4*'Inputs'!$C$7*'Inputs'!$C$5*C2634/3600,1)</x:f>
        <x:v>3770</x:v>
      </x:c>
      <x:c r="Q2634" s="33" t="n">
        <x:f>ROUND(('Inputs'!$C$4/B2634)*'Inputs'!$C$7*'Inputs'!$C$6*D2634/3600,1)</x:f>
        <x:v>997</x:v>
      </x:c>
      <x:c r="R2634" s="59" t="n">
        <x:f>ROUND((P2634-Q2634)*O2634-('Inputs'!$C$4/B2634)*(I2634/J2634+K2634)-'Inputs'!$C$4*L2634-('Inputs'!$C$4*'Inputs'!$C$20*'Inputs'!$C$21*'Inputs'!$C$22/1000)*M2634*N2634,0)</x:f>
        <x:v>126687</x:v>
      </x:c>
      <x:c r="S2634" s="59" t="n">
        <x:f>ROUND(R2634/'Inputs'!$C$4,2)</x:f>
        <x:v>12.67</x:v>
      </x:c>
      <x:c r="T2634" s="33" t="n">
        <x:f>ROUND((P2634-Q2634)*G2634*'Inputs'!$C$25/1000,1)</x:f>
        <x:v>70.9</x:v>
      </x:c>
    </x:row>
    <x:row r="2635">
      <x:c r="A2635" t="n">
        <x:v>2620</x:v>
      </x:c>
      <x:c r="B2635" s="68" t="n">
        <x:v>47.4</x:v>
      </x:c>
      <x:c r="C2635" s="68" t="n">
        <x:v>33.5</x:v>
      </x:c>
      <x:c r="D2635" s="68" t="n">
        <x:v>228.4</x:v>
      </x:c>
      <x:c r="E2635" s="68" t="n">
        <x:v>23</x:v>
      </x:c>
      <x:c r="F2635" s="68" t="n">
        <x:v>30.3</x:v>
      </x:c>
      <x:c r="G2635" s="68" t="n">
        <x:v>10.1</x:v>
      </x:c>
      <x:c r="H2635" s="69" t="n">
        <x:v>1.644</x:v>
      </x:c>
      <x:c r="I2635" s="68" t="n">
        <x:v>7531</x:v>
      </x:c>
      <x:c r="J2635" s="68" t="n">
        <x:v>8.4</x:v>
      </x:c>
      <x:c r="K2635" s="68" t="n">
        <x:v>462</x:v>
      </x:c>
      <x:c r="L2635" s="68" t="n">
        <x:v>5.6</x:v>
      </x:c>
      <x:c r="M2635" s="70" t="n">
        <x:v>0.1</x:v>
      </x:c>
      <x:c r="N2635" s="71" t="n">
        <x:v>101</x:v>
      </x:c>
      <x:c r="O2635" s="33" t="n">
        <x:f>ROUND(3*E2635+F2635+G2635*H2635,1)</x:f>
        <x:v>115.9</x:v>
      </x:c>
      <x:c r="P2635" s="33" t="n">
        <x:f>ROUND('Inputs'!$C$4*'Inputs'!$C$7*'Inputs'!$C$5*C2635/3600,1)</x:f>
        <x:v>4838.9</x:v>
      </x:c>
      <x:c r="Q2635" s="33" t="n">
        <x:f>ROUND(('Inputs'!$C$4/B2635)*'Inputs'!$C$7*'Inputs'!$C$6*D2635/3600,1)</x:f>
        <x:v>1392</x:v>
      </x:c>
      <x:c r="R2635" s="59" t="n">
        <x:f>ROUND((P2635-Q2635)*O2635-('Inputs'!$C$4/B2635)*(I2635/J2635+K2635)-'Inputs'!$C$4*L2635-('Inputs'!$C$4*'Inputs'!$C$20*'Inputs'!$C$21*'Inputs'!$C$22/1000)*M2635*N2635,0)</x:f>
        <x:v>34297</x:v>
      </x:c>
      <x:c r="S2635" s="59" t="n">
        <x:f>ROUND(R2635/'Inputs'!$C$4,2)</x:f>
        <x:v>3.43</x:v>
      </x:c>
      <x:c r="T2635" s="33" t="n">
        <x:f>ROUND((P2635-Q2635)*G2635*'Inputs'!$C$25/1000,1)</x:f>
        <x:v>89.9</x:v>
      </x:c>
    </x:row>
    <x:row r="2636">
      <x:c r="A2636" t="n">
        <x:v>2621</x:v>
      </x:c>
      <x:c r="B2636" s="68" t="n">
        <x:v>35</x:v>
      </x:c>
      <x:c r="C2636" s="68" t="n">
        <x:v>34.5</x:v>
      </x:c>
      <x:c r="D2636" s="68" t="n">
        <x:v>250.3</x:v>
      </x:c>
      <x:c r="E2636" s="68" t="n">
        <x:v>22.1</x:v>
      </x:c>
      <x:c r="F2636" s="68" t="n">
        <x:v>52.9</x:v>
      </x:c>
      <x:c r="G2636" s="68" t="n">
        <x:v>8.8</x:v>
      </x:c>
      <x:c r="H2636" s="69" t="n">
        <x:v>1.793</x:v>
      </x:c>
      <x:c r="I2636" s="68" t="n">
        <x:v>5733</x:v>
      </x:c>
      <x:c r="J2636" s="68" t="n">
        <x:v>8.7</x:v>
      </x:c>
      <x:c r="K2636" s="68" t="n">
        <x:v>605</x:v>
      </x:c>
      <x:c r="L2636" s="68" t="n">
        <x:v>3.9</x:v>
      </x:c>
      <x:c r="M2636" s="70" t="n">
        <x:v>0.096</x:v>
      </x:c>
      <x:c r="N2636" s="71" t="n">
        <x:v>156</x:v>
      </x:c>
      <x:c r="O2636" s="33" t="n">
        <x:f>ROUND(3*E2636+F2636+G2636*H2636,1)</x:f>
        <x:v>135</x:v>
      </x:c>
      <x:c r="P2636" s="33" t="n">
        <x:f>ROUND('Inputs'!$C$4*'Inputs'!$C$7*'Inputs'!$C$5*C2636/3600,1)</x:f>
        <x:v>4983.3</x:v>
      </x:c>
      <x:c r="Q2636" s="33" t="n">
        <x:f>ROUND(('Inputs'!$C$4/B2636)*'Inputs'!$C$7*'Inputs'!$C$6*D2636/3600,1)</x:f>
        <x:v>2066</x:v>
      </x:c>
      <x:c r="R2636" s="59" t="n">
        <x:f>ROUND((P2636-Q2636)*O2636-('Inputs'!$C$4/B2636)*(I2636/J2636+K2636)-'Inputs'!$C$4*L2636-('Inputs'!$C$4*'Inputs'!$C$20*'Inputs'!$C$21*'Inputs'!$C$22/1000)*M2636*N2636,0)</x:f>
        <x:v>-39786</x:v>
      </x:c>
      <x:c r="S2636" s="59" t="n">
        <x:f>ROUND(R2636/'Inputs'!$C$4,2)</x:f>
        <x:v>-3.98</x:v>
      </x:c>
      <x:c r="T2636" s="33" t="n">
        <x:f>ROUND((P2636-Q2636)*G2636*'Inputs'!$C$25/1000,1)</x:f>
        <x:v>66.3</x:v>
      </x:c>
    </x:row>
    <x:row r="2637">
      <x:c r="A2637" t="n">
        <x:v>2622</x:v>
      </x:c>
      <x:c r="B2637" s="68" t="n">
        <x:v>49.8</x:v>
      </x:c>
      <x:c r="C2637" s="68" t="n">
        <x:v>34.3</x:v>
      </x:c>
      <x:c r="D2637" s="68" t="n">
        <x:v>192.1</x:v>
      </x:c>
      <x:c r="E2637" s="68" t="n">
        <x:v>23.4</x:v>
      </x:c>
      <x:c r="F2637" s="68" t="n">
        <x:v>41.8</x:v>
      </x:c>
      <x:c r="G2637" s="68" t="n">
        <x:v>7</x:v>
      </x:c>
      <x:c r="H2637" s="69" t="n">
        <x:v>1.701</x:v>
      </x:c>
      <x:c r="I2637" s="68" t="n">
        <x:v>5036</x:v>
      </x:c>
      <x:c r="J2637" s="68" t="n">
        <x:v>14.5</x:v>
      </x:c>
      <x:c r="K2637" s="68" t="n">
        <x:v>738</x:v>
      </x:c>
      <x:c r="L2637" s="68" t="n">
        <x:v>2</x:v>
      </x:c>
      <x:c r="M2637" s="70" t="n">
        <x:v>0.022</x:v>
      </x:c>
      <x:c r="N2637" s="71" t="n">
        <x:v>157</x:v>
      </x:c>
      <x:c r="O2637" s="33" t="n">
        <x:f>ROUND(3*E2637+F2637+G2637*H2637,1)</x:f>
        <x:v>123.9</x:v>
      </x:c>
      <x:c r="P2637" s="33" t="n">
        <x:f>ROUND('Inputs'!$C$4*'Inputs'!$C$7*'Inputs'!$C$5*C2637/3600,1)</x:f>
        <x:v>4954.4</x:v>
      </x:c>
      <x:c r="Q2637" s="33" t="n">
        <x:f>ROUND(('Inputs'!$C$4/B2637)*'Inputs'!$C$7*'Inputs'!$C$6*D2637/3600,1)</x:f>
        <x:v>1114.4</x:v>
      </x:c>
      <x:c r="R2637" s="59" t="n">
        <x:f>ROUND((P2637-Q2637)*O2637-('Inputs'!$C$4/B2637)*(I2637/J2637+K2637)-'Inputs'!$C$4*L2637-('Inputs'!$C$4*'Inputs'!$C$20*'Inputs'!$C$21*'Inputs'!$C$22/1000)*M2637*N2637,0)</x:f>
        <x:v>230119</x:v>
      </x:c>
      <x:c r="S2637" s="59" t="n">
        <x:f>ROUND(R2637/'Inputs'!$C$4,2)</x:f>
        <x:v>23.01</x:v>
      </x:c>
      <x:c r="T2637" s="33" t="n">
        <x:f>ROUND((P2637-Q2637)*G2637*'Inputs'!$C$25/1000,1)</x:f>
        <x:v>69.4</x:v>
      </x:c>
    </x:row>
    <x:row r="2638">
      <x:c r="A2638" t="n">
        <x:v>2623</x:v>
      </x:c>
      <x:c r="B2638" s="68" t="n">
        <x:v>27.3</x:v>
      </x:c>
      <x:c r="C2638" s="68" t="n">
        <x:v>32</x:v>
      </x:c>
      <x:c r="D2638" s="68" t="n">
        <x:v>207</x:v>
      </x:c>
      <x:c r="E2638" s="68" t="n">
        <x:v>23.2</x:v>
      </x:c>
      <x:c r="F2638" s="68" t="n">
        <x:v>30.8</x:v>
      </x:c>
      <x:c r="G2638" s="68" t="n">
        <x:v>11</x:v>
      </x:c>
      <x:c r="H2638" s="69" t="n">
        <x:v>1.863</x:v>
      </x:c>
      <x:c r="I2638" s="68" t="n">
        <x:v>6145</x:v>
      </x:c>
      <x:c r="J2638" s="68" t="n">
        <x:v>12.7</x:v>
      </x:c>
      <x:c r="K2638" s="68" t="n">
        <x:v>599</x:v>
      </x:c>
      <x:c r="L2638" s="68" t="n">
        <x:v>5.7</x:v>
      </x:c>
      <x:c r="M2638" s="70" t="n">
        <x:v>0.091</x:v>
      </x:c>
      <x:c r="N2638" s="71" t="n">
        <x:v>133</x:v>
      </x:c>
      <x:c r="O2638" s="33" t="n">
        <x:f>ROUND(3*E2638+F2638+G2638*H2638,1)</x:f>
        <x:v>120.9</x:v>
      </x:c>
      <x:c r="P2638" s="33" t="n">
        <x:f>ROUND('Inputs'!$C$4*'Inputs'!$C$7*'Inputs'!$C$5*C2638/3600,1)</x:f>
        <x:v>4622.2</x:v>
      </x:c>
      <x:c r="Q2638" s="33" t="n">
        <x:f>ROUND(('Inputs'!$C$4/B2638)*'Inputs'!$C$7*'Inputs'!$C$6*D2638/3600,1)</x:f>
        <x:v>2190.5</x:v>
      </x:c>
      <x:c r="R2638" s="59" t="n">
        <x:f>ROUND((P2638-Q2638)*O2638-('Inputs'!$C$4/B2638)*(I2638/J2638+K2638)-'Inputs'!$C$4*L2638-('Inputs'!$C$4*'Inputs'!$C$20*'Inputs'!$C$21*'Inputs'!$C$22/1000)*M2638*N2638,0)</x:f>
        <x:v>-186723</x:v>
      </x:c>
      <x:c r="S2638" s="59" t="n">
        <x:f>ROUND(R2638/'Inputs'!$C$4,2)</x:f>
        <x:v>-18.67</x:v>
      </x:c>
      <x:c r="T2638" s="33" t="n">
        <x:f>ROUND((P2638-Q2638)*G2638*'Inputs'!$C$25/1000,1)</x:f>
        <x:v>69.1</x:v>
      </x:c>
    </x:row>
    <x:row r="2639">
      <x:c r="A2639" t="n">
        <x:v>2624</x:v>
      </x:c>
      <x:c r="B2639" s="68" t="n">
        <x:v>52.2</x:v>
      </x:c>
      <x:c r="C2639" s="68" t="n">
        <x:v>32.4</x:v>
      </x:c>
      <x:c r="D2639" s="68" t="n">
        <x:v>175.7</x:v>
      </x:c>
      <x:c r="E2639" s="68" t="n">
        <x:v>22.3</x:v>
      </x:c>
      <x:c r="F2639" s="68" t="n">
        <x:v>39.2</x:v>
      </x:c>
      <x:c r="G2639" s="68" t="n">
        <x:v>9.4</x:v>
      </x:c>
      <x:c r="H2639" s="69" t="n">
        <x:v>1.866</x:v>
      </x:c>
      <x:c r="I2639" s="68" t="n">
        <x:v>5979</x:v>
      </x:c>
      <x:c r="J2639" s="68" t="n">
        <x:v>10.8</x:v>
      </x:c>
      <x:c r="K2639" s="68" t="n">
        <x:v>752</x:v>
      </x:c>
      <x:c r="L2639" s="68" t="n">
        <x:v>4.3</x:v>
      </x:c>
      <x:c r="M2639" s="70" t="n">
        <x:v>0.035</x:v>
      </x:c>
      <x:c r="N2639" s="71" t="n">
        <x:v>124</x:v>
      </x:c>
      <x:c r="O2639" s="33" t="n">
        <x:f>ROUND(3*E2639+F2639+G2639*H2639,1)</x:f>
        <x:v>123.6</x:v>
      </x:c>
      <x:c r="P2639" s="33" t="n">
        <x:f>ROUND('Inputs'!$C$4*'Inputs'!$C$7*'Inputs'!$C$5*C2639/3600,1)</x:f>
        <x:v>4680</x:v>
      </x:c>
      <x:c r="Q2639" s="33" t="n">
        <x:f>ROUND(('Inputs'!$C$4/B2639)*'Inputs'!$C$7*'Inputs'!$C$6*D2639/3600,1)</x:f>
        <x:v>972.4</x:v>
      </x:c>
      <x:c r="R2639" s="59" t="n">
        <x:f>ROUND((P2639-Q2639)*O2639-('Inputs'!$C$4/B2639)*(I2639/J2639+K2639)-'Inputs'!$C$4*L2639-('Inputs'!$C$4*'Inputs'!$C$20*'Inputs'!$C$21*'Inputs'!$C$22/1000)*M2639*N2639,0)</x:f>
        <x:v>155437</x:v>
      </x:c>
      <x:c r="S2639" s="59" t="n">
        <x:f>ROUND(R2639/'Inputs'!$C$4,2)</x:f>
        <x:v>15.54</x:v>
      </x:c>
      <x:c r="T2639" s="33" t="n">
        <x:f>ROUND((P2639-Q2639)*G2639*'Inputs'!$C$25/1000,1)</x:f>
        <x:v>90</x:v>
      </x:c>
    </x:row>
    <x:row r="2640">
      <x:c r="A2640" t="n">
        <x:v>2625</x:v>
      </x:c>
      <x:c r="B2640" s="68" t="n">
        <x:v>27.4</x:v>
      </x:c>
      <x:c r="C2640" s="68" t="n">
        <x:v>27</x:v>
      </x:c>
      <x:c r="D2640" s="68" t="n">
        <x:v>239.3</x:v>
      </x:c>
      <x:c r="E2640" s="68" t="n">
        <x:v>24.6</x:v>
      </x:c>
      <x:c r="F2640" s="68" t="n">
        <x:v>30.3</x:v>
      </x:c>
      <x:c r="G2640" s="68" t="n">
        <x:v>8.3</x:v>
      </x:c>
      <x:c r="H2640" s="69" t="n">
        <x:v>1.948</x:v>
      </x:c>
      <x:c r="I2640" s="68" t="n">
        <x:v>5706</x:v>
      </x:c>
      <x:c r="J2640" s="68" t="n">
        <x:v>9.1</x:v>
      </x:c>
      <x:c r="K2640" s="68" t="n">
        <x:v>461</x:v>
      </x:c>
      <x:c r="L2640" s="68" t="n">
        <x:v>4.1</x:v>
      </x:c>
      <x:c r="M2640" s="70" t="n">
        <x:v>0.037</x:v>
      </x:c>
      <x:c r="N2640" s="71" t="n">
        <x:v>101</x:v>
      </x:c>
      <x:c r="O2640" s="33" t="n">
        <x:f>ROUND(3*E2640+F2640+G2640*H2640,1)</x:f>
        <x:v>120.3</x:v>
      </x:c>
      <x:c r="P2640" s="33" t="n">
        <x:f>ROUND('Inputs'!$C$4*'Inputs'!$C$7*'Inputs'!$C$5*C2640/3600,1)</x:f>
        <x:v>3900</x:v>
      </x:c>
      <x:c r="Q2640" s="33" t="n">
        <x:f>ROUND(('Inputs'!$C$4/B2640)*'Inputs'!$C$7*'Inputs'!$C$6*D2640/3600,1)</x:f>
        <x:v>2523</x:v>
      </x:c>
      <x:c r="R2640" s="59" t="n">
        <x:f>ROUND((P2640-Q2640)*O2640-('Inputs'!$C$4/B2640)*(I2640/J2640+K2640)-'Inputs'!$C$4*L2640-('Inputs'!$C$4*'Inputs'!$C$20*'Inputs'!$C$21*'Inputs'!$C$22/1000)*M2640*N2640,0)</x:f>
        <x:v>-280796</x:v>
      </x:c>
      <x:c r="S2640" s="59" t="n">
        <x:f>ROUND(R2640/'Inputs'!$C$4,2)</x:f>
        <x:v>-28.08</x:v>
      </x:c>
      <x:c r="T2640" s="33" t="n">
        <x:f>ROUND((P2640-Q2640)*G2640*'Inputs'!$C$25/1000,1)</x:f>
        <x:v>29.5</x:v>
      </x:c>
    </x:row>
    <x:row r="2641">
      <x:c r="A2641" t="n">
        <x:v>2626</x:v>
      </x:c>
      <x:c r="B2641" s="68" t="n">
        <x:v>36.6</x:v>
      </x:c>
      <x:c r="C2641" s="68" t="n">
        <x:v>32.2</x:v>
      </x:c>
      <x:c r="D2641" s="68" t="n">
        <x:v>268.4</x:v>
      </x:c>
      <x:c r="E2641" s="68" t="n">
        <x:v>23.4</x:v>
      </x:c>
      <x:c r="F2641" s="68" t="n">
        <x:v>49</x:v>
      </x:c>
      <x:c r="G2641" s="68" t="n">
        <x:v>9.8</x:v>
      </x:c>
      <x:c r="H2641" s="69" t="n">
        <x:v>1.86</x:v>
      </x:c>
      <x:c r="I2641" s="68" t="n">
        <x:v>6289</x:v>
      </x:c>
      <x:c r="J2641" s="68" t="n">
        <x:v>10.6</x:v>
      </x:c>
      <x:c r="K2641" s="68" t="n">
        <x:v>493</x:v>
      </x:c>
      <x:c r="L2641" s="68" t="n">
        <x:v>2.6</x:v>
      </x:c>
      <x:c r="M2641" s="70" t="n">
        <x:v>0.042</x:v>
      </x:c>
      <x:c r="N2641" s="71" t="n">
        <x:v>64</x:v>
      </x:c>
      <x:c r="O2641" s="33" t="n">
        <x:f>ROUND(3*E2641+F2641+G2641*H2641,1)</x:f>
        <x:v>137.4</x:v>
      </x:c>
      <x:c r="P2641" s="33" t="n">
        <x:f>ROUND('Inputs'!$C$4*'Inputs'!$C$7*'Inputs'!$C$5*C2641/3600,1)</x:f>
        <x:v>4651.1</x:v>
      </x:c>
      <x:c r="Q2641" s="33" t="n">
        <x:f>ROUND(('Inputs'!$C$4/B2641)*'Inputs'!$C$7*'Inputs'!$C$6*D2641/3600,1)</x:f>
        <x:v>2118.5</x:v>
      </x:c>
      <x:c r="R2641" s="59" t="n">
        <x:f>ROUND((P2641-Q2641)*O2641-('Inputs'!$C$4/B2641)*(I2641/J2641+K2641)-'Inputs'!$C$4*L2641-('Inputs'!$C$4*'Inputs'!$C$20*'Inputs'!$C$21*'Inputs'!$C$22/1000)*M2641*N2641,0)</x:f>
        <x:v>19165</x:v>
      </x:c>
      <x:c r="S2641" s="59" t="n">
        <x:f>ROUND(R2641/'Inputs'!$C$4,2)</x:f>
        <x:v>1.92</x:v>
      </x:c>
      <x:c r="T2641" s="33" t="n">
        <x:f>ROUND((P2641-Q2641)*G2641*'Inputs'!$C$25/1000,1)</x:f>
        <x:v>64.1</x:v>
      </x:c>
    </x:row>
    <x:row r="2642">
      <x:c r="A2642" t="n">
        <x:v>2627</x:v>
      </x:c>
      <x:c r="B2642" s="68" t="n">
        <x:v>48</x:v>
      </x:c>
      <x:c r="C2642" s="68" t="n">
        <x:v>26.1</x:v>
      </x:c>
      <x:c r="D2642" s="68" t="n">
        <x:v>289.8</x:v>
      </x:c>
      <x:c r="E2642" s="68" t="n">
        <x:v>25.6</x:v>
      </x:c>
      <x:c r="F2642" s="68" t="n">
        <x:v>37.2</x:v>
      </x:c>
      <x:c r="G2642" s="68" t="n">
        <x:v>8.8</x:v>
      </x:c>
      <x:c r="H2642" s="69" t="n">
        <x:v>1.821</x:v>
      </x:c>
      <x:c r="I2642" s="68" t="n">
        <x:v>5118</x:v>
      </x:c>
      <x:c r="J2642" s="68" t="n">
        <x:v>14.9</x:v>
      </x:c>
      <x:c r="K2642" s="68" t="n">
        <x:v>643</x:v>
      </x:c>
      <x:c r="L2642" s="68" t="n">
        <x:v>3.4</x:v>
      </x:c>
      <x:c r="M2642" s="70" t="n">
        <x:v>0.04</x:v>
      </x:c>
      <x:c r="N2642" s="71" t="n">
        <x:v>130</x:v>
      </x:c>
      <x:c r="O2642" s="33" t="n">
        <x:f>ROUND(3*E2642+F2642+G2642*H2642,1)</x:f>
        <x:v>130</x:v>
      </x:c>
      <x:c r="P2642" s="33" t="n">
        <x:f>ROUND('Inputs'!$C$4*'Inputs'!$C$7*'Inputs'!$C$5*C2642/3600,1)</x:f>
        <x:v>3770</x:v>
      </x:c>
      <x:c r="Q2642" s="33" t="n">
        <x:f>ROUND(('Inputs'!$C$4/B2642)*'Inputs'!$C$7*'Inputs'!$C$6*D2642/3600,1)</x:f>
        <x:v>1744.2</x:v>
      </x:c>
      <x:c r="R2642" s="59" t="n">
        <x:f>ROUND((P2642-Q2642)*O2642-('Inputs'!$C$4/B2642)*(I2642/J2642+K2642)-'Inputs'!$C$4*L2642-('Inputs'!$C$4*'Inputs'!$C$20*'Inputs'!$C$21*'Inputs'!$C$22/1000)*M2642*N2642,0)</x:f>
        <x:v>12207</x:v>
      </x:c>
      <x:c r="S2642" s="59" t="n">
        <x:f>ROUND(R2642/'Inputs'!$C$4,2)</x:f>
        <x:v>1.22</x:v>
      </x:c>
      <x:c r="T2642" s="33" t="n">
        <x:f>ROUND((P2642-Q2642)*G2642*'Inputs'!$C$25/1000,1)</x:f>
        <x:v>46.1</x:v>
      </x:c>
    </x:row>
    <x:row r="2643">
      <x:c r="A2643" t="n">
        <x:v>2628</x:v>
      </x:c>
      <x:c r="B2643" s="68" t="n">
        <x:v>41.4</x:v>
      </x:c>
      <x:c r="C2643" s="68" t="n">
        <x:v>26.3</x:v>
      </x:c>
      <x:c r="D2643" s="68" t="n">
        <x:v>183</x:v>
      </x:c>
      <x:c r="E2643" s="68" t="n">
        <x:v>20.9</x:v>
      </x:c>
      <x:c r="F2643" s="68" t="n">
        <x:v>48.6</x:v>
      </x:c>
      <x:c r="G2643" s="68" t="n">
        <x:v>10.1</x:v>
      </x:c>
      <x:c r="H2643" s="69" t="n">
        <x:v>2.058</x:v>
      </x:c>
      <x:c r="I2643" s="68" t="n">
        <x:v>5302</x:v>
      </x:c>
      <x:c r="J2643" s="68" t="n">
        <x:v>14.2</x:v>
      </x:c>
      <x:c r="K2643" s="68" t="n">
        <x:v>809</x:v>
      </x:c>
      <x:c r="L2643" s="68" t="n">
        <x:v>5</x:v>
      </x:c>
      <x:c r="M2643" s="70" t="n">
        <x:v>0.054</x:v>
      </x:c>
      <x:c r="N2643" s="71" t="n">
        <x:v>124</x:v>
      </x:c>
      <x:c r="O2643" s="33" t="n">
        <x:f>ROUND(3*E2643+F2643+G2643*H2643,1)</x:f>
        <x:v>132.1</x:v>
      </x:c>
      <x:c r="P2643" s="33" t="n">
        <x:f>ROUND('Inputs'!$C$4*'Inputs'!$C$7*'Inputs'!$C$5*C2643/3600,1)</x:f>
        <x:v>3798.9</x:v>
      </x:c>
      <x:c r="Q2643" s="33" t="n">
        <x:f>ROUND(('Inputs'!$C$4/B2643)*'Inputs'!$C$7*'Inputs'!$C$6*D2643/3600,1)</x:f>
        <x:v>1277</x:v>
      </x:c>
      <x:c r="R2643" s="59" t="n">
        <x:f>ROUND((P2643-Q2643)*O2643-('Inputs'!$C$4/B2643)*(I2643/J2643+K2643)-'Inputs'!$C$4*L2643-('Inputs'!$C$4*'Inputs'!$C$20*'Inputs'!$C$21*'Inputs'!$C$22/1000)*M2643*N2643,0)</x:f>
        <x:v>-17429</x:v>
      </x:c>
      <x:c r="S2643" s="59" t="n">
        <x:f>ROUND(R2643/'Inputs'!$C$4,2)</x:f>
        <x:v>-1.74</x:v>
      </x:c>
      <x:c r="T2643" s="33" t="n">
        <x:f>ROUND((P2643-Q2643)*G2643*'Inputs'!$C$25/1000,1)</x:f>
        <x:v>65.8</x:v>
      </x:c>
    </x:row>
    <x:row r="2644">
      <x:c r="A2644" t="n">
        <x:v>2629</x:v>
      </x:c>
      <x:c r="B2644" s="68" t="n">
        <x:v>25.5</x:v>
      </x:c>
      <x:c r="C2644" s="68" t="n">
        <x:v>28.1</x:v>
      </x:c>
      <x:c r="D2644" s="68" t="n">
        <x:v>222.8</x:v>
      </x:c>
      <x:c r="E2644" s="68" t="n">
        <x:v>26.3</x:v>
      </x:c>
      <x:c r="F2644" s="68" t="n">
        <x:v>53.6</x:v>
      </x:c>
      <x:c r="G2644" s="68" t="n">
        <x:v>7.7</x:v>
      </x:c>
      <x:c r="H2644" s="69" t="n">
        <x:v>1.617</x:v>
      </x:c>
      <x:c r="I2644" s="68" t="n">
        <x:v>5842</x:v>
      </x:c>
      <x:c r="J2644" s="68" t="n">
        <x:v>9.3</x:v>
      </x:c>
      <x:c r="K2644" s="68" t="n">
        <x:v>853</x:v>
      </x:c>
      <x:c r="L2644" s="68" t="n">
        <x:v>4</x:v>
      </x:c>
      <x:c r="M2644" s="70" t="n">
        <x:v>0.035</x:v>
      </x:c>
      <x:c r="N2644" s="71" t="n">
        <x:v>64</x:v>
      </x:c>
      <x:c r="O2644" s="33" t="n">
        <x:f>ROUND(3*E2644+F2644+G2644*H2644,1)</x:f>
        <x:v>145</x:v>
      </x:c>
      <x:c r="P2644" s="33" t="n">
        <x:f>ROUND('Inputs'!$C$4*'Inputs'!$C$7*'Inputs'!$C$5*C2644/3600,1)</x:f>
        <x:v>4058.9</x:v>
      </x:c>
      <x:c r="Q2644" s="33" t="n">
        <x:f>ROUND(('Inputs'!$C$4/B2644)*'Inputs'!$C$7*'Inputs'!$C$6*D2644/3600,1)</x:f>
        <x:v>2524.1</x:v>
      </x:c>
      <x:c r="R2644" s="59" t="n">
        <x:f>ROUND((P2644-Q2644)*O2644-('Inputs'!$C$4/B2644)*(I2644/J2644+K2644)-'Inputs'!$C$4*L2644-('Inputs'!$C$4*'Inputs'!$C$20*'Inputs'!$C$21*'Inputs'!$C$22/1000)*M2644*N2644,0)</x:f>
        <x:v>-403315</x:v>
      </x:c>
      <x:c r="S2644" s="59" t="n">
        <x:f>ROUND(R2644/'Inputs'!$C$4,2)</x:f>
        <x:v>-40.33</x:v>
      </x:c>
      <x:c r="T2644" s="33" t="n">
        <x:f>ROUND((P2644-Q2644)*G2644*'Inputs'!$C$25/1000,1)</x:f>
        <x:v>30.5</x:v>
      </x:c>
    </x:row>
    <x:row r="2645">
      <x:c r="A2645" t="n">
        <x:v>2630</x:v>
      </x:c>
      <x:c r="B2645" s="68" t="n">
        <x:v>31.2</x:v>
      </x:c>
      <x:c r="C2645" s="68" t="n">
        <x:v>32.2</x:v>
      </x:c>
      <x:c r="D2645" s="68" t="n">
        <x:v>180.6</x:v>
      </x:c>
      <x:c r="E2645" s="68" t="n">
        <x:v>27</x:v>
      </x:c>
      <x:c r="F2645" s="68" t="n">
        <x:v>37.7</x:v>
      </x:c>
      <x:c r="G2645" s="68" t="n">
        <x:v>7</x:v>
      </x:c>
      <x:c r="H2645" s="69" t="n">
        <x:v>1.765</x:v>
      </x:c>
      <x:c r="I2645" s="68" t="n">
        <x:v>5092</x:v>
      </x:c>
      <x:c r="J2645" s="68" t="n">
        <x:v>10.5</x:v>
      </x:c>
      <x:c r="K2645" s="68" t="n">
        <x:v>435</x:v>
      </x:c>
      <x:c r="L2645" s="68" t="n">
        <x:v>3.8</x:v>
      </x:c>
      <x:c r="M2645" s="70" t="n">
        <x:v>0.046</x:v>
      </x:c>
      <x:c r="N2645" s="71" t="n">
        <x:v>63</x:v>
      </x:c>
      <x:c r="O2645" s="33" t="n">
        <x:f>ROUND(3*E2645+F2645+G2645*H2645,1)</x:f>
        <x:v>131.1</x:v>
      </x:c>
      <x:c r="P2645" s="33" t="n">
        <x:f>ROUND('Inputs'!$C$4*'Inputs'!$C$7*'Inputs'!$C$5*C2645/3600,1)</x:f>
        <x:v>4651.1</x:v>
      </x:c>
      <x:c r="Q2645" s="33" t="n">
        <x:f>ROUND(('Inputs'!$C$4/B2645)*'Inputs'!$C$7*'Inputs'!$C$6*D2645/3600,1)</x:f>
        <x:v>1672.2</x:v>
      </x:c>
      <x:c r="R2645" s="59" t="n">
        <x:f>ROUND((P2645-Q2645)*O2645-('Inputs'!$C$4/B2645)*(I2645/J2645+K2645)-'Inputs'!$C$4*L2645-('Inputs'!$C$4*'Inputs'!$C$20*'Inputs'!$C$21*'Inputs'!$C$22/1000)*M2645*N2645,0)</x:f>
        <x:v>51197</x:v>
      </x:c>
      <x:c r="S2645" s="59" t="n">
        <x:f>ROUND(R2645/'Inputs'!$C$4,2)</x:f>
        <x:v>5.12</x:v>
      </x:c>
      <x:c r="T2645" s="33" t="n">
        <x:f>ROUND((P2645-Q2645)*G2645*'Inputs'!$C$25/1000,1)</x:f>
        <x:v>53.9</x:v>
      </x:c>
    </x:row>
    <x:row r="2646">
      <x:c r="A2646" t="n">
        <x:v>2631</x:v>
      </x:c>
      <x:c r="B2646" s="68" t="n">
        <x:v>54.8</x:v>
      </x:c>
      <x:c r="C2646" s="68" t="n">
        <x:v>26.6</x:v>
      </x:c>
      <x:c r="D2646" s="68" t="n">
        <x:v>232.3</x:v>
      </x:c>
      <x:c r="E2646" s="68" t="n">
        <x:v>22.9</x:v>
      </x:c>
      <x:c r="F2646" s="68" t="n">
        <x:v>32.1</x:v>
      </x:c>
      <x:c r="G2646" s="68" t="n">
        <x:v>8.5</x:v>
      </x:c>
      <x:c r="H2646" s="69" t="n">
        <x:v>1.9</x:v>
      </x:c>
      <x:c r="I2646" s="68" t="n">
        <x:v>7592</x:v>
      </x:c>
      <x:c r="J2646" s="68" t="n">
        <x:v>10.3</x:v>
      </x:c>
      <x:c r="K2646" s="68" t="n">
        <x:v>499</x:v>
      </x:c>
      <x:c r="L2646" s="68" t="n">
        <x:v>1.8</x:v>
      </x:c>
      <x:c r="M2646" s="70" t="n">
        <x:v>0.039</x:v>
      </x:c>
      <x:c r="N2646" s="71" t="n">
        <x:v>133</x:v>
      </x:c>
      <x:c r="O2646" s="33" t="n">
        <x:f>ROUND(3*E2646+F2646+G2646*H2646,1)</x:f>
        <x:v>117</x:v>
      </x:c>
      <x:c r="P2646" s="33" t="n">
        <x:f>ROUND('Inputs'!$C$4*'Inputs'!$C$7*'Inputs'!$C$5*C2646/3600,1)</x:f>
        <x:v>3842.2</x:v>
      </x:c>
      <x:c r="Q2646" s="33" t="n">
        <x:f>ROUND(('Inputs'!$C$4/B2646)*'Inputs'!$C$7*'Inputs'!$C$6*D2646/3600,1)</x:f>
        <x:v>1224.6</x:v>
      </x:c>
      <x:c r="R2646" s="59" t="n">
        <x:f>ROUND((P2646-Q2646)*O2646-('Inputs'!$C$4/B2646)*(I2646/J2646+K2646)-'Inputs'!$C$4*L2646-('Inputs'!$C$4*'Inputs'!$C$20*'Inputs'!$C$21*'Inputs'!$C$22/1000)*M2646*N2646,0)</x:f>
        <x:v>51097</x:v>
      </x:c>
      <x:c r="S2646" s="59" t="n">
        <x:f>ROUND(R2646/'Inputs'!$C$4,2)</x:f>
        <x:v>5.11</x:v>
      </x:c>
      <x:c r="T2646" s="33" t="n">
        <x:f>ROUND((P2646-Q2646)*G2646*'Inputs'!$C$25/1000,1)</x:f>
        <x:v>57.5</x:v>
      </x:c>
    </x:row>
    <x:row r="2647">
      <x:c r="A2647" t="n">
        <x:v>2632</x:v>
      </x:c>
      <x:c r="B2647" s="68" t="n">
        <x:v>38.8</x:v>
      </x:c>
      <x:c r="C2647" s="68" t="n">
        <x:v>27.1</x:v>
      </x:c>
      <x:c r="D2647" s="68" t="n">
        <x:v>256.7</x:v>
      </x:c>
      <x:c r="E2647" s="68" t="n">
        <x:v>21.3</x:v>
      </x:c>
      <x:c r="F2647" s="68" t="n">
        <x:v>45</x:v>
      </x:c>
      <x:c r="G2647" s="68" t="n">
        <x:v>8.3</x:v>
      </x:c>
      <x:c r="H2647" s="69" t="n">
        <x:v>1.7</x:v>
      </x:c>
      <x:c r="I2647" s="68" t="n">
        <x:v>4908</x:v>
      </x:c>
      <x:c r="J2647" s="68" t="n">
        <x:v>13.1</x:v>
      </x:c>
      <x:c r="K2647" s="68" t="n">
        <x:v>848</x:v>
      </x:c>
      <x:c r="L2647" s="68" t="n">
        <x:v>6</x:v>
      </x:c>
      <x:c r="M2647" s="70" t="n">
        <x:v>0.089</x:v>
      </x:c>
      <x:c r="N2647" s="71" t="n">
        <x:v>132</x:v>
      </x:c>
      <x:c r="O2647" s="33" t="n">
        <x:f>ROUND(3*E2647+F2647+G2647*H2647,1)</x:f>
        <x:v>123</x:v>
      </x:c>
      <x:c r="P2647" s="33" t="n">
        <x:f>ROUND('Inputs'!$C$4*'Inputs'!$C$7*'Inputs'!$C$5*C2647/3600,1)</x:f>
        <x:v>3914.4</x:v>
      </x:c>
      <x:c r="Q2647" s="33" t="n">
        <x:f>ROUND(('Inputs'!$C$4/B2647)*'Inputs'!$C$7*'Inputs'!$C$6*D2647/3600,1)</x:f>
        <x:v>1911.3</x:v>
      </x:c>
      <x:c r="R2647" s="59" t="n">
        <x:f>ROUND((P2647-Q2647)*O2647-('Inputs'!$C$4/B2647)*(I2647/J2647+K2647)-'Inputs'!$C$4*L2647-('Inputs'!$C$4*'Inputs'!$C$20*'Inputs'!$C$21*'Inputs'!$C$22/1000)*M2647*N2647,0)</x:f>
        <x:v>-155007</x:v>
      </x:c>
      <x:c r="S2647" s="59" t="n">
        <x:f>ROUND(R2647/'Inputs'!$C$4,2)</x:f>
        <x:v>-15.5</x:v>
      </x:c>
      <x:c r="T2647" s="33" t="n">
        <x:f>ROUND((P2647-Q2647)*G2647*'Inputs'!$C$25/1000,1)</x:f>
        <x:v>43</x:v>
      </x:c>
    </x:row>
    <x:row r="2648">
      <x:c r="A2648" t="n">
        <x:v>2633</x:v>
      </x:c>
      <x:c r="B2648" s="68" t="n">
        <x:v>47.5</x:v>
      </x:c>
      <x:c r="C2648" s="68" t="n">
        <x:v>34.7</x:v>
      </x:c>
      <x:c r="D2648" s="68" t="n">
        <x:v>170.7</x:v>
      </x:c>
      <x:c r="E2648" s="68" t="n">
        <x:v>22.5</x:v>
      </x:c>
      <x:c r="F2648" s="68" t="n">
        <x:v>52.5</x:v>
      </x:c>
      <x:c r="G2648" s="68" t="n">
        <x:v>8.6</x:v>
      </x:c>
      <x:c r="H2648" s="69" t="n">
        <x:v>1.72</x:v>
      </x:c>
      <x:c r="I2648" s="68" t="n">
        <x:v>8420</x:v>
      </x:c>
      <x:c r="J2648" s="68" t="n">
        <x:v>8.1</x:v>
      </x:c>
      <x:c r="K2648" s="68" t="n">
        <x:v>581</x:v>
      </x:c>
      <x:c r="L2648" s="68" t="n">
        <x:v>4.3</x:v>
      </x:c>
      <x:c r="M2648" s="70" t="n">
        <x:v>0.006</x:v>
      </x:c>
      <x:c r="N2648" s="71" t="n">
        <x:v>60</x:v>
      </x:c>
      <x:c r="O2648" s="33" t="n">
        <x:f>ROUND(3*E2648+F2648+G2648*H2648,1)</x:f>
        <x:v>134.8</x:v>
      </x:c>
      <x:c r="P2648" s="33" t="n">
        <x:f>ROUND('Inputs'!$C$4*'Inputs'!$C$7*'Inputs'!$C$5*C2648/3600,1)</x:f>
        <x:v>5012.2</x:v>
      </x:c>
      <x:c r="Q2648" s="33" t="n">
        <x:f>ROUND(('Inputs'!$C$4/B2648)*'Inputs'!$C$7*'Inputs'!$C$6*D2648/3600,1)</x:f>
        <x:v>1038.2</x:v>
      </x:c>
      <x:c r="R2648" s="59" t="n">
        <x:f>ROUND((P2648-Q2648)*O2648-('Inputs'!$C$4/B2648)*(I2648/J2648+K2648)-'Inputs'!$C$4*L2648-('Inputs'!$C$4*'Inputs'!$C$20*'Inputs'!$C$21*'Inputs'!$C$22/1000)*M2648*N2648,0)</x:f>
        <x:v>150731</x:v>
      </x:c>
      <x:c r="S2648" s="59" t="n">
        <x:f>ROUND(R2648/'Inputs'!$C$4,2)</x:f>
        <x:v>15.07</x:v>
      </x:c>
      <x:c r="T2648" s="33" t="n">
        <x:f>ROUND((P2648-Q2648)*G2648*'Inputs'!$C$25/1000,1)</x:f>
        <x:v>88.3</x:v>
      </x:c>
    </x:row>
    <x:row r="2649">
      <x:c r="A2649" t="n">
        <x:v>2634</x:v>
      </x:c>
      <x:c r="B2649" s="68" t="n">
        <x:v>34</x:v>
      </x:c>
      <x:c r="C2649" s="68" t="n">
        <x:v>27.6</x:v>
      </x:c>
      <x:c r="D2649" s="68" t="n">
        <x:v>234.5</x:v>
      </x:c>
      <x:c r="E2649" s="68" t="n">
        <x:v>20.5</x:v>
      </x:c>
      <x:c r="F2649" s="68" t="n">
        <x:v>31.9</x:v>
      </x:c>
      <x:c r="G2649" s="68" t="n">
        <x:v>7</x:v>
      </x:c>
      <x:c r="H2649" s="69" t="n">
        <x:v>1.898</x:v>
      </x:c>
      <x:c r="I2649" s="68" t="n">
        <x:v>6517</x:v>
      </x:c>
      <x:c r="J2649" s="68" t="n">
        <x:v>10.5</x:v>
      </x:c>
      <x:c r="K2649" s="68" t="n">
        <x:v>552</x:v>
      </x:c>
      <x:c r="L2649" s="68" t="n">
        <x:v>5.5</x:v>
      </x:c>
      <x:c r="M2649" s="70" t="n">
        <x:v>0.074</x:v>
      </x:c>
      <x:c r="N2649" s="71" t="n">
        <x:v>117</x:v>
      </x:c>
      <x:c r="O2649" s="33" t="n">
        <x:f>ROUND(3*E2649+F2649+G2649*H2649,1)</x:f>
        <x:v>106.7</x:v>
      </x:c>
      <x:c r="P2649" s="33" t="n">
        <x:f>ROUND('Inputs'!$C$4*'Inputs'!$C$7*'Inputs'!$C$5*C2649/3600,1)</x:f>
        <x:v>3986.7</x:v>
      </x:c>
      <x:c r="Q2649" s="33" t="n">
        <x:f>ROUND(('Inputs'!$C$4/B2649)*'Inputs'!$C$7*'Inputs'!$C$6*D2649/3600,1)</x:f>
        <x:v>1992.5</x:v>
      </x:c>
      <x:c r="R2649" s="59" t="n">
        <x:f>ROUND((P2649-Q2649)*O2649-('Inputs'!$C$4/B2649)*(I2649/J2649+K2649)-'Inputs'!$C$4*L2649-('Inputs'!$C$4*'Inputs'!$C$20*'Inputs'!$C$21*'Inputs'!$C$22/1000)*M2649*N2649,0)</x:f>
        <x:v>-206481</x:v>
      </x:c>
      <x:c r="S2649" s="59" t="n">
        <x:f>ROUND(R2649/'Inputs'!$C$4,2)</x:f>
        <x:v>-20.65</x:v>
      </x:c>
      <x:c r="T2649" s="33" t="n">
        <x:f>ROUND((P2649-Q2649)*G2649*'Inputs'!$C$25/1000,1)</x:f>
        <x:v>36.1</x:v>
      </x:c>
    </x:row>
    <x:row r="2650">
      <x:c r="A2650" t="n">
        <x:v>2635</x:v>
      </x:c>
      <x:c r="B2650" s="68" t="n">
        <x:v>29.1</x:v>
      </x:c>
      <x:c r="C2650" s="68" t="n">
        <x:v>31.5</x:v>
      </x:c>
      <x:c r="D2650" s="68" t="n">
        <x:v>199.2</x:v>
      </x:c>
      <x:c r="E2650" s="68" t="n">
        <x:v>21.8</x:v>
      </x:c>
      <x:c r="F2650" s="68" t="n">
        <x:v>36.3</x:v>
      </x:c>
      <x:c r="G2650" s="68" t="n">
        <x:v>9.3</x:v>
      </x:c>
      <x:c r="H2650" s="69" t="n">
        <x:v>1.764</x:v>
      </x:c>
      <x:c r="I2650" s="68" t="n">
        <x:v>5251</x:v>
      </x:c>
      <x:c r="J2650" s="68" t="n">
        <x:v>11.2</x:v>
      </x:c>
      <x:c r="K2650" s="68" t="n">
        <x:v>874</x:v>
      </x:c>
      <x:c r="L2650" s="68" t="n">
        <x:v>2.1</x:v>
      </x:c>
      <x:c r="M2650" s="70" t="n">
        <x:v>0.042</x:v>
      </x:c>
      <x:c r="N2650" s="71" t="n">
        <x:v>146</x:v>
      </x:c>
      <x:c r="O2650" s="33" t="n">
        <x:f>ROUND(3*E2650+F2650+G2650*H2650,1)</x:f>
        <x:v>118.1</x:v>
      </x:c>
      <x:c r="P2650" s="33" t="n">
        <x:f>ROUND('Inputs'!$C$4*'Inputs'!$C$7*'Inputs'!$C$5*C2650/3600,1)</x:f>
        <x:v>4550</x:v>
      </x:c>
      <x:c r="Q2650" s="33" t="n">
        <x:f>ROUND(('Inputs'!$C$4/B2650)*'Inputs'!$C$7*'Inputs'!$C$6*D2650/3600,1)</x:f>
        <x:v>1977.5</x:v>
      </x:c>
      <x:c r="R2650" s="59" t="n">
        <x:f>ROUND((P2650-Q2650)*O2650-('Inputs'!$C$4/B2650)*(I2650/J2650+K2650)-'Inputs'!$C$4*L2650-('Inputs'!$C$4*'Inputs'!$C$20*'Inputs'!$C$21*'Inputs'!$C$22/1000)*M2650*N2650,0)</x:f>
        <x:v>-192357</x:v>
      </x:c>
      <x:c r="S2650" s="59" t="n">
        <x:f>ROUND(R2650/'Inputs'!$C$4,2)</x:f>
        <x:v>-19.24</x:v>
      </x:c>
      <x:c r="T2650" s="33" t="n">
        <x:f>ROUND((P2650-Q2650)*G2650*'Inputs'!$C$25/1000,1)</x:f>
        <x:v>61.8</x:v>
      </x:c>
    </x:row>
    <x:row r="2651">
      <x:c r="A2651" t="n">
        <x:v>2636</x:v>
      </x:c>
      <x:c r="B2651" s="68" t="n">
        <x:v>54.4</x:v>
      </x:c>
      <x:c r="C2651" s="68" t="n">
        <x:v>25.8</x:v>
      </x:c>
      <x:c r="D2651" s="68" t="n">
        <x:v>223</x:v>
      </x:c>
      <x:c r="E2651" s="68" t="n">
        <x:v>28</x:v>
      </x:c>
      <x:c r="F2651" s="68" t="n">
        <x:v>45.1</x:v>
      </x:c>
      <x:c r="G2651" s="68" t="n">
        <x:v>8.4</x:v>
      </x:c>
      <x:c r="H2651" s="69" t="n">
        <x:v>1.734</x:v>
      </x:c>
      <x:c r="I2651" s="68" t="n">
        <x:v>8654</x:v>
      </x:c>
      <x:c r="J2651" s="68" t="n">
        <x:v>9.8</x:v>
      </x:c>
      <x:c r="K2651" s="68" t="n">
        <x:v>659</x:v>
      </x:c>
      <x:c r="L2651" s="68" t="n">
        <x:v>4.7</x:v>
      </x:c>
      <x:c r="M2651" s="70" t="n">
        <x:v>0.014</x:v>
      </x:c>
      <x:c r="N2651" s="71" t="n">
        <x:v>61</x:v>
      </x:c>
      <x:c r="O2651" s="33" t="n">
        <x:f>ROUND(3*E2651+F2651+G2651*H2651,1)</x:f>
        <x:v>143.7</x:v>
      </x:c>
      <x:c r="P2651" s="33" t="n">
        <x:f>ROUND('Inputs'!$C$4*'Inputs'!$C$7*'Inputs'!$C$5*C2651/3600,1)</x:f>
        <x:v>3726.7</x:v>
      </x:c>
      <x:c r="Q2651" s="33" t="n">
        <x:f>ROUND(('Inputs'!$C$4/B2651)*'Inputs'!$C$7*'Inputs'!$C$6*D2651/3600,1)</x:f>
        <x:v>1184.2</x:v>
      </x:c>
      <x:c r="R2651" s="59" t="n">
        <x:f>ROUND((P2651-Q2651)*O2651-('Inputs'!$C$4/B2651)*(I2651/J2651+K2651)-'Inputs'!$C$4*L2651-('Inputs'!$C$4*'Inputs'!$C$20*'Inputs'!$C$21*'Inputs'!$C$22/1000)*M2651*N2651,0)</x:f>
        <x:v>32980</x:v>
      </x:c>
      <x:c r="S2651" s="59" t="n">
        <x:f>ROUND(R2651/'Inputs'!$C$4,2)</x:f>
        <x:v>3.3</x:v>
      </x:c>
      <x:c r="T2651" s="33" t="n">
        <x:f>ROUND((P2651-Q2651)*G2651*'Inputs'!$C$25/1000,1)</x:f>
        <x:v>55.2</x:v>
      </x:c>
    </x:row>
    <x:row r="2652">
      <x:c r="A2652" t="n">
        <x:v>2637</x:v>
      </x:c>
      <x:c r="B2652" s="68" t="n">
        <x:v>35.2</x:v>
      </x:c>
      <x:c r="C2652" s="68" t="n">
        <x:v>30</x:v>
      </x:c>
      <x:c r="D2652" s="68" t="n">
        <x:v>237.1</x:v>
      </x:c>
      <x:c r="E2652" s="68" t="n">
        <x:v>22.8</x:v>
      </x:c>
      <x:c r="F2652" s="68" t="n">
        <x:v>46.5</x:v>
      </x:c>
      <x:c r="G2652" s="68" t="n">
        <x:v>9</x:v>
      </x:c>
      <x:c r="H2652" s="69" t="n">
        <x:v>1.877</x:v>
      </x:c>
      <x:c r="I2652" s="68" t="n">
        <x:v>5770</x:v>
      </x:c>
      <x:c r="J2652" s="68" t="n">
        <x:v>13.2</x:v>
      </x:c>
      <x:c r="K2652" s="68" t="n">
        <x:v>637</x:v>
      </x:c>
      <x:c r="L2652" s="68" t="n">
        <x:v>4.9</x:v>
      </x:c>
      <x:c r="M2652" s="70" t="n">
        <x:v>0.072</x:v>
      </x:c>
      <x:c r="N2652" s="71" t="n">
        <x:v>85</x:v>
      </x:c>
      <x:c r="O2652" s="33" t="n">
        <x:f>ROUND(3*E2652+F2652+G2652*H2652,1)</x:f>
        <x:v>131.8</x:v>
      </x:c>
      <x:c r="P2652" s="33" t="n">
        <x:f>ROUND('Inputs'!$C$4*'Inputs'!$C$7*'Inputs'!$C$5*C2652/3600,1)</x:f>
        <x:v>4333.3</x:v>
      </x:c>
      <x:c r="Q2652" s="33" t="n">
        <x:f>ROUND(('Inputs'!$C$4/B2652)*'Inputs'!$C$7*'Inputs'!$C$6*D2652/3600,1)</x:f>
        <x:v>1945.9</x:v>
      </x:c>
      <x:c r="R2652" s="59" t="n">
        <x:f>ROUND((P2652-Q2652)*O2652-('Inputs'!$C$4/B2652)*(I2652/J2652+K2652)-'Inputs'!$C$4*L2652-('Inputs'!$C$4*'Inputs'!$C$20*'Inputs'!$C$21*'Inputs'!$C$22/1000)*M2652*N2652,0)</x:f>
        <x:v>-53174</x:v>
      </x:c>
      <x:c r="S2652" s="59" t="n">
        <x:f>ROUND(R2652/'Inputs'!$C$4,2)</x:f>
        <x:v>-5.32</x:v>
      </x:c>
      <x:c r="T2652" s="33" t="n">
        <x:f>ROUND((P2652-Q2652)*G2652*'Inputs'!$C$25/1000,1)</x:f>
        <x:v>55.5</x:v>
      </x:c>
    </x:row>
    <x:row r="2653">
      <x:c r="A2653" t="n">
        <x:v>2638</x:v>
      </x:c>
      <x:c r="B2653" s="68" t="n">
        <x:v>33.9</x:v>
      </x:c>
      <x:c r="C2653" s="68" t="n">
        <x:v>32.2</x:v>
      </x:c>
      <x:c r="D2653" s="68" t="n">
        <x:v>212.7</x:v>
      </x:c>
      <x:c r="E2653" s="68" t="n">
        <x:v>26.6</x:v>
      </x:c>
      <x:c r="F2653" s="68" t="n">
        <x:v>46.6</x:v>
      </x:c>
      <x:c r="G2653" s="68" t="n">
        <x:v>10.2</x:v>
      </x:c>
      <x:c r="H2653" s="69" t="n">
        <x:v>1.657</x:v>
      </x:c>
      <x:c r="I2653" s="68" t="n">
        <x:v>8159</x:v>
      </x:c>
      <x:c r="J2653" s="68" t="n">
        <x:v>13.7</x:v>
      </x:c>
      <x:c r="K2653" s="68" t="n">
        <x:v>619</x:v>
      </x:c>
      <x:c r="L2653" s="68" t="n">
        <x:v>4.4</x:v>
      </x:c>
      <x:c r="M2653" s="70" t="n">
        <x:v>0.042</x:v>
      </x:c>
      <x:c r="N2653" s="71" t="n">
        <x:v>153</x:v>
      </x:c>
      <x:c r="O2653" s="33" t="n">
        <x:f>ROUND(3*E2653+F2653+G2653*H2653,1)</x:f>
        <x:v>143.3</x:v>
      </x:c>
      <x:c r="P2653" s="33" t="n">
        <x:f>ROUND('Inputs'!$C$4*'Inputs'!$C$7*'Inputs'!$C$5*C2653/3600,1)</x:f>
        <x:v>4651.1</x:v>
      </x:c>
      <x:c r="Q2653" s="33" t="n">
        <x:f>ROUND(('Inputs'!$C$4/B2653)*'Inputs'!$C$7*'Inputs'!$C$6*D2653/3600,1)</x:f>
        <x:v>1812.6</x:v>
      </x:c>
      <x:c r="R2653" s="59" t="n">
        <x:f>ROUND((P2653-Q2653)*O2653-('Inputs'!$C$4/B2653)*(I2653/J2653+K2653)-'Inputs'!$C$4*L2653-('Inputs'!$C$4*'Inputs'!$C$20*'Inputs'!$C$21*'Inputs'!$C$22/1000)*M2653*N2653,0)</x:f>
        <x:v>-9886</x:v>
      </x:c>
      <x:c r="S2653" s="59" t="n">
        <x:f>ROUND(R2653/'Inputs'!$C$4,2)</x:f>
        <x:v>-0.99</x:v>
      </x:c>
      <x:c r="T2653" s="33" t="n">
        <x:f>ROUND((P2653-Q2653)*G2653*'Inputs'!$C$25/1000,1)</x:f>
        <x:v>74.8</x:v>
      </x:c>
    </x:row>
    <x:row r="2654">
      <x:c r="A2654" t="n">
        <x:v>2639</x:v>
      </x:c>
      <x:c r="B2654" s="68" t="n">
        <x:v>46.1</x:v>
      </x:c>
      <x:c r="C2654" s="68" t="n">
        <x:v>35.4</x:v>
      </x:c>
      <x:c r="D2654" s="68" t="n">
        <x:v>250.4</x:v>
      </x:c>
      <x:c r="E2654" s="68" t="n">
        <x:v>27.1</x:v>
      </x:c>
      <x:c r="F2654" s="68" t="n">
        <x:v>40.1</x:v>
      </x:c>
      <x:c r="G2654" s="68" t="n">
        <x:v>7.4</x:v>
      </x:c>
      <x:c r="H2654" s="69" t="n">
        <x:v>1.739</x:v>
      </x:c>
      <x:c r="I2654" s="68" t="n">
        <x:v>5215</x:v>
      </x:c>
      <x:c r="J2654" s="68" t="n">
        <x:v>14.9</x:v>
      </x:c>
      <x:c r="K2654" s="68" t="n">
        <x:v>641</x:v>
      </x:c>
      <x:c r="L2654" s="68" t="n">
        <x:v>2.8</x:v>
      </x:c>
      <x:c r="M2654" s="70" t="n">
        <x:v>0.06</x:v>
      </x:c>
      <x:c r="N2654" s="71" t="n">
        <x:v>73</x:v>
      </x:c>
      <x:c r="O2654" s="33" t="n">
        <x:f>ROUND(3*E2654+F2654+G2654*H2654,1)</x:f>
        <x:v>134.3</x:v>
      </x:c>
      <x:c r="P2654" s="33" t="n">
        <x:f>ROUND('Inputs'!$C$4*'Inputs'!$C$7*'Inputs'!$C$5*C2654/3600,1)</x:f>
        <x:v>5113.3</x:v>
      </x:c>
      <x:c r="Q2654" s="33" t="n">
        <x:f>ROUND(('Inputs'!$C$4/B2654)*'Inputs'!$C$7*'Inputs'!$C$6*D2654/3600,1)</x:f>
        <x:v>1569.1</x:v>
      </x:c>
      <x:c r="R2654" s="59" t="n">
        <x:f>ROUND((P2654-Q2654)*O2654-('Inputs'!$C$4/B2654)*(I2654/J2654+K2654)-'Inputs'!$C$4*L2654-('Inputs'!$C$4*'Inputs'!$C$20*'Inputs'!$C$21*'Inputs'!$C$22/1000)*M2654*N2654,0)</x:f>
        <x:v>223224</x:v>
      </x:c>
      <x:c r="S2654" s="59" t="n">
        <x:f>ROUND(R2654/'Inputs'!$C$4,2)</x:f>
        <x:v>22.32</x:v>
      </x:c>
      <x:c r="T2654" s="33" t="n">
        <x:f>ROUND((P2654-Q2654)*G2654*'Inputs'!$C$25/1000,1)</x:f>
        <x:v>67.8</x:v>
      </x:c>
    </x:row>
    <x:row r="2655">
      <x:c r="A2655" t="n">
        <x:v>2640</x:v>
      </x:c>
      <x:c r="B2655" s="68" t="n">
        <x:v>26.9</x:v>
      </x:c>
      <x:c r="C2655" s="68" t="n">
        <x:v>28</x:v>
      </x:c>
      <x:c r="D2655" s="68" t="n">
        <x:v>217.8</x:v>
      </x:c>
      <x:c r="E2655" s="68" t="n">
        <x:v>26.7</x:v>
      </x:c>
      <x:c r="F2655" s="68" t="n">
        <x:v>52.7</x:v>
      </x:c>
      <x:c r="G2655" s="68" t="n">
        <x:v>7</x:v>
      </x:c>
      <x:c r="H2655" s="69" t="n">
        <x:v>1.835</x:v>
      </x:c>
      <x:c r="I2655" s="68" t="n">
        <x:v>7548</x:v>
      </x:c>
      <x:c r="J2655" s="68" t="n">
        <x:v>15</x:v>
      </x:c>
      <x:c r="K2655" s="68" t="n">
        <x:v>539</x:v>
      </x:c>
      <x:c r="L2655" s="68" t="n">
        <x:v>1.9</x:v>
      </x:c>
      <x:c r="M2655" s="70" t="n">
        <x:v>0.017</x:v>
      </x:c>
      <x:c r="N2655" s="71" t="n">
        <x:v>78</x:v>
      </x:c>
      <x:c r="O2655" s="33" t="n">
        <x:f>ROUND(3*E2655+F2655+G2655*H2655,1)</x:f>
        <x:v>145.6</x:v>
      </x:c>
      <x:c r="P2655" s="33" t="n">
        <x:f>ROUND('Inputs'!$C$4*'Inputs'!$C$7*'Inputs'!$C$5*C2655/3600,1)</x:f>
        <x:v>4044.4</x:v>
      </x:c>
      <x:c r="Q2655" s="33" t="n">
        <x:f>ROUND(('Inputs'!$C$4/B2655)*'Inputs'!$C$7*'Inputs'!$C$6*D2655/3600,1)</x:f>
        <x:v>2339</x:v>
      </x:c>
      <x:c r="R2655" s="59" t="n">
        <x:f>ROUND((P2655-Q2655)*O2655-('Inputs'!$C$4/B2655)*(I2655/J2655+K2655)-'Inputs'!$C$4*L2655-('Inputs'!$C$4*'Inputs'!$C$20*'Inputs'!$C$21*'Inputs'!$C$22/1000)*M2655*N2655,0)</x:f>
        <x:v>-161094</x:v>
      </x:c>
      <x:c r="S2655" s="59" t="n">
        <x:f>ROUND(R2655/'Inputs'!$C$4,2)</x:f>
        <x:v>-16.11</x:v>
      </x:c>
      <x:c r="T2655" s="33" t="n">
        <x:f>ROUND((P2655-Q2655)*G2655*'Inputs'!$C$25/1000,1)</x:f>
        <x:v>30.8</x:v>
      </x:c>
    </x:row>
    <x:row r="2656">
      <x:c r="A2656" t="n">
        <x:v>2641</x:v>
      </x:c>
      <x:c r="B2656" s="68" t="n">
        <x:v>36.9</x:v>
      </x:c>
      <x:c r="C2656" s="68" t="n">
        <x:v>33</x:v>
      </x:c>
      <x:c r="D2656" s="68" t="n">
        <x:v>180.8</x:v>
      </x:c>
      <x:c r="E2656" s="68" t="n">
        <x:v>24.2</x:v>
      </x:c>
      <x:c r="F2656" s="68" t="n">
        <x:v>30.6</x:v>
      </x:c>
      <x:c r="G2656" s="68" t="n">
        <x:v>8.9</x:v>
      </x:c>
      <x:c r="H2656" s="69" t="n">
        <x:v>1.781</x:v>
      </x:c>
      <x:c r="I2656" s="68" t="n">
        <x:v>8420</x:v>
      </x:c>
      <x:c r="J2656" s="68" t="n">
        <x:v>8.6</x:v>
      </x:c>
      <x:c r="K2656" s="68" t="n">
        <x:v>498</x:v>
      </x:c>
      <x:c r="L2656" s="68" t="n">
        <x:v>1.9</x:v>
      </x:c>
      <x:c r="M2656" s="70" t="n">
        <x:v>0.008</x:v>
      </x:c>
      <x:c r="N2656" s="71" t="n">
        <x:v>136</x:v>
      </x:c>
      <x:c r="O2656" s="33" t="n">
        <x:f>ROUND(3*E2656+F2656+G2656*H2656,1)</x:f>
        <x:v>119.1</x:v>
      </x:c>
      <x:c r="P2656" s="33" t="n">
        <x:f>ROUND('Inputs'!$C$4*'Inputs'!$C$7*'Inputs'!$C$5*C2656/3600,1)</x:f>
        <x:v>4766.7</x:v>
      </x:c>
      <x:c r="Q2656" s="33" t="n">
        <x:f>ROUND(('Inputs'!$C$4/B2656)*'Inputs'!$C$7*'Inputs'!$C$6*D2656/3600,1)</x:f>
        <x:v>1415.5</x:v>
      </x:c>
      <x:c r="R2656" s="59" t="n">
        <x:f>ROUND((P2656-Q2656)*O2656-('Inputs'!$C$4/B2656)*(I2656/J2656+K2656)-'Inputs'!$C$4*L2656-('Inputs'!$C$4*'Inputs'!$C$20*'Inputs'!$C$21*'Inputs'!$C$22/1000)*M2656*N2656,0)</x:f>
        <x:v>-22595</x:v>
      </x:c>
      <x:c r="S2656" s="59" t="n">
        <x:f>ROUND(R2656/'Inputs'!$C$4,2)</x:f>
        <x:v>-2.26</x:v>
      </x:c>
      <x:c r="T2656" s="33" t="n">
        <x:f>ROUND((P2656-Q2656)*G2656*'Inputs'!$C$25/1000,1)</x:f>
        <x:v>77.1</x:v>
      </x:c>
    </x:row>
    <x:row r="2657">
      <x:c r="A2657" t="n">
        <x:v>2642</x:v>
      </x:c>
      <x:c r="B2657" s="68" t="n">
        <x:v>56.2</x:v>
      </x:c>
      <x:c r="C2657" s="68" t="n">
        <x:v>27.7</x:v>
      </x:c>
      <x:c r="D2657" s="68" t="n">
        <x:v>233</x:v>
      </x:c>
      <x:c r="E2657" s="68" t="n">
        <x:v>26.2</x:v>
      </x:c>
      <x:c r="F2657" s="68" t="n">
        <x:v>32.2</x:v>
      </x:c>
      <x:c r="G2657" s="68" t="n">
        <x:v>8.4</x:v>
      </x:c>
      <x:c r="H2657" s="69" t="n">
        <x:v>1.807</x:v>
      </x:c>
      <x:c r="I2657" s="68" t="n">
        <x:v>5109</x:v>
      </x:c>
      <x:c r="J2657" s="68" t="n">
        <x:v>9.6</x:v>
      </x:c>
      <x:c r="K2657" s="68" t="n">
        <x:v>680</x:v>
      </x:c>
      <x:c r="L2657" s="68" t="n">
        <x:v>5.4</x:v>
      </x:c>
      <x:c r="M2657" s="70" t="n">
        <x:v>0.048</x:v>
      </x:c>
      <x:c r="N2657" s="71" t="n">
        <x:v>105</x:v>
      </x:c>
      <x:c r="O2657" s="33" t="n">
        <x:f>ROUND(3*E2657+F2657+G2657*H2657,1)</x:f>
        <x:v>126</x:v>
      </x:c>
      <x:c r="P2657" s="33" t="n">
        <x:f>ROUND('Inputs'!$C$4*'Inputs'!$C$7*'Inputs'!$C$5*C2657/3600,1)</x:f>
        <x:v>4001.1</x:v>
      </x:c>
      <x:c r="Q2657" s="33" t="n">
        <x:f>ROUND(('Inputs'!$C$4/B2657)*'Inputs'!$C$7*'Inputs'!$C$6*D2657/3600,1)</x:f>
        <x:v>1197.7</x:v>
      </x:c>
      <x:c r="R2657" s="59" t="n">
        <x:f>ROUND((P2657-Q2657)*O2657-('Inputs'!$C$4/B2657)*(I2657/J2657+K2657)-'Inputs'!$C$4*L2657-('Inputs'!$C$4*'Inputs'!$C$20*'Inputs'!$C$21*'Inputs'!$C$22/1000)*M2657*N2657,0)</x:f>
        <x:v>72266</x:v>
      </x:c>
      <x:c r="S2657" s="59" t="n">
        <x:f>ROUND(R2657/'Inputs'!$C$4,2)</x:f>
        <x:v>7.23</x:v>
      </x:c>
      <x:c r="T2657" s="33" t="n">
        <x:f>ROUND((P2657-Q2657)*G2657*'Inputs'!$C$25/1000,1)</x:f>
        <x:v>60.8</x:v>
      </x:c>
    </x:row>
    <x:row r="2658">
      <x:c r="A2658" t="n">
        <x:v>2643</x:v>
      </x:c>
      <x:c r="B2658" s="68" t="n">
        <x:v>52.2</x:v>
      </x:c>
      <x:c r="C2658" s="68" t="n">
        <x:v>25.7</x:v>
      </x:c>
      <x:c r="D2658" s="68" t="n">
        <x:v>226.2</x:v>
      </x:c>
      <x:c r="E2658" s="68" t="n">
        <x:v>27.8</x:v>
      </x:c>
      <x:c r="F2658" s="68" t="n">
        <x:v>40.7</x:v>
      </x:c>
      <x:c r="G2658" s="68" t="n">
        <x:v>7.8</x:v>
      </x:c>
      <x:c r="H2658" s="69" t="n">
        <x:v>1.761</x:v>
      </x:c>
      <x:c r="I2658" s="68" t="n">
        <x:v>4717</x:v>
      </x:c>
      <x:c r="J2658" s="68" t="n">
        <x:v>8.5</x:v>
      </x:c>
      <x:c r="K2658" s="68" t="n">
        <x:v>523</x:v>
      </x:c>
      <x:c r="L2658" s="68" t="n">
        <x:v>2</x:v>
      </x:c>
      <x:c r="M2658" s="70" t="n">
        <x:v>0.074</x:v>
      </x:c>
      <x:c r="N2658" s="71" t="n">
        <x:v>160</x:v>
      </x:c>
      <x:c r="O2658" s="33" t="n">
        <x:f>ROUND(3*E2658+F2658+G2658*H2658,1)</x:f>
        <x:v>137.8</x:v>
      </x:c>
      <x:c r="P2658" s="33" t="n">
        <x:f>ROUND('Inputs'!$C$4*'Inputs'!$C$7*'Inputs'!$C$5*C2658/3600,1)</x:f>
        <x:v>3712.2</x:v>
      </x:c>
      <x:c r="Q2658" s="33" t="n">
        <x:f>ROUND(('Inputs'!$C$4/B2658)*'Inputs'!$C$7*'Inputs'!$C$6*D2658/3600,1)</x:f>
        <x:v>1251.9</x:v>
      </x:c>
      <x:c r="R2658" s="59" t="n">
        <x:f>ROUND((P2658-Q2658)*O2658-('Inputs'!$C$4/B2658)*(I2658/J2658+K2658)-'Inputs'!$C$4*L2658-('Inputs'!$C$4*'Inputs'!$C$20*'Inputs'!$C$21*'Inputs'!$C$22/1000)*M2658*N2658,0)</x:f>
        <x:v>86051</x:v>
      </x:c>
      <x:c r="S2658" s="59" t="n">
        <x:f>ROUND(R2658/'Inputs'!$C$4,2)</x:f>
        <x:v>8.61</x:v>
      </x:c>
      <x:c r="T2658" s="33" t="n">
        <x:f>ROUND((P2658-Q2658)*G2658*'Inputs'!$C$25/1000,1)</x:f>
        <x:v>49.6</x:v>
      </x:c>
    </x:row>
    <x:row r="2659">
      <x:c r="A2659" t="n">
        <x:v>2644</x:v>
      </x:c>
      <x:c r="B2659" s="68" t="n">
        <x:v>57.7</x:v>
      </x:c>
      <x:c r="C2659" s="68" t="n">
        <x:v>27.8</x:v>
      </x:c>
      <x:c r="D2659" s="68" t="n">
        <x:v>213.9</x:v>
      </x:c>
      <x:c r="E2659" s="68" t="n">
        <x:v>24.2</x:v>
      </x:c>
      <x:c r="F2659" s="68" t="n">
        <x:v>35.7</x:v>
      </x:c>
      <x:c r="G2659" s="68" t="n">
        <x:v>10.6</x:v>
      </x:c>
      <x:c r="H2659" s="69" t="n">
        <x:v>2.004</x:v>
      </x:c>
      <x:c r="I2659" s="68" t="n">
        <x:v>8449</x:v>
      </x:c>
      <x:c r="J2659" s="68" t="n">
        <x:v>8.6</x:v>
      </x:c>
      <x:c r="K2659" s="68" t="n">
        <x:v>428</x:v>
      </x:c>
      <x:c r="L2659" s="68" t="n">
        <x:v>5</x:v>
      </x:c>
      <x:c r="M2659" s="70" t="n">
        <x:v>0.075</x:v>
      </x:c>
      <x:c r="N2659" s="71" t="n">
        <x:v>119</x:v>
      </x:c>
      <x:c r="O2659" s="33" t="n">
        <x:f>ROUND(3*E2659+F2659+G2659*H2659,1)</x:f>
        <x:v>129.5</x:v>
      </x:c>
      <x:c r="P2659" s="33" t="n">
        <x:f>ROUND('Inputs'!$C$4*'Inputs'!$C$7*'Inputs'!$C$5*C2659/3600,1)</x:f>
        <x:v>4015.6</x:v>
      </x:c>
      <x:c r="Q2659" s="33" t="n">
        <x:f>ROUND(('Inputs'!$C$4/B2659)*'Inputs'!$C$7*'Inputs'!$C$6*D2659/3600,1)</x:f>
        <x:v>1070.9</x:v>
      </x:c>
      <x:c r="R2659" s="59" t="n">
        <x:f>ROUND((P2659-Q2659)*O2659-('Inputs'!$C$4/B2659)*(I2659/J2659+K2659)-'Inputs'!$C$4*L2659-('Inputs'!$C$4*'Inputs'!$C$20*'Inputs'!$C$21*'Inputs'!$C$22/1000)*M2659*N2659,0)</x:f>
        <x:v>66937</x:v>
      </x:c>
      <x:c r="S2659" s="59" t="n">
        <x:f>ROUND(R2659/'Inputs'!$C$4,2)</x:f>
        <x:v>6.69</x:v>
      </x:c>
      <x:c r="T2659" s="33" t="n">
        <x:f>ROUND((P2659-Q2659)*G2659*'Inputs'!$C$25/1000,1)</x:f>
        <x:v>80.6</x:v>
      </x:c>
    </x:row>
    <x:row r="2660">
      <x:c r="A2660" t="n">
        <x:v>2645</x:v>
      </x:c>
      <x:c r="B2660" s="68" t="n">
        <x:v>41.7</x:v>
      </x:c>
      <x:c r="C2660" s="68" t="n">
        <x:v>32</x:v>
      </x:c>
      <x:c r="D2660" s="68" t="n">
        <x:v>197.2</x:v>
      </x:c>
      <x:c r="E2660" s="68" t="n">
        <x:v>22.3</x:v>
      </x:c>
      <x:c r="F2660" s="68" t="n">
        <x:v>53.7</x:v>
      </x:c>
      <x:c r="G2660" s="68" t="n">
        <x:v>9.1</x:v>
      </x:c>
      <x:c r="H2660" s="69" t="n">
        <x:v>1.811</x:v>
      </x:c>
      <x:c r="I2660" s="68" t="n">
        <x:v>5539</x:v>
      </x:c>
      <x:c r="J2660" s="68" t="n">
        <x:v>9.7</x:v>
      </x:c>
      <x:c r="K2660" s="68" t="n">
        <x:v>828</x:v>
      </x:c>
      <x:c r="L2660" s="68" t="n">
        <x:v>2.8</x:v>
      </x:c>
      <x:c r="M2660" s="70" t="n">
        <x:v>0.059</x:v>
      </x:c>
      <x:c r="N2660" s="71" t="n">
        <x:v>103</x:v>
      </x:c>
      <x:c r="O2660" s="33" t="n">
        <x:f>ROUND(3*E2660+F2660+G2660*H2660,1)</x:f>
        <x:v>137.1</x:v>
      </x:c>
      <x:c r="P2660" s="33" t="n">
        <x:f>ROUND('Inputs'!$C$4*'Inputs'!$C$7*'Inputs'!$C$5*C2660/3600,1)</x:f>
        <x:v>4622.2</x:v>
      </x:c>
      <x:c r="Q2660" s="33" t="n">
        <x:f>ROUND(('Inputs'!$C$4/B2660)*'Inputs'!$C$7*'Inputs'!$C$6*D2660/3600,1)</x:f>
        <x:v>1366.2</x:v>
      </x:c>
      <x:c r="R2660" s="59" t="n">
        <x:f>ROUND((P2660-Q2660)*O2660-('Inputs'!$C$4/B2660)*(I2660/J2660+K2660)-'Inputs'!$C$4*L2660-('Inputs'!$C$4*'Inputs'!$C$20*'Inputs'!$C$21*'Inputs'!$C$22/1000)*M2660*N2660,0)</x:f>
        <x:v>69310</x:v>
      </x:c>
      <x:c r="S2660" s="59" t="n">
        <x:f>ROUND(R2660/'Inputs'!$C$4,2)</x:f>
        <x:v>6.93</x:v>
      </x:c>
      <x:c r="T2660" s="33" t="n">
        <x:f>ROUND((P2660-Q2660)*G2660*'Inputs'!$C$25/1000,1)</x:f>
        <x:v>76.5</x:v>
      </x:c>
    </x:row>
    <x:row r="2661">
      <x:c r="A2661" t="n">
        <x:v>2646</x:v>
      </x:c>
      <x:c r="B2661" s="68" t="n">
        <x:v>32.3</x:v>
      </x:c>
      <x:c r="C2661" s="68" t="n">
        <x:v>27.9</x:v>
      </x:c>
      <x:c r="D2661" s="68" t="n">
        <x:v>231.9</x:v>
      </x:c>
      <x:c r="E2661" s="68" t="n">
        <x:v>25.8</x:v>
      </x:c>
      <x:c r="F2661" s="68" t="n">
        <x:v>42.6</x:v>
      </x:c>
      <x:c r="G2661" s="68" t="n">
        <x:v>7.6</x:v>
      </x:c>
      <x:c r="H2661" s="69" t="n">
        <x:v>2.066</x:v>
      </x:c>
      <x:c r="I2661" s="68" t="n">
        <x:v>7076</x:v>
      </x:c>
      <x:c r="J2661" s="68" t="n">
        <x:v>10.6</x:v>
      </x:c>
      <x:c r="K2661" s="68" t="n">
        <x:v>387</x:v>
      </x:c>
      <x:c r="L2661" s="68" t="n">
        <x:v>1.6</x:v>
      </x:c>
      <x:c r="M2661" s="70" t="n">
        <x:v>0.034</x:v>
      </x:c>
      <x:c r="N2661" s="71" t="n">
        <x:v>143</x:v>
      </x:c>
      <x:c r="O2661" s="33" t="n">
        <x:f>ROUND(3*E2661+F2661+G2661*H2661,1)</x:f>
        <x:v>135.7</x:v>
      </x:c>
      <x:c r="P2661" s="33" t="n">
        <x:f>ROUND('Inputs'!$C$4*'Inputs'!$C$7*'Inputs'!$C$5*C2661/3600,1)</x:f>
        <x:v>4030</x:v>
      </x:c>
      <x:c r="Q2661" s="33" t="n">
        <x:f>ROUND(('Inputs'!$C$4/B2661)*'Inputs'!$C$7*'Inputs'!$C$6*D2661/3600,1)</x:f>
        <x:v>2074.1</x:v>
      </x:c>
      <x:c r="R2661" s="59" t="n">
        <x:f>ROUND((P2661-Q2661)*O2661-('Inputs'!$C$4/B2661)*(I2661/J2661+K2661)-'Inputs'!$C$4*L2661-('Inputs'!$C$4*'Inputs'!$C$20*'Inputs'!$C$21*'Inputs'!$C$22/1000)*M2661*N2661,0)</x:f>
        <x:v>-87942</x:v>
      </x:c>
      <x:c r="S2661" s="59" t="n">
        <x:f>ROUND(R2661/'Inputs'!$C$4,2)</x:f>
        <x:v>-8.79</x:v>
      </x:c>
      <x:c r="T2661" s="33" t="n">
        <x:f>ROUND((P2661-Q2661)*G2661*'Inputs'!$C$25/1000,1)</x:f>
        <x:v>38.4</x:v>
      </x:c>
    </x:row>
    <x:row r="2662">
      <x:c r="A2662" t="n">
        <x:v>2647</x:v>
      </x:c>
      <x:c r="B2662" s="68" t="n">
        <x:v>41.5</x:v>
      </x:c>
      <x:c r="C2662" s="68" t="n">
        <x:v>31.5</x:v>
      </x:c>
      <x:c r="D2662" s="68" t="n">
        <x:v>188.2</x:v>
      </x:c>
      <x:c r="E2662" s="68" t="n">
        <x:v>20.2</x:v>
      </x:c>
      <x:c r="F2662" s="68" t="n">
        <x:v>34.7</x:v>
      </x:c>
      <x:c r="G2662" s="68" t="n">
        <x:v>8.5</x:v>
      </x:c>
      <x:c r="H2662" s="69" t="n">
        <x:v>1.885</x:v>
      </x:c>
      <x:c r="I2662" s="68" t="n">
        <x:v>5465</x:v>
      </x:c>
      <x:c r="J2662" s="68" t="n">
        <x:v>9.9</x:v>
      </x:c>
      <x:c r="K2662" s="68" t="n">
        <x:v>747</x:v>
      </x:c>
      <x:c r="L2662" s="68" t="n">
        <x:v>2</x:v>
      </x:c>
      <x:c r="M2662" s="70" t="n">
        <x:v>0.035</x:v>
      </x:c>
      <x:c r="N2662" s="71" t="n">
        <x:v>96</x:v>
      </x:c>
      <x:c r="O2662" s="33" t="n">
        <x:f>ROUND(3*E2662+F2662+G2662*H2662,1)</x:f>
        <x:v>111.3</x:v>
      </x:c>
      <x:c r="P2662" s="33" t="n">
        <x:f>ROUND('Inputs'!$C$4*'Inputs'!$C$7*'Inputs'!$C$5*C2662/3600,1)</x:f>
        <x:v>4550</x:v>
      </x:c>
      <x:c r="Q2662" s="33" t="n">
        <x:f>ROUND(('Inputs'!$C$4/B2662)*'Inputs'!$C$7*'Inputs'!$C$6*D2662/3600,1)</x:f>
        <x:v>1310.1</x:v>
      </x:c>
      <x:c r="R2662" s="59" t="n">
        <x:f>ROUND((P2662-Q2662)*O2662-('Inputs'!$C$4/B2662)*(I2662/J2662+K2662)-'Inputs'!$C$4*L2662-('Inputs'!$C$4*'Inputs'!$C$20*'Inputs'!$C$21*'Inputs'!$C$22/1000)*M2662*N2662,0)</x:f>
        <x:v>20070</x:v>
      </x:c>
      <x:c r="S2662" s="59" t="n">
        <x:f>ROUND(R2662/'Inputs'!$C$4,2)</x:f>
        <x:v>2.01</x:v>
      </x:c>
      <x:c r="T2662" s="33" t="n">
        <x:f>ROUND((P2662-Q2662)*G2662*'Inputs'!$C$25/1000,1)</x:f>
        <x:v>71.1</x:v>
      </x:c>
    </x:row>
    <x:row r="2663">
      <x:c r="A2663" t="n">
        <x:v>2648</x:v>
      </x:c>
      <x:c r="B2663" s="68" t="n">
        <x:v>39.4</x:v>
      </x:c>
      <x:c r="C2663" s="68" t="n">
        <x:v>29.2</x:v>
      </x:c>
      <x:c r="D2663" s="68" t="n">
        <x:v>250.1</x:v>
      </x:c>
      <x:c r="E2663" s="68" t="n">
        <x:v>25.9</x:v>
      </x:c>
      <x:c r="F2663" s="68" t="n">
        <x:v>37.8</x:v>
      </x:c>
      <x:c r="G2663" s="68" t="n">
        <x:v>8.4</x:v>
      </x:c>
      <x:c r="H2663" s="69" t="n">
        <x:v>1.882</x:v>
      </x:c>
      <x:c r="I2663" s="68" t="n">
        <x:v>5601</x:v>
      </x:c>
      <x:c r="J2663" s="68" t="n">
        <x:v>8.6</x:v>
      </x:c>
      <x:c r="K2663" s="68" t="n">
        <x:v>453</x:v>
      </x:c>
      <x:c r="L2663" s="68" t="n">
        <x:v>3</x:v>
      </x:c>
      <x:c r="M2663" s="70" t="n">
        <x:v>0.015</x:v>
      </x:c>
      <x:c r="N2663" s="71" t="n">
        <x:v>154</x:v>
      </x:c>
      <x:c r="O2663" s="33" t="n">
        <x:f>ROUND(3*E2663+F2663+G2663*H2663,1)</x:f>
        <x:v>131.3</x:v>
      </x:c>
      <x:c r="P2663" s="33" t="n">
        <x:f>ROUND('Inputs'!$C$4*'Inputs'!$C$7*'Inputs'!$C$5*C2663/3600,1)</x:f>
        <x:v>4217.8</x:v>
      </x:c>
      <x:c r="Q2663" s="33" t="n">
        <x:f>ROUND(('Inputs'!$C$4/B2663)*'Inputs'!$C$7*'Inputs'!$C$6*D2663/3600,1)</x:f>
        <x:v>1833.8</x:v>
      </x:c>
      <x:c r="R2663" s="59" t="n">
        <x:f>ROUND((P2663-Q2663)*O2663-('Inputs'!$C$4/B2663)*(I2663/J2663+K2663)-'Inputs'!$C$4*L2663-('Inputs'!$C$4*'Inputs'!$C$20*'Inputs'!$C$21*'Inputs'!$C$22/1000)*M2663*N2663,0)</x:f>
        <x:v>-2420</x:v>
      </x:c>
      <x:c r="S2663" s="59" t="n">
        <x:f>ROUND(R2663/'Inputs'!$C$4,2)</x:f>
        <x:v>-0.24</x:v>
      </x:c>
      <x:c r="T2663" s="33" t="n">
        <x:f>ROUND((P2663-Q2663)*G2663*'Inputs'!$C$25/1000,1)</x:f>
        <x:v>51.7</x:v>
      </x:c>
    </x:row>
    <x:row r="2664">
      <x:c r="A2664" t="n">
        <x:v>2649</x:v>
      </x:c>
      <x:c r="B2664" s="68" t="n">
        <x:v>54.8</x:v>
      </x:c>
      <x:c r="C2664" s="68" t="n">
        <x:v>32.2</x:v>
      </x:c>
      <x:c r="D2664" s="68" t="n">
        <x:v>282.5</x:v>
      </x:c>
      <x:c r="E2664" s="68" t="n">
        <x:v>21.1</x:v>
      </x:c>
      <x:c r="F2664" s="68" t="n">
        <x:v>39.9</x:v>
      </x:c>
      <x:c r="G2664" s="68" t="n">
        <x:v>8.7</x:v>
      </x:c>
      <x:c r="H2664" s="69" t="n">
        <x:v>1.943</x:v>
      </x:c>
      <x:c r="I2664" s="68" t="n">
        <x:v>5338</x:v>
      </x:c>
      <x:c r="J2664" s="68" t="n">
        <x:v>13.4</x:v>
      </x:c>
      <x:c r="K2664" s="68" t="n">
        <x:v>757</x:v>
      </x:c>
      <x:c r="L2664" s="68" t="n">
        <x:v>1.9</x:v>
      </x:c>
      <x:c r="M2664" s="70" t="n">
        <x:v>0.034</x:v>
      </x:c>
      <x:c r="N2664" s="71" t="n">
        <x:v>94</x:v>
      </x:c>
      <x:c r="O2664" s="33" t="n">
        <x:f>ROUND(3*E2664+F2664+G2664*H2664,1)</x:f>
        <x:v>120.1</x:v>
      </x:c>
      <x:c r="P2664" s="33" t="n">
        <x:f>ROUND('Inputs'!$C$4*'Inputs'!$C$7*'Inputs'!$C$5*C2664/3600,1)</x:f>
        <x:v>4651.1</x:v>
      </x:c>
      <x:c r="Q2664" s="33" t="n">
        <x:f>ROUND(('Inputs'!$C$4/B2664)*'Inputs'!$C$7*'Inputs'!$C$6*D2664/3600,1)</x:f>
        <x:v>1489.3</x:v>
      </x:c>
      <x:c r="R2664" s="59" t="n">
        <x:f>ROUND((P2664-Q2664)*O2664-('Inputs'!$C$4/B2664)*(I2664/J2664+K2664)-'Inputs'!$C$4*L2664-('Inputs'!$C$4*'Inputs'!$C$20*'Inputs'!$C$21*'Inputs'!$C$22/1000)*M2664*N2664,0)</x:f>
        <x:v>142754</x:v>
      </x:c>
      <x:c r="S2664" s="59" t="n">
        <x:f>ROUND(R2664/'Inputs'!$C$4,2)</x:f>
        <x:v>14.28</x:v>
      </x:c>
      <x:c r="T2664" s="33" t="n">
        <x:f>ROUND((P2664-Q2664)*G2664*'Inputs'!$C$25/1000,1)</x:f>
        <x:v>71.1</x:v>
      </x:c>
    </x:row>
    <x:row r="2665">
      <x:c r="A2665" t="n">
        <x:v>2650</x:v>
      </x:c>
      <x:c r="B2665" s="68" t="n">
        <x:v>30.9</x:v>
      </x:c>
      <x:c r="C2665" s="68" t="n">
        <x:v>27.5</x:v>
      </x:c>
      <x:c r="D2665" s="68" t="n">
        <x:v>285.3</x:v>
      </x:c>
      <x:c r="E2665" s="68" t="n">
        <x:v>20.2</x:v>
      </x:c>
      <x:c r="F2665" s="68" t="n">
        <x:v>44.5</x:v>
      </x:c>
      <x:c r="G2665" s="68" t="n">
        <x:v>7.5</x:v>
      </x:c>
      <x:c r="H2665" s="69" t="n">
        <x:v>1.845</x:v>
      </x:c>
      <x:c r="I2665" s="68" t="n">
        <x:v>5781</x:v>
      </x:c>
      <x:c r="J2665" s="68" t="n">
        <x:v>14.7</x:v>
      </x:c>
      <x:c r="K2665" s="68" t="n">
        <x:v>357</x:v>
      </x:c>
      <x:c r="L2665" s="68" t="n">
        <x:v>4.8</x:v>
      </x:c>
      <x:c r="M2665" s="70" t="n">
        <x:v>0.053</x:v>
      </x:c>
      <x:c r="N2665" s="71" t="n">
        <x:v>111</x:v>
      </x:c>
      <x:c r="O2665" s="33" t="n">
        <x:f>ROUND(3*E2665+F2665+G2665*H2665,1)</x:f>
        <x:v>118.9</x:v>
      </x:c>
      <x:c r="P2665" s="33" t="n">
        <x:f>ROUND('Inputs'!$C$4*'Inputs'!$C$7*'Inputs'!$C$5*C2665/3600,1)</x:f>
        <x:v>3972.2</x:v>
      </x:c>
      <x:c r="Q2665" s="33" t="n">
        <x:f>ROUND(('Inputs'!$C$4/B2665)*'Inputs'!$C$7*'Inputs'!$C$6*D2665/3600,1)</x:f>
        <x:v>2667.3</x:v>
      </x:c>
      <x:c r="R2665" s="59" t="n">
        <x:f>ROUND((P2665-Q2665)*O2665-('Inputs'!$C$4/B2665)*(I2665/J2665+K2665)-'Inputs'!$C$4*L2665-('Inputs'!$C$4*'Inputs'!$C$20*'Inputs'!$C$21*'Inputs'!$C$22/1000)*M2665*N2665,0)</x:f>
        <x:v>-148807</x:v>
      </x:c>
      <x:c r="S2665" s="59" t="n">
        <x:f>ROUND(R2665/'Inputs'!$C$4,2)</x:f>
        <x:v>-14.88</x:v>
      </x:c>
      <x:c r="T2665" s="33" t="n">
        <x:f>ROUND((P2665-Q2665)*G2665*'Inputs'!$C$25/1000,1)</x:f>
        <x:v>25.3</x:v>
      </x:c>
    </x:row>
    <x:row r="2666">
      <x:c r="A2666" t="n">
        <x:v>2651</x:v>
      </x:c>
      <x:c r="B2666" s="68" t="n">
        <x:v>54.1</x:v>
      </x:c>
      <x:c r="C2666" s="68" t="n">
        <x:v>30.9</x:v>
      </x:c>
      <x:c r="D2666" s="68" t="n">
        <x:v>233.7</x:v>
      </x:c>
      <x:c r="E2666" s="68" t="n">
        <x:v>24.8</x:v>
      </x:c>
      <x:c r="F2666" s="68" t="n">
        <x:v>33.2</x:v>
      </x:c>
      <x:c r="G2666" s="68" t="n">
        <x:v>9.4</x:v>
      </x:c>
      <x:c r="H2666" s="69" t="n">
        <x:v>1.951</x:v>
      </x:c>
      <x:c r="I2666" s="68" t="n">
        <x:v>8098</x:v>
      </x:c>
      <x:c r="J2666" s="68" t="n">
        <x:v>12.9</x:v>
      </x:c>
      <x:c r="K2666" s="68" t="n">
        <x:v>596</x:v>
      </x:c>
      <x:c r="L2666" s="68" t="n">
        <x:v>1.6</x:v>
      </x:c>
      <x:c r="M2666" s="70" t="n">
        <x:v>0.085</x:v>
      </x:c>
      <x:c r="N2666" s="71" t="n">
        <x:v>73</x:v>
      </x:c>
      <x:c r="O2666" s="33" t="n">
        <x:f>ROUND(3*E2666+F2666+G2666*H2666,1)</x:f>
        <x:v>125.9</x:v>
      </x:c>
      <x:c r="P2666" s="33" t="n">
        <x:f>ROUND('Inputs'!$C$4*'Inputs'!$C$7*'Inputs'!$C$5*C2666/3600,1)</x:f>
        <x:v>4463.3</x:v>
      </x:c>
      <x:c r="Q2666" s="33" t="n">
        <x:f>ROUND(('Inputs'!$C$4/B2666)*'Inputs'!$C$7*'Inputs'!$C$6*D2666/3600,1)</x:f>
        <x:v>1247.9</x:v>
      </x:c>
      <x:c r="R2666" s="59" t="n">
        <x:f>ROUND((P2666-Q2666)*O2666-('Inputs'!$C$4/B2666)*(I2666/J2666+K2666)-'Inputs'!$C$4*L2666-('Inputs'!$C$4*'Inputs'!$C$20*'Inputs'!$C$21*'Inputs'!$C$22/1000)*M2666*N2666,0)</x:f>
        <x:v>148742</x:v>
      </x:c>
      <x:c r="S2666" s="59" t="n">
        <x:f>ROUND(R2666/'Inputs'!$C$4,2)</x:f>
        <x:v>14.87</x:v>
      </x:c>
      <x:c r="T2666" s="33" t="n">
        <x:f>ROUND((P2666-Q2666)*G2666*'Inputs'!$C$25/1000,1)</x:f>
        <x:v>78.1</x:v>
      </x:c>
    </x:row>
    <x:row r="2667">
      <x:c r="A2667" t="n">
        <x:v>2652</x:v>
      </x:c>
      <x:c r="B2667" s="68" t="n">
        <x:v>32</x:v>
      </x:c>
      <x:c r="C2667" s="68" t="n">
        <x:v>29.7</x:v>
      </x:c>
      <x:c r="D2667" s="68" t="n">
        <x:v>233.3</x:v>
      </x:c>
      <x:c r="E2667" s="68" t="n">
        <x:v>23.1</x:v>
      </x:c>
      <x:c r="F2667" s="68" t="n">
        <x:v>48</x:v>
      </x:c>
      <x:c r="G2667" s="68" t="n">
        <x:v>7.5</x:v>
      </x:c>
      <x:c r="H2667" s="69" t="n">
        <x:v>1.721</x:v>
      </x:c>
      <x:c r="I2667" s="68" t="n">
        <x:v>6148</x:v>
      </x:c>
      <x:c r="J2667" s="68" t="n">
        <x:v>10.7</x:v>
      </x:c>
      <x:c r="K2667" s="68" t="n">
        <x:v>478</x:v>
      </x:c>
      <x:c r="L2667" s="68" t="n">
        <x:v>5.9</x:v>
      </x:c>
      <x:c r="M2667" s="70" t="n">
        <x:v>0.035</x:v>
      </x:c>
      <x:c r="N2667" s="71" t="n">
        <x:v>155</x:v>
      </x:c>
      <x:c r="O2667" s="33" t="n">
        <x:f>ROUND(3*E2667+F2667+G2667*H2667,1)</x:f>
        <x:v>130.2</x:v>
      </x:c>
      <x:c r="P2667" s="33" t="n">
        <x:f>ROUND('Inputs'!$C$4*'Inputs'!$C$7*'Inputs'!$C$5*C2667/3600,1)</x:f>
        <x:v>4290</x:v>
      </x:c>
      <x:c r="Q2667" s="33" t="n">
        <x:f>ROUND(('Inputs'!$C$4/B2667)*'Inputs'!$C$7*'Inputs'!$C$6*D2667/3600,1)</x:f>
        <x:v>2106.2</x:v>
      </x:c>
      <x:c r="R2667" s="59" t="n">
        <x:f>ROUND((P2667-Q2667)*O2667-('Inputs'!$C$4/B2667)*(I2667/J2667+K2667)-'Inputs'!$C$4*L2667-('Inputs'!$C$4*'Inputs'!$C$20*'Inputs'!$C$21*'Inputs'!$C$22/1000)*M2667*N2667,0)</x:f>
        <x:v>-115731</x:v>
      </x:c>
      <x:c r="S2667" s="59" t="n">
        <x:f>ROUND(R2667/'Inputs'!$C$4,2)</x:f>
        <x:v>-11.57</x:v>
      </x:c>
      <x:c r="T2667" s="33" t="n">
        <x:f>ROUND((P2667-Q2667)*G2667*'Inputs'!$C$25/1000,1)</x:f>
        <x:v>42.3</x:v>
      </x:c>
    </x:row>
    <x:row r="2668">
      <x:c r="A2668" t="n">
        <x:v>2653</x:v>
      </x:c>
      <x:c r="B2668" s="68" t="n">
        <x:v>30.7</x:v>
      </x:c>
      <x:c r="C2668" s="68" t="n">
        <x:v>33.1</x:v>
      </x:c>
      <x:c r="D2668" s="68" t="n">
        <x:v>230.4</x:v>
      </x:c>
      <x:c r="E2668" s="68" t="n">
        <x:v>25.7</x:v>
      </x:c>
      <x:c r="F2668" s="68" t="n">
        <x:v>38.8</x:v>
      </x:c>
      <x:c r="G2668" s="68" t="n">
        <x:v>8.1</x:v>
      </x:c>
      <x:c r="H2668" s="69" t="n">
        <x:v>1.809</x:v>
      </x:c>
      <x:c r="I2668" s="68" t="n">
        <x:v>6162</x:v>
      </x:c>
      <x:c r="J2668" s="68" t="n">
        <x:v>14</x:v>
      </x:c>
      <x:c r="K2668" s="68" t="n">
        <x:v>628</x:v>
      </x:c>
      <x:c r="L2668" s="68" t="n">
        <x:v>5.9</x:v>
      </x:c>
      <x:c r="M2668" s="70" t="n">
        <x:v>0.072</x:v>
      </x:c>
      <x:c r="N2668" s="71" t="n">
        <x:v>69</x:v>
      </x:c>
      <x:c r="O2668" s="33" t="n">
        <x:f>ROUND(3*E2668+F2668+G2668*H2668,1)</x:f>
        <x:v>130.6</x:v>
      </x:c>
      <x:c r="P2668" s="33" t="n">
        <x:f>ROUND('Inputs'!$C$4*'Inputs'!$C$7*'Inputs'!$C$5*C2668/3600,1)</x:f>
        <x:v>4781.1</x:v>
      </x:c>
      <x:c r="Q2668" s="33" t="n">
        <x:f>ROUND(('Inputs'!$C$4/B2668)*'Inputs'!$C$7*'Inputs'!$C$6*D2668/3600,1)</x:f>
        <x:v>2168.1</x:v>
      </x:c>
      <x:c r="R2668" s="59" t="n">
        <x:f>ROUND((P2668-Q2668)*O2668-('Inputs'!$C$4/B2668)*(I2668/J2668+K2668)-'Inputs'!$C$4*L2668-('Inputs'!$C$4*'Inputs'!$C$20*'Inputs'!$C$21*'Inputs'!$C$22/1000)*M2668*N2668,0)</x:f>
        <x:v>-76781</x:v>
      </x:c>
      <x:c r="S2668" s="59" t="n">
        <x:f>ROUND(R2668/'Inputs'!$C$4,2)</x:f>
        <x:v>-7.68</x:v>
      </x:c>
      <x:c r="T2668" s="33" t="n">
        <x:f>ROUND((P2668-Q2668)*G2668*'Inputs'!$C$25/1000,1)</x:f>
        <x:v>54.7</x:v>
      </x:c>
    </x:row>
    <x:row r="2669">
      <x:c r="A2669" t="n">
        <x:v>2654</x:v>
      </x:c>
      <x:c r="B2669" s="68" t="n">
        <x:v>39.9</x:v>
      </x:c>
      <x:c r="C2669" s="68" t="n">
        <x:v>29.6</x:v>
      </x:c>
      <x:c r="D2669" s="68" t="n">
        <x:v>183.4</x:v>
      </x:c>
      <x:c r="E2669" s="68" t="n">
        <x:v>26.7</x:v>
      </x:c>
      <x:c r="F2669" s="68" t="n">
        <x:v>46.2</x:v>
      </x:c>
      <x:c r="G2669" s="68" t="n">
        <x:v>10</x:v>
      </x:c>
      <x:c r="H2669" s="69" t="n">
        <x:v>1.661</x:v>
      </x:c>
      <x:c r="I2669" s="68" t="n">
        <x:v>5303</x:v>
      </x:c>
      <x:c r="J2669" s="68" t="n">
        <x:v>13</x:v>
      </x:c>
      <x:c r="K2669" s="68" t="n">
        <x:v>609</x:v>
      </x:c>
      <x:c r="L2669" s="68" t="n">
        <x:v>3.6</x:v>
      </x:c>
      <x:c r="M2669" s="70" t="n">
        <x:v>0.083</x:v>
      </x:c>
      <x:c r="N2669" s="71" t="n">
        <x:v>130</x:v>
      </x:c>
      <x:c r="O2669" s="33" t="n">
        <x:f>ROUND(3*E2669+F2669+G2669*H2669,1)</x:f>
        <x:v>142.9</x:v>
      </x:c>
      <x:c r="P2669" s="33" t="n">
        <x:f>ROUND('Inputs'!$C$4*'Inputs'!$C$7*'Inputs'!$C$5*C2669/3600,1)</x:f>
        <x:v>4275.6</x:v>
      </x:c>
      <x:c r="Q2669" s="33" t="n">
        <x:f>ROUND(('Inputs'!$C$4/B2669)*'Inputs'!$C$7*'Inputs'!$C$6*D2669/3600,1)</x:f>
        <x:v>1327.9</x:v>
      </x:c>
      <x:c r="R2669" s="59" t="n">
        <x:f>ROUND((P2669-Q2669)*O2669-('Inputs'!$C$4/B2669)*(I2669/J2669+K2669)-'Inputs'!$C$4*L2669-('Inputs'!$C$4*'Inputs'!$C$20*'Inputs'!$C$21*'Inputs'!$C$22/1000)*M2669*N2669,0)</x:f>
        <x:v>106230</x:v>
      </x:c>
      <x:c r="S2669" s="59" t="n">
        <x:f>ROUND(R2669/'Inputs'!$C$4,2)</x:f>
        <x:v>10.62</x:v>
      </x:c>
      <x:c r="T2669" s="33" t="n">
        <x:f>ROUND((P2669-Q2669)*G2669*'Inputs'!$C$25/1000,1)</x:f>
        <x:v>76.2</x:v>
      </x:c>
    </x:row>
    <x:row r="2670">
      <x:c r="A2670" t="n">
        <x:v>2655</x:v>
      </x:c>
      <x:c r="B2670" s="68" t="n">
        <x:v>54.4</x:v>
      </x:c>
      <x:c r="C2670" s="68" t="n">
        <x:v>29.2</x:v>
      </x:c>
      <x:c r="D2670" s="68" t="n">
        <x:v>211.5</x:v>
      </x:c>
      <x:c r="E2670" s="68" t="n">
        <x:v>22.6</x:v>
      </x:c>
      <x:c r="F2670" s="68" t="n">
        <x:v>47.2</x:v>
      </x:c>
      <x:c r="G2670" s="68" t="n">
        <x:v>7.1</x:v>
      </x:c>
      <x:c r="H2670" s="69" t="n">
        <x:v>1.736</x:v>
      </x:c>
      <x:c r="I2670" s="68" t="n">
        <x:v>6747</x:v>
      </x:c>
      <x:c r="J2670" s="68" t="n">
        <x:v>10.7</x:v>
      </x:c>
      <x:c r="K2670" s="68" t="n">
        <x:v>619</x:v>
      </x:c>
      <x:c r="L2670" s="68" t="n">
        <x:v>1.9</x:v>
      </x:c>
      <x:c r="M2670" s="70" t="n">
        <x:v>0.012</x:v>
      </x:c>
      <x:c r="N2670" s="71" t="n">
        <x:v>65</x:v>
      </x:c>
      <x:c r="O2670" s="33" t="n">
        <x:f>ROUND(3*E2670+F2670+G2670*H2670,1)</x:f>
        <x:v>127.3</x:v>
      </x:c>
      <x:c r="P2670" s="33" t="n">
        <x:f>ROUND('Inputs'!$C$4*'Inputs'!$C$7*'Inputs'!$C$5*C2670/3600,1)</x:f>
        <x:v>4217.8</x:v>
      </x:c>
      <x:c r="Q2670" s="33" t="n">
        <x:f>ROUND(('Inputs'!$C$4/B2670)*'Inputs'!$C$7*'Inputs'!$C$6*D2670/3600,1)</x:f>
        <x:v>1123.2</x:v>
      </x:c>
      <x:c r="R2670" s="59" t="n">
        <x:f>ROUND((P2670-Q2670)*O2670-('Inputs'!$C$4/B2670)*(I2670/J2670+K2670)-'Inputs'!$C$4*L2670-('Inputs'!$C$4*'Inputs'!$C$20*'Inputs'!$C$21*'Inputs'!$C$22/1000)*M2670*N2670,0)</x:f>
        <x:v>143500</x:v>
      </x:c>
      <x:c r="S2670" s="59" t="n">
        <x:f>ROUND(R2670/'Inputs'!$C$4,2)</x:f>
        <x:v>14.35</x:v>
      </x:c>
      <x:c r="T2670" s="33" t="n">
        <x:f>ROUND((P2670-Q2670)*G2670*'Inputs'!$C$25/1000,1)</x:f>
        <x:v>56.8</x:v>
      </x:c>
    </x:row>
    <x:row r="2671">
      <x:c r="A2671" t="n">
        <x:v>2656</x:v>
      </x:c>
      <x:c r="B2671" s="68" t="n">
        <x:v>51.3</x:v>
      </x:c>
      <x:c r="C2671" s="68" t="n">
        <x:v>27.9</x:v>
      </x:c>
      <x:c r="D2671" s="68" t="n">
        <x:v>198.2</x:v>
      </x:c>
      <x:c r="E2671" s="68" t="n">
        <x:v>22.9</x:v>
      </x:c>
      <x:c r="F2671" s="68" t="n">
        <x:v>31.1</x:v>
      </x:c>
      <x:c r="G2671" s="68" t="n">
        <x:v>8.4</x:v>
      </x:c>
      <x:c r="H2671" s="69" t="n">
        <x:v>1.874</x:v>
      </x:c>
      <x:c r="I2671" s="68" t="n">
        <x:v>9796</x:v>
      </x:c>
      <x:c r="J2671" s="68" t="n">
        <x:v>10.5</x:v>
      </x:c>
      <x:c r="K2671" s="68" t="n">
        <x:v>414</x:v>
      </x:c>
      <x:c r="L2671" s="68" t="n">
        <x:v>4.3</x:v>
      </x:c>
      <x:c r="M2671" s="70" t="n">
        <x:v>0.034</x:v>
      </x:c>
      <x:c r="N2671" s="71" t="n">
        <x:v>122</x:v>
      </x:c>
      <x:c r="O2671" s="33" t="n">
        <x:f>ROUND(3*E2671+F2671+G2671*H2671,1)</x:f>
        <x:v>115.5</x:v>
      </x:c>
      <x:c r="P2671" s="33" t="n">
        <x:f>ROUND('Inputs'!$C$4*'Inputs'!$C$7*'Inputs'!$C$5*C2671/3600,1)</x:f>
        <x:v>4030</x:v>
      </x:c>
      <x:c r="Q2671" s="33" t="n">
        <x:f>ROUND(('Inputs'!$C$4/B2671)*'Inputs'!$C$7*'Inputs'!$C$6*D2671/3600,1)</x:f>
        <x:v>1116.1</x:v>
      </x:c>
      <x:c r="R2671" s="59" t="n">
        <x:f>ROUND((P2671-Q2671)*O2671-('Inputs'!$C$4/B2671)*(I2671/J2671+K2671)-'Inputs'!$C$4*L2671-('Inputs'!$C$4*'Inputs'!$C$20*'Inputs'!$C$21*'Inputs'!$C$22/1000)*M2671*N2671,0)</x:f>
        <x:v>21716</x:v>
      </x:c>
      <x:c r="S2671" s="59" t="n">
        <x:f>ROUND(R2671/'Inputs'!$C$4,2)</x:f>
        <x:v>2.17</x:v>
      </x:c>
      <x:c r="T2671" s="33" t="n">
        <x:f>ROUND((P2671-Q2671)*G2671*'Inputs'!$C$25/1000,1)</x:f>
        <x:v>63.2</x:v>
      </x:c>
    </x:row>
    <x:row r="2672">
      <x:c r="A2672" t="n">
        <x:v>2657</x:v>
      </x:c>
      <x:c r="B2672" s="68" t="n">
        <x:v>27.1</x:v>
      </x:c>
      <x:c r="C2672" s="68" t="n">
        <x:v>30.1</x:v>
      </x:c>
      <x:c r="D2672" s="68" t="n">
        <x:v>212.7</x:v>
      </x:c>
      <x:c r="E2672" s="68" t="n">
        <x:v>22.1</x:v>
      </x:c>
      <x:c r="F2672" s="68" t="n">
        <x:v>41.4</x:v>
      </x:c>
      <x:c r="G2672" s="68" t="n">
        <x:v>10.6</x:v>
      </x:c>
      <x:c r="H2672" s="69" t="n">
        <x:v>1.752</x:v>
      </x:c>
      <x:c r="I2672" s="68" t="n">
        <x:v>7672</x:v>
      </x:c>
      <x:c r="J2672" s="68" t="n">
        <x:v>14.9</x:v>
      </x:c>
      <x:c r="K2672" s="68" t="n">
        <x:v>634</x:v>
      </x:c>
      <x:c r="L2672" s="68" t="n">
        <x:v>5</x:v>
      </x:c>
      <x:c r="M2672" s="70" t="n">
        <x:v>0.04</x:v>
      </x:c>
      <x:c r="N2672" s="71" t="n">
        <x:v>92</x:v>
      </x:c>
      <x:c r="O2672" s="33" t="n">
        <x:f>ROUND(3*E2672+F2672+G2672*H2672,1)</x:f>
        <x:v>126.3</x:v>
      </x:c>
      <x:c r="P2672" s="33" t="n">
        <x:f>ROUND('Inputs'!$C$4*'Inputs'!$C$7*'Inputs'!$C$5*C2672/3600,1)</x:f>
        <x:v>4347.8</x:v>
      </x:c>
      <x:c r="Q2672" s="33" t="n">
        <x:f>ROUND(('Inputs'!$C$4/B2672)*'Inputs'!$C$7*'Inputs'!$C$6*D2672/3600,1)</x:f>
        <x:v>2267.4</x:v>
      </x:c>
      <x:c r="R2672" s="59" t="n">
        <x:f>ROUND((P2672-Q2672)*O2672-('Inputs'!$C$4/B2672)*(I2672/J2672+K2672)-'Inputs'!$C$4*L2672-('Inputs'!$C$4*'Inputs'!$C$20*'Inputs'!$C$21*'Inputs'!$C$22/1000)*M2672*N2672,0)</x:f>
        <x:v>-219423</x:v>
      </x:c>
      <x:c r="S2672" s="59" t="n">
        <x:f>ROUND(R2672/'Inputs'!$C$4,2)</x:f>
        <x:v>-21.94</x:v>
      </x:c>
      <x:c r="T2672" s="33" t="n">
        <x:f>ROUND((P2672-Q2672)*G2672*'Inputs'!$C$25/1000,1)</x:f>
        <x:v>57</x:v>
      </x:c>
    </x:row>
    <x:row r="2673">
      <x:c r="A2673" t="n">
        <x:v>2658</x:v>
      </x:c>
      <x:c r="B2673" s="68" t="n">
        <x:v>33.3</x:v>
      </x:c>
      <x:c r="C2673" s="68" t="n">
        <x:v>27.7</x:v>
      </x:c>
      <x:c r="D2673" s="68" t="n">
        <x:v>275.2</x:v>
      </x:c>
      <x:c r="E2673" s="68" t="n">
        <x:v>27</x:v>
      </x:c>
      <x:c r="F2673" s="68" t="n">
        <x:v>49.7</x:v>
      </x:c>
      <x:c r="G2673" s="68" t="n">
        <x:v>7.5</x:v>
      </x:c>
      <x:c r="H2673" s="69" t="n">
        <x:v>2.005</x:v>
      </x:c>
      <x:c r="I2673" s="68" t="n">
        <x:v>8017</x:v>
      </x:c>
      <x:c r="J2673" s="68" t="n">
        <x:v>12</x:v>
      </x:c>
      <x:c r="K2673" s="68" t="n">
        <x:v>689</x:v>
      </x:c>
      <x:c r="L2673" s="68" t="n">
        <x:v>2.5</x:v>
      </x:c>
      <x:c r="M2673" s="70" t="n">
        <x:v>0.086</x:v>
      </x:c>
      <x:c r="N2673" s="71" t="n">
        <x:v>135</x:v>
      </x:c>
      <x:c r="O2673" s="33" t="n">
        <x:f>ROUND(3*E2673+F2673+G2673*H2673,1)</x:f>
        <x:v>145.7</x:v>
      </x:c>
      <x:c r="P2673" s="33" t="n">
        <x:f>ROUND('Inputs'!$C$4*'Inputs'!$C$7*'Inputs'!$C$5*C2673/3600,1)</x:f>
        <x:v>4001.1</x:v>
      </x:c>
      <x:c r="Q2673" s="33" t="n">
        <x:f>ROUND(('Inputs'!$C$4/B2673)*'Inputs'!$C$7*'Inputs'!$C$6*D2673/3600,1)</x:f>
        <x:v>2387.5</x:v>
      </x:c>
      <x:c r="R2673" s="59" t="n">
        <x:f>ROUND((P2673-Q2673)*O2673-('Inputs'!$C$4/B2673)*(I2673/J2673+K2673)-'Inputs'!$C$4*L2673-('Inputs'!$C$4*'Inputs'!$C$20*'Inputs'!$C$21*'Inputs'!$C$22/1000)*M2673*N2673,0)</x:f>
        <x:v>-223393</x:v>
      </x:c>
      <x:c r="S2673" s="59" t="n">
        <x:f>ROUND(R2673/'Inputs'!$C$4,2)</x:f>
        <x:v>-22.34</x:v>
      </x:c>
      <x:c r="T2673" s="33" t="n">
        <x:f>ROUND((P2673-Q2673)*G2673*'Inputs'!$C$25/1000,1)</x:f>
        <x:v>31.3</x:v>
      </x:c>
    </x:row>
    <x:row r="2674">
      <x:c r="A2674" t="n">
        <x:v>2659</x:v>
      </x:c>
      <x:c r="B2674" s="68" t="n">
        <x:v>38.6</x:v>
      </x:c>
      <x:c r="C2674" s="68" t="n">
        <x:v>30.6</x:v>
      </x:c>
      <x:c r="D2674" s="68" t="n">
        <x:v>227.3</x:v>
      </x:c>
      <x:c r="E2674" s="68" t="n">
        <x:v>27.4</x:v>
      </x:c>
      <x:c r="F2674" s="68" t="n">
        <x:v>51.3</x:v>
      </x:c>
      <x:c r="G2674" s="68" t="n">
        <x:v>7.2</x:v>
      </x:c>
      <x:c r="H2674" s="69" t="n">
        <x:v>1.834</x:v>
      </x:c>
      <x:c r="I2674" s="68" t="n">
        <x:v>7303</x:v>
      </x:c>
      <x:c r="J2674" s="68" t="n">
        <x:v>12.4</x:v>
      </x:c>
      <x:c r="K2674" s="68" t="n">
        <x:v>579</x:v>
      </x:c>
      <x:c r="L2674" s="68" t="n">
        <x:v>1.9</x:v>
      </x:c>
      <x:c r="M2674" s="70" t="n">
        <x:v>0.086</x:v>
      </x:c>
      <x:c r="N2674" s="71" t="n">
        <x:v>87</x:v>
      </x:c>
      <x:c r="O2674" s="33" t="n">
        <x:f>ROUND(3*E2674+F2674+G2674*H2674,1)</x:f>
        <x:v>146.7</x:v>
      </x:c>
      <x:c r="P2674" s="33" t="n">
        <x:f>ROUND('Inputs'!$C$4*'Inputs'!$C$7*'Inputs'!$C$5*C2674/3600,1)</x:f>
        <x:v>4420</x:v>
      </x:c>
      <x:c r="Q2674" s="33" t="n">
        <x:f>ROUND(('Inputs'!$C$4/B2674)*'Inputs'!$C$7*'Inputs'!$C$6*D2674/3600,1)</x:f>
        <x:v>1701.2</x:v>
      </x:c>
      <x:c r="R2674" s="59" t="n">
        <x:f>ROUND((P2674-Q2674)*O2674-('Inputs'!$C$4/B2674)*(I2674/J2674+K2674)-'Inputs'!$C$4*L2674-('Inputs'!$C$4*'Inputs'!$C$20*'Inputs'!$C$21*'Inputs'!$C$22/1000)*M2674*N2674,0)</x:f>
        <x:v>60539</x:v>
      </x:c>
      <x:c r="S2674" s="59" t="n">
        <x:f>ROUND(R2674/'Inputs'!$C$4,2)</x:f>
        <x:v>6.05</x:v>
      </x:c>
      <x:c r="T2674" s="33" t="n">
        <x:f>ROUND((P2674-Q2674)*G2674*'Inputs'!$C$25/1000,1)</x:f>
        <x:v>50.6</x:v>
      </x:c>
    </x:row>
    <x:row r="2675">
      <x:c r="A2675" t="n">
        <x:v>2660</x:v>
      </x:c>
      <x:c r="B2675" s="68" t="n">
        <x:v>47.1</x:v>
      </x:c>
      <x:c r="C2675" s="68" t="n">
        <x:v>29.3</x:v>
      </x:c>
      <x:c r="D2675" s="68" t="n">
        <x:v>233.8</x:v>
      </x:c>
      <x:c r="E2675" s="68" t="n">
        <x:v>22.3</x:v>
      </x:c>
      <x:c r="F2675" s="68" t="n">
        <x:v>53.8</x:v>
      </x:c>
      <x:c r="G2675" s="68" t="n">
        <x:v>10.6</x:v>
      </x:c>
      <x:c r="H2675" s="69" t="n">
        <x:v>1.801</x:v>
      </x:c>
      <x:c r="I2675" s="68" t="n">
        <x:v>7058</x:v>
      </x:c>
      <x:c r="J2675" s="68" t="n">
        <x:v>9.1</x:v>
      </x:c>
      <x:c r="K2675" s="68" t="n">
        <x:v>744</x:v>
      </x:c>
      <x:c r="L2675" s="68" t="n">
        <x:v>4.1</x:v>
      </x:c>
      <x:c r="M2675" s="70" t="n">
        <x:v>0.064</x:v>
      </x:c>
      <x:c r="N2675" s="71" t="n">
        <x:v>156</x:v>
      </x:c>
      <x:c r="O2675" s="33" t="n">
        <x:f>ROUND(3*E2675+F2675+G2675*H2675,1)</x:f>
        <x:v>139.8</x:v>
      </x:c>
      <x:c r="P2675" s="33" t="n">
        <x:f>ROUND('Inputs'!$C$4*'Inputs'!$C$7*'Inputs'!$C$5*C2675/3600,1)</x:f>
        <x:v>4232.2</x:v>
      </x:c>
      <x:c r="Q2675" s="33" t="n">
        <x:f>ROUND(('Inputs'!$C$4/B2675)*'Inputs'!$C$7*'Inputs'!$C$6*D2675/3600,1)</x:f>
        <x:v>1434</x:v>
      </x:c>
      <x:c r="R2675" s="59" t="n">
        <x:f>ROUND((P2675-Q2675)*O2675-('Inputs'!$C$4/B2675)*(I2675/J2675+K2675)-'Inputs'!$C$4*L2675-('Inputs'!$C$4*'Inputs'!$C$20*'Inputs'!$C$21*'Inputs'!$C$22/1000)*M2675*N2675,0)</x:f>
        <x:v>5229</x:v>
      </x:c>
      <x:c r="S2675" s="59" t="n">
        <x:f>ROUND(R2675/'Inputs'!$C$4,2)</x:f>
        <x:v>0.52</x:v>
      </x:c>
      <x:c r="T2675" s="33" t="n">
        <x:f>ROUND((P2675-Q2675)*G2675*'Inputs'!$C$25/1000,1)</x:f>
        <x:v>76.6</x:v>
      </x:c>
    </x:row>
    <x:row r="2676">
      <x:c r="A2676" t="n">
        <x:v>2661</x:v>
      </x:c>
      <x:c r="B2676" s="68" t="n">
        <x:v>38.1</x:v>
      </x:c>
      <x:c r="C2676" s="68" t="n">
        <x:v>27.3</x:v>
      </x:c>
      <x:c r="D2676" s="68" t="n">
        <x:v>188.1</x:v>
      </x:c>
      <x:c r="E2676" s="68" t="n">
        <x:v>27.2</x:v>
      </x:c>
      <x:c r="F2676" s="68" t="n">
        <x:v>34.3</x:v>
      </x:c>
      <x:c r="G2676" s="68" t="n">
        <x:v>10.9</x:v>
      </x:c>
      <x:c r="H2676" s="69" t="n">
        <x:v>1.707</x:v>
      </x:c>
      <x:c r="I2676" s="68" t="n">
        <x:v>7853</x:v>
      </x:c>
      <x:c r="J2676" s="68" t="n">
        <x:v>14.8</x:v>
      </x:c>
      <x:c r="K2676" s="68" t="n">
        <x:v>380</x:v>
      </x:c>
      <x:c r="L2676" s="68" t="n">
        <x:v>3.6</x:v>
      </x:c>
      <x:c r="M2676" s="70" t="n">
        <x:v>0.005</x:v>
      </x:c>
      <x:c r="N2676" s="71" t="n">
        <x:v>144</x:v>
      </x:c>
      <x:c r="O2676" s="33" t="n">
        <x:f>ROUND(3*E2676+F2676+G2676*H2676,1)</x:f>
        <x:v>134.5</x:v>
      </x:c>
      <x:c r="P2676" s="33" t="n">
        <x:f>ROUND('Inputs'!$C$4*'Inputs'!$C$7*'Inputs'!$C$5*C2676/3600,1)</x:f>
        <x:v>3943.3</x:v>
      </x:c>
      <x:c r="Q2676" s="33" t="n">
        <x:f>ROUND(('Inputs'!$C$4/B2676)*'Inputs'!$C$7*'Inputs'!$C$6*D2676/3600,1)</x:f>
        <x:v>1426.2</x:v>
      </x:c>
      <x:c r="R2676" s="59" t="n">
        <x:f>ROUND((P2676-Q2676)*O2676-('Inputs'!$C$4/B2676)*(I2676/J2676+K2676)-'Inputs'!$C$4*L2676-('Inputs'!$C$4*'Inputs'!$C$20*'Inputs'!$C$21*'Inputs'!$C$22/1000)*M2676*N2676,0)</x:f>
        <x:v>61935</x:v>
      </x:c>
      <x:c r="S2676" s="59" t="n">
        <x:f>ROUND(R2676/'Inputs'!$C$4,2)</x:f>
        <x:v>6.19</x:v>
      </x:c>
      <x:c r="T2676" s="33" t="n">
        <x:f>ROUND((P2676-Q2676)*G2676*'Inputs'!$C$25/1000,1)</x:f>
        <x:v>70.9</x:v>
      </x:c>
    </x:row>
    <x:row r="2677">
      <x:c r="A2677" t="n">
        <x:v>2662</x:v>
      </x:c>
      <x:c r="B2677" s="68" t="n">
        <x:v>53.1</x:v>
      </x:c>
      <x:c r="C2677" s="68" t="n">
        <x:v>25.9</x:v>
      </x:c>
      <x:c r="D2677" s="68" t="n">
        <x:v>174.3</x:v>
      </x:c>
      <x:c r="E2677" s="68" t="n">
        <x:v>27.9</x:v>
      </x:c>
      <x:c r="F2677" s="68" t="n">
        <x:v>40.9</x:v>
      </x:c>
      <x:c r="G2677" s="68" t="n">
        <x:v>7.6</x:v>
      </x:c>
      <x:c r="H2677" s="69" t="n">
        <x:v>1.793</x:v>
      </x:c>
      <x:c r="I2677" s="68" t="n">
        <x:v>4632</x:v>
      </x:c>
      <x:c r="J2677" s="68" t="n">
        <x:v>12.8</x:v>
      </x:c>
      <x:c r="K2677" s="68" t="n">
        <x:v>830</x:v>
      </x:c>
      <x:c r="L2677" s="68" t="n">
        <x:v>4.7</x:v>
      </x:c>
      <x:c r="M2677" s="70" t="n">
        <x:v>0.004</x:v>
      </x:c>
      <x:c r="N2677" s="71" t="n">
        <x:v>61</x:v>
      </x:c>
      <x:c r="O2677" s="33" t="n">
        <x:f>ROUND(3*E2677+F2677+G2677*H2677,1)</x:f>
        <x:v>138.2</x:v>
      </x:c>
      <x:c r="P2677" s="33" t="n">
        <x:f>ROUND('Inputs'!$C$4*'Inputs'!$C$7*'Inputs'!$C$5*C2677/3600,1)</x:f>
        <x:v>3741.1</x:v>
      </x:c>
      <x:c r="Q2677" s="33" t="n">
        <x:f>ROUND(('Inputs'!$C$4/B2677)*'Inputs'!$C$7*'Inputs'!$C$6*D2677/3600,1)</x:f>
        <x:v>948.3</x:v>
      </x:c>
      <x:c r="R2677" s="59" t="n">
        <x:f>ROUND((P2677-Q2677)*O2677-('Inputs'!$C$4/B2677)*(I2677/J2677+K2677)-'Inputs'!$C$4*L2677-('Inputs'!$C$4*'Inputs'!$C$20*'Inputs'!$C$21*'Inputs'!$C$22/1000)*M2677*N2677,0)</x:f>
        <x:v>113961</x:v>
      </x:c>
      <x:c r="S2677" s="59" t="n">
        <x:f>ROUND(R2677/'Inputs'!$C$4,2)</x:f>
        <x:v>11.4</x:v>
      </x:c>
      <x:c r="T2677" s="33" t="n">
        <x:f>ROUND((P2677-Q2677)*G2677*'Inputs'!$C$25/1000,1)</x:f>
        <x:v>54.8</x:v>
      </x:c>
    </x:row>
    <x:row r="2678">
      <x:c r="A2678" t="n">
        <x:v>2663</x:v>
      </x:c>
      <x:c r="B2678" s="68" t="n">
        <x:v>28.2</x:v>
      </x:c>
      <x:c r="C2678" s="68" t="n">
        <x:v>31.8</x:v>
      </x:c>
      <x:c r="D2678" s="68" t="n">
        <x:v>242.5</x:v>
      </x:c>
      <x:c r="E2678" s="68" t="n">
        <x:v>23.2</x:v>
      </x:c>
      <x:c r="F2678" s="68" t="n">
        <x:v>32.8</x:v>
      </x:c>
      <x:c r="G2678" s="68" t="n">
        <x:v>8.9</x:v>
      </x:c>
      <x:c r="H2678" s="69" t="n">
        <x:v>2.018</x:v>
      </x:c>
      <x:c r="I2678" s="68" t="n">
        <x:v>7485</x:v>
      </x:c>
      <x:c r="J2678" s="68" t="n">
        <x:v>13</x:v>
      </x:c>
      <x:c r="K2678" s="68" t="n">
        <x:v>670</x:v>
      </x:c>
      <x:c r="L2678" s="68" t="n">
        <x:v>2.7</x:v>
      </x:c>
      <x:c r="M2678" s="70" t="n">
        <x:v>0.066</x:v>
      </x:c>
      <x:c r="N2678" s="71" t="n">
        <x:v>136</x:v>
      </x:c>
      <x:c r="O2678" s="33" t="n">
        <x:f>ROUND(3*E2678+F2678+G2678*H2678,1)</x:f>
        <x:v>120.4</x:v>
      </x:c>
      <x:c r="P2678" s="33" t="n">
        <x:f>ROUND('Inputs'!$C$4*'Inputs'!$C$7*'Inputs'!$C$5*C2678/3600,1)</x:f>
        <x:v>4593.3</x:v>
      </x:c>
      <x:c r="Q2678" s="33" t="n">
        <x:f>ROUND(('Inputs'!$C$4/B2678)*'Inputs'!$C$7*'Inputs'!$C$6*D2678/3600,1)</x:f>
        <x:v>2484.2</x:v>
      </x:c>
      <x:c r="R2678" s="59" t="n">
        <x:f>ROUND((P2678-Q2678)*O2678-('Inputs'!$C$4/B2678)*(I2678/J2678+K2678)-'Inputs'!$C$4*L2678-('Inputs'!$C$4*'Inputs'!$C$20*'Inputs'!$C$21*'Inputs'!$C$22/1000)*M2678*N2678,0)</x:f>
        <x:v>-234898</x:v>
      </x:c>
      <x:c r="S2678" s="59" t="n">
        <x:f>ROUND(R2678/'Inputs'!$C$4,2)</x:f>
        <x:v>-23.49</x:v>
      </x:c>
      <x:c r="T2678" s="33" t="n">
        <x:f>ROUND((P2678-Q2678)*G2678*'Inputs'!$C$25/1000,1)</x:f>
        <x:v>48.5</x:v>
      </x:c>
    </x:row>
    <x:row r="2679">
      <x:c r="A2679" t="n">
        <x:v>2664</x:v>
      </x:c>
      <x:c r="B2679" s="68" t="n">
        <x:v>47.5</x:v>
      </x:c>
      <x:c r="C2679" s="68" t="n">
        <x:v>27.9</x:v>
      </x:c>
      <x:c r="D2679" s="68" t="n">
        <x:v>244.7</x:v>
      </x:c>
      <x:c r="E2679" s="68" t="n">
        <x:v>25</x:v>
      </x:c>
      <x:c r="F2679" s="68" t="n">
        <x:v>48.4</x:v>
      </x:c>
      <x:c r="G2679" s="68" t="n">
        <x:v>7.5</x:v>
      </x:c>
      <x:c r="H2679" s="69" t="n">
        <x:v>1.77</x:v>
      </x:c>
      <x:c r="I2679" s="68" t="n">
        <x:v>5668</x:v>
      </x:c>
      <x:c r="J2679" s="68" t="n">
        <x:v>14.4</x:v>
      </x:c>
      <x:c r="K2679" s="68" t="n">
        <x:v>615</x:v>
      </x:c>
      <x:c r="L2679" s="68" t="n">
        <x:v>3</x:v>
      </x:c>
      <x:c r="M2679" s="70" t="n">
        <x:v>0.003</x:v>
      </x:c>
      <x:c r="N2679" s="71" t="n">
        <x:v>96</x:v>
      </x:c>
      <x:c r="O2679" s="33" t="n">
        <x:f>ROUND(3*E2679+F2679+G2679*H2679,1)</x:f>
        <x:v>136.7</x:v>
      </x:c>
      <x:c r="P2679" s="33" t="n">
        <x:f>ROUND('Inputs'!$C$4*'Inputs'!$C$7*'Inputs'!$C$5*C2679/3600,1)</x:f>
        <x:v>4030</x:v>
      </x:c>
      <x:c r="Q2679" s="33" t="n">
        <x:f>ROUND(('Inputs'!$C$4/B2679)*'Inputs'!$C$7*'Inputs'!$C$6*D2679/3600,1)</x:f>
        <x:v>1488.2</x:v>
      </x:c>
      <x:c r="R2679" s="59" t="n">
        <x:f>ROUND((P2679-Q2679)*O2679-('Inputs'!$C$4/B2679)*(I2679/J2679+K2679)-'Inputs'!$C$4*L2679-('Inputs'!$C$4*'Inputs'!$C$20*'Inputs'!$C$21*'Inputs'!$C$22/1000)*M2679*N2679,0)</x:f>
        <x:v>104481</x:v>
      </x:c>
      <x:c r="S2679" s="59" t="n">
        <x:f>ROUND(R2679/'Inputs'!$C$4,2)</x:f>
        <x:v>10.45</x:v>
      </x:c>
      <x:c r="T2679" s="33" t="n">
        <x:f>ROUND((P2679-Q2679)*G2679*'Inputs'!$C$25/1000,1)</x:f>
        <x:v>49.3</x:v>
      </x:c>
    </x:row>
    <x:row r="2680">
      <x:c r="A2680" t="n">
        <x:v>2665</x:v>
      </x:c>
      <x:c r="B2680" s="68" t="n">
        <x:v>26.4</x:v>
      </x:c>
      <x:c r="C2680" s="68" t="n">
        <x:v>31.2</x:v>
      </x:c>
      <x:c r="D2680" s="68" t="n">
        <x:v>203.9</x:v>
      </x:c>
      <x:c r="E2680" s="68" t="n">
        <x:v>27.7</x:v>
      </x:c>
      <x:c r="F2680" s="68" t="n">
        <x:v>42.6</x:v>
      </x:c>
      <x:c r="G2680" s="68" t="n">
        <x:v>8.1</x:v>
      </x:c>
      <x:c r="H2680" s="69" t="n">
        <x:v>1.798</x:v>
      </x:c>
      <x:c r="I2680" s="68" t="n">
        <x:v>4172</x:v>
      </x:c>
      <x:c r="J2680" s="68" t="n">
        <x:v>12.2</x:v>
      </x:c>
      <x:c r="K2680" s="68" t="n">
        <x:v>696</x:v>
      </x:c>
      <x:c r="L2680" s="68" t="n">
        <x:v>4</x:v>
      </x:c>
      <x:c r="M2680" s="70" t="n">
        <x:v>0.086</x:v>
      </x:c>
      <x:c r="N2680" s="71" t="n">
        <x:v>140</x:v>
      </x:c>
      <x:c r="O2680" s="33" t="n">
        <x:f>ROUND(3*E2680+F2680+G2680*H2680,1)</x:f>
        <x:v>140.3</x:v>
      </x:c>
      <x:c r="P2680" s="33" t="n">
        <x:f>ROUND('Inputs'!$C$4*'Inputs'!$C$7*'Inputs'!$C$5*C2680/3600,1)</x:f>
        <x:v>4506.7</x:v>
      </x:c>
      <x:c r="Q2680" s="33" t="n">
        <x:f>ROUND(('Inputs'!$C$4/B2680)*'Inputs'!$C$7*'Inputs'!$C$6*D2680/3600,1)</x:f>
        <x:v>2231.2</x:v>
      </x:c>
      <x:c r="R2680" s="59" t="n">
        <x:f>ROUND((P2680-Q2680)*O2680-('Inputs'!$C$4/B2680)*(I2680/J2680+K2680)-'Inputs'!$C$4*L2680-('Inputs'!$C$4*'Inputs'!$C$20*'Inputs'!$C$21*'Inputs'!$C$22/1000)*M2680*N2680,0)</x:f>
        <x:v>-140840</x:v>
      </x:c>
      <x:c r="S2680" s="59" t="n">
        <x:f>ROUND(R2680/'Inputs'!$C$4,2)</x:f>
        <x:v>-14.08</x:v>
      </x:c>
      <x:c r="T2680" s="33" t="n">
        <x:f>ROUND((P2680-Q2680)*G2680*'Inputs'!$C$25/1000,1)</x:f>
        <x:v>47.6</x:v>
      </x:c>
    </x:row>
    <x:row r="2681">
      <x:c r="A2681" t="n">
        <x:v>2666</x:v>
      </x:c>
      <x:c r="B2681" s="68" t="n">
        <x:v>43.3</x:v>
      </x:c>
      <x:c r="C2681" s="68" t="n">
        <x:v>26.1</x:v>
      </x:c>
      <x:c r="D2681" s="68" t="n">
        <x:v>159.4</x:v>
      </x:c>
      <x:c r="E2681" s="68" t="n">
        <x:v>24.1</x:v>
      </x:c>
      <x:c r="F2681" s="68" t="n">
        <x:v>36.3</x:v>
      </x:c>
      <x:c r="G2681" s="68" t="n">
        <x:v>9.6</x:v>
      </x:c>
      <x:c r="H2681" s="69" t="n">
        <x:v>1.75</x:v>
      </x:c>
      <x:c r="I2681" s="68" t="n">
        <x:v>6214</x:v>
      </x:c>
      <x:c r="J2681" s="68" t="n">
        <x:v>9.9</x:v>
      </x:c>
      <x:c r="K2681" s="68" t="n">
        <x:v>415</x:v>
      </x:c>
      <x:c r="L2681" s="68" t="n">
        <x:v>4.7</x:v>
      </x:c>
      <x:c r="M2681" s="70" t="n">
        <x:v>0.043</x:v>
      </x:c>
      <x:c r="N2681" s="71" t="n">
        <x:v>87</x:v>
      </x:c>
      <x:c r="O2681" s="33" t="n">
        <x:f>ROUND(3*E2681+F2681+G2681*H2681,1)</x:f>
        <x:v>125.4</x:v>
      </x:c>
      <x:c r="P2681" s="33" t="n">
        <x:f>ROUND('Inputs'!$C$4*'Inputs'!$C$7*'Inputs'!$C$5*C2681/3600,1)</x:f>
        <x:v>3770</x:v>
      </x:c>
      <x:c r="Q2681" s="33" t="n">
        <x:f>ROUND(('Inputs'!$C$4/B2681)*'Inputs'!$C$7*'Inputs'!$C$6*D2681/3600,1)</x:f>
        <x:v>1063.5</x:v>
      </x:c>
      <x:c r="R2681" s="59" t="n">
        <x:f>ROUND((P2681-Q2681)*O2681-('Inputs'!$C$4/B2681)*(I2681/J2681+K2681)-'Inputs'!$C$4*L2681-('Inputs'!$C$4*'Inputs'!$C$20*'Inputs'!$C$21*'Inputs'!$C$22/1000)*M2681*N2681,0)</x:f>
        <x:v>43227</x:v>
      </x:c>
      <x:c r="S2681" s="59" t="n">
        <x:f>ROUND(R2681/'Inputs'!$C$4,2)</x:f>
        <x:v>4.32</x:v>
      </x:c>
      <x:c r="T2681" s="33" t="n">
        <x:f>ROUND((P2681-Q2681)*G2681*'Inputs'!$C$25/1000,1)</x:f>
        <x:v>67.1</x:v>
      </x:c>
    </x:row>
    <x:row r="2682">
      <x:c r="A2682" t="n">
        <x:v>2667</x:v>
      </x:c>
      <x:c r="B2682" s="68" t="n">
        <x:v>35.1</x:v>
      </x:c>
      <x:c r="C2682" s="68" t="n">
        <x:v>28.7</x:v>
      </x:c>
      <x:c r="D2682" s="68" t="n">
        <x:v>196.5</x:v>
      </x:c>
      <x:c r="E2682" s="68" t="n">
        <x:v>20.9</x:v>
      </x:c>
      <x:c r="F2682" s="68" t="n">
        <x:v>48.5</x:v>
      </x:c>
      <x:c r="G2682" s="68" t="n">
        <x:v>10.2</x:v>
      </x:c>
      <x:c r="H2682" s="69" t="n">
        <x:v>1.738</x:v>
      </x:c>
      <x:c r="I2682" s="68" t="n">
        <x:v>4721</x:v>
      </x:c>
      <x:c r="J2682" s="68" t="n">
        <x:v>9.8</x:v>
      </x:c>
      <x:c r="K2682" s="68" t="n">
        <x:v>451</x:v>
      </x:c>
      <x:c r="L2682" s="68" t="n">
        <x:v>4.4</x:v>
      </x:c>
      <x:c r="M2682" s="70" t="n">
        <x:v>0.072</x:v>
      </x:c>
      <x:c r="N2682" s="71" t="n">
        <x:v>130</x:v>
      </x:c>
      <x:c r="O2682" s="33" t="n">
        <x:f>ROUND(3*E2682+F2682+G2682*H2682,1)</x:f>
        <x:v>128.9</x:v>
      </x:c>
      <x:c r="P2682" s="33" t="n">
        <x:f>ROUND('Inputs'!$C$4*'Inputs'!$C$7*'Inputs'!$C$5*C2682/3600,1)</x:f>
        <x:v>4145.6</x:v>
      </x:c>
      <x:c r="Q2682" s="33" t="n">
        <x:f>ROUND(('Inputs'!$C$4/B2682)*'Inputs'!$C$7*'Inputs'!$C$6*D2682/3600,1)</x:f>
        <x:v>1617.3</x:v>
      </x:c>
      <x:c r="R2682" s="59" t="n">
        <x:f>ROUND((P2682-Q2682)*O2682-('Inputs'!$C$4/B2682)*(I2682/J2682+K2682)-'Inputs'!$C$4*L2682-('Inputs'!$C$4*'Inputs'!$C$20*'Inputs'!$C$21*'Inputs'!$C$22/1000)*M2682*N2682,0)</x:f>
        <x:v>-4769</x:v>
      </x:c>
      <x:c r="S2682" s="59" t="n">
        <x:f>ROUND(R2682/'Inputs'!$C$4,2)</x:f>
        <x:v>-0.48</x:v>
      </x:c>
      <x:c r="T2682" s="33" t="n">
        <x:f>ROUND((P2682-Q2682)*G2682*'Inputs'!$C$25/1000,1)</x:f>
        <x:v>66.6</x:v>
      </x:c>
    </x:row>
    <x:row r="2683">
      <x:c r="A2683" t="n">
        <x:v>2668</x:v>
      </x:c>
      <x:c r="B2683" s="68" t="n">
        <x:v>37.3</x:v>
      </x:c>
      <x:c r="C2683" s="68" t="n">
        <x:v>25.5</x:v>
      </x:c>
      <x:c r="D2683" s="68" t="n">
        <x:v>221.5</x:v>
      </x:c>
      <x:c r="E2683" s="68" t="n">
        <x:v>23.7</x:v>
      </x:c>
      <x:c r="F2683" s="68" t="n">
        <x:v>34.4</x:v>
      </x:c>
      <x:c r="G2683" s="68" t="n">
        <x:v>8</x:v>
      </x:c>
      <x:c r="H2683" s="69" t="n">
        <x:v>1.898</x:v>
      </x:c>
      <x:c r="I2683" s="68" t="n">
        <x:v>7464</x:v>
      </x:c>
      <x:c r="J2683" s="68" t="n">
        <x:v>11.2</x:v>
      </x:c>
      <x:c r="K2683" s="68" t="n">
        <x:v>678</x:v>
      </x:c>
      <x:c r="L2683" s="68" t="n">
        <x:v>2.6</x:v>
      </x:c>
      <x:c r="M2683" s="70" t="n">
        <x:v>0.027</x:v>
      </x:c>
      <x:c r="N2683" s="71" t="n">
        <x:v>159</x:v>
      </x:c>
      <x:c r="O2683" s="33" t="n">
        <x:f>ROUND(3*E2683+F2683+G2683*H2683,1)</x:f>
        <x:v>120.7</x:v>
      </x:c>
      <x:c r="P2683" s="33" t="n">
        <x:f>ROUND('Inputs'!$C$4*'Inputs'!$C$7*'Inputs'!$C$5*C2683/3600,1)</x:f>
        <x:v>3683.3</x:v>
      </x:c>
      <x:c r="Q2683" s="33" t="n">
        <x:f>ROUND(('Inputs'!$C$4/B2683)*'Inputs'!$C$7*'Inputs'!$C$6*D2683/3600,1)</x:f>
        <x:v>1715.5</x:v>
      </x:c>
      <x:c r="R2683" s="59" t="n">
        <x:f>ROUND((P2683-Q2683)*O2683-('Inputs'!$C$4/B2683)*(I2683/J2683+K2683)-'Inputs'!$C$4*L2683-('Inputs'!$C$4*'Inputs'!$C$20*'Inputs'!$C$21*'Inputs'!$C$22/1000)*M2683*N2683,0)</x:f>
        <x:v>-158523</x:v>
      </x:c>
      <x:c r="S2683" s="59" t="n">
        <x:f>ROUND(R2683/'Inputs'!$C$4,2)</x:f>
        <x:v>-15.85</x:v>
      </x:c>
      <x:c r="T2683" s="33" t="n">
        <x:f>ROUND((P2683-Q2683)*G2683*'Inputs'!$C$25/1000,1)</x:f>
        <x:v>40.7</x:v>
      </x:c>
    </x:row>
    <x:row r="2684">
      <x:c r="A2684" t="n">
        <x:v>2669</x:v>
      </x:c>
      <x:c r="B2684" s="68" t="n">
        <x:v>53.7</x:v>
      </x:c>
      <x:c r="C2684" s="68" t="n">
        <x:v>35</x:v>
      </x:c>
      <x:c r="D2684" s="68" t="n">
        <x:v>247.2</x:v>
      </x:c>
      <x:c r="E2684" s="68" t="n">
        <x:v>27.8</x:v>
      </x:c>
      <x:c r="F2684" s="68" t="n">
        <x:v>46.1</x:v>
      </x:c>
      <x:c r="G2684" s="68" t="n">
        <x:v>8</x:v>
      </x:c>
      <x:c r="H2684" s="69" t="n">
        <x:v>1.86</x:v>
      </x:c>
      <x:c r="I2684" s="68" t="n">
        <x:v>7873</x:v>
      </x:c>
      <x:c r="J2684" s="68" t="n">
        <x:v>13.5</x:v>
      </x:c>
      <x:c r="K2684" s="68" t="n">
        <x:v>433</x:v>
      </x:c>
      <x:c r="L2684" s="68" t="n">
        <x:v>5.5</x:v>
      </x:c>
      <x:c r="M2684" s="70" t="n">
        <x:v>0.095</x:v>
      </x:c>
      <x:c r="N2684" s="71" t="n">
        <x:v>145</x:v>
      </x:c>
      <x:c r="O2684" s="33" t="n">
        <x:f>ROUND(3*E2684+F2684+G2684*H2684,1)</x:f>
        <x:v>144.4</x:v>
      </x:c>
      <x:c r="P2684" s="33" t="n">
        <x:f>ROUND('Inputs'!$C$4*'Inputs'!$C$7*'Inputs'!$C$5*C2684/3600,1)</x:f>
        <x:v>5055.6</x:v>
      </x:c>
      <x:c r="Q2684" s="33" t="n">
        <x:f>ROUND(('Inputs'!$C$4/B2684)*'Inputs'!$C$7*'Inputs'!$C$6*D2684/3600,1)</x:f>
        <x:v>1329.9</x:v>
      </x:c>
      <x:c r="R2684" s="59" t="n">
        <x:f>ROUND((P2684-Q2684)*O2684-('Inputs'!$C$4/B2684)*(I2684/J2684+K2684)-'Inputs'!$C$4*L2684-('Inputs'!$C$4*'Inputs'!$C$20*'Inputs'!$C$21*'Inputs'!$C$22/1000)*M2684*N2684,0)</x:f>
        <x:v>262954</x:v>
      </x:c>
      <x:c r="S2684" s="59" t="n">
        <x:f>ROUND(R2684/'Inputs'!$C$4,2)</x:f>
        <x:v>26.3</x:v>
      </x:c>
      <x:c r="T2684" s="33" t="n">
        <x:f>ROUND((P2684-Q2684)*G2684*'Inputs'!$C$25/1000,1)</x:f>
        <x:v>77</x:v>
      </x:c>
    </x:row>
    <x:row r="2685">
      <x:c r="A2685" t="n">
        <x:v>2670</x:v>
      </x:c>
      <x:c r="B2685" s="68" t="n">
        <x:v>59.3</x:v>
      </x:c>
      <x:c r="C2685" s="68" t="n">
        <x:v>28.5</x:v>
      </x:c>
      <x:c r="D2685" s="68" t="n">
        <x:v>260.8</x:v>
      </x:c>
      <x:c r="E2685" s="68" t="n">
        <x:v>23.9</x:v>
      </x:c>
      <x:c r="F2685" s="68" t="n">
        <x:v>36.2</x:v>
      </x:c>
      <x:c r="G2685" s="68" t="n">
        <x:v>8.5</x:v>
      </x:c>
      <x:c r="H2685" s="69" t="n">
        <x:v>1.929</x:v>
      </x:c>
      <x:c r="I2685" s="68" t="n">
        <x:v>7224</x:v>
      </x:c>
      <x:c r="J2685" s="68" t="n">
        <x:v>11.8</x:v>
      </x:c>
      <x:c r="K2685" s="68" t="n">
        <x:v>846</x:v>
      </x:c>
      <x:c r="L2685" s="68" t="n">
        <x:v>2.4</x:v>
      </x:c>
      <x:c r="M2685" s="70" t="n">
        <x:v>0.082</x:v>
      </x:c>
      <x:c r="N2685" s="71" t="n">
        <x:v>99</x:v>
      </x:c>
      <x:c r="O2685" s="33" t="n">
        <x:f>ROUND(3*E2685+F2685+G2685*H2685,1)</x:f>
        <x:v>124.3</x:v>
      </x:c>
      <x:c r="P2685" s="33" t="n">
        <x:f>ROUND('Inputs'!$C$4*'Inputs'!$C$7*'Inputs'!$C$5*C2685/3600,1)</x:f>
        <x:v>4116.7</x:v>
      </x:c>
      <x:c r="Q2685" s="33" t="n">
        <x:f>ROUND(('Inputs'!$C$4/B2685)*'Inputs'!$C$7*'Inputs'!$C$6*D2685/3600,1)</x:f>
        <x:v>1270.5</x:v>
      </x:c>
      <x:c r="R2685" s="59" t="n">
        <x:f>ROUND((P2685-Q2685)*O2685-('Inputs'!$C$4/B2685)*(I2685/J2685+K2685)-'Inputs'!$C$4*L2685-('Inputs'!$C$4*'Inputs'!$C$20*'Inputs'!$C$21*'Inputs'!$C$22/1000)*M2685*N2685,0)</x:f>
        <x:v>65727</x:v>
      </x:c>
      <x:c r="S2685" s="59" t="n">
        <x:f>ROUND(R2685/'Inputs'!$C$4,2)</x:f>
        <x:v>6.57</x:v>
      </x:c>
      <x:c r="T2685" s="33" t="n">
        <x:f>ROUND((P2685-Q2685)*G2685*'Inputs'!$C$25/1000,1)</x:f>
        <x:v>62.5</x:v>
      </x:c>
    </x:row>
    <x:row r="2686">
      <x:c r="A2686" t="n">
        <x:v>2671</x:v>
      </x:c>
      <x:c r="B2686" s="68" t="n">
        <x:v>58.6</x:v>
      </x:c>
      <x:c r="C2686" s="68" t="n">
        <x:v>28.6</x:v>
      </x:c>
      <x:c r="D2686" s="68" t="n">
        <x:v>258.6</x:v>
      </x:c>
      <x:c r="E2686" s="68" t="n">
        <x:v>21.7</x:v>
      </x:c>
      <x:c r="F2686" s="68" t="n">
        <x:v>33.3</x:v>
      </x:c>
      <x:c r="G2686" s="68" t="n">
        <x:v>8.3</x:v>
      </x:c>
      <x:c r="H2686" s="69" t="n">
        <x:v>1.83</x:v>
      </x:c>
      <x:c r="I2686" s="68" t="n">
        <x:v>7346</x:v>
      </x:c>
      <x:c r="J2686" s="68" t="n">
        <x:v>8.2</x:v>
      </x:c>
      <x:c r="K2686" s="68" t="n">
        <x:v>407</x:v>
      </x:c>
      <x:c r="L2686" s="68" t="n">
        <x:v>4.1</x:v>
      </x:c>
      <x:c r="M2686" s="70" t="n">
        <x:v>0.04</x:v>
      </x:c>
      <x:c r="N2686" s="71" t="n">
        <x:v>91</x:v>
      </x:c>
      <x:c r="O2686" s="33" t="n">
        <x:f>ROUND(3*E2686+F2686+G2686*H2686,1)</x:f>
        <x:v>113.6</x:v>
      </x:c>
      <x:c r="P2686" s="33" t="n">
        <x:f>ROUND('Inputs'!$C$4*'Inputs'!$C$7*'Inputs'!$C$5*C2686/3600,1)</x:f>
        <x:v>4131.1</x:v>
      </x:c>
      <x:c r="Q2686" s="33" t="n">
        <x:f>ROUND(('Inputs'!$C$4/B2686)*'Inputs'!$C$7*'Inputs'!$C$6*D2686/3600,1)</x:f>
        <x:v>1274.9</x:v>
      </x:c>
      <x:c r="R2686" s="59" t="n">
        <x:f>ROUND((P2686-Q2686)*O2686-('Inputs'!$C$4/B2686)*(I2686/J2686+K2686)-'Inputs'!$C$4*L2686-('Inputs'!$C$4*'Inputs'!$C$20*'Inputs'!$C$21*'Inputs'!$C$22/1000)*M2686*N2686,0)</x:f>
        <x:v>52995</x:v>
      </x:c>
      <x:c r="S2686" s="59" t="n">
        <x:f>ROUND(R2686/'Inputs'!$C$4,2)</x:f>
        <x:v>5.3</x:v>
      </x:c>
      <x:c r="T2686" s="33" t="n">
        <x:f>ROUND((P2686-Q2686)*G2686*'Inputs'!$C$25/1000,1)</x:f>
        <x:v>61.2</x:v>
      </x:c>
    </x:row>
    <x:row r="2687">
      <x:c r="A2687" t="n">
        <x:v>2672</x:v>
      </x:c>
      <x:c r="B2687" s="68" t="n">
        <x:v>58</x:v>
      </x:c>
      <x:c r="C2687" s="68" t="n">
        <x:v>34.6</x:v>
      </x:c>
      <x:c r="D2687" s="68" t="n">
        <x:v>217.6</x:v>
      </x:c>
      <x:c r="E2687" s="68" t="n">
        <x:v>27</x:v>
      </x:c>
      <x:c r="F2687" s="68" t="n">
        <x:v>53.8</x:v>
      </x:c>
      <x:c r="G2687" s="68" t="n">
        <x:v>9</x:v>
      </x:c>
      <x:c r="H2687" s="69" t="n">
        <x:v>1.924</x:v>
      </x:c>
      <x:c r="I2687" s="68" t="n">
        <x:v>6676</x:v>
      </x:c>
      <x:c r="J2687" s="68" t="n">
        <x:v>8.6</x:v>
      </x:c>
      <x:c r="K2687" s="68" t="n">
        <x:v>684</x:v>
      </x:c>
      <x:c r="L2687" s="68" t="n">
        <x:v>1.8</x:v>
      </x:c>
      <x:c r="M2687" s="70" t="n">
        <x:v>0.003</x:v>
      </x:c>
      <x:c r="N2687" s="71" t="n">
        <x:v>145</x:v>
      </x:c>
      <x:c r="O2687" s="33" t="n">
        <x:f>ROUND(3*E2687+F2687+G2687*H2687,1)</x:f>
        <x:v>152.1</x:v>
      </x:c>
      <x:c r="P2687" s="33" t="n">
        <x:f>ROUND('Inputs'!$C$4*'Inputs'!$C$7*'Inputs'!$C$5*C2687/3600,1)</x:f>
        <x:v>4997.8</x:v>
      </x:c>
      <x:c r="Q2687" s="33" t="n">
        <x:f>ROUND(('Inputs'!$C$4/B2687)*'Inputs'!$C$7*'Inputs'!$C$6*D2687/3600,1)</x:f>
        <x:v>1083.8</x:v>
      </x:c>
      <x:c r="R2687" s="59" t="n">
        <x:f>ROUND((P2687-Q2687)*O2687-('Inputs'!$C$4/B2687)*(I2687/J2687+K2687)-'Inputs'!$C$4*L2687-('Inputs'!$C$4*'Inputs'!$C$20*'Inputs'!$C$21*'Inputs'!$C$22/1000)*M2687*N2687,0)</x:f>
        <x:v>324574</x:v>
      </x:c>
      <x:c r="S2687" s="59" t="n">
        <x:f>ROUND(R2687/'Inputs'!$C$4,2)</x:f>
        <x:v>32.46</x:v>
      </x:c>
      <x:c r="T2687" s="33" t="n">
        <x:f>ROUND((P2687-Q2687)*G2687*'Inputs'!$C$25/1000,1)</x:f>
        <x:v>91</x:v>
      </x:c>
    </x:row>
    <x:row r="2688">
      <x:c r="A2688" t="n">
        <x:v>2673</x:v>
      </x:c>
      <x:c r="B2688" s="68" t="n">
        <x:v>27.6</x:v>
      </x:c>
      <x:c r="C2688" s="68" t="n">
        <x:v>32.8</x:v>
      </x:c>
      <x:c r="D2688" s="68" t="n">
        <x:v>216.1</x:v>
      </x:c>
      <x:c r="E2688" s="68" t="n">
        <x:v>23.2</x:v>
      </x:c>
      <x:c r="F2688" s="68" t="n">
        <x:v>32.5</x:v>
      </x:c>
      <x:c r="G2688" s="68" t="n">
        <x:v>8.5</x:v>
      </x:c>
      <x:c r="H2688" s="69" t="n">
        <x:v>1.898</x:v>
      </x:c>
      <x:c r="I2688" s="68" t="n">
        <x:v>5813</x:v>
      </x:c>
      <x:c r="J2688" s="68" t="n">
        <x:v>12.6</x:v>
      </x:c>
      <x:c r="K2688" s="68" t="n">
        <x:v>765</x:v>
      </x:c>
      <x:c r="L2688" s="68" t="n">
        <x:v>4.8</x:v>
      </x:c>
      <x:c r="M2688" s="70" t="n">
        <x:v>0.001</x:v>
      </x:c>
      <x:c r="N2688" s="71" t="n">
        <x:v>85</x:v>
      </x:c>
      <x:c r="O2688" s="33" t="n">
        <x:f>ROUND(3*E2688+F2688+G2688*H2688,1)</x:f>
        <x:v>118.2</x:v>
      </x:c>
      <x:c r="P2688" s="33" t="n">
        <x:f>ROUND('Inputs'!$C$4*'Inputs'!$C$7*'Inputs'!$C$5*C2688/3600,1)</x:f>
        <x:v>4737.8</x:v>
      </x:c>
      <x:c r="Q2688" s="33" t="n">
        <x:f>ROUND(('Inputs'!$C$4/B2688)*'Inputs'!$C$7*'Inputs'!$C$6*D2688/3600,1)</x:f>
        <x:v>2261.9</x:v>
      </x:c>
      <x:c r="R2688" s="59" t="n">
        <x:f>ROUND((P2688-Q2688)*O2688-('Inputs'!$C$4/B2688)*(I2688/J2688+K2688)-'Inputs'!$C$4*L2688-('Inputs'!$C$4*'Inputs'!$C$20*'Inputs'!$C$21*'Inputs'!$C$22/1000)*M2688*N2688,0)</x:f>
        <x:v>-199868</x:v>
      </x:c>
      <x:c r="S2688" s="59" t="n">
        <x:f>ROUND(R2688/'Inputs'!$C$4,2)</x:f>
        <x:v>-19.99</x:v>
      </x:c>
      <x:c r="T2688" s="33" t="n">
        <x:f>ROUND((P2688-Q2688)*G2688*'Inputs'!$C$25/1000,1)</x:f>
        <x:v>54.4</x:v>
      </x:c>
    </x:row>
    <x:row r="2689">
      <x:c r="A2689" t="n">
        <x:v>2674</x:v>
      </x:c>
      <x:c r="B2689" s="68" t="n">
        <x:v>46.3</x:v>
      </x:c>
      <x:c r="C2689" s="68" t="n">
        <x:v>27.9</x:v>
      </x:c>
      <x:c r="D2689" s="68" t="n">
        <x:v>262.8</x:v>
      </x:c>
      <x:c r="E2689" s="68" t="n">
        <x:v>27.6</x:v>
      </x:c>
      <x:c r="F2689" s="68" t="n">
        <x:v>42.1</x:v>
      </x:c>
      <x:c r="G2689" s="68" t="n">
        <x:v>10.8</x:v>
      </x:c>
      <x:c r="H2689" s="69" t="n">
        <x:v>1.788</x:v>
      </x:c>
      <x:c r="I2689" s="68" t="n">
        <x:v>7533</x:v>
      </x:c>
      <x:c r="J2689" s="68" t="n">
        <x:v>10.2</x:v>
      </x:c>
      <x:c r="K2689" s="68" t="n">
        <x:v>776</x:v>
      </x:c>
      <x:c r="L2689" s="68" t="n">
        <x:v>5.7</x:v>
      </x:c>
      <x:c r="M2689" s="70" t="n">
        <x:v>0.013</x:v>
      </x:c>
      <x:c r="N2689" s="71" t="n">
        <x:v>158</x:v>
      </x:c>
      <x:c r="O2689" s="33" t="n">
        <x:f>ROUND(3*E2689+F2689+G2689*H2689,1)</x:f>
        <x:v>144.2</x:v>
      </x:c>
      <x:c r="P2689" s="33" t="n">
        <x:f>ROUND('Inputs'!$C$4*'Inputs'!$C$7*'Inputs'!$C$5*C2689/3600,1)</x:f>
        <x:v>4030</x:v>
      </x:c>
      <x:c r="Q2689" s="33" t="n">
        <x:f>ROUND(('Inputs'!$C$4/B2689)*'Inputs'!$C$7*'Inputs'!$C$6*D2689/3600,1)</x:f>
        <x:v>1639.7</x:v>
      </x:c>
      <x:c r="R2689" s="59" t="n">
        <x:f>ROUND((P2689-Q2689)*O2689-('Inputs'!$C$4/B2689)*(I2689/J2689+K2689)-'Inputs'!$C$4*L2689-('Inputs'!$C$4*'Inputs'!$C$20*'Inputs'!$C$21*'Inputs'!$C$22/1000)*M2689*N2689,0)</x:f>
        <x:v>-44024</x:v>
      </x:c>
      <x:c r="S2689" s="59" t="n">
        <x:f>ROUND(R2689/'Inputs'!$C$4,2)</x:f>
        <x:v>-4.4</x:v>
      </x:c>
      <x:c r="T2689" s="33" t="n">
        <x:f>ROUND((P2689-Q2689)*G2689*'Inputs'!$C$25/1000,1)</x:f>
        <x:v>66.7</x:v>
      </x:c>
    </x:row>
    <x:row r="2690">
      <x:c r="A2690" t="n">
        <x:v>2675</x:v>
      </x:c>
      <x:c r="B2690" s="68" t="n">
        <x:v>41.7</x:v>
      </x:c>
      <x:c r="C2690" s="68" t="n">
        <x:v>31.8</x:v>
      </x:c>
      <x:c r="D2690" s="68" t="n">
        <x:v>220</x:v>
      </x:c>
      <x:c r="E2690" s="68" t="n">
        <x:v>25.7</x:v>
      </x:c>
      <x:c r="F2690" s="68" t="n">
        <x:v>45</x:v>
      </x:c>
      <x:c r="G2690" s="68" t="n">
        <x:v>8.6</x:v>
      </x:c>
      <x:c r="H2690" s="69" t="n">
        <x:v>1.841</x:v>
      </x:c>
      <x:c r="I2690" s="68" t="n">
        <x:v>5992</x:v>
      </x:c>
      <x:c r="J2690" s="68" t="n">
        <x:v>9.4</x:v>
      </x:c>
      <x:c r="K2690" s="68" t="n">
        <x:v>894</x:v>
      </x:c>
      <x:c r="L2690" s="68" t="n">
        <x:v>5.5</x:v>
      </x:c>
      <x:c r="M2690" s="70" t="n">
        <x:v>0.034</x:v>
      </x:c>
      <x:c r="N2690" s="71" t="n">
        <x:v>144</x:v>
      </x:c>
      <x:c r="O2690" s="33" t="n">
        <x:f>ROUND(3*E2690+F2690+G2690*H2690,1)</x:f>
        <x:v>137.9</x:v>
      </x:c>
      <x:c r="P2690" s="33" t="n">
        <x:f>ROUND('Inputs'!$C$4*'Inputs'!$C$7*'Inputs'!$C$5*C2690/3600,1)</x:f>
        <x:v>4593.3</x:v>
      </x:c>
      <x:c r="Q2690" s="33" t="n">
        <x:f>ROUND(('Inputs'!$C$4/B2690)*'Inputs'!$C$7*'Inputs'!$C$6*D2690/3600,1)</x:f>
        <x:v>1524.1</x:v>
      </x:c>
      <x:c r="R2690" s="59" t="n">
        <x:f>ROUND((P2690-Q2690)*O2690-('Inputs'!$C$4/B2690)*(I2690/J2690+K2690)-'Inputs'!$C$4*L2690-('Inputs'!$C$4*'Inputs'!$C$20*'Inputs'!$C$21*'Inputs'!$C$22/1000)*M2690*N2690,0)</x:f>
        <x:v>-9959</x:v>
      </x:c>
      <x:c r="S2690" s="59" t="n">
        <x:f>ROUND(R2690/'Inputs'!$C$4,2)</x:f>
        <x:v>-1</x:v>
      </x:c>
      <x:c r="T2690" s="33" t="n">
        <x:f>ROUND((P2690-Q2690)*G2690*'Inputs'!$C$25/1000,1)</x:f>
        <x:v>68.2</x:v>
      </x:c>
    </x:row>
    <x:row r="2691">
      <x:c r="A2691" t="n">
        <x:v>2676</x:v>
      </x:c>
      <x:c r="B2691" s="68" t="n">
        <x:v>42.3</x:v>
      </x:c>
      <x:c r="C2691" s="68" t="n">
        <x:v>34.2</x:v>
      </x:c>
      <x:c r="D2691" s="68" t="n">
        <x:v>249.6</x:v>
      </x:c>
      <x:c r="E2691" s="68" t="n">
        <x:v>24.8</x:v>
      </x:c>
      <x:c r="F2691" s="68" t="n">
        <x:v>53.5</x:v>
      </x:c>
      <x:c r="G2691" s="68" t="n">
        <x:v>8.6</x:v>
      </x:c>
      <x:c r="H2691" s="69" t="n">
        <x:v>1.657</x:v>
      </x:c>
      <x:c r="I2691" s="68" t="n">
        <x:v>6150</x:v>
      </x:c>
      <x:c r="J2691" s="68" t="n">
        <x:v>14.1</x:v>
      </x:c>
      <x:c r="K2691" s="68" t="n">
        <x:v>539</x:v>
      </x:c>
      <x:c r="L2691" s="68" t="n">
        <x:v>5.2</x:v>
      </x:c>
      <x:c r="M2691" s="70" t="n">
        <x:v>0.063</x:v>
      </x:c>
      <x:c r="N2691" s="71" t="n">
        <x:v>99</x:v>
      </x:c>
      <x:c r="O2691" s="33" t="n">
        <x:f>ROUND(3*E2691+F2691+G2691*H2691,1)</x:f>
        <x:v>142.2</x:v>
      </x:c>
      <x:c r="P2691" s="33" t="n">
        <x:f>ROUND('Inputs'!$C$4*'Inputs'!$C$7*'Inputs'!$C$5*C2691/3600,1)</x:f>
        <x:v>4940</x:v>
      </x:c>
      <x:c r="Q2691" s="33" t="n">
        <x:f>ROUND(('Inputs'!$C$4/B2691)*'Inputs'!$C$7*'Inputs'!$C$6*D2691/3600,1)</x:f>
        <x:v>1704.6</x:v>
      </x:c>
      <x:c r="R2691" s="59" t="n">
        <x:f>ROUND((P2691-Q2691)*O2691-('Inputs'!$C$4/B2691)*(I2691/J2691+K2691)-'Inputs'!$C$4*L2691-('Inputs'!$C$4*'Inputs'!$C$20*'Inputs'!$C$21*'Inputs'!$C$22/1000)*M2691*N2691,0)</x:f>
        <x:v>163590</x:v>
      </x:c>
      <x:c r="S2691" s="59" t="n">
        <x:f>ROUND(R2691/'Inputs'!$C$4,2)</x:f>
        <x:v>16.36</x:v>
      </x:c>
      <x:c r="T2691" s="33" t="n">
        <x:f>ROUND((P2691-Q2691)*G2691*'Inputs'!$C$25/1000,1)</x:f>
        <x:v>71.9</x:v>
      </x:c>
    </x:row>
    <x:row r="2692">
      <x:c r="A2692" t="n">
        <x:v>2677</x:v>
      </x:c>
      <x:c r="B2692" s="68" t="n">
        <x:v>33.2</x:v>
      </x:c>
      <x:c r="C2692" s="68" t="n">
        <x:v>28.5</x:v>
      </x:c>
      <x:c r="D2692" s="68" t="n">
        <x:v>236.3</x:v>
      </x:c>
      <x:c r="E2692" s="68" t="n">
        <x:v>27.6</x:v>
      </x:c>
      <x:c r="F2692" s="68" t="n">
        <x:v>33.6</x:v>
      </x:c>
      <x:c r="G2692" s="68" t="n">
        <x:v>7.3</x:v>
      </x:c>
      <x:c r="H2692" s="69" t="n">
        <x:v>1.977</x:v>
      </x:c>
      <x:c r="I2692" s="68" t="n">
        <x:v>5795</x:v>
      </x:c>
      <x:c r="J2692" s="68" t="n">
        <x:v>14.7</x:v>
      </x:c>
      <x:c r="K2692" s="68" t="n">
        <x:v>386</x:v>
      </x:c>
      <x:c r="L2692" s="68" t="n">
        <x:v>2.6</x:v>
      </x:c>
      <x:c r="M2692" s="70" t="n">
        <x:v>0.086</x:v>
      </x:c>
      <x:c r="N2692" s="71" t="n">
        <x:v>101</x:v>
      </x:c>
      <x:c r="O2692" s="33" t="n">
        <x:f>ROUND(3*E2692+F2692+G2692*H2692,1)</x:f>
        <x:v>130.8</x:v>
      </x:c>
      <x:c r="P2692" s="33" t="n">
        <x:f>ROUND('Inputs'!$C$4*'Inputs'!$C$7*'Inputs'!$C$5*C2692/3600,1)</x:f>
        <x:v>4116.7</x:v>
      </x:c>
      <x:c r="Q2692" s="33" t="n">
        <x:f>ROUND(('Inputs'!$C$4/B2692)*'Inputs'!$C$7*'Inputs'!$C$6*D2692/3600,1)</x:f>
        <x:v>2056.2</x:v>
      </x:c>
      <x:c r="R2692" s="59" t="n">
        <x:f>ROUND((P2692-Q2692)*O2692-('Inputs'!$C$4/B2692)*(I2692/J2692+K2692)-'Inputs'!$C$4*L2692-('Inputs'!$C$4*'Inputs'!$C$20*'Inputs'!$C$21*'Inputs'!$C$22/1000)*M2692*N2692,0)</x:f>
        <x:v>-10915</x:v>
      </x:c>
      <x:c r="S2692" s="59" t="n">
        <x:f>ROUND(R2692/'Inputs'!$C$4,2)</x:f>
        <x:v>-1.09</x:v>
      </x:c>
      <x:c r="T2692" s="33" t="n">
        <x:f>ROUND((P2692-Q2692)*G2692*'Inputs'!$C$25/1000,1)</x:f>
        <x:v>38.9</x:v>
      </x:c>
    </x:row>
    <x:row r="2693">
      <x:c r="A2693" t="n">
        <x:v>2678</x:v>
      </x:c>
      <x:c r="B2693" s="68" t="n">
        <x:v>37.9</x:v>
      </x:c>
      <x:c r="C2693" s="68" t="n">
        <x:v>30.6</x:v>
      </x:c>
      <x:c r="D2693" s="68" t="n">
        <x:v>244.7</x:v>
      </x:c>
      <x:c r="E2693" s="68" t="n">
        <x:v>20.5</x:v>
      </x:c>
      <x:c r="F2693" s="68" t="n">
        <x:v>50.3</x:v>
      </x:c>
      <x:c r="G2693" s="68" t="n">
        <x:v>10.3</x:v>
      </x:c>
      <x:c r="H2693" s="69" t="n">
        <x:v>1.736</x:v>
      </x:c>
      <x:c r="I2693" s="68" t="n">
        <x:v>4766</x:v>
      </x:c>
      <x:c r="J2693" s="68" t="n">
        <x:v>14.9</x:v>
      </x:c>
      <x:c r="K2693" s="68" t="n">
        <x:v>508</x:v>
      </x:c>
      <x:c r="L2693" s="68" t="n">
        <x:v>2.6</x:v>
      </x:c>
      <x:c r="M2693" s="70" t="n">
        <x:v>0.098</x:v>
      </x:c>
      <x:c r="N2693" s="71" t="n">
        <x:v>151</x:v>
      </x:c>
      <x:c r="O2693" s="33" t="n">
        <x:f>ROUND(3*E2693+F2693+G2693*H2693,1)</x:f>
        <x:v>129.7</x:v>
      </x:c>
      <x:c r="P2693" s="33" t="n">
        <x:f>ROUND('Inputs'!$C$4*'Inputs'!$C$7*'Inputs'!$C$5*C2693/3600,1)</x:f>
        <x:v>4420</x:v>
      </x:c>
      <x:c r="Q2693" s="33" t="n">
        <x:f>ROUND(('Inputs'!$C$4/B2693)*'Inputs'!$C$7*'Inputs'!$C$6*D2693/3600,1)</x:f>
        <x:v>1865.2</x:v>
      </x:c>
      <x:c r="R2693" s="59" t="n">
        <x:f>ROUND((P2693-Q2693)*O2693-('Inputs'!$C$4/B2693)*(I2693/J2693+K2693)-'Inputs'!$C$4*L2693-('Inputs'!$C$4*'Inputs'!$C$20*'Inputs'!$C$21*'Inputs'!$C$22/1000)*M2693*N2693,0)</x:f>
        <x:v>53833</x:v>
      </x:c>
      <x:c r="S2693" s="59" t="n">
        <x:f>ROUND(R2693/'Inputs'!$C$4,2)</x:f>
        <x:v>5.38</x:v>
      </x:c>
      <x:c r="T2693" s="33" t="n">
        <x:f>ROUND((P2693-Q2693)*G2693*'Inputs'!$C$25/1000,1)</x:f>
        <x:v>68</x:v>
      </x:c>
    </x:row>
    <x:row r="2694">
      <x:c r="A2694" t="n">
        <x:v>2679</x:v>
      </x:c>
      <x:c r="B2694" s="68" t="n">
        <x:v>39.7</x:v>
      </x:c>
      <x:c r="C2694" s="68" t="n">
        <x:v>32.1</x:v>
      </x:c>
      <x:c r="D2694" s="68" t="n">
        <x:v>191</x:v>
      </x:c>
      <x:c r="E2694" s="68" t="n">
        <x:v>22.3</x:v>
      </x:c>
      <x:c r="F2694" s="68" t="n">
        <x:v>53.4</x:v>
      </x:c>
      <x:c r="G2694" s="68" t="n">
        <x:v>10.9</x:v>
      </x:c>
      <x:c r="H2694" s="69" t="n">
        <x:v>1.86</x:v>
      </x:c>
      <x:c r="I2694" s="68" t="n">
        <x:v>6186</x:v>
      </x:c>
      <x:c r="J2694" s="68" t="n">
        <x:v>8.9</x:v>
      </x:c>
      <x:c r="K2694" s="68" t="n">
        <x:v>393</x:v>
      </x:c>
      <x:c r="L2694" s="68" t="n">
        <x:v>2.8</x:v>
      </x:c>
      <x:c r="M2694" s="70" t="n">
        <x:v>0.066</x:v>
      </x:c>
      <x:c r="N2694" s="71" t="n">
        <x:v>123</x:v>
      </x:c>
      <x:c r="O2694" s="33" t="n">
        <x:f>ROUND(3*E2694+F2694+G2694*H2694,1)</x:f>
        <x:v>140.6</x:v>
      </x:c>
      <x:c r="P2694" s="33" t="n">
        <x:f>ROUND('Inputs'!$C$4*'Inputs'!$C$7*'Inputs'!$C$5*C2694/3600,1)</x:f>
        <x:v>4636.7</x:v>
      </x:c>
      <x:c r="Q2694" s="33" t="n">
        <x:f>ROUND(('Inputs'!$C$4/B2694)*'Inputs'!$C$7*'Inputs'!$C$6*D2694/3600,1)</x:f>
        <x:v>1389.9</x:v>
      </x:c>
      <x:c r="R2694" s="59" t="n">
        <x:f>ROUND((P2694-Q2694)*O2694-('Inputs'!$C$4/B2694)*(I2694/J2694+K2694)-'Inputs'!$C$4*L2694-('Inputs'!$C$4*'Inputs'!$C$20*'Inputs'!$C$21*'Inputs'!$C$22/1000)*M2694*N2694,0)</x:f>
        <x:v>136277</x:v>
      </x:c>
      <x:c r="S2694" s="59" t="n">
        <x:f>ROUND(R2694/'Inputs'!$C$4,2)</x:f>
        <x:v>13.63</x:v>
      </x:c>
      <x:c r="T2694" s="33" t="n">
        <x:f>ROUND((P2694-Q2694)*G2694*'Inputs'!$C$25/1000,1)</x:f>
        <x:v>91.4</x:v>
      </x:c>
    </x:row>
    <x:row r="2695">
      <x:c r="A2695" t="n">
        <x:v>2680</x:v>
      </x:c>
      <x:c r="B2695" s="68" t="n">
        <x:v>28.2</x:v>
      </x:c>
      <x:c r="C2695" s="68" t="n">
        <x:v>29.4</x:v>
      </x:c>
      <x:c r="D2695" s="68" t="n">
        <x:v>197.7</x:v>
      </x:c>
      <x:c r="E2695" s="68" t="n">
        <x:v>23.1</x:v>
      </x:c>
      <x:c r="F2695" s="68" t="n">
        <x:v>30.4</x:v>
      </x:c>
      <x:c r="G2695" s="68" t="n">
        <x:v>10.3</x:v>
      </x:c>
      <x:c r="H2695" s="69" t="n">
        <x:v>1.923</x:v>
      </x:c>
      <x:c r="I2695" s="68" t="n">
        <x:v>4476</x:v>
      </x:c>
      <x:c r="J2695" s="68" t="n">
        <x:v>10.9</x:v>
      </x:c>
      <x:c r="K2695" s="68" t="n">
        <x:v>694</x:v>
      </x:c>
      <x:c r="L2695" s="68" t="n">
        <x:v>2</x:v>
      </x:c>
      <x:c r="M2695" s="70" t="n">
        <x:v>0.003</x:v>
      </x:c>
      <x:c r="N2695" s="71" t="n">
        <x:v>138</x:v>
      </x:c>
      <x:c r="O2695" s="33" t="n">
        <x:f>ROUND(3*E2695+F2695+G2695*H2695,1)</x:f>
        <x:v>119.5</x:v>
      </x:c>
      <x:c r="P2695" s="33" t="n">
        <x:f>ROUND('Inputs'!$C$4*'Inputs'!$C$7*'Inputs'!$C$5*C2695/3600,1)</x:f>
        <x:v>4246.7</x:v>
      </x:c>
      <x:c r="Q2695" s="33" t="n">
        <x:f>ROUND(('Inputs'!$C$4/B2695)*'Inputs'!$C$7*'Inputs'!$C$6*D2695/3600,1)</x:f>
        <x:v>2025.3</x:v>
      </x:c>
      <x:c r="R2695" s="59" t="n">
        <x:f>ROUND((P2695-Q2695)*O2695-('Inputs'!$C$4/B2695)*(I2695/J2695+K2695)-'Inputs'!$C$4*L2695-('Inputs'!$C$4*'Inputs'!$C$20*'Inputs'!$C$21*'Inputs'!$C$22/1000)*M2695*N2695,0)</x:f>
        <x:v>-147186</x:v>
      </x:c>
      <x:c r="S2695" s="59" t="n">
        <x:f>ROUND(R2695/'Inputs'!$C$4,2)</x:f>
        <x:v>-14.72</x:v>
      </x:c>
      <x:c r="T2695" s="33" t="n">
        <x:f>ROUND((P2695-Q2695)*G2695*'Inputs'!$C$25/1000,1)</x:f>
        <x:v>59.1</x:v>
      </x:c>
    </x:row>
    <x:row r="2696">
      <x:c r="A2696" t="n">
        <x:v>2681</x:v>
      </x:c>
      <x:c r="B2696" s="68" t="n">
        <x:v>52</x:v>
      </x:c>
      <x:c r="C2696" s="68" t="n">
        <x:v>27.5</x:v>
      </x:c>
      <x:c r="D2696" s="68" t="n">
        <x:v>196.1</x:v>
      </x:c>
      <x:c r="E2696" s="68" t="n">
        <x:v>21.9</x:v>
      </x:c>
      <x:c r="F2696" s="68" t="n">
        <x:v>45.4</x:v>
      </x:c>
      <x:c r="G2696" s="68" t="n">
        <x:v>7.9</x:v>
      </x:c>
      <x:c r="H2696" s="69" t="n">
        <x:v>1.858</x:v>
      </x:c>
      <x:c r="I2696" s="68" t="n">
        <x:v>4799</x:v>
      </x:c>
      <x:c r="J2696" s="68" t="n">
        <x:v>14.3</x:v>
      </x:c>
      <x:c r="K2696" s="68" t="n">
        <x:v>557</x:v>
      </x:c>
      <x:c r="L2696" s="68" t="n">
        <x:v>5.9</x:v>
      </x:c>
      <x:c r="M2696" s="70" t="n">
        <x:v>0.083</x:v>
      </x:c>
      <x:c r="N2696" s="71" t="n">
        <x:v>88</x:v>
      </x:c>
      <x:c r="O2696" s="33" t="n">
        <x:f>ROUND(3*E2696+F2696+G2696*H2696,1)</x:f>
        <x:v>125.8</x:v>
      </x:c>
      <x:c r="P2696" s="33" t="n">
        <x:f>ROUND('Inputs'!$C$4*'Inputs'!$C$7*'Inputs'!$C$5*C2696/3600,1)</x:f>
        <x:v>3972.2</x:v>
      </x:c>
      <x:c r="Q2696" s="33" t="n">
        <x:f>ROUND(('Inputs'!$C$4/B2696)*'Inputs'!$C$7*'Inputs'!$C$6*D2696/3600,1)</x:f>
        <x:v>1089.4</x:v>
      </x:c>
      <x:c r="R2696" s="59" t="n">
        <x:f>ROUND((P2696-Q2696)*O2696-('Inputs'!$C$4/B2696)*(I2696/J2696+K2696)-'Inputs'!$C$4*L2696-('Inputs'!$C$4*'Inputs'!$C$20*'Inputs'!$C$21*'Inputs'!$C$22/1000)*M2696*N2696,0)</x:f>
        <x:v>115671</x:v>
      </x:c>
      <x:c r="S2696" s="59" t="n">
        <x:f>ROUND(R2696/'Inputs'!$C$4,2)</x:f>
        <x:v>11.57</x:v>
      </x:c>
      <x:c r="T2696" s="33" t="n">
        <x:f>ROUND((P2696-Q2696)*G2696*'Inputs'!$C$25/1000,1)</x:f>
        <x:v>58.8</x:v>
      </x:c>
    </x:row>
    <x:row r="2697">
      <x:c r="A2697" t="n">
        <x:v>2682</x:v>
      </x:c>
      <x:c r="B2697" s="68" t="n">
        <x:v>57</x:v>
      </x:c>
      <x:c r="C2697" s="68" t="n">
        <x:v>29.7</x:v>
      </x:c>
      <x:c r="D2697" s="68" t="n">
        <x:v>192</x:v>
      </x:c>
      <x:c r="E2697" s="68" t="n">
        <x:v>25.9</x:v>
      </x:c>
      <x:c r="F2697" s="68" t="n">
        <x:v>40.8</x:v>
      </x:c>
      <x:c r="G2697" s="68" t="n">
        <x:v>8.9</x:v>
      </x:c>
      <x:c r="H2697" s="69" t="n">
        <x:v>1.923</x:v>
      </x:c>
      <x:c r="I2697" s="68" t="n">
        <x:v>6486</x:v>
      </x:c>
      <x:c r="J2697" s="68" t="n">
        <x:v>14</x:v>
      </x:c>
      <x:c r="K2697" s="68" t="n">
        <x:v>707</x:v>
      </x:c>
      <x:c r="L2697" s="68" t="n">
        <x:v>2.2</x:v>
      </x:c>
      <x:c r="M2697" s="70" t="n">
        <x:v>0.088</x:v>
      </x:c>
      <x:c r="N2697" s="71" t="n">
        <x:v>76</x:v>
      </x:c>
      <x:c r="O2697" s="33" t="n">
        <x:f>ROUND(3*E2697+F2697+G2697*H2697,1)</x:f>
        <x:v>135.6</x:v>
      </x:c>
      <x:c r="P2697" s="33" t="n">
        <x:f>ROUND('Inputs'!$C$4*'Inputs'!$C$7*'Inputs'!$C$5*C2697/3600,1)</x:f>
        <x:v>4290</x:v>
      </x:c>
      <x:c r="Q2697" s="33" t="n">
        <x:f>ROUND(('Inputs'!$C$4/B2697)*'Inputs'!$C$7*'Inputs'!$C$6*D2697/3600,1)</x:f>
        <x:v>973.1</x:v>
      </x:c>
      <x:c r="R2697" s="59" t="n">
        <x:f>ROUND((P2697-Q2697)*O2697-('Inputs'!$C$4/B2697)*(I2697/J2697+K2697)-'Inputs'!$C$4*L2697-('Inputs'!$C$4*'Inputs'!$C$20*'Inputs'!$C$21*'Inputs'!$C$22/1000)*M2697*N2697,0)</x:f>
        <x:v>207503</x:v>
      </x:c>
      <x:c r="S2697" s="59" t="n">
        <x:f>ROUND(R2697/'Inputs'!$C$4,2)</x:f>
        <x:v>20.75</x:v>
      </x:c>
      <x:c r="T2697" s="33" t="n">
        <x:f>ROUND((P2697-Q2697)*G2697*'Inputs'!$C$25/1000,1)</x:f>
        <x:v>76.3</x:v>
      </x:c>
    </x:row>
    <x:row r="2698">
      <x:c r="A2698" t="n">
        <x:v>2683</x:v>
      </x:c>
      <x:c r="B2698" s="68" t="n">
        <x:v>57.1</x:v>
      </x:c>
      <x:c r="C2698" s="68" t="n">
        <x:v>26.9</x:v>
      </x:c>
      <x:c r="D2698" s="68" t="n">
        <x:v>286.7</x:v>
      </x:c>
      <x:c r="E2698" s="68" t="n">
        <x:v>23.5</x:v>
      </x:c>
      <x:c r="F2698" s="68" t="n">
        <x:v>42.7</x:v>
      </x:c>
      <x:c r="G2698" s="68" t="n">
        <x:v>8.4</x:v>
      </x:c>
      <x:c r="H2698" s="69" t="n">
        <x:v>1.662</x:v>
      </x:c>
      <x:c r="I2698" s="68" t="n">
        <x:v>6683</x:v>
      </x:c>
      <x:c r="J2698" s="68" t="n">
        <x:v>8.9</x:v>
      </x:c>
      <x:c r="K2698" s="68" t="n">
        <x:v>585</x:v>
      </x:c>
      <x:c r="L2698" s="68" t="n">
        <x:v>4.2</x:v>
      </x:c>
      <x:c r="M2698" s="70" t="n">
        <x:v>0.044</x:v>
      </x:c>
      <x:c r="N2698" s="71" t="n">
        <x:v>117</x:v>
      </x:c>
      <x:c r="O2698" s="33" t="n">
        <x:f>ROUND(3*E2698+F2698+G2698*H2698,1)</x:f>
        <x:v>127.2</x:v>
      </x:c>
      <x:c r="P2698" s="33" t="n">
        <x:f>ROUND('Inputs'!$C$4*'Inputs'!$C$7*'Inputs'!$C$5*C2698/3600,1)</x:f>
        <x:v>3885.6</x:v>
      </x:c>
      <x:c r="Q2698" s="33" t="n">
        <x:f>ROUND(('Inputs'!$C$4/B2698)*'Inputs'!$C$7*'Inputs'!$C$6*D2698/3600,1)</x:f>
        <x:v>1450.5</x:v>
      </x:c>
      <x:c r="R2698" s="59" t="n">
        <x:f>ROUND((P2698-Q2698)*O2698-('Inputs'!$C$4/B2698)*(I2698/J2698+K2698)-'Inputs'!$C$4*L2698-('Inputs'!$C$4*'Inputs'!$C$20*'Inputs'!$C$21*'Inputs'!$C$22/1000)*M2698*N2698,0)</x:f>
        <x:v>22275</x:v>
      </x:c>
      <x:c r="S2698" s="59" t="n">
        <x:f>ROUND(R2698/'Inputs'!$C$4,2)</x:f>
        <x:v>2.23</x:v>
      </x:c>
      <x:c r="T2698" s="33" t="n">
        <x:f>ROUND((P2698-Q2698)*G2698*'Inputs'!$C$25/1000,1)</x:f>
        <x:v>52.8</x:v>
      </x:c>
    </x:row>
    <x:row r="2699">
      <x:c r="A2699" t="n">
        <x:v>2684</x:v>
      </x:c>
      <x:c r="B2699" s="68" t="n">
        <x:v>39.6</x:v>
      </x:c>
      <x:c r="C2699" s="68" t="n">
        <x:v>31</x:v>
      </x:c>
      <x:c r="D2699" s="68" t="n">
        <x:v>185.3</x:v>
      </x:c>
      <x:c r="E2699" s="68" t="n">
        <x:v>23.3</x:v>
      </x:c>
      <x:c r="F2699" s="68" t="n">
        <x:v>38.4</x:v>
      </x:c>
      <x:c r="G2699" s="68" t="n">
        <x:v>9.9</x:v>
      </x:c>
      <x:c r="H2699" s="69" t="n">
        <x:v>1.706</x:v>
      </x:c>
      <x:c r="I2699" s="68" t="n">
        <x:v>5581</x:v>
      </x:c>
      <x:c r="J2699" s="68" t="n">
        <x:v>10.3</x:v>
      </x:c>
      <x:c r="K2699" s="68" t="n">
        <x:v>331</x:v>
      </x:c>
      <x:c r="L2699" s="68" t="n">
        <x:v>2.2</x:v>
      </x:c>
      <x:c r="M2699" s="70" t="n">
        <x:v>0.028</x:v>
      </x:c>
      <x:c r="N2699" s="71" t="n">
        <x:v>90</x:v>
      </x:c>
      <x:c r="O2699" s="33" t="n">
        <x:f>ROUND(3*E2699+F2699+G2699*H2699,1)</x:f>
        <x:v>125.2</x:v>
      </x:c>
      <x:c r="P2699" s="33" t="n">
        <x:f>ROUND('Inputs'!$C$4*'Inputs'!$C$7*'Inputs'!$C$5*C2699/3600,1)</x:f>
        <x:v>4477.8</x:v>
      </x:c>
      <x:c r="Q2699" s="33" t="n">
        <x:f>ROUND(('Inputs'!$C$4/B2699)*'Inputs'!$C$7*'Inputs'!$C$6*D2699/3600,1)</x:f>
        <x:v>1351.8</x:v>
      </x:c>
      <x:c r="R2699" s="59" t="n">
        <x:f>ROUND((P2699-Q2699)*O2699-('Inputs'!$C$4/B2699)*(I2699/J2699+K2699)-'Inputs'!$C$4*L2699-('Inputs'!$C$4*'Inputs'!$C$20*'Inputs'!$C$21*'Inputs'!$C$22/1000)*M2699*N2699,0)</x:f>
        <x:v>143325</x:v>
      </x:c>
      <x:c r="S2699" s="59" t="n">
        <x:f>ROUND(R2699/'Inputs'!$C$4,2)</x:f>
        <x:v>14.33</x:v>
      </x:c>
      <x:c r="T2699" s="33" t="n">
        <x:f>ROUND((P2699-Q2699)*G2699*'Inputs'!$C$25/1000,1)</x:f>
        <x:v>80</x:v>
      </x:c>
    </x:row>
    <x:row r="2700">
      <x:c r="A2700" t="n">
        <x:v>2685</x:v>
      </x:c>
      <x:c r="B2700" s="68" t="n">
        <x:v>50.9</x:v>
      </x:c>
      <x:c r="C2700" s="68" t="n">
        <x:v>30.8</x:v>
      </x:c>
      <x:c r="D2700" s="68" t="n">
        <x:v>196.7</x:v>
      </x:c>
      <x:c r="E2700" s="68" t="n">
        <x:v>20.3</x:v>
      </x:c>
      <x:c r="F2700" s="68" t="n">
        <x:v>42.6</x:v>
      </x:c>
      <x:c r="G2700" s="68" t="n">
        <x:v>9.2</x:v>
      </x:c>
      <x:c r="H2700" s="69" t="n">
        <x:v>1.8</x:v>
      </x:c>
      <x:c r="I2700" s="68" t="n">
        <x:v>4281</x:v>
      </x:c>
      <x:c r="J2700" s="68" t="n">
        <x:v>9.7</x:v>
      </x:c>
      <x:c r="K2700" s="68" t="n">
        <x:v>716</x:v>
      </x:c>
      <x:c r="L2700" s="68" t="n">
        <x:v>2</x:v>
      </x:c>
      <x:c r="M2700" s="70" t="n">
        <x:v>0.01</x:v>
      </x:c>
      <x:c r="N2700" s="71" t="n">
        <x:v>112</x:v>
      </x:c>
      <x:c r="O2700" s="33" t="n">
        <x:f>ROUND(3*E2700+F2700+G2700*H2700,1)</x:f>
        <x:v>120.1</x:v>
      </x:c>
      <x:c r="P2700" s="33" t="n">
        <x:f>ROUND('Inputs'!$C$4*'Inputs'!$C$7*'Inputs'!$C$5*C2700/3600,1)</x:f>
        <x:v>4448.9</x:v>
      </x:c>
      <x:c r="Q2700" s="33" t="n">
        <x:f>ROUND(('Inputs'!$C$4/B2700)*'Inputs'!$C$7*'Inputs'!$C$6*D2700/3600,1)</x:f>
        <x:v>1116.4</x:v>
      </x:c>
      <x:c r="R2700" s="59" t="n">
        <x:f>ROUND((P2700-Q2700)*O2700-('Inputs'!$C$4/B2700)*(I2700/J2700+K2700)-'Inputs'!$C$4*L2700-('Inputs'!$C$4*'Inputs'!$C$20*'Inputs'!$C$21*'Inputs'!$C$22/1000)*M2700*N2700,0)</x:f>
        <x:v>150353</x:v>
      </x:c>
      <x:c r="S2700" s="59" t="n">
        <x:f>ROUND(R2700/'Inputs'!$C$4,2)</x:f>
        <x:v>15.04</x:v>
      </x:c>
      <x:c r="T2700" s="33" t="n">
        <x:f>ROUND((P2700-Q2700)*G2700*'Inputs'!$C$25/1000,1)</x:f>
        <x:v>79.2</x:v>
      </x:c>
    </x:row>
    <x:row r="2701">
      <x:c r="A2701" t="n">
        <x:v>2686</x:v>
      </x:c>
      <x:c r="B2701" s="68" t="n">
        <x:v>25.1</x:v>
      </x:c>
      <x:c r="C2701" s="68" t="n">
        <x:v>29.1</x:v>
      </x:c>
      <x:c r="D2701" s="68" t="n">
        <x:v>228.8</x:v>
      </x:c>
      <x:c r="E2701" s="68" t="n">
        <x:v>27.1</x:v>
      </x:c>
      <x:c r="F2701" s="68" t="n">
        <x:v>38.1</x:v>
      </x:c>
      <x:c r="G2701" s="68" t="n">
        <x:v>7.7</x:v>
      </x:c>
      <x:c r="H2701" s="69" t="n">
        <x:v>2.062</x:v>
      </x:c>
      <x:c r="I2701" s="68" t="n">
        <x:v>7903</x:v>
      </x:c>
      <x:c r="J2701" s="68" t="n">
        <x:v>9.4</x:v>
      </x:c>
      <x:c r="K2701" s="68" t="n">
        <x:v>548</x:v>
      </x:c>
      <x:c r="L2701" s="68" t="n">
        <x:v>4.1</x:v>
      </x:c>
      <x:c r="M2701" s="70" t="n">
        <x:v>0.064</x:v>
      </x:c>
      <x:c r="N2701" s="71" t="n">
        <x:v>93</x:v>
      </x:c>
      <x:c r="O2701" s="33" t="n">
        <x:f>ROUND(3*E2701+F2701+G2701*H2701,1)</x:f>
        <x:v>135.3</x:v>
      </x:c>
      <x:c r="P2701" s="33" t="n">
        <x:f>ROUND('Inputs'!$C$4*'Inputs'!$C$7*'Inputs'!$C$5*C2701/3600,1)</x:f>
        <x:v>4203.3</x:v>
      </x:c>
      <x:c r="Q2701" s="33" t="n">
        <x:f>ROUND(('Inputs'!$C$4/B2701)*'Inputs'!$C$7*'Inputs'!$C$6*D2701/3600,1)</x:f>
        <x:v>2633.4</x:v>
      </x:c>
      <x:c r="R2701" s="59" t="n">
        <x:f>ROUND((P2701-Q2701)*O2701-('Inputs'!$C$4/B2701)*(I2701/J2701+K2701)-'Inputs'!$C$4*L2701-('Inputs'!$C$4*'Inputs'!$C$20*'Inputs'!$C$21*'Inputs'!$C$22/1000)*M2701*N2701,0)</x:f>
        <x:v>-395187</x:v>
      </x:c>
      <x:c r="S2701" s="59" t="n">
        <x:f>ROUND(R2701/'Inputs'!$C$4,2)</x:f>
        <x:v>-39.52</x:v>
      </x:c>
      <x:c r="T2701" s="33" t="n">
        <x:f>ROUND((P2701-Q2701)*G2701*'Inputs'!$C$25/1000,1)</x:f>
        <x:v>31.2</x:v>
      </x:c>
    </x:row>
    <x:row r="2702">
      <x:c r="A2702" t="n">
        <x:v>2687</x:v>
      </x:c>
      <x:c r="B2702" s="68" t="n">
        <x:v>30.5</x:v>
      </x:c>
      <x:c r="C2702" s="68" t="n">
        <x:v>27.9</x:v>
      </x:c>
      <x:c r="D2702" s="68" t="n">
        <x:v>170.6</x:v>
      </x:c>
      <x:c r="E2702" s="68" t="n">
        <x:v>25.3</x:v>
      </x:c>
      <x:c r="F2702" s="68" t="n">
        <x:v>51.4</x:v>
      </x:c>
      <x:c r="G2702" s="68" t="n">
        <x:v>9.8</x:v>
      </x:c>
      <x:c r="H2702" s="69" t="n">
        <x:v>1.886</x:v>
      </x:c>
      <x:c r="I2702" s="68" t="n">
        <x:v>3733</x:v>
      </x:c>
      <x:c r="J2702" s="68" t="n">
        <x:v>9.1</x:v>
      </x:c>
      <x:c r="K2702" s="68" t="n">
        <x:v>763</x:v>
      </x:c>
      <x:c r="L2702" s="68" t="n">
        <x:v>4</x:v>
      </x:c>
      <x:c r="M2702" s="70" t="n">
        <x:v>0.068</x:v>
      </x:c>
      <x:c r="N2702" s="71" t="n">
        <x:v>79</x:v>
      </x:c>
      <x:c r="O2702" s="33" t="n">
        <x:f>ROUND(3*E2702+F2702+G2702*H2702,1)</x:f>
        <x:v>145.8</x:v>
      </x:c>
      <x:c r="P2702" s="33" t="n">
        <x:f>ROUND('Inputs'!$C$4*'Inputs'!$C$7*'Inputs'!$C$5*C2702/3600,1)</x:f>
        <x:v>4030</x:v>
      </x:c>
      <x:c r="Q2702" s="33" t="n">
        <x:f>ROUND(('Inputs'!$C$4/B2702)*'Inputs'!$C$7*'Inputs'!$C$6*D2702/3600,1)</x:f>
        <x:v>1615.9</x:v>
      </x:c>
      <x:c r="R2702" s="59" t="n">
        <x:f>ROUND((P2702-Q2702)*O2702-('Inputs'!$C$4/B2702)*(I2702/J2702+K2702)-'Inputs'!$C$4*L2702-('Inputs'!$C$4*'Inputs'!$C$20*'Inputs'!$C$21*'Inputs'!$C$22/1000)*M2702*N2702,0)</x:f>
        <x:v>-84699</x:v>
      </x:c>
      <x:c r="S2702" s="59" t="n">
        <x:f>ROUND(R2702/'Inputs'!$C$4,2)</x:f>
        <x:v>-8.47</x:v>
      </x:c>
      <x:c r="T2702" s="33" t="n">
        <x:f>ROUND((P2702-Q2702)*G2702*'Inputs'!$C$25/1000,1)</x:f>
        <x:v>61.1</x:v>
      </x:c>
    </x:row>
    <x:row r="2703">
      <x:c r="A2703" t="n">
        <x:v>2688</x:v>
      </x:c>
      <x:c r="B2703" s="68" t="n">
        <x:v>49.9</x:v>
      </x:c>
      <x:c r="C2703" s="68" t="n">
        <x:v>33.9</x:v>
      </x:c>
      <x:c r="D2703" s="68" t="n">
        <x:v>257.9</x:v>
      </x:c>
      <x:c r="E2703" s="68" t="n">
        <x:v>23.5</x:v>
      </x:c>
      <x:c r="F2703" s="68" t="n">
        <x:v>33.6</x:v>
      </x:c>
      <x:c r="G2703" s="68" t="n">
        <x:v>10.9</x:v>
      </x:c>
      <x:c r="H2703" s="69" t="n">
        <x:v>1.876</x:v>
      </x:c>
      <x:c r="I2703" s="68" t="n">
        <x:v>8984</x:v>
      </x:c>
      <x:c r="J2703" s="68" t="n">
        <x:v>12.8</x:v>
      </x:c>
      <x:c r="K2703" s="68" t="n">
        <x:v>361</x:v>
      </x:c>
      <x:c r="L2703" s="68" t="n">
        <x:v>5.9</x:v>
      </x:c>
      <x:c r="M2703" s="70" t="n">
        <x:v>0.049</x:v>
      </x:c>
      <x:c r="N2703" s="71" t="n">
        <x:v>108</x:v>
      </x:c>
      <x:c r="O2703" s="33" t="n">
        <x:f>ROUND(3*E2703+F2703+G2703*H2703,1)</x:f>
        <x:v>124.5</x:v>
      </x:c>
      <x:c r="P2703" s="33" t="n">
        <x:f>ROUND('Inputs'!$C$4*'Inputs'!$C$7*'Inputs'!$C$5*C2703/3600,1)</x:f>
        <x:v>4896.7</x:v>
      </x:c>
      <x:c r="Q2703" s="33" t="n">
        <x:f>ROUND(('Inputs'!$C$4/B2703)*'Inputs'!$C$7*'Inputs'!$C$6*D2703/3600,1)</x:f>
        <x:v>1493.1</x:v>
      </x:c>
      <x:c r="R2703" s="59" t="n">
        <x:f>ROUND((P2703-Q2703)*O2703-('Inputs'!$C$4/B2703)*(I2703/J2703+K2703)-'Inputs'!$C$4*L2703-('Inputs'!$C$4*'Inputs'!$C$20*'Inputs'!$C$21*'Inputs'!$C$22/1000)*M2703*N2703,0)</x:f>
        <x:v>139914</x:v>
      </x:c>
      <x:c r="S2703" s="59" t="n">
        <x:f>ROUND(R2703/'Inputs'!$C$4,2)</x:f>
        <x:v>13.99</x:v>
      </x:c>
      <x:c r="T2703" s="33" t="n">
        <x:f>ROUND((P2703-Q2703)*G2703*'Inputs'!$C$25/1000,1)</x:f>
        <x:v>95.8</x:v>
      </x:c>
    </x:row>
    <x:row r="2704">
      <x:c r="A2704" t="n">
        <x:v>2689</x:v>
      </x:c>
      <x:c r="B2704" s="68" t="n">
        <x:v>33.1</x:v>
      </x:c>
      <x:c r="C2704" s="68" t="n">
        <x:v>31.4</x:v>
      </x:c>
      <x:c r="D2704" s="68" t="n">
        <x:v>216.1</x:v>
      </x:c>
      <x:c r="E2704" s="68" t="n">
        <x:v>23</x:v>
      </x:c>
      <x:c r="F2704" s="68" t="n">
        <x:v>49.3</x:v>
      </x:c>
      <x:c r="G2704" s="68" t="n">
        <x:v>8.7</x:v>
      </x:c>
      <x:c r="H2704" s="69" t="n">
        <x:v>2.074</x:v>
      </x:c>
      <x:c r="I2704" s="68" t="n">
        <x:v>4094</x:v>
      </x:c>
      <x:c r="J2704" s="68" t="n">
        <x:v>9.3</x:v>
      </x:c>
      <x:c r="K2704" s="68" t="n">
        <x:v>797</x:v>
      </x:c>
      <x:c r="L2704" s="68" t="n">
        <x:v>1.8</x:v>
      </x:c>
      <x:c r="M2704" s="70" t="n">
        <x:v>0.029</x:v>
      </x:c>
      <x:c r="N2704" s="71" t="n">
        <x:v>113</x:v>
      </x:c>
      <x:c r="O2704" s="33" t="n">
        <x:f>ROUND(3*E2704+F2704+G2704*H2704,1)</x:f>
        <x:v>136.3</x:v>
      </x:c>
      <x:c r="P2704" s="33" t="n">
        <x:f>ROUND('Inputs'!$C$4*'Inputs'!$C$7*'Inputs'!$C$5*C2704/3600,1)</x:f>
        <x:v>4535.6</x:v>
      </x:c>
      <x:c r="Q2704" s="33" t="n">
        <x:f>ROUND(('Inputs'!$C$4/B2704)*'Inputs'!$C$7*'Inputs'!$C$6*D2704/3600,1)</x:f>
        <x:v>1886.1</x:v>
      </x:c>
      <x:c r="R2704" s="59" t="n">
        <x:f>ROUND((P2704-Q2704)*O2704-('Inputs'!$C$4/B2704)*(I2704/J2704+K2704)-'Inputs'!$C$4*L2704-('Inputs'!$C$4*'Inputs'!$C$20*'Inputs'!$C$21*'Inputs'!$C$22/1000)*M2704*N2704,0)</x:f>
        <x:v>-37982</x:v>
      </x:c>
      <x:c r="S2704" s="59" t="n">
        <x:f>ROUND(R2704/'Inputs'!$C$4,2)</x:f>
        <x:v>-3.8</x:v>
      </x:c>
      <x:c r="T2704" s="33" t="n">
        <x:f>ROUND((P2704-Q2704)*G2704*'Inputs'!$C$25/1000,1)</x:f>
        <x:v>59.6</x:v>
      </x:c>
    </x:row>
    <x:row r="2705">
      <x:c r="A2705" t="n">
        <x:v>2690</x:v>
      </x:c>
      <x:c r="B2705" s="68" t="n">
        <x:v>32.5</x:v>
      </x:c>
      <x:c r="C2705" s="68" t="n">
        <x:v>34.1</x:v>
      </x:c>
      <x:c r="D2705" s="68" t="n">
        <x:v>186.7</x:v>
      </x:c>
      <x:c r="E2705" s="68" t="n">
        <x:v>26</x:v>
      </x:c>
      <x:c r="F2705" s="68" t="n">
        <x:v>48.8</x:v>
      </x:c>
      <x:c r="G2705" s="68" t="n">
        <x:v>8.7</x:v>
      </x:c>
      <x:c r="H2705" s="69" t="n">
        <x:v>1.852</x:v>
      </x:c>
      <x:c r="I2705" s="68" t="n">
        <x:v>7326</x:v>
      </x:c>
      <x:c r="J2705" s="68" t="n">
        <x:v>11.2</x:v>
      </x:c>
      <x:c r="K2705" s="68" t="n">
        <x:v>809</x:v>
      </x:c>
      <x:c r="L2705" s="68" t="n">
        <x:v>3.9</x:v>
      </x:c>
      <x:c r="M2705" s="70" t="n">
        <x:v>0.069</x:v>
      </x:c>
      <x:c r="N2705" s="71" t="n">
        <x:v>136</x:v>
      </x:c>
      <x:c r="O2705" s="33" t="n">
        <x:f>ROUND(3*E2705+F2705+G2705*H2705,1)</x:f>
        <x:v>142.9</x:v>
      </x:c>
      <x:c r="P2705" s="33" t="n">
        <x:f>ROUND('Inputs'!$C$4*'Inputs'!$C$7*'Inputs'!$C$5*C2705/3600,1)</x:f>
        <x:v>4925.6</x:v>
      </x:c>
      <x:c r="Q2705" s="33" t="n">
        <x:f>ROUND(('Inputs'!$C$4/B2705)*'Inputs'!$C$7*'Inputs'!$C$6*D2705/3600,1)</x:f>
        <x:v>1659.6</x:v>
      </x:c>
      <x:c r="R2705" s="59" t="n">
        <x:f>ROUND((P2705-Q2705)*O2705-('Inputs'!$C$4/B2705)*(I2705/J2705+K2705)-'Inputs'!$C$4*L2705-('Inputs'!$C$4*'Inputs'!$C$20*'Inputs'!$C$21*'Inputs'!$C$22/1000)*M2705*N2705,0)</x:f>
        <x:v>-43459</x:v>
      </x:c>
      <x:c r="S2705" s="59" t="n">
        <x:f>ROUND(R2705/'Inputs'!$C$4,2)</x:f>
        <x:v>-4.35</x:v>
      </x:c>
      <x:c r="T2705" s="33" t="n">
        <x:f>ROUND((P2705-Q2705)*G2705*'Inputs'!$C$25/1000,1)</x:f>
        <x:v>73.4</x:v>
      </x:c>
    </x:row>
    <x:row r="2706">
      <x:c r="A2706" t="n">
        <x:v>2691</x:v>
      </x:c>
      <x:c r="B2706" s="68" t="n">
        <x:v>28.7</x:v>
      </x:c>
      <x:c r="C2706" s="68" t="n">
        <x:v>31.2</x:v>
      </x:c>
      <x:c r="D2706" s="68" t="n">
        <x:v>194.2</x:v>
      </x:c>
      <x:c r="E2706" s="68" t="n">
        <x:v>26.4</x:v>
      </x:c>
      <x:c r="F2706" s="68" t="n">
        <x:v>53.5</x:v>
      </x:c>
      <x:c r="G2706" s="68" t="n">
        <x:v>7.1</x:v>
      </x:c>
      <x:c r="H2706" s="69" t="n">
        <x:v>1.957</x:v>
      </x:c>
      <x:c r="I2706" s="68" t="n">
        <x:v>6983</x:v>
      </x:c>
      <x:c r="J2706" s="68" t="n">
        <x:v>14.8</x:v>
      </x:c>
      <x:c r="K2706" s="68" t="n">
        <x:v>490</x:v>
      </x:c>
      <x:c r="L2706" s="68" t="n">
        <x:v>1.9</x:v>
      </x:c>
      <x:c r="M2706" s="70" t="n">
        <x:v>0.023</x:v>
      </x:c>
      <x:c r="N2706" s="71" t="n">
        <x:v>89</x:v>
      </x:c>
      <x:c r="O2706" s="33" t="n">
        <x:f>ROUND(3*E2706+F2706+G2706*H2706,1)</x:f>
        <x:v>146.6</x:v>
      </x:c>
      <x:c r="P2706" s="33" t="n">
        <x:f>ROUND('Inputs'!$C$4*'Inputs'!$C$7*'Inputs'!$C$5*C2706/3600,1)</x:f>
        <x:v>4506.7</x:v>
      </x:c>
      <x:c r="Q2706" s="33" t="n">
        <x:f>ROUND(('Inputs'!$C$4/B2706)*'Inputs'!$C$7*'Inputs'!$C$6*D2706/3600,1)</x:f>
        <x:v>1954.8</x:v>
      </x:c>
      <x:c r="R2706" s="59" t="n">
        <x:f>ROUND((P2706-Q2706)*O2706-('Inputs'!$C$4/B2706)*(I2706/J2706+K2706)-'Inputs'!$C$4*L2706-('Inputs'!$C$4*'Inputs'!$C$20*'Inputs'!$C$21*'Inputs'!$C$22/1000)*M2706*N2706,0)</x:f>
        <x:v>15401</x:v>
      </x:c>
      <x:c r="S2706" s="59" t="n">
        <x:f>ROUND(R2706/'Inputs'!$C$4,2)</x:f>
        <x:v>1.54</x:v>
      </x:c>
      <x:c r="T2706" s="33" t="n">
        <x:f>ROUND((P2706-Q2706)*G2706*'Inputs'!$C$25/1000,1)</x:f>
        <x:v>46.8</x:v>
      </x:c>
    </x:row>
    <x:row r="2707">
      <x:c r="A2707" t="n">
        <x:v>2692</x:v>
      </x:c>
      <x:c r="B2707" s="68" t="n">
        <x:v>32.6</x:v>
      </x:c>
      <x:c r="C2707" s="68" t="n">
        <x:v>26.5</x:v>
      </x:c>
      <x:c r="D2707" s="68" t="n">
        <x:v>244.7</x:v>
      </x:c>
      <x:c r="E2707" s="68" t="n">
        <x:v>26.2</x:v>
      </x:c>
      <x:c r="F2707" s="68" t="n">
        <x:v>43.7</x:v>
      </x:c>
      <x:c r="G2707" s="68" t="n">
        <x:v>7.1</x:v>
      </x:c>
      <x:c r="H2707" s="69" t="n">
        <x:v>1.719</x:v>
      </x:c>
      <x:c r="I2707" s="68" t="n">
        <x:v>6149</x:v>
      </x:c>
      <x:c r="J2707" s="68" t="n">
        <x:v>8.8</x:v>
      </x:c>
      <x:c r="K2707" s="68" t="n">
        <x:v>714</x:v>
      </x:c>
      <x:c r="L2707" s="68" t="n">
        <x:v>4.3</x:v>
      </x:c>
      <x:c r="M2707" s="70" t="n">
        <x:v>0.081</x:v>
      </x:c>
      <x:c r="N2707" s="71" t="n">
        <x:v>137</x:v>
      </x:c>
      <x:c r="O2707" s="33" t="n">
        <x:f>ROUND(3*E2707+F2707+G2707*H2707,1)</x:f>
        <x:v>134.5</x:v>
      </x:c>
      <x:c r="P2707" s="33" t="n">
        <x:f>ROUND('Inputs'!$C$4*'Inputs'!$C$7*'Inputs'!$C$5*C2707/3600,1)</x:f>
        <x:v>3827.8</x:v>
      </x:c>
      <x:c r="Q2707" s="33" t="n">
        <x:f>ROUND(('Inputs'!$C$4/B2707)*'Inputs'!$C$7*'Inputs'!$C$6*D2707/3600,1)</x:f>
        <x:v>2168.4</x:v>
      </x:c>
      <x:c r="R2707" s="59" t="n">
        <x:f>ROUND((P2707-Q2707)*O2707-('Inputs'!$C$4/B2707)*(I2707/J2707+K2707)-'Inputs'!$C$4*L2707-('Inputs'!$C$4*'Inputs'!$C$20*'Inputs'!$C$21*'Inputs'!$C$22/1000)*M2707*N2707,0)</x:f>
        <x:v>-277984</x:v>
      </x:c>
      <x:c r="S2707" s="59" t="n">
        <x:f>ROUND(R2707/'Inputs'!$C$4,2)</x:f>
        <x:v>-27.8</x:v>
      </x:c>
      <x:c r="T2707" s="33" t="n">
        <x:f>ROUND((P2707-Q2707)*G2707*'Inputs'!$C$25/1000,1)</x:f>
        <x:v>30.4</x:v>
      </x:c>
    </x:row>
    <x:row r="2708">
      <x:c r="A2708" t="n">
        <x:v>2693</x:v>
      </x:c>
      <x:c r="B2708" s="68" t="n">
        <x:v>35.8</x:v>
      </x:c>
      <x:c r="C2708" s="68" t="n">
        <x:v>35.2</x:v>
      </x:c>
      <x:c r="D2708" s="68" t="n">
        <x:v>224.1</x:v>
      </x:c>
      <x:c r="E2708" s="68" t="n">
        <x:v>22.5</x:v>
      </x:c>
      <x:c r="F2708" s="68" t="n">
        <x:v>38.8</x:v>
      </x:c>
      <x:c r="G2708" s="68" t="n">
        <x:v>9.3</x:v>
      </x:c>
      <x:c r="H2708" s="69" t="n">
        <x:v>1.847</x:v>
      </x:c>
      <x:c r="I2708" s="68" t="n">
        <x:v>5303</x:v>
      </x:c>
      <x:c r="J2708" s="68" t="n">
        <x:v>10.3</x:v>
      </x:c>
      <x:c r="K2708" s="68" t="n">
        <x:v>624</x:v>
      </x:c>
      <x:c r="L2708" s="68" t="n">
        <x:v>2.2</x:v>
      </x:c>
      <x:c r="M2708" s="70" t="n">
        <x:v>0.015</x:v>
      </x:c>
      <x:c r="N2708" s="71" t="n">
        <x:v>115</x:v>
      </x:c>
      <x:c r="O2708" s="33" t="n">
        <x:f>ROUND(3*E2708+F2708+G2708*H2708,1)</x:f>
        <x:v>123.5</x:v>
      </x:c>
      <x:c r="P2708" s="33" t="n">
        <x:f>ROUND('Inputs'!$C$4*'Inputs'!$C$7*'Inputs'!$C$5*C2708/3600,1)</x:f>
        <x:v>5084.4</x:v>
      </x:c>
      <x:c r="Q2708" s="33" t="n">
        <x:f>ROUND(('Inputs'!$C$4/B2708)*'Inputs'!$C$7*'Inputs'!$C$6*D2708/3600,1)</x:f>
        <x:v>1808.4</x:v>
      </x:c>
      <x:c r="R2708" s="59" t="n">
        <x:f>ROUND((P2708-Q2708)*O2708-('Inputs'!$C$4/B2708)*(I2708/J2708+K2708)-'Inputs'!$C$4*L2708-('Inputs'!$C$4*'Inputs'!$C$20*'Inputs'!$C$21*'Inputs'!$C$22/1000)*M2708*N2708,0)</x:f>
        <x:v>60613</x:v>
      </x:c>
      <x:c r="S2708" s="59" t="n">
        <x:f>ROUND(R2708/'Inputs'!$C$4,2)</x:f>
        <x:v>6.06</x:v>
      </x:c>
      <x:c r="T2708" s="33" t="n">
        <x:f>ROUND((P2708-Q2708)*G2708*'Inputs'!$C$25/1000,1)</x:f>
        <x:v>78.7</x:v>
      </x:c>
    </x:row>
    <x:row r="2709">
      <x:c r="A2709" t="n">
        <x:v>2694</x:v>
      </x:c>
      <x:c r="B2709" s="68" t="n">
        <x:v>31.6</x:v>
      </x:c>
      <x:c r="C2709" s="68" t="n">
        <x:v>29.2</x:v>
      </x:c>
      <x:c r="D2709" s="68" t="n">
        <x:v>200.4</x:v>
      </x:c>
      <x:c r="E2709" s="68" t="n">
        <x:v>25.1</x:v>
      </x:c>
      <x:c r="F2709" s="68" t="n">
        <x:v>40.1</x:v>
      </x:c>
      <x:c r="G2709" s="68" t="n">
        <x:v>8.3</x:v>
      </x:c>
      <x:c r="H2709" s="69" t="n">
        <x:v>1.871</x:v>
      </x:c>
      <x:c r="I2709" s="68" t="n">
        <x:v>9493</x:v>
      </x:c>
      <x:c r="J2709" s="68" t="n">
        <x:v>11.1</x:v>
      </x:c>
      <x:c r="K2709" s="68" t="n">
        <x:v>800</x:v>
      </x:c>
      <x:c r="L2709" s="68" t="n">
        <x:v>2.2</x:v>
      </x:c>
      <x:c r="M2709" s="70" t="n">
        <x:v>0.059</x:v>
      </x:c>
      <x:c r="N2709" s="71" t="n">
        <x:v>68</x:v>
      </x:c>
      <x:c r="O2709" s="33" t="n">
        <x:f>ROUND(3*E2709+F2709+G2709*H2709,1)</x:f>
        <x:v>130.9</x:v>
      </x:c>
      <x:c r="P2709" s="33" t="n">
        <x:f>ROUND('Inputs'!$C$4*'Inputs'!$C$7*'Inputs'!$C$5*C2709/3600,1)</x:f>
        <x:v>4217.8</x:v>
      </x:c>
      <x:c r="Q2709" s="33" t="n">
        <x:f>ROUND(('Inputs'!$C$4/B2709)*'Inputs'!$C$7*'Inputs'!$C$6*D2709/3600,1)</x:f>
        <x:v>1832.1</x:v>
      </x:c>
      <x:c r="R2709" s="59" t="n">
        <x:f>ROUND((P2709-Q2709)*O2709-('Inputs'!$C$4/B2709)*(I2709/J2709+K2709)-'Inputs'!$C$4*L2709-('Inputs'!$C$4*'Inputs'!$C$20*'Inputs'!$C$21*'Inputs'!$C$22/1000)*M2709*N2709,0)</x:f>
        <x:v>-242489</x:v>
      </x:c>
      <x:c r="S2709" s="59" t="n">
        <x:f>ROUND(R2709/'Inputs'!$C$4,2)</x:f>
        <x:v>-24.25</x:v>
      </x:c>
      <x:c r="T2709" s="33" t="n">
        <x:f>ROUND((P2709-Q2709)*G2709*'Inputs'!$C$25/1000,1)</x:f>
        <x:v>51.2</x:v>
      </x:c>
    </x:row>
    <x:row r="2710">
      <x:c r="A2710" t="n">
        <x:v>2695</x:v>
      </x:c>
      <x:c r="B2710" s="68" t="n">
        <x:v>45.3</x:v>
      </x:c>
      <x:c r="C2710" s="68" t="n">
        <x:v>27.6</x:v>
      </x:c>
      <x:c r="D2710" s="68" t="n">
        <x:v>166.4</x:v>
      </x:c>
      <x:c r="E2710" s="68" t="n">
        <x:v>25.3</x:v>
      </x:c>
      <x:c r="F2710" s="68" t="n">
        <x:v>43.5</x:v>
      </x:c>
      <x:c r="G2710" s="68" t="n">
        <x:v>7.2</x:v>
      </x:c>
      <x:c r="H2710" s="69" t="n">
        <x:v>1.855</x:v>
      </x:c>
      <x:c r="I2710" s="68" t="n">
        <x:v>7586</x:v>
      </x:c>
      <x:c r="J2710" s="68" t="n">
        <x:v>10.9</x:v>
      </x:c>
      <x:c r="K2710" s="68" t="n">
        <x:v>574</x:v>
      </x:c>
      <x:c r="L2710" s="68" t="n">
        <x:v>1.5</x:v>
      </x:c>
      <x:c r="M2710" s="70" t="n">
        <x:v>0.049</x:v>
      </x:c>
      <x:c r="N2710" s="71" t="n">
        <x:v>160</x:v>
      </x:c>
      <x:c r="O2710" s="33" t="n">
        <x:f>ROUND(3*E2710+F2710+G2710*H2710,1)</x:f>
        <x:v>132.8</x:v>
      </x:c>
      <x:c r="P2710" s="33" t="n">
        <x:f>ROUND('Inputs'!$C$4*'Inputs'!$C$7*'Inputs'!$C$5*C2710/3600,1)</x:f>
        <x:v>3986.7</x:v>
      </x:c>
      <x:c r="Q2710" s="33" t="n">
        <x:f>ROUND(('Inputs'!$C$4/B2710)*'Inputs'!$C$7*'Inputs'!$C$6*D2710/3600,1)</x:f>
        <x:v>1061.2</x:v>
      </x:c>
      <x:c r="R2710" s="59" t="n">
        <x:f>ROUND((P2710-Q2710)*O2710-('Inputs'!$C$4/B2710)*(I2710/J2710+K2710)-'Inputs'!$C$4*L2710-('Inputs'!$C$4*'Inputs'!$C$20*'Inputs'!$C$21*'Inputs'!$C$22/1000)*M2710*N2710,0)</x:f>
        <x:v>75630</x:v>
      </x:c>
      <x:c r="S2710" s="59" t="n">
        <x:f>ROUND(R2710/'Inputs'!$C$4,2)</x:f>
        <x:v>7.56</x:v>
      </x:c>
      <x:c r="T2710" s="33" t="n">
        <x:f>ROUND((P2710-Q2710)*G2710*'Inputs'!$C$25/1000,1)</x:f>
        <x:v>54.4</x:v>
      </x:c>
    </x:row>
    <x:row r="2711">
      <x:c r="A2711" t="n">
        <x:v>2696</x:v>
      </x:c>
      <x:c r="B2711" s="68" t="n">
        <x:v>44.1</x:v>
      </x:c>
      <x:c r="C2711" s="68" t="n">
        <x:v>32.1</x:v>
      </x:c>
      <x:c r="D2711" s="68" t="n">
        <x:v>202.4</x:v>
      </x:c>
      <x:c r="E2711" s="68" t="n">
        <x:v>20.3</x:v>
      </x:c>
      <x:c r="F2711" s="68" t="n">
        <x:v>52.7</x:v>
      </x:c>
      <x:c r="G2711" s="68" t="n">
        <x:v>7.1</x:v>
      </x:c>
      <x:c r="H2711" s="69" t="n">
        <x:v>1.777</x:v>
      </x:c>
      <x:c r="I2711" s="68" t="n">
        <x:v>5792</x:v>
      </x:c>
      <x:c r="J2711" s="68" t="n">
        <x:v>11.6</x:v>
      </x:c>
      <x:c r="K2711" s="68" t="n">
        <x:v>663</x:v>
      </x:c>
      <x:c r="L2711" s="68" t="n">
        <x:v>3.4</x:v>
      </x:c>
      <x:c r="M2711" s="70" t="n">
        <x:v>0.012</x:v>
      </x:c>
      <x:c r="N2711" s="71" t="n">
        <x:v>62</x:v>
      </x:c>
      <x:c r="O2711" s="33" t="n">
        <x:f>ROUND(3*E2711+F2711+G2711*H2711,1)</x:f>
        <x:v>126.2</x:v>
      </x:c>
      <x:c r="P2711" s="33" t="n">
        <x:f>ROUND('Inputs'!$C$4*'Inputs'!$C$7*'Inputs'!$C$5*C2711/3600,1)</x:f>
        <x:v>4636.7</x:v>
      </x:c>
      <x:c r="Q2711" s="33" t="n">
        <x:f>ROUND(('Inputs'!$C$4/B2711)*'Inputs'!$C$7*'Inputs'!$C$6*D2711/3600,1)</x:f>
        <x:v>1325.9</x:v>
      </x:c>
      <x:c r="R2711" s="59" t="n">
        <x:f>ROUND((P2711-Q2711)*O2711-('Inputs'!$C$4/B2711)*(I2711/J2711+K2711)-'Inputs'!$C$4*L2711-('Inputs'!$C$4*'Inputs'!$C$20*'Inputs'!$C$21*'Inputs'!$C$22/1000)*M2711*N2711,0)</x:f>
        <x:v>118597</x:v>
      </x:c>
      <x:c r="S2711" s="59" t="n">
        <x:f>ROUND(R2711/'Inputs'!$C$4,2)</x:f>
        <x:v>11.86</x:v>
      </x:c>
      <x:c r="T2711" s="33" t="n">
        <x:f>ROUND((P2711-Q2711)*G2711*'Inputs'!$C$25/1000,1)</x:f>
        <x:v>60.7</x:v>
      </x:c>
    </x:row>
    <x:row r="2712">
      <x:c r="A2712" t="n">
        <x:v>2697</x:v>
      </x:c>
      <x:c r="B2712" s="68" t="n">
        <x:v>34.3</x:v>
      </x:c>
      <x:c r="C2712" s="68" t="n">
        <x:v>25.4</x:v>
      </x:c>
      <x:c r="D2712" s="68" t="n">
        <x:v>198.3</x:v>
      </x:c>
      <x:c r="E2712" s="68" t="n">
        <x:v>20.1</x:v>
      </x:c>
      <x:c r="F2712" s="68" t="n">
        <x:v>37.6</x:v>
      </x:c>
      <x:c r="G2712" s="68" t="n">
        <x:v>8.6</x:v>
      </x:c>
      <x:c r="H2712" s="69" t="n">
        <x:v>1.891</x:v>
      </x:c>
      <x:c r="I2712" s="68" t="n">
        <x:v>6758</x:v>
      </x:c>
      <x:c r="J2712" s="68" t="n">
        <x:v>8.2</x:v>
      </x:c>
      <x:c r="K2712" s="68" t="n">
        <x:v>808</x:v>
      </x:c>
      <x:c r="L2712" s="68" t="n">
        <x:v>3</x:v>
      </x:c>
      <x:c r="M2712" s="70" t="n">
        <x:v>0.096</x:v>
      </x:c>
      <x:c r="N2712" s="71" t="n">
        <x:v>123</x:v>
      </x:c>
      <x:c r="O2712" s="33" t="n">
        <x:f>ROUND(3*E2712+F2712+G2712*H2712,1)</x:f>
        <x:v>114.2</x:v>
      </x:c>
      <x:c r="P2712" s="33" t="n">
        <x:f>ROUND('Inputs'!$C$4*'Inputs'!$C$7*'Inputs'!$C$5*C2712/3600,1)</x:f>
        <x:v>3668.9</x:v>
      </x:c>
      <x:c r="Q2712" s="33" t="n">
        <x:f>ROUND(('Inputs'!$C$4/B2712)*'Inputs'!$C$7*'Inputs'!$C$6*D2712/3600,1)</x:f>
        <x:v>1670.2</x:v>
      </x:c>
      <x:c r="R2712" s="59" t="n">
        <x:f>ROUND((P2712-Q2712)*O2712-('Inputs'!$C$4/B2712)*(I2712/J2712+K2712)-'Inputs'!$C$4*L2712-('Inputs'!$C$4*'Inputs'!$C$20*'Inputs'!$C$21*'Inputs'!$C$22/1000)*M2712*N2712,0)</x:f>
        <x:v>-303997</x:v>
      </x:c>
      <x:c r="S2712" s="59" t="n">
        <x:f>ROUND(R2712/'Inputs'!$C$4,2)</x:f>
        <x:v>-30.4</x:v>
      </x:c>
      <x:c r="T2712" s="33" t="n">
        <x:f>ROUND((P2712-Q2712)*G2712*'Inputs'!$C$25/1000,1)</x:f>
        <x:v>44.4</x:v>
      </x:c>
    </x:row>
    <x:row r="2713">
      <x:c r="A2713" t="n">
        <x:v>2698</x:v>
      </x:c>
      <x:c r="B2713" s="68" t="n">
        <x:v>57.9</x:v>
      </x:c>
      <x:c r="C2713" s="68" t="n">
        <x:v>26.1</x:v>
      </x:c>
      <x:c r="D2713" s="68" t="n">
        <x:v>248.7</x:v>
      </x:c>
      <x:c r="E2713" s="68" t="n">
        <x:v>20.7</x:v>
      </x:c>
      <x:c r="F2713" s="68" t="n">
        <x:v>53.1</x:v>
      </x:c>
      <x:c r="G2713" s="68" t="n">
        <x:v>7.2</x:v>
      </x:c>
      <x:c r="H2713" s="69" t="n">
        <x:v>1.837</x:v>
      </x:c>
      <x:c r="I2713" s="68" t="n">
        <x:v>8384</x:v>
      </x:c>
      <x:c r="J2713" s="68" t="n">
        <x:v>11.2</x:v>
      </x:c>
      <x:c r="K2713" s="68" t="n">
        <x:v>727</x:v>
      </x:c>
      <x:c r="L2713" s="68" t="n">
        <x:v>4.9</x:v>
      </x:c>
      <x:c r="M2713" s="70" t="n">
        <x:v>0.084</x:v>
      </x:c>
      <x:c r="N2713" s="71" t="n">
        <x:v>122</x:v>
      </x:c>
      <x:c r="O2713" s="33" t="n">
        <x:f>ROUND(3*E2713+F2713+G2713*H2713,1)</x:f>
        <x:v>128.4</x:v>
      </x:c>
      <x:c r="P2713" s="33" t="n">
        <x:f>ROUND('Inputs'!$C$4*'Inputs'!$C$7*'Inputs'!$C$5*C2713/3600,1)</x:f>
        <x:v>3770</x:v>
      </x:c>
      <x:c r="Q2713" s="33" t="n">
        <x:f>ROUND(('Inputs'!$C$4/B2713)*'Inputs'!$C$7*'Inputs'!$C$6*D2713/3600,1)</x:f>
        <x:v>1240.9</x:v>
      </x:c>
      <x:c r="R2713" s="59" t="n">
        <x:f>ROUND((P2713-Q2713)*O2713-('Inputs'!$C$4/B2713)*(I2713/J2713+K2713)-'Inputs'!$C$4*L2713-('Inputs'!$C$4*'Inputs'!$C$20*'Inputs'!$C$21*'Inputs'!$C$22/1000)*M2713*N2713,0)</x:f>
        <x:v>-2028</x:v>
      </x:c>
      <x:c r="S2713" s="59" t="n">
        <x:f>ROUND(R2713/'Inputs'!$C$4,2)</x:f>
        <x:v>-0.2</x:v>
      </x:c>
      <x:c r="T2713" s="33" t="n">
        <x:f>ROUND((P2713-Q2713)*G2713*'Inputs'!$C$25/1000,1)</x:f>
        <x:v>47</x:v>
      </x:c>
    </x:row>
    <x:row r="2714">
      <x:c r="A2714" t="n">
        <x:v>2699</x:v>
      </x:c>
      <x:c r="B2714" s="68" t="n">
        <x:v>29.3</x:v>
      </x:c>
      <x:c r="C2714" s="68" t="n">
        <x:v>29</x:v>
      </x:c>
      <x:c r="D2714" s="68" t="n">
        <x:v>214.4</x:v>
      </x:c>
      <x:c r="E2714" s="68" t="n">
        <x:v>24.5</x:v>
      </x:c>
      <x:c r="F2714" s="68" t="n">
        <x:v>42.3</x:v>
      </x:c>
      <x:c r="G2714" s="68" t="n">
        <x:v>10.9</x:v>
      </x:c>
      <x:c r="H2714" s="69" t="n">
        <x:v>1.946</x:v>
      </x:c>
      <x:c r="I2714" s="68" t="n">
        <x:v>7623</x:v>
      </x:c>
      <x:c r="J2714" s="68" t="n">
        <x:v>13.9</x:v>
      </x:c>
      <x:c r="K2714" s="68" t="n">
        <x:v>498</x:v>
      </x:c>
      <x:c r="L2714" s="68" t="n">
        <x:v>5.4</x:v>
      </x:c>
      <x:c r="M2714" s="70" t="n">
        <x:v>0.092</x:v>
      </x:c>
      <x:c r="N2714" s="71" t="n">
        <x:v>97</x:v>
      </x:c>
      <x:c r="O2714" s="33" t="n">
        <x:f>ROUND(3*E2714+F2714+G2714*H2714,1)</x:f>
        <x:v>137</x:v>
      </x:c>
      <x:c r="P2714" s="33" t="n">
        <x:f>ROUND('Inputs'!$C$4*'Inputs'!$C$7*'Inputs'!$C$5*C2714/3600,1)</x:f>
        <x:v>4188.9</x:v>
      </x:c>
      <x:c r="Q2714" s="33" t="n">
        <x:f>ROUND(('Inputs'!$C$4/B2714)*'Inputs'!$C$7*'Inputs'!$C$6*D2714/3600,1)</x:f>
        <x:v>2113.9</x:v>
      </x:c>
      <x:c r="R2714" s="59" t="n">
        <x:f>ROUND((P2714-Q2714)*O2714-('Inputs'!$C$4/B2714)*(I2714/J2714+K2714)-'Inputs'!$C$4*L2714-('Inputs'!$C$4*'Inputs'!$C$20*'Inputs'!$C$21*'Inputs'!$C$22/1000)*M2714*N2714,0)</x:f>
        <x:v>-146819</x:v>
      </x:c>
      <x:c r="S2714" s="59" t="n">
        <x:f>ROUND(R2714/'Inputs'!$C$4,2)</x:f>
        <x:v>-14.68</x:v>
      </x:c>
      <x:c r="T2714" s="33" t="n">
        <x:f>ROUND((P2714-Q2714)*G2714*'Inputs'!$C$25/1000,1)</x:f>
        <x:v>58.4</x:v>
      </x:c>
    </x:row>
    <x:row r="2715">
      <x:c r="A2715" t="n">
        <x:v>2700</x:v>
      </x:c>
      <x:c r="B2715" s="68" t="n">
        <x:v>44.5</x:v>
      </x:c>
      <x:c r="C2715" s="68" t="n">
        <x:v>25.2</x:v>
      </x:c>
      <x:c r="D2715" s="68" t="n">
        <x:v>253.5</x:v>
      </x:c>
      <x:c r="E2715" s="68" t="n">
        <x:v>23.3</x:v>
      </x:c>
      <x:c r="F2715" s="68" t="n">
        <x:v>47.4</x:v>
      </x:c>
      <x:c r="G2715" s="68" t="n">
        <x:v>9.3</x:v>
      </x:c>
      <x:c r="H2715" s="69" t="n">
        <x:v>1.811</x:v>
      </x:c>
      <x:c r="I2715" s="68" t="n">
        <x:v>4137</x:v>
      </x:c>
      <x:c r="J2715" s="68" t="n">
        <x:v>10.3</x:v>
      </x:c>
      <x:c r="K2715" s="68" t="n">
        <x:v>583</x:v>
      </x:c>
      <x:c r="L2715" s="68" t="n">
        <x:v>3.3</x:v>
      </x:c>
      <x:c r="M2715" s="70" t="n">
        <x:v>0.038</x:v>
      </x:c>
      <x:c r="N2715" s="71" t="n">
        <x:v>73</x:v>
      </x:c>
      <x:c r="O2715" s="33" t="n">
        <x:f>ROUND(3*E2715+F2715+G2715*H2715,1)</x:f>
        <x:v>134.1</x:v>
      </x:c>
      <x:c r="P2715" s="33" t="n">
        <x:f>ROUND('Inputs'!$C$4*'Inputs'!$C$7*'Inputs'!$C$5*C2715/3600,1)</x:f>
        <x:v>3640</x:v>
      </x:c>
      <x:c r="Q2715" s="33" t="n">
        <x:f>ROUND(('Inputs'!$C$4/B2715)*'Inputs'!$C$7*'Inputs'!$C$6*D2715/3600,1)</x:f>
        <x:v>1645.7</x:v>
      </x:c>
      <x:c r="R2715" s="59" t="n">
        <x:f>ROUND((P2715-Q2715)*O2715-('Inputs'!$C$4/B2715)*(I2715/J2715+K2715)-'Inputs'!$C$4*L2715-('Inputs'!$C$4*'Inputs'!$C$20*'Inputs'!$C$21*'Inputs'!$C$22/1000)*M2715*N2715,0)</x:f>
        <x:v>6963</x:v>
      </x:c>
      <x:c r="S2715" s="59" t="n">
        <x:f>ROUND(R2715/'Inputs'!$C$4,2)</x:f>
        <x:v>0.7</x:v>
      </x:c>
      <x:c r="T2715" s="33" t="n">
        <x:f>ROUND((P2715-Q2715)*G2715*'Inputs'!$C$25/1000,1)</x:f>
        <x:v>47.9</x:v>
      </x:c>
    </x:row>
    <x:row r="2716">
      <x:c r="A2716" t="n">
        <x:v>2701</x:v>
      </x:c>
      <x:c r="B2716" s="68" t="n">
        <x:v>34.3</x:v>
      </x:c>
      <x:c r="C2716" s="68" t="n">
        <x:v>31.1</x:v>
      </x:c>
      <x:c r="D2716" s="68" t="n">
        <x:v>246.3</x:v>
      </x:c>
      <x:c r="E2716" s="68" t="n">
        <x:v>25.2</x:v>
      </x:c>
      <x:c r="F2716" s="68" t="n">
        <x:v>43.4</x:v>
      </x:c>
      <x:c r="G2716" s="68" t="n">
        <x:v>7.5</x:v>
      </x:c>
      <x:c r="H2716" s="69" t="n">
        <x:v>1.702</x:v>
      </x:c>
      <x:c r="I2716" s="68" t="n">
        <x:v>6561</x:v>
      </x:c>
      <x:c r="J2716" s="68" t="n">
        <x:v>12.1</x:v>
      </x:c>
      <x:c r="K2716" s="68" t="n">
        <x:v>907</x:v>
      </x:c>
      <x:c r="L2716" s="68" t="n">
        <x:v>1.5</x:v>
      </x:c>
      <x:c r="M2716" s="70" t="n">
        <x:v>0.011</x:v>
      </x:c>
      <x:c r="N2716" s="71" t="n">
        <x:v>160</x:v>
      </x:c>
      <x:c r="O2716" s="33" t="n">
        <x:f>ROUND(3*E2716+F2716+G2716*H2716,1)</x:f>
        <x:v>131.8</x:v>
      </x:c>
      <x:c r="P2716" s="33" t="n">
        <x:f>ROUND('Inputs'!$C$4*'Inputs'!$C$7*'Inputs'!$C$5*C2716/3600,1)</x:f>
        <x:v>4492.2</x:v>
      </x:c>
      <x:c r="Q2716" s="33" t="n">
        <x:f>ROUND(('Inputs'!$C$4/B2716)*'Inputs'!$C$7*'Inputs'!$C$6*D2716/3600,1)</x:f>
        <x:v>2074.4</x:v>
      </x:c>
      <x:c r="R2716" s="59" t="n">
        <x:f>ROUND((P2716-Q2716)*O2716-('Inputs'!$C$4/B2716)*(I2716/J2716+K2716)-'Inputs'!$C$4*L2716-('Inputs'!$C$4*'Inputs'!$C$20*'Inputs'!$C$21*'Inputs'!$C$22/1000)*M2716*N2716,0)</x:f>
        <x:v>-122786</x:v>
      </x:c>
      <x:c r="S2716" s="59" t="n">
        <x:f>ROUND(R2716/'Inputs'!$C$4,2)</x:f>
        <x:v>-12.28</x:v>
      </x:c>
      <x:c r="T2716" s="33" t="n">
        <x:f>ROUND((P2716-Q2716)*G2716*'Inputs'!$C$25/1000,1)</x:f>
        <x:v>46.8</x:v>
      </x:c>
    </x:row>
    <x:row r="2717">
      <x:c r="A2717" t="n">
        <x:v>2702</x:v>
      </x:c>
      <x:c r="B2717" s="68" t="n">
        <x:v>59.4</x:v>
      </x:c>
      <x:c r="C2717" s="68" t="n">
        <x:v>29.6</x:v>
      </x:c>
      <x:c r="D2717" s="68" t="n">
        <x:v>177.3</x:v>
      </x:c>
      <x:c r="E2717" s="68" t="n">
        <x:v>24.8</x:v>
      </x:c>
      <x:c r="F2717" s="68" t="n">
        <x:v>50.8</x:v>
      </x:c>
      <x:c r="G2717" s="68" t="n">
        <x:v>8.6</x:v>
      </x:c>
      <x:c r="H2717" s="69" t="n">
        <x:v>1.64</x:v>
      </x:c>
      <x:c r="I2717" s="68" t="n">
        <x:v>5428</x:v>
      </x:c>
      <x:c r="J2717" s="68" t="n">
        <x:v>12.7</x:v>
      </x:c>
      <x:c r="K2717" s="68" t="n">
        <x:v>621</x:v>
      </x:c>
      <x:c r="L2717" s="68" t="n">
        <x:v>2.3</x:v>
      </x:c>
      <x:c r="M2717" s="70" t="n">
        <x:v>0.076</x:v>
      </x:c>
      <x:c r="N2717" s="71" t="n">
        <x:v>69</x:v>
      </x:c>
      <x:c r="O2717" s="33" t="n">
        <x:f>ROUND(3*E2717+F2717+G2717*H2717,1)</x:f>
        <x:v>139.3</x:v>
      </x:c>
      <x:c r="P2717" s="33" t="n">
        <x:f>ROUND('Inputs'!$C$4*'Inputs'!$C$7*'Inputs'!$C$5*C2717/3600,1)</x:f>
        <x:v>4275.6</x:v>
      </x:c>
      <x:c r="Q2717" s="33" t="n">
        <x:f>ROUND(('Inputs'!$C$4/B2717)*'Inputs'!$C$7*'Inputs'!$C$6*D2717/3600,1)</x:f>
        <x:v>862.3</x:v>
      </x:c>
      <x:c r="R2717" s="59" t="n">
        <x:f>ROUND((P2717-Q2717)*O2717-('Inputs'!$C$4/B2717)*(I2717/J2717+K2717)-'Inputs'!$C$4*L2717-('Inputs'!$C$4*'Inputs'!$C$20*'Inputs'!$C$21*'Inputs'!$C$22/1000)*M2717*N2717,0)</x:f>
        <x:v>264248</x:v>
      </x:c>
      <x:c r="S2717" s="59" t="n">
        <x:f>ROUND(R2717/'Inputs'!$C$4,2)</x:f>
        <x:v>26.42</x:v>
      </x:c>
      <x:c r="T2717" s="33" t="n">
        <x:f>ROUND((P2717-Q2717)*G2717*'Inputs'!$C$25/1000,1)</x:f>
        <x:v>75.8</x:v>
      </x:c>
    </x:row>
    <x:row r="2718">
      <x:c r="A2718" t="n">
        <x:v>2703</x:v>
      </x:c>
      <x:c r="B2718" s="68" t="n">
        <x:v>40</x:v>
      </x:c>
      <x:c r="C2718" s="68" t="n">
        <x:v>31.9</x:v>
      </x:c>
      <x:c r="D2718" s="68" t="n">
        <x:v>201.3</x:v>
      </x:c>
      <x:c r="E2718" s="68" t="n">
        <x:v>24.1</x:v>
      </x:c>
      <x:c r="F2718" s="68" t="n">
        <x:v>47.4</x:v>
      </x:c>
      <x:c r="G2718" s="68" t="n">
        <x:v>8.9</x:v>
      </x:c>
      <x:c r="H2718" s="69" t="n">
        <x:v>1.783</x:v>
      </x:c>
      <x:c r="I2718" s="68" t="n">
        <x:v>5477</x:v>
      </x:c>
      <x:c r="J2718" s="68" t="n">
        <x:v>13.6</x:v>
      </x:c>
      <x:c r="K2718" s="68" t="n">
        <x:v>862</x:v>
      </x:c>
      <x:c r="L2718" s="68" t="n">
        <x:v>3.6</x:v>
      </x:c>
      <x:c r="M2718" s="70" t="n">
        <x:v>0.055</x:v>
      </x:c>
      <x:c r="N2718" s="71" t="n">
        <x:v>76</x:v>
      </x:c>
      <x:c r="O2718" s="33" t="n">
        <x:f>ROUND(3*E2718+F2718+G2718*H2718,1)</x:f>
        <x:v>135.6</x:v>
      </x:c>
      <x:c r="P2718" s="33" t="n">
        <x:f>ROUND('Inputs'!$C$4*'Inputs'!$C$7*'Inputs'!$C$5*C2718/3600,1)</x:f>
        <x:v>4607.8</x:v>
      </x:c>
      <x:c r="Q2718" s="33" t="n">
        <x:f>ROUND(('Inputs'!$C$4/B2718)*'Inputs'!$C$7*'Inputs'!$C$6*D2718/3600,1)</x:f>
        <x:v>1453.8</x:v>
      </x:c>
      <x:c r="R2718" s="59" t="n">
        <x:f>ROUND((P2718-Q2718)*O2718-('Inputs'!$C$4/B2718)*(I2718/J2718+K2718)-'Inputs'!$C$4*L2718-('Inputs'!$C$4*'Inputs'!$C$20*'Inputs'!$C$21*'Inputs'!$C$22/1000)*M2718*N2718,0)</x:f>
        <x:v>66155</x:v>
      </x:c>
      <x:c r="S2718" s="59" t="n">
        <x:f>ROUND(R2718/'Inputs'!$C$4,2)</x:f>
        <x:v>6.62</x:v>
      </x:c>
      <x:c r="T2718" s="33" t="n">
        <x:f>ROUND((P2718-Q2718)*G2718*'Inputs'!$C$25/1000,1)</x:f>
        <x:v>72.5</x:v>
      </x:c>
    </x:row>
    <x:row r="2719">
      <x:c r="A2719" t="n">
        <x:v>2704</x:v>
      </x:c>
      <x:c r="B2719" s="68" t="n">
        <x:v>49</x:v>
      </x:c>
      <x:c r="C2719" s="68" t="n">
        <x:v>30.2</x:v>
      </x:c>
      <x:c r="D2719" s="68" t="n">
        <x:v>225.9</x:v>
      </x:c>
      <x:c r="E2719" s="68" t="n">
        <x:v>20.1</x:v>
      </x:c>
      <x:c r="F2719" s="68" t="n">
        <x:v>30.1</x:v>
      </x:c>
      <x:c r="G2719" s="68" t="n">
        <x:v>8.6</x:v>
      </x:c>
      <x:c r="H2719" s="69" t="n">
        <x:v>1.608</x:v>
      </x:c>
      <x:c r="I2719" s="68" t="n">
        <x:v>5995</x:v>
      </x:c>
      <x:c r="J2719" s="68" t="n">
        <x:v>8.7</x:v>
      </x:c>
      <x:c r="K2719" s="68" t="n">
        <x:v>611</x:v>
      </x:c>
      <x:c r="L2719" s="68" t="n">
        <x:v>4.1</x:v>
      </x:c>
      <x:c r="M2719" s="70" t="n">
        <x:v>0.087</x:v>
      </x:c>
      <x:c r="N2719" s="71" t="n">
        <x:v>104</x:v>
      </x:c>
      <x:c r="O2719" s="33" t="n">
        <x:f>ROUND(3*E2719+F2719+G2719*H2719,1)</x:f>
        <x:v>104.2</x:v>
      </x:c>
      <x:c r="P2719" s="33" t="n">
        <x:f>ROUND('Inputs'!$C$4*'Inputs'!$C$7*'Inputs'!$C$5*C2719/3600,1)</x:f>
        <x:v>4362.2</x:v>
      </x:c>
      <x:c r="Q2719" s="33" t="n">
        <x:f>ROUND(('Inputs'!$C$4/B2719)*'Inputs'!$C$7*'Inputs'!$C$6*D2719/3600,1)</x:f>
        <x:v>1331.8</x:v>
      </x:c>
      <x:c r="R2719" s="59" t="n">
        <x:f>ROUND((P2719-Q2719)*O2719-('Inputs'!$C$4/B2719)*(I2719/J2719+K2719)-'Inputs'!$C$4*L2719-('Inputs'!$C$4*'Inputs'!$C$20*'Inputs'!$C$21*'Inputs'!$C$22/1000)*M2719*N2719,0)</x:f>
        <x:v>-10788</x:v>
      </x:c>
      <x:c r="S2719" s="59" t="n">
        <x:f>ROUND(R2719/'Inputs'!$C$4,2)</x:f>
        <x:v>-1.08</x:v>
      </x:c>
      <x:c r="T2719" s="33" t="n">
        <x:f>ROUND((P2719-Q2719)*G2719*'Inputs'!$C$25/1000,1)</x:f>
        <x:v>67.3</x:v>
      </x:c>
    </x:row>
    <x:row r="2720">
      <x:c r="A2720" t="n">
        <x:v>2705</x:v>
      </x:c>
      <x:c r="B2720" s="68" t="n">
        <x:v>49.5</x:v>
      </x:c>
      <x:c r="C2720" s="68" t="n">
        <x:v>26.1</x:v>
      </x:c>
      <x:c r="D2720" s="68" t="n">
        <x:v>283.6</x:v>
      </x:c>
      <x:c r="E2720" s="68" t="n">
        <x:v>20</x:v>
      </x:c>
      <x:c r="F2720" s="68" t="n">
        <x:v>45.7</x:v>
      </x:c>
      <x:c r="G2720" s="68" t="n">
        <x:v>8.9</x:v>
      </x:c>
      <x:c r="H2720" s="69" t="n">
        <x:v>1.753</x:v>
      </x:c>
      <x:c r="I2720" s="68" t="n">
        <x:v>4594</x:v>
      </x:c>
      <x:c r="J2720" s="68" t="n">
        <x:v>9.7</x:v>
      </x:c>
      <x:c r="K2720" s="68" t="n">
        <x:v>860</x:v>
      </x:c>
      <x:c r="L2720" s="68" t="n">
        <x:v>4.7</x:v>
      </x:c>
      <x:c r="M2720" s="70" t="n">
        <x:v>0.092</x:v>
      </x:c>
      <x:c r="N2720" s="71" t="n">
        <x:v>82</x:v>
      </x:c>
      <x:c r="O2720" s="33" t="n">
        <x:f>ROUND(3*E2720+F2720+G2720*H2720,1)</x:f>
        <x:v>121.3</x:v>
      </x:c>
      <x:c r="P2720" s="33" t="n">
        <x:f>ROUND('Inputs'!$C$4*'Inputs'!$C$7*'Inputs'!$C$5*C2720/3600,1)</x:f>
        <x:v>3770</x:v>
      </x:c>
      <x:c r="Q2720" s="33" t="n">
        <x:f>ROUND(('Inputs'!$C$4/B2720)*'Inputs'!$C$7*'Inputs'!$C$6*D2720/3600,1)</x:f>
        <x:v>1655.1</x:v>
      </x:c>
      <x:c r="R2720" s="59" t="n">
        <x:f>ROUND((P2720-Q2720)*O2720-('Inputs'!$C$4/B2720)*(I2720/J2720+K2720)-'Inputs'!$C$4*L2720-('Inputs'!$C$4*'Inputs'!$C$20*'Inputs'!$C$21*'Inputs'!$C$22/1000)*M2720*N2720,0)</x:f>
        <x:v>-76748</x:v>
      </x:c>
      <x:c r="S2720" s="59" t="n">
        <x:f>ROUND(R2720/'Inputs'!$C$4,2)</x:f>
        <x:v>-7.67</x:v>
      </x:c>
      <x:c r="T2720" s="33" t="n">
        <x:f>ROUND((P2720-Q2720)*G2720*'Inputs'!$C$25/1000,1)</x:f>
        <x:v>48.6</x:v>
      </x:c>
    </x:row>
    <x:row r="2721">
      <x:c r="A2721" t="n">
        <x:v>2706</x:v>
      </x:c>
      <x:c r="B2721" s="68" t="n">
        <x:v>35.8</x:v>
      </x:c>
      <x:c r="C2721" s="68" t="n">
        <x:v>31.6</x:v>
      </x:c>
      <x:c r="D2721" s="68" t="n">
        <x:v>215.5</x:v>
      </x:c>
      <x:c r="E2721" s="68" t="n">
        <x:v>27.5</x:v>
      </x:c>
      <x:c r="F2721" s="68" t="n">
        <x:v>33.5</x:v>
      </x:c>
      <x:c r="G2721" s="68" t="n">
        <x:v>8.7</x:v>
      </x:c>
      <x:c r="H2721" s="69" t="n">
        <x:v>1.865</x:v>
      </x:c>
      <x:c r="I2721" s="68" t="n">
        <x:v>6183</x:v>
      </x:c>
      <x:c r="J2721" s="68" t="n">
        <x:v>9.5</x:v>
      </x:c>
      <x:c r="K2721" s="68" t="n">
        <x:v>641</x:v>
      </x:c>
      <x:c r="L2721" s="68" t="n">
        <x:v>2.1</x:v>
      </x:c>
      <x:c r="M2721" s="70" t="n">
        <x:v>0.012</x:v>
      </x:c>
      <x:c r="N2721" s="71" t="n">
        <x:v>97</x:v>
      </x:c>
      <x:c r="O2721" s="33" t="n">
        <x:f>ROUND(3*E2721+F2721+G2721*H2721,1)</x:f>
        <x:v>132.2</x:v>
      </x:c>
      <x:c r="P2721" s="33" t="n">
        <x:f>ROUND('Inputs'!$C$4*'Inputs'!$C$7*'Inputs'!$C$5*C2721/3600,1)</x:f>
        <x:v>4564.4</x:v>
      </x:c>
      <x:c r="Q2721" s="33" t="n">
        <x:f>ROUND(('Inputs'!$C$4/B2721)*'Inputs'!$C$7*'Inputs'!$C$6*D2721/3600,1)</x:f>
        <x:v>1739</x:v>
      </x:c>
      <x:c r="R2721" s="59" t="n">
        <x:f>ROUND((P2721-Q2721)*O2721-('Inputs'!$C$4/B2721)*(I2721/J2721+K2721)-'Inputs'!$C$4*L2721-('Inputs'!$C$4*'Inputs'!$C$20*'Inputs'!$C$21*'Inputs'!$C$22/1000)*M2721*N2721,0)</x:f>
        <x:v>-10935</x:v>
      </x:c>
      <x:c r="S2721" s="59" t="n">
        <x:f>ROUND(R2721/'Inputs'!$C$4,2)</x:f>
        <x:v>-1.09</x:v>
      </x:c>
      <x:c r="T2721" s="33" t="n">
        <x:f>ROUND((P2721-Q2721)*G2721*'Inputs'!$C$25/1000,1)</x:f>
        <x:v>63.5</x:v>
      </x:c>
    </x:row>
    <x:row r="2722">
      <x:c r="A2722" t="n">
        <x:v>2707</x:v>
      </x:c>
      <x:c r="B2722" s="68" t="n">
        <x:v>33.3</x:v>
      </x:c>
      <x:c r="C2722" s="68" t="n">
        <x:v>34.2</x:v>
      </x:c>
      <x:c r="D2722" s="68" t="n">
        <x:v>195.5</x:v>
      </x:c>
      <x:c r="E2722" s="68" t="n">
        <x:v>27.9</x:v>
      </x:c>
      <x:c r="F2722" s="68" t="n">
        <x:v>33.9</x:v>
      </x:c>
      <x:c r="G2722" s="68" t="n">
        <x:v>9.1</x:v>
      </x:c>
      <x:c r="H2722" s="69" t="n">
        <x:v>1.803</x:v>
      </x:c>
      <x:c r="I2722" s="68" t="n">
        <x:v>6046</x:v>
      </x:c>
      <x:c r="J2722" s="68" t="n">
        <x:v>11.5</x:v>
      </x:c>
      <x:c r="K2722" s="68" t="n">
        <x:v>607</x:v>
      </x:c>
      <x:c r="L2722" s="68" t="n">
        <x:v>5</x:v>
      </x:c>
      <x:c r="M2722" s="70" t="n">
        <x:v>0.006</x:v>
      </x:c>
      <x:c r="N2722" s="71" t="n">
        <x:v>88</x:v>
      </x:c>
      <x:c r="O2722" s="33" t="n">
        <x:f>ROUND(3*E2722+F2722+G2722*H2722,1)</x:f>
        <x:v>134</x:v>
      </x:c>
      <x:c r="P2722" s="33" t="n">
        <x:f>ROUND('Inputs'!$C$4*'Inputs'!$C$7*'Inputs'!$C$5*C2722/3600,1)</x:f>
        <x:v>4940</x:v>
      </x:c>
      <x:c r="Q2722" s="33" t="n">
        <x:f>ROUND(('Inputs'!$C$4/B2722)*'Inputs'!$C$7*'Inputs'!$C$6*D2722/3600,1)</x:f>
        <x:v>1696</x:v>
      </x:c>
      <x:c r="R2722" s="59" t="n">
        <x:f>ROUND((P2722-Q2722)*O2722-('Inputs'!$C$4/B2722)*(I2722/J2722+K2722)-'Inputs'!$C$4*L2722-('Inputs'!$C$4*'Inputs'!$C$20*'Inputs'!$C$21*'Inputs'!$C$22/1000)*M2722*N2722,0)</x:f>
        <x:v>43353</x:v>
      </x:c>
      <x:c r="S2722" s="59" t="n">
        <x:f>ROUND(R2722/'Inputs'!$C$4,2)</x:f>
        <x:v>4.34</x:v>
      </x:c>
      <x:c r="T2722" s="33" t="n">
        <x:f>ROUND((P2722-Q2722)*G2722*'Inputs'!$C$25/1000,1)</x:f>
        <x:v>76.3</x:v>
      </x:c>
    </x:row>
    <x:row r="2723">
      <x:c r="A2723" t="n">
        <x:v>2708</x:v>
      </x:c>
      <x:c r="B2723" s="68" t="n">
        <x:v>53.5</x:v>
      </x:c>
      <x:c r="C2723" s="68" t="n">
        <x:v>27.8</x:v>
      </x:c>
      <x:c r="D2723" s="68" t="n">
        <x:v>212.4</x:v>
      </x:c>
      <x:c r="E2723" s="68" t="n">
        <x:v>21</x:v>
      </x:c>
      <x:c r="F2723" s="68" t="n">
        <x:v>31</x:v>
      </x:c>
      <x:c r="G2723" s="68" t="n">
        <x:v>9.2</x:v>
      </x:c>
      <x:c r="H2723" s="69" t="n">
        <x:v>1.878</x:v>
      </x:c>
      <x:c r="I2723" s="68" t="n">
        <x:v>9641</x:v>
      </x:c>
      <x:c r="J2723" s="68" t="n">
        <x:v>11.7</x:v>
      </x:c>
      <x:c r="K2723" s="68" t="n">
        <x:v>427</x:v>
      </x:c>
      <x:c r="L2723" s="68" t="n">
        <x:v>4.8</x:v>
      </x:c>
      <x:c r="M2723" s="70" t="n">
        <x:v>0.075</x:v>
      </x:c>
      <x:c r="N2723" s="71" t="n">
        <x:v>140</x:v>
      </x:c>
      <x:c r="O2723" s="33" t="n">
        <x:f>ROUND(3*E2723+F2723+G2723*H2723,1)</x:f>
        <x:v>111.3</x:v>
      </x:c>
      <x:c r="P2723" s="33" t="n">
        <x:f>ROUND('Inputs'!$C$4*'Inputs'!$C$7*'Inputs'!$C$5*C2723/3600,1)</x:f>
        <x:v>4015.6</x:v>
      </x:c>
      <x:c r="Q2723" s="33" t="n">
        <x:f>ROUND(('Inputs'!$C$4/B2723)*'Inputs'!$C$7*'Inputs'!$C$6*D2723/3600,1)</x:f>
        <x:v>1146.9</x:v>
      </x:c>
      <x:c r="R2723" s="59" t="n">
        <x:f>ROUND((P2723-Q2723)*O2723-('Inputs'!$C$4/B2723)*(I2723/J2723+K2723)-'Inputs'!$C$4*L2723-('Inputs'!$C$4*'Inputs'!$C$20*'Inputs'!$C$21*'Inputs'!$C$22/1000)*M2723*N2723,0)</x:f>
        <x:v>13972</x:v>
      </x:c>
      <x:c r="S2723" s="59" t="n">
        <x:f>ROUND(R2723/'Inputs'!$C$4,2)</x:f>
        <x:v>1.4</x:v>
      </x:c>
      <x:c r="T2723" s="33" t="n">
        <x:f>ROUND((P2723-Q2723)*G2723*'Inputs'!$C$25/1000,1)</x:f>
        <x:v>68.2</x:v>
      </x:c>
    </x:row>
    <x:row r="2724">
      <x:c r="A2724" t="n">
        <x:v>2709</x:v>
      </x:c>
      <x:c r="B2724" s="68" t="n">
        <x:v>55.2</x:v>
      </x:c>
      <x:c r="C2724" s="68" t="n">
        <x:v>28.6</x:v>
      </x:c>
      <x:c r="D2724" s="68" t="n">
        <x:v>228.8</x:v>
      </x:c>
      <x:c r="E2724" s="68" t="n">
        <x:v>20</x:v>
      </x:c>
      <x:c r="F2724" s="68" t="n">
        <x:v>44.7</x:v>
      </x:c>
      <x:c r="G2724" s="68" t="n">
        <x:v>9.2</x:v>
      </x:c>
      <x:c r="H2724" s="69" t="n">
        <x:v>1.684</x:v>
      </x:c>
      <x:c r="I2724" s="68" t="n">
        <x:v>6796</x:v>
      </x:c>
      <x:c r="J2724" s="68" t="n">
        <x:v>15</x:v>
      </x:c>
      <x:c r="K2724" s="68" t="n">
        <x:v>472</x:v>
      </x:c>
      <x:c r="L2724" s="68" t="n">
        <x:v>5.4</x:v>
      </x:c>
      <x:c r="M2724" s="70" t="n">
        <x:v>0.059</x:v>
      </x:c>
      <x:c r="N2724" s="71" t="n">
        <x:v>84</x:v>
      </x:c>
      <x:c r="O2724" s="33" t="n">
        <x:f>ROUND(3*E2724+F2724+G2724*H2724,1)</x:f>
        <x:v>120.2</x:v>
      </x:c>
      <x:c r="P2724" s="33" t="n">
        <x:f>ROUND('Inputs'!$C$4*'Inputs'!$C$7*'Inputs'!$C$5*C2724/3600,1)</x:f>
        <x:v>4131.1</x:v>
      </x:c>
      <x:c r="Q2724" s="33" t="n">
        <x:f>ROUND(('Inputs'!$C$4/B2724)*'Inputs'!$C$7*'Inputs'!$C$6*D2724/3600,1)</x:f>
        <x:v>1197.4</x:v>
      </x:c>
      <x:c r="R2724" s="59" t="n">
        <x:f>ROUND((P2724-Q2724)*O2724-('Inputs'!$C$4/B2724)*(I2724/J2724+K2724)-'Inputs'!$C$4*L2724-('Inputs'!$C$4*'Inputs'!$C$20*'Inputs'!$C$21*'Inputs'!$C$22/1000)*M2724*N2724,0)</x:f>
        <x:v>119964</x:v>
      </x:c>
      <x:c r="S2724" s="59" t="n">
        <x:f>ROUND(R2724/'Inputs'!$C$4,2)</x:f>
        <x:v>12</x:v>
      </x:c>
      <x:c r="T2724" s="33" t="n">
        <x:f>ROUND((P2724-Q2724)*G2724*'Inputs'!$C$25/1000,1)</x:f>
        <x:v>69.7</x:v>
      </x:c>
    </x:row>
    <x:row r="2725">
      <x:c r="A2725" t="n">
        <x:v>2710</x:v>
      </x:c>
      <x:c r="B2725" s="68" t="n">
        <x:v>41.3</x:v>
      </x:c>
      <x:c r="C2725" s="68" t="n">
        <x:v>28.4</x:v>
      </x:c>
      <x:c r="D2725" s="68" t="n">
        <x:v>238.2</x:v>
      </x:c>
      <x:c r="E2725" s="68" t="n">
        <x:v>27.7</x:v>
      </x:c>
      <x:c r="F2725" s="68" t="n">
        <x:v>33</x:v>
      </x:c>
      <x:c r="G2725" s="68" t="n">
        <x:v>10.8</x:v>
      </x:c>
      <x:c r="H2725" s="69" t="n">
        <x:v>1.902</x:v>
      </x:c>
      <x:c r="I2725" s="68" t="n">
        <x:v>8132</x:v>
      </x:c>
      <x:c r="J2725" s="68" t="n">
        <x:v>13.8</x:v>
      </x:c>
      <x:c r="K2725" s="68" t="n">
        <x:v>683</x:v>
      </x:c>
      <x:c r="L2725" s="68" t="n">
        <x:v>4.1</x:v>
      </x:c>
      <x:c r="M2725" s="70" t="n">
        <x:v>0.07</x:v>
      </x:c>
      <x:c r="N2725" s="71" t="n">
        <x:v>98</x:v>
      </x:c>
      <x:c r="O2725" s="33" t="n">
        <x:f>ROUND(3*E2725+F2725+G2725*H2725,1)</x:f>
        <x:v>136.6</x:v>
      </x:c>
      <x:c r="P2725" s="33" t="n">
        <x:f>ROUND('Inputs'!$C$4*'Inputs'!$C$7*'Inputs'!$C$5*C2725/3600,1)</x:f>
        <x:v>4102.2</x:v>
      </x:c>
      <x:c r="Q2725" s="33" t="n">
        <x:f>ROUND(('Inputs'!$C$4/B2725)*'Inputs'!$C$7*'Inputs'!$C$6*D2725/3600,1)</x:f>
        <x:v>1666.2</x:v>
      </x:c>
      <x:c r="R2725" s="59" t="n">
        <x:f>ROUND((P2725-Q2725)*O2725-('Inputs'!$C$4/B2725)*(I2725/J2725+K2725)-'Inputs'!$C$4*L2725-('Inputs'!$C$4*'Inputs'!$C$20*'Inputs'!$C$21*'Inputs'!$C$22/1000)*M2725*N2725,0)</x:f>
        <x:v>-31639</x:v>
      </x:c>
      <x:c r="S2725" s="59" t="n">
        <x:f>ROUND(R2725/'Inputs'!$C$4,2)</x:f>
        <x:v>-3.16</x:v>
      </x:c>
      <x:c r="T2725" s="33" t="n">
        <x:f>ROUND((P2725-Q2725)*G2725*'Inputs'!$C$25/1000,1)</x:f>
        <x:v>68</x:v>
      </x:c>
    </x:row>
    <x:row r="2726">
      <x:c r="A2726" t="n">
        <x:v>2711</x:v>
      </x:c>
      <x:c r="B2726" s="68" t="n">
        <x:v>56.7</x:v>
      </x:c>
      <x:c r="C2726" s="68" t="n">
        <x:v>32.3</x:v>
      </x:c>
      <x:c r="D2726" s="68" t="n">
        <x:v>287.3</x:v>
      </x:c>
      <x:c r="E2726" s="68" t="n">
        <x:v>25.9</x:v>
      </x:c>
      <x:c r="F2726" s="68" t="n">
        <x:v>40.3</x:v>
      </x:c>
      <x:c r="G2726" s="68" t="n">
        <x:v>8.3</x:v>
      </x:c>
      <x:c r="H2726" s="69" t="n">
        <x:v>2.047</x:v>
      </x:c>
      <x:c r="I2726" s="68" t="n">
        <x:v>7168</x:v>
      </x:c>
      <x:c r="J2726" s="68" t="n">
        <x:v>13.2</x:v>
      </x:c>
      <x:c r="K2726" s="68" t="n">
        <x:v>953</x:v>
      </x:c>
      <x:c r="L2726" s="68" t="n">
        <x:v>4.5</x:v>
      </x:c>
      <x:c r="M2726" s="70" t="n">
        <x:v>0.022</x:v>
      </x:c>
      <x:c r="N2726" s="71" t="n">
        <x:v>62</x:v>
      </x:c>
      <x:c r="O2726" s="33" t="n">
        <x:f>ROUND(3*E2726+F2726+G2726*H2726,1)</x:f>
        <x:v>135</x:v>
      </x:c>
      <x:c r="P2726" s="33" t="n">
        <x:f>ROUND('Inputs'!$C$4*'Inputs'!$C$7*'Inputs'!$C$5*C2726/3600,1)</x:f>
        <x:v>4665.6</x:v>
      </x:c>
      <x:c r="Q2726" s="33" t="n">
        <x:f>ROUND(('Inputs'!$C$4/B2726)*'Inputs'!$C$7*'Inputs'!$C$6*D2726/3600,1)</x:f>
        <x:v>1463.8</x:v>
      </x:c>
      <x:c r="R2726" s="59" t="n">
        <x:f>ROUND((P2726-Q2726)*O2726-('Inputs'!$C$4/B2726)*(I2726/J2726+K2726)-'Inputs'!$C$4*L2726-('Inputs'!$C$4*'Inputs'!$C$20*'Inputs'!$C$21*'Inputs'!$C$22/1000)*M2726*N2726,0)</x:f>
        <x:v>120343</x:v>
      </x:c>
      <x:c r="S2726" s="59" t="n">
        <x:f>ROUND(R2726/'Inputs'!$C$4,2)</x:f>
        <x:v>12.03</x:v>
      </x:c>
      <x:c r="T2726" s="33" t="n">
        <x:f>ROUND((P2726-Q2726)*G2726*'Inputs'!$C$25/1000,1)</x:f>
        <x:v>68.7</x:v>
      </x:c>
    </x:row>
    <x:row r="2727">
      <x:c r="A2727" t="n">
        <x:v>2712</x:v>
      </x:c>
      <x:c r="B2727" s="68" t="n">
        <x:v>29.5</x:v>
      </x:c>
      <x:c r="C2727" s="68" t="n">
        <x:v>30.9</x:v>
      </x:c>
      <x:c r="D2727" s="68" t="n">
        <x:v>225.1</x:v>
      </x:c>
      <x:c r="E2727" s="68" t="n">
        <x:v>27.1</x:v>
      </x:c>
      <x:c r="F2727" s="68" t="n">
        <x:v>38.2</x:v>
      </x:c>
      <x:c r="G2727" s="68" t="n">
        <x:v>10.7</x:v>
      </x:c>
      <x:c r="H2727" s="69" t="n">
        <x:v>1.905</x:v>
      </x:c>
      <x:c r="I2727" s="68" t="n">
        <x:v>6394</x:v>
      </x:c>
      <x:c r="J2727" s="68" t="n">
        <x:v>10.5</x:v>
      </x:c>
      <x:c r="K2727" s="68" t="n">
        <x:v>380</x:v>
      </x:c>
      <x:c r="L2727" s="68" t="n">
        <x:v>4.9</x:v>
      </x:c>
      <x:c r="M2727" s="70" t="n">
        <x:v>0.058</x:v>
      </x:c>
      <x:c r="N2727" s="71" t="n">
        <x:v>108</x:v>
      </x:c>
      <x:c r="O2727" s="33" t="n">
        <x:f>ROUND(3*E2727+F2727+G2727*H2727,1)</x:f>
        <x:v>139.9</x:v>
      </x:c>
      <x:c r="P2727" s="33" t="n">
        <x:f>ROUND('Inputs'!$C$4*'Inputs'!$C$7*'Inputs'!$C$5*C2727/3600,1)</x:f>
        <x:v>4463.3</x:v>
      </x:c>
      <x:c r="Q2727" s="33" t="n">
        <x:f>ROUND(('Inputs'!$C$4/B2727)*'Inputs'!$C$7*'Inputs'!$C$6*D2727/3600,1)</x:f>
        <x:v>2204.4</x:v>
      </x:c>
      <x:c r="R2727" s="59" t="n">
        <x:f>ROUND((P2727-Q2727)*O2727-('Inputs'!$C$4/B2727)*(I2727/J2727+K2727)-'Inputs'!$C$4*L2727-('Inputs'!$C$4*'Inputs'!$C$20*'Inputs'!$C$21*'Inputs'!$C$22/1000)*M2727*N2727,0)</x:f>
        <x:v>-82225</x:v>
      </x:c>
      <x:c r="S2727" s="59" t="n">
        <x:f>ROUND(R2727/'Inputs'!$C$4,2)</x:f>
        <x:v>-8.22</x:v>
      </x:c>
      <x:c r="T2727" s="33" t="n">
        <x:f>ROUND((P2727-Q2727)*G2727*'Inputs'!$C$25/1000,1)</x:f>
        <x:v>62.4</x:v>
      </x:c>
    </x:row>
    <x:row r="2728">
      <x:c r="A2728" t="n">
        <x:v>2713</x:v>
      </x:c>
      <x:c r="B2728" s="68" t="n">
        <x:v>50.3</x:v>
      </x:c>
      <x:c r="C2728" s="68" t="n">
        <x:v>24.9</x:v>
      </x:c>
      <x:c r="D2728" s="68" t="n">
        <x:v>185.5</x:v>
      </x:c>
      <x:c r="E2728" s="68" t="n">
        <x:v>24</x:v>
      </x:c>
      <x:c r="F2728" s="68" t="n">
        <x:v>45.8</x:v>
      </x:c>
      <x:c r="G2728" s="68" t="n">
        <x:v>10.2</x:v>
      </x:c>
      <x:c r="H2728" s="69" t="n">
        <x:v>1.764</x:v>
      </x:c>
      <x:c r="I2728" s="68" t="n">
        <x:v>6958</x:v>
      </x:c>
      <x:c r="J2728" s="68" t="n">
        <x:v>12</x:v>
      </x:c>
      <x:c r="K2728" s="68" t="n">
        <x:v>456</x:v>
      </x:c>
      <x:c r="L2728" s="68" t="n">
        <x:v>2.6</x:v>
      </x:c>
      <x:c r="M2728" s="70" t="n">
        <x:v>0.002</x:v>
      </x:c>
      <x:c r="N2728" s="71" t="n">
        <x:v>159</x:v>
      </x:c>
      <x:c r="O2728" s="33" t="n">
        <x:f>ROUND(3*E2728+F2728+G2728*H2728,1)</x:f>
        <x:v>135.8</x:v>
      </x:c>
      <x:c r="P2728" s="33" t="n">
        <x:f>ROUND('Inputs'!$C$4*'Inputs'!$C$7*'Inputs'!$C$5*C2728/3600,1)</x:f>
        <x:v>3596.7</x:v>
      </x:c>
      <x:c r="Q2728" s="33" t="n">
        <x:f>ROUND(('Inputs'!$C$4/B2728)*'Inputs'!$C$7*'Inputs'!$C$6*D2728/3600,1)</x:f>
        <x:v>1065.4</x:v>
      </x:c>
      <x:c r="R2728" s="59" t="n">
        <x:f>ROUND((P2728-Q2728)*O2728-('Inputs'!$C$4/B2728)*(I2728/J2728+K2728)-'Inputs'!$C$4*L2728-('Inputs'!$C$4*'Inputs'!$C$20*'Inputs'!$C$21*'Inputs'!$C$22/1000)*M2728*N2728,0)</x:f>
        <x:v>111108</x:v>
      </x:c>
      <x:c r="S2728" s="59" t="n">
        <x:f>ROUND(R2728/'Inputs'!$C$4,2)</x:f>
        <x:v>11.11</x:v>
      </x:c>
      <x:c r="T2728" s="33" t="n">
        <x:f>ROUND((P2728-Q2728)*G2728*'Inputs'!$C$25/1000,1)</x:f>
        <x:v>66.7</x:v>
      </x:c>
    </x:row>
    <x:row r="2729">
      <x:c r="A2729" t="n">
        <x:v>2714</x:v>
      </x:c>
      <x:c r="B2729" s="68" t="n">
        <x:v>34.2</x:v>
      </x:c>
      <x:c r="C2729" s="68" t="n">
        <x:v>28</x:v>
      </x:c>
      <x:c r="D2729" s="68" t="n">
        <x:v>216.6</x:v>
      </x:c>
      <x:c r="E2729" s="68" t="n">
        <x:v>24.5</x:v>
      </x:c>
      <x:c r="F2729" s="68" t="n">
        <x:v>31.1</x:v>
      </x:c>
      <x:c r="G2729" s="68" t="n">
        <x:v>10.8</x:v>
      </x:c>
      <x:c r="H2729" s="69" t="n">
        <x:v>1.949</x:v>
      </x:c>
      <x:c r="I2729" s="68" t="n">
        <x:v>9235</x:v>
      </x:c>
      <x:c r="J2729" s="68" t="n">
        <x:v>8.1</x:v>
      </x:c>
      <x:c r="K2729" s="68" t="n">
        <x:v>559</x:v>
      </x:c>
      <x:c r="L2729" s="68" t="n">
        <x:v>5.6</x:v>
      </x:c>
      <x:c r="M2729" s="70" t="n">
        <x:v>0.009</x:v>
      </x:c>
      <x:c r="N2729" s="71" t="n">
        <x:v>87</x:v>
      </x:c>
      <x:c r="O2729" s="33" t="n">
        <x:f>ROUND(3*E2729+F2729+G2729*H2729,1)</x:f>
        <x:v>125.6</x:v>
      </x:c>
      <x:c r="P2729" s="33" t="n">
        <x:f>ROUND('Inputs'!$C$4*'Inputs'!$C$7*'Inputs'!$C$5*C2729/3600,1)</x:f>
        <x:v>4044.4</x:v>
      </x:c>
      <x:c r="Q2729" s="33" t="n">
        <x:f>ROUND(('Inputs'!$C$4/B2729)*'Inputs'!$C$7*'Inputs'!$C$6*D2729/3600,1)</x:f>
        <x:v>1829.6</x:v>
      </x:c>
      <x:c r="R2729" s="59" t="n">
        <x:f>ROUND((P2729-Q2729)*O2729-('Inputs'!$C$4/B2729)*(I2729/J2729+K2729)-'Inputs'!$C$4*L2729-('Inputs'!$C$4*'Inputs'!$C$20*'Inputs'!$C$21*'Inputs'!$C$22/1000)*M2729*N2729,0)</x:f>
        <x:v>-276392</x:v>
      </x:c>
      <x:c r="S2729" s="59" t="n">
        <x:f>ROUND(R2729/'Inputs'!$C$4,2)</x:f>
        <x:v>-27.64</x:v>
      </x:c>
      <x:c r="T2729" s="33" t="n">
        <x:f>ROUND((P2729-Q2729)*G2729*'Inputs'!$C$25/1000,1)</x:f>
        <x:v>61.8</x:v>
      </x:c>
    </x:row>
    <x:row r="2730">
      <x:c r="A2730" t="n">
        <x:v>2715</x:v>
      </x:c>
      <x:c r="B2730" s="68" t="n">
        <x:v>29</x:v>
      </x:c>
      <x:c r="C2730" s="68" t="n">
        <x:v>32.1</x:v>
      </x:c>
      <x:c r="D2730" s="68" t="n">
        <x:v>167.3</x:v>
      </x:c>
      <x:c r="E2730" s="68" t="n">
        <x:v>27.1</x:v>
      </x:c>
      <x:c r="F2730" s="68" t="n">
        <x:v>34.2</x:v>
      </x:c>
      <x:c r="G2730" s="68" t="n">
        <x:v>9.6</x:v>
      </x:c>
      <x:c r="H2730" s="69" t="n">
        <x:v>1.635</x:v>
      </x:c>
      <x:c r="I2730" s="68" t="n">
        <x:v>3863</x:v>
      </x:c>
      <x:c r="J2730" s="68" t="n">
        <x:v>9.8</x:v>
      </x:c>
      <x:c r="K2730" s="68" t="n">
        <x:v>950</x:v>
      </x:c>
      <x:c r="L2730" s="68" t="n">
        <x:v>5.8</x:v>
      </x:c>
      <x:c r="M2730" s="70" t="n">
        <x:v>0.062</x:v>
      </x:c>
      <x:c r="N2730" s="71" t="n">
        <x:v>81</x:v>
      </x:c>
      <x:c r="O2730" s="33" t="n">
        <x:f>ROUND(3*E2730+F2730+G2730*H2730,1)</x:f>
        <x:v>131.2</x:v>
      </x:c>
      <x:c r="P2730" s="33" t="n">
        <x:f>ROUND('Inputs'!$C$4*'Inputs'!$C$7*'Inputs'!$C$5*C2730/3600,1)</x:f>
        <x:v>4636.7</x:v>
      </x:c>
      <x:c r="Q2730" s="33" t="n">
        <x:f>ROUND(('Inputs'!$C$4/B2730)*'Inputs'!$C$7*'Inputs'!$C$6*D2730/3600,1)</x:f>
        <x:v>1666.6</x:v>
      </x:c>
      <x:c r="R2730" s="59" t="n">
        <x:f>ROUND((P2730-Q2730)*O2730-('Inputs'!$C$4/B2730)*(I2730/J2730+K2730)-'Inputs'!$C$4*L2730-('Inputs'!$C$4*'Inputs'!$C$20*'Inputs'!$C$21*'Inputs'!$C$22/1000)*M2730*N2730,0)</x:f>
        <x:v>-143064</x:v>
      </x:c>
      <x:c r="S2730" s="59" t="n">
        <x:f>ROUND(R2730/'Inputs'!$C$4,2)</x:f>
        <x:v>-14.31</x:v>
      </x:c>
      <x:c r="T2730" s="33" t="n">
        <x:f>ROUND((P2730-Q2730)*G2730*'Inputs'!$C$25/1000,1)</x:f>
        <x:v>73.7</x:v>
      </x:c>
    </x:row>
    <x:row r="2731">
      <x:c r="A2731" t="n">
        <x:v>2716</x:v>
      </x:c>
      <x:c r="B2731" s="68" t="n">
        <x:v>43.8</x:v>
      </x:c>
      <x:c r="C2731" s="68" t="n">
        <x:v>30.5</x:v>
      </x:c>
      <x:c r="D2731" s="68" t="n">
        <x:v>219.6</x:v>
      </x:c>
      <x:c r="E2731" s="68" t="n">
        <x:v>24.5</x:v>
      </x:c>
      <x:c r="F2731" s="68" t="n">
        <x:v>40.8</x:v>
      </x:c>
      <x:c r="G2731" s="68" t="n">
        <x:v>7.9</x:v>
      </x:c>
      <x:c r="H2731" s="69" t="n">
        <x:v>1.742</x:v>
      </x:c>
      <x:c r="I2731" s="68" t="n">
        <x:v>6711</x:v>
      </x:c>
      <x:c r="J2731" s="68" t="n">
        <x:v>13.6</x:v>
      </x:c>
      <x:c r="K2731" s="68" t="n">
        <x:v>844</x:v>
      </x:c>
      <x:c r="L2731" s="68" t="n">
        <x:v>5.1</x:v>
      </x:c>
      <x:c r="M2731" s="70" t="n">
        <x:v>0.093</x:v>
      </x:c>
      <x:c r="N2731" s="71" t="n">
        <x:v>89</x:v>
      </x:c>
      <x:c r="O2731" s="33" t="n">
        <x:f>ROUND(3*E2731+F2731+G2731*H2731,1)</x:f>
        <x:v>128.1</x:v>
      </x:c>
      <x:c r="P2731" s="33" t="n">
        <x:f>ROUND('Inputs'!$C$4*'Inputs'!$C$7*'Inputs'!$C$5*C2731/3600,1)</x:f>
        <x:v>4405.6</x:v>
      </x:c>
      <x:c r="Q2731" s="33" t="n">
        <x:f>ROUND(('Inputs'!$C$4/B2731)*'Inputs'!$C$7*'Inputs'!$C$6*D2731/3600,1)</x:f>
        <x:v>1448.4</x:v>
      </x:c>
      <x:c r="R2731" s="59" t="n">
        <x:f>ROUND((P2731-Q2731)*O2731-('Inputs'!$C$4/B2731)*(I2731/J2731+K2731)-'Inputs'!$C$4*L2731-('Inputs'!$C$4*'Inputs'!$C$20*'Inputs'!$C$21*'Inputs'!$C$22/1000)*M2731*N2731,0)</x:f>
        <x:v>3954</x:v>
      </x:c>
      <x:c r="S2731" s="59" t="n">
        <x:f>ROUND(R2731/'Inputs'!$C$4,2)</x:f>
        <x:v>0.4</x:v>
      </x:c>
      <x:c r="T2731" s="33" t="n">
        <x:f>ROUND((P2731-Q2731)*G2731*'Inputs'!$C$25/1000,1)</x:f>
        <x:v>60.4</x:v>
      </x:c>
    </x:row>
    <x:row r="2732">
      <x:c r="A2732" t="n">
        <x:v>2717</x:v>
      </x:c>
      <x:c r="B2732" s="68" t="n">
        <x:v>57.2</x:v>
      </x:c>
      <x:c r="C2732" s="68" t="n">
        <x:v>29.7</x:v>
      </x:c>
      <x:c r="D2732" s="68" t="n">
        <x:v>242.9</x:v>
      </x:c>
      <x:c r="E2732" s="68" t="n">
        <x:v>27.9</x:v>
      </x:c>
      <x:c r="F2732" s="68" t="n">
        <x:v>37.2</x:v>
      </x:c>
      <x:c r="G2732" s="68" t="n">
        <x:v>9.6</x:v>
      </x:c>
      <x:c r="H2732" s="69" t="n">
        <x:v>1.665</x:v>
      </x:c>
      <x:c r="I2732" s="68" t="n">
        <x:v>5790</x:v>
      </x:c>
      <x:c r="J2732" s="68" t="n">
        <x:v>8.8</x:v>
      </x:c>
      <x:c r="K2732" s="68" t="n">
        <x:v>520</x:v>
      </x:c>
      <x:c r="L2732" s="68" t="n">
        <x:v>3.8</x:v>
      </x:c>
      <x:c r="M2732" s="70" t="n">
        <x:v>0.078</x:v>
      </x:c>
      <x:c r="N2732" s="71" t="n">
        <x:v>101</x:v>
      </x:c>
      <x:c r="O2732" s="33" t="n">
        <x:f>ROUND(3*E2732+F2732+G2732*H2732,1)</x:f>
        <x:v>136.9</x:v>
      </x:c>
      <x:c r="P2732" s="33" t="n">
        <x:f>ROUND('Inputs'!$C$4*'Inputs'!$C$7*'Inputs'!$C$5*C2732/3600,1)</x:f>
        <x:v>4290</x:v>
      </x:c>
      <x:c r="Q2732" s="33" t="n">
        <x:f>ROUND(('Inputs'!$C$4/B2732)*'Inputs'!$C$7*'Inputs'!$C$6*D2732/3600,1)</x:f>
        <x:v>1226.8</x:v>
      </x:c>
      <x:c r="R2732" s="59" t="n">
        <x:f>ROUND((P2732-Q2732)*O2732-('Inputs'!$C$4/B2732)*(I2732/J2732+K2732)-'Inputs'!$C$4*L2732-('Inputs'!$C$4*'Inputs'!$C$20*'Inputs'!$C$21*'Inputs'!$C$22/1000)*M2732*N2732,0)</x:f>
        <x:v>157800</x:v>
      </x:c>
      <x:c r="S2732" s="59" t="n">
        <x:f>ROUND(R2732/'Inputs'!$C$4,2)</x:f>
        <x:v>15.78</x:v>
      </x:c>
      <x:c r="T2732" s="33" t="n">
        <x:f>ROUND((P2732-Q2732)*G2732*'Inputs'!$C$25/1000,1)</x:f>
        <x:v>76</x:v>
      </x:c>
    </x:row>
    <x:row r="2733">
      <x:c r="A2733" t="n">
        <x:v>2718</x:v>
      </x:c>
      <x:c r="B2733" s="68" t="n">
        <x:v>54.9</x:v>
      </x:c>
      <x:c r="C2733" s="68" t="n">
        <x:v>32</x:v>
      </x:c>
      <x:c r="D2733" s="68" t="n">
        <x:v>210.5</x:v>
      </x:c>
      <x:c r="E2733" s="68" t="n">
        <x:v>27.5</x:v>
      </x:c>
      <x:c r="F2733" s="68" t="n">
        <x:v>52.2</x:v>
      </x:c>
      <x:c r="G2733" s="68" t="n">
        <x:v>10.8</x:v>
      </x:c>
      <x:c r="H2733" s="69" t="n">
        <x:v>1.867</x:v>
      </x:c>
      <x:c r="I2733" s="68" t="n">
        <x:v>4427</x:v>
      </x:c>
      <x:c r="J2733" s="68" t="n">
        <x:v>8.2</x:v>
      </x:c>
      <x:c r="K2733" s="68" t="n">
        <x:v>507</x:v>
      </x:c>
      <x:c r="L2733" s="68" t="n">
        <x:v>5</x:v>
      </x:c>
      <x:c r="M2733" s="70" t="n">
        <x:v>0.019</x:v>
      </x:c>
      <x:c r="N2733" s="71" t="n">
        <x:v>114</x:v>
      </x:c>
      <x:c r="O2733" s="33" t="n">
        <x:f>ROUND(3*E2733+F2733+G2733*H2733,1)</x:f>
        <x:v>154.9</x:v>
      </x:c>
      <x:c r="P2733" s="33" t="n">
        <x:f>ROUND('Inputs'!$C$4*'Inputs'!$C$7*'Inputs'!$C$5*C2733/3600,1)</x:f>
        <x:v>4622.2</x:v>
      </x:c>
      <x:c r="Q2733" s="33" t="n">
        <x:f>ROUND(('Inputs'!$C$4/B2733)*'Inputs'!$C$7*'Inputs'!$C$6*D2733/3600,1)</x:f>
        <x:v>1107.7</x:v>
      </x:c>
      <x:c r="R2733" s="59" t="n">
        <x:f>ROUND((P2733-Q2733)*O2733-('Inputs'!$C$4/B2733)*(I2733/J2733+K2733)-'Inputs'!$C$4*L2733-('Inputs'!$C$4*'Inputs'!$C$20*'Inputs'!$C$21*'Inputs'!$C$22/1000)*M2733*N2733,0)</x:f>
        <x:v>298864</x:v>
      </x:c>
      <x:c r="S2733" s="59" t="n">
        <x:f>ROUND(R2733/'Inputs'!$C$4,2)</x:f>
        <x:v>29.89</x:v>
      </x:c>
      <x:c r="T2733" s="33" t="n">
        <x:f>ROUND((P2733-Q2733)*G2733*'Inputs'!$C$25/1000,1)</x:f>
        <x:v>98.1</x:v>
      </x:c>
    </x:row>
    <x:row r="2734">
      <x:c r="A2734" t="n">
        <x:v>2719</x:v>
      </x:c>
      <x:c r="B2734" s="68" t="n">
        <x:v>39.2</x:v>
      </x:c>
      <x:c r="C2734" s="68" t="n">
        <x:v>27.2</x:v>
      </x:c>
      <x:c r="D2734" s="68" t="n">
        <x:v>241.5</x:v>
      </x:c>
      <x:c r="E2734" s="68" t="n">
        <x:v>23</x:v>
      </x:c>
      <x:c r="F2734" s="68" t="n">
        <x:v>30.1</x:v>
      </x:c>
      <x:c r="G2734" s="68" t="n">
        <x:v>7.7</x:v>
      </x:c>
      <x:c r="H2734" s="69" t="n">
        <x:v>1.793</x:v>
      </x:c>
      <x:c r="I2734" s="68" t="n">
        <x:v>7394</x:v>
      </x:c>
      <x:c r="J2734" s="68" t="n">
        <x:v>12.9</x:v>
      </x:c>
      <x:c r="K2734" s="68" t="n">
        <x:v>644</x:v>
      </x:c>
      <x:c r="L2734" s="68" t="n">
        <x:v>5.7</x:v>
      </x:c>
      <x:c r="M2734" s="70" t="n">
        <x:v>0.005</x:v>
      </x:c>
      <x:c r="N2734" s="71" t="n">
        <x:v>138</x:v>
      </x:c>
      <x:c r="O2734" s="33" t="n">
        <x:f>ROUND(3*E2734+F2734+G2734*H2734,1)</x:f>
        <x:v>112.9</x:v>
      </x:c>
      <x:c r="P2734" s="33" t="n">
        <x:f>ROUND('Inputs'!$C$4*'Inputs'!$C$7*'Inputs'!$C$5*C2734/3600,1)</x:f>
        <x:v>3928.9</x:v>
      </x:c>
      <x:c r="Q2734" s="33" t="n">
        <x:f>ROUND(('Inputs'!$C$4/B2734)*'Inputs'!$C$7*'Inputs'!$C$6*D2734/3600,1)</x:f>
        <x:v>1779.8</x:v>
      </x:c>
      <x:c r="R2734" s="59" t="n">
        <x:f>ROUND((P2734-Q2734)*O2734-('Inputs'!$C$4/B2734)*(I2734/J2734+K2734)-'Inputs'!$C$4*L2734-('Inputs'!$C$4*'Inputs'!$C$20*'Inputs'!$C$21*'Inputs'!$C$22/1000)*M2734*N2734,0)</x:f>
        <x:v>-126414</x:v>
      </x:c>
      <x:c r="S2734" s="59" t="n">
        <x:f>ROUND(R2734/'Inputs'!$C$4,2)</x:f>
        <x:v>-12.64</x:v>
      </x:c>
      <x:c r="T2734" s="33" t="n">
        <x:f>ROUND((P2734-Q2734)*G2734*'Inputs'!$C$25/1000,1)</x:f>
        <x:v>42.8</x:v>
      </x:c>
    </x:row>
    <x:row r="2735">
      <x:c r="A2735" t="n">
        <x:v>2720</x:v>
      </x:c>
      <x:c r="B2735" s="68" t="n">
        <x:v>46.9</x:v>
      </x:c>
      <x:c r="C2735" s="68" t="n">
        <x:v>29.5</x:v>
      </x:c>
      <x:c r="D2735" s="68" t="n">
        <x:v>219.4</x:v>
      </x:c>
      <x:c r="E2735" s="68" t="n">
        <x:v>21.6</x:v>
      </x:c>
      <x:c r="F2735" s="68" t="n">
        <x:v>39.3</x:v>
      </x:c>
      <x:c r="G2735" s="68" t="n">
        <x:v>10.1</x:v>
      </x:c>
      <x:c r="H2735" s="69" t="n">
        <x:v>1.889</x:v>
      </x:c>
      <x:c r="I2735" s="68" t="n">
        <x:v>6988</x:v>
      </x:c>
      <x:c r="J2735" s="68" t="n">
        <x:v>10.3</x:v>
      </x:c>
      <x:c r="K2735" s="68" t="n">
        <x:v>594</x:v>
      </x:c>
      <x:c r="L2735" s="68" t="n">
        <x:v>5.8</x:v>
      </x:c>
      <x:c r="M2735" s="70" t="n">
        <x:v>0.006</x:v>
      </x:c>
      <x:c r="N2735" s="71" t="n">
        <x:v>109</x:v>
      </x:c>
      <x:c r="O2735" s="33" t="n">
        <x:f>ROUND(3*E2735+F2735+G2735*H2735,1)</x:f>
        <x:v>123.2</x:v>
      </x:c>
      <x:c r="P2735" s="33" t="n">
        <x:f>ROUND('Inputs'!$C$4*'Inputs'!$C$7*'Inputs'!$C$5*C2735/3600,1)</x:f>
        <x:v>4261.1</x:v>
      </x:c>
      <x:c r="Q2735" s="33" t="n">
        <x:f>ROUND(('Inputs'!$C$4/B2735)*'Inputs'!$C$7*'Inputs'!$C$6*D2735/3600,1)</x:f>
        <x:v>1351.4</x:v>
      </x:c>
      <x:c r="R2735" s="59" t="n">
        <x:f>ROUND((P2735-Q2735)*O2735-('Inputs'!$C$4/B2735)*(I2735/J2735+K2735)-'Inputs'!$C$4*L2735-('Inputs'!$C$4*'Inputs'!$C$20*'Inputs'!$C$21*'Inputs'!$C$22/1000)*M2735*N2735,0)</x:f>
        <x:v>27702</x:v>
      </x:c>
      <x:c r="S2735" s="59" t="n">
        <x:f>ROUND(R2735/'Inputs'!$C$4,2)</x:f>
        <x:v>2.77</x:v>
      </x:c>
      <x:c r="T2735" s="33" t="n">
        <x:f>ROUND((P2735-Q2735)*G2735*'Inputs'!$C$25/1000,1)</x:f>
        <x:v>75.9</x:v>
      </x:c>
    </x:row>
    <x:row r="2736">
      <x:c r="A2736" t="n">
        <x:v>2721</x:v>
      </x:c>
      <x:c r="B2736" s="68" t="n">
        <x:v>35.3</x:v>
      </x:c>
      <x:c r="C2736" s="68" t="n">
        <x:v>28.2</x:v>
      </x:c>
      <x:c r="D2736" s="68" t="n">
        <x:v>230</x:v>
      </x:c>
      <x:c r="E2736" s="68" t="n">
        <x:v>20.1</x:v>
      </x:c>
      <x:c r="F2736" s="68" t="n">
        <x:v>41.7</x:v>
      </x:c>
      <x:c r="G2736" s="68" t="n">
        <x:v>10.7</x:v>
      </x:c>
      <x:c r="H2736" s="69" t="n">
        <x:v>1.826</x:v>
      </x:c>
      <x:c r="I2736" s="68" t="n">
        <x:v>8892</x:v>
      </x:c>
      <x:c r="J2736" s="68" t="n">
        <x:v>11.1</x:v>
      </x:c>
      <x:c r="K2736" s="68" t="n">
        <x:v>670</x:v>
      </x:c>
      <x:c r="L2736" s="68" t="n">
        <x:v>2.6</x:v>
      </x:c>
      <x:c r="M2736" s="70" t="n">
        <x:v>0.041</x:v>
      </x:c>
      <x:c r="N2736" s="71" t="n">
        <x:v>145</x:v>
      </x:c>
      <x:c r="O2736" s="33" t="n">
        <x:f>ROUND(3*E2736+F2736+G2736*H2736,1)</x:f>
        <x:v>121.5</x:v>
      </x:c>
      <x:c r="P2736" s="33" t="n">
        <x:f>ROUND('Inputs'!$C$4*'Inputs'!$C$7*'Inputs'!$C$5*C2736/3600,1)</x:f>
        <x:v>4073.3</x:v>
      </x:c>
      <x:c r="Q2736" s="33" t="n">
        <x:f>ROUND(('Inputs'!$C$4/B2736)*'Inputs'!$C$7*'Inputs'!$C$6*D2736/3600,1)</x:f>
        <x:v>1882.3</x:v>
      </x:c>
      <x:c r="R2736" s="59" t="n">
        <x:f>ROUND((P2736-Q2736)*O2736-('Inputs'!$C$4/B2736)*(I2736/J2736+K2736)-'Inputs'!$C$4*L2736-('Inputs'!$C$4*'Inputs'!$C$20*'Inputs'!$C$21*'Inputs'!$C$22/1000)*M2736*N2736,0)</x:f>
        <x:v>-189824</x:v>
      </x:c>
      <x:c r="S2736" s="59" t="n">
        <x:f>ROUND(R2736/'Inputs'!$C$4,2)</x:f>
        <x:v>-18.98</x:v>
      </x:c>
      <x:c r="T2736" s="33" t="n">
        <x:f>ROUND((P2736-Q2736)*G2736*'Inputs'!$C$25/1000,1)</x:f>
        <x:v>60.6</x:v>
      </x:c>
    </x:row>
    <x:row r="2737">
      <x:c r="A2737" t="n">
        <x:v>2722</x:v>
      </x:c>
      <x:c r="B2737" s="68" t="n">
        <x:v>33.2</x:v>
      </x:c>
      <x:c r="C2737" s="68" t="n">
        <x:v>26.8</x:v>
      </x:c>
      <x:c r="D2737" s="68" t="n">
        <x:v>201.2</x:v>
      </x:c>
      <x:c r="E2737" s="68" t="n">
        <x:v>22.9</x:v>
      </x:c>
      <x:c r="F2737" s="68" t="n">
        <x:v>36.3</x:v>
      </x:c>
      <x:c r="G2737" s="68" t="n">
        <x:v>7.2</x:v>
      </x:c>
      <x:c r="H2737" s="69" t="n">
        <x:v>1.761</x:v>
      </x:c>
      <x:c r="I2737" s="68" t="n">
        <x:v>7929</x:v>
      </x:c>
      <x:c r="J2737" s="68" t="n">
        <x:v>8.2</x:v>
      </x:c>
      <x:c r="K2737" s="68" t="n">
        <x:v>619</x:v>
      </x:c>
      <x:c r="L2737" s="68" t="n">
        <x:v>5.5</x:v>
      </x:c>
      <x:c r="M2737" s="70" t="n">
        <x:v>0.046</x:v>
      </x:c>
      <x:c r="N2737" s="71" t="n">
        <x:v>137</x:v>
      </x:c>
      <x:c r="O2737" s="33" t="n">
        <x:f>ROUND(3*E2737+F2737+G2737*H2737,1)</x:f>
        <x:v>117.7</x:v>
      </x:c>
      <x:c r="P2737" s="33" t="n">
        <x:f>ROUND('Inputs'!$C$4*'Inputs'!$C$7*'Inputs'!$C$5*C2737/3600,1)</x:f>
        <x:v>3871.1</x:v>
      </x:c>
      <x:c r="Q2737" s="33" t="n">
        <x:f>ROUND(('Inputs'!$C$4/B2737)*'Inputs'!$C$7*'Inputs'!$C$6*D2737/3600,1)</x:f>
        <x:v>1750.7</x:v>
      </x:c>
      <x:c r="R2737" s="59" t="n">
        <x:f>ROUND((P2737-Q2737)*O2737-('Inputs'!$C$4/B2737)*(I2737/J2737+K2737)-'Inputs'!$C$4*L2737-('Inputs'!$C$4*'Inputs'!$C$20*'Inputs'!$C$21*'Inputs'!$C$22/1000)*M2737*N2737,0)</x:f>
        <x:v>-297217</x:v>
      </x:c>
      <x:c r="S2737" s="59" t="n">
        <x:f>ROUND(R2737/'Inputs'!$C$4,2)</x:f>
        <x:v>-29.72</x:v>
      </x:c>
      <x:c r="T2737" s="33" t="n">
        <x:f>ROUND((P2737-Q2737)*G2737*'Inputs'!$C$25/1000,1)</x:f>
        <x:v>39.4</x:v>
      </x:c>
    </x:row>
    <x:row r="2738">
      <x:c r="A2738" t="n">
        <x:v>2723</x:v>
      </x:c>
      <x:c r="B2738" s="68" t="n">
        <x:v>43.6</x:v>
      </x:c>
      <x:c r="C2738" s="68" t="n">
        <x:v>29.2</x:v>
      </x:c>
      <x:c r="D2738" s="68" t="n">
        <x:v>180.8</x:v>
      </x:c>
      <x:c r="E2738" s="68" t="n">
        <x:v>24</x:v>
      </x:c>
      <x:c r="F2738" s="68" t="n">
        <x:v>39.8</x:v>
      </x:c>
      <x:c r="G2738" s="68" t="n">
        <x:v>7.5</x:v>
      </x:c>
      <x:c r="H2738" s="69" t="n">
        <x:v>1.987</x:v>
      </x:c>
      <x:c r="I2738" s="68" t="n">
        <x:v>8142</x:v>
      </x:c>
      <x:c r="J2738" s="68" t="n">
        <x:v>12.4</x:v>
      </x:c>
      <x:c r="K2738" s="68" t="n">
        <x:v>731</x:v>
      </x:c>
      <x:c r="L2738" s="68" t="n">
        <x:v>5.3</x:v>
      </x:c>
      <x:c r="M2738" s="70" t="n">
        <x:v>0.096</x:v>
      </x:c>
      <x:c r="N2738" s="71" t="n">
        <x:v>92</x:v>
      </x:c>
      <x:c r="O2738" s="33" t="n">
        <x:f>ROUND(3*E2738+F2738+G2738*H2738,1)</x:f>
        <x:v>126.7</x:v>
      </x:c>
      <x:c r="P2738" s="33" t="n">
        <x:f>ROUND('Inputs'!$C$4*'Inputs'!$C$7*'Inputs'!$C$5*C2738/3600,1)</x:f>
        <x:v>4217.8</x:v>
      </x:c>
      <x:c r="Q2738" s="33" t="n">
        <x:f>ROUND(('Inputs'!$C$4/B2738)*'Inputs'!$C$7*'Inputs'!$C$6*D2738/3600,1)</x:f>
        <x:v>1198</x:v>
      </x:c>
      <x:c r="R2738" s="59" t="n">
        <x:f>ROUND((P2738-Q2738)*O2738-('Inputs'!$C$4/B2738)*(I2738/J2738+K2738)-'Inputs'!$C$4*L2738-('Inputs'!$C$4*'Inputs'!$C$20*'Inputs'!$C$21*'Inputs'!$C$22/1000)*M2738*N2738,0)</x:f>
        <x:v>-8401</x:v>
      </x:c>
      <x:c r="S2738" s="59" t="n">
        <x:f>ROUND(R2738/'Inputs'!$C$4,2)</x:f>
        <x:v>-0.84</x:v>
      </x:c>
      <x:c r="T2738" s="33" t="n">
        <x:f>ROUND((P2738-Q2738)*G2738*'Inputs'!$C$25/1000,1)</x:f>
        <x:v>58.5</x:v>
      </x:c>
    </x:row>
    <x:row r="2739">
      <x:c r="A2739" t="n">
        <x:v>2724</x:v>
      </x:c>
      <x:c r="B2739" s="68" t="n">
        <x:v>32</x:v>
      </x:c>
      <x:c r="C2739" s="68" t="n">
        <x:v>31.6</x:v>
      </x:c>
      <x:c r="D2739" s="68" t="n">
        <x:v>234.1</x:v>
      </x:c>
      <x:c r="E2739" s="68" t="n">
        <x:v>25.5</x:v>
      </x:c>
      <x:c r="F2739" s="68" t="n">
        <x:v>33.6</x:v>
      </x:c>
      <x:c r="G2739" s="68" t="n">
        <x:v>8.6</x:v>
      </x:c>
      <x:c r="H2739" s="69" t="n">
        <x:v>1.713</x:v>
      </x:c>
      <x:c r="I2739" s="68" t="n">
        <x:v>5924</x:v>
      </x:c>
      <x:c r="J2739" s="68" t="n">
        <x:v>8.3</x:v>
      </x:c>
      <x:c r="K2739" s="68" t="n">
        <x:v>723</x:v>
      </x:c>
      <x:c r="L2739" s="68" t="n">
        <x:v>4.2</x:v>
      </x:c>
      <x:c r="M2739" s="70" t="n">
        <x:v>0.032</x:v>
      </x:c>
      <x:c r="N2739" s="71" t="n">
        <x:v>116</x:v>
      </x:c>
      <x:c r="O2739" s="33" t="n">
        <x:f>ROUND(3*E2739+F2739+G2739*H2739,1)</x:f>
        <x:v>124.8</x:v>
      </x:c>
      <x:c r="P2739" s="33" t="n">
        <x:f>ROUND('Inputs'!$C$4*'Inputs'!$C$7*'Inputs'!$C$5*C2739/3600,1)</x:f>
        <x:v>4564.4</x:v>
      </x:c>
      <x:c r="Q2739" s="33" t="n">
        <x:f>ROUND(('Inputs'!$C$4/B2739)*'Inputs'!$C$7*'Inputs'!$C$6*D2739/3600,1)</x:f>
        <x:v>2113.4</x:v>
      </x:c>
      <x:c r="R2739" s="59" t="n">
        <x:f>ROUND((P2739-Q2739)*O2739-('Inputs'!$C$4/B2739)*(I2739/J2739+K2739)-'Inputs'!$C$4*L2739-('Inputs'!$C$4*'Inputs'!$C$20*'Inputs'!$C$21*'Inputs'!$C$22/1000)*M2739*N2739,0)</x:f>
        <x:v>-193395</x:v>
      </x:c>
      <x:c r="S2739" s="59" t="n">
        <x:f>ROUND(R2739/'Inputs'!$C$4,2)</x:f>
        <x:v>-19.34</x:v>
      </x:c>
      <x:c r="T2739" s="33" t="n">
        <x:f>ROUND((P2739-Q2739)*G2739*'Inputs'!$C$25/1000,1)</x:f>
        <x:v>54.5</x:v>
      </x:c>
    </x:row>
    <x:row r="2740">
      <x:c r="A2740" t="n">
        <x:v>2725</x:v>
      </x:c>
      <x:c r="B2740" s="68" t="n">
        <x:v>42.8</x:v>
      </x:c>
      <x:c r="C2740" s="68" t="n">
        <x:v>25.3</x:v>
      </x:c>
      <x:c r="D2740" s="68" t="n">
        <x:v>229</x:v>
      </x:c>
      <x:c r="E2740" s="68" t="n">
        <x:v>26</x:v>
      </x:c>
      <x:c r="F2740" s="68" t="n">
        <x:v>36.1</x:v>
      </x:c>
      <x:c r="G2740" s="68" t="n">
        <x:v>8.5</x:v>
      </x:c>
      <x:c r="H2740" s="69" t="n">
        <x:v>1.765</x:v>
      </x:c>
      <x:c r="I2740" s="68" t="n">
        <x:v>9170</x:v>
      </x:c>
      <x:c r="J2740" s="68" t="n">
        <x:v>8</x:v>
      </x:c>
      <x:c r="K2740" s="68" t="n">
        <x:v>616</x:v>
      </x:c>
      <x:c r="L2740" s="68" t="n">
        <x:v>1.7</x:v>
      </x:c>
      <x:c r="M2740" s="70" t="n">
        <x:v>0.096</x:v>
      </x:c>
      <x:c r="N2740" s="71" t="n">
        <x:v>92</x:v>
      </x:c>
      <x:c r="O2740" s="33" t="n">
        <x:f>ROUND(3*E2740+F2740+G2740*H2740,1)</x:f>
        <x:v>129.1</x:v>
      </x:c>
      <x:c r="P2740" s="33" t="n">
        <x:f>ROUND('Inputs'!$C$4*'Inputs'!$C$7*'Inputs'!$C$5*C2740/3600,1)</x:f>
        <x:v>3654.4</x:v>
      </x:c>
      <x:c r="Q2740" s="33" t="n">
        <x:f>ROUND(('Inputs'!$C$4/B2740)*'Inputs'!$C$7*'Inputs'!$C$6*D2740/3600,1)</x:f>
        <x:v>1545.7</x:v>
      </x:c>
      <x:c r="R2740" s="59" t="n">
        <x:f>ROUND((P2740-Q2740)*O2740-('Inputs'!$C$4/B2740)*(I2740/J2740+K2740)-'Inputs'!$C$4*L2740-('Inputs'!$C$4*'Inputs'!$C$20*'Inputs'!$C$21*'Inputs'!$C$22/1000)*M2740*N2740,0)</x:f>
        <x:v>-176257</x:v>
      </x:c>
      <x:c r="S2740" s="59" t="n">
        <x:f>ROUND(R2740/'Inputs'!$C$4,2)</x:f>
        <x:v>-17.63</x:v>
      </x:c>
      <x:c r="T2740" s="33" t="n">
        <x:f>ROUND((P2740-Q2740)*G2740*'Inputs'!$C$25/1000,1)</x:f>
        <x:v>46.3</x:v>
      </x:c>
    </x:row>
    <x:row r="2741">
      <x:c r="A2741" t="n">
        <x:v>2726</x:v>
      </x:c>
      <x:c r="B2741" s="68" t="n">
        <x:v>38.8</x:v>
      </x:c>
      <x:c r="C2741" s="68" t="n">
        <x:v>29.8</x:v>
      </x:c>
      <x:c r="D2741" s="68" t="n">
        <x:v>209</x:v>
      </x:c>
      <x:c r="E2741" s="68" t="n">
        <x:v>21.7</x:v>
      </x:c>
      <x:c r="F2741" s="68" t="n">
        <x:v>31.4</x:v>
      </x:c>
      <x:c r="G2741" s="68" t="n">
        <x:v>7.4</x:v>
      </x:c>
      <x:c r="H2741" s="69" t="n">
        <x:v>1.667</x:v>
      </x:c>
      <x:c r="I2741" s="68" t="n">
        <x:v>3713</x:v>
      </x:c>
      <x:c r="J2741" s="68" t="n">
        <x:v>11.7</x:v>
      </x:c>
      <x:c r="K2741" s="68" t="n">
        <x:v>587</x:v>
      </x:c>
      <x:c r="L2741" s="68" t="n">
        <x:v>4.7</x:v>
      </x:c>
      <x:c r="M2741" s="70" t="n">
        <x:v>0.082</x:v>
      </x:c>
      <x:c r="N2741" s="71" t="n">
        <x:v>159</x:v>
      </x:c>
      <x:c r="O2741" s="33" t="n">
        <x:f>ROUND(3*E2741+F2741+G2741*H2741,1)</x:f>
        <x:v>108.8</x:v>
      </x:c>
      <x:c r="P2741" s="33" t="n">
        <x:f>ROUND('Inputs'!$C$4*'Inputs'!$C$7*'Inputs'!$C$5*C2741/3600,1)</x:f>
        <x:v>4304.4</x:v>
      </x:c>
      <x:c r="Q2741" s="33" t="n">
        <x:f>ROUND(('Inputs'!$C$4/B2741)*'Inputs'!$C$7*'Inputs'!$C$6*D2741/3600,1)</x:f>
        <x:v>1556.1</x:v>
      </x:c>
      <x:c r="R2741" s="59" t="n">
        <x:f>ROUND((P2741-Q2741)*O2741-('Inputs'!$C$4/B2741)*(I2741/J2741+K2741)-'Inputs'!$C$4*L2741-('Inputs'!$C$4*'Inputs'!$C$20*'Inputs'!$C$21*'Inputs'!$C$22/1000)*M2741*N2741,0)</x:f>
        <x:v>-10220</x:v>
      </x:c>
      <x:c r="S2741" s="59" t="n">
        <x:f>ROUND(R2741/'Inputs'!$C$4,2)</x:f>
        <x:v>-1.02</x:v>
      </x:c>
      <x:c r="T2741" s="33" t="n">
        <x:f>ROUND((P2741-Q2741)*G2741*'Inputs'!$C$25/1000,1)</x:f>
        <x:v>52.5</x:v>
      </x:c>
    </x:row>
    <x:row r="2742">
      <x:c r="A2742" t="n">
        <x:v>2727</x:v>
      </x:c>
      <x:c r="B2742" s="68" t="n">
        <x:v>52</x:v>
      </x:c>
      <x:c r="C2742" s="68" t="n">
        <x:v>27.8</x:v>
      </x:c>
      <x:c r="D2742" s="68" t="n">
        <x:v>193.7</x:v>
      </x:c>
      <x:c r="E2742" s="68" t="n">
        <x:v>20.1</x:v>
      </x:c>
      <x:c r="F2742" s="68" t="n">
        <x:v>41.7</x:v>
      </x:c>
      <x:c r="G2742" s="68" t="n">
        <x:v>8.5</x:v>
      </x:c>
      <x:c r="H2742" s="69" t="n">
        <x:v>1.765</x:v>
      </x:c>
      <x:c r="I2742" s="68" t="n">
        <x:v>6861</x:v>
      </x:c>
      <x:c r="J2742" s="68" t="n">
        <x:v>10.3</x:v>
      </x:c>
      <x:c r="K2742" s="68" t="n">
        <x:v>524</x:v>
      </x:c>
      <x:c r="L2742" s="68" t="n">
        <x:v>2.6</x:v>
      </x:c>
      <x:c r="M2742" s="70" t="n">
        <x:v>0.086</x:v>
      </x:c>
      <x:c r="N2742" s="71" t="n">
        <x:v>141</x:v>
      </x:c>
      <x:c r="O2742" s="33" t="n">
        <x:f>ROUND(3*E2742+F2742+G2742*H2742,1)</x:f>
        <x:v>117</x:v>
      </x:c>
      <x:c r="P2742" s="33" t="n">
        <x:f>ROUND('Inputs'!$C$4*'Inputs'!$C$7*'Inputs'!$C$5*C2742/3600,1)</x:f>
        <x:v>4015.6</x:v>
      </x:c>
      <x:c r="Q2742" s="33" t="n">
        <x:f>ROUND(('Inputs'!$C$4/B2742)*'Inputs'!$C$7*'Inputs'!$C$6*D2742/3600,1)</x:f>
        <x:v>1076.1</x:v>
      </x:c>
      <x:c r="R2742" s="59" t="n">
        <x:f>ROUND((P2742-Q2742)*O2742-('Inputs'!$C$4/B2742)*(I2742/J2742+K2742)-'Inputs'!$C$4*L2742-('Inputs'!$C$4*'Inputs'!$C$20*'Inputs'!$C$21*'Inputs'!$C$22/1000)*M2742*N2742,0)</x:f>
        <x:v>61937</x:v>
      </x:c>
      <x:c r="S2742" s="59" t="n">
        <x:f>ROUND(R2742/'Inputs'!$C$4,2)</x:f>
        <x:v>6.19</x:v>
      </x:c>
      <x:c r="T2742" s="33" t="n">
        <x:f>ROUND((P2742-Q2742)*G2742*'Inputs'!$C$25/1000,1)</x:f>
        <x:v>64.6</x:v>
      </x:c>
    </x:row>
    <x:row r="2743">
      <x:c r="A2743" t="n">
        <x:v>2728</x:v>
      </x:c>
      <x:c r="B2743" s="68" t="n">
        <x:v>55.5</x:v>
      </x:c>
      <x:c r="C2743" s="68" t="n">
        <x:v>35.2</x:v>
      </x:c>
      <x:c r="D2743" s="68" t="n">
        <x:v>210.1</x:v>
      </x:c>
      <x:c r="E2743" s="68" t="n">
        <x:v>22.9</x:v>
      </x:c>
      <x:c r="F2743" s="68" t="n">
        <x:v>53.3</x:v>
      </x:c>
      <x:c r="G2743" s="68" t="n">
        <x:v>10.2</x:v>
      </x:c>
      <x:c r="H2743" s="69" t="n">
        <x:v>1.801</x:v>
      </x:c>
      <x:c r="I2743" s="68" t="n">
        <x:v>6359</x:v>
      </x:c>
      <x:c r="J2743" s="68" t="n">
        <x:v>14.4</x:v>
      </x:c>
      <x:c r="K2743" s="68" t="n">
        <x:v>654</x:v>
      </x:c>
      <x:c r="L2743" s="68" t="n">
        <x:v>3.5</x:v>
      </x:c>
      <x:c r="M2743" s="70" t="n">
        <x:v>0.084</x:v>
      </x:c>
      <x:c r="N2743" s="71" t="n">
        <x:v>131</x:v>
      </x:c>
      <x:c r="O2743" s="33" t="n">
        <x:f>ROUND(3*E2743+F2743+G2743*H2743,1)</x:f>
        <x:v>140.4</x:v>
      </x:c>
      <x:c r="P2743" s="33" t="n">
        <x:f>ROUND('Inputs'!$C$4*'Inputs'!$C$7*'Inputs'!$C$5*C2743/3600,1)</x:f>
        <x:v>5084.4</x:v>
      </x:c>
      <x:c r="Q2743" s="33" t="n">
        <x:f>ROUND(('Inputs'!$C$4/B2743)*'Inputs'!$C$7*'Inputs'!$C$6*D2743/3600,1)</x:f>
        <x:v>1093.6</x:v>
      </x:c>
      <x:c r="R2743" s="59" t="n">
        <x:f>ROUND((P2743-Q2743)*O2743-('Inputs'!$C$4/B2743)*(I2743/J2743+K2743)-'Inputs'!$C$4*L2743-('Inputs'!$C$4*'Inputs'!$C$20*'Inputs'!$C$21*'Inputs'!$C$22/1000)*M2743*N2743,0)</x:f>
        <x:v>303297</x:v>
      </x:c>
      <x:c r="S2743" s="59" t="n">
        <x:f>ROUND(R2743/'Inputs'!$C$4,2)</x:f>
        <x:v>30.33</x:v>
      </x:c>
      <x:c r="T2743" s="33" t="n">
        <x:f>ROUND((P2743-Q2743)*G2743*'Inputs'!$C$25/1000,1)</x:f>
        <x:v>105.2</x:v>
      </x:c>
    </x:row>
    <x:row r="2744">
      <x:c r="A2744" t="n">
        <x:v>2729</x:v>
      </x:c>
      <x:c r="B2744" s="68" t="n">
        <x:v>47.1</x:v>
      </x:c>
      <x:c r="C2744" s="68" t="n">
        <x:v>28.2</x:v>
      </x:c>
      <x:c r="D2744" s="68" t="n">
        <x:v>230.5</x:v>
      </x:c>
      <x:c r="E2744" s="68" t="n">
        <x:v>25</x:v>
      </x:c>
      <x:c r="F2744" s="68" t="n">
        <x:v>41.7</x:v>
      </x:c>
      <x:c r="G2744" s="68" t="n">
        <x:v>8.7</x:v>
      </x:c>
      <x:c r="H2744" s="69" t="n">
        <x:v>1.696</x:v>
      </x:c>
      <x:c r="I2744" s="68" t="n">
        <x:v>8689</x:v>
      </x:c>
      <x:c r="J2744" s="68" t="n">
        <x:v>13</x:v>
      </x:c>
      <x:c r="K2744" s="68" t="n">
        <x:v>954</x:v>
      </x:c>
      <x:c r="L2744" s="68" t="n">
        <x:v>5.6</x:v>
      </x:c>
      <x:c r="M2744" s="70" t="n">
        <x:v>0.04</x:v>
      </x:c>
      <x:c r="N2744" s="71" t="n">
        <x:v>68</x:v>
      </x:c>
      <x:c r="O2744" s="33" t="n">
        <x:f>ROUND(3*E2744+F2744+G2744*H2744,1)</x:f>
        <x:v>131.5</x:v>
      </x:c>
      <x:c r="P2744" s="33" t="n">
        <x:f>ROUND('Inputs'!$C$4*'Inputs'!$C$7*'Inputs'!$C$5*C2744/3600,1)</x:f>
        <x:v>4073.3</x:v>
      </x:c>
      <x:c r="Q2744" s="33" t="n">
        <x:f>ROUND(('Inputs'!$C$4/B2744)*'Inputs'!$C$7*'Inputs'!$C$6*D2744/3600,1)</x:f>
        <x:v>1413.8</x:v>
      </x:c>
      <x:c r="R2744" s="59" t="n">
        <x:f>ROUND((P2744-Q2744)*O2744-('Inputs'!$C$4/B2744)*(I2744/J2744+K2744)-'Inputs'!$C$4*L2744-('Inputs'!$C$4*'Inputs'!$C$20*'Inputs'!$C$21*'Inputs'!$C$22/1000)*M2744*N2744,0)</x:f>
        <x:v>-56813</x:v>
      </x:c>
      <x:c r="S2744" s="59" t="n">
        <x:f>ROUND(R2744/'Inputs'!$C$4,2)</x:f>
        <x:v>-5.68</x:v>
      </x:c>
      <x:c r="T2744" s="33" t="n">
        <x:f>ROUND((P2744-Q2744)*G2744*'Inputs'!$C$25/1000,1)</x:f>
        <x:v>59.8</x:v>
      </x:c>
    </x:row>
    <x:row r="2745">
      <x:c r="A2745" t="n">
        <x:v>2730</x:v>
      </x:c>
      <x:c r="B2745" s="68" t="n">
        <x:v>48.9</x:v>
      </x:c>
      <x:c r="C2745" s="68" t="n">
        <x:v>27.5</x:v>
      </x:c>
      <x:c r="D2745" s="68" t="n">
        <x:v>252.9</x:v>
      </x:c>
      <x:c r="E2745" s="68" t="n">
        <x:v>27.7</x:v>
      </x:c>
      <x:c r="F2745" s="68" t="n">
        <x:v>47.6</x:v>
      </x:c>
      <x:c r="G2745" s="68" t="n">
        <x:v>10.7</x:v>
      </x:c>
      <x:c r="H2745" s="69" t="n">
        <x:v>1.854</x:v>
      </x:c>
      <x:c r="I2745" s="68" t="n">
        <x:v>6514</x:v>
      </x:c>
      <x:c r="J2745" s="68" t="n">
        <x:v>13.4</x:v>
      </x:c>
      <x:c r="K2745" s="68" t="n">
        <x:v>973</x:v>
      </x:c>
      <x:c r="L2745" s="68" t="n">
        <x:v>3.3</x:v>
      </x:c>
      <x:c r="M2745" s="70" t="n">
        <x:v>0.052</x:v>
      </x:c>
      <x:c r="N2745" s="71" t="n">
        <x:v>156</x:v>
      </x:c>
      <x:c r="O2745" s="33" t="n">
        <x:f>ROUND(3*E2745+F2745+G2745*H2745,1)</x:f>
        <x:v>150.5</x:v>
      </x:c>
      <x:c r="P2745" s="33" t="n">
        <x:f>ROUND('Inputs'!$C$4*'Inputs'!$C$7*'Inputs'!$C$5*C2745/3600,1)</x:f>
        <x:v>3972.2</x:v>
      </x:c>
      <x:c r="Q2745" s="33" t="n">
        <x:f>ROUND(('Inputs'!$C$4/B2745)*'Inputs'!$C$7*'Inputs'!$C$6*D2745/3600,1)</x:f>
        <x:v>1494.1</x:v>
      </x:c>
      <x:c r="R2745" s="59" t="n">
        <x:f>ROUND((P2745-Q2745)*O2745-('Inputs'!$C$4/B2745)*(I2745/J2745+K2745)-'Inputs'!$C$4*L2745-('Inputs'!$C$4*'Inputs'!$C$20*'Inputs'!$C$21*'Inputs'!$C$22/1000)*M2745*N2745,0)</x:f>
        <x:v>23426</x:v>
      </x:c>
      <x:c r="S2745" s="59" t="n">
        <x:f>ROUND(R2745/'Inputs'!$C$4,2)</x:f>
        <x:v>2.34</x:v>
      </x:c>
      <x:c r="T2745" s="33" t="n">
        <x:f>ROUND((P2745-Q2745)*G2745*'Inputs'!$C$25/1000,1)</x:f>
        <x:v>68.5</x:v>
      </x:c>
    </x:row>
    <x:row r="2746">
      <x:c r="A2746" t="n">
        <x:v>2731</x:v>
      </x:c>
      <x:c r="B2746" s="68" t="n">
        <x:v>49.8</x:v>
      </x:c>
      <x:c r="C2746" s="68" t="n">
        <x:v>26.2</x:v>
      </x:c>
      <x:c r="D2746" s="68" t="n">
        <x:v>196.8</x:v>
      </x:c>
      <x:c r="E2746" s="68" t="n">
        <x:v>21.6</x:v>
      </x:c>
      <x:c r="F2746" s="68" t="n">
        <x:v>37.1</x:v>
      </x:c>
      <x:c r="G2746" s="68" t="n">
        <x:v>7.4</x:v>
      </x:c>
      <x:c r="H2746" s="69" t="n">
        <x:v>1.872</x:v>
      </x:c>
      <x:c r="I2746" s="68" t="n">
        <x:v>6212</x:v>
      </x:c>
      <x:c r="J2746" s="68" t="n">
        <x:v>10.5</x:v>
      </x:c>
      <x:c r="K2746" s="68" t="n">
        <x:v>668</x:v>
      </x:c>
      <x:c r="L2746" s="68" t="n">
        <x:v>3.3</x:v>
      </x:c>
      <x:c r="M2746" s="70" t="n">
        <x:v>0.057</x:v>
      </x:c>
      <x:c r="N2746" s="71" t="n">
        <x:v>108</x:v>
      </x:c>
      <x:c r="O2746" s="33" t="n">
        <x:f>ROUND(3*E2746+F2746+G2746*H2746,1)</x:f>
        <x:v>115.8</x:v>
      </x:c>
      <x:c r="P2746" s="33" t="n">
        <x:f>ROUND('Inputs'!$C$4*'Inputs'!$C$7*'Inputs'!$C$5*C2746/3600,1)</x:f>
        <x:v>3784.4</x:v>
      </x:c>
      <x:c r="Q2746" s="33" t="n">
        <x:f>ROUND(('Inputs'!$C$4/B2746)*'Inputs'!$C$7*'Inputs'!$C$6*D2746/3600,1)</x:f>
        <x:v>1141.6</x:v>
      </x:c>
      <x:c r="R2746" s="59" t="n">
        <x:f>ROUND((P2746-Q2746)*O2746-('Inputs'!$C$4/B2746)*(I2746/J2746+K2746)-'Inputs'!$C$4*L2746-('Inputs'!$C$4*'Inputs'!$C$20*'Inputs'!$C$21*'Inputs'!$C$22/1000)*M2746*N2746,0)</x:f>
        <x:v>6335</x:v>
      </x:c>
      <x:c r="S2746" s="59" t="n">
        <x:f>ROUND(R2746/'Inputs'!$C$4,2)</x:f>
        <x:v>0.63</x:v>
      </x:c>
      <x:c r="T2746" s="33" t="n">
        <x:f>ROUND((P2746-Q2746)*G2746*'Inputs'!$C$25/1000,1)</x:f>
        <x:v>50.5</x:v>
      </x:c>
    </x:row>
    <x:row r="2747">
      <x:c r="A2747" t="n">
        <x:v>2732</x:v>
      </x:c>
      <x:c r="B2747" s="68" t="n">
        <x:v>35.4</x:v>
      </x:c>
      <x:c r="C2747" s="68" t="n">
        <x:v>26.7</x:v>
      </x:c>
      <x:c r="D2747" s="68" t="n">
        <x:v>227.2</x:v>
      </x:c>
      <x:c r="E2747" s="68" t="n">
        <x:v>24.9</x:v>
      </x:c>
      <x:c r="F2747" s="68" t="n">
        <x:v>54.1</x:v>
      </x:c>
      <x:c r="G2747" s="68" t="n">
        <x:v>10.4</x:v>
      </x:c>
      <x:c r="H2747" s="69" t="n">
        <x:v>2.012</x:v>
      </x:c>
      <x:c r="I2747" s="68" t="n">
        <x:v>7789</x:v>
      </x:c>
      <x:c r="J2747" s="68" t="n">
        <x:v>12.6</x:v>
      </x:c>
      <x:c r="K2747" s="68" t="n">
        <x:v>542</x:v>
      </x:c>
      <x:c r="L2747" s="68" t="n">
        <x:v>3.5</x:v>
      </x:c>
      <x:c r="M2747" s="70" t="n">
        <x:v>0.05</x:v>
      </x:c>
      <x:c r="N2747" s="71" t="n">
        <x:v>134</x:v>
      </x:c>
      <x:c r="O2747" s="33" t="n">
        <x:f>ROUND(3*E2747+F2747+G2747*H2747,1)</x:f>
        <x:v>149.7</x:v>
      </x:c>
      <x:c r="P2747" s="33" t="n">
        <x:f>ROUND('Inputs'!$C$4*'Inputs'!$C$7*'Inputs'!$C$5*C2747/3600,1)</x:f>
        <x:v>3856.7</x:v>
      </x:c>
      <x:c r="Q2747" s="33" t="n">
        <x:f>ROUND(('Inputs'!$C$4/B2747)*'Inputs'!$C$7*'Inputs'!$C$6*D2747/3600,1)</x:f>
        <x:v>1854.1</x:v>
      </x:c>
      <x:c r="R2747" s="59" t="n">
        <x:f>ROUND((P2747-Q2747)*O2747-('Inputs'!$C$4/B2747)*(I2747/J2747+K2747)-'Inputs'!$C$4*L2747-('Inputs'!$C$4*'Inputs'!$C$20*'Inputs'!$C$21*'Inputs'!$C$22/1000)*M2747*N2747,0)</x:f>
        <x:v>-77926</x:v>
      </x:c>
      <x:c r="S2747" s="59" t="n">
        <x:f>ROUND(R2747/'Inputs'!$C$4,2)</x:f>
        <x:v>-7.79</x:v>
      </x:c>
      <x:c r="T2747" s="33" t="n">
        <x:f>ROUND((P2747-Q2747)*G2747*'Inputs'!$C$25/1000,1)</x:f>
        <x:v>53.8</x:v>
      </x:c>
    </x:row>
    <x:row r="2748">
      <x:c r="A2748" t="n">
        <x:v>2733</x:v>
      </x:c>
      <x:c r="B2748" s="68" t="n">
        <x:v>50.3</x:v>
      </x:c>
      <x:c r="C2748" s="68" t="n">
        <x:v>30.1</x:v>
      </x:c>
      <x:c r="D2748" s="68" t="n">
        <x:v>252.6</x:v>
      </x:c>
      <x:c r="E2748" s="68" t="n">
        <x:v>21.6</x:v>
      </x:c>
      <x:c r="F2748" s="68" t="n">
        <x:v>44.3</x:v>
      </x:c>
      <x:c r="G2748" s="68" t="n">
        <x:v>9.6</x:v>
      </x:c>
      <x:c r="H2748" s="69" t="n">
        <x:v>1.725</x:v>
      </x:c>
      <x:c r="I2748" s="68" t="n">
        <x:v>6063</x:v>
      </x:c>
      <x:c r="J2748" s="68" t="n">
        <x:v>10.9</x:v>
      </x:c>
      <x:c r="K2748" s="68" t="n">
        <x:v>492</x:v>
      </x:c>
      <x:c r="L2748" s="68" t="n">
        <x:v>5.8</x:v>
      </x:c>
      <x:c r="M2748" s="70" t="n">
        <x:v>0.025</x:v>
      </x:c>
      <x:c r="N2748" s="71" t="n">
        <x:v>102</x:v>
      </x:c>
      <x:c r="O2748" s="33" t="n">
        <x:f>ROUND(3*E2748+F2748+G2748*H2748,1)</x:f>
        <x:v>125.7</x:v>
      </x:c>
      <x:c r="P2748" s="33" t="n">
        <x:f>ROUND('Inputs'!$C$4*'Inputs'!$C$7*'Inputs'!$C$5*C2748/3600,1)</x:f>
        <x:v>4347.8</x:v>
      </x:c>
      <x:c r="Q2748" s="33" t="n">
        <x:f>ROUND(('Inputs'!$C$4/B2748)*'Inputs'!$C$7*'Inputs'!$C$6*D2748/3600,1)</x:f>
        <x:v>1450.8</x:v>
      </x:c>
      <x:c r="R2748" s="59" t="n">
        <x:f>ROUND((P2748-Q2748)*O2748-('Inputs'!$C$4/B2748)*(I2748/J2748+K2748)-'Inputs'!$C$4*L2748-('Inputs'!$C$4*'Inputs'!$C$20*'Inputs'!$C$21*'Inputs'!$C$22/1000)*M2748*N2748,0)</x:f>
        <x:v>92053</x:v>
      </x:c>
      <x:c r="S2748" s="59" t="n">
        <x:f>ROUND(R2748/'Inputs'!$C$4,2)</x:f>
        <x:v>9.21</x:v>
      </x:c>
      <x:c r="T2748" s="33" t="n">
        <x:f>ROUND((P2748-Q2748)*G2748*'Inputs'!$C$25/1000,1)</x:f>
        <x:v>71.9</x:v>
      </x:c>
    </x:row>
    <x:row r="2749">
      <x:c r="A2749" t="n">
        <x:v>2734</x:v>
      </x:c>
      <x:c r="B2749" s="68" t="n">
        <x:v>28</x:v>
      </x:c>
      <x:c r="C2749" s="68" t="n">
        <x:v>31.1</x:v>
      </x:c>
      <x:c r="D2749" s="68" t="n">
        <x:v>237.3</x:v>
      </x:c>
      <x:c r="E2749" s="68" t="n">
        <x:v>22</x:v>
      </x:c>
      <x:c r="F2749" s="68" t="n">
        <x:v>50.9</x:v>
      </x:c>
      <x:c r="G2749" s="68" t="n">
        <x:v>7.3</x:v>
      </x:c>
      <x:c r="H2749" s="69" t="n">
        <x:v>1.715</x:v>
      </x:c>
      <x:c r="I2749" s="68" t="n">
        <x:v>5634</x:v>
      </x:c>
      <x:c r="J2749" s="68" t="n">
        <x:v>11.6</x:v>
      </x:c>
      <x:c r="K2749" s="68" t="n">
        <x:v>936</x:v>
      </x:c>
      <x:c r="L2749" s="68" t="n">
        <x:v>2.1</x:v>
      </x:c>
      <x:c r="M2749" s="70" t="n">
        <x:v>0.075</x:v>
      </x:c>
      <x:c r="N2749" s="71" t="n">
        <x:v>157</x:v>
      </x:c>
      <x:c r="O2749" s="33" t="n">
        <x:f>ROUND(3*E2749+F2749+G2749*H2749,1)</x:f>
        <x:v>129.4</x:v>
      </x:c>
      <x:c r="P2749" s="33" t="n">
        <x:f>ROUND('Inputs'!$C$4*'Inputs'!$C$7*'Inputs'!$C$5*C2749/3600,1)</x:f>
        <x:v>4492.2</x:v>
      </x:c>
      <x:c r="Q2749" s="33" t="n">
        <x:f>ROUND(('Inputs'!$C$4/B2749)*'Inputs'!$C$7*'Inputs'!$C$6*D2749/3600,1)</x:f>
        <x:v>2448.3</x:v>
      </x:c>
      <x:c r="R2749" s="59" t="n">
        <x:f>ROUND((P2749-Q2749)*O2749-('Inputs'!$C$4/B2749)*(I2749/J2749+K2749)-'Inputs'!$C$4*L2749-('Inputs'!$C$4*'Inputs'!$C$20*'Inputs'!$C$21*'Inputs'!$C$22/1000)*M2749*N2749,0)</x:f>
        <x:v>-290596</x:v>
      </x:c>
      <x:c r="S2749" s="59" t="n">
        <x:f>ROUND(R2749/'Inputs'!$C$4,2)</x:f>
        <x:v>-29.06</x:v>
      </x:c>
      <x:c r="T2749" s="33" t="n">
        <x:f>ROUND((P2749-Q2749)*G2749*'Inputs'!$C$25/1000,1)</x:f>
        <x:v>38.5</x:v>
      </x:c>
    </x:row>
    <x:row r="2750">
      <x:c r="A2750" t="n">
        <x:v>2735</x:v>
      </x:c>
      <x:c r="B2750" s="68" t="n">
        <x:v>30.3</x:v>
      </x:c>
      <x:c r="C2750" s="68" t="n">
        <x:v>34.3</x:v>
      </x:c>
      <x:c r="D2750" s="68" t="n">
        <x:v>231.3</x:v>
      </x:c>
      <x:c r="E2750" s="68" t="n">
        <x:v>25.4</x:v>
      </x:c>
      <x:c r="F2750" s="68" t="n">
        <x:v>41.4</x:v>
      </x:c>
      <x:c r="G2750" s="68" t="n">
        <x:v>7.4</x:v>
      </x:c>
      <x:c r="H2750" s="69" t="n">
        <x:v>1.766</x:v>
      </x:c>
      <x:c r="I2750" s="68" t="n">
        <x:v>5827</x:v>
      </x:c>
      <x:c r="J2750" s="68" t="n">
        <x:v>8.2</x:v>
      </x:c>
      <x:c r="K2750" s="68" t="n">
        <x:v>636</x:v>
      </x:c>
      <x:c r="L2750" s="68" t="n">
        <x:v>5.6</x:v>
      </x:c>
      <x:c r="M2750" s="70" t="n">
        <x:v>0.068</x:v>
      </x:c>
      <x:c r="N2750" s="71" t="n">
        <x:v>103</x:v>
      </x:c>
      <x:c r="O2750" s="33" t="n">
        <x:f>ROUND(3*E2750+F2750+G2750*H2750,1)</x:f>
        <x:v>130.7</x:v>
      </x:c>
      <x:c r="P2750" s="33" t="n">
        <x:f>ROUND('Inputs'!$C$4*'Inputs'!$C$7*'Inputs'!$C$5*C2750/3600,1)</x:f>
        <x:v>4954.4</x:v>
      </x:c>
      <x:c r="Q2750" s="33" t="n">
        <x:f>ROUND(('Inputs'!$C$4/B2750)*'Inputs'!$C$7*'Inputs'!$C$6*D2750/3600,1)</x:f>
        <x:v>2205.3</x:v>
      </x:c>
      <x:c r="R2750" s="59" t="n">
        <x:f>ROUND((P2750-Q2750)*O2750-('Inputs'!$C$4/B2750)*(I2750/J2750+K2750)-'Inputs'!$C$4*L2750-('Inputs'!$C$4*'Inputs'!$C$20*'Inputs'!$C$21*'Inputs'!$C$22/1000)*M2750*N2750,0)</x:f>
        <x:v>-156780</x:v>
      </x:c>
      <x:c r="S2750" s="59" t="n">
        <x:f>ROUND(R2750/'Inputs'!$C$4,2)</x:f>
        <x:v>-15.68</x:v>
      </x:c>
      <x:c r="T2750" s="33" t="n">
        <x:f>ROUND((P2750-Q2750)*G2750*'Inputs'!$C$25/1000,1)</x:f>
        <x:v>52.6</x:v>
      </x:c>
    </x:row>
    <x:row r="2751">
      <x:c r="A2751" t="n">
        <x:v>2736</x:v>
      </x:c>
      <x:c r="B2751" s="68" t="n">
        <x:v>59.1</x:v>
      </x:c>
      <x:c r="C2751" s="68" t="n">
        <x:v>29.6</x:v>
      </x:c>
      <x:c r="D2751" s="68" t="n">
        <x:v>191.3</x:v>
      </x:c>
      <x:c r="E2751" s="68" t="n">
        <x:v>21.3</x:v>
      </x:c>
      <x:c r="F2751" s="68" t="n">
        <x:v>32.8</x:v>
      </x:c>
      <x:c r="G2751" s="68" t="n">
        <x:v>9.7</x:v>
      </x:c>
      <x:c r="H2751" s="69" t="n">
        <x:v>1.884</x:v>
      </x:c>
      <x:c r="I2751" s="68" t="n">
        <x:v>9026</x:v>
      </x:c>
      <x:c r="J2751" s="68" t="n">
        <x:v>14.7</x:v>
      </x:c>
      <x:c r="K2751" s="68" t="n">
        <x:v>554</x:v>
      </x:c>
      <x:c r="L2751" s="68" t="n">
        <x:v>5.8</x:v>
      </x:c>
      <x:c r="M2751" s="70" t="n">
        <x:v>0.045</x:v>
      </x:c>
      <x:c r="N2751" s="71" t="n">
        <x:v>143</x:v>
      </x:c>
      <x:c r="O2751" s="33" t="n">
        <x:f>ROUND(3*E2751+F2751+G2751*H2751,1)</x:f>
        <x:v>115</x:v>
      </x:c>
      <x:c r="P2751" s="33" t="n">
        <x:f>ROUND('Inputs'!$C$4*'Inputs'!$C$7*'Inputs'!$C$5*C2751/3600,1)</x:f>
        <x:v>4275.6</x:v>
      </x:c>
      <x:c r="Q2751" s="33" t="n">
        <x:f>ROUND(('Inputs'!$C$4/B2751)*'Inputs'!$C$7*'Inputs'!$C$6*D2751/3600,1)</x:f>
        <x:v>935.1</x:v>
      </x:c>
      <x:c r="R2751" s="59" t="n">
        <x:f>ROUND((P2751-Q2751)*O2751-('Inputs'!$C$4/B2751)*(I2751/J2751+K2751)-'Inputs'!$C$4*L2751-('Inputs'!$C$4*'Inputs'!$C$20*'Inputs'!$C$21*'Inputs'!$C$22/1000)*M2751*N2751,0)</x:f>
        <x:v>114134</x:v>
      </x:c>
      <x:c r="S2751" s="59" t="n">
        <x:f>ROUND(R2751/'Inputs'!$C$4,2)</x:f>
        <x:v>11.41</x:v>
      </x:c>
      <x:c r="T2751" s="33" t="n">
        <x:f>ROUND((P2751-Q2751)*G2751*'Inputs'!$C$25/1000,1)</x:f>
        <x:v>83.7</x:v>
      </x:c>
    </x:row>
    <x:row r="2752">
      <x:c r="A2752" t="n">
        <x:v>2737</x:v>
      </x:c>
      <x:c r="B2752" s="68" t="n">
        <x:v>51.5</x:v>
      </x:c>
      <x:c r="C2752" s="68" t="n">
        <x:v>33.8</x:v>
      </x:c>
      <x:c r="D2752" s="68" t="n">
        <x:v>165.3</x:v>
      </x:c>
      <x:c r="E2752" s="68" t="n">
        <x:v>25.3</x:v>
      </x:c>
      <x:c r="F2752" s="68" t="n">
        <x:v>31.6</x:v>
      </x:c>
      <x:c r="G2752" s="68" t="n">
        <x:v>7.5</x:v>
      </x:c>
      <x:c r="H2752" s="69" t="n">
        <x:v>1.722</x:v>
      </x:c>
      <x:c r="I2752" s="68" t="n">
        <x:v>8880</x:v>
      </x:c>
      <x:c r="J2752" s="68" t="n">
        <x:v>12.2</x:v>
      </x:c>
      <x:c r="K2752" s="68" t="n">
        <x:v>434</x:v>
      </x:c>
      <x:c r="L2752" s="68" t="n">
        <x:v>4.6</x:v>
      </x:c>
      <x:c r="M2752" s="70" t="n">
        <x:v>0.066</x:v>
      </x:c>
      <x:c r="N2752" s="71" t="n">
        <x:v>126</x:v>
      </x:c>
      <x:c r="O2752" s="33" t="n">
        <x:f>ROUND(3*E2752+F2752+G2752*H2752,1)</x:f>
        <x:v>120.4</x:v>
      </x:c>
      <x:c r="P2752" s="33" t="n">
        <x:f>ROUND('Inputs'!$C$4*'Inputs'!$C$7*'Inputs'!$C$5*C2752/3600,1)</x:f>
        <x:v>4882.2</x:v>
      </x:c>
      <x:c r="Q2752" s="33" t="n">
        <x:f>ROUND(('Inputs'!$C$4/B2752)*'Inputs'!$C$7*'Inputs'!$C$6*D2752/3600,1)</x:f>
        <x:v>927.2</x:v>
      </x:c>
      <x:c r="R2752" s="59" t="n">
        <x:f>ROUND((P2752-Q2752)*O2752-('Inputs'!$C$4/B2752)*(I2752/J2752+K2752)-'Inputs'!$C$4*L2752-('Inputs'!$C$4*'Inputs'!$C$20*'Inputs'!$C$21*'Inputs'!$C$22/1000)*M2752*N2752,0)</x:f>
        <x:v>185981</x:v>
      </x:c>
      <x:c r="S2752" s="59" t="n">
        <x:f>ROUND(R2752/'Inputs'!$C$4,2)</x:f>
        <x:v>18.6</x:v>
      </x:c>
      <x:c r="T2752" s="33" t="n">
        <x:f>ROUND((P2752-Q2752)*G2752*'Inputs'!$C$25/1000,1)</x:f>
        <x:v>76.6</x:v>
      </x:c>
    </x:row>
    <x:row r="2753">
      <x:c r="A2753" t="n">
        <x:v>2738</x:v>
      </x:c>
      <x:c r="B2753" s="68" t="n">
        <x:v>42.5</x:v>
      </x:c>
      <x:c r="C2753" s="68" t="n">
        <x:v>24.9</x:v>
      </x:c>
      <x:c r="D2753" s="68" t="n">
        <x:v>199.3</x:v>
      </x:c>
      <x:c r="E2753" s="68" t="n">
        <x:v>23.1</x:v>
      </x:c>
      <x:c r="F2753" s="68" t="n">
        <x:v>50.4</x:v>
      </x:c>
      <x:c r="G2753" s="68" t="n">
        <x:v>8.5</x:v>
      </x:c>
      <x:c r="H2753" s="69" t="n">
        <x:v>1.878</x:v>
      </x:c>
      <x:c r="I2753" s="68" t="n">
        <x:v>5924</x:v>
      </x:c>
      <x:c r="J2753" s="68" t="n">
        <x:v>12.8</x:v>
      </x:c>
      <x:c r="K2753" s="68" t="n">
        <x:v>859</x:v>
      </x:c>
      <x:c r="L2753" s="68" t="n">
        <x:v>4.1</x:v>
      </x:c>
      <x:c r="M2753" s="70" t="n">
        <x:v>0.057</x:v>
      </x:c>
      <x:c r="N2753" s="71" t="n">
        <x:v>133</x:v>
      </x:c>
      <x:c r="O2753" s="33" t="n">
        <x:f>ROUND(3*E2753+F2753+G2753*H2753,1)</x:f>
        <x:v>135.7</x:v>
      </x:c>
      <x:c r="P2753" s="33" t="n">
        <x:f>ROUND('Inputs'!$C$4*'Inputs'!$C$7*'Inputs'!$C$5*C2753/3600,1)</x:f>
        <x:v>3596.7</x:v>
      </x:c>
      <x:c r="Q2753" s="33" t="n">
        <x:f>ROUND(('Inputs'!$C$4/B2753)*'Inputs'!$C$7*'Inputs'!$C$6*D2753/3600,1)</x:f>
        <x:v>1354.7</x:v>
      </x:c>
      <x:c r="R2753" s="59" t="n">
        <x:f>ROUND((P2753-Q2753)*O2753-('Inputs'!$C$4/B2753)*(I2753/J2753+K2753)-'Inputs'!$C$4*L2753-('Inputs'!$C$4*'Inputs'!$C$20*'Inputs'!$C$21*'Inputs'!$C$22/1000)*M2753*N2753,0)</x:f>
        <x:v>-64728</x:v>
      </x:c>
      <x:c r="S2753" s="59" t="n">
        <x:f>ROUND(R2753/'Inputs'!$C$4,2)</x:f>
        <x:v>-6.47</x:v>
      </x:c>
      <x:c r="T2753" s="33" t="n">
        <x:f>ROUND((P2753-Q2753)*G2753*'Inputs'!$C$25/1000,1)</x:f>
        <x:v>49.2</x:v>
      </x:c>
    </x:row>
    <x:row r="2754">
      <x:c r="A2754" t="n">
        <x:v>2739</x:v>
      </x:c>
      <x:c r="B2754" s="68" t="n">
        <x:v>30.7</x:v>
      </x:c>
      <x:c r="C2754" s="68" t="n">
        <x:v>30.9</x:v>
      </x:c>
      <x:c r="D2754" s="68" t="n">
        <x:v>235.3</x:v>
      </x:c>
      <x:c r="E2754" s="68" t="n">
        <x:v>20.1</x:v>
      </x:c>
      <x:c r="F2754" s="68" t="n">
        <x:v>40.9</x:v>
      </x:c>
      <x:c r="G2754" s="68" t="n">
        <x:v>10.8</x:v>
      </x:c>
      <x:c r="H2754" s="69" t="n">
        <x:v>1.694</x:v>
      </x:c>
      <x:c r="I2754" s="68" t="n">
        <x:v>7311</x:v>
      </x:c>
      <x:c r="J2754" s="68" t="n">
        <x:v>9.4</x:v>
      </x:c>
      <x:c r="K2754" s="68" t="n">
        <x:v>348</x:v>
      </x:c>
      <x:c r="L2754" s="68" t="n">
        <x:v>2.5</x:v>
      </x:c>
      <x:c r="M2754" s="70" t="n">
        <x:v>0.065</x:v>
      </x:c>
      <x:c r="N2754" s="71" t="n">
        <x:v>123</x:v>
      </x:c>
      <x:c r="O2754" s="33" t="n">
        <x:f>ROUND(3*E2754+F2754+G2754*H2754,1)</x:f>
        <x:v>119.5</x:v>
      </x:c>
      <x:c r="P2754" s="33" t="n">
        <x:f>ROUND('Inputs'!$C$4*'Inputs'!$C$7*'Inputs'!$C$5*C2754/3600,1)</x:f>
        <x:v>4463.3</x:v>
      </x:c>
      <x:c r="Q2754" s="33" t="n">
        <x:f>ROUND(('Inputs'!$C$4/B2754)*'Inputs'!$C$7*'Inputs'!$C$6*D2754/3600,1)</x:f>
        <x:v>2214.2</x:v>
      </x:c>
      <x:c r="R2754" s="59" t="n">
        <x:f>ROUND((P2754-Q2754)*O2754-('Inputs'!$C$4/B2754)*(I2754/J2754+K2754)-'Inputs'!$C$4*L2754-('Inputs'!$C$4*'Inputs'!$C$20*'Inputs'!$C$21*'Inputs'!$C$22/1000)*M2754*N2754,0)</x:f>
        <x:v>-140810</x:v>
      </x:c>
      <x:c r="S2754" s="59" t="n">
        <x:f>ROUND(R2754/'Inputs'!$C$4,2)</x:f>
        <x:v>-14.08</x:v>
      </x:c>
      <x:c r="T2754" s="33" t="n">
        <x:f>ROUND((P2754-Q2754)*G2754*'Inputs'!$C$25/1000,1)</x:f>
        <x:v>62.8</x:v>
      </x:c>
    </x:row>
    <x:row r="2755">
      <x:c r="A2755" t="n">
        <x:v>2740</x:v>
      </x:c>
      <x:c r="B2755" s="68" t="n">
        <x:v>50.4</x:v>
      </x:c>
      <x:c r="C2755" s="68" t="n">
        <x:v>27.7</x:v>
      </x:c>
      <x:c r="D2755" s="68" t="n">
        <x:v>217</x:v>
      </x:c>
      <x:c r="E2755" s="68" t="n">
        <x:v>20.9</x:v>
      </x:c>
      <x:c r="F2755" s="68" t="n">
        <x:v>45.6</x:v>
      </x:c>
      <x:c r="G2755" s="68" t="n">
        <x:v>10.3</x:v>
      </x:c>
      <x:c r="H2755" s="69" t="n">
        <x:v>1.689</x:v>
      </x:c>
      <x:c r="I2755" s="68" t="n">
        <x:v>6339</x:v>
      </x:c>
      <x:c r="J2755" s="68" t="n">
        <x:v>11.2</x:v>
      </x:c>
      <x:c r="K2755" s="68" t="n">
        <x:v>714</x:v>
      </x:c>
      <x:c r="L2755" s="68" t="n">
        <x:v>3.4</x:v>
      </x:c>
      <x:c r="M2755" s="70" t="n">
        <x:v>0.051</x:v>
      </x:c>
      <x:c r="N2755" s="71" t="n">
        <x:v>66</x:v>
      </x:c>
      <x:c r="O2755" s="33" t="n">
        <x:f>ROUND(3*E2755+F2755+G2755*H2755,1)</x:f>
        <x:v>125.7</x:v>
      </x:c>
      <x:c r="P2755" s="33" t="n">
        <x:f>ROUND('Inputs'!$C$4*'Inputs'!$C$7*'Inputs'!$C$5*C2755/3600,1)</x:f>
        <x:v>4001.1</x:v>
      </x:c>
      <x:c r="Q2755" s="33" t="n">
        <x:f>ROUND(('Inputs'!$C$4/B2755)*'Inputs'!$C$7*'Inputs'!$C$6*D2755/3600,1)</x:f>
        <x:v>1243.8</x:v>
      </x:c>
      <x:c r="R2755" s="59" t="n">
        <x:f>ROUND((P2755-Q2755)*O2755-('Inputs'!$C$4/B2755)*(I2755/J2755+K2755)-'Inputs'!$C$4*L2755-('Inputs'!$C$4*'Inputs'!$C$20*'Inputs'!$C$21*'Inputs'!$C$22/1000)*M2755*N2755,0)</x:f>
        <x:v>51101</x:v>
      </x:c>
      <x:c r="S2755" s="59" t="n">
        <x:f>ROUND(R2755/'Inputs'!$C$4,2)</x:f>
        <x:v>5.11</x:v>
      </x:c>
      <x:c r="T2755" s="33" t="n">
        <x:f>ROUND((P2755-Q2755)*G2755*'Inputs'!$C$25/1000,1)</x:f>
        <x:v>73.4</x:v>
      </x:c>
    </x:row>
    <x:row r="2756">
      <x:c r="A2756" t="n">
        <x:v>2741</x:v>
      </x:c>
      <x:c r="B2756" s="68" t="n">
        <x:v>42.5</x:v>
      </x:c>
      <x:c r="C2756" s="68" t="n">
        <x:v>25.9</x:v>
      </x:c>
      <x:c r="D2756" s="68" t="n">
        <x:v>181.6</x:v>
      </x:c>
      <x:c r="E2756" s="68" t="n">
        <x:v>24.2</x:v>
      </x:c>
      <x:c r="F2756" s="68" t="n">
        <x:v>45.5</x:v>
      </x:c>
      <x:c r="G2756" s="68" t="n">
        <x:v>10.1</x:v>
      </x:c>
      <x:c r="H2756" s="69" t="n">
        <x:v>1.835</x:v>
      </x:c>
      <x:c r="I2756" s="68" t="n">
        <x:v>6693</x:v>
      </x:c>
      <x:c r="J2756" s="68" t="n">
        <x:v>13.7</x:v>
      </x:c>
      <x:c r="K2756" s="68" t="n">
        <x:v>558</x:v>
      </x:c>
      <x:c r="L2756" s="68" t="n">
        <x:v>1.9</x:v>
      </x:c>
      <x:c r="M2756" s="70" t="n">
        <x:v>0.069</x:v>
      </x:c>
      <x:c r="N2756" s="71" t="n">
        <x:v>145</x:v>
      </x:c>
      <x:c r="O2756" s="33" t="n">
        <x:f>ROUND(3*E2756+F2756+G2756*H2756,1)</x:f>
        <x:v>136.6</x:v>
      </x:c>
      <x:c r="P2756" s="33" t="n">
        <x:f>ROUND('Inputs'!$C$4*'Inputs'!$C$7*'Inputs'!$C$5*C2756/3600,1)</x:f>
        <x:v>3741.1</x:v>
      </x:c>
      <x:c r="Q2756" s="33" t="n">
        <x:f>ROUND(('Inputs'!$C$4/B2756)*'Inputs'!$C$7*'Inputs'!$C$6*D2756/3600,1)</x:f>
        <x:v>1234.4</x:v>
      </x:c>
      <x:c r="R2756" s="59" t="n">
        <x:f>ROUND((P2756-Q2756)*O2756-('Inputs'!$C$4/B2756)*(I2756/J2756+K2756)-'Inputs'!$C$4*L2756-('Inputs'!$C$4*'Inputs'!$C$20*'Inputs'!$C$21*'Inputs'!$C$22/1000)*M2756*N2756,0)</x:f>
        <x:v>54798</x:v>
      </x:c>
      <x:c r="S2756" s="59" t="n">
        <x:f>ROUND(R2756/'Inputs'!$C$4,2)</x:f>
        <x:v>5.48</x:v>
      </x:c>
      <x:c r="T2756" s="33" t="n">
        <x:f>ROUND((P2756-Q2756)*G2756*'Inputs'!$C$25/1000,1)</x:f>
        <x:v>65.4</x:v>
      </x:c>
    </x:row>
    <x:row r="2757">
      <x:c r="A2757" t="n">
        <x:v>2742</x:v>
      </x:c>
      <x:c r="B2757" s="68" t="n">
        <x:v>32.7</x:v>
      </x:c>
      <x:c r="C2757" s="68" t="n">
        <x:v>29.2</x:v>
      </x:c>
      <x:c r="D2757" s="68" t="n">
        <x:v>206</x:v>
      </x:c>
      <x:c r="E2757" s="68" t="n">
        <x:v>26.2</x:v>
      </x:c>
      <x:c r="F2757" s="68" t="n">
        <x:v>44</x:v>
      </x:c>
      <x:c r="G2757" s="68" t="n">
        <x:v>10.6</x:v>
      </x:c>
      <x:c r="H2757" s="69" t="n">
        <x:v>1.789</x:v>
      </x:c>
      <x:c r="I2757" s="68" t="n">
        <x:v>5092</x:v>
      </x:c>
      <x:c r="J2757" s="68" t="n">
        <x:v>12.8</x:v>
      </x:c>
      <x:c r="K2757" s="68" t="n">
        <x:v>687</x:v>
      </x:c>
      <x:c r="L2757" s="68" t="n">
        <x:v>3.3</x:v>
      </x:c>
      <x:c r="M2757" s="70" t="n">
        <x:v>0.043</x:v>
      </x:c>
      <x:c r="N2757" s="71" t="n">
        <x:v>112</x:v>
      </x:c>
      <x:c r="O2757" s="33" t="n">
        <x:f>ROUND(3*E2757+F2757+G2757*H2757,1)</x:f>
        <x:v>141.6</x:v>
      </x:c>
      <x:c r="P2757" s="33" t="n">
        <x:f>ROUND('Inputs'!$C$4*'Inputs'!$C$7*'Inputs'!$C$5*C2757/3600,1)</x:f>
        <x:v>4217.8</x:v>
      </x:c>
      <x:c r="Q2757" s="33" t="n">
        <x:f>ROUND(('Inputs'!$C$4/B2757)*'Inputs'!$C$7*'Inputs'!$C$6*D2757/3600,1)</x:f>
        <x:v>1819.9</x:v>
      </x:c>
      <x:c r="R2757" s="59" t="n">
        <x:f>ROUND((P2757-Q2757)*O2757-('Inputs'!$C$4/B2757)*(I2757/J2757+K2757)-'Inputs'!$C$4*L2757-('Inputs'!$C$4*'Inputs'!$C$20*'Inputs'!$C$21*'Inputs'!$C$22/1000)*M2757*N2757,0)</x:f>
        <x:v>-35974</x:v>
      </x:c>
      <x:c r="S2757" s="59" t="n">
        <x:f>ROUND(R2757/'Inputs'!$C$4,2)</x:f>
        <x:v>-3.6</x:v>
      </x:c>
      <x:c r="T2757" s="33" t="n">
        <x:f>ROUND((P2757-Q2757)*G2757*'Inputs'!$C$25/1000,1)</x:f>
        <x:v>65.7</x:v>
      </x:c>
    </x:row>
    <x:row r="2758">
      <x:c r="A2758" t="n">
        <x:v>2743</x:v>
      </x:c>
      <x:c r="B2758" s="68" t="n">
        <x:v>38.6</x:v>
      </x:c>
      <x:c r="C2758" s="68" t="n">
        <x:v>31.1</x:v>
      </x:c>
      <x:c r="D2758" s="68" t="n">
        <x:v>227.6</x:v>
      </x:c>
      <x:c r="E2758" s="68" t="n">
        <x:v>23.2</x:v>
      </x:c>
      <x:c r="F2758" s="68" t="n">
        <x:v>51.3</x:v>
      </x:c>
      <x:c r="G2758" s="68" t="n">
        <x:v>8.6</x:v>
      </x:c>
      <x:c r="H2758" s="69" t="n">
        <x:v>1.965</x:v>
      </x:c>
      <x:c r="I2758" s="68" t="n">
        <x:v>6640</x:v>
      </x:c>
      <x:c r="J2758" s="68" t="n">
        <x:v>9.9</x:v>
      </x:c>
      <x:c r="K2758" s="68" t="n">
        <x:v>709</x:v>
      </x:c>
      <x:c r="L2758" s="68" t="n">
        <x:v>4.9</x:v>
      </x:c>
      <x:c r="M2758" s="70" t="n">
        <x:v>0.043</x:v>
      </x:c>
      <x:c r="N2758" s="71" t="n">
        <x:v>86</x:v>
      </x:c>
      <x:c r="O2758" s="33" t="n">
        <x:f>ROUND(3*E2758+F2758+G2758*H2758,1)</x:f>
        <x:v>137.8</x:v>
      </x:c>
      <x:c r="P2758" s="33" t="n">
        <x:f>ROUND('Inputs'!$C$4*'Inputs'!$C$7*'Inputs'!$C$5*C2758/3600,1)</x:f>
        <x:v>4492.2</x:v>
      </x:c>
      <x:c r="Q2758" s="33" t="n">
        <x:f>ROUND(('Inputs'!$C$4/B2758)*'Inputs'!$C$7*'Inputs'!$C$6*D2758/3600,1)</x:f>
        <x:v>1703.4</x:v>
      </x:c>
      <x:c r="R2758" s="59" t="n">
        <x:f>ROUND((P2758-Q2758)*O2758-('Inputs'!$C$4/B2758)*(I2758/J2758+K2758)-'Inputs'!$C$4*L2758-('Inputs'!$C$4*'Inputs'!$C$20*'Inputs'!$C$21*'Inputs'!$C$22/1000)*M2758*N2758,0)</x:f>
        <x:v>-30410</x:v>
      </x:c>
      <x:c r="S2758" s="59" t="n">
        <x:f>ROUND(R2758/'Inputs'!$C$4,2)</x:f>
        <x:v>-3.04</x:v>
      </x:c>
      <x:c r="T2758" s="33" t="n">
        <x:f>ROUND((P2758-Q2758)*G2758*'Inputs'!$C$25/1000,1)</x:f>
        <x:v>62</x:v>
      </x:c>
    </x:row>
    <x:row r="2759">
      <x:c r="A2759" t="n">
        <x:v>2744</x:v>
      </x:c>
      <x:c r="B2759" s="68" t="n">
        <x:v>34.4</x:v>
      </x:c>
      <x:c r="C2759" s="68" t="n">
        <x:v>34.1</x:v>
      </x:c>
      <x:c r="D2759" s="68" t="n">
        <x:v>247.4</x:v>
      </x:c>
      <x:c r="E2759" s="68" t="n">
        <x:v>26.1</x:v>
      </x:c>
      <x:c r="F2759" s="68" t="n">
        <x:v>46.7</x:v>
      </x:c>
      <x:c r="G2759" s="68" t="n">
        <x:v>7.9</x:v>
      </x:c>
      <x:c r="H2759" s="69" t="n">
        <x:v>1.802</x:v>
      </x:c>
      <x:c r="I2759" s="68" t="n">
        <x:v>6373</x:v>
      </x:c>
      <x:c r="J2759" s="68" t="n">
        <x:v>11.7</x:v>
      </x:c>
      <x:c r="K2759" s="68" t="n">
        <x:v>583</x:v>
      </x:c>
      <x:c r="L2759" s="68" t="n">
        <x:v>4.8</x:v>
      </x:c>
      <x:c r="M2759" s="70" t="n">
        <x:v>0.025</x:v>
      </x:c>
      <x:c r="N2759" s="71" t="n">
        <x:v>153</x:v>
      </x:c>
      <x:c r="O2759" s="33" t="n">
        <x:f>ROUND(3*E2759+F2759+G2759*H2759,1)</x:f>
        <x:v>139.2</x:v>
      </x:c>
      <x:c r="P2759" s="33" t="n">
        <x:f>ROUND('Inputs'!$C$4*'Inputs'!$C$7*'Inputs'!$C$5*C2759/3600,1)</x:f>
        <x:v>4925.6</x:v>
      </x:c>
      <x:c r="Q2759" s="33" t="n">
        <x:f>ROUND(('Inputs'!$C$4/B2759)*'Inputs'!$C$7*'Inputs'!$C$6*D2759/3600,1)</x:f>
        <x:v>2077.6</x:v>
      </x:c>
      <x:c r="R2759" s="59" t="n">
        <x:f>ROUND((P2759-Q2759)*O2759-('Inputs'!$C$4/B2759)*(I2759/J2759+K2759)-'Inputs'!$C$4*L2759-('Inputs'!$C$4*'Inputs'!$C$20*'Inputs'!$C$21*'Inputs'!$C$22/1000)*M2759*N2759,0)</x:f>
        <x:v>12068</x:v>
      </x:c>
      <x:c r="S2759" s="59" t="n">
        <x:f>ROUND(R2759/'Inputs'!$C$4,2)</x:f>
        <x:v>1.21</x:v>
      </x:c>
      <x:c r="T2759" s="33" t="n">
        <x:f>ROUND((P2759-Q2759)*G2759*'Inputs'!$C$25/1000,1)</x:f>
        <x:v>58.1</x:v>
      </x:c>
    </x:row>
    <x:row r="2760">
      <x:c r="A2760" t="n">
        <x:v>2745</x:v>
      </x:c>
      <x:c r="B2760" s="68" t="n">
        <x:v>28.1</x:v>
      </x:c>
      <x:c r="C2760" s="68" t="n">
        <x:v>29.8</x:v>
      </x:c>
      <x:c r="D2760" s="68" t="n">
        <x:v>206.7</x:v>
      </x:c>
      <x:c r="E2760" s="68" t="n">
        <x:v>24.7</x:v>
      </x:c>
      <x:c r="F2760" s="68" t="n">
        <x:v>50.1</x:v>
      </x:c>
      <x:c r="G2760" s="68" t="n">
        <x:v>8.2</x:v>
      </x:c>
      <x:c r="H2760" s="69" t="n">
        <x:v>2.014</x:v>
      </x:c>
      <x:c r="I2760" s="68" t="n">
        <x:v>5541</x:v>
      </x:c>
      <x:c r="J2760" s="68" t="n">
        <x:v>11.7</x:v>
      </x:c>
      <x:c r="K2760" s="68" t="n">
        <x:v>521</x:v>
      </x:c>
      <x:c r="L2760" s="68" t="n">
        <x:v>5.7</x:v>
      </x:c>
      <x:c r="M2760" s="70" t="n">
        <x:v>0.067</x:v>
      </x:c>
      <x:c r="N2760" s="71" t="n">
        <x:v>112</x:v>
      </x:c>
      <x:c r="O2760" s="33" t="n">
        <x:f>ROUND(3*E2760+F2760+G2760*H2760,1)</x:f>
        <x:v>140.7</x:v>
      </x:c>
      <x:c r="P2760" s="33" t="n">
        <x:f>ROUND('Inputs'!$C$4*'Inputs'!$C$7*'Inputs'!$C$5*C2760/3600,1)</x:f>
        <x:v>4304.4</x:v>
      </x:c>
      <x:c r="Q2760" s="33" t="n">
        <x:f>ROUND(('Inputs'!$C$4/B2760)*'Inputs'!$C$7*'Inputs'!$C$6*D2760/3600,1)</x:f>
        <x:v>2125</x:v>
      </x:c>
      <x:c r="R2760" s="59" t="n">
        <x:f>ROUND((P2760-Q2760)*O2760-('Inputs'!$C$4/B2760)*(I2760/J2760+K2760)-'Inputs'!$C$4*L2760-('Inputs'!$C$4*'Inputs'!$C$20*'Inputs'!$C$21*'Inputs'!$C$22/1000)*M2760*N2760,0)</x:f>
        <x:v>-121085</x:v>
      </x:c>
      <x:c r="S2760" s="59" t="n">
        <x:f>ROUND(R2760/'Inputs'!$C$4,2)</x:f>
        <x:v>-12.11</x:v>
      </x:c>
      <x:c r="T2760" s="33" t="n">
        <x:f>ROUND((P2760-Q2760)*G2760*'Inputs'!$C$25/1000,1)</x:f>
        <x:v>46.2</x:v>
      </x:c>
    </x:row>
    <x:row r="2761">
      <x:c r="A2761" t="n">
        <x:v>2746</x:v>
      </x:c>
      <x:c r="B2761" s="68" t="n">
        <x:v>31.4</x:v>
      </x:c>
      <x:c r="C2761" s="68" t="n">
        <x:v>31.2</x:v>
      </x:c>
      <x:c r="D2761" s="68" t="n">
        <x:v>279.6</x:v>
      </x:c>
      <x:c r="E2761" s="68" t="n">
        <x:v>22.1</x:v>
      </x:c>
      <x:c r="F2761" s="68" t="n">
        <x:v>41.3</x:v>
      </x:c>
      <x:c r="G2761" s="68" t="n">
        <x:v>9.3</x:v>
      </x:c>
      <x:c r="H2761" s="69" t="n">
        <x:v>1.906</x:v>
      </x:c>
      <x:c r="I2761" s="68" t="n">
        <x:v>4056</x:v>
      </x:c>
      <x:c r="J2761" s="68" t="n">
        <x:v>10.1</x:v>
      </x:c>
      <x:c r="K2761" s="68" t="n">
        <x:v>402</x:v>
      </x:c>
      <x:c r="L2761" s="68" t="n">
        <x:v>5.7</x:v>
      </x:c>
      <x:c r="M2761" s="70" t="n">
        <x:v>0.05</x:v>
      </x:c>
      <x:c r="N2761" s="71" t="n">
        <x:v>145</x:v>
      </x:c>
      <x:c r="O2761" s="33" t="n">
        <x:f>ROUND(3*E2761+F2761+G2761*H2761,1)</x:f>
        <x:v>125.3</x:v>
      </x:c>
      <x:c r="P2761" s="33" t="n">
        <x:f>ROUND('Inputs'!$C$4*'Inputs'!$C$7*'Inputs'!$C$5*C2761/3600,1)</x:f>
        <x:v>4506.7</x:v>
      </x:c>
      <x:c r="Q2761" s="33" t="n">
        <x:f>ROUND(('Inputs'!$C$4/B2761)*'Inputs'!$C$7*'Inputs'!$C$6*D2761/3600,1)</x:f>
        <x:v>2572.4</x:v>
      </x:c>
      <x:c r="R2761" s="59" t="n">
        <x:f>ROUND((P2761-Q2761)*O2761-('Inputs'!$C$4/B2761)*(I2761/J2761+K2761)-'Inputs'!$C$4*L2761-('Inputs'!$C$4*'Inputs'!$C$20*'Inputs'!$C$21*'Inputs'!$C$22/1000)*M2761*N2761,0)</x:f>
        <x:v>-86763</x:v>
      </x:c>
      <x:c r="S2761" s="59" t="n">
        <x:f>ROUND(R2761/'Inputs'!$C$4,2)</x:f>
        <x:v>-8.68</x:v>
      </x:c>
      <x:c r="T2761" s="33" t="n">
        <x:f>ROUND((P2761-Q2761)*G2761*'Inputs'!$C$25/1000,1)</x:f>
        <x:v>46.5</x:v>
      </x:c>
    </x:row>
    <x:row r="2762">
      <x:c r="A2762" t="n">
        <x:v>2747</x:v>
      </x:c>
      <x:c r="B2762" s="68" t="n">
        <x:v>30.1</x:v>
      </x:c>
      <x:c r="C2762" s="68" t="n">
        <x:v>26.6</x:v>
      </x:c>
      <x:c r="D2762" s="68" t="n">
        <x:v>176.9</x:v>
      </x:c>
      <x:c r="E2762" s="68" t="n">
        <x:v>26.9</x:v>
      </x:c>
      <x:c r="F2762" s="68" t="n">
        <x:v>46</x:v>
      </x:c>
      <x:c r="G2762" s="68" t="n">
        <x:v>8.5</x:v>
      </x:c>
      <x:c r="H2762" s="69" t="n">
        <x:v>1.777</x:v>
      </x:c>
      <x:c r="I2762" s="68" t="n">
        <x:v>5536</x:v>
      </x:c>
      <x:c r="J2762" s="68" t="n">
        <x:v>8.6</x:v>
      </x:c>
      <x:c r="K2762" s="68" t="n">
        <x:v>946</x:v>
      </x:c>
      <x:c r="L2762" s="68" t="n">
        <x:v>5.5</x:v>
      </x:c>
      <x:c r="M2762" s="70" t="n">
        <x:v>0.048</x:v>
      </x:c>
      <x:c r="N2762" s="71" t="n">
        <x:v>126</x:v>
      </x:c>
      <x:c r="O2762" s="33" t="n">
        <x:f>ROUND(3*E2762+F2762+G2762*H2762,1)</x:f>
        <x:v>141.8</x:v>
      </x:c>
      <x:c r="P2762" s="33" t="n">
        <x:f>ROUND('Inputs'!$C$4*'Inputs'!$C$7*'Inputs'!$C$5*C2762/3600,1)</x:f>
        <x:v>3842.2</x:v>
      </x:c>
      <x:c r="Q2762" s="33" t="n">
        <x:f>ROUND(('Inputs'!$C$4/B2762)*'Inputs'!$C$7*'Inputs'!$C$6*D2762/3600,1)</x:f>
        <x:v>1697.8</x:v>
      </x:c>
      <x:c r="R2762" s="59" t="n">
        <x:f>ROUND((P2762-Q2762)*O2762-('Inputs'!$C$4/B2762)*(I2762/J2762+K2762)-'Inputs'!$C$4*L2762-('Inputs'!$C$4*'Inputs'!$C$20*'Inputs'!$C$21*'Inputs'!$C$22/1000)*M2762*N2762,0)</x:f>
        <x:v>-292595</x:v>
      </x:c>
      <x:c r="S2762" s="59" t="n">
        <x:f>ROUND(R2762/'Inputs'!$C$4,2)</x:f>
        <x:v>-29.26</x:v>
      </x:c>
      <x:c r="T2762" s="33" t="n">
        <x:f>ROUND((P2762-Q2762)*G2762*'Inputs'!$C$25/1000,1)</x:f>
        <x:v>47.1</x:v>
      </x:c>
    </x:row>
    <x:row r="2763">
      <x:c r="A2763" t="n">
        <x:v>2748</x:v>
      </x:c>
      <x:c r="B2763" s="68" t="n">
        <x:v>42.5</x:v>
      </x:c>
      <x:c r="C2763" s="68" t="n">
        <x:v>32.8</x:v>
      </x:c>
      <x:c r="D2763" s="68" t="n">
        <x:v>185.5</x:v>
      </x:c>
      <x:c r="E2763" s="68" t="n">
        <x:v>26.1</x:v>
      </x:c>
      <x:c r="F2763" s="68" t="n">
        <x:v>43.2</x:v>
      </x:c>
      <x:c r="G2763" s="68" t="n">
        <x:v>9.4</x:v>
      </x:c>
      <x:c r="H2763" s="69" t="n">
        <x:v>1.924</x:v>
      </x:c>
      <x:c r="I2763" s="68" t="n">
        <x:v>7228</x:v>
      </x:c>
      <x:c r="J2763" s="68" t="n">
        <x:v>14.6</x:v>
      </x:c>
      <x:c r="K2763" s="68" t="n">
        <x:v>801</x:v>
      </x:c>
      <x:c r="L2763" s="68" t="n">
        <x:v>4.2</x:v>
      </x:c>
      <x:c r="M2763" s="70" t="n">
        <x:v>0.07</x:v>
      </x:c>
      <x:c r="N2763" s="71" t="n">
        <x:v>78</x:v>
      </x:c>
      <x:c r="O2763" s="33" t="n">
        <x:f>ROUND(3*E2763+F2763+G2763*H2763,1)</x:f>
        <x:v>139.6</x:v>
      </x:c>
      <x:c r="P2763" s="33" t="n">
        <x:f>ROUND('Inputs'!$C$4*'Inputs'!$C$7*'Inputs'!$C$5*C2763/3600,1)</x:f>
        <x:v>4737.8</x:v>
      </x:c>
      <x:c r="Q2763" s="33" t="n">
        <x:f>ROUND(('Inputs'!$C$4/B2763)*'Inputs'!$C$7*'Inputs'!$C$6*D2763/3600,1)</x:f>
        <x:v>1260.9</x:v>
      </x:c>
      <x:c r="R2763" s="59" t="n">
        <x:f>ROUND((P2763-Q2763)*O2763-('Inputs'!$C$4/B2763)*(I2763/J2763+K2763)-'Inputs'!$C$4*L2763-('Inputs'!$C$4*'Inputs'!$C$20*'Inputs'!$C$21*'Inputs'!$C$22/1000)*M2763*N2763,0)</x:f>
        <x:v>126209</x:v>
      </x:c>
      <x:c r="S2763" s="59" t="n">
        <x:f>ROUND(R2763/'Inputs'!$C$4,2)</x:f>
        <x:v>12.62</x:v>
      </x:c>
      <x:c r="T2763" s="33" t="n">
        <x:f>ROUND((P2763-Q2763)*G2763*'Inputs'!$C$25/1000,1)</x:f>
        <x:v>84.4</x:v>
      </x:c>
    </x:row>
    <x:row r="2764">
      <x:c r="A2764" t="n">
        <x:v>2749</x:v>
      </x:c>
      <x:c r="B2764" s="68" t="n">
        <x:v>42.4</x:v>
      </x:c>
      <x:c r="C2764" s="68" t="n">
        <x:v>27.7</x:v>
      </x:c>
      <x:c r="D2764" s="68" t="n">
        <x:v>254.3</x:v>
      </x:c>
      <x:c r="E2764" s="68" t="n">
        <x:v>28</x:v>
      </x:c>
      <x:c r="F2764" s="68" t="n">
        <x:v>49</x:v>
      </x:c>
      <x:c r="G2764" s="68" t="n">
        <x:v>9.6</x:v>
      </x:c>
      <x:c r="H2764" s="69" t="n">
        <x:v>1.613</x:v>
      </x:c>
      <x:c r="I2764" s="68" t="n">
        <x:v>6201</x:v>
      </x:c>
      <x:c r="J2764" s="68" t="n">
        <x:v>12.6</x:v>
      </x:c>
      <x:c r="K2764" s="68" t="n">
        <x:v>589</x:v>
      </x:c>
      <x:c r="L2764" s="68" t="n">
        <x:v>5.2</x:v>
      </x:c>
      <x:c r="M2764" s="70" t="n">
        <x:v>0.065</x:v>
      </x:c>
      <x:c r="N2764" s="71" t="n">
        <x:v>114</x:v>
      </x:c>
      <x:c r="O2764" s="33" t="n">
        <x:f>ROUND(3*E2764+F2764+G2764*H2764,1)</x:f>
        <x:v>148.5</x:v>
      </x:c>
      <x:c r="P2764" s="33" t="n">
        <x:f>ROUND('Inputs'!$C$4*'Inputs'!$C$7*'Inputs'!$C$5*C2764/3600,1)</x:f>
        <x:v>4001.1</x:v>
      </x:c>
      <x:c r="Q2764" s="33" t="n">
        <x:f>ROUND(('Inputs'!$C$4/B2764)*'Inputs'!$C$7*'Inputs'!$C$6*D2764/3600,1)</x:f>
        <x:v>1732.7</x:v>
      </x:c>
      <x:c r="R2764" s="59" t="n">
        <x:f>ROUND((P2764-Q2764)*O2764-('Inputs'!$C$4/B2764)*(I2764/J2764+K2764)-'Inputs'!$C$4*L2764-('Inputs'!$C$4*'Inputs'!$C$20*'Inputs'!$C$21*'Inputs'!$C$22/1000)*M2764*N2764,0)</x:f>
        <x:v>13301</x:v>
      </x:c>
      <x:c r="S2764" s="59" t="n">
        <x:f>ROUND(R2764/'Inputs'!$C$4,2)</x:f>
        <x:v>1.33</x:v>
      </x:c>
      <x:c r="T2764" s="33" t="n">
        <x:f>ROUND((P2764-Q2764)*G2764*'Inputs'!$C$25/1000,1)</x:f>
        <x:v>56.3</x:v>
      </x:c>
    </x:row>
    <x:row r="2765">
      <x:c r="A2765" t="n">
        <x:v>2750</x:v>
      </x:c>
      <x:c r="B2765" s="68" t="n">
        <x:v>50.3</x:v>
      </x:c>
      <x:c r="C2765" s="68" t="n">
        <x:v>32.6</x:v>
      </x:c>
      <x:c r="D2765" s="68" t="n">
        <x:v>229.3</x:v>
      </x:c>
      <x:c r="E2765" s="68" t="n">
        <x:v>22.2</x:v>
      </x:c>
      <x:c r="F2765" s="68" t="n">
        <x:v>37.5</x:v>
      </x:c>
      <x:c r="G2765" s="68" t="n">
        <x:v>8.1</x:v>
      </x:c>
      <x:c r="H2765" s="69" t="n">
        <x:v>1.82</x:v>
      </x:c>
      <x:c r="I2765" s="68" t="n">
        <x:v>4097</x:v>
      </x:c>
      <x:c r="J2765" s="68" t="n">
        <x:v>12.5</x:v>
      </x:c>
      <x:c r="K2765" s="68" t="n">
        <x:v>838</x:v>
      </x:c>
      <x:c r="L2765" s="68" t="n">
        <x:v>3.1</x:v>
      </x:c>
      <x:c r="M2765" s="70" t="n">
        <x:v>0.043</x:v>
      </x:c>
      <x:c r="N2765" s="71" t="n">
        <x:v>68</x:v>
      </x:c>
      <x:c r="O2765" s="33" t="n">
        <x:f>ROUND(3*E2765+F2765+G2765*H2765,1)</x:f>
        <x:v>118.8</x:v>
      </x:c>
      <x:c r="P2765" s="33" t="n">
        <x:f>ROUND('Inputs'!$C$4*'Inputs'!$C$7*'Inputs'!$C$5*C2765/3600,1)</x:f>
        <x:v>4708.9</x:v>
      </x:c>
      <x:c r="Q2765" s="33" t="n">
        <x:f>ROUND(('Inputs'!$C$4/B2765)*'Inputs'!$C$7*'Inputs'!$C$6*D2765/3600,1)</x:f>
        <x:v>1316.9</x:v>
      </x:c>
      <x:c r="R2765" s="59" t="n">
        <x:f>ROUND((P2765-Q2765)*O2765-('Inputs'!$C$4/B2765)*(I2765/J2765+K2765)-'Inputs'!$C$4*L2765-('Inputs'!$C$4*'Inputs'!$C$20*'Inputs'!$C$21*'Inputs'!$C$22/1000)*M2765*N2765,0)</x:f>
        <x:v>133670</x:v>
      </x:c>
      <x:c r="S2765" s="59" t="n">
        <x:f>ROUND(R2765/'Inputs'!$C$4,2)</x:f>
        <x:v>13.37</x:v>
      </x:c>
      <x:c r="T2765" s="33" t="n">
        <x:f>ROUND((P2765-Q2765)*G2765*'Inputs'!$C$25/1000,1)</x:f>
        <x:v>71</x:v>
      </x:c>
    </x:row>
    <x:row r="2766">
      <x:c r="A2766" t="n">
        <x:v>2751</x:v>
      </x:c>
      <x:c r="B2766" s="68" t="n">
        <x:v>59.5</x:v>
      </x:c>
      <x:c r="C2766" s="68" t="n">
        <x:v>28</x:v>
      </x:c>
      <x:c r="D2766" s="68" t="n">
        <x:v>232.4</x:v>
      </x:c>
      <x:c r="E2766" s="68" t="n">
        <x:v>26.1</x:v>
      </x:c>
      <x:c r="F2766" s="68" t="n">
        <x:v>51.8</x:v>
      </x:c>
      <x:c r="G2766" s="68" t="n">
        <x:v>10.7</x:v>
      </x:c>
      <x:c r="H2766" s="69" t="n">
        <x:v>1.841</x:v>
      </x:c>
      <x:c r="I2766" s="68" t="n">
        <x:v>6242</x:v>
      </x:c>
      <x:c r="J2766" s="68" t="n">
        <x:v>9.8</x:v>
      </x:c>
      <x:c r="K2766" s="68" t="n">
        <x:v>772</x:v>
      </x:c>
      <x:c r="L2766" s="68" t="n">
        <x:v>1.6</x:v>
      </x:c>
      <x:c r="M2766" s="70" t="n">
        <x:v>0.051</x:v>
      </x:c>
      <x:c r="N2766" s="71" t="n">
        <x:v>79</x:v>
      </x:c>
      <x:c r="O2766" s="33" t="n">
        <x:f>ROUND(3*E2766+F2766+G2766*H2766,1)</x:f>
        <x:v>149.8</x:v>
      </x:c>
      <x:c r="P2766" s="33" t="n">
        <x:f>ROUND('Inputs'!$C$4*'Inputs'!$C$7*'Inputs'!$C$5*C2766/3600,1)</x:f>
        <x:v>4044.4</x:v>
      </x:c>
      <x:c r="Q2766" s="33" t="n">
        <x:f>ROUND(('Inputs'!$C$4/B2766)*'Inputs'!$C$7*'Inputs'!$C$6*D2766/3600,1)</x:f>
        <x:v>1128.4</x:v>
      </x:c>
      <x:c r="R2766" s="59" t="n">
        <x:f>ROUND((P2766-Q2766)*O2766-('Inputs'!$C$4/B2766)*(I2766/J2766+K2766)-'Inputs'!$C$4*L2766-('Inputs'!$C$4*'Inputs'!$C$20*'Inputs'!$C$21*'Inputs'!$C$22/1000)*M2766*N2766,0)</x:f>
        <x:v>175011</x:v>
      </x:c>
      <x:c r="S2766" s="59" t="n">
        <x:f>ROUND(R2766/'Inputs'!$C$4,2)</x:f>
        <x:v>17.5</x:v>
      </x:c>
      <x:c r="T2766" s="33" t="n">
        <x:f>ROUND((P2766-Q2766)*G2766*'Inputs'!$C$25/1000,1)</x:f>
        <x:v>80.6</x:v>
      </x:c>
    </x:row>
    <x:row r="2767">
      <x:c r="A2767" t="n">
        <x:v>2752</x:v>
      </x:c>
      <x:c r="B2767" s="68" t="n">
        <x:v>39.6</x:v>
      </x:c>
      <x:c r="C2767" s="68" t="n">
        <x:v>27.9</x:v>
      </x:c>
      <x:c r="D2767" s="68" t="n">
        <x:v>263.6</x:v>
      </x:c>
      <x:c r="E2767" s="68" t="n">
        <x:v>22.6</x:v>
      </x:c>
      <x:c r="F2767" s="68" t="n">
        <x:v>46.1</x:v>
      </x:c>
      <x:c r="G2767" s="68" t="n">
        <x:v>10</x:v>
      </x:c>
      <x:c r="H2767" s="69" t="n">
        <x:v>1.707</x:v>
      </x:c>
      <x:c r="I2767" s="68" t="n">
        <x:v>7320</x:v>
      </x:c>
      <x:c r="J2767" s="68" t="n">
        <x:v>13</x:v>
      </x:c>
      <x:c r="K2767" s="68" t="n">
        <x:v>471</x:v>
      </x:c>
      <x:c r="L2767" s="68" t="n">
        <x:v>3.4</x:v>
      </x:c>
      <x:c r="M2767" s="70" t="n">
        <x:v>0.081</x:v>
      </x:c>
      <x:c r="N2767" s="71" t="n">
        <x:v>122</x:v>
      </x:c>
      <x:c r="O2767" s="33" t="n">
        <x:f>ROUND(3*E2767+F2767+G2767*H2767,1)</x:f>
        <x:v>131</x:v>
      </x:c>
      <x:c r="P2767" s="33" t="n">
        <x:f>ROUND('Inputs'!$C$4*'Inputs'!$C$7*'Inputs'!$C$5*C2767/3600,1)</x:f>
        <x:v>4030</x:v>
      </x:c>
      <x:c r="Q2767" s="33" t="n">
        <x:f>ROUND(('Inputs'!$C$4/B2767)*'Inputs'!$C$7*'Inputs'!$C$6*D2767/3600,1)</x:f>
        <x:v>1923</x:v>
      </x:c>
      <x:c r="R2767" s="59" t="n">
        <x:f>ROUND((P2767-Q2767)*O2767-('Inputs'!$C$4/B2767)*(I2767/J2767+K2767)-'Inputs'!$C$4*L2767-('Inputs'!$C$4*'Inputs'!$C$20*'Inputs'!$C$21*'Inputs'!$C$22/1000)*M2767*N2767,0)</x:f>
        <x:v>-41211</x:v>
      </x:c>
      <x:c r="S2767" s="59" t="n">
        <x:f>ROUND(R2767/'Inputs'!$C$4,2)</x:f>
        <x:v>-4.12</x:v>
      </x:c>
      <x:c r="T2767" s="33" t="n">
        <x:f>ROUND((P2767-Q2767)*G2767*'Inputs'!$C$25/1000,1)</x:f>
        <x:v>54.4</x:v>
      </x:c>
    </x:row>
    <x:row r="2768">
      <x:c r="A2768" t="n">
        <x:v>2753</x:v>
      </x:c>
      <x:c r="B2768" s="68" t="n">
        <x:v>28.8</x:v>
      </x:c>
      <x:c r="C2768" s="68" t="n">
        <x:v>25.2</x:v>
      </x:c>
      <x:c r="D2768" s="68" t="n">
        <x:v>214.5</x:v>
      </x:c>
      <x:c r="E2768" s="68" t="n">
        <x:v>21.9</x:v>
      </x:c>
      <x:c r="F2768" s="68" t="n">
        <x:v>41.1</x:v>
      </x:c>
      <x:c r="G2768" s="68" t="n">
        <x:v>9.2</x:v>
      </x:c>
      <x:c r="H2768" s="69" t="n">
        <x:v>1.745</x:v>
      </x:c>
      <x:c r="I2768" s="68" t="n">
        <x:v>7456</x:v>
      </x:c>
      <x:c r="J2768" s="68" t="n">
        <x:v>8.8</x:v>
      </x:c>
      <x:c r="K2768" s="68" t="n">
        <x:v>810</x:v>
      </x:c>
      <x:c r="L2768" s="68" t="n">
        <x:v>3.1</x:v>
      </x:c>
      <x:c r="M2768" s="70" t="n">
        <x:v>0.055</x:v>
      </x:c>
      <x:c r="N2768" s="71" t="n">
        <x:v>158</x:v>
      </x:c>
      <x:c r="O2768" s="33" t="n">
        <x:f>ROUND(3*E2768+F2768+G2768*H2768,1)</x:f>
        <x:v>122.9</x:v>
      </x:c>
      <x:c r="P2768" s="33" t="n">
        <x:f>ROUND('Inputs'!$C$4*'Inputs'!$C$7*'Inputs'!$C$5*C2768/3600,1)</x:f>
        <x:v>3640</x:v>
      </x:c>
      <x:c r="Q2768" s="33" t="n">
        <x:f>ROUND(('Inputs'!$C$4/B2768)*'Inputs'!$C$7*'Inputs'!$C$6*D2768/3600,1)</x:f>
        <x:v>2151.6</x:v>
      </x:c>
      <x:c r="R2768" s="59" t="n">
        <x:f>ROUND((P2768-Q2768)*O2768-('Inputs'!$C$4/B2768)*(I2768/J2768+K2768)-'Inputs'!$C$4*L2768-('Inputs'!$C$4*'Inputs'!$C$20*'Inputs'!$C$21*'Inputs'!$C$22/1000)*M2768*N2768,0)</x:f>
        <x:v>-442950</x:v>
      </x:c>
      <x:c r="S2768" s="59" t="n">
        <x:f>ROUND(R2768/'Inputs'!$C$4,2)</x:f>
        <x:v>-44.29</x:v>
      </x:c>
      <x:c r="T2768" s="33" t="n">
        <x:f>ROUND((P2768-Q2768)*G2768*'Inputs'!$C$25/1000,1)</x:f>
        <x:v>35.4</x:v>
      </x:c>
    </x:row>
    <x:row r="2769">
      <x:c r="A2769" t="n">
        <x:v>2754</x:v>
      </x:c>
      <x:c r="B2769" s="68" t="n">
        <x:v>54.5</x:v>
      </x:c>
      <x:c r="C2769" s="68" t="n">
        <x:v>30.7</x:v>
      </x:c>
      <x:c r="D2769" s="68" t="n">
        <x:v>256.8</x:v>
      </x:c>
      <x:c r="E2769" s="68" t="n">
        <x:v>21.4</x:v>
      </x:c>
      <x:c r="F2769" s="68" t="n">
        <x:v>47.9</x:v>
      </x:c>
      <x:c r="G2769" s="68" t="n">
        <x:v>7.9</x:v>
      </x:c>
      <x:c r="H2769" s="69" t="n">
        <x:v>1.903</x:v>
      </x:c>
      <x:c r="I2769" s="68" t="n">
        <x:v>5728</x:v>
      </x:c>
      <x:c r="J2769" s="68" t="n">
        <x:v>10.5</x:v>
      </x:c>
      <x:c r="K2769" s="68" t="n">
        <x:v>575</x:v>
      </x:c>
      <x:c r="L2769" s="68" t="n">
        <x:v>2.5</x:v>
      </x:c>
      <x:c r="M2769" s="70" t="n">
        <x:v>0.038</x:v>
      </x:c>
      <x:c r="N2769" s="71" t="n">
        <x:v>141</x:v>
      </x:c>
      <x:c r="O2769" s="33" t="n">
        <x:f>ROUND(3*E2769+F2769+G2769*H2769,1)</x:f>
        <x:v>127.1</x:v>
      </x:c>
      <x:c r="P2769" s="33" t="n">
        <x:f>ROUND('Inputs'!$C$4*'Inputs'!$C$7*'Inputs'!$C$5*C2769/3600,1)</x:f>
        <x:v>4434.4</x:v>
      </x:c>
      <x:c r="Q2769" s="33" t="n">
        <x:f>ROUND(('Inputs'!$C$4/B2769)*'Inputs'!$C$7*'Inputs'!$C$6*D2769/3600,1)</x:f>
        <x:v>1361.2</x:v>
      </x:c>
      <x:c r="R2769" s="59" t="n">
        <x:f>ROUND((P2769-Q2769)*O2769-('Inputs'!$C$4/B2769)*(I2769/J2769+K2769)-'Inputs'!$C$4*L2769-('Inputs'!$C$4*'Inputs'!$C$20*'Inputs'!$C$21*'Inputs'!$C$22/1000)*M2769*N2769,0)</x:f>
        <x:v>148022</x:v>
      </x:c>
      <x:c r="S2769" s="59" t="n">
        <x:f>ROUND(R2769/'Inputs'!$C$4,2)</x:f>
        <x:v>14.8</x:v>
      </x:c>
      <x:c r="T2769" s="33" t="n">
        <x:f>ROUND((P2769-Q2769)*G2769*'Inputs'!$C$25/1000,1)</x:f>
        <x:v>62.7</x:v>
      </x:c>
    </x:row>
    <x:row r="2770">
      <x:c r="A2770" t="n">
        <x:v>2755</x:v>
      </x:c>
      <x:c r="B2770" s="68" t="n">
        <x:v>47.4</x:v>
      </x:c>
      <x:c r="C2770" s="68" t="n">
        <x:v>30.3</x:v>
      </x:c>
      <x:c r="D2770" s="68" t="n">
        <x:v>213.8</x:v>
      </x:c>
      <x:c r="E2770" s="68" t="n">
        <x:v>26.1</x:v>
      </x:c>
      <x:c r="F2770" s="68" t="n">
        <x:v>43.8</x:v>
      </x:c>
      <x:c r="G2770" s="68" t="n">
        <x:v>10.4</x:v>
      </x:c>
      <x:c r="H2770" s="69" t="n">
        <x:v>1.742</x:v>
      </x:c>
      <x:c r="I2770" s="68" t="n">
        <x:v>4883</x:v>
      </x:c>
      <x:c r="J2770" s="68" t="n">
        <x:v>14.8</x:v>
      </x:c>
      <x:c r="K2770" s="68" t="n">
        <x:v>870</x:v>
      </x:c>
      <x:c r="L2770" s="68" t="n">
        <x:v>2.6</x:v>
      </x:c>
      <x:c r="M2770" s="70" t="n">
        <x:v>0.058</x:v>
      </x:c>
      <x:c r="N2770" s="71" t="n">
        <x:v>151</x:v>
      </x:c>
      <x:c r="O2770" s="33" t="n">
        <x:f>ROUND(3*E2770+F2770+G2770*H2770,1)</x:f>
        <x:v>140.2</x:v>
      </x:c>
      <x:c r="P2770" s="33" t="n">
        <x:f>ROUND('Inputs'!$C$4*'Inputs'!$C$7*'Inputs'!$C$5*C2770/3600,1)</x:f>
        <x:v>4376.7</x:v>
      </x:c>
      <x:c r="Q2770" s="33" t="n">
        <x:f>ROUND(('Inputs'!$C$4/B2770)*'Inputs'!$C$7*'Inputs'!$C$6*D2770/3600,1)</x:f>
        <x:v>1303</x:v>
      </x:c>
      <x:c r="R2770" s="59" t="n">
        <x:f>ROUND((P2770-Q2770)*O2770-('Inputs'!$C$4/B2770)*(I2770/J2770+K2770)-'Inputs'!$C$4*L2770-('Inputs'!$C$4*'Inputs'!$C$20*'Inputs'!$C$21*'Inputs'!$C$22/1000)*M2770*N2770,0)</x:f>
        <x:v>132198</x:v>
      </x:c>
      <x:c r="S2770" s="59" t="n">
        <x:f>ROUND(R2770/'Inputs'!$C$4,2)</x:f>
        <x:v>13.22</x:v>
      </x:c>
      <x:c r="T2770" s="33" t="n">
        <x:f>ROUND((P2770-Q2770)*G2770*'Inputs'!$C$25/1000,1)</x:f>
        <x:v>82.6</x:v>
      </x:c>
    </x:row>
    <x:row r="2771">
      <x:c r="A2771" t="n">
        <x:v>2756</x:v>
      </x:c>
      <x:c r="B2771" s="68" t="n">
        <x:v>51.7</x:v>
      </x:c>
      <x:c r="C2771" s="68" t="n">
        <x:v>26.1</x:v>
      </x:c>
      <x:c r="D2771" s="68" t="n">
        <x:v>285.4</x:v>
      </x:c>
      <x:c r="E2771" s="68" t="n">
        <x:v>23.5</x:v>
      </x:c>
      <x:c r="F2771" s="68" t="n">
        <x:v>50.6</x:v>
      </x:c>
      <x:c r="G2771" s="68" t="n">
        <x:v>7.9</x:v>
      </x:c>
      <x:c r="H2771" s="69" t="n">
        <x:v>1.931</x:v>
      </x:c>
      <x:c r="I2771" s="68" t="n">
        <x:v>8035</x:v>
      </x:c>
      <x:c r="J2771" s="68" t="n">
        <x:v>14.7</x:v>
      </x:c>
      <x:c r="K2771" s="68" t="n">
        <x:v>985</x:v>
      </x:c>
      <x:c r="L2771" s="68" t="n">
        <x:v>2.1</x:v>
      </x:c>
      <x:c r="M2771" s="70" t="n">
        <x:v>0.021</x:v>
      </x:c>
      <x:c r="N2771" s="71" t="n">
        <x:v>140</x:v>
      </x:c>
      <x:c r="O2771" s="33" t="n">
        <x:f>ROUND(3*E2771+F2771+G2771*H2771,1)</x:f>
        <x:v>136.4</x:v>
      </x:c>
      <x:c r="P2771" s="33" t="n">
        <x:f>ROUND('Inputs'!$C$4*'Inputs'!$C$7*'Inputs'!$C$5*C2771/3600,1)</x:f>
        <x:v>3770</x:v>
      </x:c>
      <x:c r="Q2771" s="33" t="n">
        <x:f>ROUND(('Inputs'!$C$4/B2771)*'Inputs'!$C$7*'Inputs'!$C$6*D2771/3600,1)</x:f>
        <x:v>1594.8</x:v>
      </x:c>
      <x:c r="R2771" s="59" t="n">
        <x:f>ROUND((P2771-Q2771)*O2771-('Inputs'!$C$4/B2771)*(I2771/J2771+K2771)-'Inputs'!$C$4*L2771-('Inputs'!$C$4*'Inputs'!$C$20*'Inputs'!$C$21*'Inputs'!$C$22/1000)*M2771*N2771,0)</x:f>
        <x:v>-27124</x:v>
      </x:c>
      <x:c r="S2771" s="59" t="n">
        <x:f>ROUND(R2771/'Inputs'!$C$4,2)</x:f>
        <x:v>-2.71</x:v>
      </x:c>
      <x:c r="T2771" s="33" t="n">
        <x:f>ROUND((P2771-Q2771)*G2771*'Inputs'!$C$25/1000,1)</x:f>
        <x:v>44.4</x:v>
      </x:c>
    </x:row>
    <x:row r="2772">
      <x:c r="A2772" t="n">
        <x:v>2757</x:v>
      </x:c>
      <x:c r="B2772" s="68" t="n">
        <x:v>26.9</x:v>
      </x:c>
      <x:c r="C2772" s="68" t="n">
        <x:v>31.9</x:v>
      </x:c>
      <x:c r="D2772" s="68" t="n">
        <x:v>188.7</x:v>
      </x:c>
      <x:c r="E2772" s="68" t="n">
        <x:v>21.2</x:v>
      </x:c>
      <x:c r="F2772" s="68" t="n">
        <x:v>36.2</x:v>
      </x:c>
      <x:c r="G2772" s="68" t="n">
        <x:v>10.9</x:v>
      </x:c>
      <x:c r="H2772" s="69" t="n">
        <x:v>1.875</x:v>
      </x:c>
      <x:c r="I2772" s="68" t="n">
        <x:v>4777</x:v>
      </x:c>
      <x:c r="J2772" s="68" t="n">
        <x:v>12.4</x:v>
      </x:c>
      <x:c r="K2772" s="68" t="n">
        <x:v>651</x:v>
      </x:c>
      <x:c r="L2772" s="68" t="n">
        <x:v>1.7</x:v>
      </x:c>
      <x:c r="M2772" s="70" t="n">
        <x:v>0.048</x:v>
      </x:c>
      <x:c r="N2772" s="71" t="n">
        <x:v>99</x:v>
      </x:c>
      <x:c r="O2772" s="33" t="n">
        <x:f>ROUND(3*E2772+F2772+G2772*H2772,1)</x:f>
        <x:v>120.2</x:v>
      </x:c>
      <x:c r="P2772" s="33" t="n">
        <x:f>ROUND('Inputs'!$C$4*'Inputs'!$C$7*'Inputs'!$C$5*C2772/3600,1)</x:f>
        <x:v>4607.8</x:v>
      </x:c>
      <x:c r="Q2772" s="33" t="n">
        <x:f>ROUND(('Inputs'!$C$4/B2772)*'Inputs'!$C$7*'Inputs'!$C$6*D2772/3600,1)</x:f>
        <x:v>2026.5</x:v>
      </x:c>
      <x:c r="R2772" s="59" t="n">
        <x:f>ROUND((P2772-Q2772)*O2772-('Inputs'!$C$4/B2772)*(I2772/J2772+K2772)-'Inputs'!$C$4*L2772-('Inputs'!$C$4*'Inputs'!$C$20*'Inputs'!$C$21*'Inputs'!$C$22/1000)*M2772*N2772,0)</x:f>
        <x:v>-102574</x:v>
      </x:c>
      <x:c r="S2772" s="59" t="n">
        <x:f>ROUND(R2772/'Inputs'!$C$4,2)</x:f>
        <x:v>-10.26</x:v>
      </x:c>
      <x:c r="T2772" s="33" t="n">
        <x:f>ROUND((P2772-Q2772)*G2772*'Inputs'!$C$25/1000,1)</x:f>
        <x:v>72.7</x:v>
      </x:c>
    </x:row>
    <x:row r="2773">
      <x:c r="A2773" t="n">
        <x:v>2758</x:v>
      </x:c>
      <x:c r="B2773" s="68" t="n">
        <x:v>35.7</x:v>
      </x:c>
      <x:c r="C2773" s="68" t="n">
        <x:v>29.5</x:v>
      </x:c>
      <x:c r="D2773" s="68" t="n">
        <x:v>278.6</x:v>
      </x:c>
      <x:c r="E2773" s="68" t="n">
        <x:v>24.4</x:v>
      </x:c>
      <x:c r="F2773" s="68" t="n">
        <x:v>37.7</x:v>
      </x:c>
      <x:c r="G2773" s="68" t="n">
        <x:v>7.6</x:v>
      </x:c>
      <x:c r="H2773" s="69" t="n">
        <x:v>1.978</x:v>
      </x:c>
      <x:c r="I2773" s="68" t="n">
        <x:v>8164</x:v>
      </x:c>
      <x:c r="J2773" s="68" t="n">
        <x:v>9.2</x:v>
      </x:c>
      <x:c r="K2773" s="68" t="n">
        <x:v>560</x:v>
      </x:c>
      <x:c r="L2773" s="68" t="n">
        <x:v>4.7</x:v>
      </x:c>
      <x:c r="M2773" s="70" t="n">
        <x:v>0.033</x:v>
      </x:c>
      <x:c r="N2773" s="71" t="n">
        <x:v>65</x:v>
      </x:c>
      <x:c r="O2773" s="33" t="n">
        <x:f>ROUND(3*E2773+F2773+G2773*H2773,1)</x:f>
        <x:v>125.9</x:v>
      </x:c>
      <x:c r="P2773" s="33" t="n">
        <x:f>ROUND('Inputs'!$C$4*'Inputs'!$C$7*'Inputs'!$C$5*C2773/3600,1)</x:f>
        <x:v>4261.1</x:v>
      </x:c>
      <x:c r="Q2773" s="33" t="n">
        <x:f>ROUND(('Inputs'!$C$4/B2773)*'Inputs'!$C$7*'Inputs'!$C$6*D2773/3600,1)</x:f>
        <x:v>2254.5</x:v>
      </x:c>
      <x:c r="R2773" s="59" t="n">
        <x:f>ROUND((P2773-Q2773)*O2773-('Inputs'!$C$4/B2773)*(I2773/J2773+K2773)-'Inputs'!$C$4*L2773-('Inputs'!$C$4*'Inputs'!$C$20*'Inputs'!$C$21*'Inputs'!$C$22/1000)*M2773*N2773,0)</x:f>
        <x:v>-204597</x:v>
      </x:c>
      <x:c r="S2773" s="59" t="n">
        <x:f>ROUND(R2773/'Inputs'!$C$4,2)</x:f>
        <x:v>-20.46</x:v>
      </x:c>
      <x:c r="T2773" s="33" t="n">
        <x:f>ROUND((P2773-Q2773)*G2773*'Inputs'!$C$25/1000,1)</x:f>
        <x:v>39.4</x:v>
      </x:c>
    </x:row>
    <x:row r="2774">
      <x:c r="A2774" t="n">
        <x:v>2759</x:v>
      </x:c>
      <x:c r="B2774" s="68" t="n">
        <x:v>47</x:v>
      </x:c>
      <x:c r="C2774" s="68" t="n">
        <x:v>28.6</x:v>
      </x:c>
      <x:c r="D2774" s="68" t="n">
        <x:v>188.9</x:v>
      </x:c>
      <x:c r="E2774" s="68" t="n">
        <x:v>21.4</x:v>
      </x:c>
      <x:c r="F2774" s="68" t="n">
        <x:v>49.1</x:v>
      </x:c>
      <x:c r="G2774" s="68" t="n">
        <x:v>9.7</x:v>
      </x:c>
      <x:c r="H2774" s="69" t="n">
        <x:v>1.676</x:v>
      </x:c>
      <x:c r="I2774" s="68" t="n">
        <x:v>5094</x:v>
      </x:c>
      <x:c r="J2774" s="68" t="n">
        <x:v>10.5</x:v>
      </x:c>
      <x:c r="K2774" s="68" t="n">
        <x:v>486</x:v>
      </x:c>
      <x:c r="L2774" s="68" t="n">
        <x:v>4.1</x:v>
      </x:c>
      <x:c r="M2774" s="70" t="n">
        <x:v>0.007</x:v>
      </x:c>
      <x:c r="N2774" s="71" t="n">
        <x:v>144</x:v>
      </x:c>
      <x:c r="O2774" s="33" t="n">
        <x:f>ROUND(3*E2774+F2774+G2774*H2774,1)</x:f>
        <x:v>129.6</x:v>
      </x:c>
      <x:c r="P2774" s="33" t="n">
        <x:f>ROUND('Inputs'!$C$4*'Inputs'!$C$7*'Inputs'!$C$5*C2774/3600,1)</x:f>
        <x:v>4131.1</x:v>
      </x:c>
      <x:c r="Q2774" s="33" t="n">
        <x:f>ROUND(('Inputs'!$C$4/B2774)*'Inputs'!$C$7*'Inputs'!$C$6*D2774/3600,1)</x:f>
        <x:v>1161.1</x:v>
      </x:c>
      <x:c r="R2774" s="59" t="n">
        <x:f>ROUND((P2774-Q2774)*O2774-('Inputs'!$C$4/B2774)*(I2774/J2774+K2774)-'Inputs'!$C$4*L2774-('Inputs'!$C$4*'Inputs'!$C$20*'Inputs'!$C$21*'Inputs'!$C$22/1000)*M2774*N2774,0)</x:f>
        <x:v>135032</x:v>
      </x:c>
      <x:c r="S2774" s="59" t="n">
        <x:f>ROUND(R2774/'Inputs'!$C$4,2)</x:f>
        <x:v>13.5</x:v>
      </x:c>
      <x:c r="T2774" s="33" t="n">
        <x:f>ROUND((P2774-Q2774)*G2774*'Inputs'!$C$25/1000,1)</x:f>
        <x:v>74.4</x:v>
      </x:c>
    </x:row>
    <x:row r="2775">
      <x:c r="A2775" t="n">
        <x:v>2760</x:v>
      </x:c>
      <x:c r="B2775" s="68" t="n">
        <x:v>54.5</x:v>
      </x:c>
      <x:c r="C2775" s="68" t="n">
        <x:v>32.1</x:v>
      </x:c>
      <x:c r="D2775" s="68" t="n">
        <x:v>225.4</x:v>
      </x:c>
      <x:c r="E2775" s="68" t="n">
        <x:v>21</x:v>
      </x:c>
      <x:c r="F2775" s="68" t="n">
        <x:v>38.4</x:v>
      </x:c>
      <x:c r="G2775" s="68" t="n">
        <x:v>8.8</x:v>
      </x:c>
      <x:c r="H2775" s="69" t="n">
        <x:v>1.846</x:v>
      </x:c>
      <x:c r="I2775" s="68" t="n">
        <x:v>7846</x:v>
      </x:c>
      <x:c r="J2775" s="68" t="n">
        <x:v>11.4</x:v>
      </x:c>
      <x:c r="K2775" s="68" t="n">
        <x:v>502</x:v>
      </x:c>
      <x:c r="L2775" s="68" t="n">
        <x:v>4.9</x:v>
      </x:c>
      <x:c r="M2775" s="70" t="n">
        <x:v>0.091</x:v>
      </x:c>
      <x:c r="N2775" s="71" t="n">
        <x:v>124</x:v>
      </x:c>
      <x:c r="O2775" s="33" t="n">
        <x:f>ROUND(3*E2775+F2775+G2775*H2775,1)</x:f>
        <x:v>117.6</x:v>
      </x:c>
      <x:c r="P2775" s="33" t="n">
        <x:f>ROUND('Inputs'!$C$4*'Inputs'!$C$7*'Inputs'!$C$5*C2775/3600,1)</x:f>
        <x:v>4636.7</x:v>
      </x:c>
      <x:c r="Q2775" s="33" t="n">
        <x:f>ROUND(('Inputs'!$C$4/B2775)*'Inputs'!$C$7*'Inputs'!$C$6*D2775/3600,1)</x:f>
        <x:v>1194.8</x:v>
      </x:c>
      <x:c r="R2775" s="59" t="n">
        <x:f>ROUND((P2775-Q2775)*O2775-('Inputs'!$C$4/B2775)*(I2775/J2775+K2775)-'Inputs'!$C$4*L2775-('Inputs'!$C$4*'Inputs'!$C$20*'Inputs'!$C$21*'Inputs'!$C$22/1000)*M2775*N2775,0)</x:f>
        <x:v>112141</x:v>
      </x:c>
      <x:c r="S2775" s="59" t="n">
        <x:f>ROUND(R2775/'Inputs'!$C$4,2)</x:f>
        <x:v>11.21</x:v>
      </x:c>
      <x:c r="T2775" s="33" t="n">
        <x:f>ROUND((P2775-Q2775)*G2775*'Inputs'!$C$25/1000,1)</x:f>
        <x:v>78.3</x:v>
      </x:c>
    </x:row>
    <x:row r="2776">
      <x:c r="A2776" t="n">
        <x:v>2761</x:v>
      </x:c>
      <x:c r="B2776" s="68" t="n">
        <x:v>28.5</x:v>
      </x:c>
      <x:c r="C2776" s="68" t="n">
        <x:v>30</x:v>
      </x:c>
      <x:c r="D2776" s="68" t="n">
        <x:v>219.7</x:v>
      </x:c>
      <x:c r="E2776" s="68" t="n">
        <x:v>23.3</x:v>
      </x:c>
      <x:c r="F2776" s="68" t="n">
        <x:v>31.5</x:v>
      </x:c>
      <x:c r="G2776" s="68" t="n">
        <x:v>9.3</x:v>
      </x:c>
      <x:c r="H2776" s="69" t="n">
        <x:v>1.742</x:v>
      </x:c>
      <x:c r="I2776" s="68" t="n">
        <x:v>4582</x:v>
      </x:c>
      <x:c r="J2776" s="68" t="n">
        <x:v>9.7</x:v>
      </x:c>
      <x:c r="K2776" s="68" t="n">
        <x:v>809</x:v>
      </x:c>
      <x:c r="L2776" s="68" t="n">
        <x:v>6</x:v>
      </x:c>
      <x:c r="M2776" s="70" t="n">
        <x:v>0.015</x:v>
      </x:c>
      <x:c r="N2776" s="71" t="n">
        <x:v>75</x:v>
      </x:c>
      <x:c r="O2776" s="33" t="n">
        <x:f>ROUND(3*E2776+F2776+G2776*H2776,1)</x:f>
        <x:v>117.6</x:v>
      </x:c>
      <x:c r="P2776" s="33" t="n">
        <x:f>ROUND('Inputs'!$C$4*'Inputs'!$C$7*'Inputs'!$C$5*C2776/3600,1)</x:f>
        <x:v>4333.3</x:v>
      </x:c>
      <x:c r="Q2776" s="33" t="n">
        <x:f>ROUND(('Inputs'!$C$4/B2776)*'Inputs'!$C$7*'Inputs'!$C$6*D2776/3600,1)</x:f>
        <x:v>2227</x:v>
      </x:c>
      <x:c r="R2776" s="59" t="n">
        <x:f>ROUND((P2776-Q2776)*O2776-('Inputs'!$C$4/B2776)*(I2776/J2776+K2776)-'Inputs'!$C$4*L2776-('Inputs'!$C$4*'Inputs'!$C$20*'Inputs'!$C$21*'Inputs'!$C$22/1000)*M2776*N2776,0)</x:f>
        <x:v>-264419</x:v>
      </x:c>
      <x:c r="S2776" s="59" t="n">
        <x:f>ROUND(R2776/'Inputs'!$C$4,2)</x:f>
        <x:v>-26.44</x:v>
      </x:c>
      <x:c r="T2776" s="33" t="n">
        <x:f>ROUND((P2776-Q2776)*G2776*'Inputs'!$C$25/1000,1)</x:f>
        <x:v>50.6</x:v>
      </x:c>
    </x:row>
    <x:row r="2777">
      <x:c r="A2777" t="n">
        <x:v>2762</x:v>
      </x:c>
      <x:c r="B2777" s="68" t="n">
        <x:v>25.3</x:v>
      </x:c>
      <x:c r="C2777" s="68" t="n">
        <x:v>29.7</x:v>
      </x:c>
      <x:c r="D2777" s="68" t="n">
        <x:v>175.5</x:v>
      </x:c>
      <x:c r="E2777" s="68" t="n">
        <x:v>27.5</x:v>
      </x:c>
      <x:c r="F2777" s="68" t="n">
        <x:v>43.6</x:v>
      </x:c>
      <x:c r="G2777" s="68" t="n">
        <x:v>8</x:v>
      </x:c>
      <x:c r="H2777" s="69" t="n">
        <x:v>1.993</x:v>
      </x:c>
      <x:c r="I2777" s="68" t="n">
        <x:v>8265</x:v>
      </x:c>
      <x:c r="J2777" s="68" t="n">
        <x:v>12.3</x:v>
      </x:c>
      <x:c r="K2777" s="68" t="n">
        <x:v>790</x:v>
      </x:c>
      <x:c r="L2777" s="68" t="n">
        <x:v>4.5</x:v>
      </x:c>
      <x:c r="M2777" s="70" t="n">
        <x:v>0.013</x:v>
      </x:c>
      <x:c r="N2777" s="71" t="n">
        <x:v>106</x:v>
      </x:c>
      <x:c r="O2777" s="33" t="n">
        <x:f>ROUND(3*E2777+F2777+G2777*H2777,1)</x:f>
        <x:v>142</x:v>
      </x:c>
      <x:c r="P2777" s="33" t="n">
        <x:f>ROUND('Inputs'!$C$4*'Inputs'!$C$7*'Inputs'!$C$5*C2777/3600,1)</x:f>
        <x:v>4290</x:v>
      </x:c>
      <x:c r="Q2777" s="33" t="n">
        <x:f>ROUND(('Inputs'!$C$4/B2777)*'Inputs'!$C$7*'Inputs'!$C$6*D2777/3600,1)</x:f>
        <x:v>2004</x:v>
      </x:c>
      <x:c r="R2777" s="59" t="n">
        <x:f>ROUND((P2777-Q2777)*O2777-('Inputs'!$C$4/B2777)*(I2777/J2777+K2777)-'Inputs'!$C$4*L2777-('Inputs'!$C$4*'Inputs'!$C$20*'Inputs'!$C$21*'Inputs'!$C$22/1000)*M2777*N2777,0)</x:f>
        <x:v>-301316</x:v>
      </x:c>
      <x:c r="S2777" s="59" t="n">
        <x:f>ROUND(R2777/'Inputs'!$C$4,2)</x:f>
        <x:v>-30.13</x:v>
      </x:c>
      <x:c r="T2777" s="33" t="n">
        <x:f>ROUND((P2777-Q2777)*G2777*'Inputs'!$C$25/1000,1)</x:f>
        <x:v>47.2</x:v>
      </x:c>
    </x:row>
    <x:row r="2778">
      <x:c r="A2778" t="n">
        <x:v>2763</x:v>
      </x:c>
      <x:c r="B2778" s="68" t="n">
        <x:v>56.7</x:v>
      </x:c>
      <x:c r="C2778" s="68" t="n">
        <x:v>28.4</x:v>
      </x:c>
      <x:c r="D2778" s="68" t="n">
        <x:v>202.8</x:v>
      </x:c>
      <x:c r="E2778" s="68" t="n">
        <x:v>25.8</x:v>
      </x:c>
      <x:c r="F2778" s="68" t="n">
        <x:v>52.8</x:v>
      </x:c>
      <x:c r="G2778" s="68" t="n">
        <x:v>8.6</x:v>
      </x:c>
      <x:c r="H2778" s="69" t="n">
        <x:v>1.936</x:v>
      </x:c>
      <x:c r="I2778" s="68" t="n">
        <x:v>6786</x:v>
      </x:c>
      <x:c r="J2778" s="68" t="n">
        <x:v>9.2</x:v>
      </x:c>
      <x:c r="K2778" s="68" t="n">
        <x:v>520</x:v>
      </x:c>
      <x:c r="L2778" s="68" t="n">
        <x:v>4.9</x:v>
      </x:c>
      <x:c r="M2778" s="70" t="n">
        <x:v>0.076</x:v>
      </x:c>
      <x:c r="N2778" s="71" t="n">
        <x:v>75</x:v>
      </x:c>
      <x:c r="O2778" s="33" t="n">
        <x:f>ROUND(3*E2778+F2778+G2778*H2778,1)</x:f>
        <x:v>146.8</x:v>
      </x:c>
      <x:c r="P2778" s="33" t="n">
        <x:f>ROUND('Inputs'!$C$4*'Inputs'!$C$7*'Inputs'!$C$5*C2778/3600,1)</x:f>
        <x:v>4102.2</x:v>
      </x:c>
      <x:c r="Q2778" s="33" t="n">
        <x:f>ROUND(('Inputs'!$C$4/B2778)*'Inputs'!$C$7*'Inputs'!$C$6*D2778/3600,1)</x:f>
        <x:v>1033.3</x:v>
      </x:c>
      <x:c r="R2778" s="59" t="n">
        <x:f>ROUND((P2778-Q2778)*O2778-('Inputs'!$C$4/B2778)*(I2778/J2778+K2778)-'Inputs'!$C$4*L2778-('Inputs'!$C$4*'Inputs'!$C$20*'Inputs'!$C$21*'Inputs'!$C$22/1000)*M2778*N2778,0)</x:f>
        <x:v>166968</x:v>
      </x:c>
      <x:c r="S2778" s="59" t="n">
        <x:f>ROUND(R2778/'Inputs'!$C$4,2)</x:f>
        <x:v>16.7</x:v>
      </x:c>
      <x:c r="T2778" s="33" t="n">
        <x:f>ROUND((P2778-Q2778)*G2778*'Inputs'!$C$25/1000,1)</x:f>
        <x:v>68.2</x:v>
      </x:c>
    </x:row>
    <x:row r="2779">
      <x:c r="A2779" t="n">
        <x:v>2764</x:v>
      </x:c>
      <x:c r="B2779" s="68" t="n">
        <x:v>29</x:v>
      </x:c>
      <x:c r="C2779" s="68" t="n">
        <x:v>30.5</x:v>
      </x:c>
      <x:c r="D2779" s="68" t="n">
        <x:v>252.8</x:v>
      </x:c>
      <x:c r="E2779" s="68" t="n">
        <x:v>24.5</x:v>
      </x:c>
      <x:c r="F2779" s="68" t="n">
        <x:v>48.3</x:v>
      </x:c>
      <x:c r="G2779" s="68" t="n">
        <x:v>7.1</x:v>
      </x:c>
      <x:c r="H2779" s="69" t="n">
        <x:v>1.965</x:v>
      </x:c>
      <x:c r="I2779" s="68" t="n">
        <x:v>5279</x:v>
      </x:c>
      <x:c r="J2779" s="68" t="n">
        <x:v>11</x:v>
      </x:c>
      <x:c r="K2779" s="68" t="n">
        <x:v>544</x:v>
      </x:c>
      <x:c r="L2779" s="68" t="n">
        <x:v>5.8</x:v>
      </x:c>
      <x:c r="M2779" s="70" t="n">
        <x:v>0.094</x:v>
      </x:c>
      <x:c r="N2779" s="71" t="n">
        <x:v>117</x:v>
      </x:c>
      <x:c r="O2779" s="33" t="n">
        <x:f>ROUND(3*E2779+F2779+G2779*H2779,1)</x:f>
        <x:v>135.8</x:v>
      </x:c>
      <x:c r="P2779" s="33" t="n">
        <x:f>ROUND('Inputs'!$C$4*'Inputs'!$C$7*'Inputs'!$C$5*C2779/3600,1)</x:f>
        <x:v>4405.6</x:v>
      </x:c>
      <x:c r="Q2779" s="33" t="n">
        <x:f>ROUND(('Inputs'!$C$4/B2779)*'Inputs'!$C$7*'Inputs'!$C$6*D2779/3600,1)</x:f>
        <x:v>2518.3</x:v>
      </x:c>
      <x:c r="R2779" s="59" t="n">
        <x:f>ROUND((P2779-Q2779)*O2779-('Inputs'!$C$4/B2779)*(I2779/J2779+K2779)-'Inputs'!$C$4*L2779-('Inputs'!$C$4*'Inputs'!$C$20*'Inputs'!$C$21*'Inputs'!$C$22/1000)*M2779*N2779,0)</x:f>
        <x:v>-179370</x:v>
      </x:c>
      <x:c r="S2779" s="59" t="n">
        <x:f>ROUND(R2779/'Inputs'!$C$4,2)</x:f>
        <x:v>-17.94</x:v>
      </x:c>
      <x:c r="T2779" s="33" t="n">
        <x:f>ROUND((P2779-Q2779)*G2779*'Inputs'!$C$25/1000,1)</x:f>
        <x:v>34.6</x:v>
      </x:c>
    </x:row>
    <x:row r="2780">
      <x:c r="A2780" t="n">
        <x:v>2765</x:v>
      </x:c>
      <x:c r="B2780" s="68" t="n">
        <x:v>31.5</x:v>
      </x:c>
      <x:c r="C2780" s="68" t="n">
        <x:v>34</x:v>
      </x:c>
      <x:c r="D2780" s="68" t="n">
        <x:v>226.2</x:v>
      </x:c>
      <x:c r="E2780" s="68" t="n">
        <x:v>21.5</x:v>
      </x:c>
      <x:c r="F2780" s="68" t="n">
        <x:v>33.1</x:v>
      </x:c>
      <x:c r="G2780" s="68" t="n">
        <x:v>7.4</x:v>
      </x:c>
      <x:c r="H2780" s="69" t="n">
        <x:v>1.814</x:v>
      </x:c>
      <x:c r="I2780" s="68" t="n">
        <x:v>5655</x:v>
      </x:c>
      <x:c r="J2780" s="68" t="n">
        <x:v>14.5</x:v>
      </x:c>
      <x:c r="K2780" s="68" t="n">
        <x:v>830</x:v>
      </x:c>
      <x:c r="L2780" s="68" t="n">
        <x:v>4.3</x:v>
      </x:c>
      <x:c r="M2780" s="70" t="n">
        <x:v>0.06</x:v>
      </x:c>
      <x:c r="N2780" s="71" t="n">
        <x:v>107</x:v>
      </x:c>
      <x:c r="O2780" s="33" t="n">
        <x:f>ROUND(3*E2780+F2780+G2780*H2780,1)</x:f>
        <x:v>111</x:v>
      </x:c>
      <x:c r="P2780" s="33" t="n">
        <x:f>ROUND('Inputs'!$C$4*'Inputs'!$C$7*'Inputs'!$C$5*C2780/3600,1)</x:f>
        <x:v>4911.1</x:v>
      </x:c>
      <x:c r="Q2780" s="33" t="n">
        <x:f>ROUND(('Inputs'!$C$4/B2780)*'Inputs'!$C$7*'Inputs'!$C$6*D2780/3600,1)</x:f>
        <x:v>2074.5</x:v>
      </x:c>
      <x:c r="R2780" s="59" t="n">
        <x:f>ROUND((P2780-Q2780)*O2780-('Inputs'!$C$4/B2780)*(I2780/J2780+K2780)-'Inputs'!$C$4*L2780-('Inputs'!$C$4*'Inputs'!$C$20*'Inputs'!$C$21*'Inputs'!$C$22/1000)*M2780*N2780,0)</x:f>
        <x:v>-129795</x:v>
      </x:c>
      <x:c r="S2780" s="59" t="n">
        <x:f>ROUND(R2780/'Inputs'!$C$4,2)</x:f>
        <x:v>-12.98</x:v>
      </x:c>
      <x:c r="T2780" s="33" t="n">
        <x:f>ROUND((P2780-Q2780)*G2780*'Inputs'!$C$25/1000,1)</x:f>
        <x:v>54.2</x:v>
      </x:c>
    </x:row>
    <x:row r="2781">
      <x:c r="A2781" t="n">
        <x:v>2766</x:v>
      </x:c>
      <x:c r="B2781" s="68" t="n">
        <x:v>40.8</x:v>
      </x:c>
      <x:c r="C2781" s="68" t="n">
        <x:v>30.3</x:v>
      </x:c>
      <x:c r="D2781" s="68" t="n">
        <x:v>263.6</x:v>
      </x:c>
      <x:c r="E2781" s="68" t="n">
        <x:v>23.2</x:v>
      </x:c>
      <x:c r="F2781" s="68" t="n">
        <x:v>36.5</x:v>
      </x:c>
      <x:c r="G2781" s="68" t="n">
        <x:v>7.3</x:v>
      </x:c>
      <x:c r="H2781" s="69" t="n">
        <x:v>1.743</x:v>
      </x:c>
      <x:c r="I2781" s="68" t="n">
        <x:v>7927</x:v>
      </x:c>
      <x:c r="J2781" s="68" t="n">
        <x:v>9.4</x:v>
      </x:c>
      <x:c r="K2781" s="68" t="n">
        <x:v>647</x:v>
      </x:c>
      <x:c r="L2781" s="68" t="n">
        <x:v>4.2</x:v>
      </x:c>
      <x:c r="M2781" s="70" t="n">
        <x:v>0.068</x:v>
      </x:c>
      <x:c r="N2781" s="71" t="n">
        <x:v>68</x:v>
      </x:c>
      <x:c r="O2781" s="33" t="n">
        <x:f>ROUND(3*E2781+F2781+G2781*H2781,1)</x:f>
        <x:v>118.8</x:v>
      </x:c>
      <x:c r="P2781" s="33" t="n">
        <x:f>ROUND('Inputs'!$C$4*'Inputs'!$C$7*'Inputs'!$C$5*C2781/3600,1)</x:f>
        <x:v>4376.7</x:v>
      </x:c>
      <x:c r="Q2781" s="33" t="n">
        <x:f>ROUND(('Inputs'!$C$4/B2781)*'Inputs'!$C$7*'Inputs'!$C$6*D2781/3600,1)</x:f>
        <x:v>1866.4</x:v>
      </x:c>
      <x:c r="R2781" s="59" t="n">
        <x:f>ROUND((P2781-Q2781)*O2781-('Inputs'!$C$4/B2781)*(I2781/J2781+K2781)-'Inputs'!$C$4*L2781-('Inputs'!$C$4*'Inputs'!$C$20*'Inputs'!$C$21*'Inputs'!$C$22/1000)*M2781*N2781,0)</x:f>
        <x:v>-119385</x:v>
      </x:c>
      <x:c r="S2781" s="59" t="n">
        <x:f>ROUND(R2781/'Inputs'!$C$4,2)</x:f>
        <x:v>-11.94</x:v>
      </x:c>
      <x:c r="T2781" s="33" t="n">
        <x:f>ROUND((P2781-Q2781)*G2781*'Inputs'!$C$25/1000,1)</x:f>
        <x:v>47.3</x:v>
      </x:c>
    </x:row>
    <x:row r="2782">
      <x:c r="A2782" t="n">
        <x:v>2767</x:v>
      </x:c>
      <x:c r="B2782" s="68" t="n">
        <x:v>35</x:v>
      </x:c>
      <x:c r="C2782" s="68" t="n">
        <x:v>32.6</x:v>
      </x:c>
      <x:c r="D2782" s="68" t="n">
        <x:v>188.2</x:v>
      </x:c>
      <x:c r="E2782" s="68" t="n">
        <x:v>27.5</x:v>
      </x:c>
      <x:c r="F2782" s="68" t="n">
        <x:v>30.7</x:v>
      </x:c>
      <x:c r="G2782" s="68" t="n">
        <x:v>7.8</x:v>
      </x:c>
      <x:c r="H2782" s="69" t="n">
        <x:v>1.932</x:v>
      </x:c>
      <x:c r="I2782" s="68" t="n">
        <x:v>5320</x:v>
      </x:c>
      <x:c r="J2782" s="68" t="n">
        <x:v>14.7</x:v>
      </x:c>
      <x:c r="K2782" s="68" t="n">
        <x:v>394</x:v>
      </x:c>
      <x:c r="L2782" s="68" t="n">
        <x:v>5.8</x:v>
      </x:c>
      <x:c r="M2782" s="70" t="n">
        <x:v>0.022</x:v>
      </x:c>
      <x:c r="N2782" s="71" t="n">
        <x:v>123</x:v>
      </x:c>
      <x:c r="O2782" s="33" t="n">
        <x:f>ROUND(3*E2782+F2782+G2782*H2782,1)</x:f>
        <x:v>128.3</x:v>
      </x:c>
      <x:c r="P2782" s="33" t="n">
        <x:f>ROUND('Inputs'!$C$4*'Inputs'!$C$7*'Inputs'!$C$5*C2782/3600,1)</x:f>
        <x:v>4708.9</x:v>
      </x:c>
      <x:c r="Q2782" s="33" t="n">
        <x:f>ROUND(('Inputs'!$C$4/B2782)*'Inputs'!$C$7*'Inputs'!$C$6*D2782/3600,1)</x:f>
        <x:v>1553.4</x:v>
      </x:c>
      <x:c r="R2782" s="59" t="n">
        <x:f>ROUND((P2782-Q2782)*O2782-('Inputs'!$C$4/B2782)*(I2782/J2782+K2782)-'Inputs'!$C$4*L2782-('Inputs'!$C$4*'Inputs'!$C$20*'Inputs'!$C$21*'Inputs'!$C$22/1000)*M2782*N2782,0)</x:f>
        <x:v>124827</x:v>
      </x:c>
      <x:c r="S2782" s="59" t="n">
        <x:f>ROUND(R2782/'Inputs'!$C$4,2)</x:f>
        <x:v>12.48</x:v>
      </x:c>
      <x:c r="T2782" s="33" t="n">
        <x:f>ROUND((P2782-Q2782)*G2782*'Inputs'!$C$25/1000,1)</x:f>
        <x:v>63.6</x:v>
      </x:c>
    </x:row>
    <x:row r="2783">
      <x:c r="A2783" t="n">
        <x:v>2768</x:v>
      </x:c>
      <x:c r="B2783" s="68" t="n">
        <x:v>41</x:v>
      </x:c>
      <x:c r="C2783" s="68" t="n">
        <x:v>28.3</x:v>
      </x:c>
      <x:c r="D2783" s="68" t="n">
        <x:v>244.2</x:v>
      </x:c>
      <x:c r="E2783" s="68" t="n">
        <x:v>22.3</x:v>
      </x:c>
      <x:c r="F2783" s="68" t="n">
        <x:v>43.5</x:v>
      </x:c>
      <x:c r="G2783" s="68" t="n">
        <x:v>10.5</x:v>
      </x:c>
      <x:c r="H2783" s="69" t="n">
        <x:v>1.85</x:v>
      </x:c>
      <x:c r="I2783" s="68" t="n">
        <x:v>5891</x:v>
      </x:c>
      <x:c r="J2783" s="68" t="n">
        <x:v>8.5</x:v>
      </x:c>
      <x:c r="K2783" s="68" t="n">
        <x:v>667</x:v>
      </x:c>
      <x:c r="L2783" s="68" t="n">
        <x:v>1.9</x:v>
      </x:c>
      <x:c r="M2783" s="70" t="n">
        <x:v>0.005</x:v>
      </x:c>
      <x:c r="N2783" s="71" t="n">
        <x:v>119</x:v>
      </x:c>
      <x:c r="O2783" s="33" t="n">
        <x:f>ROUND(3*E2783+F2783+G2783*H2783,1)</x:f>
        <x:v>129.8</x:v>
      </x:c>
      <x:c r="P2783" s="33" t="n">
        <x:f>ROUND('Inputs'!$C$4*'Inputs'!$C$7*'Inputs'!$C$5*C2783/3600,1)</x:f>
        <x:v>4087.8</x:v>
      </x:c>
      <x:c r="Q2783" s="33" t="n">
        <x:f>ROUND(('Inputs'!$C$4/B2783)*'Inputs'!$C$7*'Inputs'!$C$6*D2783/3600,1)</x:f>
        <x:v>1720.7</x:v>
      </x:c>
      <x:c r="R2783" s="59" t="n">
        <x:f>ROUND((P2783-Q2783)*O2783-('Inputs'!$C$4/B2783)*(I2783/J2783+K2783)-'Inputs'!$C$4*L2783-('Inputs'!$C$4*'Inputs'!$C$20*'Inputs'!$C$21*'Inputs'!$C$22/1000)*M2783*N2783,0)</x:f>
        <x:v>-44803</x:v>
      </x:c>
      <x:c r="S2783" s="59" t="n">
        <x:f>ROUND(R2783/'Inputs'!$C$4,2)</x:f>
        <x:v>-4.48</x:v>
      </x:c>
      <x:c r="T2783" s="33" t="n">
        <x:f>ROUND((P2783-Q2783)*G2783*'Inputs'!$C$25/1000,1)</x:f>
        <x:v>64.2</x:v>
      </x:c>
    </x:row>
    <x:row r="2784">
      <x:c r="A2784" t="n">
        <x:v>2769</x:v>
      </x:c>
      <x:c r="B2784" s="68" t="n">
        <x:v>57.4</x:v>
      </x:c>
      <x:c r="C2784" s="68" t="n">
        <x:v>31</x:v>
      </x:c>
      <x:c r="D2784" s="68" t="n">
        <x:v>247.5</x:v>
      </x:c>
      <x:c r="E2784" s="68" t="n">
        <x:v>25.3</x:v>
      </x:c>
      <x:c r="F2784" s="68" t="n">
        <x:v>36.2</x:v>
      </x:c>
      <x:c r="G2784" s="68" t="n">
        <x:v>10.1</x:v>
      </x:c>
      <x:c r="H2784" s="69" t="n">
        <x:v>1.903</x:v>
      </x:c>
      <x:c r="I2784" s="68" t="n">
        <x:v>9303</x:v>
      </x:c>
      <x:c r="J2784" s="68" t="n">
        <x:v>9.2</x:v>
      </x:c>
      <x:c r="K2784" s="68" t="n">
        <x:v>481</x:v>
      </x:c>
      <x:c r="L2784" s="68" t="n">
        <x:v>4.3</x:v>
      </x:c>
      <x:c r="M2784" s="70" t="n">
        <x:v>0.049</x:v>
      </x:c>
      <x:c r="N2784" s="71" t="n">
        <x:v>108</x:v>
      </x:c>
      <x:c r="O2784" s="33" t="n">
        <x:f>ROUND(3*E2784+F2784+G2784*H2784,1)</x:f>
        <x:v>131.3</x:v>
      </x:c>
      <x:c r="P2784" s="33" t="n">
        <x:f>ROUND('Inputs'!$C$4*'Inputs'!$C$7*'Inputs'!$C$5*C2784/3600,1)</x:f>
        <x:v>4477.8</x:v>
      </x:c>
      <x:c r="Q2784" s="33" t="n">
        <x:f>ROUND(('Inputs'!$C$4/B2784)*'Inputs'!$C$7*'Inputs'!$C$6*D2784/3600,1)</x:f>
        <x:v>1245.6</x:v>
      </x:c>
      <x:c r="R2784" s="59" t="n">
        <x:f>ROUND((P2784-Q2784)*O2784-('Inputs'!$C$4/B2784)*(I2784/J2784+K2784)-'Inputs'!$C$4*L2784-('Inputs'!$C$4*'Inputs'!$C$20*'Inputs'!$C$21*'Inputs'!$C$22/1000)*M2784*N2784,0)</x:f>
        <x:v>109590</x:v>
      </x:c>
      <x:c r="S2784" s="59" t="n">
        <x:f>ROUND(R2784/'Inputs'!$C$4,2)</x:f>
        <x:v>10.96</x:v>
      </x:c>
      <x:c r="T2784" s="33" t="n">
        <x:f>ROUND((P2784-Q2784)*G2784*'Inputs'!$C$25/1000,1)</x:f>
        <x:v>84.3</x:v>
      </x:c>
    </x:row>
    <x:row r="2785">
      <x:c r="A2785" t="n">
        <x:v>2770</x:v>
      </x:c>
      <x:c r="B2785" s="68" t="n">
        <x:v>34.6</x:v>
      </x:c>
      <x:c r="C2785" s="68" t="n">
        <x:v>31.6</x:v>
      </x:c>
      <x:c r="D2785" s="68" t="n">
        <x:v>259.3</x:v>
      </x:c>
      <x:c r="E2785" s="68" t="n">
        <x:v>20.5</x:v>
      </x:c>
      <x:c r="F2785" s="68" t="n">
        <x:v>32.4</x:v>
      </x:c>
      <x:c r="G2785" s="68" t="n">
        <x:v>7.4</x:v>
      </x:c>
      <x:c r="H2785" s="69" t="n">
        <x:v>1.983</x:v>
      </x:c>
      <x:c r="I2785" s="68" t="n">
        <x:v>4797</x:v>
      </x:c>
      <x:c r="J2785" s="68" t="n">
        <x:v>12.4</x:v>
      </x:c>
      <x:c r="K2785" s="68" t="n">
        <x:v>827</x:v>
      </x:c>
      <x:c r="L2785" s="68" t="n">
        <x:v>3.9</x:v>
      </x:c>
      <x:c r="M2785" s="70" t="n">
        <x:v>0.025</x:v>
      </x:c>
      <x:c r="N2785" s="71" t="n">
        <x:v>109</x:v>
      </x:c>
      <x:c r="O2785" s="33" t="n">
        <x:f>ROUND(3*E2785+F2785+G2785*H2785,1)</x:f>
        <x:v>108.6</x:v>
      </x:c>
      <x:c r="P2785" s="33" t="n">
        <x:f>ROUND('Inputs'!$C$4*'Inputs'!$C$7*'Inputs'!$C$5*C2785/3600,1)</x:f>
        <x:v>4564.4</x:v>
      </x:c>
      <x:c r="Q2785" s="33" t="n">
        <x:f>ROUND(('Inputs'!$C$4/B2785)*'Inputs'!$C$7*'Inputs'!$C$6*D2785/3600,1)</x:f>
        <x:v>2165</x:v>
      </x:c>
      <x:c r="R2785" s="59" t="n">
        <x:f>ROUND((P2785-Q2785)*O2785-('Inputs'!$C$4/B2785)*(I2785/J2785+K2785)-'Inputs'!$C$4*L2785-('Inputs'!$C$4*'Inputs'!$C$20*'Inputs'!$C$21*'Inputs'!$C$22/1000)*M2785*N2785,0)</x:f>
        <x:v>-135344</x:v>
      </x:c>
      <x:c r="S2785" s="59" t="n">
        <x:f>ROUND(R2785/'Inputs'!$C$4,2)</x:f>
        <x:v>-13.53</x:v>
      </x:c>
      <x:c r="T2785" s="33" t="n">
        <x:f>ROUND((P2785-Q2785)*G2785*'Inputs'!$C$25/1000,1)</x:f>
        <x:v>45.9</x:v>
      </x:c>
    </x:row>
    <x:row r="2786">
      <x:c r="A2786" t="n">
        <x:v>2771</x:v>
      </x:c>
      <x:c r="B2786" s="68" t="n">
        <x:v>46.4</x:v>
      </x:c>
      <x:c r="C2786" s="68" t="n">
        <x:v>31.2</x:v>
      </x:c>
      <x:c r="D2786" s="68" t="n">
        <x:v>245.5</x:v>
      </x:c>
      <x:c r="E2786" s="68" t="n">
        <x:v>24.5</x:v>
      </x:c>
      <x:c r="F2786" s="68" t="n">
        <x:v>37.3</x:v>
      </x:c>
      <x:c r="G2786" s="68" t="n">
        <x:v>10</x:v>
      </x:c>
      <x:c r="H2786" s="69" t="n">
        <x:v>1.665</x:v>
      </x:c>
      <x:c r="I2786" s="68" t="n">
        <x:v>7509</x:v>
      </x:c>
      <x:c r="J2786" s="68" t="n">
        <x:v>10.3</x:v>
      </x:c>
      <x:c r="K2786" s="68" t="n">
        <x:v>613</x:v>
      </x:c>
      <x:c r="L2786" s="68" t="n">
        <x:v>5.9</x:v>
      </x:c>
      <x:c r="M2786" s="70" t="n">
        <x:v>0.092</x:v>
      </x:c>
      <x:c r="N2786" s="71" t="n">
        <x:v>80</x:v>
      </x:c>
      <x:c r="O2786" s="33" t="n">
        <x:f>ROUND(3*E2786+F2786+G2786*H2786,1)</x:f>
        <x:v>127.5</x:v>
      </x:c>
      <x:c r="P2786" s="33" t="n">
        <x:f>ROUND('Inputs'!$C$4*'Inputs'!$C$7*'Inputs'!$C$5*C2786/3600,1)</x:f>
        <x:v>4506.7</x:v>
      </x:c>
      <x:c r="Q2786" s="33" t="n">
        <x:f>ROUND(('Inputs'!$C$4/B2786)*'Inputs'!$C$7*'Inputs'!$C$6*D2786/3600,1)</x:f>
        <x:v>1528.5</x:v>
      </x:c>
      <x:c r="R2786" s="59" t="n">
        <x:f>ROUND((P2786-Q2786)*O2786-('Inputs'!$C$4/B2786)*(I2786/J2786+K2786)-'Inputs'!$C$4*L2786-('Inputs'!$C$4*'Inputs'!$C$20*'Inputs'!$C$21*'Inputs'!$C$22/1000)*M2786*N2786,0)</x:f>
        <x:v>15032</x:v>
      </x:c>
      <x:c r="S2786" s="59" t="n">
        <x:f>ROUND(R2786/'Inputs'!$C$4,2)</x:f>
        <x:v>1.5</x:v>
      </x:c>
      <x:c r="T2786" s="33" t="n">
        <x:f>ROUND((P2786-Q2786)*G2786*'Inputs'!$C$25/1000,1)</x:f>
        <x:v>76.9</x:v>
      </x:c>
    </x:row>
    <x:row r="2787">
      <x:c r="A2787" t="n">
        <x:v>2772</x:v>
      </x:c>
      <x:c r="B2787" s="68" t="n">
        <x:v>34.1</x:v>
      </x:c>
      <x:c r="C2787" s="68" t="n">
        <x:v>29.3</x:v>
      </x:c>
      <x:c r="D2787" s="68" t="n">
        <x:v>217.2</x:v>
      </x:c>
      <x:c r="E2787" s="68" t="n">
        <x:v>26.9</x:v>
      </x:c>
      <x:c r="F2787" s="68" t="n">
        <x:v>36.1</x:v>
      </x:c>
      <x:c r="G2787" s="68" t="n">
        <x:v>9.1</x:v>
      </x:c>
      <x:c r="H2787" s="69" t="n">
        <x:v>1.802</x:v>
      </x:c>
      <x:c r="I2787" s="68" t="n">
        <x:v>5690</x:v>
      </x:c>
      <x:c r="J2787" s="68" t="n">
        <x:v>13.1</x:v>
      </x:c>
      <x:c r="K2787" s="68" t="n">
        <x:v>719</x:v>
      </x:c>
      <x:c r="L2787" s="68" t="n">
        <x:v>4.2</x:v>
      </x:c>
      <x:c r="M2787" s="70" t="n">
        <x:v>0.008</x:v>
      </x:c>
      <x:c r="N2787" s="71" t="n">
        <x:v>94</x:v>
      </x:c>
      <x:c r="O2787" s="33" t="n">
        <x:f>ROUND(3*E2787+F2787+G2787*H2787,1)</x:f>
        <x:v>133.2</x:v>
      </x:c>
      <x:c r="P2787" s="33" t="n">
        <x:f>ROUND('Inputs'!$C$4*'Inputs'!$C$7*'Inputs'!$C$5*C2787/3600,1)</x:f>
        <x:v>4232.2</x:v>
      </x:c>
      <x:c r="Q2787" s="33" t="n">
        <x:f>ROUND(('Inputs'!$C$4/B2787)*'Inputs'!$C$7*'Inputs'!$C$6*D2787/3600,1)</x:f>
        <x:v>1840.1</x:v>
      </x:c>
      <x:c r="R2787" s="59" t="n">
        <x:f>ROUND((P2787-Q2787)*O2787-('Inputs'!$C$4/B2787)*(I2787/J2787+K2787)-'Inputs'!$C$4*L2787-('Inputs'!$C$4*'Inputs'!$C$20*'Inputs'!$C$21*'Inputs'!$C$22/1000)*M2787*N2787,0)</x:f>
        <x:v>-63280</x:v>
      </x:c>
      <x:c r="S2787" s="59" t="n">
        <x:f>ROUND(R2787/'Inputs'!$C$4,2)</x:f>
        <x:v>-6.33</x:v>
      </x:c>
      <x:c r="T2787" s="33" t="n">
        <x:f>ROUND((P2787-Q2787)*G2787*'Inputs'!$C$25/1000,1)</x:f>
        <x:v>56.2</x:v>
      </x:c>
    </x:row>
    <x:row r="2788">
      <x:c r="A2788" t="n">
        <x:v>2773</x:v>
      </x:c>
      <x:c r="B2788" s="68" t="n">
        <x:v>48.3</x:v>
      </x:c>
      <x:c r="C2788" s="68" t="n">
        <x:v>29.9</x:v>
      </x:c>
      <x:c r="D2788" s="68" t="n">
        <x:v>198.7</x:v>
      </x:c>
      <x:c r="E2788" s="68" t="n">
        <x:v>26.5</x:v>
      </x:c>
      <x:c r="F2788" s="68" t="n">
        <x:v>35.1</x:v>
      </x:c>
      <x:c r="G2788" s="68" t="n">
        <x:v>10</x:v>
      </x:c>
      <x:c r="H2788" s="69" t="n">
        <x:v>1.939</x:v>
      </x:c>
      <x:c r="I2788" s="68" t="n">
        <x:v>5212</x:v>
      </x:c>
      <x:c r="J2788" s="68" t="n">
        <x:v>13</x:v>
      </x:c>
      <x:c r="K2788" s="68" t="n">
        <x:v>548</x:v>
      </x:c>
      <x:c r="L2788" s="68" t="n">
        <x:v>3.1</x:v>
      </x:c>
      <x:c r="M2788" s="70" t="n">
        <x:v>0.078</x:v>
      </x:c>
      <x:c r="N2788" s="71" t="n">
        <x:v>93</x:v>
      </x:c>
      <x:c r="O2788" s="33" t="n">
        <x:f>ROUND(3*E2788+F2788+G2788*H2788,1)</x:f>
        <x:v>134</x:v>
      </x:c>
      <x:c r="P2788" s="33" t="n">
        <x:f>ROUND('Inputs'!$C$4*'Inputs'!$C$7*'Inputs'!$C$5*C2788/3600,1)</x:f>
        <x:v>4318.9</x:v>
      </x:c>
      <x:c r="Q2788" s="33" t="n">
        <x:f>ROUND(('Inputs'!$C$4/B2788)*'Inputs'!$C$7*'Inputs'!$C$6*D2788/3600,1)</x:f>
        <x:v>1188.5</x:v>
      </x:c>
      <x:c r="R2788" s="59" t="n">
        <x:f>ROUND((P2788-Q2788)*O2788-('Inputs'!$C$4/B2788)*(I2788/J2788+K2788)-'Inputs'!$C$4*L2788-('Inputs'!$C$4*'Inputs'!$C$20*'Inputs'!$C$21*'Inputs'!$C$22/1000)*M2788*N2788,0)</x:f>
        <x:v>175788</x:v>
      </x:c>
      <x:c r="S2788" s="59" t="n">
        <x:f>ROUND(R2788/'Inputs'!$C$4,2)</x:f>
        <x:v>17.58</x:v>
      </x:c>
      <x:c r="T2788" s="33" t="n">
        <x:f>ROUND((P2788-Q2788)*G2788*'Inputs'!$C$25/1000,1)</x:f>
        <x:v>80.9</x:v>
      </x:c>
    </x:row>
    <x:row r="2789">
      <x:c r="A2789" t="n">
        <x:v>2774</x:v>
      </x:c>
      <x:c r="B2789" s="68" t="n">
        <x:v>31.4</x:v>
      </x:c>
      <x:c r="C2789" s="68" t="n">
        <x:v>32.7</x:v>
      </x:c>
      <x:c r="D2789" s="68" t="n">
        <x:v>216.1</x:v>
      </x:c>
      <x:c r="E2789" s="68" t="n">
        <x:v>22.1</x:v>
      </x:c>
      <x:c r="F2789" s="68" t="n">
        <x:v>38.6</x:v>
      </x:c>
      <x:c r="G2789" s="68" t="n">
        <x:v>7.2</x:v>
      </x:c>
      <x:c r="H2789" s="69" t="n">
        <x:v>1.716</x:v>
      </x:c>
      <x:c r="I2789" s="68" t="n">
        <x:v>7681</x:v>
      </x:c>
      <x:c r="J2789" s="68" t="n">
        <x:v>13</x:v>
      </x:c>
      <x:c r="K2789" s="68" t="n">
        <x:v>803</x:v>
      </x:c>
      <x:c r="L2789" s="68" t="n">
        <x:v>3.8</x:v>
      </x:c>
      <x:c r="M2789" s="70" t="n">
        <x:v>0.095</x:v>
      </x:c>
      <x:c r="N2789" s="71" t="n">
        <x:v>80</x:v>
      </x:c>
      <x:c r="O2789" s="33" t="n">
        <x:f>ROUND(3*E2789+F2789+G2789*H2789,1)</x:f>
        <x:v>117.3</x:v>
      </x:c>
      <x:c r="P2789" s="33" t="n">
        <x:f>ROUND('Inputs'!$C$4*'Inputs'!$C$7*'Inputs'!$C$5*C2789/3600,1)</x:f>
        <x:v>4723.3</x:v>
      </x:c>
      <x:c r="Q2789" s="33" t="n">
        <x:f>ROUND(('Inputs'!$C$4/B2789)*'Inputs'!$C$7*'Inputs'!$C$6*D2789/3600,1)</x:f>
        <x:v>1988.2</x:v>
      </x:c>
      <x:c r="R2789" s="59" t="n">
        <x:f>ROUND((P2789-Q2789)*O2789-('Inputs'!$C$4/B2789)*(I2789/J2789+K2789)-'Inputs'!$C$4*L2789-('Inputs'!$C$4*'Inputs'!$C$20*'Inputs'!$C$21*'Inputs'!$C$22/1000)*M2789*N2789,0)</x:f>
        <x:v>-178068</x:v>
      </x:c>
      <x:c r="S2789" s="59" t="n">
        <x:f>ROUND(R2789/'Inputs'!$C$4,2)</x:f>
        <x:v>-17.81</x:v>
      </x:c>
      <x:c r="T2789" s="33" t="n">
        <x:f>ROUND((P2789-Q2789)*G2789*'Inputs'!$C$25/1000,1)</x:f>
        <x:v>50.9</x:v>
      </x:c>
    </x:row>
    <x:row r="2790">
      <x:c r="A2790" t="n">
        <x:v>2775</x:v>
      </x:c>
      <x:c r="B2790" s="68" t="n">
        <x:v>54.4</x:v>
      </x:c>
      <x:c r="C2790" s="68" t="n">
        <x:v>26.6</x:v>
      </x:c>
      <x:c r="D2790" s="68" t="n">
        <x:v>197</x:v>
      </x:c>
      <x:c r="E2790" s="68" t="n">
        <x:v>21.3</x:v>
      </x:c>
      <x:c r="F2790" s="68" t="n">
        <x:v>36.4</x:v>
      </x:c>
      <x:c r="G2790" s="68" t="n">
        <x:v>7.6</x:v>
      </x:c>
      <x:c r="H2790" s="69" t="n">
        <x:v>1.919</x:v>
      </x:c>
      <x:c r="I2790" s="68" t="n">
        <x:v>7285</x:v>
      </x:c>
      <x:c r="J2790" s="68" t="n">
        <x:v>14.3</x:v>
      </x:c>
      <x:c r="K2790" s="68" t="n">
        <x:v>632</x:v>
      </x:c>
      <x:c r="L2790" s="68" t="n">
        <x:v>4.8</x:v>
      </x:c>
      <x:c r="M2790" s="70" t="n">
        <x:v>0.001</x:v>
      </x:c>
      <x:c r="N2790" s="71" t="n">
        <x:v>99</x:v>
      </x:c>
      <x:c r="O2790" s="33" t="n">
        <x:f>ROUND(3*E2790+F2790+G2790*H2790,1)</x:f>
        <x:v>114.9</x:v>
      </x:c>
      <x:c r="P2790" s="33" t="n">
        <x:f>ROUND('Inputs'!$C$4*'Inputs'!$C$7*'Inputs'!$C$5*C2790/3600,1)</x:f>
        <x:v>3842.2</x:v>
      </x:c>
      <x:c r="Q2790" s="33" t="n">
        <x:f>ROUND(('Inputs'!$C$4/B2790)*'Inputs'!$C$7*'Inputs'!$C$6*D2790/3600,1)</x:f>
        <x:v>1046.2</x:v>
      </x:c>
      <x:c r="R2790" s="59" t="n">
        <x:f>ROUND((P2790-Q2790)*O2790-('Inputs'!$C$4/B2790)*(I2790/J2790+K2790)-'Inputs'!$C$4*L2790-('Inputs'!$C$4*'Inputs'!$C$20*'Inputs'!$C$21*'Inputs'!$C$22/1000)*M2790*N2790,0)</x:f>
        <x:v>63215</x:v>
      </x:c>
      <x:c r="S2790" s="59" t="n">
        <x:f>ROUND(R2790/'Inputs'!$C$4,2)</x:f>
        <x:v>6.32</x:v>
      </x:c>
      <x:c r="T2790" s="33" t="n">
        <x:f>ROUND((P2790-Q2790)*G2790*'Inputs'!$C$25/1000,1)</x:f>
        <x:v>54.9</x:v>
      </x:c>
    </x:row>
    <x:row r="2791">
      <x:c r="A2791" t="n">
        <x:v>2776</x:v>
      </x:c>
      <x:c r="B2791" s="68" t="n">
        <x:v>49.9</x:v>
      </x:c>
      <x:c r="C2791" s="68" t="n">
        <x:v>24.9</x:v>
      </x:c>
      <x:c r="D2791" s="68" t="n">
        <x:v>213.9</x:v>
      </x:c>
      <x:c r="E2791" s="68" t="n">
        <x:v>20.2</x:v>
      </x:c>
      <x:c r="F2791" s="68" t="n">
        <x:v>33.9</x:v>
      </x:c>
      <x:c r="G2791" s="68" t="n">
        <x:v>9.3</x:v>
      </x:c>
      <x:c r="H2791" s="69" t="n">
        <x:v>1.823</x:v>
      </x:c>
      <x:c r="I2791" s="68" t="n">
        <x:v>7235</x:v>
      </x:c>
      <x:c r="J2791" s="68" t="n">
        <x:v>11.8</x:v>
      </x:c>
      <x:c r="K2791" s="68" t="n">
        <x:v>665</x:v>
      </x:c>
      <x:c r="L2791" s="68" t="n">
        <x:v>4.5</x:v>
      </x:c>
      <x:c r="M2791" s="70" t="n">
        <x:v>0.05</x:v>
      </x:c>
      <x:c r="N2791" s="71" t="n">
        <x:v>77</x:v>
      </x:c>
      <x:c r="O2791" s="33" t="n">
        <x:f>ROUND(3*E2791+F2791+G2791*H2791,1)</x:f>
        <x:v>111.5</x:v>
      </x:c>
      <x:c r="P2791" s="33" t="n">
        <x:f>ROUND('Inputs'!$C$4*'Inputs'!$C$7*'Inputs'!$C$5*C2791/3600,1)</x:f>
        <x:v>3596.7</x:v>
      </x:c>
      <x:c r="Q2791" s="33" t="n">
        <x:f>ROUND(('Inputs'!$C$4/B2791)*'Inputs'!$C$7*'Inputs'!$C$6*D2791/3600,1)</x:f>
        <x:v>1238.3</x:v>
      </x:c>
      <x:c r="R2791" s="59" t="n">
        <x:f>ROUND((P2791-Q2791)*O2791-('Inputs'!$C$4/B2791)*(I2791/J2791+K2791)-'Inputs'!$C$4*L2791-('Inputs'!$C$4*'Inputs'!$C$20*'Inputs'!$C$21*'Inputs'!$C$22/1000)*M2791*N2791,0)</x:f>
        <x:v>-46787</x:v>
      </x:c>
      <x:c r="S2791" s="59" t="n">
        <x:f>ROUND(R2791/'Inputs'!$C$4,2)</x:f>
        <x:v>-4.68</x:v>
      </x:c>
      <x:c r="T2791" s="33" t="n">
        <x:f>ROUND((P2791-Q2791)*G2791*'Inputs'!$C$25/1000,1)</x:f>
        <x:v>56.7</x:v>
      </x:c>
    </x:row>
    <x:row r="2792">
      <x:c r="A2792" t="n">
        <x:v>2777</x:v>
      </x:c>
      <x:c r="B2792" s="68" t="n">
        <x:v>56.4</x:v>
      </x:c>
      <x:c r="C2792" s="68" t="n">
        <x:v>31.5</x:v>
      </x:c>
      <x:c r="D2792" s="68" t="n">
        <x:v>251.3</x:v>
      </x:c>
      <x:c r="E2792" s="68" t="n">
        <x:v>24.4</x:v>
      </x:c>
      <x:c r="F2792" s="68" t="n">
        <x:v>39.9</x:v>
      </x:c>
      <x:c r="G2792" s="68" t="n">
        <x:v>9.1</x:v>
      </x:c>
      <x:c r="H2792" s="69" t="n">
        <x:v>1.681</x:v>
      </x:c>
      <x:c r="I2792" s="68" t="n">
        <x:v>4582</x:v>
      </x:c>
      <x:c r="J2792" s="68" t="n">
        <x:v>12.5</x:v>
      </x:c>
      <x:c r="K2792" s="68" t="n">
        <x:v>754</x:v>
      </x:c>
      <x:c r="L2792" s="68" t="n">
        <x:v>5.4</x:v>
      </x:c>
      <x:c r="M2792" s="70" t="n">
        <x:v>0.048</x:v>
      </x:c>
      <x:c r="N2792" s="71" t="n">
        <x:v>91</x:v>
      </x:c>
      <x:c r="O2792" s="33" t="n">
        <x:f>ROUND(3*E2792+F2792+G2792*H2792,1)</x:f>
        <x:v>128.4</x:v>
      </x:c>
      <x:c r="P2792" s="33" t="n">
        <x:f>ROUND('Inputs'!$C$4*'Inputs'!$C$7*'Inputs'!$C$5*C2792/3600,1)</x:f>
        <x:v>4550</x:v>
      </x:c>
      <x:c r="Q2792" s="33" t="n">
        <x:f>ROUND(('Inputs'!$C$4/B2792)*'Inputs'!$C$7*'Inputs'!$C$6*D2792/3600,1)</x:f>
        <x:v>1287.2</x:v>
      </x:c>
      <x:c r="R2792" s="59" t="n">
        <x:f>ROUND((P2792-Q2792)*O2792-('Inputs'!$C$4/B2792)*(I2792/J2792+K2792)-'Inputs'!$C$4*L2792-('Inputs'!$C$4*'Inputs'!$C$20*'Inputs'!$C$21*'Inputs'!$C$22/1000)*M2792*N2792,0)</x:f>
        <x:v>156495</x:v>
      </x:c>
      <x:c r="S2792" s="59" t="n">
        <x:f>ROUND(R2792/'Inputs'!$C$4,2)</x:f>
        <x:v>15.65</x:v>
      </x:c>
      <x:c r="T2792" s="33" t="n">
        <x:f>ROUND((P2792-Q2792)*G2792*'Inputs'!$C$25/1000,1)</x:f>
        <x:v>76.7</x:v>
      </x:c>
    </x:row>
    <x:row r="2793">
      <x:c r="A2793" t="n">
        <x:v>2778</x:v>
      </x:c>
      <x:c r="B2793" s="68" t="n">
        <x:v>50.1</x:v>
      </x:c>
      <x:c r="C2793" s="68" t="n">
        <x:v>26.3</x:v>
      </x:c>
      <x:c r="D2793" s="68" t="n">
        <x:v>280.2</x:v>
      </x:c>
      <x:c r="E2793" s="68" t="n">
        <x:v>21.7</x:v>
      </x:c>
      <x:c r="F2793" s="68" t="n">
        <x:v>30.2</x:v>
      </x:c>
      <x:c r="G2793" s="68" t="n">
        <x:v>9.9</x:v>
      </x:c>
      <x:c r="H2793" s="69" t="n">
        <x:v>2.019</x:v>
      </x:c>
      <x:c r="I2793" s="68" t="n">
        <x:v>8245</x:v>
      </x:c>
      <x:c r="J2793" s="68" t="n">
        <x:v>9.2</x:v>
      </x:c>
      <x:c r="K2793" s="68" t="n">
        <x:v>548</x:v>
      </x:c>
      <x:c r="L2793" s="68" t="n">
        <x:v>5.3</x:v>
      </x:c>
      <x:c r="M2793" s="70" t="n">
        <x:v>0.061</x:v>
      </x:c>
      <x:c r="N2793" s="71" t="n">
        <x:v>133</x:v>
      </x:c>
      <x:c r="O2793" s="33" t="n">
        <x:f>ROUND(3*E2793+F2793+G2793*H2793,1)</x:f>
        <x:v>115.3</x:v>
      </x:c>
      <x:c r="P2793" s="33" t="n">
        <x:f>ROUND('Inputs'!$C$4*'Inputs'!$C$7*'Inputs'!$C$5*C2793/3600,1)</x:f>
        <x:v>3798.9</x:v>
      </x:c>
      <x:c r="Q2793" s="33" t="n">
        <x:f>ROUND(('Inputs'!$C$4/B2793)*'Inputs'!$C$7*'Inputs'!$C$6*D2793/3600,1)</x:f>
        <x:v>1615.7</x:v>
      </x:c>
      <x:c r="R2793" s="59" t="n">
        <x:f>ROUND((P2793-Q2793)*O2793-('Inputs'!$C$4/B2793)*(I2793/J2793+K2793)-'Inputs'!$C$4*L2793-('Inputs'!$C$4*'Inputs'!$C$20*'Inputs'!$C$21*'Inputs'!$C$22/1000)*M2793*N2793,0)</x:f>
        <x:v>-107682</x:v>
      </x:c>
      <x:c r="S2793" s="59" t="n">
        <x:f>ROUND(R2793/'Inputs'!$C$4,2)</x:f>
        <x:v>-10.77</x:v>
      </x:c>
      <x:c r="T2793" s="33" t="n">
        <x:f>ROUND((P2793-Q2793)*G2793*'Inputs'!$C$25/1000,1)</x:f>
        <x:v>55.8</x:v>
      </x:c>
    </x:row>
    <x:row r="2794">
      <x:c r="A2794" t="n">
        <x:v>2779</x:v>
      </x:c>
      <x:c r="B2794" s="68" t="n">
        <x:v>42.9</x:v>
      </x:c>
      <x:c r="C2794" s="68" t="n">
        <x:v>28.5</x:v>
      </x:c>
      <x:c r="D2794" s="68" t="n">
        <x:v>246.2</x:v>
      </x:c>
      <x:c r="E2794" s="68" t="n">
        <x:v>22.8</x:v>
      </x:c>
      <x:c r="F2794" s="68" t="n">
        <x:v>41.7</x:v>
      </x:c>
      <x:c r="G2794" s="68" t="n">
        <x:v>9.4</x:v>
      </x:c>
      <x:c r="H2794" s="69" t="n">
        <x:v>1.716</x:v>
      </x:c>
      <x:c r="I2794" s="68" t="n">
        <x:v>7435</x:v>
      </x:c>
      <x:c r="J2794" s="68" t="n">
        <x:v>14.2</x:v>
      </x:c>
      <x:c r="K2794" s="68" t="n">
        <x:v>748</x:v>
      </x:c>
      <x:c r="L2794" s="68" t="n">
        <x:v>2</x:v>
      </x:c>
      <x:c r="M2794" s="70" t="n">
        <x:v>0.065</x:v>
      </x:c>
      <x:c r="N2794" s="71" t="n">
        <x:v>65</x:v>
      </x:c>
      <x:c r="O2794" s="33" t="n">
        <x:f>ROUND(3*E2794+F2794+G2794*H2794,1)</x:f>
        <x:v>126.2</x:v>
      </x:c>
      <x:c r="P2794" s="33" t="n">
        <x:f>ROUND('Inputs'!$C$4*'Inputs'!$C$7*'Inputs'!$C$5*C2794/3600,1)</x:f>
        <x:v>4116.7</x:v>
      </x:c>
      <x:c r="Q2794" s="33" t="n">
        <x:f>ROUND(('Inputs'!$C$4/B2794)*'Inputs'!$C$7*'Inputs'!$C$6*D2794/3600,1)</x:f>
        <x:v>1657.9</x:v>
      </x:c>
      <x:c r="R2794" s="59" t="n">
        <x:f>ROUND((P2794-Q2794)*O2794-('Inputs'!$C$4/B2794)*(I2794/J2794+K2794)-'Inputs'!$C$4*L2794-('Inputs'!$C$4*'Inputs'!$C$20*'Inputs'!$C$21*'Inputs'!$C$22/1000)*M2794*N2794,0)</x:f>
        <x:v>-15555</x:v>
      </x:c>
      <x:c r="S2794" s="59" t="n">
        <x:f>ROUND(R2794/'Inputs'!$C$4,2)</x:f>
        <x:v>-1.56</x:v>
      </x:c>
      <x:c r="T2794" s="33" t="n">
        <x:f>ROUND((P2794-Q2794)*G2794*'Inputs'!$C$25/1000,1)</x:f>
        <x:v>59.7</x:v>
      </x:c>
    </x:row>
    <x:row r="2795">
      <x:c r="A2795" t="n">
        <x:v>2780</x:v>
      </x:c>
      <x:c r="B2795" s="68" t="n">
        <x:v>58.5</x:v>
      </x:c>
      <x:c r="C2795" s="68" t="n">
        <x:v>33.8</x:v>
      </x:c>
      <x:c r="D2795" s="68" t="n">
        <x:v>186.5</x:v>
      </x:c>
      <x:c r="E2795" s="68" t="n">
        <x:v>25.2</x:v>
      </x:c>
      <x:c r="F2795" s="68" t="n">
        <x:v>32.7</x:v>
      </x:c>
      <x:c r="G2795" s="68" t="n">
        <x:v>7.9</x:v>
      </x:c>
      <x:c r="H2795" s="69" t="n">
        <x:v>1.745</x:v>
      </x:c>
      <x:c r="I2795" s="68" t="n">
        <x:v>9074</x:v>
      </x:c>
      <x:c r="J2795" s="68" t="n">
        <x:v>8.8</x:v>
      </x:c>
      <x:c r="K2795" s="68" t="n">
        <x:v>581</x:v>
      </x:c>
      <x:c r="L2795" s="68" t="n">
        <x:v>3.9</x:v>
      </x:c>
      <x:c r="M2795" s="70" t="n">
        <x:v>0.027</x:v>
      </x:c>
      <x:c r="N2795" s="71" t="n">
        <x:v>131</x:v>
      </x:c>
      <x:c r="O2795" s="33" t="n">
        <x:f>ROUND(3*E2795+F2795+G2795*H2795,1)</x:f>
        <x:v>122.1</x:v>
      </x:c>
      <x:c r="P2795" s="33" t="n">
        <x:f>ROUND('Inputs'!$C$4*'Inputs'!$C$7*'Inputs'!$C$5*C2795/3600,1)</x:f>
        <x:v>4882.2</x:v>
      </x:c>
      <x:c r="Q2795" s="33" t="n">
        <x:f>ROUND(('Inputs'!$C$4/B2795)*'Inputs'!$C$7*'Inputs'!$C$6*D2795/3600,1)</x:f>
        <x:v>921</x:v>
      </x:c>
      <x:c r="R2795" s="59" t="n">
        <x:f>ROUND((P2795-Q2795)*O2795-('Inputs'!$C$4/B2795)*(I2795/J2795+K2795)-'Inputs'!$C$4*L2795-('Inputs'!$C$4*'Inputs'!$C$20*'Inputs'!$C$21*'Inputs'!$C$22/1000)*M2795*N2795,0)</x:f>
        <x:v>161174</x:v>
      </x:c>
      <x:c r="S2795" s="59" t="n">
        <x:f>ROUND(R2795/'Inputs'!$C$4,2)</x:f>
        <x:v>16.12</x:v>
      </x:c>
      <x:c r="T2795" s="33" t="n">
        <x:f>ROUND((P2795-Q2795)*G2795*'Inputs'!$C$25/1000,1)</x:f>
        <x:v>80.8</x:v>
      </x:c>
    </x:row>
    <x:row r="2796">
      <x:c r="A2796" t="n">
        <x:v>2781</x:v>
      </x:c>
      <x:c r="B2796" s="68" t="n">
        <x:v>30.5</x:v>
      </x:c>
      <x:c r="C2796" s="68" t="n">
        <x:v>26.8</x:v>
      </x:c>
      <x:c r="D2796" s="68" t="n">
        <x:v>233.6</x:v>
      </x:c>
      <x:c r="E2796" s="68" t="n">
        <x:v>21.9</x:v>
      </x:c>
      <x:c r="F2796" s="68" t="n">
        <x:v>32.9</x:v>
      </x:c>
      <x:c r="G2796" s="68" t="n">
        <x:v>9.2</x:v>
      </x:c>
      <x:c r="H2796" s="69" t="n">
        <x:v>1.84</x:v>
      </x:c>
      <x:c r="I2796" s="68" t="n">
        <x:v>6445</x:v>
      </x:c>
      <x:c r="J2796" s="68" t="n">
        <x:v>11.5</x:v>
      </x:c>
      <x:c r="K2796" s="68" t="n">
        <x:v>683</x:v>
      </x:c>
      <x:c r="L2796" s="68" t="n">
        <x:v>4.4</x:v>
      </x:c>
      <x:c r="M2796" s="70" t="n">
        <x:v>0.081</x:v>
      </x:c>
      <x:c r="N2796" s="71" t="n">
        <x:v>96</x:v>
      </x:c>
      <x:c r="O2796" s="33" t="n">
        <x:f>ROUND(3*E2796+F2796+G2796*H2796,1)</x:f>
        <x:v>115.5</x:v>
      </x:c>
      <x:c r="P2796" s="33" t="n">
        <x:f>ROUND('Inputs'!$C$4*'Inputs'!$C$7*'Inputs'!$C$5*C2796/3600,1)</x:f>
        <x:v>3871.1</x:v>
      </x:c>
      <x:c r="Q2796" s="33" t="n">
        <x:f>ROUND(('Inputs'!$C$4/B2796)*'Inputs'!$C$7*'Inputs'!$C$6*D2796/3600,1)</x:f>
        <x:v>2212.6</x:v>
      </x:c>
      <x:c r="R2796" s="59" t="n">
        <x:f>ROUND((P2796-Q2796)*O2796-('Inputs'!$C$4/B2796)*(I2796/J2796+K2796)-'Inputs'!$C$4*L2796-('Inputs'!$C$4*'Inputs'!$C$20*'Inputs'!$C$21*'Inputs'!$C$22/1000)*M2796*N2796,0)</x:f>
        <x:v>-277515</x:v>
      </x:c>
      <x:c r="S2796" s="59" t="n">
        <x:f>ROUND(R2796/'Inputs'!$C$4,2)</x:f>
        <x:v>-27.75</x:v>
      </x:c>
      <x:c r="T2796" s="33" t="n">
        <x:f>ROUND((P2796-Q2796)*G2796*'Inputs'!$C$25/1000,1)</x:f>
        <x:v>39.4</x:v>
      </x:c>
    </x:row>
    <x:row r="2797">
      <x:c r="A2797" t="n">
        <x:v>2782</x:v>
      </x:c>
      <x:c r="B2797" s="68" t="n">
        <x:v>48.5</x:v>
      </x:c>
      <x:c r="C2797" s="68" t="n">
        <x:v>27.4</x:v>
      </x:c>
      <x:c r="D2797" s="68" t="n">
        <x:v>264.8</x:v>
      </x:c>
      <x:c r="E2797" s="68" t="n">
        <x:v>20.3</x:v>
      </x:c>
      <x:c r="F2797" s="68" t="n">
        <x:v>32.6</x:v>
      </x:c>
      <x:c r="G2797" s="68" t="n">
        <x:v>10.5</x:v>
      </x:c>
      <x:c r="H2797" s="69" t="n">
        <x:v>1.879</x:v>
      </x:c>
      <x:c r="I2797" s="68" t="n">
        <x:v>4250</x:v>
      </x:c>
      <x:c r="J2797" s="68" t="n">
        <x:v>10.5</x:v>
      </x:c>
      <x:c r="K2797" s="68" t="n">
        <x:v>784</x:v>
      </x:c>
      <x:c r="L2797" s="68" t="n">
        <x:v>4</x:v>
      </x:c>
      <x:c r="M2797" s="70" t="n">
        <x:v>0.071</x:v>
      </x:c>
      <x:c r="N2797" s="71" t="n">
        <x:v>136</x:v>
      </x:c>
      <x:c r="O2797" s="33" t="n">
        <x:f>ROUND(3*E2797+F2797+G2797*H2797,1)</x:f>
        <x:v>113.2</x:v>
      </x:c>
      <x:c r="P2797" s="33" t="n">
        <x:f>ROUND('Inputs'!$C$4*'Inputs'!$C$7*'Inputs'!$C$5*C2797/3600,1)</x:f>
        <x:v>3957.8</x:v>
      </x:c>
      <x:c r="Q2797" s="33" t="n">
        <x:f>ROUND(('Inputs'!$C$4/B2797)*'Inputs'!$C$7*'Inputs'!$C$6*D2797/3600,1)</x:f>
        <x:v>1577.3</x:v>
      </x:c>
      <x:c r="R2797" s="59" t="n">
        <x:f>ROUND((P2797-Q2797)*O2797-('Inputs'!$C$4/B2797)*(I2797/J2797+K2797)-'Inputs'!$C$4*L2797-('Inputs'!$C$4*'Inputs'!$C$20*'Inputs'!$C$21*'Inputs'!$C$22/1000)*M2797*N2797,0)</x:f>
        <x:v>-37225</x:v>
      </x:c>
      <x:c r="S2797" s="59" t="n">
        <x:f>ROUND(R2797/'Inputs'!$C$4,2)</x:f>
        <x:v>-3.72</x:v>
      </x:c>
      <x:c r="T2797" s="33" t="n">
        <x:f>ROUND((P2797-Q2797)*G2797*'Inputs'!$C$25/1000,1)</x:f>
        <x:v>64.6</x:v>
      </x:c>
    </x:row>
    <x:row r="2798">
      <x:c r="A2798" t="n">
        <x:v>2783</x:v>
      </x:c>
      <x:c r="B2798" s="68" t="n">
        <x:v>35.9</x:v>
      </x:c>
      <x:c r="C2798" s="68" t="n">
        <x:v>25.5</x:v>
      </x:c>
      <x:c r="D2798" s="68" t="n">
        <x:v>224.4</x:v>
      </x:c>
      <x:c r="E2798" s="68" t="n">
        <x:v>24</x:v>
      </x:c>
      <x:c r="F2798" s="68" t="n">
        <x:v>41.6</x:v>
      </x:c>
      <x:c r="G2798" s="68" t="n">
        <x:v>10.9</x:v>
      </x:c>
      <x:c r="H2798" s="69" t="n">
        <x:v>1.774</x:v>
      </x:c>
      <x:c r="I2798" s="68" t="n">
        <x:v>6026</x:v>
      </x:c>
      <x:c r="J2798" s="68" t="n">
        <x:v>12</x:v>
      </x:c>
      <x:c r="K2798" s="68" t="n">
        <x:v>489</x:v>
      </x:c>
      <x:c r="L2798" s="68" t="n">
        <x:v>4.6</x:v>
      </x:c>
      <x:c r="M2798" s="70" t="n">
        <x:v>0.018</x:v>
      </x:c>
      <x:c r="N2798" s="71" t="n">
        <x:v>119</x:v>
      </x:c>
      <x:c r="O2798" s="33" t="n">
        <x:f>ROUND(3*E2798+F2798+G2798*H2798,1)</x:f>
        <x:v>132.9</x:v>
      </x:c>
      <x:c r="P2798" s="33" t="n">
        <x:f>ROUND('Inputs'!$C$4*'Inputs'!$C$7*'Inputs'!$C$5*C2798/3600,1)</x:f>
        <x:v>3683.3</x:v>
      </x:c>
      <x:c r="Q2798" s="33" t="n">
        <x:f>ROUND(('Inputs'!$C$4/B2798)*'Inputs'!$C$7*'Inputs'!$C$6*D2798/3600,1)</x:f>
        <x:v>1805.8</x:v>
      </x:c>
      <x:c r="R2798" s="59" t="n">
        <x:f>ROUND((P2798-Q2798)*O2798-('Inputs'!$C$4/B2798)*(I2798/J2798+K2798)-'Inputs'!$C$4*L2798-('Inputs'!$C$4*'Inputs'!$C$20*'Inputs'!$C$21*'Inputs'!$C$22/1000)*M2798*N2798,0)</x:f>
        <x:v>-77361</x:v>
      </x:c>
      <x:c r="S2798" s="59" t="n">
        <x:f>ROUND(R2798/'Inputs'!$C$4,2)</x:f>
        <x:v>-7.74</x:v>
      </x:c>
      <x:c r="T2798" s="33" t="n">
        <x:f>ROUND((P2798-Q2798)*G2798*'Inputs'!$C$25/1000,1)</x:f>
        <x:v>52.9</x:v>
      </x:c>
    </x:row>
    <x:row r="2799">
      <x:c r="A2799" t="n">
        <x:v>2784</x:v>
      </x:c>
      <x:c r="B2799" s="68" t="n">
        <x:v>58.7</x:v>
      </x:c>
      <x:c r="C2799" s="68" t="n">
        <x:v>31.2</x:v>
      </x:c>
      <x:c r="D2799" s="68" t="n">
        <x:v>246.4</x:v>
      </x:c>
      <x:c r="E2799" s="68" t="n">
        <x:v>24.2</x:v>
      </x:c>
      <x:c r="F2799" s="68" t="n">
        <x:v>31.7</x:v>
      </x:c>
      <x:c r="G2799" s="68" t="n">
        <x:v>9.2</x:v>
      </x:c>
      <x:c r="H2799" s="69" t="n">
        <x:v>1.904</x:v>
      </x:c>
      <x:c r="I2799" s="68" t="n">
        <x:v>4755</x:v>
      </x:c>
      <x:c r="J2799" s="68" t="n">
        <x:v>13.2</x:v>
      </x:c>
      <x:c r="K2799" s="68" t="n">
        <x:v>695</x:v>
      </x:c>
      <x:c r="L2799" s="68" t="n">
        <x:v>5</x:v>
      </x:c>
      <x:c r="M2799" s="70" t="n">
        <x:v>0.004</x:v>
      </x:c>
      <x:c r="N2799" s="71" t="n">
        <x:v>116</x:v>
      </x:c>
      <x:c r="O2799" s="33" t="n">
        <x:f>ROUND(3*E2799+F2799+G2799*H2799,1)</x:f>
        <x:v>121.8</x:v>
      </x:c>
      <x:c r="P2799" s="33" t="n">
        <x:f>ROUND('Inputs'!$C$4*'Inputs'!$C$7*'Inputs'!$C$5*C2799/3600,1)</x:f>
        <x:v>4506.7</x:v>
      </x:c>
      <x:c r="Q2799" s="33" t="n">
        <x:f>ROUND(('Inputs'!$C$4/B2799)*'Inputs'!$C$7*'Inputs'!$C$6*D2799/3600,1)</x:f>
        <x:v>1212.6</x:v>
      </x:c>
      <x:c r="R2799" s="59" t="n">
        <x:f>ROUND((P2799-Q2799)*O2799-('Inputs'!$C$4/B2799)*(I2799/J2799+K2799)-'Inputs'!$C$4*L2799-('Inputs'!$C$4*'Inputs'!$C$20*'Inputs'!$C$21*'Inputs'!$C$22/1000)*M2799*N2799,0)</x:f>
        <x:v>170418</x:v>
      </x:c>
      <x:c r="S2799" s="59" t="n">
        <x:f>ROUND(R2799/'Inputs'!$C$4,2)</x:f>
        <x:v>17.04</x:v>
      </x:c>
      <x:c r="T2799" s="33" t="n">
        <x:f>ROUND((P2799-Q2799)*G2799*'Inputs'!$C$25/1000,1)</x:f>
        <x:v>78.3</x:v>
      </x:c>
    </x:row>
    <x:row r="2800">
      <x:c r="A2800" t="n">
        <x:v>2785</x:v>
      </x:c>
      <x:c r="B2800" s="68" t="n">
        <x:v>48.7</x:v>
      </x:c>
      <x:c r="C2800" s="68" t="n">
        <x:v>27</x:v>
      </x:c>
      <x:c r="D2800" s="68" t="n">
        <x:v>198.1</x:v>
      </x:c>
      <x:c r="E2800" s="68" t="n">
        <x:v>20.4</x:v>
      </x:c>
      <x:c r="F2800" s="68" t="n">
        <x:v>54.8</x:v>
      </x:c>
      <x:c r="G2800" s="68" t="n">
        <x:v>9.2</x:v>
      </x:c>
      <x:c r="H2800" s="69" t="n">
        <x:v>1.905</x:v>
      </x:c>
      <x:c r="I2800" s="68" t="n">
        <x:v>7640</x:v>
      </x:c>
      <x:c r="J2800" s="68" t="n">
        <x:v>9.3</x:v>
      </x:c>
      <x:c r="K2800" s="68" t="n">
        <x:v>775</x:v>
      </x:c>
      <x:c r="L2800" s="68" t="n">
        <x:v>5</x:v>
      </x:c>
      <x:c r="M2800" s="70" t="n">
        <x:v>0.098</x:v>
      </x:c>
      <x:c r="N2800" s="71" t="n">
        <x:v>111</x:v>
      </x:c>
      <x:c r="O2800" s="33" t="n">
        <x:f>ROUND(3*E2800+F2800+G2800*H2800,1)</x:f>
        <x:v>133.5</x:v>
      </x:c>
      <x:c r="P2800" s="33" t="n">
        <x:f>ROUND('Inputs'!$C$4*'Inputs'!$C$7*'Inputs'!$C$5*C2800/3600,1)</x:f>
        <x:v>3900</x:v>
      </x:c>
      <x:c r="Q2800" s="33" t="n">
        <x:f>ROUND(('Inputs'!$C$4/B2800)*'Inputs'!$C$7*'Inputs'!$C$6*D2800/3600,1)</x:f>
        <x:v>1175.1</x:v>
      </x:c>
      <x:c r="R2800" s="59" t="n">
        <x:f>ROUND((P2800-Q2800)*O2800-('Inputs'!$C$4/B2800)*(I2800/J2800+K2800)-'Inputs'!$C$4*L2800-('Inputs'!$C$4*'Inputs'!$C$20*'Inputs'!$C$21*'Inputs'!$C$22/1000)*M2800*N2800,0)</x:f>
        <x:v>-38375</x:v>
      </x:c>
      <x:c r="S2800" s="59" t="n">
        <x:f>ROUND(R2800/'Inputs'!$C$4,2)</x:f>
        <x:v>-3.84</x:v>
      </x:c>
      <x:c r="T2800" s="33" t="n">
        <x:f>ROUND((P2800-Q2800)*G2800*'Inputs'!$C$25/1000,1)</x:f>
        <x:v>64.8</x:v>
      </x:c>
    </x:row>
    <x:row r="2801">
      <x:c r="A2801" t="n">
        <x:v>2786</x:v>
      </x:c>
      <x:c r="B2801" s="68" t="n">
        <x:v>30.8</x:v>
      </x:c>
      <x:c r="C2801" s="68" t="n">
        <x:v>33.1</x:v>
      </x:c>
      <x:c r="D2801" s="68" t="n">
        <x:v>170.5</x:v>
      </x:c>
      <x:c r="E2801" s="68" t="n">
        <x:v>26.3</x:v>
      </x:c>
      <x:c r="F2801" s="68" t="n">
        <x:v>39.8</x:v>
      </x:c>
      <x:c r="G2801" s="68" t="n">
        <x:v>10.6</x:v>
      </x:c>
      <x:c r="H2801" s="69" t="n">
        <x:v>1.848</x:v>
      </x:c>
      <x:c r="I2801" s="68" t="n">
        <x:v>6999</x:v>
      </x:c>
      <x:c r="J2801" s="68" t="n">
        <x:v>12.3</x:v>
      </x:c>
      <x:c r="K2801" s="68" t="n">
        <x:v>540</x:v>
      </x:c>
      <x:c r="L2801" s="68" t="n">
        <x:v>4.3</x:v>
      </x:c>
      <x:c r="M2801" s="70" t="n">
        <x:v>0.028</x:v>
      </x:c>
      <x:c r="N2801" s="71" t="n">
        <x:v>81</x:v>
      </x:c>
      <x:c r="O2801" s="33" t="n">
        <x:f>ROUND(3*E2801+F2801+G2801*H2801,1)</x:f>
        <x:v>138.3</x:v>
      </x:c>
      <x:c r="P2801" s="33" t="n">
        <x:f>ROUND('Inputs'!$C$4*'Inputs'!$C$7*'Inputs'!$C$5*C2801/3600,1)</x:f>
        <x:v>4781.1</x:v>
      </x:c>
      <x:c r="Q2801" s="33" t="n">
        <x:f>ROUND(('Inputs'!$C$4/B2801)*'Inputs'!$C$7*'Inputs'!$C$6*D2801/3600,1)</x:f>
        <x:v>1599.2</x:v>
      </x:c>
      <x:c r="R2801" s="59" t="n">
        <x:f>ROUND((P2801-Q2801)*O2801-('Inputs'!$C$4/B2801)*(I2801/J2801+K2801)-'Inputs'!$C$4*L2801-('Inputs'!$C$4*'Inputs'!$C$20*'Inputs'!$C$21*'Inputs'!$C$22/1000)*M2801*N2801,0)</x:f>
        <x:v>31912</x:v>
      </x:c>
      <x:c r="S2801" s="59" t="n">
        <x:f>ROUND(R2801/'Inputs'!$C$4,2)</x:f>
        <x:v>3.19</x:v>
      </x:c>
      <x:c r="T2801" s="33" t="n">
        <x:f>ROUND((P2801-Q2801)*G2801*'Inputs'!$C$25/1000,1)</x:f>
        <x:v>87.1</x:v>
      </x:c>
    </x:row>
    <x:row r="2802">
      <x:c r="A2802" t="n">
        <x:v>2787</x:v>
      </x:c>
      <x:c r="B2802" s="68" t="n">
        <x:v>48.9</x:v>
      </x:c>
      <x:c r="C2802" s="68" t="n">
        <x:v>28.1</x:v>
      </x:c>
      <x:c r="D2802" s="68" t="n">
        <x:v>203.6</x:v>
      </x:c>
      <x:c r="E2802" s="68" t="n">
        <x:v>27.2</x:v>
      </x:c>
      <x:c r="F2802" s="68" t="n">
        <x:v>37.4</x:v>
      </x:c>
      <x:c r="G2802" s="68" t="n">
        <x:v>8.6</x:v>
      </x:c>
      <x:c r="H2802" s="69" t="n">
        <x:v>1.839</x:v>
      </x:c>
      <x:c r="I2802" s="68" t="n">
        <x:v>9183</x:v>
      </x:c>
      <x:c r="J2802" s="68" t="n">
        <x:v>9</x:v>
      </x:c>
      <x:c r="K2802" s="68" t="n">
        <x:v>608</x:v>
      </x:c>
      <x:c r="L2802" s="68" t="n">
        <x:v>3.8</x:v>
      </x:c>
      <x:c r="M2802" s="70" t="n">
        <x:v>0.069</x:v>
      </x:c>
      <x:c r="N2802" s="71" t="n">
        <x:v>123</x:v>
      </x:c>
      <x:c r="O2802" s="33" t="n">
        <x:f>ROUND(3*E2802+F2802+G2802*H2802,1)</x:f>
        <x:v>134.8</x:v>
      </x:c>
      <x:c r="P2802" s="33" t="n">
        <x:f>ROUND('Inputs'!$C$4*'Inputs'!$C$7*'Inputs'!$C$5*C2802/3600,1)</x:f>
        <x:v>4058.9</x:v>
      </x:c>
      <x:c r="Q2802" s="33" t="n">
        <x:f>ROUND(('Inputs'!$C$4/B2802)*'Inputs'!$C$7*'Inputs'!$C$6*D2802/3600,1)</x:f>
        <x:v>1202.8</x:v>
      </x:c>
      <x:c r="R2802" s="59" t="n">
        <x:f>ROUND((P2802-Q2802)*O2802-('Inputs'!$C$4/B2802)*(I2802/J2802+K2802)-'Inputs'!$C$4*L2802-('Inputs'!$C$4*'Inputs'!$C$20*'Inputs'!$C$21*'Inputs'!$C$22/1000)*M2802*N2802,0)</x:f>
        <x:v>-4968</x:v>
      </x:c>
      <x:c r="S2802" s="59" t="n">
        <x:f>ROUND(R2802/'Inputs'!$C$4,2)</x:f>
        <x:v>-0.5</x:v>
      </x:c>
      <x:c r="T2802" s="33" t="n">
        <x:f>ROUND((P2802-Q2802)*G2802*'Inputs'!$C$25/1000,1)</x:f>
        <x:v>63.5</x:v>
      </x:c>
    </x:row>
    <x:row r="2803">
      <x:c r="A2803" t="n">
        <x:v>2788</x:v>
      </x:c>
      <x:c r="B2803" s="68" t="n">
        <x:v>35.3</x:v>
      </x:c>
      <x:c r="C2803" s="68" t="n">
        <x:v>27.1</x:v>
      </x:c>
      <x:c r="D2803" s="68" t="n">
        <x:v>227.6</x:v>
      </x:c>
      <x:c r="E2803" s="68" t="n">
        <x:v>25.3</x:v>
      </x:c>
      <x:c r="F2803" s="68" t="n">
        <x:v>32.7</x:v>
      </x:c>
      <x:c r="G2803" s="68" t="n">
        <x:v>8.9</x:v>
      </x:c>
      <x:c r="H2803" s="69" t="n">
        <x:v>1.68</x:v>
      </x:c>
      <x:c r="I2803" s="68" t="n">
        <x:v>7746</x:v>
      </x:c>
      <x:c r="J2803" s="68" t="n">
        <x:v>11.7</x:v>
      </x:c>
      <x:c r="K2803" s="68" t="n">
        <x:v>734</x:v>
      </x:c>
      <x:c r="L2803" s="68" t="n">
        <x:v>4.1</x:v>
      </x:c>
      <x:c r="M2803" s="70" t="n">
        <x:v>0.029</x:v>
      </x:c>
      <x:c r="N2803" s="71" t="n">
        <x:v>148</x:v>
      </x:c>
      <x:c r="O2803" s="33" t="n">
        <x:f>ROUND(3*E2803+F2803+G2803*H2803,1)</x:f>
        <x:v>123.6</x:v>
      </x:c>
      <x:c r="P2803" s="33" t="n">
        <x:f>ROUND('Inputs'!$C$4*'Inputs'!$C$7*'Inputs'!$C$5*C2803/3600,1)</x:f>
        <x:v>3914.4</x:v>
      </x:c>
      <x:c r="Q2803" s="33" t="n">
        <x:f>ROUND(('Inputs'!$C$4/B2803)*'Inputs'!$C$7*'Inputs'!$C$6*D2803/3600,1)</x:f>
        <x:v>1862.6</x:v>
      </x:c>
      <x:c r="R2803" s="59" t="n">
        <x:f>ROUND((P2803-Q2803)*O2803-('Inputs'!$C$4/B2803)*(I2803/J2803+K2803)-'Inputs'!$C$4*L2803-('Inputs'!$C$4*'Inputs'!$C$20*'Inputs'!$C$21*'Inputs'!$C$22/1000)*M2803*N2803,0)</x:f>
        <x:v>-192477</x:v>
      </x:c>
      <x:c r="S2803" s="59" t="n">
        <x:f>ROUND(R2803/'Inputs'!$C$4,2)</x:f>
        <x:v>-19.25</x:v>
      </x:c>
      <x:c r="T2803" s="33" t="n">
        <x:f>ROUND((P2803-Q2803)*G2803*'Inputs'!$C$25/1000,1)</x:f>
        <x:v>47.2</x:v>
      </x:c>
    </x:row>
    <x:row r="2804">
      <x:c r="A2804" t="n">
        <x:v>2789</x:v>
      </x:c>
      <x:c r="B2804" s="68" t="n">
        <x:v>39.5</x:v>
      </x:c>
      <x:c r="C2804" s="68" t="n">
        <x:v>33.2</x:v>
      </x:c>
      <x:c r="D2804" s="68" t="n">
        <x:v>172.4</x:v>
      </x:c>
      <x:c r="E2804" s="68" t="n">
        <x:v>25.2</x:v>
      </x:c>
      <x:c r="F2804" s="68" t="n">
        <x:v>40.2</x:v>
      </x:c>
      <x:c r="G2804" s="68" t="n">
        <x:v>8.6</x:v>
      </x:c>
      <x:c r="H2804" s="69" t="n">
        <x:v>1.737</x:v>
      </x:c>
      <x:c r="I2804" s="68" t="n">
        <x:v>9515</x:v>
      </x:c>
      <x:c r="J2804" s="68" t="n">
        <x:v>13</x:v>
      </x:c>
      <x:c r="K2804" s="68" t="n">
        <x:v>330</x:v>
      </x:c>
      <x:c r="L2804" s="68" t="n">
        <x:v>4.4</x:v>
      </x:c>
      <x:c r="M2804" s="70" t="n">
        <x:v>0.042</x:v>
      </x:c>
      <x:c r="N2804" s="71" t="n">
        <x:v>79</x:v>
      </x:c>
      <x:c r="O2804" s="33" t="n">
        <x:f>ROUND(3*E2804+F2804+G2804*H2804,1)</x:f>
        <x:v>130.7</x:v>
      </x:c>
      <x:c r="P2804" s="33" t="n">
        <x:f>ROUND('Inputs'!$C$4*'Inputs'!$C$7*'Inputs'!$C$5*C2804/3600,1)</x:f>
        <x:v>4795.6</x:v>
      </x:c>
      <x:c r="Q2804" s="33" t="n">
        <x:f>ROUND(('Inputs'!$C$4/B2804)*'Inputs'!$C$7*'Inputs'!$C$6*D2804/3600,1)</x:f>
        <x:v>1260.9</x:v>
      </x:c>
      <x:c r="R2804" s="59" t="n">
        <x:f>ROUND((P2804-Q2804)*O2804-('Inputs'!$C$4/B2804)*(I2804/J2804+K2804)-'Inputs'!$C$4*L2804-('Inputs'!$C$4*'Inputs'!$C$20*'Inputs'!$C$21*'Inputs'!$C$22/1000)*M2804*N2804,0)</x:f>
        <x:v>141724</x:v>
      </x:c>
      <x:c r="S2804" s="59" t="n">
        <x:f>ROUND(R2804/'Inputs'!$C$4,2)</x:f>
        <x:v>14.17</x:v>
      </x:c>
      <x:c r="T2804" s="33" t="n">
        <x:f>ROUND((P2804-Q2804)*G2804*'Inputs'!$C$25/1000,1)</x:f>
        <x:v>78.5</x:v>
      </x:c>
    </x:row>
    <x:row r="2805">
      <x:c r="A2805" t="n">
        <x:v>2790</x:v>
      </x:c>
      <x:c r="B2805" s="68" t="n">
        <x:v>47.2</x:v>
      </x:c>
      <x:c r="C2805" s="68" t="n">
        <x:v>28</x:v>
      </x:c>
      <x:c r="D2805" s="68" t="n">
        <x:v>222.8</x:v>
      </x:c>
      <x:c r="E2805" s="68" t="n">
        <x:v>26.6</x:v>
      </x:c>
      <x:c r="F2805" s="68" t="n">
        <x:v>34</x:v>
      </x:c>
      <x:c r="G2805" s="68" t="n">
        <x:v>7.4</x:v>
      </x:c>
      <x:c r="H2805" s="69" t="n">
        <x:v>1.822</x:v>
      </x:c>
      <x:c r="I2805" s="68" t="n">
        <x:v>9418</x:v>
      </x:c>
      <x:c r="J2805" s="68" t="n">
        <x:v>14.5</x:v>
      </x:c>
      <x:c r="K2805" s="68" t="n">
        <x:v>665</x:v>
      </x:c>
      <x:c r="L2805" s="68" t="n">
        <x:v>5.9</x:v>
      </x:c>
      <x:c r="M2805" s="70" t="n">
        <x:v>0.064</x:v>
      </x:c>
      <x:c r="N2805" s="71" t="n">
        <x:v>79</x:v>
      </x:c>
      <x:c r="O2805" s="33" t="n">
        <x:f>ROUND(3*E2805+F2805+G2805*H2805,1)</x:f>
        <x:v>127.3</x:v>
      </x:c>
      <x:c r="P2805" s="33" t="n">
        <x:f>ROUND('Inputs'!$C$4*'Inputs'!$C$7*'Inputs'!$C$5*C2805/3600,1)</x:f>
        <x:v>4044.4</x:v>
      </x:c>
      <x:c r="Q2805" s="33" t="n">
        <x:f>ROUND(('Inputs'!$C$4/B2805)*'Inputs'!$C$7*'Inputs'!$C$6*D2805/3600,1)</x:f>
        <x:v>1363.7</x:v>
      </x:c>
      <x:c r="R2805" s="59" t="n">
        <x:f>ROUND((P2805-Q2805)*O2805-('Inputs'!$C$4/B2805)*(I2805/J2805+K2805)-'Inputs'!$C$4*L2805-('Inputs'!$C$4*'Inputs'!$C$20*'Inputs'!$C$21*'Inputs'!$C$22/1000)*M2805*N2805,0)</x:f>
        <x:v>-7552</x:v>
      </x:c>
      <x:c r="S2805" s="59" t="n">
        <x:f>ROUND(R2805/'Inputs'!$C$4,2)</x:f>
        <x:v>-0.76</x:v>
      </x:c>
      <x:c r="T2805" s="33" t="n">
        <x:f>ROUND((P2805-Q2805)*G2805*'Inputs'!$C$25/1000,1)</x:f>
        <x:v>51.3</x:v>
      </x:c>
    </x:row>
    <x:row r="2806">
      <x:c r="A2806" t="n">
        <x:v>2791</x:v>
      </x:c>
      <x:c r="B2806" s="68" t="n">
        <x:v>47.4</x:v>
      </x:c>
      <x:c r="C2806" s="68" t="n">
        <x:v>32.5</x:v>
      </x:c>
      <x:c r="D2806" s="68" t="n">
        <x:v>264.3</x:v>
      </x:c>
      <x:c r="E2806" s="68" t="n">
        <x:v>25.4</x:v>
      </x:c>
      <x:c r="F2806" s="68" t="n">
        <x:v>31.5</x:v>
      </x:c>
      <x:c r="G2806" s="68" t="n">
        <x:v>7.4</x:v>
      </x:c>
      <x:c r="H2806" s="69" t="n">
        <x:v>1.804</x:v>
      </x:c>
      <x:c r="I2806" s="68" t="n">
        <x:v>5796</x:v>
      </x:c>
      <x:c r="J2806" s="68" t="n">
        <x:v>11.3</x:v>
      </x:c>
      <x:c r="K2806" s="68" t="n">
        <x:v>534</x:v>
      </x:c>
      <x:c r="L2806" s="68" t="n">
        <x:v>2.6</x:v>
      </x:c>
      <x:c r="M2806" s="70" t="n">
        <x:v>0.075</x:v>
      </x:c>
      <x:c r="N2806" s="71" t="n">
        <x:v>159</x:v>
      </x:c>
      <x:c r="O2806" s="33" t="n">
        <x:f>ROUND(3*E2806+F2806+G2806*H2806,1)</x:f>
        <x:v>121</x:v>
      </x:c>
      <x:c r="P2806" s="33" t="n">
        <x:f>ROUND('Inputs'!$C$4*'Inputs'!$C$7*'Inputs'!$C$5*C2806/3600,1)</x:f>
        <x:v>4694.4</x:v>
      </x:c>
      <x:c r="Q2806" s="33" t="n">
        <x:f>ROUND(('Inputs'!$C$4/B2806)*'Inputs'!$C$7*'Inputs'!$C$6*D2806/3600,1)</x:f>
        <x:v>1610.8</x:v>
      </x:c>
      <x:c r="R2806" s="59" t="n">
        <x:f>ROUND((P2806-Q2806)*O2806-('Inputs'!$C$4/B2806)*(I2806/J2806+K2806)-'Inputs'!$C$4*L2806-('Inputs'!$C$4*'Inputs'!$C$20*'Inputs'!$C$21*'Inputs'!$C$22/1000)*M2806*N2806,0)</x:f>
        <x:v>99580</x:v>
      </x:c>
      <x:c r="S2806" s="59" t="n">
        <x:f>ROUND(R2806/'Inputs'!$C$4,2)</x:f>
        <x:v>9.96</x:v>
      </x:c>
      <x:c r="T2806" s="33" t="n">
        <x:f>ROUND((P2806-Q2806)*G2806*'Inputs'!$C$25/1000,1)</x:f>
        <x:v>59</x:v>
      </x:c>
    </x:row>
    <x:row r="2807">
      <x:c r="A2807" t="n">
        <x:v>2792</x:v>
      </x:c>
      <x:c r="B2807" s="68" t="n">
        <x:v>29.9</x:v>
      </x:c>
      <x:c r="C2807" s="68" t="n">
        <x:v>28.2</x:v>
      </x:c>
      <x:c r="D2807" s="68" t="n">
        <x:v>278.6</x:v>
      </x:c>
      <x:c r="E2807" s="68" t="n">
        <x:v>22.8</x:v>
      </x:c>
      <x:c r="F2807" s="68" t="n">
        <x:v>38.5</x:v>
      </x:c>
      <x:c r="G2807" s="68" t="n">
        <x:v>7.2</x:v>
      </x:c>
      <x:c r="H2807" s="69" t="n">
        <x:v>1.873</x:v>
      </x:c>
      <x:c r="I2807" s="68" t="n">
        <x:v>4869</x:v>
      </x:c>
      <x:c r="J2807" s="68" t="n">
        <x:v>11.7</x:v>
      </x:c>
      <x:c r="K2807" s="68" t="n">
        <x:v>658</x:v>
      </x:c>
      <x:c r="L2807" s="68" t="n">
        <x:v>4.7</x:v>
      </x:c>
      <x:c r="M2807" s="70" t="n">
        <x:v>0.007</x:v>
      </x:c>
      <x:c r="N2807" s="71" t="n">
        <x:v>83</x:v>
      </x:c>
      <x:c r="O2807" s="33" t="n">
        <x:f>ROUND(3*E2807+F2807+G2807*H2807,1)</x:f>
        <x:v>120.4</x:v>
      </x:c>
      <x:c r="P2807" s="33" t="n">
        <x:f>ROUND('Inputs'!$C$4*'Inputs'!$C$7*'Inputs'!$C$5*C2807/3600,1)</x:f>
        <x:v>4073.3</x:v>
      </x:c>
      <x:c r="Q2807" s="33" t="n">
        <x:f>ROUND(('Inputs'!$C$4/B2807)*'Inputs'!$C$7*'Inputs'!$C$6*D2807/3600,1)</x:f>
        <x:v>2691.8</x:v>
      </x:c>
      <x:c r="R2807" s="59" t="n">
        <x:f>ROUND((P2807-Q2807)*O2807-('Inputs'!$C$4/B2807)*(I2807/J2807+K2807)-'Inputs'!$C$4*L2807-('Inputs'!$C$4*'Inputs'!$C$20*'Inputs'!$C$21*'Inputs'!$C$22/1000)*M2807*N2807,0)</x:f>
        <x:v>-241215</x:v>
      </x:c>
      <x:c r="S2807" s="59" t="n">
        <x:f>ROUND(R2807/'Inputs'!$C$4,2)</x:f>
        <x:v>-24.12</x:v>
      </x:c>
      <x:c r="T2807" s="33" t="n">
        <x:f>ROUND((P2807-Q2807)*G2807*'Inputs'!$C$25/1000,1)</x:f>
        <x:v>25.7</x:v>
      </x:c>
    </x:row>
    <x:row r="2808">
      <x:c r="A2808" t="n">
        <x:v>2793</x:v>
      </x:c>
      <x:c r="B2808" s="68" t="n">
        <x:v>34.2</x:v>
      </x:c>
      <x:c r="C2808" s="68" t="n">
        <x:v>35.8</x:v>
      </x:c>
      <x:c r="D2808" s="68" t="n">
        <x:v>194.3</x:v>
      </x:c>
      <x:c r="E2808" s="68" t="n">
        <x:v>23.3</x:v>
      </x:c>
      <x:c r="F2808" s="68" t="n">
        <x:v>30.7</x:v>
      </x:c>
      <x:c r="G2808" s="68" t="n">
        <x:v>9.7</x:v>
      </x:c>
      <x:c r="H2808" s="69" t="n">
        <x:v>1.656</x:v>
      </x:c>
      <x:c r="I2808" s="68" t="n">
        <x:v>7412</x:v>
      </x:c>
      <x:c r="J2808" s="68" t="n">
        <x:v>10.2</x:v>
      </x:c>
      <x:c r="K2808" s="68" t="n">
        <x:v>500</x:v>
      </x:c>
      <x:c r="L2808" s="68" t="n">
        <x:v>1.7</x:v>
      </x:c>
      <x:c r="M2808" s="70" t="n">
        <x:v>0.016</x:v>
      </x:c>
      <x:c r="N2808" s="71" t="n">
        <x:v>80</x:v>
      </x:c>
      <x:c r="O2808" s="33" t="n">
        <x:f>ROUND(3*E2808+F2808+G2808*H2808,1)</x:f>
        <x:v>116.7</x:v>
      </x:c>
      <x:c r="P2808" s="33" t="n">
        <x:f>ROUND('Inputs'!$C$4*'Inputs'!$C$7*'Inputs'!$C$5*C2808/3600,1)</x:f>
        <x:v>5171.1</x:v>
      </x:c>
      <x:c r="Q2808" s="33" t="n">
        <x:f>ROUND(('Inputs'!$C$4/B2808)*'Inputs'!$C$7*'Inputs'!$C$6*D2808/3600,1)</x:f>
        <x:v>1641.3</x:v>
      </x:c>
      <x:c r="R2808" s="59" t="n">
        <x:f>ROUND((P2808-Q2808)*O2808-('Inputs'!$C$4/B2808)*(I2808/J2808+K2808)-'Inputs'!$C$4*L2808-('Inputs'!$C$4*'Inputs'!$C$20*'Inputs'!$C$21*'Inputs'!$C$22/1000)*M2808*N2808,0)</x:f>
        <x:v>33391</x:v>
      </x:c>
      <x:c r="S2808" s="59" t="n">
        <x:f>ROUND(R2808/'Inputs'!$C$4,2)</x:f>
        <x:v>3.34</x:v>
      </x:c>
      <x:c r="T2808" s="33" t="n">
        <x:f>ROUND((P2808-Q2808)*G2808*'Inputs'!$C$25/1000,1)</x:f>
        <x:v>88.5</x:v>
      </x:c>
    </x:row>
    <x:row r="2809">
      <x:c r="A2809" t="n">
        <x:v>2794</x:v>
      </x:c>
      <x:c r="B2809" s="68" t="n">
        <x:v>33.8</x:v>
      </x:c>
      <x:c r="C2809" s="68" t="n">
        <x:v>26.3</x:v>
      </x:c>
      <x:c r="D2809" s="68" t="n">
        <x:v>235.3</x:v>
      </x:c>
      <x:c r="E2809" s="68" t="n">
        <x:v>23.7</x:v>
      </x:c>
      <x:c r="F2809" s="68" t="n">
        <x:v>47.7</x:v>
      </x:c>
      <x:c r="G2809" s="68" t="n">
        <x:v>7.9</x:v>
      </x:c>
      <x:c r="H2809" s="69" t="n">
        <x:v>1.815</x:v>
      </x:c>
      <x:c r="I2809" s="68" t="n">
        <x:v>5992</x:v>
      </x:c>
      <x:c r="J2809" s="68" t="n">
        <x:v>14.9</x:v>
      </x:c>
      <x:c r="K2809" s="68" t="n">
        <x:v>879</x:v>
      </x:c>
      <x:c r="L2809" s="68" t="n">
        <x:v>2.8</x:v>
      </x:c>
      <x:c r="M2809" s="70" t="n">
        <x:v>0.049</x:v>
      </x:c>
      <x:c r="N2809" s="71" t="n">
        <x:v>71</x:v>
      </x:c>
      <x:c r="O2809" s="33" t="n">
        <x:f>ROUND(3*E2809+F2809+G2809*H2809,1)</x:f>
        <x:v>133.1</x:v>
      </x:c>
      <x:c r="P2809" s="33" t="n">
        <x:f>ROUND('Inputs'!$C$4*'Inputs'!$C$7*'Inputs'!$C$5*C2809/3600,1)</x:f>
        <x:v>3798.9</x:v>
      </x:c>
      <x:c r="Q2809" s="33" t="n">
        <x:f>ROUND(('Inputs'!$C$4/B2809)*'Inputs'!$C$7*'Inputs'!$C$6*D2809/3600,1)</x:f>
        <x:v>2011.1</x:v>
      </x:c>
      <x:c r="R2809" s="59" t="n">
        <x:f>ROUND((P2809-Q2809)*O2809-('Inputs'!$C$4/B2809)*(I2809/J2809+K2809)-'Inputs'!$C$4*L2809-('Inputs'!$C$4*'Inputs'!$C$20*'Inputs'!$C$21*'Inputs'!$C$22/1000)*M2809*N2809,0)</x:f>
        <x:v>-176861</x:v>
      </x:c>
      <x:c r="S2809" s="59" t="n">
        <x:f>ROUND(R2809/'Inputs'!$C$4,2)</x:f>
        <x:v>-17.69</x:v>
      </x:c>
      <x:c r="T2809" s="33" t="n">
        <x:f>ROUND((P2809-Q2809)*G2809*'Inputs'!$C$25/1000,1)</x:f>
        <x:v>36.5</x:v>
      </x:c>
    </x:row>
    <x:row r="2810">
      <x:c r="A2810" t="n">
        <x:v>2795</x:v>
      </x:c>
      <x:c r="B2810" s="68" t="n">
        <x:v>37</x:v>
      </x:c>
      <x:c r="C2810" s="68" t="n">
        <x:v>28.6</x:v>
      </x:c>
      <x:c r="D2810" s="68" t="n">
        <x:v>243.1</x:v>
      </x:c>
      <x:c r="E2810" s="68" t="n">
        <x:v>27.4</x:v>
      </x:c>
      <x:c r="F2810" s="68" t="n">
        <x:v>34.5</x:v>
      </x:c>
      <x:c r="G2810" s="68" t="n">
        <x:v>8.4</x:v>
      </x:c>
      <x:c r="H2810" s="69" t="n">
        <x:v>1.701</x:v>
      </x:c>
      <x:c r="I2810" s="68" t="n">
        <x:v>4707</x:v>
      </x:c>
      <x:c r="J2810" s="68" t="n">
        <x:v>14.4</x:v>
      </x:c>
      <x:c r="K2810" s="68" t="n">
        <x:v>577</x:v>
      </x:c>
      <x:c r="L2810" s="68" t="n">
        <x:v>3</x:v>
      </x:c>
      <x:c r="M2810" s="70" t="n">
        <x:v>0.02</x:v>
      </x:c>
      <x:c r="N2810" s="71" t="n">
        <x:v>62</x:v>
      </x:c>
      <x:c r="O2810" s="33" t="n">
        <x:f>ROUND(3*E2810+F2810+G2810*H2810,1)</x:f>
        <x:v>131</x:v>
      </x:c>
      <x:c r="P2810" s="33" t="n">
        <x:f>ROUND('Inputs'!$C$4*'Inputs'!$C$7*'Inputs'!$C$5*C2810/3600,1)</x:f>
        <x:v>4131.1</x:v>
      </x:c>
      <x:c r="Q2810" s="33" t="n">
        <x:f>ROUND(('Inputs'!$C$4/B2810)*'Inputs'!$C$7*'Inputs'!$C$6*D2810/3600,1)</x:f>
        <x:v>1898.1</x:v>
      </x:c>
      <x:c r="R2810" s="59" t="n">
        <x:f>ROUND((P2810-Q2810)*O2810-('Inputs'!$C$4/B2810)*(I2810/J2810+K2810)-'Inputs'!$C$4*L2810-('Inputs'!$C$4*'Inputs'!$C$20*'Inputs'!$C$21*'Inputs'!$C$22/1000)*M2810*N2810,0)</x:f>
        <x:v>15460</x:v>
      </x:c>
      <x:c r="S2810" s="59" t="n">
        <x:f>ROUND(R2810/'Inputs'!$C$4,2)</x:f>
        <x:v>1.55</x:v>
      </x:c>
      <x:c r="T2810" s="33" t="n">
        <x:f>ROUND((P2810-Q2810)*G2810*'Inputs'!$C$25/1000,1)</x:f>
        <x:v>48.5</x:v>
      </x:c>
    </x:row>
    <x:row r="2811">
      <x:c r="A2811" t="n">
        <x:v>2796</x:v>
      </x:c>
      <x:c r="B2811" s="68" t="n">
        <x:v>34.2</x:v>
      </x:c>
      <x:c r="C2811" s="68" t="n">
        <x:v>25.5</x:v>
      </x:c>
      <x:c r="D2811" s="68" t="n">
        <x:v>205.1</x:v>
      </x:c>
      <x:c r="E2811" s="68" t="n">
        <x:v>24.6</x:v>
      </x:c>
      <x:c r="F2811" s="68" t="n">
        <x:v>47.4</x:v>
      </x:c>
      <x:c r="G2811" s="68" t="n">
        <x:v>8.6</x:v>
      </x:c>
      <x:c r="H2811" s="69" t="n">
        <x:v>2.021</x:v>
      </x:c>
      <x:c r="I2811" s="68" t="n">
        <x:v>5592</x:v>
      </x:c>
      <x:c r="J2811" s="68" t="n">
        <x:v>13.8</x:v>
      </x:c>
      <x:c r="K2811" s="68" t="n">
        <x:v>443</x:v>
      </x:c>
      <x:c r="L2811" s="68" t="n">
        <x:v>5.4</x:v>
      </x:c>
      <x:c r="M2811" s="70" t="n">
        <x:v>0.023</x:v>
      </x:c>
      <x:c r="N2811" s="71" t="n">
        <x:v>142</x:v>
      </x:c>
      <x:c r="O2811" s="33" t="n">
        <x:f>ROUND(3*E2811+F2811+G2811*H2811,1)</x:f>
        <x:v>138.6</x:v>
      </x:c>
      <x:c r="P2811" s="33" t="n">
        <x:f>ROUND('Inputs'!$C$4*'Inputs'!$C$7*'Inputs'!$C$5*C2811/3600,1)</x:f>
        <x:v>3683.3</x:v>
      </x:c>
      <x:c r="Q2811" s="33" t="n">
        <x:f>ROUND(('Inputs'!$C$4/B2811)*'Inputs'!$C$7*'Inputs'!$C$6*D2811/3600,1)</x:f>
        <x:v>1732.5</x:v>
      </x:c>
      <x:c r="R2811" s="59" t="n">
        <x:f>ROUND((P2811-Q2811)*O2811-('Inputs'!$C$4/B2811)*(I2811/J2811+K2811)-'Inputs'!$C$4*L2811-('Inputs'!$C$4*'Inputs'!$C$20*'Inputs'!$C$21*'Inputs'!$C$22/1000)*M2811*N2811,0)</x:f>
        <x:v>-38939</x:v>
      </x:c>
      <x:c r="S2811" s="59" t="n">
        <x:f>ROUND(R2811/'Inputs'!$C$4,2)</x:f>
        <x:v>-3.89</x:v>
      </x:c>
      <x:c r="T2811" s="33" t="n">
        <x:f>ROUND((P2811-Q2811)*G2811*'Inputs'!$C$25/1000,1)</x:f>
        <x:v>43.3</x:v>
      </x:c>
    </x:row>
    <x:row r="2812">
      <x:c r="A2812" t="n">
        <x:v>2797</x:v>
      </x:c>
      <x:c r="B2812" s="68" t="n">
        <x:v>43.6</x:v>
      </x:c>
      <x:c r="C2812" s="68" t="n">
        <x:v>29.7</x:v>
      </x:c>
      <x:c r="D2812" s="68" t="n">
        <x:v>197.9</x:v>
      </x:c>
      <x:c r="E2812" s="68" t="n">
        <x:v>26.9</x:v>
      </x:c>
      <x:c r="F2812" s="68" t="n">
        <x:v>47.7</x:v>
      </x:c>
      <x:c r="G2812" s="68" t="n">
        <x:v>9.5</x:v>
      </x:c>
      <x:c r="H2812" s="69" t="n">
        <x:v>1.786</x:v>
      </x:c>
      <x:c r="I2812" s="68" t="n">
        <x:v>4155</x:v>
      </x:c>
      <x:c r="J2812" s="68" t="n">
        <x:v>9.4</x:v>
      </x:c>
      <x:c r="K2812" s="68" t="n">
        <x:v>502</x:v>
      </x:c>
      <x:c r="L2812" s="68" t="n">
        <x:v>5.4</x:v>
      </x:c>
      <x:c r="M2812" s="70" t="n">
        <x:v>0.061</x:v>
      </x:c>
      <x:c r="N2812" s="71" t="n">
        <x:v>76</x:v>
      </x:c>
      <x:c r="O2812" s="33" t="n">
        <x:f>ROUND(3*E2812+F2812+G2812*H2812,1)</x:f>
        <x:v>145.4</x:v>
      </x:c>
      <x:c r="P2812" s="33" t="n">
        <x:f>ROUND('Inputs'!$C$4*'Inputs'!$C$7*'Inputs'!$C$5*C2812/3600,1)</x:f>
        <x:v>4290</x:v>
      </x:c>
      <x:c r="Q2812" s="33" t="n">
        <x:f>ROUND(('Inputs'!$C$4/B2812)*'Inputs'!$C$7*'Inputs'!$C$6*D2812/3600,1)</x:f>
        <x:v>1311.3</x:v>
      </x:c>
      <x:c r="R2812" s="59" t="n">
        <x:f>ROUND((P2812-Q2812)*O2812-('Inputs'!$C$4/B2812)*(I2812/J2812+K2812)-'Inputs'!$C$4*L2812-('Inputs'!$C$4*'Inputs'!$C$20*'Inputs'!$C$21*'Inputs'!$C$22/1000)*M2812*N2812,0)</x:f>
        <x:v>152218</x:v>
      </x:c>
      <x:c r="S2812" s="59" t="n">
        <x:f>ROUND(R2812/'Inputs'!$C$4,2)</x:f>
        <x:v>15.22</x:v>
      </x:c>
      <x:c r="T2812" s="33" t="n">
        <x:f>ROUND((P2812-Q2812)*G2812*'Inputs'!$C$25/1000,1)</x:f>
        <x:v>73.1</x:v>
      </x:c>
    </x:row>
    <x:row r="2813">
      <x:c r="A2813" t="n">
        <x:v>2798</x:v>
      </x:c>
      <x:c r="B2813" s="68" t="n">
        <x:v>44.5</x:v>
      </x:c>
      <x:c r="C2813" s="68" t="n">
        <x:v>27.6</x:v>
      </x:c>
      <x:c r="D2813" s="68" t="n">
        <x:v>197.5</x:v>
      </x:c>
      <x:c r="E2813" s="68" t="n">
        <x:v>27.2</x:v>
      </x:c>
      <x:c r="F2813" s="68" t="n">
        <x:v>47.2</x:v>
      </x:c>
      <x:c r="G2813" s="68" t="n">
        <x:v>9.7</x:v>
      </x:c>
      <x:c r="H2813" s="69" t="n">
        <x:v>1.584</x:v>
      </x:c>
      <x:c r="I2813" s="68" t="n">
        <x:v>3875</x:v>
      </x:c>
      <x:c r="J2813" s="68" t="n">
        <x:v>12.8</x:v>
      </x:c>
      <x:c r="K2813" s="68" t="n">
        <x:v>608</x:v>
      </x:c>
      <x:c r="L2813" s="68" t="n">
        <x:v>1.7</x:v>
      </x:c>
      <x:c r="M2813" s="70" t="n">
        <x:v>0.083</x:v>
      </x:c>
      <x:c r="N2813" s="71" t="n">
        <x:v>113</x:v>
      </x:c>
      <x:c r="O2813" s="33" t="n">
        <x:f>ROUND(3*E2813+F2813+G2813*H2813,1)</x:f>
        <x:v>144.2</x:v>
      </x:c>
      <x:c r="P2813" s="33" t="n">
        <x:f>ROUND('Inputs'!$C$4*'Inputs'!$C$7*'Inputs'!$C$5*C2813/3600,1)</x:f>
        <x:v>3986.7</x:v>
      </x:c>
      <x:c r="Q2813" s="33" t="n">
        <x:f>ROUND(('Inputs'!$C$4/B2813)*'Inputs'!$C$7*'Inputs'!$C$6*D2813/3600,1)</x:f>
        <x:v>1282.1</x:v>
      </x:c>
      <x:c r="R2813" s="59" t="n">
        <x:f>ROUND((P2813-Q2813)*O2813-('Inputs'!$C$4/B2813)*(I2813/J2813+K2813)-'Inputs'!$C$4*L2813-('Inputs'!$C$4*'Inputs'!$C$20*'Inputs'!$C$21*'Inputs'!$C$22/1000)*M2813*N2813,0)</x:f>
        <x:v>147371</x:v>
      </x:c>
      <x:c r="S2813" s="59" t="n">
        <x:f>ROUND(R2813/'Inputs'!$C$4,2)</x:f>
        <x:v>14.74</x:v>
      </x:c>
      <x:c r="T2813" s="33" t="n">
        <x:f>ROUND((P2813-Q2813)*G2813*'Inputs'!$C$25/1000,1)</x:f>
        <x:v>67.8</x:v>
      </x:c>
    </x:row>
    <x:row r="2814">
      <x:c r="A2814" t="n">
        <x:v>2799</x:v>
      </x:c>
      <x:c r="B2814" s="68" t="n">
        <x:v>25.3</x:v>
      </x:c>
      <x:c r="C2814" s="68" t="n">
        <x:v>31.1</x:v>
      </x:c>
      <x:c r="D2814" s="68" t="n">
        <x:v>234.5</x:v>
      </x:c>
      <x:c r="E2814" s="68" t="n">
        <x:v>26.8</x:v>
      </x:c>
      <x:c r="F2814" s="68" t="n">
        <x:v>37.6</x:v>
      </x:c>
      <x:c r="G2814" s="68" t="n">
        <x:v>8.2</x:v>
      </x:c>
      <x:c r="H2814" s="69" t="n">
        <x:v>1.728</x:v>
      </x:c>
      <x:c r="I2814" s="68" t="n">
        <x:v>6885</x:v>
      </x:c>
      <x:c r="J2814" s="68" t="n">
        <x:v>10.2</x:v>
      </x:c>
      <x:c r="K2814" s="68" t="n">
        <x:v>450</x:v>
      </x:c>
      <x:c r="L2814" s="68" t="n">
        <x:v>5.3</x:v>
      </x:c>
      <x:c r="M2814" s="70" t="n">
        <x:v>0.047</x:v>
      </x:c>
      <x:c r="N2814" s="71" t="n">
        <x:v>64</x:v>
      </x:c>
      <x:c r="O2814" s="33" t="n">
        <x:f>ROUND(3*E2814+F2814+G2814*H2814,1)</x:f>
        <x:v>132.2</x:v>
      </x:c>
      <x:c r="P2814" s="33" t="n">
        <x:f>ROUND('Inputs'!$C$4*'Inputs'!$C$7*'Inputs'!$C$5*C2814/3600,1)</x:f>
        <x:v>4492.2</x:v>
      </x:c>
      <x:c r="Q2814" s="33" t="n">
        <x:f>ROUND(('Inputs'!$C$4/B2814)*'Inputs'!$C$7*'Inputs'!$C$6*D2814/3600,1)</x:f>
        <x:v>2677.6</x:v>
      </x:c>
      <x:c r="R2814" s="59" t="n">
        <x:f>ROUND((P2814-Q2814)*O2814-('Inputs'!$C$4/B2814)*(I2814/J2814+K2814)-'Inputs'!$C$4*L2814-('Inputs'!$C$4*'Inputs'!$C$20*'Inputs'!$C$21*'Inputs'!$C$22/1000)*M2814*N2814,0)</x:f>
        <x:v>-264500</x:v>
      </x:c>
      <x:c r="S2814" s="59" t="n">
        <x:f>ROUND(R2814/'Inputs'!$C$4,2)</x:f>
        <x:v>-26.45</x:v>
      </x:c>
      <x:c r="T2814" s="33" t="n">
        <x:f>ROUND((P2814-Q2814)*G2814*'Inputs'!$C$25/1000,1)</x:f>
        <x:v>38.4</x:v>
      </x:c>
    </x:row>
    <x:row r="2815">
      <x:c r="A2815" t="n">
        <x:v>2800</x:v>
      </x:c>
      <x:c r="B2815" s="68" t="n">
        <x:v>50.8</x:v>
      </x:c>
      <x:c r="C2815" s="68" t="n">
        <x:v>25.8</x:v>
      </x:c>
      <x:c r="D2815" s="68" t="n">
        <x:v>261.8</x:v>
      </x:c>
      <x:c r="E2815" s="68" t="n">
        <x:v>22.7</x:v>
      </x:c>
      <x:c r="F2815" s="68" t="n">
        <x:v>48.8</x:v>
      </x:c>
      <x:c r="G2815" s="68" t="n">
        <x:v>7.8</x:v>
      </x:c>
      <x:c r="H2815" s="69" t="n">
        <x:v>1.941</x:v>
      </x:c>
      <x:c r="I2815" s="68" t="n">
        <x:v>8022</x:v>
      </x:c>
      <x:c r="J2815" s="68" t="n">
        <x:v>10.1</x:v>
      </x:c>
      <x:c r="K2815" s="68" t="n">
        <x:v>676</x:v>
      </x:c>
      <x:c r="L2815" s="68" t="n">
        <x:v>3.4</x:v>
      </x:c>
      <x:c r="M2815" s="70" t="n">
        <x:v>0.045</x:v>
      </x:c>
      <x:c r="N2815" s="71" t="n">
        <x:v>61</x:v>
      </x:c>
      <x:c r="O2815" s="33" t="n">
        <x:f>ROUND(3*E2815+F2815+G2815*H2815,1)</x:f>
        <x:v>132</x:v>
      </x:c>
      <x:c r="P2815" s="33" t="n">
        <x:f>ROUND('Inputs'!$C$4*'Inputs'!$C$7*'Inputs'!$C$5*C2815/3600,1)</x:f>
        <x:v>3726.7</x:v>
      </x:c>
      <x:c r="Q2815" s="33" t="n">
        <x:f>ROUND(('Inputs'!$C$4/B2815)*'Inputs'!$C$7*'Inputs'!$C$6*D2815/3600,1)</x:f>
        <x:v>1488.8</x:v>
      </x:c>
      <x:c r="R2815" s="59" t="n">
        <x:f>ROUND((P2815-Q2815)*O2815-('Inputs'!$C$4/B2815)*(I2815/J2815+K2815)-'Inputs'!$C$4*L2815-('Inputs'!$C$4*'Inputs'!$C$20*'Inputs'!$C$21*'Inputs'!$C$22/1000)*M2815*N2815,0)</x:f>
        <x:v>-34156</x:v>
      </x:c>
      <x:c r="S2815" s="59" t="n">
        <x:f>ROUND(R2815/'Inputs'!$C$4,2)</x:f>
        <x:v>-3.42</x:v>
      </x:c>
      <x:c r="T2815" s="33" t="n">
        <x:f>ROUND((P2815-Q2815)*G2815*'Inputs'!$C$25/1000,1)</x:f>
        <x:v>45.1</x:v>
      </x:c>
    </x:row>
    <x:row r="2816">
      <x:c r="A2816" t="n">
        <x:v>2801</x:v>
      </x:c>
      <x:c r="B2816" s="68" t="n">
        <x:v>25.8</x:v>
      </x:c>
      <x:c r="C2816" s="68" t="n">
        <x:v>29.4</x:v>
      </x:c>
      <x:c r="D2816" s="68" t="n">
        <x:v>196.1</x:v>
      </x:c>
      <x:c r="E2816" s="68" t="n">
        <x:v>22</x:v>
      </x:c>
      <x:c r="F2816" s="68" t="n">
        <x:v>40.5</x:v>
      </x:c>
      <x:c r="G2816" s="68" t="n">
        <x:v>10.6</x:v>
      </x:c>
      <x:c r="H2816" s="69" t="n">
        <x:v>1.706</x:v>
      </x:c>
      <x:c r="I2816" s="68" t="n">
        <x:v>5995</x:v>
      </x:c>
      <x:c r="J2816" s="68" t="n">
        <x:v>15</x:v>
      </x:c>
      <x:c r="K2816" s="68" t="n">
        <x:v>559</x:v>
      </x:c>
      <x:c r="L2816" s="68" t="n">
        <x:v>4.9</x:v>
      </x:c>
      <x:c r="M2816" s="70" t="n">
        <x:v>0.017</x:v>
      </x:c>
      <x:c r="N2816" s="71" t="n">
        <x:v>105</x:v>
      </x:c>
      <x:c r="O2816" s="33" t="n">
        <x:f>ROUND(3*E2816+F2816+G2816*H2816,1)</x:f>
        <x:v>124.6</x:v>
      </x:c>
      <x:c r="P2816" s="33" t="n">
        <x:f>ROUND('Inputs'!$C$4*'Inputs'!$C$7*'Inputs'!$C$5*C2816/3600,1)</x:f>
        <x:v>4246.7</x:v>
      </x:c>
      <x:c r="Q2816" s="33" t="n">
        <x:f>ROUND(('Inputs'!$C$4/B2816)*'Inputs'!$C$7*'Inputs'!$C$6*D2816/3600,1)</x:f>
        <x:v>2195.8</x:v>
      </x:c>
      <x:c r="R2816" s="59" t="n">
        <x:f>ROUND((P2816-Q2816)*O2816-('Inputs'!$C$4/B2816)*(I2816/J2816+K2816)-'Inputs'!$C$4*L2816-('Inputs'!$C$4*'Inputs'!$C$20*'Inputs'!$C$21*'Inputs'!$C$22/1000)*M2816*N2816,0)</x:f>
        <x:v>-169026</x:v>
      </x:c>
      <x:c r="S2816" s="59" t="n">
        <x:f>ROUND(R2816/'Inputs'!$C$4,2)</x:f>
        <x:v>-16.9</x:v>
      </x:c>
      <x:c r="T2816" s="33" t="n">
        <x:f>ROUND((P2816-Q2816)*G2816*'Inputs'!$C$25/1000,1)</x:f>
        <x:v>56.2</x:v>
      </x:c>
    </x:row>
    <x:row r="2817">
      <x:c r="A2817" t="n">
        <x:v>2802</x:v>
      </x:c>
      <x:c r="B2817" s="68" t="n">
        <x:v>35.3</x:v>
      </x:c>
      <x:c r="C2817" s="68" t="n">
        <x:v>29</x:v>
      </x:c>
      <x:c r="D2817" s="68" t="n">
        <x:v>224.8</x:v>
      </x:c>
      <x:c r="E2817" s="68" t="n">
        <x:v>27.1</x:v>
      </x:c>
      <x:c r="F2817" s="68" t="n">
        <x:v>40.2</x:v>
      </x:c>
      <x:c r="G2817" s="68" t="n">
        <x:v>10</x:v>
      </x:c>
      <x:c r="H2817" s="69" t="n">
        <x:v>1.891</x:v>
      </x:c>
      <x:c r="I2817" s="68" t="n">
        <x:v>6892</x:v>
      </x:c>
      <x:c r="J2817" s="68" t="n">
        <x:v>14.8</x:v>
      </x:c>
      <x:c r="K2817" s="68" t="n">
        <x:v>618</x:v>
      </x:c>
      <x:c r="L2817" s="68" t="n">
        <x:v>3.5</x:v>
      </x:c>
      <x:c r="M2817" s="70" t="n">
        <x:v>0.058</x:v>
      </x:c>
      <x:c r="N2817" s="71" t="n">
        <x:v>103</x:v>
      </x:c>
      <x:c r="O2817" s="33" t="n">
        <x:f>ROUND(3*E2817+F2817+G2817*H2817,1)</x:f>
        <x:v>140.4</x:v>
      </x:c>
      <x:c r="P2817" s="33" t="n">
        <x:f>ROUND('Inputs'!$C$4*'Inputs'!$C$7*'Inputs'!$C$5*C2817/3600,1)</x:f>
        <x:v>4188.9</x:v>
      </x:c>
      <x:c r="Q2817" s="33" t="n">
        <x:f>ROUND(('Inputs'!$C$4/B2817)*'Inputs'!$C$7*'Inputs'!$C$6*D2817/3600,1)</x:f>
        <x:v>1839.7</x:v>
      </x:c>
      <x:c r="R2817" s="59" t="n">
        <x:f>ROUND((P2817-Q2817)*O2817-('Inputs'!$C$4/B2817)*(I2817/J2817+K2817)-'Inputs'!$C$4*L2817-('Inputs'!$C$4*'Inputs'!$C$20*'Inputs'!$C$21*'Inputs'!$C$22/1000)*M2817*N2817,0)</x:f>
        <x:v>-25521</x:v>
      </x:c>
      <x:c r="S2817" s="59" t="n">
        <x:f>ROUND(R2817/'Inputs'!$C$4,2)</x:f>
        <x:v>-2.55</x:v>
      </x:c>
      <x:c r="T2817" s="33" t="n">
        <x:f>ROUND((P2817-Q2817)*G2817*'Inputs'!$C$25/1000,1)</x:f>
        <x:v>60.7</x:v>
      </x:c>
    </x:row>
    <x:row r="2818">
      <x:c r="A2818" t="n">
        <x:v>2803</x:v>
      </x:c>
      <x:c r="B2818" s="68" t="n">
        <x:v>32.6</x:v>
      </x:c>
      <x:c r="C2818" s="68" t="n">
        <x:v>27.1</x:v>
      </x:c>
      <x:c r="D2818" s="68" t="n">
        <x:v>198.6</x:v>
      </x:c>
      <x:c r="E2818" s="68" t="n">
        <x:v>27.9</x:v>
      </x:c>
      <x:c r="F2818" s="68" t="n">
        <x:v>32.6</x:v>
      </x:c>
      <x:c r="G2818" s="68" t="n">
        <x:v>10</x:v>
      </x:c>
      <x:c r="H2818" s="69" t="n">
        <x:v>1.925</x:v>
      </x:c>
      <x:c r="I2818" s="68" t="n">
        <x:v>7473</x:v>
      </x:c>
      <x:c r="J2818" s="68" t="n">
        <x:v>12.4</x:v>
      </x:c>
      <x:c r="K2818" s="68" t="n">
        <x:v>386</x:v>
      </x:c>
      <x:c r="L2818" s="68" t="n">
        <x:v>2.7</x:v>
      </x:c>
      <x:c r="M2818" s="70" t="n">
        <x:v>0.077</x:v>
      </x:c>
      <x:c r="N2818" s="71" t="n">
        <x:v>91</x:v>
      </x:c>
      <x:c r="O2818" s="33" t="n">
        <x:f>ROUND(3*E2818+F2818+G2818*H2818,1)</x:f>
        <x:v>135.5</x:v>
      </x:c>
      <x:c r="P2818" s="33" t="n">
        <x:f>ROUND('Inputs'!$C$4*'Inputs'!$C$7*'Inputs'!$C$5*C2818/3600,1)</x:f>
        <x:v>3914.4</x:v>
      </x:c>
      <x:c r="Q2818" s="33" t="n">
        <x:f>ROUND(('Inputs'!$C$4/B2818)*'Inputs'!$C$7*'Inputs'!$C$6*D2818/3600,1)</x:f>
        <x:v>1759.9</x:v>
      </x:c>
      <x:c r="R2818" s="59" t="n">
        <x:f>ROUND((P2818-Q2818)*O2818-('Inputs'!$C$4/B2818)*(I2818/J2818+K2818)-'Inputs'!$C$4*L2818-('Inputs'!$C$4*'Inputs'!$C$20*'Inputs'!$C$21*'Inputs'!$C$22/1000)*M2818*N2818,0)</x:f>
        <x:v>-54004</x:v>
      </x:c>
      <x:c r="S2818" s="59" t="n">
        <x:f>ROUND(R2818/'Inputs'!$C$4,2)</x:f>
        <x:v>-5.4</x:v>
      </x:c>
      <x:c r="T2818" s="33" t="n">
        <x:f>ROUND((P2818-Q2818)*G2818*'Inputs'!$C$25/1000,1)</x:f>
        <x:v>55.7</x:v>
      </x:c>
    </x:row>
    <x:row r="2819">
      <x:c r="A2819" t="n">
        <x:v>2804</x:v>
      </x:c>
      <x:c r="B2819" s="68" t="n">
        <x:v>47.8</x:v>
      </x:c>
      <x:c r="C2819" s="68" t="n">
        <x:v>27.9</x:v>
      </x:c>
      <x:c r="D2819" s="68" t="n">
        <x:v>199.7</x:v>
      </x:c>
      <x:c r="E2819" s="68" t="n">
        <x:v>27.2</x:v>
      </x:c>
      <x:c r="F2819" s="68" t="n">
        <x:v>52.7</x:v>
      </x:c>
      <x:c r="G2819" s="68" t="n">
        <x:v>10.7</x:v>
      </x:c>
      <x:c r="H2819" s="69" t="n">
        <x:v>1.672</x:v>
      </x:c>
      <x:c r="I2819" s="68" t="n">
        <x:v>5850</x:v>
      </x:c>
      <x:c r="J2819" s="68" t="n">
        <x:v>9.3</x:v>
      </x:c>
      <x:c r="K2819" s="68" t="n">
        <x:v>718</x:v>
      </x:c>
      <x:c r="L2819" s="68" t="n">
        <x:v>5.2</x:v>
      </x:c>
      <x:c r="M2819" s="70" t="n">
        <x:v>0.04</x:v>
      </x:c>
      <x:c r="N2819" s="71" t="n">
        <x:v>138</x:v>
      </x:c>
      <x:c r="O2819" s="33" t="n">
        <x:f>ROUND(3*E2819+F2819+G2819*H2819,1)</x:f>
        <x:v>152.2</x:v>
      </x:c>
      <x:c r="P2819" s="33" t="n">
        <x:f>ROUND('Inputs'!$C$4*'Inputs'!$C$7*'Inputs'!$C$5*C2819/3600,1)</x:f>
        <x:v>4030</x:v>
      </x:c>
      <x:c r="Q2819" s="33" t="n">
        <x:f>ROUND(('Inputs'!$C$4/B2819)*'Inputs'!$C$7*'Inputs'!$C$6*D2819/3600,1)</x:f>
        <x:v>1206.9</x:v>
      </x:c>
      <x:c r="R2819" s="59" t="n">
        <x:f>ROUND((P2819-Q2819)*O2819-('Inputs'!$C$4/B2819)*(I2819/J2819+K2819)-'Inputs'!$C$4*L2819-('Inputs'!$C$4*'Inputs'!$C$20*'Inputs'!$C$21*'Inputs'!$C$22/1000)*M2819*N2819,0)</x:f>
        <x:v>83526</x:v>
      </x:c>
      <x:c r="S2819" s="59" t="n">
        <x:f>ROUND(R2819/'Inputs'!$C$4,2)</x:f>
        <x:v>8.35</x:v>
      </x:c>
      <x:c r="T2819" s="33" t="n">
        <x:f>ROUND((P2819-Q2819)*G2819*'Inputs'!$C$25/1000,1)</x:f>
        <x:v>78</x:v>
      </x:c>
    </x:row>
    <x:row r="2820">
      <x:c r="A2820" t="n">
        <x:v>2805</x:v>
      </x:c>
      <x:c r="B2820" s="68" t="n">
        <x:v>34.7</x:v>
      </x:c>
      <x:c r="C2820" s="68" t="n">
        <x:v>28.4</x:v>
      </x:c>
      <x:c r="D2820" s="68" t="n">
        <x:v>192.5</x:v>
      </x:c>
      <x:c r="E2820" s="68" t="n">
        <x:v>22.8</x:v>
      </x:c>
      <x:c r="F2820" s="68" t="n">
        <x:v>53.9</x:v>
      </x:c>
      <x:c r="G2820" s="68" t="n">
        <x:v>10.7</x:v>
      </x:c>
      <x:c r="H2820" s="69" t="n">
        <x:v>2.028</x:v>
      </x:c>
      <x:c r="I2820" s="68" t="n">
        <x:v>7691</x:v>
      </x:c>
      <x:c r="J2820" s="68" t="n">
        <x:v>14.5</x:v>
      </x:c>
      <x:c r="K2820" s="68" t="n">
        <x:v>541</x:v>
      </x:c>
      <x:c r="L2820" s="68" t="n">
        <x:v>4.2</x:v>
      </x:c>
      <x:c r="M2820" s="70" t="n">
        <x:v>0.016</x:v>
      </x:c>
      <x:c r="N2820" s="71" t="n">
        <x:v>152</x:v>
      </x:c>
      <x:c r="O2820" s="33" t="n">
        <x:f>ROUND(3*E2820+F2820+G2820*H2820,1)</x:f>
        <x:v>144</x:v>
      </x:c>
      <x:c r="P2820" s="33" t="n">
        <x:f>ROUND('Inputs'!$C$4*'Inputs'!$C$7*'Inputs'!$C$5*C2820/3600,1)</x:f>
        <x:v>4102.2</x:v>
      </x:c>
      <x:c r="Q2820" s="33" t="n">
        <x:f>ROUND(('Inputs'!$C$4/B2820)*'Inputs'!$C$7*'Inputs'!$C$6*D2820/3600,1)</x:f>
        <x:v>1602.6</x:v>
      </x:c>
      <x:c r="R2820" s="59" t="n">
        <x:f>ROUND((P2820-Q2820)*O2820-('Inputs'!$C$4/B2820)*(I2820/J2820+K2820)-'Inputs'!$C$4*L2820-('Inputs'!$C$4*'Inputs'!$C$20*'Inputs'!$C$21*'Inputs'!$C$22/1000)*M2820*N2820,0)</x:f>
        <x:v>3739</x:v>
      </x:c>
      <x:c r="S2820" s="59" t="n">
        <x:f>ROUND(R2820/'Inputs'!$C$4,2)</x:f>
        <x:v>0.37</x:v>
      </x:c>
      <x:c r="T2820" s="33" t="n">
        <x:f>ROUND((P2820-Q2820)*G2820*'Inputs'!$C$25/1000,1)</x:f>
        <x:v>69.1</x:v>
      </x:c>
    </x:row>
    <x:row r="2821">
      <x:c r="A2821" t="n">
        <x:v>2806</x:v>
      </x:c>
      <x:c r="B2821" s="68" t="n">
        <x:v>50.6</x:v>
      </x:c>
      <x:c r="C2821" s="68" t="n">
        <x:v>26.2</x:v>
      </x:c>
      <x:c r="D2821" s="68" t="n">
        <x:v>258.8</x:v>
      </x:c>
      <x:c r="E2821" s="68" t="n">
        <x:v>24.6</x:v>
      </x:c>
      <x:c r="F2821" s="68" t="n">
        <x:v>48.8</x:v>
      </x:c>
      <x:c r="G2821" s="68" t="n">
        <x:v>10.3</x:v>
      </x:c>
      <x:c r="H2821" s="69" t="n">
        <x:v>1.801</x:v>
      </x:c>
      <x:c r="I2821" s="68" t="n">
        <x:v>5482</x:v>
      </x:c>
      <x:c r="J2821" s="68" t="n">
        <x:v>10.8</x:v>
      </x:c>
      <x:c r="K2821" s="68" t="n">
        <x:v>441</x:v>
      </x:c>
      <x:c r="L2821" s="68" t="n">
        <x:v>2.4</x:v>
      </x:c>
      <x:c r="M2821" s="70" t="n">
        <x:v>0.098</x:v>
      </x:c>
      <x:c r="N2821" s="71" t="n">
        <x:v>148</x:v>
      </x:c>
      <x:c r="O2821" s="33" t="n">
        <x:f>ROUND(3*E2821+F2821+G2821*H2821,1)</x:f>
        <x:v>141.2</x:v>
      </x:c>
      <x:c r="P2821" s="33" t="n">
        <x:f>ROUND('Inputs'!$C$4*'Inputs'!$C$7*'Inputs'!$C$5*C2821/3600,1)</x:f>
        <x:v>3784.4</x:v>
      </x:c>
      <x:c r="Q2821" s="33" t="n">
        <x:f>ROUND(('Inputs'!$C$4/B2821)*'Inputs'!$C$7*'Inputs'!$C$6*D2821/3600,1)</x:f>
        <x:v>1477.6</x:v>
      </x:c>
      <x:c r="R2821" s="59" t="n">
        <x:f>ROUND((P2821-Q2821)*O2821-('Inputs'!$C$4/B2821)*(I2821/J2821+K2821)-'Inputs'!$C$4*L2821-('Inputs'!$C$4*'Inputs'!$C$20*'Inputs'!$C$21*'Inputs'!$C$22/1000)*M2821*N2821,0)</x:f>
        <x:v>81818</x:v>
      </x:c>
      <x:c r="S2821" s="59" t="n">
        <x:f>ROUND(R2821/'Inputs'!$C$4,2)</x:f>
        <x:v>8.18</x:v>
      </x:c>
      <x:c r="T2821" s="33" t="n">
        <x:f>ROUND((P2821-Q2821)*G2821*'Inputs'!$C$25/1000,1)</x:f>
        <x:v>61.4</x:v>
      </x:c>
    </x:row>
    <x:row r="2822">
      <x:c r="A2822" t="n">
        <x:v>2807</x:v>
      </x:c>
      <x:c r="B2822" s="68" t="n">
        <x:v>51.4</x:v>
      </x:c>
      <x:c r="C2822" s="68" t="n">
        <x:v>28</x:v>
      </x:c>
      <x:c r="D2822" s="68" t="n">
        <x:v>194.2</x:v>
      </x:c>
      <x:c r="E2822" s="68" t="n">
        <x:v>25.7</x:v>
      </x:c>
      <x:c r="F2822" s="68" t="n">
        <x:v>39.7</x:v>
      </x:c>
      <x:c r="G2822" s="68" t="n">
        <x:v>9</x:v>
      </x:c>
      <x:c r="H2822" s="69" t="n">
        <x:v>1.844</x:v>
      </x:c>
      <x:c r="I2822" s="68" t="n">
        <x:v>8202</x:v>
      </x:c>
      <x:c r="J2822" s="68" t="n">
        <x:v>13.8</x:v>
      </x:c>
      <x:c r="K2822" s="68" t="n">
        <x:v>361</x:v>
      </x:c>
      <x:c r="L2822" s="68" t="n">
        <x:v>3.4</x:v>
      </x:c>
      <x:c r="M2822" s="70" t="n">
        <x:v>0.001</x:v>
      </x:c>
      <x:c r="N2822" s="71" t="n">
        <x:v>130</x:v>
      </x:c>
      <x:c r="O2822" s="33" t="n">
        <x:f>ROUND(3*E2822+F2822+G2822*H2822,1)</x:f>
        <x:v>133.4</x:v>
      </x:c>
      <x:c r="P2822" s="33" t="n">
        <x:f>ROUND('Inputs'!$C$4*'Inputs'!$C$7*'Inputs'!$C$5*C2822/3600,1)</x:f>
        <x:v>4044.4</x:v>
      </x:c>
      <x:c r="Q2822" s="33" t="n">
        <x:f>ROUND(('Inputs'!$C$4/B2822)*'Inputs'!$C$7*'Inputs'!$C$6*D2822/3600,1)</x:f>
        <x:v>1091.5</x:v>
      </x:c>
      <x:c r="R2822" s="59" t="n">
        <x:f>ROUND((P2822-Q2822)*O2822-('Inputs'!$C$4/B2822)*(I2822/J2822+K2822)-'Inputs'!$C$4*L2822-('Inputs'!$C$4*'Inputs'!$C$20*'Inputs'!$C$21*'Inputs'!$C$22/1000)*M2822*N2822,0)</x:f>
        <x:v>173761</x:v>
      </x:c>
      <x:c r="S2822" s="59" t="n">
        <x:f>ROUND(R2822/'Inputs'!$C$4,2)</x:f>
        <x:v>17.38</x:v>
      </x:c>
      <x:c r="T2822" s="33" t="n">
        <x:f>ROUND((P2822-Q2822)*G2822*'Inputs'!$C$25/1000,1)</x:f>
        <x:v>68.7</x:v>
      </x:c>
    </x:row>
    <x:row r="2823">
      <x:c r="A2823" t="n">
        <x:v>2808</x:v>
      </x:c>
      <x:c r="B2823" s="68" t="n">
        <x:v>28.9</x:v>
      </x:c>
      <x:c r="C2823" s="68" t="n">
        <x:v>29.5</x:v>
      </x:c>
      <x:c r="D2823" s="68" t="n">
        <x:v>235.4</x:v>
      </x:c>
      <x:c r="E2823" s="68" t="n">
        <x:v>21.5</x:v>
      </x:c>
      <x:c r="F2823" s="68" t="n">
        <x:v>45.6</x:v>
      </x:c>
      <x:c r="G2823" s="68" t="n">
        <x:v>10.5</x:v>
      </x:c>
      <x:c r="H2823" s="69" t="n">
        <x:v>1.821</x:v>
      </x:c>
      <x:c r="I2823" s="68" t="n">
        <x:v>6641</x:v>
      </x:c>
      <x:c r="J2823" s="68" t="n">
        <x:v>14.2</x:v>
      </x:c>
      <x:c r="K2823" s="68" t="n">
        <x:v>703</x:v>
      </x:c>
      <x:c r="L2823" s="68" t="n">
        <x:v>2.5</x:v>
      </x:c>
      <x:c r="M2823" s="70" t="n">
        <x:v>0.084</x:v>
      </x:c>
      <x:c r="N2823" s="71" t="n">
        <x:v>108</x:v>
      </x:c>
      <x:c r="O2823" s="33" t="n">
        <x:f>ROUND(3*E2823+F2823+G2823*H2823,1)</x:f>
        <x:v>129.2</x:v>
      </x:c>
      <x:c r="P2823" s="33" t="n">
        <x:f>ROUND('Inputs'!$C$4*'Inputs'!$C$7*'Inputs'!$C$5*C2823/3600,1)</x:f>
        <x:v>4261.1</x:v>
      </x:c>
      <x:c r="Q2823" s="33" t="n">
        <x:f>ROUND(('Inputs'!$C$4/B2823)*'Inputs'!$C$7*'Inputs'!$C$6*D2823/3600,1)</x:f>
        <x:v>2353.1</x:v>
      </x:c>
      <x:c r="R2823" s="59" t="n">
        <x:f>ROUND((P2823-Q2823)*O2823-('Inputs'!$C$4/B2823)*(I2823/J2823+K2823)-'Inputs'!$C$4*L2823-('Inputs'!$C$4*'Inputs'!$C$20*'Inputs'!$C$21*'Inputs'!$C$22/1000)*M2823*N2823,0)</x:f>
        <x:v>-203851</x:v>
      </x:c>
      <x:c r="S2823" s="59" t="n">
        <x:f>ROUND(R2823/'Inputs'!$C$4,2)</x:f>
        <x:v>-20.39</x:v>
      </x:c>
      <x:c r="T2823" s="33" t="n">
        <x:f>ROUND((P2823-Q2823)*G2823*'Inputs'!$C$25/1000,1)</x:f>
        <x:v>51.8</x:v>
      </x:c>
    </x:row>
    <x:row r="2824">
      <x:c r="A2824" t="n">
        <x:v>2809</x:v>
      </x:c>
      <x:c r="B2824" s="68" t="n">
        <x:v>53.6</x:v>
      </x:c>
      <x:c r="C2824" s="68" t="n">
        <x:v>30.7</x:v>
      </x:c>
      <x:c r="D2824" s="68" t="n">
        <x:v>240.6</x:v>
      </x:c>
      <x:c r="E2824" s="68" t="n">
        <x:v>27.5</x:v>
      </x:c>
      <x:c r="F2824" s="68" t="n">
        <x:v>43.6</x:v>
      </x:c>
      <x:c r="G2824" s="68" t="n">
        <x:v>10.2</x:v>
      </x:c>
      <x:c r="H2824" s="69" t="n">
        <x:v>1.952</x:v>
      </x:c>
      <x:c r="I2824" s="68" t="n">
        <x:v>8604</x:v>
      </x:c>
      <x:c r="J2824" s="68" t="n">
        <x:v>14.8</x:v>
      </x:c>
      <x:c r="K2824" s="68" t="n">
        <x:v>630</x:v>
      </x:c>
      <x:c r="L2824" s="68" t="n">
        <x:v>4.4</x:v>
      </x:c>
      <x:c r="M2824" s="70" t="n">
        <x:v>0.012</x:v>
      </x:c>
      <x:c r="N2824" s="71" t="n">
        <x:v>76</x:v>
      </x:c>
      <x:c r="O2824" s="33" t="n">
        <x:f>ROUND(3*E2824+F2824+G2824*H2824,1)</x:f>
        <x:v>146</x:v>
      </x:c>
      <x:c r="P2824" s="33" t="n">
        <x:f>ROUND('Inputs'!$C$4*'Inputs'!$C$7*'Inputs'!$C$5*C2824/3600,1)</x:f>
        <x:v>4434.4</x:v>
      </x:c>
      <x:c r="Q2824" s="33" t="n">
        <x:f>ROUND(('Inputs'!$C$4/B2824)*'Inputs'!$C$7*'Inputs'!$C$6*D2824/3600,1)</x:f>
        <x:v>1296.8</x:v>
      </x:c>
      <x:c r="R2824" s="59" t="n">
        <x:f>ROUND((P2824-Q2824)*O2824-('Inputs'!$C$4/B2824)*(I2824/J2824+K2824)-'Inputs'!$C$4*L2824-('Inputs'!$C$4*'Inputs'!$C$20*'Inputs'!$C$21*'Inputs'!$C$22/1000)*M2824*N2824,0)</x:f>
        <x:v>186052</x:v>
      </x:c>
      <x:c r="S2824" s="59" t="n">
        <x:f>ROUND(R2824/'Inputs'!$C$4,2)</x:f>
        <x:v>18.61</x:v>
      </x:c>
      <x:c r="T2824" s="33" t="n">
        <x:f>ROUND((P2824-Q2824)*G2824*'Inputs'!$C$25/1000,1)</x:f>
        <x:v>82.7</x:v>
      </x:c>
    </x:row>
    <x:row r="2825">
      <x:c r="A2825" t="n">
        <x:v>2810</x:v>
      </x:c>
      <x:c r="B2825" s="68" t="n">
        <x:v>59.6</x:v>
      </x:c>
      <x:c r="C2825" s="68" t="n">
        <x:v>30.2</x:v>
      </x:c>
      <x:c r="D2825" s="68" t="n">
        <x:v>162</x:v>
      </x:c>
      <x:c r="E2825" s="68" t="n">
        <x:v>23.4</x:v>
      </x:c>
      <x:c r="F2825" s="68" t="n">
        <x:v>40.1</x:v>
      </x:c>
      <x:c r="G2825" s="68" t="n">
        <x:v>7.1</x:v>
      </x:c>
      <x:c r="H2825" s="69" t="n">
        <x:v>1.794</x:v>
      </x:c>
      <x:c r="I2825" s="68" t="n">
        <x:v>7151</x:v>
      </x:c>
      <x:c r="J2825" s="68" t="n">
        <x:v>12.6</x:v>
      </x:c>
      <x:c r="K2825" s="68" t="n">
        <x:v>554</x:v>
      </x:c>
      <x:c r="L2825" s="68" t="n">
        <x:v>6</x:v>
      </x:c>
      <x:c r="M2825" s="70" t="n">
        <x:v>0.004</x:v>
      </x:c>
      <x:c r="N2825" s="71" t="n">
        <x:v>117</x:v>
      </x:c>
      <x:c r="O2825" s="33" t="n">
        <x:f>ROUND(3*E2825+F2825+G2825*H2825,1)</x:f>
        <x:v>123</x:v>
      </x:c>
      <x:c r="P2825" s="33" t="n">
        <x:f>ROUND('Inputs'!$C$4*'Inputs'!$C$7*'Inputs'!$C$5*C2825/3600,1)</x:f>
        <x:v>4362.2</x:v>
      </x:c>
      <x:c r="Q2825" s="33" t="n">
        <x:f>ROUND(('Inputs'!$C$4/B2825)*'Inputs'!$C$7*'Inputs'!$C$6*D2825/3600,1)</x:f>
        <x:v>785.2</x:v>
      </x:c>
      <x:c r="R2825" s="59" t="n">
        <x:f>ROUND((P2825-Q2825)*O2825-('Inputs'!$C$4/B2825)*(I2825/J2825+K2825)-'Inputs'!$C$4*L2825-('Inputs'!$C$4*'Inputs'!$C$20*'Inputs'!$C$21*'Inputs'!$C$22/1000)*M2825*N2825,0)</x:f>
        <x:v>190747</x:v>
      </x:c>
      <x:c r="S2825" s="59" t="n">
        <x:f>ROUND(R2825/'Inputs'!$C$4,2)</x:f>
        <x:v>19.07</x:v>
      </x:c>
      <x:c r="T2825" s="33" t="n">
        <x:f>ROUND((P2825-Q2825)*G2825*'Inputs'!$C$25/1000,1)</x:f>
        <x:v>65.6</x:v>
      </x:c>
    </x:row>
    <x:row r="2826">
      <x:c r="A2826" t="n">
        <x:v>2811</x:v>
      </x:c>
      <x:c r="B2826" s="68" t="n">
        <x:v>41.2</x:v>
      </x:c>
      <x:c r="C2826" s="68" t="n">
        <x:v>33.7</x:v>
      </x:c>
      <x:c r="D2826" s="68" t="n">
        <x:v>192.3</x:v>
      </x:c>
      <x:c r="E2826" s="68" t="n">
        <x:v>23.3</x:v>
      </x:c>
      <x:c r="F2826" s="68" t="n">
        <x:v>35.6</x:v>
      </x:c>
      <x:c r="G2826" s="68" t="n">
        <x:v>9.5</x:v>
      </x:c>
      <x:c r="H2826" s="69" t="n">
        <x:v>1.812</x:v>
      </x:c>
      <x:c r="I2826" s="68" t="n">
        <x:v>5477</x:v>
      </x:c>
      <x:c r="J2826" s="68" t="n">
        <x:v>9.1</x:v>
      </x:c>
      <x:c r="K2826" s="68" t="n">
        <x:v>493</x:v>
      </x:c>
      <x:c r="L2826" s="68" t="n">
        <x:v>2.6</x:v>
      </x:c>
      <x:c r="M2826" s="70" t="n">
        <x:v>0.037</x:v>
      </x:c>
      <x:c r="N2826" s="71" t="n">
        <x:v>63</x:v>
      </x:c>
      <x:c r="O2826" s="33" t="n">
        <x:f>ROUND(3*E2826+F2826+G2826*H2826,1)</x:f>
        <x:v>122.7</x:v>
      </x:c>
      <x:c r="P2826" s="33" t="n">
        <x:f>ROUND('Inputs'!$C$4*'Inputs'!$C$7*'Inputs'!$C$5*C2826/3600,1)</x:f>
        <x:v>4867.8</x:v>
      </x:c>
      <x:c r="Q2826" s="33" t="n">
        <x:f>ROUND(('Inputs'!$C$4/B2826)*'Inputs'!$C$7*'Inputs'!$C$6*D2826/3600,1)</x:f>
        <x:v>1348.4</x:v>
      </x:c>
      <x:c r="R2826" s="59" t="n">
        <x:f>ROUND((P2826-Q2826)*O2826-('Inputs'!$C$4/B2826)*(I2826/J2826+K2826)-'Inputs'!$C$4*L2826-('Inputs'!$C$4*'Inputs'!$C$20*'Inputs'!$C$21*'Inputs'!$C$22/1000)*M2826*N2826,0)</x:f>
        <x:v>134873</x:v>
      </x:c>
      <x:c r="S2826" s="59" t="n">
        <x:f>ROUND(R2826/'Inputs'!$C$4,2)</x:f>
        <x:v>13.49</x:v>
      </x:c>
      <x:c r="T2826" s="33" t="n">
        <x:f>ROUND((P2826-Q2826)*G2826*'Inputs'!$C$25/1000,1)</x:f>
        <x:v>86.4</x:v>
      </x:c>
    </x:row>
    <x:row r="2827">
      <x:c r="A2827" t="n">
        <x:v>2812</x:v>
      </x:c>
      <x:c r="B2827" s="68" t="n">
        <x:v>33.8</x:v>
      </x:c>
      <x:c r="C2827" s="68" t="n">
        <x:v>29.7</x:v>
      </x:c>
      <x:c r="D2827" s="68" t="n">
        <x:v>219.9</x:v>
      </x:c>
      <x:c r="E2827" s="68" t="n">
        <x:v>25.1</x:v>
      </x:c>
      <x:c r="F2827" s="68" t="n">
        <x:v>44.9</x:v>
      </x:c>
      <x:c r="G2827" s="68" t="n">
        <x:v>10.6</x:v>
      </x:c>
      <x:c r="H2827" s="69" t="n">
        <x:v>1.687</x:v>
      </x:c>
      <x:c r="I2827" s="68" t="n">
        <x:v>7328</x:v>
      </x:c>
      <x:c r="J2827" s="68" t="n">
        <x:v>13.8</x:v>
      </x:c>
      <x:c r="K2827" s="68" t="n">
        <x:v>780</x:v>
      </x:c>
      <x:c r="L2827" s="68" t="n">
        <x:v>5.7</x:v>
      </x:c>
      <x:c r="M2827" s="70" t="n">
        <x:v>0.06</x:v>
      </x:c>
      <x:c r="N2827" s="71" t="n">
        <x:v>67</x:v>
      </x:c>
      <x:c r="O2827" s="33" t="n">
        <x:f>ROUND(3*E2827+F2827+G2827*H2827,1)</x:f>
        <x:v>138.1</x:v>
      </x:c>
      <x:c r="P2827" s="33" t="n">
        <x:f>ROUND('Inputs'!$C$4*'Inputs'!$C$7*'Inputs'!$C$5*C2827/3600,1)</x:f>
        <x:v>4290</x:v>
      </x:c>
      <x:c r="Q2827" s="33" t="n">
        <x:f>ROUND(('Inputs'!$C$4/B2827)*'Inputs'!$C$7*'Inputs'!$C$6*D2827/3600,1)</x:f>
        <x:v>1879.5</x:v>
      </x:c>
      <x:c r="R2827" s="59" t="n">
        <x:f>ROUND((P2827-Q2827)*O2827-('Inputs'!$C$4/B2827)*(I2827/J2827+K2827)-'Inputs'!$C$4*L2827-('Inputs'!$C$4*'Inputs'!$C$20*'Inputs'!$C$21*'Inputs'!$C$22/1000)*M2827*N2827,0)</x:f>
        <x:v>-120973</x:v>
      </x:c>
      <x:c r="S2827" s="59" t="n">
        <x:f>ROUND(R2827/'Inputs'!$C$4,2)</x:f>
        <x:v>-12.1</x:v>
      </x:c>
      <x:c r="T2827" s="33" t="n">
        <x:f>ROUND((P2827-Q2827)*G2827*'Inputs'!$C$25/1000,1)</x:f>
        <x:v>66</x:v>
      </x:c>
    </x:row>
    <x:row r="2828">
      <x:c r="A2828" t="n">
        <x:v>2813</x:v>
      </x:c>
      <x:c r="B2828" s="68" t="n">
        <x:v>41.7</x:v>
      </x:c>
      <x:c r="C2828" s="68" t="n">
        <x:v>26.5</x:v>
      </x:c>
      <x:c r="D2828" s="68" t="n">
        <x:v>269.1</x:v>
      </x:c>
      <x:c r="E2828" s="68" t="n">
        <x:v>24.5</x:v>
      </x:c>
      <x:c r="F2828" s="68" t="n">
        <x:v>47.2</x:v>
      </x:c>
      <x:c r="G2828" s="68" t="n">
        <x:v>7.7</x:v>
      </x:c>
      <x:c r="H2828" s="69" t="n">
        <x:v>1.904</x:v>
      </x:c>
      <x:c r="I2828" s="68" t="n">
        <x:v>6744</x:v>
      </x:c>
      <x:c r="J2828" s="68" t="n">
        <x:v>12.6</x:v>
      </x:c>
      <x:c r="K2828" s="68" t="n">
        <x:v>562</x:v>
      </x:c>
      <x:c r="L2828" s="68" t="n">
        <x:v>4.4</x:v>
      </x:c>
      <x:c r="M2828" s="70" t="n">
        <x:v>0.055</x:v>
      </x:c>
      <x:c r="N2828" s="71" t="n">
        <x:v>153</x:v>
      </x:c>
      <x:c r="O2828" s="33" t="n">
        <x:f>ROUND(3*E2828+F2828+G2828*H2828,1)</x:f>
        <x:v>135.4</x:v>
      </x:c>
      <x:c r="P2828" s="33" t="n">
        <x:f>ROUND('Inputs'!$C$4*'Inputs'!$C$7*'Inputs'!$C$5*C2828/3600,1)</x:f>
        <x:v>3827.8</x:v>
      </x:c>
      <x:c r="Q2828" s="33" t="n">
        <x:f>ROUND(('Inputs'!$C$4/B2828)*'Inputs'!$C$7*'Inputs'!$C$6*D2828/3600,1)</x:f>
        <x:v>1864.3</x:v>
      </x:c>
      <x:c r="R2828" s="59" t="n">
        <x:f>ROUND((P2828-Q2828)*O2828-('Inputs'!$C$4/B2828)*(I2828/J2828+K2828)-'Inputs'!$C$4*L2828-('Inputs'!$C$4*'Inputs'!$C$20*'Inputs'!$C$21*'Inputs'!$C$22/1000)*M2828*N2828,0)</x:f>
        <x:v>-60086</x:v>
      </x:c>
      <x:c r="S2828" s="59" t="n">
        <x:f>ROUND(R2828/'Inputs'!$C$4,2)</x:f>
        <x:v>-6.01</x:v>
      </x:c>
      <x:c r="T2828" s="33" t="n">
        <x:f>ROUND((P2828-Q2828)*G2828*'Inputs'!$C$25/1000,1)</x:f>
        <x:v>39.1</x:v>
      </x:c>
    </x:row>
    <x:row r="2829">
      <x:c r="A2829" t="n">
        <x:v>2814</x:v>
      </x:c>
      <x:c r="B2829" s="68" t="n">
        <x:v>28.7</x:v>
      </x:c>
      <x:c r="C2829" s="68" t="n">
        <x:v>31.2</x:v>
      </x:c>
      <x:c r="D2829" s="68" t="n">
        <x:v>202.6</x:v>
      </x:c>
      <x:c r="E2829" s="68" t="n">
        <x:v>22.4</x:v>
      </x:c>
      <x:c r="F2829" s="68" t="n">
        <x:v>40.3</x:v>
      </x:c>
      <x:c r="G2829" s="68" t="n">
        <x:v>10.8</x:v>
      </x:c>
      <x:c r="H2829" s="69" t="n">
        <x:v>1.669</x:v>
      </x:c>
      <x:c r="I2829" s="68" t="n">
        <x:v>6497</x:v>
      </x:c>
      <x:c r="J2829" s="68" t="n">
        <x:v>10</x:v>
      </x:c>
      <x:c r="K2829" s="68" t="n">
        <x:v>529</x:v>
      </x:c>
      <x:c r="L2829" s="68" t="n">
        <x:v>4.1</x:v>
      </x:c>
      <x:c r="M2829" s="70" t="n">
        <x:v>0.074</x:v>
      </x:c>
      <x:c r="N2829" s="71" t="n">
        <x:v>110</x:v>
      </x:c>
      <x:c r="O2829" s="33" t="n">
        <x:f>ROUND(3*E2829+F2829+G2829*H2829,1)</x:f>
        <x:v>125.5</x:v>
      </x:c>
      <x:c r="P2829" s="33" t="n">
        <x:f>ROUND('Inputs'!$C$4*'Inputs'!$C$7*'Inputs'!$C$5*C2829/3600,1)</x:f>
        <x:v>4506.7</x:v>
      </x:c>
      <x:c r="Q2829" s="33" t="n">
        <x:f>ROUND(('Inputs'!$C$4/B2829)*'Inputs'!$C$7*'Inputs'!$C$6*D2829/3600,1)</x:f>
        <x:v>2039.3</x:v>
      </x:c>
      <x:c r="R2829" s="59" t="n">
        <x:f>ROUND((P2829-Q2829)*O2829-('Inputs'!$C$4/B2829)*(I2829/J2829+K2829)-'Inputs'!$C$4*L2829-('Inputs'!$C$4*'Inputs'!$C$20*'Inputs'!$C$21*'Inputs'!$C$22/1000)*M2829*N2829,0)</x:f>
        <x:v>-160240</x:v>
      </x:c>
      <x:c r="S2829" s="59" t="n">
        <x:f>ROUND(R2829/'Inputs'!$C$4,2)</x:f>
        <x:v>-16.02</x:v>
      </x:c>
      <x:c r="T2829" s="33" t="n">
        <x:f>ROUND((P2829-Q2829)*G2829*'Inputs'!$C$25/1000,1)</x:f>
        <x:v>68.8</x:v>
      </x:c>
    </x:row>
    <x:row r="2830">
      <x:c r="A2830" t="n">
        <x:v>2815</x:v>
      </x:c>
      <x:c r="B2830" s="68" t="n">
        <x:v>53.8</x:v>
      </x:c>
      <x:c r="C2830" s="68" t="n">
        <x:v>32.9</x:v>
      </x:c>
      <x:c r="D2830" s="68" t="n">
        <x:v>266.8</x:v>
      </x:c>
      <x:c r="E2830" s="68" t="n">
        <x:v>24.2</x:v>
      </x:c>
      <x:c r="F2830" s="68" t="n">
        <x:v>31.3</x:v>
      </x:c>
      <x:c r="G2830" s="68" t="n">
        <x:v>10.2</x:v>
      </x:c>
      <x:c r="H2830" s="69" t="n">
        <x:v>1.903</x:v>
      </x:c>
      <x:c r="I2830" s="68" t="n">
        <x:v>5918</x:v>
      </x:c>
      <x:c r="J2830" s="68" t="n">
        <x:v>14.4</x:v>
      </x:c>
      <x:c r="K2830" s="68" t="n">
        <x:v>417</x:v>
      </x:c>
      <x:c r="L2830" s="68" t="n">
        <x:v>5.9</x:v>
      </x:c>
      <x:c r="M2830" s="70" t="n">
        <x:v>0.099</x:v>
      </x:c>
      <x:c r="N2830" s="71" t="n">
        <x:v>147</x:v>
      </x:c>
      <x:c r="O2830" s="33" t="n">
        <x:f>ROUND(3*E2830+F2830+G2830*H2830,1)</x:f>
        <x:v>123.3</x:v>
      </x:c>
      <x:c r="P2830" s="33" t="n">
        <x:f>ROUND('Inputs'!$C$4*'Inputs'!$C$7*'Inputs'!$C$5*C2830/3600,1)</x:f>
        <x:v>4752.2</x:v>
      </x:c>
      <x:c r="Q2830" s="33" t="n">
        <x:f>ROUND(('Inputs'!$C$4/B2830)*'Inputs'!$C$7*'Inputs'!$C$6*D2830/3600,1)</x:f>
        <x:v>1432.6</x:v>
      </x:c>
      <x:c r="R2830" s="59" t="n">
        <x:f>ROUND((P2830-Q2830)*O2830-('Inputs'!$C$4/B2830)*(I2830/J2830+K2830)-'Inputs'!$C$4*L2830-('Inputs'!$C$4*'Inputs'!$C$20*'Inputs'!$C$21*'Inputs'!$C$22/1000)*M2830*N2830,0)</x:f>
        <x:v>163866</x:v>
      </x:c>
      <x:c r="S2830" s="59" t="n">
        <x:f>ROUND(R2830/'Inputs'!$C$4,2)</x:f>
        <x:v>16.39</x:v>
      </x:c>
      <x:c r="T2830" s="33" t="n">
        <x:f>ROUND((P2830-Q2830)*G2830*'Inputs'!$C$25/1000,1)</x:f>
        <x:v>87.5</x:v>
      </x:c>
    </x:row>
    <x:row r="2831">
      <x:c r="A2831" t="n">
        <x:v>2816</x:v>
      </x:c>
      <x:c r="B2831" s="68" t="n">
        <x:v>28</x:v>
      </x:c>
      <x:c r="C2831" s="68" t="n">
        <x:v>32.6</x:v>
      </x:c>
      <x:c r="D2831" s="68" t="n">
        <x:v>164.9</x:v>
      </x:c>
      <x:c r="E2831" s="68" t="n">
        <x:v>24.2</x:v>
      </x:c>
      <x:c r="F2831" s="68" t="n">
        <x:v>53.8</x:v>
      </x:c>
      <x:c r="G2831" s="68" t="n">
        <x:v>8.9</x:v>
      </x:c>
      <x:c r="H2831" s="69" t="n">
        <x:v>1.824</x:v>
      </x:c>
      <x:c r="I2831" s="68" t="n">
        <x:v>8913</x:v>
      </x:c>
      <x:c r="J2831" s="68" t="n">
        <x:v>13.1</x:v>
      </x:c>
      <x:c r="K2831" s="68" t="n">
        <x:v>644</x:v>
      </x:c>
      <x:c r="L2831" s="68" t="n">
        <x:v>1.8</x:v>
      </x:c>
      <x:c r="M2831" s="70" t="n">
        <x:v>0.055</x:v>
      </x:c>
      <x:c r="N2831" s="71" t="n">
        <x:v>127</x:v>
      </x:c>
      <x:c r="O2831" s="33" t="n">
        <x:f>ROUND(3*E2831+F2831+G2831*H2831,1)</x:f>
        <x:v>142.6</x:v>
      </x:c>
      <x:c r="P2831" s="33" t="n">
        <x:f>ROUND('Inputs'!$C$4*'Inputs'!$C$7*'Inputs'!$C$5*C2831/3600,1)</x:f>
        <x:v>4708.9</x:v>
      </x:c>
      <x:c r="Q2831" s="33" t="n">
        <x:f>ROUND(('Inputs'!$C$4/B2831)*'Inputs'!$C$7*'Inputs'!$C$6*D2831/3600,1)</x:f>
        <x:v>1701.3</x:v>
      </x:c>
      <x:c r="R2831" s="59" t="n">
        <x:f>ROUND((P2831-Q2831)*O2831-('Inputs'!$C$4/B2831)*(I2831/J2831+K2831)-'Inputs'!$C$4*L2831-('Inputs'!$C$4*'Inputs'!$C$20*'Inputs'!$C$21*'Inputs'!$C$22/1000)*M2831*N2831,0)</x:f>
        <x:v>-77729</x:v>
      </x:c>
      <x:c r="S2831" s="59" t="n">
        <x:f>ROUND(R2831/'Inputs'!$C$4,2)</x:f>
        <x:v>-7.77</x:v>
      </x:c>
      <x:c r="T2831" s="33" t="n">
        <x:f>ROUND((P2831-Q2831)*G2831*'Inputs'!$C$25/1000,1)</x:f>
        <x:v>69.2</x:v>
      </x:c>
    </x:row>
    <x:row r="2832">
      <x:c r="A2832" t="n">
        <x:v>2817</x:v>
      </x:c>
      <x:c r="B2832" s="68" t="n">
        <x:v>29.9</x:v>
      </x:c>
      <x:c r="C2832" s="68" t="n">
        <x:v>26.2</x:v>
      </x:c>
      <x:c r="D2832" s="68" t="n">
        <x:v>181.6</x:v>
      </x:c>
      <x:c r="E2832" s="68" t="n">
        <x:v>23.3</x:v>
      </x:c>
      <x:c r="F2832" s="68" t="n">
        <x:v>49.8</x:v>
      </x:c>
      <x:c r="G2832" s="68" t="n">
        <x:v>7.6</x:v>
      </x:c>
      <x:c r="H2832" s="69" t="n">
        <x:v>1.826</x:v>
      </x:c>
      <x:c r="I2832" s="68" t="n">
        <x:v>6896</x:v>
      </x:c>
      <x:c r="J2832" s="68" t="n">
        <x:v>10</x:v>
      </x:c>
      <x:c r="K2832" s="68" t="n">
        <x:v>449</x:v>
      </x:c>
      <x:c r="L2832" s="68" t="n">
        <x:v>1.8</x:v>
      </x:c>
      <x:c r="M2832" s="70" t="n">
        <x:v>0.042</x:v>
      </x:c>
      <x:c r="N2832" s="71" t="n">
        <x:v>153</x:v>
      </x:c>
      <x:c r="O2832" s="33" t="n">
        <x:f>ROUND(3*E2832+F2832+G2832*H2832,1)</x:f>
        <x:v>133.6</x:v>
      </x:c>
      <x:c r="P2832" s="33" t="n">
        <x:f>ROUND('Inputs'!$C$4*'Inputs'!$C$7*'Inputs'!$C$5*C2832/3600,1)</x:f>
        <x:v>3784.4</x:v>
      </x:c>
      <x:c r="Q2832" s="33" t="n">
        <x:f>ROUND(('Inputs'!$C$4/B2832)*'Inputs'!$C$7*'Inputs'!$C$6*D2832/3600,1)</x:f>
        <x:v>1754.6</x:v>
      </x:c>
      <x:c r="R2832" s="59" t="n">
        <x:f>ROUND((P2832-Q2832)*O2832-('Inputs'!$C$4/B2832)*(I2832/J2832+K2832)-'Inputs'!$C$4*L2832-('Inputs'!$C$4*'Inputs'!$C$20*'Inputs'!$C$21*'Inputs'!$C$22/1000)*M2832*N2832,0)</x:f>
        <x:v>-141991</x:v>
      </x:c>
      <x:c r="S2832" s="59" t="n">
        <x:f>ROUND(R2832/'Inputs'!$C$4,2)</x:f>
        <x:v>-14.2</x:v>
      </x:c>
      <x:c r="T2832" s="33" t="n">
        <x:f>ROUND((P2832-Q2832)*G2832*'Inputs'!$C$25/1000,1)</x:f>
        <x:v>39.9</x:v>
      </x:c>
    </x:row>
    <x:row r="2833">
      <x:c r="A2833" t="n">
        <x:v>2818</x:v>
      </x:c>
      <x:c r="B2833" s="68" t="n">
        <x:v>56.8</x:v>
      </x:c>
      <x:c r="C2833" s="68" t="n">
        <x:v>30</x:v>
      </x:c>
      <x:c r="D2833" s="68" t="n">
        <x:v>240.2</x:v>
      </x:c>
      <x:c r="E2833" s="68" t="n">
        <x:v>27.5</x:v>
      </x:c>
      <x:c r="F2833" s="68" t="n">
        <x:v>39.1</x:v>
      </x:c>
      <x:c r="G2833" s="68" t="n">
        <x:v>10.3</x:v>
      </x:c>
      <x:c r="H2833" s="69" t="n">
        <x:v>1.794</x:v>
      </x:c>
      <x:c r="I2833" s="68" t="n">
        <x:v>7648</x:v>
      </x:c>
      <x:c r="J2833" s="68" t="n">
        <x:v>8.2</x:v>
      </x:c>
      <x:c r="K2833" s="68" t="n">
        <x:v>391</x:v>
      </x:c>
      <x:c r="L2833" s="68" t="n">
        <x:v>3.5</x:v>
      </x:c>
      <x:c r="M2833" s="70" t="n">
        <x:v>0.064</x:v>
      </x:c>
      <x:c r="N2833" s="71" t="n">
        <x:v>127</x:v>
      </x:c>
      <x:c r="O2833" s="33" t="n">
        <x:f>ROUND(3*E2833+F2833+G2833*H2833,1)</x:f>
        <x:v>140.1</x:v>
      </x:c>
      <x:c r="P2833" s="33" t="n">
        <x:f>ROUND('Inputs'!$C$4*'Inputs'!$C$7*'Inputs'!$C$5*C2833/3600,1)</x:f>
        <x:v>4333.3</x:v>
      </x:c>
      <x:c r="Q2833" s="33" t="n">
        <x:f>ROUND(('Inputs'!$C$4/B2833)*'Inputs'!$C$7*'Inputs'!$C$6*D2833/3600,1)</x:f>
        <x:v>1221.7</x:v>
      </x:c>
      <x:c r="R2833" s="59" t="n">
        <x:f>ROUND((P2833-Q2833)*O2833-('Inputs'!$C$4/B2833)*(I2833/J2833+K2833)-'Inputs'!$C$4*L2833-('Inputs'!$C$4*'Inputs'!$C$20*'Inputs'!$C$21*'Inputs'!$C$22/1000)*M2833*N2833,0)</x:f>
        <x:v>149717</x:v>
      </x:c>
      <x:c r="S2833" s="59" t="n">
        <x:f>ROUND(R2833/'Inputs'!$C$4,2)</x:f>
        <x:v>14.97</x:v>
      </x:c>
      <x:c r="T2833" s="33" t="n">
        <x:f>ROUND((P2833-Q2833)*G2833*'Inputs'!$C$25/1000,1)</x:f>
        <x:v>82.8</x:v>
      </x:c>
    </x:row>
    <x:row r="2834">
      <x:c r="A2834" t="n">
        <x:v>2819</x:v>
      </x:c>
      <x:c r="B2834" s="68" t="n">
        <x:v>30.9</x:v>
      </x:c>
      <x:c r="C2834" s="68" t="n">
        <x:v>26.7</x:v>
      </x:c>
      <x:c r="D2834" s="68" t="n">
        <x:v>233.4</x:v>
      </x:c>
      <x:c r="E2834" s="68" t="n">
        <x:v>26.6</x:v>
      </x:c>
      <x:c r="F2834" s="68" t="n">
        <x:v>54.9</x:v>
      </x:c>
      <x:c r="G2834" s="68" t="n">
        <x:v>9.7</x:v>
      </x:c>
      <x:c r="H2834" s="69" t="n">
        <x:v>1.877</x:v>
      </x:c>
      <x:c r="I2834" s="68" t="n">
        <x:v>7953</x:v>
      </x:c>
      <x:c r="J2834" s="68" t="n">
        <x:v>8.4</x:v>
      </x:c>
      <x:c r="K2834" s="68" t="n">
        <x:v>482</x:v>
      </x:c>
      <x:c r="L2834" s="68" t="n">
        <x:v>2.8</x:v>
      </x:c>
      <x:c r="M2834" s="70" t="n">
        <x:v>0.099</x:v>
      </x:c>
      <x:c r="N2834" s="71" t="n">
        <x:v>68</x:v>
      </x:c>
      <x:c r="O2834" s="33" t="n">
        <x:f>ROUND(3*E2834+F2834+G2834*H2834,1)</x:f>
        <x:v>152.9</x:v>
      </x:c>
      <x:c r="P2834" s="33" t="n">
        <x:f>ROUND('Inputs'!$C$4*'Inputs'!$C$7*'Inputs'!$C$5*C2834/3600,1)</x:f>
        <x:v>3856.7</x:v>
      </x:c>
      <x:c r="Q2834" s="33" t="n">
        <x:f>ROUND(('Inputs'!$C$4/B2834)*'Inputs'!$C$7*'Inputs'!$C$6*D2834/3600,1)</x:f>
        <x:v>2182.1</x:v>
      </x:c>
      <x:c r="R2834" s="59" t="n">
        <x:f>ROUND((P2834-Q2834)*O2834-('Inputs'!$C$4/B2834)*(I2834/J2834+K2834)-'Inputs'!$C$4*L2834-('Inputs'!$C$4*'Inputs'!$C$20*'Inputs'!$C$21*'Inputs'!$C$22/1000)*M2834*N2834,0)</x:f>
        <x:v>-249398</x:v>
      </x:c>
      <x:c r="S2834" s="59" t="n">
        <x:f>ROUND(R2834/'Inputs'!$C$4,2)</x:f>
        <x:v>-24.94</x:v>
      </x:c>
      <x:c r="T2834" s="33" t="n">
        <x:f>ROUND((P2834-Q2834)*G2834*'Inputs'!$C$25/1000,1)</x:f>
        <x:v>42</x:v>
      </x:c>
    </x:row>
    <x:row r="2835">
      <x:c r="A2835" t="n">
        <x:v>2820</x:v>
      </x:c>
      <x:c r="B2835" s="68" t="n">
        <x:v>38.2</x:v>
      </x:c>
      <x:c r="C2835" s="68" t="n">
        <x:v>34.2</x:v>
      </x:c>
      <x:c r="D2835" s="68" t="n">
        <x:v>249.3</x:v>
      </x:c>
      <x:c r="E2835" s="68" t="n">
        <x:v>22.5</x:v>
      </x:c>
      <x:c r="F2835" s="68" t="n">
        <x:v>54.5</x:v>
      </x:c>
      <x:c r="G2835" s="68" t="n">
        <x:v>7.6</x:v>
      </x:c>
      <x:c r="H2835" s="69" t="n">
        <x:v>1.879</x:v>
      </x:c>
      <x:c r="I2835" s="68" t="n">
        <x:v>6948</x:v>
      </x:c>
      <x:c r="J2835" s="68" t="n">
        <x:v>9.3</x:v>
      </x:c>
      <x:c r="K2835" s="68" t="n">
        <x:v>616</x:v>
      </x:c>
      <x:c r="L2835" s="68" t="n">
        <x:v>2.3</x:v>
      </x:c>
      <x:c r="M2835" s="70" t="n">
        <x:v>0.012</x:v>
      </x:c>
      <x:c r="N2835" s="71" t="n">
        <x:v>77</x:v>
      </x:c>
      <x:c r="O2835" s="33" t="n">
        <x:f>ROUND(3*E2835+F2835+G2835*H2835,1)</x:f>
        <x:v>136.3</x:v>
      </x:c>
      <x:c r="P2835" s="33" t="n">
        <x:f>ROUND('Inputs'!$C$4*'Inputs'!$C$7*'Inputs'!$C$5*C2835/3600,1)</x:f>
        <x:v>4940</x:v>
      </x:c>
      <x:c r="Q2835" s="33" t="n">
        <x:f>ROUND(('Inputs'!$C$4/B2835)*'Inputs'!$C$7*'Inputs'!$C$6*D2835/3600,1)</x:f>
        <x:v>1885.3</x:v>
      </x:c>
      <x:c r="R2835" s="59" t="n">
        <x:f>ROUND((P2835-Q2835)*O2835-('Inputs'!$C$4/B2835)*(I2835/J2835+K2835)-'Inputs'!$C$4*L2835-('Inputs'!$C$4*'Inputs'!$C$20*'Inputs'!$C$21*'Inputs'!$C$22/1000)*M2835*N2835,0)</x:f>
        <x:v>34458</x:v>
      </x:c>
      <x:c r="S2835" s="59" t="n">
        <x:f>ROUND(R2835/'Inputs'!$C$4,2)</x:f>
        <x:v>3.45</x:v>
      </x:c>
      <x:c r="T2835" s="33" t="n">
        <x:f>ROUND((P2835-Q2835)*G2835*'Inputs'!$C$25/1000,1)</x:f>
        <x:v>60</x:v>
      </x:c>
    </x:row>
    <x:row r="2836">
      <x:c r="A2836" t="n">
        <x:v>2821</x:v>
      </x:c>
      <x:c r="B2836" s="68" t="n">
        <x:v>40.8</x:v>
      </x:c>
      <x:c r="C2836" s="68" t="n">
        <x:v>33.8</x:v>
      </x:c>
      <x:c r="D2836" s="68" t="n">
        <x:v>189.2</x:v>
      </x:c>
      <x:c r="E2836" s="68" t="n">
        <x:v>25</x:v>
      </x:c>
      <x:c r="F2836" s="68" t="n">
        <x:v>40.2</x:v>
      </x:c>
      <x:c r="G2836" s="68" t="n">
        <x:v>10.9</x:v>
      </x:c>
      <x:c r="H2836" s="69" t="n">
        <x:v>1.945</x:v>
      </x:c>
      <x:c r="I2836" s="68" t="n">
        <x:v>6425</x:v>
      </x:c>
      <x:c r="J2836" s="68" t="n">
        <x:v>12.7</x:v>
      </x:c>
      <x:c r="K2836" s="68" t="n">
        <x:v>603</x:v>
      </x:c>
      <x:c r="L2836" s="68" t="n">
        <x:v>4.9</x:v>
      </x:c>
      <x:c r="M2836" s="70" t="n">
        <x:v>0.02</x:v>
      </x:c>
      <x:c r="N2836" s="71" t="n">
        <x:v>84</x:v>
      </x:c>
      <x:c r="O2836" s="33" t="n">
        <x:f>ROUND(3*E2836+F2836+G2836*H2836,1)</x:f>
        <x:v>136.4</x:v>
      </x:c>
      <x:c r="P2836" s="33" t="n">
        <x:f>ROUND('Inputs'!$C$4*'Inputs'!$C$7*'Inputs'!$C$5*C2836/3600,1)</x:f>
        <x:v>4882.2</x:v>
      </x:c>
      <x:c r="Q2836" s="33" t="n">
        <x:f>ROUND(('Inputs'!$C$4/B2836)*'Inputs'!$C$7*'Inputs'!$C$6*D2836/3600,1)</x:f>
        <x:v>1339.7</x:v>
      </x:c>
      <x:c r="R2836" s="59" t="n">
        <x:f>ROUND((P2836-Q2836)*O2836-('Inputs'!$C$4/B2836)*(I2836/J2836+K2836)-'Inputs'!$C$4*L2836-('Inputs'!$C$4*'Inputs'!$C$20*'Inputs'!$C$21*'Inputs'!$C$22/1000)*M2836*N2836,0)</x:f>
        <x:v>158650</x:v>
      </x:c>
      <x:c r="S2836" s="59" t="n">
        <x:f>ROUND(R2836/'Inputs'!$C$4,2)</x:f>
        <x:v>15.87</x:v>
      </x:c>
      <x:c r="T2836" s="33" t="n">
        <x:f>ROUND((P2836-Q2836)*G2836*'Inputs'!$C$25/1000,1)</x:f>
        <x:v>99.8</x:v>
      </x:c>
    </x:row>
    <x:row r="2837">
      <x:c r="A2837" t="n">
        <x:v>2822</x:v>
      </x:c>
      <x:c r="B2837" s="68" t="n">
        <x:v>57.3</x:v>
      </x:c>
      <x:c r="C2837" s="68" t="n">
        <x:v>30.3</x:v>
      </x:c>
      <x:c r="D2837" s="68" t="n">
        <x:v>231.9</x:v>
      </x:c>
      <x:c r="E2837" s="68" t="n">
        <x:v>25.1</x:v>
      </x:c>
      <x:c r="F2837" s="68" t="n">
        <x:v>47.1</x:v>
      </x:c>
      <x:c r="G2837" s="68" t="n">
        <x:v>9.6</x:v>
      </x:c>
      <x:c r="H2837" s="69" t="n">
        <x:v>1.811</x:v>
      </x:c>
      <x:c r="I2837" s="68" t="n">
        <x:v>6009</x:v>
      </x:c>
      <x:c r="J2837" s="68" t="n">
        <x:v>13</x:v>
      </x:c>
      <x:c r="K2837" s="68" t="n">
        <x:v>598</x:v>
      </x:c>
      <x:c r="L2837" s="68" t="n">
        <x:v>4.8</x:v>
      </x:c>
      <x:c r="M2837" s="70" t="n">
        <x:v>0.012</x:v>
      </x:c>
      <x:c r="N2837" s="71" t="n">
        <x:v>148</x:v>
      </x:c>
      <x:c r="O2837" s="33" t="n">
        <x:f>ROUND(3*E2837+F2837+G2837*H2837,1)</x:f>
        <x:v>139.8</x:v>
      </x:c>
      <x:c r="P2837" s="33" t="n">
        <x:f>ROUND('Inputs'!$C$4*'Inputs'!$C$7*'Inputs'!$C$5*C2837/3600,1)</x:f>
        <x:v>4376.7</x:v>
      </x:c>
      <x:c r="Q2837" s="33" t="n">
        <x:f>ROUND(('Inputs'!$C$4/B2837)*'Inputs'!$C$7*'Inputs'!$C$6*D2837/3600,1)</x:f>
        <x:v>1169.2</x:v>
      </x:c>
      <x:c r="R2837" s="59" t="n">
        <x:f>ROUND((P2837-Q2837)*O2837-('Inputs'!$C$4/B2837)*(I2837/J2837+K2837)-'Inputs'!$C$4*L2837-('Inputs'!$C$4*'Inputs'!$C$20*'Inputs'!$C$21*'Inputs'!$C$22/1000)*M2837*N2837,0)</x:f>
        <x:v>211406</x:v>
      </x:c>
      <x:c r="S2837" s="59" t="n">
        <x:f>ROUND(R2837/'Inputs'!$C$4,2)</x:f>
        <x:v>21.14</x:v>
      </x:c>
      <x:c r="T2837" s="33" t="n">
        <x:f>ROUND((P2837-Q2837)*G2837*'Inputs'!$C$25/1000,1)</x:f>
        <x:v>79.6</x:v>
      </x:c>
    </x:row>
    <x:row r="2838">
      <x:c r="A2838" t="n">
        <x:v>2823</x:v>
      </x:c>
      <x:c r="B2838" s="68" t="n">
        <x:v>53.1</x:v>
      </x:c>
      <x:c r="C2838" s="68" t="n">
        <x:v>29.4</x:v>
      </x:c>
      <x:c r="D2838" s="68" t="n">
        <x:v>224</x:v>
      </x:c>
      <x:c r="E2838" s="68" t="n">
        <x:v>27</x:v>
      </x:c>
      <x:c r="F2838" s="68" t="n">
        <x:v>48.9</x:v>
      </x:c>
      <x:c r="G2838" s="68" t="n">
        <x:v>10.1</x:v>
      </x:c>
      <x:c r="H2838" s="69" t="n">
        <x:v>1.656</x:v>
      </x:c>
      <x:c r="I2838" s="68" t="n">
        <x:v>5039</x:v>
      </x:c>
      <x:c r="J2838" s="68" t="n">
        <x:v>12.3</x:v>
      </x:c>
      <x:c r="K2838" s="68" t="n">
        <x:v>961</x:v>
      </x:c>
      <x:c r="L2838" s="68" t="n">
        <x:v>2.2</x:v>
      </x:c>
      <x:c r="M2838" s="70" t="n">
        <x:v>0.086</x:v>
      </x:c>
      <x:c r="N2838" s="71" t="n">
        <x:v>102</x:v>
      </x:c>
      <x:c r="O2838" s="33" t="n">
        <x:f>ROUND(3*E2838+F2838+G2838*H2838,1)</x:f>
        <x:v>146.6</x:v>
      </x:c>
      <x:c r="P2838" s="33" t="n">
        <x:f>ROUND('Inputs'!$C$4*'Inputs'!$C$7*'Inputs'!$C$5*C2838/3600,1)</x:f>
        <x:v>4246.7</x:v>
      </x:c>
      <x:c r="Q2838" s="33" t="n">
        <x:f>ROUND(('Inputs'!$C$4/B2838)*'Inputs'!$C$7*'Inputs'!$C$6*D2838/3600,1)</x:f>
        <x:v>1218.7</x:v>
      </x:c>
      <x:c r="R2838" s="59" t="n">
        <x:f>ROUND((P2838-Q2838)*O2838-('Inputs'!$C$4/B2838)*(I2838/J2838+K2838)-'Inputs'!$C$4*L2838-('Inputs'!$C$4*'Inputs'!$C$20*'Inputs'!$C$21*'Inputs'!$C$22/1000)*M2838*N2838,0)</x:f>
        <x:v>144158</x:v>
      </x:c>
      <x:c r="S2838" s="59" t="n">
        <x:f>ROUND(R2838/'Inputs'!$C$4,2)</x:f>
        <x:v>14.42</x:v>
      </x:c>
      <x:c r="T2838" s="33" t="n">
        <x:f>ROUND((P2838-Q2838)*G2838*'Inputs'!$C$25/1000,1)</x:f>
        <x:v>79</x:v>
      </x:c>
    </x:row>
    <x:row r="2839">
      <x:c r="A2839" t="n">
        <x:v>2824</x:v>
      </x:c>
      <x:c r="B2839" s="68" t="n">
        <x:v>56.1</x:v>
      </x:c>
      <x:c r="C2839" s="68" t="n">
        <x:v>28.5</x:v>
      </x:c>
      <x:c r="D2839" s="68" t="n">
        <x:v>194.2</x:v>
      </x:c>
      <x:c r="E2839" s="68" t="n">
        <x:v>24.5</x:v>
      </x:c>
      <x:c r="F2839" s="68" t="n">
        <x:v>51.8</x:v>
      </x:c>
      <x:c r="G2839" s="68" t="n">
        <x:v>10.6</x:v>
      </x:c>
      <x:c r="H2839" s="69" t="n">
        <x:v>1.784</x:v>
      </x:c>
      <x:c r="I2839" s="68" t="n">
        <x:v>8694</x:v>
      </x:c>
      <x:c r="J2839" s="68" t="n">
        <x:v>10</x:v>
      </x:c>
      <x:c r="K2839" s="68" t="n">
        <x:v>547</x:v>
      </x:c>
      <x:c r="L2839" s="68" t="n">
        <x:v>5</x:v>
      </x:c>
      <x:c r="M2839" s="70" t="n">
        <x:v>0.005</x:v>
      </x:c>
      <x:c r="N2839" s="71" t="n">
        <x:v>69</x:v>
      </x:c>
      <x:c r="O2839" s="33" t="n">
        <x:f>ROUND(3*E2839+F2839+G2839*H2839,1)</x:f>
        <x:v>144.2</x:v>
      </x:c>
      <x:c r="P2839" s="33" t="n">
        <x:f>ROUND('Inputs'!$C$4*'Inputs'!$C$7*'Inputs'!$C$5*C2839/3600,1)</x:f>
        <x:v>4116.7</x:v>
      </x:c>
      <x:c r="Q2839" s="33" t="n">
        <x:f>ROUND(('Inputs'!$C$4/B2839)*'Inputs'!$C$7*'Inputs'!$C$6*D2839/3600,1)</x:f>
        <x:v>1000</x:v>
      </x:c>
      <x:c r="R2839" s="59" t="n">
        <x:f>ROUND((P2839-Q2839)*O2839-('Inputs'!$C$4/B2839)*(I2839/J2839+K2839)-'Inputs'!$C$4*L2839-('Inputs'!$C$4*'Inputs'!$C$20*'Inputs'!$C$21*'Inputs'!$C$22/1000)*M2839*N2839,0)</x:f>
        <x:v>146179</x:v>
      </x:c>
      <x:c r="S2839" s="59" t="n">
        <x:f>ROUND(R2839/'Inputs'!$C$4,2)</x:f>
        <x:v>14.62</x:v>
      </x:c>
      <x:c r="T2839" s="33" t="n">
        <x:f>ROUND((P2839-Q2839)*G2839*'Inputs'!$C$25/1000,1)</x:f>
        <x:v>85.4</x:v>
      </x:c>
    </x:row>
    <x:row r="2840">
      <x:c r="A2840" t="n">
        <x:v>2825</x:v>
      </x:c>
      <x:c r="B2840" s="68" t="n">
        <x:v>37.6</x:v>
      </x:c>
      <x:c r="C2840" s="68" t="n">
        <x:v>25.3</x:v>
      </x:c>
      <x:c r="D2840" s="68" t="n">
        <x:v>203</x:v>
      </x:c>
      <x:c r="E2840" s="68" t="n">
        <x:v>21.3</x:v>
      </x:c>
      <x:c r="F2840" s="68" t="n">
        <x:v>35.3</x:v>
      </x:c>
      <x:c r="G2840" s="68" t="n">
        <x:v>7.3</x:v>
      </x:c>
      <x:c r="H2840" s="69" t="n">
        <x:v>1.731</x:v>
      </x:c>
      <x:c r="I2840" s="68" t="n">
        <x:v>5988</x:v>
      </x:c>
      <x:c r="J2840" s="68" t="n">
        <x:v>13.5</x:v>
      </x:c>
      <x:c r="K2840" s="68" t="n">
        <x:v>617</x:v>
      </x:c>
      <x:c r="L2840" s="68" t="n">
        <x:v>2.7</x:v>
      </x:c>
      <x:c r="M2840" s="70" t="n">
        <x:v>0.031</x:v>
      </x:c>
      <x:c r="N2840" s="71" t="n">
        <x:v>60</x:v>
      </x:c>
      <x:c r="O2840" s="33" t="n">
        <x:f>ROUND(3*E2840+F2840+G2840*H2840,1)</x:f>
        <x:v>111.8</x:v>
      </x:c>
      <x:c r="P2840" s="33" t="n">
        <x:f>ROUND('Inputs'!$C$4*'Inputs'!$C$7*'Inputs'!$C$5*C2840/3600,1)</x:f>
        <x:v>3654.4</x:v>
      </x:c>
      <x:c r="Q2840" s="33" t="n">
        <x:f>ROUND(('Inputs'!$C$4/B2840)*'Inputs'!$C$7*'Inputs'!$C$6*D2840/3600,1)</x:f>
        <x:v>1559.7</x:v>
      </x:c>
      <x:c r="R2840" s="59" t="n">
        <x:f>ROUND((P2840-Q2840)*O2840-('Inputs'!$C$4/B2840)*(I2840/J2840+K2840)-'Inputs'!$C$4*L2840-('Inputs'!$C$4*'Inputs'!$C$20*'Inputs'!$C$21*'Inputs'!$C$22/1000)*M2840*N2840,0)</x:f>
        <x:v>-79034</x:v>
      </x:c>
      <x:c r="S2840" s="59" t="n">
        <x:f>ROUND(R2840/'Inputs'!$C$4,2)</x:f>
        <x:v>-7.9</x:v>
      </x:c>
      <x:c r="T2840" s="33" t="n">
        <x:f>ROUND((P2840-Q2840)*G2840*'Inputs'!$C$25/1000,1)</x:f>
        <x:v>39.5</x:v>
      </x:c>
    </x:row>
    <x:row r="2841">
      <x:c r="A2841" t="n">
        <x:v>2826</x:v>
      </x:c>
      <x:c r="B2841" s="68" t="n">
        <x:v>53.7</x:v>
      </x:c>
      <x:c r="C2841" s="68" t="n">
        <x:v>32.2</x:v>
      </x:c>
      <x:c r="D2841" s="68" t="n">
        <x:v>173.9</x:v>
      </x:c>
      <x:c r="E2841" s="68" t="n">
        <x:v>25</x:v>
      </x:c>
      <x:c r="F2841" s="68" t="n">
        <x:v>50.1</x:v>
      </x:c>
      <x:c r="G2841" s="68" t="n">
        <x:v>8.6</x:v>
      </x:c>
      <x:c r="H2841" s="69" t="n">
        <x:v>1.856</x:v>
      </x:c>
      <x:c r="I2841" s="68" t="n">
        <x:v>5864</x:v>
      </x:c>
      <x:c r="J2841" s="68" t="n">
        <x:v>11.1</x:v>
      </x:c>
      <x:c r="K2841" s="68" t="n">
        <x:v>562</x:v>
      </x:c>
      <x:c r="L2841" s="68" t="n">
        <x:v>4.7</x:v>
      </x:c>
      <x:c r="M2841" s="70" t="n">
        <x:v>0.054</x:v>
      </x:c>
      <x:c r="N2841" s="71" t="n">
        <x:v>133</x:v>
      </x:c>
      <x:c r="O2841" s="33" t="n">
        <x:f>ROUND(3*E2841+F2841+G2841*H2841,1)</x:f>
        <x:v>141.1</x:v>
      </x:c>
      <x:c r="P2841" s="33" t="n">
        <x:f>ROUND('Inputs'!$C$4*'Inputs'!$C$7*'Inputs'!$C$5*C2841/3600,1)</x:f>
        <x:v>4651.1</x:v>
      </x:c>
      <x:c r="Q2841" s="33" t="n">
        <x:f>ROUND(('Inputs'!$C$4/B2841)*'Inputs'!$C$7*'Inputs'!$C$6*D2841/3600,1)</x:f>
        <x:v>935.5</x:v>
      </x:c>
      <x:c r="R2841" s="59" t="n">
        <x:f>ROUND((P2841-Q2841)*O2841-('Inputs'!$C$4/B2841)*(I2841/J2841+K2841)-'Inputs'!$C$4*L2841-('Inputs'!$C$4*'Inputs'!$C$20*'Inputs'!$C$21*'Inputs'!$C$22/1000)*M2841*N2841,0)</x:f>
        <x:v>258178</x:v>
      </x:c>
      <x:c r="S2841" s="59" t="n">
        <x:f>ROUND(R2841/'Inputs'!$C$4,2)</x:f>
        <x:v>25.82</x:v>
      </x:c>
      <x:c r="T2841" s="33" t="n">
        <x:f>ROUND((P2841-Q2841)*G2841*'Inputs'!$C$25/1000,1)</x:f>
        <x:v>82.6</x:v>
      </x:c>
    </x:row>
    <x:row r="2842">
      <x:c r="A2842" t="n">
        <x:v>2827</x:v>
      </x:c>
      <x:c r="B2842" s="68" t="n">
        <x:v>39.4</x:v>
      </x:c>
      <x:c r="C2842" s="68" t="n">
        <x:v>27.4</x:v>
      </x:c>
      <x:c r="D2842" s="68" t="n">
        <x:v>178.2</x:v>
      </x:c>
      <x:c r="E2842" s="68" t="n">
        <x:v>25</x:v>
      </x:c>
      <x:c r="F2842" s="68" t="n">
        <x:v>52.7</x:v>
      </x:c>
      <x:c r="G2842" s="68" t="n">
        <x:v>9.1</x:v>
      </x:c>
      <x:c r="H2842" s="69" t="n">
        <x:v>1.66</x:v>
      </x:c>
      <x:c r="I2842" s="68" t="n">
        <x:v>4639</x:v>
      </x:c>
      <x:c r="J2842" s="68" t="n">
        <x:v>11.6</x:v>
      </x:c>
      <x:c r="K2842" s="68" t="n">
        <x:v>815</x:v>
      </x:c>
      <x:c r="L2842" s="68" t="n">
        <x:v>3.5</x:v>
      </x:c>
      <x:c r="M2842" s="70" t="n">
        <x:v>0.013</x:v>
      </x:c>
      <x:c r="N2842" s="71" t="n">
        <x:v>84</x:v>
      </x:c>
      <x:c r="O2842" s="33" t="n">
        <x:f>ROUND(3*E2842+F2842+G2842*H2842,1)</x:f>
        <x:v>142.8</x:v>
      </x:c>
      <x:c r="P2842" s="33" t="n">
        <x:f>ROUND('Inputs'!$C$4*'Inputs'!$C$7*'Inputs'!$C$5*C2842/3600,1)</x:f>
        <x:v>3957.8</x:v>
      </x:c>
      <x:c r="Q2842" s="33" t="n">
        <x:f>ROUND(('Inputs'!$C$4/B2842)*'Inputs'!$C$7*'Inputs'!$C$6*D2842/3600,1)</x:f>
        <x:v>1306.6</x:v>
      </x:c>
      <x:c r="R2842" s="59" t="n">
        <x:f>ROUND((P2842-Q2842)*O2842-('Inputs'!$C$4/B2842)*(I2842/J2842+K2842)-'Inputs'!$C$4*L2842-('Inputs'!$C$4*'Inputs'!$C$20*'Inputs'!$C$21*'Inputs'!$C$22/1000)*M2842*N2842,0)</x:f>
        <x:v>32796</x:v>
      </x:c>
      <x:c r="S2842" s="59" t="n">
        <x:f>ROUND(R2842/'Inputs'!$C$4,2)</x:f>
        <x:v>3.28</x:v>
      </x:c>
      <x:c r="T2842" s="33" t="n">
        <x:f>ROUND((P2842-Q2842)*G2842*'Inputs'!$C$25/1000,1)</x:f>
        <x:v>62.3</x:v>
      </x:c>
    </x:row>
    <x:row r="2843">
      <x:c r="A2843" t="n">
        <x:v>2828</x:v>
      </x:c>
      <x:c r="B2843" s="68" t="n">
        <x:v>49.1</x:v>
      </x:c>
      <x:c r="C2843" s="68" t="n">
        <x:v>31.4</x:v>
      </x:c>
      <x:c r="D2843" s="68" t="n">
        <x:v>242.9</x:v>
      </x:c>
      <x:c r="E2843" s="68" t="n">
        <x:v>25.5</x:v>
      </x:c>
      <x:c r="F2843" s="68" t="n">
        <x:v>43</x:v>
      </x:c>
      <x:c r="G2843" s="68" t="n">
        <x:v>9.9</x:v>
      </x:c>
      <x:c r="H2843" s="69" t="n">
        <x:v>2.067</x:v>
      </x:c>
      <x:c r="I2843" s="68" t="n">
        <x:v>5049</x:v>
      </x:c>
      <x:c r="J2843" s="68" t="n">
        <x:v>9.8</x:v>
      </x:c>
      <x:c r="K2843" s="68" t="n">
        <x:v>887</x:v>
      </x:c>
      <x:c r="L2843" s="68" t="n">
        <x:v>3.3</x:v>
      </x:c>
      <x:c r="M2843" s="70" t="n">
        <x:v>0.022</x:v>
      </x:c>
      <x:c r="N2843" s="71" t="n">
        <x:v>76</x:v>
      </x:c>
      <x:c r="O2843" s="33" t="n">
        <x:f>ROUND(3*E2843+F2843+G2843*H2843,1)</x:f>
        <x:v>140</x:v>
      </x:c>
      <x:c r="P2843" s="33" t="n">
        <x:f>ROUND('Inputs'!$C$4*'Inputs'!$C$7*'Inputs'!$C$5*C2843/3600,1)</x:f>
        <x:v>4535.6</x:v>
      </x:c>
      <x:c r="Q2843" s="33" t="n">
        <x:f>ROUND(('Inputs'!$C$4/B2843)*'Inputs'!$C$7*'Inputs'!$C$6*D2843/3600,1)</x:f>
        <x:v>1429.1</x:v>
      </x:c>
      <x:c r="R2843" s="59" t="n">
        <x:f>ROUND((P2843-Q2843)*O2843-('Inputs'!$C$4/B2843)*(I2843/J2843+K2843)-'Inputs'!$C$4*L2843-('Inputs'!$C$4*'Inputs'!$C$20*'Inputs'!$C$21*'Inputs'!$C$22/1000)*M2843*N2843,0)</x:f>
        <x:v>112590</x:v>
      </x:c>
      <x:c r="S2843" s="59" t="n">
        <x:f>ROUND(R2843/'Inputs'!$C$4,2)</x:f>
        <x:v>11.26</x:v>
      </x:c>
      <x:c r="T2843" s="33" t="n">
        <x:f>ROUND((P2843-Q2843)*G2843*'Inputs'!$C$25/1000,1)</x:f>
        <x:v>79.5</x:v>
      </x:c>
    </x:row>
    <x:row r="2844">
      <x:c r="A2844" t="n">
        <x:v>2829</x:v>
      </x:c>
      <x:c r="B2844" s="68" t="n">
        <x:v>43.7</x:v>
      </x:c>
      <x:c r="C2844" s="68" t="n">
        <x:v>34.9</x:v>
      </x:c>
      <x:c r="D2844" s="68" t="n">
        <x:v>218</x:v>
      </x:c>
      <x:c r="E2844" s="68" t="n">
        <x:v>21.6</x:v>
      </x:c>
      <x:c r="F2844" s="68" t="n">
        <x:v>54.6</x:v>
      </x:c>
      <x:c r="G2844" s="68" t="n">
        <x:v>7.8</x:v>
      </x:c>
      <x:c r="H2844" s="69" t="n">
        <x:v>1.7</x:v>
      </x:c>
      <x:c r="I2844" s="68" t="n">
        <x:v>6101</x:v>
      </x:c>
      <x:c r="J2844" s="68" t="n">
        <x:v>12.7</x:v>
      </x:c>
      <x:c r="K2844" s="68" t="n">
        <x:v>576</x:v>
      </x:c>
      <x:c r="L2844" s="68" t="n">
        <x:v>4.2</x:v>
      </x:c>
      <x:c r="M2844" s="70" t="n">
        <x:v>0.094</x:v>
      </x:c>
      <x:c r="N2844" s="71" t="n">
        <x:v>74</x:v>
      </x:c>
      <x:c r="O2844" s="33" t="n">
        <x:f>ROUND(3*E2844+F2844+G2844*H2844,1)</x:f>
        <x:v>132.7</x:v>
      </x:c>
      <x:c r="P2844" s="33" t="n">
        <x:f>ROUND('Inputs'!$C$4*'Inputs'!$C$7*'Inputs'!$C$5*C2844/3600,1)</x:f>
        <x:v>5041.1</x:v>
      </x:c>
      <x:c r="Q2844" s="33" t="n">
        <x:f>ROUND(('Inputs'!$C$4/B2844)*'Inputs'!$C$7*'Inputs'!$C$6*D2844/3600,1)</x:f>
        <x:v>1441.1</x:v>
      </x:c>
      <x:c r="R2844" s="59" t="n">
        <x:f>ROUND((P2844-Q2844)*O2844-('Inputs'!$C$4/B2844)*(I2844/J2844+K2844)-'Inputs'!$C$4*L2844-('Inputs'!$C$4*'Inputs'!$C$20*'Inputs'!$C$21*'Inputs'!$C$22/1000)*M2844*N2844,0)</x:f>
        <x:v>178428</x:v>
      </x:c>
      <x:c r="S2844" s="59" t="n">
        <x:f>ROUND(R2844/'Inputs'!$C$4,2)</x:f>
        <x:v>17.84</x:v>
      </x:c>
      <x:c r="T2844" s="33" t="n">
        <x:f>ROUND((P2844-Q2844)*G2844*'Inputs'!$C$25/1000,1)</x:f>
        <x:v>72.5</x:v>
      </x:c>
    </x:row>
    <x:row r="2845">
      <x:c r="A2845" t="n">
        <x:v>2830</x:v>
      </x:c>
      <x:c r="B2845" s="68" t="n">
        <x:v>32.5</x:v>
      </x:c>
      <x:c r="C2845" s="68" t="n">
        <x:v>31.9</x:v>
      </x:c>
      <x:c r="D2845" s="68" t="n">
        <x:v>248</x:v>
      </x:c>
      <x:c r="E2845" s="68" t="n">
        <x:v>23.9</x:v>
      </x:c>
      <x:c r="F2845" s="68" t="n">
        <x:v>36.8</x:v>
      </x:c>
      <x:c r="G2845" s="68" t="n">
        <x:v>9.1</x:v>
      </x:c>
      <x:c r="H2845" s="69" t="n">
        <x:v>2.006</x:v>
      </x:c>
      <x:c r="I2845" s="68" t="n">
        <x:v>4484</x:v>
      </x:c>
      <x:c r="J2845" s="68" t="n">
        <x:v>13.3</x:v>
      </x:c>
      <x:c r="K2845" s="68" t="n">
        <x:v>644</x:v>
      </x:c>
      <x:c r="L2845" s="68" t="n">
        <x:v>5.5</x:v>
      </x:c>
      <x:c r="M2845" s="70" t="n">
        <x:v>0.087</x:v>
      </x:c>
      <x:c r="N2845" s="71" t="n">
        <x:v>112</x:v>
      </x:c>
      <x:c r="O2845" s="33" t="n">
        <x:f>ROUND(3*E2845+F2845+G2845*H2845,1)</x:f>
        <x:v>126.8</x:v>
      </x:c>
      <x:c r="P2845" s="33" t="n">
        <x:f>ROUND('Inputs'!$C$4*'Inputs'!$C$7*'Inputs'!$C$5*C2845/3600,1)</x:f>
        <x:v>4607.8</x:v>
      </x:c>
      <x:c r="Q2845" s="33" t="n">
        <x:f>ROUND(('Inputs'!$C$4/B2845)*'Inputs'!$C$7*'Inputs'!$C$6*D2845/3600,1)</x:f>
        <x:v>2204.4</x:v>
      </x:c>
      <x:c r="R2845" s="59" t="n">
        <x:f>ROUND((P2845-Q2845)*O2845-('Inputs'!$C$4/B2845)*(I2845/J2845+K2845)-'Inputs'!$C$4*L2845-('Inputs'!$C$4*'Inputs'!$C$20*'Inputs'!$C$21*'Inputs'!$C$22/1000)*M2845*N2845,0)</x:f>
        <x:v>-73928</x:v>
      </x:c>
      <x:c r="S2845" s="59" t="n">
        <x:f>ROUND(R2845/'Inputs'!$C$4,2)</x:f>
        <x:v>-7.39</x:v>
      </x:c>
      <x:c r="T2845" s="33" t="n">
        <x:f>ROUND((P2845-Q2845)*G2845*'Inputs'!$C$25/1000,1)</x:f>
        <x:v>56.5</x:v>
      </x:c>
    </x:row>
    <x:row r="2846">
      <x:c r="A2846" t="n">
        <x:v>2831</x:v>
      </x:c>
      <x:c r="B2846" s="68" t="n">
        <x:v>42.8</x:v>
      </x:c>
      <x:c r="C2846" s="68" t="n">
        <x:v>34.9</x:v>
      </x:c>
      <x:c r="D2846" s="68" t="n">
        <x:v>236.9</x:v>
      </x:c>
      <x:c r="E2846" s="68" t="n">
        <x:v>22.3</x:v>
      </x:c>
      <x:c r="F2846" s="68" t="n">
        <x:v>40.8</x:v>
      </x:c>
      <x:c r="G2846" s="68" t="n">
        <x:v>8.1</x:v>
      </x:c>
      <x:c r="H2846" s="69" t="n">
        <x:v>1.893</x:v>
      </x:c>
      <x:c r="I2846" s="68" t="n">
        <x:v>8919</x:v>
      </x:c>
      <x:c r="J2846" s="68" t="n">
        <x:v>10.9</x:v>
      </x:c>
      <x:c r="K2846" s="68" t="n">
        <x:v>524</x:v>
      </x:c>
      <x:c r="L2846" s="68" t="n">
        <x:v>5.6</x:v>
      </x:c>
      <x:c r="M2846" s="70" t="n">
        <x:v>0.052</x:v>
      </x:c>
      <x:c r="N2846" s="71" t="n">
        <x:v>131</x:v>
      </x:c>
      <x:c r="O2846" s="33" t="n">
        <x:f>ROUND(3*E2846+F2846+G2846*H2846,1)</x:f>
        <x:v>123</x:v>
      </x:c>
      <x:c r="P2846" s="33" t="n">
        <x:f>ROUND('Inputs'!$C$4*'Inputs'!$C$7*'Inputs'!$C$5*C2846/3600,1)</x:f>
        <x:v>5041.1</x:v>
      </x:c>
      <x:c r="Q2846" s="33" t="n">
        <x:f>ROUND(('Inputs'!$C$4/B2846)*'Inputs'!$C$7*'Inputs'!$C$6*D2846/3600,1)</x:f>
        <x:v>1599</x:v>
      </x:c>
      <x:c r="R2846" s="59" t="n">
        <x:f>ROUND((P2846-Q2846)*O2846-('Inputs'!$C$4/B2846)*(I2846/J2846+K2846)-'Inputs'!$C$4*L2846-('Inputs'!$C$4*'Inputs'!$C$20*'Inputs'!$C$21*'Inputs'!$C$22/1000)*M2846*N2846,0)</x:f>
        <x:v>38534</x:v>
      </x:c>
      <x:c r="S2846" s="59" t="n">
        <x:f>ROUND(R2846/'Inputs'!$C$4,2)</x:f>
        <x:v>3.85</x:v>
      </x:c>
      <x:c r="T2846" s="33" t="n">
        <x:f>ROUND((P2846-Q2846)*G2846*'Inputs'!$C$25/1000,1)</x:f>
        <x:v>72</x:v>
      </x:c>
    </x:row>
    <x:row r="2847">
      <x:c r="A2847" t="n">
        <x:v>2832</x:v>
      </x:c>
      <x:c r="B2847" s="68" t="n">
        <x:v>38</x:v>
      </x:c>
      <x:c r="C2847" s="68" t="n">
        <x:v>25.4</x:v>
      </x:c>
      <x:c r="D2847" s="68" t="n">
        <x:v>191.8</x:v>
      </x:c>
      <x:c r="E2847" s="68" t="n">
        <x:v>22.4</x:v>
      </x:c>
      <x:c r="F2847" s="68" t="n">
        <x:v>40.3</x:v>
      </x:c>
      <x:c r="G2847" s="68" t="n">
        <x:v>9.1</x:v>
      </x:c>
      <x:c r="H2847" s="69" t="n">
        <x:v>1.971</x:v>
      </x:c>
      <x:c r="I2847" s="68" t="n">
        <x:v>4118</x:v>
      </x:c>
      <x:c r="J2847" s="68" t="n">
        <x:v>14.7</x:v>
      </x:c>
      <x:c r="K2847" s="68" t="n">
        <x:v>657</x:v>
      </x:c>
      <x:c r="L2847" s="68" t="n">
        <x:v>1.6</x:v>
      </x:c>
      <x:c r="M2847" s="70" t="n">
        <x:v>0.098</x:v>
      </x:c>
      <x:c r="N2847" s="71" t="n">
        <x:v>66</x:v>
      </x:c>
      <x:c r="O2847" s="33" t="n">
        <x:f>ROUND(3*E2847+F2847+G2847*H2847,1)</x:f>
        <x:v>125.4</x:v>
      </x:c>
      <x:c r="P2847" s="33" t="n">
        <x:f>ROUND('Inputs'!$C$4*'Inputs'!$C$7*'Inputs'!$C$5*C2847/3600,1)</x:f>
        <x:v>3668.9</x:v>
      </x:c>
      <x:c r="Q2847" s="33" t="n">
        <x:f>ROUND(('Inputs'!$C$4/B2847)*'Inputs'!$C$7*'Inputs'!$C$6*D2847/3600,1)</x:f>
        <x:v>1458.1</x:v>
      </x:c>
      <x:c r="R2847" s="59" t="n">
        <x:f>ROUND((P2847-Q2847)*O2847-('Inputs'!$C$4/B2847)*(I2847/J2847+K2847)-'Inputs'!$C$4*L2847-('Inputs'!$C$4*'Inputs'!$C$20*'Inputs'!$C$21*'Inputs'!$C$22/1000)*M2847*N2847,0)</x:f>
        <x:v>156</x:v>
      </x:c>
      <x:c r="S2847" s="59" t="n">
        <x:f>ROUND(R2847/'Inputs'!$C$4,2)</x:f>
        <x:v>0.02</x:v>
      </x:c>
      <x:c r="T2847" s="33" t="n">
        <x:f>ROUND((P2847-Q2847)*G2847*'Inputs'!$C$25/1000,1)</x:f>
        <x:v>52</x:v>
      </x:c>
    </x:row>
    <x:row r="2848">
      <x:c r="A2848" t="n">
        <x:v>2833</x:v>
      </x:c>
      <x:c r="B2848" s="68" t="n">
        <x:v>25.5</x:v>
      </x:c>
      <x:c r="C2848" s="68" t="n">
        <x:v>27.8</x:v>
      </x:c>
      <x:c r="D2848" s="68" t="n">
        <x:v>172.8</x:v>
      </x:c>
      <x:c r="E2848" s="68" t="n">
        <x:v>24.7</x:v>
      </x:c>
      <x:c r="F2848" s="68" t="n">
        <x:v>35.2</x:v>
      </x:c>
      <x:c r="G2848" s="68" t="n">
        <x:v>7.3</x:v>
      </x:c>
      <x:c r="H2848" s="69" t="n">
        <x:v>1.896</x:v>
      </x:c>
      <x:c r="I2848" s="68" t="n">
        <x:v>6699</x:v>
      </x:c>
      <x:c r="J2848" s="68" t="n">
        <x:v>13.5</x:v>
      </x:c>
      <x:c r="K2848" s="68" t="n">
        <x:v>493</x:v>
      </x:c>
      <x:c r="L2848" s="68" t="n">
        <x:v>3.9</x:v>
      </x:c>
      <x:c r="M2848" s="70" t="n">
        <x:v>0.087</x:v>
      </x:c>
      <x:c r="N2848" s="71" t="n">
        <x:v>85</x:v>
      </x:c>
      <x:c r="O2848" s="33" t="n">
        <x:f>ROUND(3*E2848+F2848+G2848*H2848,1)</x:f>
        <x:v>123.1</x:v>
      </x:c>
      <x:c r="P2848" s="33" t="n">
        <x:f>ROUND('Inputs'!$C$4*'Inputs'!$C$7*'Inputs'!$C$5*C2848/3600,1)</x:f>
        <x:v>4015.6</x:v>
      </x:c>
      <x:c r="Q2848" s="33" t="n">
        <x:f>ROUND(('Inputs'!$C$4/B2848)*'Inputs'!$C$7*'Inputs'!$C$6*D2848/3600,1)</x:f>
        <x:v>1957.6</x:v>
      </x:c>
      <x:c r="R2848" s="59" t="n">
        <x:f>ROUND((P2848-Q2848)*O2848-('Inputs'!$C$4/B2848)*(I2848/J2848+K2848)-'Inputs'!$C$4*L2848-('Inputs'!$C$4*'Inputs'!$C$20*'Inputs'!$C$21*'Inputs'!$C$22/1000)*M2848*N2848,0)</x:f>
        <x:v>-190127</x:v>
      </x:c>
      <x:c r="S2848" s="59" t="n">
        <x:f>ROUND(R2848/'Inputs'!$C$4,2)</x:f>
        <x:v>-19.01</x:v>
      </x:c>
      <x:c r="T2848" s="33" t="n">
        <x:f>ROUND((P2848-Q2848)*G2848*'Inputs'!$C$25/1000,1)</x:f>
        <x:v>38.8</x:v>
      </x:c>
    </x:row>
    <x:row r="2849">
      <x:c r="A2849" t="n">
        <x:v>2834</x:v>
      </x:c>
      <x:c r="B2849" s="68" t="n">
        <x:v>53</x:v>
      </x:c>
      <x:c r="C2849" s="68" t="n">
        <x:v>33.1</x:v>
      </x:c>
      <x:c r="D2849" s="68" t="n">
        <x:v>207.8</x:v>
      </x:c>
      <x:c r="E2849" s="68" t="n">
        <x:v>27.4</x:v>
      </x:c>
      <x:c r="F2849" s="68" t="n">
        <x:v>54.7</x:v>
      </x:c>
      <x:c r="G2849" s="68" t="n">
        <x:v>7.7</x:v>
      </x:c>
      <x:c r="H2849" s="69" t="n">
        <x:v>1.795</x:v>
      </x:c>
      <x:c r="I2849" s="68" t="n">
        <x:v>5668</x:v>
      </x:c>
      <x:c r="J2849" s="68" t="n">
        <x:v>13.4</x:v>
      </x:c>
      <x:c r="K2849" s="68" t="n">
        <x:v>812</x:v>
      </x:c>
      <x:c r="L2849" s="68" t="n">
        <x:v>1.7</x:v>
      </x:c>
      <x:c r="M2849" s="70" t="n">
        <x:v>0.06</x:v>
      </x:c>
      <x:c r="N2849" s="71" t="n">
        <x:v>123</x:v>
      </x:c>
      <x:c r="O2849" s="33" t="n">
        <x:f>ROUND(3*E2849+F2849+G2849*H2849,1)</x:f>
        <x:v>150.7</x:v>
      </x:c>
      <x:c r="P2849" s="33" t="n">
        <x:f>ROUND('Inputs'!$C$4*'Inputs'!$C$7*'Inputs'!$C$5*C2849/3600,1)</x:f>
        <x:v>4781.1</x:v>
      </x:c>
      <x:c r="Q2849" s="33" t="n">
        <x:f>ROUND(('Inputs'!$C$4/B2849)*'Inputs'!$C$7*'Inputs'!$C$6*D2849/3600,1)</x:f>
        <x:v>1132.7</x:v>
      </x:c>
      <x:c r="R2849" s="59" t="n">
        <x:f>ROUND((P2849-Q2849)*O2849-('Inputs'!$C$4/B2849)*(I2849/J2849+K2849)-'Inputs'!$C$4*L2849-('Inputs'!$C$4*'Inputs'!$C$20*'Inputs'!$C$21*'Inputs'!$C$22/1000)*M2849*N2849,0)</x:f>
        <x:v>283295</x:v>
      </x:c>
      <x:c r="S2849" s="59" t="n">
        <x:f>ROUND(R2849/'Inputs'!$C$4,2)</x:f>
        <x:v>28.33</x:v>
      </x:c>
      <x:c r="T2849" s="33" t="n">
        <x:f>ROUND((P2849-Q2849)*G2849*'Inputs'!$C$25/1000,1)</x:f>
        <x:v>72.6</x:v>
      </x:c>
    </x:row>
    <x:row r="2850">
      <x:c r="A2850" t="n">
        <x:v>2835</x:v>
      </x:c>
      <x:c r="B2850" s="68" t="n">
        <x:v>55.6</x:v>
      </x:c>
      <x:c r="C2850" s="68" t="n">
        <x:v>29.9</x:v>
      </x:c>
      <x:c r="D2850" s="68" t="n">
        <x:v>246.9</x:v>
      </x:c>
      <x:c r="E2850" s="68" t="n">
        <x:v>22</x:v>
      </x:c>
      <x:c r="F2850" s="68" t="n">
        <x:v>49</x:v>
      </x:c>
      <x:c r="G2850" s="68" t="n">
        <x:v>8.7</x:v>
      </x:c>
      <x:c r="H2850" s="69" t="n">
        <x:v>1.993</x:v>
      </x:c>
      <x:c r="I2850" s="68" t="n">
        <x:v>7537</x:v>
      </x:c>
      <x:c r="J2850" s="68" t="n">
        <x:v>12.7</x:v>
      </x:c>
      <x:c r="K2850" s="68" t="n">
        <x:v>612</x:v>
      </x:c>
      <x:c r="L2850" s="68" t="n">
        <x:v>4.4</x:v>
      </x:c>
      <x:c r="M2850" s="70" t="n">
        <x:v>0.017</x:v>
      </x:c>
      <x:c r="N2850" s="71" t="n">
        <x:v>93</x:v>
      </x:c>
      <x:c r="O2850" s="33" t="n">
        <x:f>ROUND(3*E2850+F2850+G2850*H2850,1)</x:f>
        <x:v>132.3</x:v>
      </x:c>
      <x:c r="P2850" s="33" t="n">
        <x:f>ROUND('Inputs'!$C$4*'Inputs'!$C$7*'Inputs'!$C$5*C2850/3600,1)</x:f>
        <x:v>4318.9</x:v>
      </x:c>
      <x:c r="Q2850" s="33" t="n">
        <x:f>ROUND(('Inputs'!$C$4/B2850)*'Inputs'!$C$7*'Inputs'!$C$6*D2850/3600,1)</x:f>
        <x:v>1282.9</x:v>
      </x:c>
      <x:c r="R2850" s="59" t="n">
        <x:f>ROUND((P2850-Q2850)*O2850-('Inputs'!$C$4/B2850)*(I2850/J2850+K2850)-'Inputs'!$C$4*L2850-('Inputs'!$C$4*'Inputs'!$C$20*'Inputs'!$C$21*'Inputs'!$C$22/1000)*M2850*N2850,0)</x:f>
        <x:v>137317</x:v>
      </x:c>
      <x:c r="S2850" s="59" t="n">
        <x:f>ROUND(R2850/'Inputs'!$C$4,2)</x:f>
        <x:v>13.73</x:v>
      </x:c>
      <x:c r="T2850" s="33" t="n">
        <x:f>ROUND((P2850-Q2850)*G2850*'Inputs'!$C$25/1000,1)</x:f>
        <x:v>68.2</x:v>
      </x:c>
    </x:row>
    <x:row r="2851">
      <x:c r="A2851" t="n">
        <x:v>2836</x:v>
      </x:c>
      <x:c r="B2851" s="68" t="n">
        <x:v>37</x:v>
      </x:c>
      <x:c r="C2851" s="68" t="n">
        <x:v>29.2</x:v>
      </x:c>
      <x:c r="D2851" s="68" t="n">
        <x:v>153.1</x:v>
      </x:c>
      <x:c r="E2851" s="68" t="n">
        <x:v>20.4</x:v>
      </x:c>
      <x:c r="F2851" s="68" t="n">
        <x:v>31.7</x:v>
      </x:c>
      <x:c r="G2851" s="68" t="n">
        <x:v>7.6</x:v>
      </x:c>
      <x:c r="H2851" s="69" t="n">
        <x:v>1.766</x:v>
      </x:c>
      <x:c r="I2851" s="68" t="n">
        <x:v>4372</x:v>
      </x:c>
      <x:c r="J2851" s="68" t="n">
        <x:v>10.1</x:v>
      </x:c>
      <x:c r="K2851" s="68" t="n">
        <x:v>603</x:v>
      </x:c>
      <x:c r="L2851" s="68" t="n">
        <x:v>3.8</x:v>
      </x:c>
      <x:c r="M2851" s="70" t="n">
        <x:v>0.017</x:v>
      </x:c>
      <x:c r="N2851" s="71" t="n">
        <x:v>107</x:v>
      </x:c>
      <x:c r="O2851" s="33" t="n">
        <x:f>ROUND(3*E2851+F2851+G2851*H2851,1)</x:f>
        <x:v>106.3</x:v>
      </x:c>
      <x:c r="P2851" s="33" t="n">
        <x:f>ROUND('Inputs'!$C$4*'Inputs'!$C$7*'Inputs'!$C$5*C2851/3600,1)</x:f>
        <x:v>4217.8</x:v>
      </x:c>
      <x:c r="Q2851" s="33" t="n">
        <x:f>ROUND(('Inputs'!$C$4/B2851)*'Inputs'!$C$7*'Inputs'!$C$6*D2851/3600,1)</x:f>
        <x:v>1195.4</x:v>
      </x:c>
      <x:c r="R2851" s="59" t="n">
        <x:f>ROUND((P2851-Q2851)*O2851-('Inputs'!$C$4/B2851)*(I2851/J2851+K2851)-'Inputs'!$C$4*L2851-('Inputs'!$C$4*'Inputs'!$C$20*'Inputs'!$C$21*'Inputs'!$C$22/1000)*M2851*N2851,0)</x:f>
        <x:v>-752</x:v>
      </x:c>
      <x:c r="S2851" s="59" t="n">
        <x:f>ROUND(R2851/'Inputs'!$C$4,2)</x:f>
        <x:v>-0.08</x:v>
      </x:c>
      <x:c r="T2851" s="33" t="n">
        <x:f>ROUND((P2851-Q2851)*G2851*'Inputs'!$C$25/1000,1)</x:f>
        <x:v>59.3</x:v>
      </x:c>
    </x:row>
    <x:row r="2852">
      <x:c r="A2852" t="n">
        <x:v>2837</x:v>
      </x:c>
      <x:c r="B2852" s="68" t="n">
        <x:v>47.6</x:v>
      </x:c>
      <x:c r="C2852" s="68" t="n">
        <x:v>31.8</x:v>
      </x:c>
      <x:c r="D2852" s="68" t="n">
        <x:v>173.3</x:v>
      </x:c>
      <x:c r="E2852" s="68" t="n">
        <x:v>26.7</x:v>
      </x:c>
      <x:c r="F2852" s="68" t="n">
        <x:v>33.2</x:v>
      </x:c>
      <x:c r="G2852" s="68" t="n">
        <x:v>7.1</x:v>
      </x:c>
      <x:c r="H2852" s="69" t="n">
        <x:v>1.711</x:v>
      </x:c>
      <x:c r="I2852" s="68" t="n">
        <x:v>5569</x:v>
      </x:c>
      <x:c r="J2852" s="68" t="n">
        <x:v>12</x:v>
      </x:c>
      <x:c r="K2852" s="68" t="n">
        <x:v>462</x:v>
      </x:c>
      <x:c r="L2852" s="68" t="n">
        <x:v>2.9</x:v>
      </x:c>
      <x:c r="M2852" s="70" t="n">
        <x:v>0.084</x:v>
      </x:c>
      <x:c r="N2852" s="71" t="n">
        <x:v>156</x:v>
      </x:c>
      <x:c r="O2852" s="33" t="n">
        <x:f>ROUND(3*E2852+F2852+G2852*H2852,1)</x:f>
        <x:v>125.4</x:v>
      </x:c>
      <x:c r="P2852" s="33" t="n">
        <x:f>ROUND('Inputs'!$C$4*'Inputs'!$C$7*'Inputs'!$C$5*C2852/3600,1)</x:f>
        <x:v>4593.3</x:v>
      </x:c>
      <x:c r="Q2852" s="33" t="n">
        <x:f>ROUND(('Inputs'!$C$4/B2852)*'Inputs'!$C$7*'Inputs'!$C$6*D2852/3600,1)</x:f>
        <x:v>1051.8</x:v>
      </x:c>
      <x:c r="R2852" s="59" t="n">
        <x:f>ROUND((P2852-Q2852)*O2852-('Inputs'!$C$4/B2852)*(I2852/J2852+K2852)-'Inputs'!$C$4*L2852-('Inputs'!$C$4*'Inputs'!$C$20*'Inputs'!$C$21*'Inputs'!$C$22/1000)*M2852*N2852,0)</x:f>
        <x:v>191246</x:v>
      </x:c>
      <x:c r="S2852" s="59" t="n">
        <x:f>ROUND(R2852/'Inputs'!$C$4,2)</x:f>
        <x:v>19.12</x:v>
      </x:c>
      <x:c r="T2852" s="33" t="n">
        <x:f>ROUND((P2852-Q2852)*G2852*'Inputs'!$C$25/1000,1)</x:f>
        <x:v>65</x:v>
      </x:c>
    </x:row>
    <x:row r="2853">
      <x:c r="A2853" t="n">
        <x:v>2838</x:v>
      </x:c>
      <x:c r="B2853" s="68" t="n">
        <x:v>27.6</x:v>
      </x:c>
      <x:c r="C2853" s="68" t="n">
        <x:v>29.3</x:v>
      </x:c>
      <x:c r="D2853" s="68" t="n">
        <x:v>197.9</x:v>
      </x:c>
      <x:c r="E2853" s="68" t="n">
        <x:v>21.8</x:v>
      </x:c>
      <x:c r="F2853" s="68" t="n">
        <x:v>33.7</x:v>
      </x:c>
      <x:c r="G2853" s="68" t="n">
        <x:v>9.6</x:v>
      </x:c>
      <x:c r="H2853" s="69" t="n">
        <x:v>1.833</x:v>
      </x:c>
      <x:c r="I2853" s="68" t="n">
        <x:v>6802</x:v>
      </x:c>
      <x:c r="J2853" s="68" t="n">
        <x:v>11.8</x:v>
      </x:c>
      <x:c r="K2853" s="68" t="n">
        <x:v>619</x:v>
      </x:c>
      <x:c r="L2853" s="68" t="n">
        <x:v>2.3</x:v>
      </x:c>
      <x:c r="M2853" s="70" t="n">
        <x:v>0.008</x:v>
      </x:c>
      <x:c r="N2853" s="71" t="n">
        <x:v>117</x:v>
      </x:c>
      <x:c r="O2853" s="33" t="n">
        <x:f>ROUND(3*E2853+F2853+G2853*H2853,1)</x:f>
        <x:v>116.7</x:v>
      </x:c>
      <x:c r="P2853" s="33" t="n">
        <x:f>ROUND('Inputs'!$C$4*'Inputs'!$C$7*'Inputs'!$C$5*C2853/3600,1)</x:f>
        <x:v>4232.2</x:v>
      </x:c>
      <x:c r="Q2853" s="33" t="n">
        <x:f>ROUND(('Inputs'!$C$4/B2853)*'Inputs'!$C$7*'Inputs'!$C$6*D2853/3600,1)</x:f>
        <x:v>2071.4</x:v>
      </x:c>
      <x:c r="R2853" s="59" t="n">
        <x:f>ROUND((P2853-Q2853)*O2853-('Inputs'!$C$4/B2853)*(I2853/J2853+K2853)-'Inputs'!$C$4*L2853-('Inputs'!$C$4*'Inputs'!$C$20*'Inputs'!$C$21*'Inputs'!$C$22/1000)*M2853*N2853,0)</x:f>
        <x:v>-206058</x:v>
      </x:c>
      <x:c r="S2853" s="59" t="n">
        <x:f>ROUND(R2853/'Inputs'!$C$4,2)</x:f>
        <x:v>-20.61</x:v>
      </x:c>
      <x:c r="T2853" s="33" t="n">
        <x:f>ROUND((P2853-Q2853)*G2853*'Inputs'!$C$25/1000,1)</x:f>
        <x:v>53.6</x:v>
      </x:c>
    </x:row>
    <x:row r="2854">
      <x:c r="A2854" t="n">
        <x:v>2839</x:v>
      </x:c>
      <x:c r="B2854" s="68" t="n">
        <x:v>29.7</x:v>
      </x:c>
      <x:c r="C2854" s="68" t="n">
        <x:v>28.3</x:v>
      </x:c>
      <x:c r="D2854" s="68" t="n">
        <x:v>292.1</x:v>
      </x:c>
      <x:c r="E2854" s="68" t="n">
        <x:v>24.6</x:v>
      </x:c>
      <x:c r="F2854" s="68" t="n">
        <x:v>49.6</x:v>
      </x:c>
      <x:c r="G2854" s="68" t="n">
        <x:v>8.1</x:v>
      </x:c>
      <x:c r="H2854" s="69" t="n">
        <x:v>1.821</x:v>
      </x:c>
      <x:c r="I2854" s="68" t="n">
        <x:v>8044</x:v>
      </x:c>
      <x:c r="J2854" s="68" t="n">
        <x:v>9.8</x:v>
      </x:c>
      <x:c r="K2854" s="68" t="n">
        <x:v>746</x:v>
      </x:c>
      <x:c r="L2854" s="68" t="n">
        <x:v>2.7</x:v>
      </x:c>
      <x:c r="M2854" s="70" t="n">
        <x:v>0.079</x:v>
      </x:c>
      <x:c r="N2854" s="71" t="n">
        <x:v>132</x:v>
      </x:c>
      <x:c r="O2854" s="33" t="n">
        <x:f>ROUND(3*E2854+F2854+G2854*H2854,1)</x:f>
        <x:v>138.2</x:v>
      </x:c>
      <x:c r="P2854" s="33" t="n">
        <x:f>ROUND('Inputs'!$C$4*'Inputs'!$C$7*'Inputs'!$C$5*C2854/3600,1)</x:f>
        <x:v>4087.8</x:v>
      </x:c>
      <x:c r="Q2854" s="33" t="n">
        <x:f>ROUND(('Inputs'!$C$4/B2854)*'Inputs'!$C$7*'Inputs'!$C$6*D2854/3600,1)</x:f>
        <x:v>2841.2</x:v>
      </x:c>
      <x:c r="R2854" s="59" t="n">
        <x:f>ROUND((P2854-Q2854)*O2854-('Inputs'!$C$4/B2854)*(I2854/J2854+K2854)-'Inputs'!$C$4*L2854-('Inputs'!$C$4*'Inputs'!$C$20*'Inputs'!$C$21*'Inputs'!$C$22/1000)*M2854*N2854,0)</x:f>
        <x:v>-405586</x:v>
      </x:c>
      <x:c r="S2854" s="59" t="n">
        <x:f>ROUND(R2854/'Inputs'!$C$4,2)</x:f>
        <x:v>-40.56</x:v>
      </x:c>
      <x:c r="T2854" s="33" t="n">
        <x:f>ROUND((P2854-Q2854)*G2854*'Inputs'!$C$25/1000,1)</x:f>
        <x:v>26.1</x:v>
      </x:c>
    </x:row>
    <x:row r="2855">
      <x:c r="A2855" t="n">
        <x:v>2840</x:v>
      </x:c>
      <x:c r="B2855" s="68" t="n">
        <x:v>45</x:v>
      </x:c>
      <x:c r="C2855" s="68" t="n">
        <x:v>26.8</x:v>
      </x:c>
      <x:c r="D2855" s="68" t="n">
        <x:v>196.1</x:v>
      </x:c>
      <x:c r="E2855" s="68" t="n">
        <x:v>22.4</x:v>
      </x:c>
      <x:c r="F2855" s="68" t="n">
        <x:v>45</x:v>
      </x:c>
      <x:c r="G2855" s="68" t="n">
        <x:v>7.8</x:v>
      </x:c>
      <x:c r="H2855" s="69" t="n">
        <x:v>1.903</x:v>
      </x:c>
      <x:c r="I2855" s="68" t="n">
        <x:v>5595</x:v>
      </x:c>
      <x:c r="J2855" s="68" t="n">
        <x:v>8.6</x:v>
      </x:c>
      <x:c r="K2855" s="68" t="n">
        <x:v>466</x:v>
      </x:c>
      <x:c r="L2855" s="68" t="n">
        <x:v>2.3</x:v>
      </x:c>
      <x:c r="M2855" s="70" t="n">
        <x:v>0.075</x:v>
      </x:c>
      <x:c r="N2855" s="71" t="n">
        <x:v>93</x:v>
      </x:c>
      <x:c r="O2855" s="33" t="n">
        <x:f>ROUND(3*E2855+F2855+G2855*H2855,1)</x:f>
        <x:v>127</x:v>
      </x:c>
      <x:c r="P2855" s="33" t="n">
        <x:f>ROUND('Inputs'!$C$4*'Inputs'!$C$7*'Inputs'!$C$5*C2855/3600,1)</x:f>
        <x:v>3871.1</x:v>
      </x:c>
      <x:c r="Q2855" s="33" t="n">
        <x:f>ROUND(('Inputs'!$C$4/B2855)*'Inputs'!$C$7*'Inputs'!$C$6*D2855/3600,1)</x:f>
        <x:v>1258.9</x:v>
      </x:c>
      <x:c r="R2855" s="59" t="n">
        <x:f>ROUND((P2855-Q2855)*O2855-('Inputs'!$C$4/B2855)*(I2855/J2855+K2855)-'Inputs'!$C$4*L2855-('Inputs'!$C$4*'Inputs'!$C$20*'Inputs'!$C$21*'Inputs'!$C$22/1000)*M2855*N2855,0)</x:f>
        <x:v>45023</x:v>
      </x:c>
      <x:c r="S2855" s="59" t="n">
        <x:f>ROUND(R2855/'Inputs'!$C$4,2)</x:f>
        <x:v>4.5</x:v>
      </x:c>
      <x:c r="T2855" s="33" t="n">
        <x:f>ROUND((P2855-Q2855)*G2855*'Inputs'!$C$25/1000,1)</x:f>
        <x:v>52.6</x:v>
      </x:c>
    </x:row>
    <x:row r="2856">
      <x:c r="A2856" t="n">
        <x:v>2841</x:v>
      </x:c>
      <x:c r="B2856" s="68" t="n">
        <x:v>30.4</x:v>
      </x:c>
      <x:c r="C2856" s="68" t="n">
        <x:v>31.6</x:v>
      </x:c>
      <x:c r="D2856" s="68" t="n">
        <x:v>223.5</x:v>
      </x:c>
      <x:c r="E2856" s="68" t="n">
        <x:v>26</x:v>
      </x:c>
      <x:c r="F2856" s="68" t="n">
        <x:v>37.3</x:v>
      </x:c>
      <x:c r="G2856" s="68" t="n">
        <x:v>7.1</x:v>
      </x:c>
      <x:c r="H2856" s="69" t="n">
        <x:v>1.91</x:v>
      </x:c>
      <x:c r="I2856" s="68" t="n">
        <x:v>5893</x:v>
      </x:c>
      <x:c r="J2856" s="68" t="n">
        <x:v>12.7</x:v>
      </x:c>
      <x:c r="K2856" s="68" t="n">
        <x:v>495</x:v>
      </x:c>
      <x:c r="L2856" s="68" t="n">
        <x:v>4.5</x:v>
      </x:c>
      <x:c r="M2856" s="70" t="n">
        <x:v>0.021</x:v>
      </x:c>
      <x:c r="N2856" s="71" t="n">
        <x:v>90</x:v>
      </x:c>
      <x:c r="O2856" s="33" t="n">
        <x:f>ROUND(3*E2856+F2856+G2856*H2856,1)</x:f>
        <x:v>128.9</x:v>
      </x:c>
      <x:c r="P2856" s="33" t="n">
        <x:f>ROUND('Inputs'!$C$4*'Inputs'!$C$7*'Inputs'!$C$5*C2856/3600,1)</x:f>
        <x:v>4564.4</x:v>
      </x:c>
      <x:c r="Q2856" s="33" t="n">
        <x:f>ROUND(('Inputs'!$C$4/B2856)*'Inputs'!$C$7*'Inputs'!$C$6*D2856/3600,1)</x:f>
        <x:v>2123.9</x:v>
      </x:c>
      <x:c r="R2856" s="59" t="n">
        <x:f>ROUND((P2856-Q2856)*O2856-('Inputs'!$C$4/B2856)*(I2856/J2856+K2856)-'Inputs'!$C$4*L2856-('Inputs'!$C$4*'Inputs'!$C$20*'Inputs'!$C$21*'Inputs'!$C$22/1000)*M2856*N2856,0)</x:f>
        <x:v>-50112</x:v>
      </x:c>
      <x:c r="S2856" s="59" t="n">
        <x:f>ROUND(R2856/'Inputs'!$C$4,2)</x:f>
        <x:v>-5.01</x:v>
      </x:c>
      <x:c r="T2856" s="33" t="n">
        <x:f>ROUND((P2856-Q2856)*G2856*'Inputs'!$C$25/1000,1)</x:f>
        <x:v>44.8</x:v>
      </x:c>
    </x:row>
    <x:row r="2857">
      <x:c r="A2857" t="n">
        <x:v>2842</x:v>
      </x:c>
      <x:c r="B2857" s="68" t="n">
        <x:v>31.9</x:v>
      </x:c>
      <x:c r="C2857" s="68" t="n">
        <x:v>30.6</x:v>
      </x:c>
      <x:c r="D2857" s="68" t="n">
        <x:v>252.5</x:v>
      </x:c>
      <x:c r="E2857" s="68" t="n">
        <x:v>24.5</x:v>
      </x:c>
      <x:c r="F2857" s="68" t="n">
        <x:v>46.3</x:v>
      </x:c>
      <x:c r="G2857" s="68" t="n">
        <x:v>8.3</x:v>
      </x:c>
      <x:c r="H2857" s="69" t="n">
        <x:v>1.803</x:v>
      </x:c>
      <x:c r="I2857" s="68" t="n">
        <x:v>6223</x:v>
      </x:c>
      <x:c r="J2857" s="68" t="n">
        <x:v>10.5</x:v>
      </x:c>
      <x:c r="K2857" s="68" t="n">
        <x:v>708</x:v>
      </x:c>
      <x:c r="L2857" s="68" t="n">
        <x:v>3.5</x:v>
      </x:c>
      <x:c r="M2857" s="70" t="n">
        <x:v>0.058</x:v>
      </x:c>
      <x:c r="N2857" s="71" t="n">
        <x:v>146</x:v>
      </x:c>
      <x:c r="O2857" s="33" t="n">
        <x:f>ROUND(3*E2857+F2857+G2857*H2857,1)</x:f>
        <x:v>134.8</x:v>
      </x:c>
      <x:c r="P2857" s="33" t="n">
        <x:f>ROUND('Inputs'!$C$4*'Inputs'!$C$7*'Inputs'!$C$5*C2857/3600,1)</x:f>
        <x:v>4420</x:v>
      </x:c>
      <x:c r="Q2857" s="33" t="n">
        <x:f>ROUND(('Inputs'!$C$4/B2857)*'Inputs'!$C$7*'Inputs'!$C$6*D2857/3600,1)</x:f>
        <x:v>2286.7</x:v>
      </x:c>
      <x:c r="R2857" s="59" t="n">
        <x:f>ROUND((P2857-Q2857)*O2857-('Inputs'!$C$4/B2857)*(I2857/J2857+K2857)-'Inputs'!$C$4*L2857-('Inputs'!$C$4*'Inputs'!$C$20*'Inputs'!$C$21*'Inputs'!$C$22/1000)*M2857*N2857,0)</x:f>
        <x:v>-174099</x:v>
      </x:c>
      <x:c r="S2857" s="59" t="n">
        <x:f>ROUND(R2857/'Inputs'!$C$4,2)</x:f>
        <x:v>-17.41</x:v>
      </x:c>
      <x:c r="T2857" s="33" t="n">
        <x:f>ROUND((P2857-Q2857)*G2857*'Inputs'!$C$25/1000,1)</x:f>
        <x:v>45.7</x:v>
      </x:c>
    </x:row>
    <x:row r="2858">
      <x:c r="A2858" t="n">
        <x:v>2843</x:v>
      </x:c>
      <x:c r="B2858" s="68" t="n">
        <x:v>26</x:v>
      </x:c>
      <x:c r="C2858" s="68" t="n">
        <x:v>35.6</x:v>
      </x:c>
      <x:c r="D2858" s="68" t="n">
        <x:v>242.7</x:v>
      </x:c>
      <x:c r="E2858" s="68" t="n">
        <x:v>21.8</x:v>
      </x:c>
      <x:c r="F2858" s="68" t="n">
        <x:v>42.1</x:v>
      </x:c>
      <x:c r="G2858" s="68" t="n">
        <x:v>10.6</x:v>
      </x:c>
      <x:c r="H2858" s="69" t="n">
        <x:v>1.872</x:v>
      </x:c>
      <x:c r="I2858" s="68" t="n">
        <x:v>7842</x:v>
      </x:c>
      <x:c r="J2858" s="68" t="n">
        <x:v>13</x:v>
      </x:c>
      <x:c r="K2858" s="68" t="n">
        <x:v>600</x:v>
      </x:c>
      <x:c r="L2858" s="68" t="n">
        <x:v>4.8</x:v>
      </x:c>
      <x:c r="M2858" s="70" t="n">
        <x:v>0.045</x:v>
      </x:c>
      <x:c r="N2858" s="71" t="n">
        <x:v>137</x:v>
      </x:c>
      <x:c r="O2858" s="33" t="n">
        <x:f>ROUND(3*E2858+F2858+G2858*H2858,1)</x:f>
        <x:v>127.3</x:v>
      </x:c>
      <x:c r="P2858" s="33" t="n">
        <x:f>ROUND('Inputs'!$C$4*'Inputs'!$C$7*'Inputs'!$C$5*C2858/3600,1)</x:f>
        <x:v>5142.2</x:v>
      </x:c>
      <x:c r="Q2858" s="33" t="n">
        <x:f>ROUND(('Inputs'!$C$4/B2858)*'Inputs'!$C$7*'Inputs'!$C$6*D2858/3600,1)</x:f>
        <x:v>2696.7</x:v>
      </x:c>
      <x:c r="R2858" s="59" t="n">
        <x:f>ROUND((P2858-Q2858)*O2858-('Inputs'!$C$4/B2858)*(I2858/J2858+K2858)-'Inputs'!$C$4*L2858-('Inputs'!$C$4*'Inputs'!$C$20*'Inputs'!$C$21*'Inputs'!$C$22/1000)*M2858*N2858,0)</x:f>
        <x:v>-213255</x:v>
      </x:c>
      <x:c r="S2858" s="59" t="n">
        <x:f>ROUND(R2858/'Inputs'!$C$4,2)</x:f>
        <x:v>-21.33</x:v>
      </x:c>
      <x:c r="T2858" s="33" t="n">
        <x:f>ROUND((P2858-Q2858)*G2858*'Inputs'!$C$25/1000,1)</x:f>
        <x:v>67</x:v>
      </x:c>
    </x:row>
    <x:row r="2859">
      <x:c r="A2859" t="n">
        <x:v>2844</x:v>
      </x:c>
      <x:c r="B2859" s="68" t="n">
        <x:v>40.4</x:v>
      </x:c>
      <x:c r="C2859" s="68" t="n">
        <x:v>30.6</x:v>
      </x:c>
      <x:c r="D2859" s="68" t="n">
        <x:v>176.3</x:v>
      </x:c>
      <x:c r="E2859" s="68" t="n">
        <x:v>27.5</x:v>
      </x:c>
      <x:c r="F2859" s="68" t="n">
        <x:v>39.3</x:v>
      </x:c>
      <x:c r="G2859" s="68" t="n">
        <x:v>10.1</x:v>
      </x:c>
      <x:c r="H2859" s="69" t="n">
        <x:v>1.582</x:v>
      </x:c>
      <x:c r="I2859" s="68" t="n">
        <x:v>5883</x:v>
      </x:c>
      <x:c r="J2859" s="68" t="n">
        <x:v>13.9</x:v>
      </x:c>
      <x:c r="K2859" s="68" t="n">
        <x:v>878</x:v>
      </x:c>
      <x:c r="L2859" s="68" t="n">
        <x:v>3.6</x:v>
      </x:c>
      <x:c r="M2859" s="70" t="n">
        <x:v>0.087</x:v>
      </x:c>
      <x:c r="N2859" s="71" t="n">
        <x:v>149</x:v>
      </x:c>
      <x:c r="O2859" s="33" t="n">
        <x:f>ROUND(3*E2859+F2859+G2859*H2859,1)</x:f>
        <x:v>137.8</x:v>
      </x:c>
      <x:c r="P2859" s="33" t="n">
        <x:f>ROUND('Inputs'!$C$4*'Inputs'!$C$7*'Inputs'!$C$5*C2859/3600,1)</x:f>
        <x:v>4420</x:v>
      </x:c>
      <x:c r="Q2859" s="33" t="n">
        <x:f>ROUND(('Inputs'!$C$4/B2859)*'Inputs'!$C$7*'Inputs'!$C$6*D2859/3600,1)</x:f>
        <x:v>1260.7</x:v>
      </x:c>
      <x:c r="R2859" s="59" t="n">
        <x:f>ROUND((P2859-Q2859)*O2859-('Inputs'!$C$4/B2859)*(I2859/J2859+K2859)-'Inputs'!$C$4*L2859-('Inputs'!$C$4*'Inputs'!$C$20*'Inputs'!$C$21*'Inputs'!$C$22/1000)*M2859*N2859,0)</x:f>
        <x:v>48276</x:v>
      </x:c>
      <x:c r="S2859" s="59" t="n">
        <x:f>ROUND(R2859/'Inputs'!$C$4,2)</x:f>
        <x:v>4.83</x:v>
      </x:c>
      <x:c r="T2859" s="33" t="n">
        <x:f>ROUND((P2859-Q2859)*G2859*'Inputs'!$C$25/1000,1)</x:f>
        <x:v>82.4</x:v>
      </x:c>
    </x:row>
    <x:row r="2860">
      <x:c r="A2860" t="n">
        <x:v>2845</x:v>
      </x:c>
      <x:c r="B2860" s="68" t="n">
        <x:v>57.2</x:v>
      </x:c>
      <x:c r="C2860" s="68" t="n">
        <x:v>30.6</x:v>
      </x:c>
      <x:c r="D2860" s="68" t="n">
        <x:v>249.9</x:v>
      </x:c>
      <x:c r="E2860" s="68" t="n">
        <x:v>24.3</x:v>
      </x:c>
      <x:c r="F2860" s="68" t="n">
        <x:v>53.9</x:v>
      </x:c>
      <x:c r="G2860" s="68" t="n">
        <x:v>7.4</x:v>
      </x:c>
      <x:c r="H2860" s="69" t="n">
        <x:v>1.814</x:v>
      </x:c>
      <x:c r="I2860" s="68" t="n">
        <x:v>7188</x:v>
      </x:c>
      <x:c r="J2860" s="68" t="n">
        <x:v>11.5</x:v>
      </x:c>
      <x:c r="K2860" s="68" t="n">
        <x:v>449</x:v>
      </x:c>
      <x:c r="L2860" s="68" t="n">
        <x:v>3.6</x:v>
      </x:c>
      <x:c r="M2860" s="70" t="n">
        <x:v>0.039</x:v>
      </x:c>
      <x:c r="N2860" s="71" t="n">
        <x:v>158</x:v>
      </x:c>
      <x:c r="O2860" s="33" t="n">
        <x:f>ROUND(3*E2860+F2860+G2860*H2860,1)</x:f>
        <x:v>140.2</x:v>
      </x:c>
      <x:c r="P2860" s="33" t="n">
        <x:f>ROUND('Inputs'!$C$4*'Inputs'!$C$7*'Inputs'!$C$5*C2860/3600,1)</x:f>
        <x:v>4420</x:v>
      </x:c>
      <x:c r="Q2860" s="33" t="n">
        <x:f>ROUND(('Inputs'!$C$4/B2860)*'Inputs'!$C$7*'Inputs'!$C$6*D2860/3600,1)</x:f>
        <x:v>1262.1</x:v>
      </x:c>
      <x:c r="R2860" s="59" t="n">
        <x:f>ROUND((P2860-Q2860)*O2860-('Inputs'!$C$4/B2860)*(I2860/J2860+K2860)-'Inputs'!$C$4*L2860-('Inputs'!$C$4*'Inputs'!$C$20*'Inputs'!$C$21*'Inputs'!$C$22/1000)*M2860*N2860,0)</x:f>
        <x:v>205189</x:v>
      </x:c>
      <x:c r="S2860" s="59" t="n">
        <x:f>ROUND(R2860/'Inputs'!$C$4,2)</x:f>
        <x:v>20.52</x:v>
      </x:c>
      <x:c r="T2860" s="33" t="n">
        <x:f>ROUND((P2860-Q2860)*G2860*'Inputs'!$C$25/1000,1)</x:f>
        <x:v>60.4</x:v>
      </x:c>
    </x:row>
    <x:row r="2861">
      <x:c r="A2861" t="n">
        <x:v>2846</x:v>
      </x:c>
      <x:c r="B2861" s="68" t="n">
        <x:v>51.1</x:v>
      </x:c>
      <x:c r="C2861" s="68" t="n">
        <x:v>29.6</x:v>
      </x:c>
      <x:c r="D2861" s="68" t="n">
        <x:v>206</x:v>
      </x:c>
      <x:c r="E2861" s="68" t="n">
        <x:v>27.9</x:v>
      </x:c>
      <x:c r="F2861" s="68" t="n">
        <x:v>53.1</x:v>
      </x:c>
      <x:c r="G2861" s="68" t="n">
        <x:v>8.1</x:v>
      </x:c>
      <x:c r="H2861" s="69" t="n">
        <x:v>1.765</x:v>
      </x:c>
      <x:c r="I2861" s="68" t="n">
        <x:v>4638</x:v>
      </x:c>
      <x:c r="J2861" s="68" t="n">
        <x:v>10.5</x:v>
      </x:c>
      <x:c r="K2861" s="68" t="n">
        <x:v>520</x:v>
      </x:c>
      <x:c r="L2861" s="68" t="n">
        <x:v>4</x:v>
      </x:c>
      <x:c r="M2861" s="70" t="n">
        <x:v>0.066</x:v>
      </x:c>
      <x:c r="N2861" s="71" t="n">
        <x:v>87</x:v>
      </x:c>
      <x:c r="O2861" s="33" t="n">
        <x:f>ROUND(3*E2861+F2861+G2861*H2861,1)</x:f>
        <x:v>151.1</x:v>
      </x:c>
      <x:c r="P2861" s="33" t="n">
        <x:f>ROUND('Inputs'!$C$4*'Inputs'!$C$7*'Inputs'!$C$5*C2861/3600,1)</x:f>
        <x:v>4275.6</x:v>
      </x:c>
      <x:c r="Q2861" s="33" t="n">
        <x:f>ROUND(('Inputs'!$C$4/B2861)*'Inputs'!$C$7*'Inputs'!$C$6*D2861/3600,1)</x:f>
        <x:v>1164.6</x:v>
      </x:c>
      <x:c r="R2861" s="59" t="n">
        <x:f>ROUND((P2861-Q2861)*O2861-('Inputs'!$C$4/B2861)*(I2861/J2861+K2861)-'Inputs'!$C$4*L2861-('Inputs'!$C$4*'Inputs'!$C$20*'Inputs'!$C$21*'Inputs'!$C$22/1000)*M2861*N2861,0)</x:f>
        <x:v>229030</x:v>
      </x:c>
      <x:c r="S2861" s="59" t="n">
        <x:f>ROUND(R2861/'Inputs'!$C$4,2)</x:f>
        <x:v>22.9</x:v>
      </x:c>
      <x:c r="T2861" s="33" t="n">
        <x:f>ROUND((P2861-Q2861)*G2861*'Inputs'!$C$25/1000,1)</x:f>
        <x:v>65.1</x:v>
      </x:c>
    </x:row>
    <x:row r="2862">
      <x:c r="A2862" t="n">
        <x:v>2847</x:v>
      </x:c>
      <x:c r="B2862" s="68" t="n">
        <x:v>58.6</x:v>
      </x:c>
      <x:c r="C2862" s="68" t="n">
        <x:v>30.2</x:v>
      </x:c>
      <x:c r="D2862" s="68" t="n">
        <x:v>242.1</x:v>
      </x:c>
      <x:c r="E2862" s="68" t="n">
        <x:v>21.1</x:v>
      </x:c>
      <x:c r="F2862" s="68" t="n">
        <x:v>34.3</x:v>
      </x:c>
      <x:c r="G2862" s="68" t="n">
        <x:v>8</x:v>
      </x:c>
      <x:c r="H2862" s="69" t="n">
        <x:v>1.894</x:v>
      </x:c>
      <x:c r="I2862" s="68" t="n">
        <x:v>7452</x:v>
      </x:c>
      <x:c r="J2862" s="68" t="n">
        <x:v>8.4</x:v>
      </x:c>
      <x:c r="K2862" s="68" t="n">
        <x:v>616</x:v>
      </x:c>
      <x:c r="L2862" s="68" t="n">
        <x:v>1.8</x:v>
      </x:c>
      <x:c r="M2862" s="70" t="n">
        <x:v>0.072</x:v>
      </x:c>
      <x:c r="N2862" s="71" t="n">
        <x:v>133</x:v>
      </x:c>
      <x:c r="O2862" s="33" t="n">
        <x:f>ROUND(3*E2862+F2862+G2862*H2862,1)</x:f>
        <x:v>112.8</x:v>
      </x:c>
      <x:c r="P2862" s="33" t="n">
        <x:f>ROUND('Inputs'!$C$4*'Inputs'!$C$7*'Inputs'!$C$5*C2862/3600,1)</x:f>
        <x:v>4362.2</x:v>
      </x:c>
      <x:c r="Q2862" s="33" t="n">
        <x:f>ROUND(('Inputs'!$C$4/B2862)*'Inputs'!$C$7*'Inputs'!$C$6*D2862/3600,1)</x:f>
        <x:v>1193.5</x:v>
      </x:c>
      <x:c r="R2862" s="59" t="n">
        <x:f>ROUND((P2862-Q2862)*O2862-('Inputs'!$C$4/B2862)*(I2862/J2862+K2862)-'Inputs'!$C$4*L2862-('Inputs'!$C$4*'Inputs'!$C$20*'Inputs'!$C$21*'Inputs'!$C$22/1000)*M2862*N2862,0)</x:f>
        <x:v>61507</x:v>
      </x:c>
      <x:c r="S2862" s="59" t="n">
        <x:f>ROUND(R2862/'Inputs'!$C$4,2)</x:f>
        <x:v>6.15</x:v>
      </x:c>
      <x:c r="T2862" s="33" t="n">
        <x:f>ROUND((P2862-Q2862)*G2862*'Inputs'!$C$25/1000,1)</x:f>
        <x:v>65.5</x:v>
      </x:c>
    </x:row>
    <x:row r="2863">
      <x:c r="A2863" t="n">
        <x:v>2848</x:v>
      </x:c>
      <x:c r="B2863" s="68" t="n">
        <x:v>45.1</x:v>
      </x:c>
      <x:c r="C2863" s="68" t="n">
        <x:v>35.5</x:v>
      </x:c>
      <x:c r="D2863" s="68" t="n">
        <x:v>221.2</x:v>
      </x:c>
      <x:c r="E2863" s="68" t="n">
        <x:v>20.4</x:v>
      </x:c>
      <x:c r="F2863" s="68" t="n">
        <x:v>50.6</x:v>
      </x:c>
      <x:c r="G2863" s="68" t="n">
        <x:v>8.6</x:v>
      </x:c>
      <x:c r="H2863" s="69" t="n">
        <x:v>1.915</x:v>
      </x:c>
      <x:c r="I2863" s="68" t="n">
        <x:v>7434</x:v>
      </x:c>
      <x:c r="J2863" s="68" t="n">
        <x:v>11.2</x:v>
      </x:c>
      <x:c r="K2863" s="68" t="n">
        <x:v>506</x:v>
      </x:c>
      <x:c r="L2863" s="68" t="n">
        <x:v>5.4</x:v>
      </x:c>
      <x:c r="M2863" s="70" t="n">
        <x:v>0.065</x:v>
      </x:c>
      <x:c r="N2863" s="71" t="n">
        <x:v>65</x:v>
      </x:c>
      <x:c r="O2863" s="33" t="n">
        <x:f>ROUND(3*E2863+F2863+G2863*H2863,1)</x:f>
        <x:v>128.3</x:v>
      </x:c>
      <x:c r="P2863" s="33" t="n">
        <x:f>ROUND('Inputs'!$C$4*'Inputs'!$C$7*'Inputs'!$C$5*C2863/3600,1)</x:f>
        <x:v>5127.8</x:v>
      </x:c>
      <x:c r="Q2863" s="33" t="n">
        <x:f>ROUND(('Inputs'!$C$4/B2863)*'Inputs'!$C$7*'Inputs'!$C$6*D2863/3600,1)</x:f>
        <x:v>1416.9</x:v>
      </x:c>
      <x:c r="R2863" s="59" t="n">
        <x:f>ROUND((P2863-Q2863)*O2863-('Inputs'!$C$4/B2863)*(I2863/J2863+K2863)-'Inputs'!$C$4*L2863-('Inputs'!$C$4*'Inputs'!$C$20*'Inputs'!$C$21*'Inputs'!$C$22/1000)*M2863*N2863,0)</x:f>
        <x:v>153293</x:v>
      </x:c>
      <x:c r="S2863" s="59" t="n">
        <x:f>ROUND(R2863/'Inputs'!$C$4,2)</x:f>
        <x:v>15.33</x:v>
      </x:c>
      <x:c r="T2863" s="33" t="n">
        <x:f>ROUND((P2863-Q2863)*G2863*'Inputs'!$C$25/1000,1)</x:f>
        <x:v>82.5</x:v>
      </x:c>
    </x:row>
    <x:row r="2864">
      <x:c r="A2864" t="n">
        <x:v>2849</x:v>
      </x:c>
      <x:c r="B2864" s="68" t="n">
        <x:v>52.1</x:v>
      </x:c>
      <x:c r="C2864" s="68" t="n">
        <x:v>32.4</x:v>
      </x:c>
      <x:c r="D2864" s="68" t="n">
        <x:v>257.1</x:v>
      </x:c>
      <x:c r="E2864" s="68" t="n">
        <x:v>22</x:v>
      </x:c>
      <x:c r="F2864" s="68" t="n">
        <x:v>52.9</x:v>
      </x:c>
      <x:c r="G2864" s="68" t="n">
        <x:v>10.2</x:v>
      </x:c>
      <x:c r="H2864" s="69" t="n">
        <x:v>1.622</x:v>
      </x:c>
      <x:c r="I2864" s="68" t="n">
        <x:v>4464</x:v>
      </x:c>
      <x:c r="J2864" s="68" t="n">
        <x:v>12.8</x:v>
      </x:c>
      <x:c r="K2864" s="68" t="n">
        <x:v>684</x:v>
      </x:c>
      <x:c r="L2864" s="68" t="n">
        <x:v>2</x:v>
      </x:c>
      <x:c r="M2864" s="70" t="n">
        <x:v>0.003</x:v>
      </x:c>
      <x:c r="N2864" s="71" t="n">
        <x:v>121</x:v>
      </x:c>
      <x:c r="O2864" s="33" t="n">
        <x:f>ROUND(3*E2864+F2864+G2864*H2864,1)</x:f>
        <x:v>135.4</x:v>
      </x:c>
      <x:c r="P2864" s="33" t="n">
        <x:f>ROUND('Inputs'!$C$4*'Inputs'!$C$7*'Inputs'!$C$5*C2864/3600,1)</x:f>
        <x:v>4680</x:v>
      </x:c>
      <x:c r="Q2864" s="33" t="n">
        <x:f>ROUND(('Inputs'!$C$4/B2864)*'Inputs'!$C$7*'Inputs'!$C$6*D2864/3600,1)</x:f>
        <x:v>1425.6</x:v>
      </x:c>
      <x:c r="R2864" s="59" t="n">
        <x:f>ROUND((P2864-Q2864)*O2864-('Inputs'!$C$4/B2864)*(I2864/J2864+K2864)-'Inputs'!$C$4*L2864-('Inputs'!$C$4*'Inputs'!$C$20*'Inputs'!$C$21*'Inputs'!$C$22/1000)*M2864*N2864,0)</x:f>
        <x:v>221609</x:v>
      </x:c>
      <x:c r="S2864" s="59" t="n">
        <x:f>ROUND(R2864/'Inputs'!$C$4,2)</x:f>
        <x:v>22.16</x:v>
      </x:c>
      <x:c r="T2864" s="33" t="n">
        <x:f>ROUND((P2864-Q2864)*G2864*'Inputs'!$C$25/1000,1)</x:f>
        <x:v>85.8</x:v>
      </x:c>
    </x:row>
    <x:row r="2865">
      <x:c r="A2865" t="n">
        <x:v>2850</x:v>
      </x:c>
      <x:c r="B2865" s="68" t="n">
        <x:v>37.4</x:v>
      </x:c>
      <x:c r="C2865" s="68" t="n">
        <x:v>27.1</x:v>
      </x:c>
      <x:c r="D2865" s="68" t="n">
        <x:v>219.4</x:v>
      </x:c>
      <x:c r="E2865" s="68" t="n">
        <x:v>24.2</x:v>
      </x:c>
      <x:c r="F2865" s="68" t="n">
        <x:v>43.5</x:v>
      </x:c>
      <x:c r="G2865" s="68" t="n">
        <x:v>9.1</x:v>
      </x:c>
      <x:c r="H2865" s="69" t="n">
        <x:v>1.9</x:v>
      </x:c>
      <x:c r="I2865" s="68" t="n">
        <x:v>3779</x:v>
      </x:c>
      <x:c r="J2865" s="68" t="n">
        <x:v>14.5</x:v>
      </x:c>
      <x:c r="K2865" s="68" t="n">
        <x:v>564</x:v>
      </x:c>
      <x:c r="L2865" s="68" t="n">
        <x:v>2.6</x:v>
      </x:c>
      <x:c r="M2865" s="70" t="n">
        <x:v>0.058</x:v>
      </x:c>
      <x:c r="N2865" s="71" t="n">
        <x:v>79</x:v>
      </x:c>
      <x:c r="O2865" s="33" t="n">
        <x:f>ROUND(3*E2865+F2865+G2865*H2865,1)</x:f>
        <x:v>133.4</x:v>
      </x:c>
      <x:c r="P2865" s="33" t="n">
        <x:f>ROUND('Inputs'!$C$4*'Inputs'!$C$7*'Inputs'!$C$5*C2865/3600,1)</x:f>
        <x:v>3914.4</x:v>
      </x:c>
      <x:c r="Q2865" s="33" t="n">
        <x:f>ROUND(('Inputs'!$C$4/B2865)*'Inputs'!$C$7*'Inputs'!$C$6*D2865/3600,1)</x:f>
        <x:v>1694.7</x:v>
      </x:c>
      <x:c r="R2865" s="59" t="n">
        <x:f>ROUND((P2865-Q2865)*O2865-('Inputs'!$C$4/B2865)*(I2865/J2865+K2865)-'Inputs'!$C$4*L2865-('Inputs'!$C$4*'Inputs'!$C$20*'Inputs'!$C$21*'Inputs'!$C$22/1000)*M2865*N2865,0)</x:f>
        <x:v>39375</x:v>
      </x:c>
      <x:c r="S2865" s="59" t="n">
        <x:f>ROUND(R2865/'Inputs'!$C$4,2)</x:f>
        <x:v>3.94</x:v>
      </x:c>
      <x:c r="T2865" s="33" t="n">
        <x:f>ROUND((P2865-Q2865)*G2865*'Inputs'!$C$25/1000,1)</x:f>
        <x:v>52.2</x:v>
      </x:c>
    </x:row>
    <x:row r="2866">
      <x:c r="A2866" t="n">
        <x:v>2851</x:v>
      </x:c>
      <x:c r="B2866" s="68" t="n">
        <x:v>55.7</x:v>
      </x:c>
      <x:c r="C2866" s="68" t="n">
        <x:v>26.6</x:v>
      </x:c>
      <x:c r="D2866" s="68" t="n">
        <x:v>206.7</x:v>
      </x:c>
      <x:c r="E2866" s="68" t="n">
        <x:v>20.2</x:v>
      </x:c>
      <x:c r="F2866" s="68" t="n">
        <x:v>43.8</x:v>
      </x:c>
      <x:c r="G2866" s="68" t="n">
        <x:v>8</x:v>
      </x:c>
      <x:c r="H2866" s="69" t="n">
        <x:v>1.854</x:v>
      </x:c>
      <x:c r="I2866" s="68" t="n">
        <x:v>8760</x:v>
      </x:c>
      <x:c r="J2866" s="68" t="n">
        <x:v>10.7</x:v>
      </x:c>
      <x:c r="K2866" s="68" t="n">
        <x:v>674</x:v>
      </x:c>
      <x:c r="L2866" s="68" t="n">
        <x:v>4.3</x:v>
      </x:c>
      <x:c r="M2866" s="70" t="n">
        <x:v>0.023</x:v>
      </x:c>
      <x:c r="N2866" s="71" t="n">
        <x:v>145</x:v>
      </x:c>
      <x:c r="O2866" s="33" t="n">
        <x:f>ROUND(3*E2866+F2866+G2866*H2866,1)</x:f>
        <x:v>119.2</x:v>
      </x:c>
      <x:c r="P2866" s="33" t="n">
        <x:f>ROUND('Inputs'!$C$4*'Inputs'!$C$7*'Inputs'!$C$5*C2866/3600,1)</x:f>
        <x:v>3842.2</x:v>
      </x:c>
      <x:c r="Q2866" s="33" t="n">
        <x:f>ROUND(('Inputs'!$C$4/B2866)*'Inputs'!$C$7*'Inputs'!$C$6*D2866/3600,1)</x:f>
        <x:v>1072.1</x:v>
      </x:c>
      <x:c r="R2866" s="59" t="n">
        <x:f>ROUND((P2866-Q2866)*O2866-('Inputs'!$C$4/B2866)*(I2866/J2866+K2866)-'Inputs'!$C$4*L2866-('Inputs'!$C$4*'Inputs'!$C$20*'Inputs'!$C$21*'Inputs'!$C$22/1000)*M2866*N2866,0)</x:f>
        <x:v>11751</x:v>
      </x:c>
      <x:c r="S2866" s="59" t="n">
        <x:f>ROUND(R2866/'Inputs'!$C$4,2)</x:f>
        <x:v>1.18</x:v>
      </x:c>
      <x:c r="T2866" s="33" t="n">
        <x:f>ROUND((P2866-Q2866)*G2866*'Inputs'!$C$25/1000,1)</x:f>
        <x:v>57.3</x:v>
      </x:c>
    </x:row>
    <x:row r="2867">
      <x:c r="A2867" t="n">
        <x:v>2852</x:v>
      </x:c>
      <x:c r="B2867" s="68" t="n">
        <x:v>53.2</x:v>
      </x:c>
      <x:c r="C2867" s="68" t="n">
        <x:v>32.2</x:v>
      </x:c>
      <x:c r="D2867" s="68" t="n">
        <x:v>187.4</x:v>
      </x:c>
      <x:c r="E2867" s="68" t="n">
        <x:v>24.5</x:v>
      </x:c>
      <x:c r="F2867" s="68" t="n">
        <x:v>51.9</x:v>
      </x:c>
      <x:c r="G2867" s="68" t="n">
        <x:v>7.1</x:v>
      </x:c>
      <x:c r="H2867" s="69" t="n">
        <x:v>1.878</x:v>
      </x:c>
      <x:c r="I2867" s="68" t="n">
        <x:v>5703</x:v>
      </x:c>
      <x:c r="J2867" s="68" t="n">
        <x:v>8.3</x:v>
      </x:c>
      <x:c r="K2867" s="68" t="n">
        <x:v>782</x:v>
      </x:c>
      <x:c r="L2867" s="68" t="n">
        <x:v>5.8</x:v>
      </x:c>
      <x:c r="M2867" s="70" t="n">
        <x:v>0.005</x:v>
      </x:c>
      <x:c r="N2867" s="71" t="n">
        <x:v>157</x:v>
      </x:c>
      <x:c r="O2867" s="33" t="n">
        <x:f>ROUND(3*E2867+F2867+G2867*H2867,1)</x:f>
        <x:v>138.7</x:v>
      </x:c>
      <x:c r="P2867" s="33" t="n">
        <x:f>ROUND('Inputs'!$C$4*'Inputs'!$C$7*'Inputs'!$C$5*C2867/3600,1)</x:f>
        <x:v>4651.1</x:v>
      </x:c>
      <x:c r="Q2867" s="33" t="n">
        <x:f>ROUND(('Inputs'!$C$4/B2867)*'Inputs'!$C$7*'Inputs'!$C$6*D2867/3600,1)</x:f>
        <x:v>1017.6</x:v>
      </x:c>
      <x:c r="R2867" s="59" t="n">
        <x:f>ROUND((P2867-Q2867)*O2867-('Inputs'!$C$4/B2867)*(I2867/J2867+K2867)-'Inputs'!$C$4*L2867-('Inputs'!$C$4*'Inputs'!$C$20*'Inputs'!$C$21*'Inputs'!$C$22/1000)*M2867*N2867,0)</x:f>
        <x:v>168063</x:v>
      </x:c>
      <x:c r="S2867" s="59" t="n">
        <x:f>ROUND(R2867/'Inputs'!$C$4,2)</x:f>
        <x:v>16.81</x:v>
      </x:c>
      <x:c r="T2867" s="33" t="n">
        <x:f>ROUND((P2867-Q2867)*G2867*'Inputs'!$C$25/1000,1)</x:f>
        <x:v>66.6</x:v>
      </x:c>
    </x:row>
    <x:row r="2868">
      <x:c r="A2868" t="n">
        <x:v>2853</x:v>
      </x:c>
      <x:c r="B2868" s="68" t="n">
        <x:v>39.5</x:v>
      </x:c>
      <x:c r="C2868" s="68" t="n">
        <x:v>29.9</x:v>
      </x:c>
      <x:c r="D2868" s="68" t="n">
        <x:v>210.4</x:v>
      </x:c>
      <x:c r="E2868" s="68" t="n">
        <x:v>24.7</x:v>
      </x:c>
      <x:c r="F2868" s="68" t="n">
        <x:v>44.3</x:v>
      </x:c>
      <x:c r="G2868" s="68" t="n">
        <x:v>8.4</x:v>
      </x:c>
      <x:c r="H2868" s="69" t="n">
        <x:v>1.856</x:v>
      </x:c>
      <x:c r="I2868" s="68" t="n">
        <x:v>9114</x:v>
      </x:c>
      <x:c r="J2868" s="68" t="n">
        <x:v>13.8</x:v>
      </x:c>
      <x:c r="K2868" s="68" t="n">
        <x:v>589</x:v>
      </x:c>
      <x:c r="L2868" s="68" t="n">
        <x:v>5.5</x:v>
      </x:c>
      <x:c r="M2868" s="70" t="n">
        <x:v>0.093</x:v>
      </x:c>
      <x:c r="N2868" s="71" t="n">
        <x:v>85</x:v>
      </x:c>
      <x:c r="O2868" s="33" t="n">
        <x:f>ROUND(3*E2868+F2868+G2868*H2868,1)</x:f>
        <x:v>134</x:v>
      </x:c>
      <x:c r="P2868" s="33" t="n">
        <x:f>ROUND('Inputs'!$C$4*'Inputs'!$C$7*'Inputs'!$C$5*C2868/3600,1)</x:f>
        <x:v>4318.9</x:v>
      </x:c>
      <x:c r="Q2868" s="33" t="n">
        <x:f>ROUND(('Inputs'!$C$4/B2868)*'Inputs'!$C$7*'Inputs'!$C$6*D2868/3600,1)</x:f>
        <x:v>1538.8</x:v>
      </x:c>
      <x:c r="R2868" s="59" t="n">
        <x:f>ROUND((P2868-Q2868)*O2868-('Inputs'!$C$4/B2868)*(I2868/J2868+K2868)-'Inputs'!$C$4*L2868-('Inputs'!$C$4*'Inputs'!$C$20*'Inputs'!$C$21*'Inputs'!$C$22/1000)*M2868*N2868,0)</x:f>
        <x:v>-16456</x:v>
      </x:c>
      <x:c r="S2868" s="59" t="n">
        <x:f>ROUND(R2868/'Inputs'!$C$4,2)</x:f>
        <x:v>-1.65</x:v>
      </x:c>
      <x:c r="T2868" s="33" t="n">
        <x:f>ROUND((P2868-Q2868)*G2868*'Inputs'!$C$25/1000,1)</x:f>
        <x:v>60.3</x:v>
      </x:c>
    </x:row>
    <x:row r="2869">
      <x:c r="A2869" t="n">
        <x:v>2854</x:v>
      </x:c>
      <x:c r="B2869" s="68" t="n">
        <x:v>44</x:v>
      </x:c>
      <x:c r="C2869" s="68" t="n">
        <x:v>25.7</x:v>
      </x:c>
      <x:c r="D2869" s="68" t="n">
        <x:v>236.9</x:v>
      </x:c>
      <x:c r="E2869" s="68" t="n">
        <x:v>27.7</x:v>
      </x:c>
      <x:c r="F2869" s="68" t="n">
        <x:v>30.9</x:v>
      </x:c>
      <x:c r="G2869" s="68" t="n">
        <x:v>8.8</x:v>
      </x:c>
      <x:c r="H2869" s="69" t="n">
        <x:v>1.852</x:v>
      </x:c>
      <x:c r="I2869" s="68" t="n">
        <x:v>7436</x:v>
      </x:c>
      <x:c r="J2869" s="68" t="n">
        <x:v>13</x:v>
      </x:c>
      <x:c r="K2869" s="68" t="n">
        <x:v>579</x:v>
      </x:c>
      <x:c r="L2869" s="68" t="n">
        <x:v>4.7</x:v>
      </x:c>
      <x:c r="M2869" s="70" t="n">
        <x:v>0.005</x:v>
      </x:c>
      <x:c r="N2869" s="71" t="n">
        <x:v>79</x:v>
      </x:c>
      <x:c r="O2869" s="33" t="n">
        <x:f>ROUND(3*E2869+F2869+G2869*H2869,1)</x:f>
        <x:v>130.3</x:v>
      </x:c>
      <x:c r="P2869" s="33" t="n">
        <x:f>ROUND('Inputs'!$C$4*'Inputs'!$C$7*'Inputs'!$C$5*C2869/3600,1)</x:f>
        <x:v>3712.2</x:v>
      </x:c>
      <x:c r="Q2869" s="33" t="n">
        <x:f>ROUND(('Inputs'!$C$4/B2869)*'Inputs'!$C$7*'Inputs'!$C$6*D2869/3600,1)</x:f>
        <x:v>1555.4</x:v>
      </x:c>
      <x:c r="R2869" s="59" t="n">
        <x:f>ROUND((P2869-Q2869)*O2869-('Inputs'!$C$4/B2869)*(I2869/J2869+K2869)-'Inputs'!$C$4*L2869-('Inputs'!$C$4*'Inputs'!$C$20*'Inputs'!$C$21*'Inputs'!$C$22/1000)*M2869*N2869,0)</x:f>
        <x:v>-28443</x:v>
      </x:c>
      <x:c r="S2869" s="59" t="n">
        <x:f>ROUND(R2869/'Inputs'!$C$4,2)</x:f>
        <x:v>-2.84</x:v>
      </x:c>
      <x:c r="T2869" s="33" t="n">
        <x:f>ROUND((P2869-Q2869)*G2869*'Inputs'!$C$25/1000,1)</x:f>
        <x:v>49</x:v>
      </x:c>
    </x:row>
    <x:row r="2870">
      <x:c r="A2870" t="n">
        <x:v>2855</x:v>
      </x:c>
      <x:c r="B2870" s="68" t="n">
        <x:v>47</x:v>
      </x:c>
      <x:c r="C2870" s="68" t="n">
        <x:v>26.1</x:v>
      </x:c>
      <x:c r="D2870" s="68" t="n">
        <x:v>214.4</x:v>
      </x:c>
      <x:c r="E2870" s="68" t="n">
        <x:v>27.8</x:v>
      </x:c>
      <x:c r="F2870" s="68" t="n">
        <x:v>30.5</x:v>
      </x:c>
      <x:c r="G2870" s="68" t="n">
        <x:v>10.2</x:v>
      </x:c>
      <x:c r="H2870" s="69" t="n">
        <x:v>1.75</x:v>
      </x:c>
      <x:c r="I2870" s="68" t="n">
        <x:v>7299</x:v>
      </x:c>
      <x:c r="J2870" s="68" t="n">
        <x:v>13.2</x:v>
      </x:c>
      <x:c r="K2870" s="68" t="n">
        <x:v>755</x:v>
      </x:c>
      <x:c r="L2870" s="68" t="n">
        <x:v>5.2</x:v>
      </x:c>
      <x:c r="M2870" s="70" t="n">
        <x:v>0.07</x:v>
      </x:c>
      <x:c r="N2870" s="71" t="n">
        <x:v>118</x:v>
      </x:c>
      <x:c r="O2870" s="33" t="n">
        <x:f>ROUND(3*E2870+F2870+G2870*H2870,1)</x:f>
        <x:v>131.8</x:v>
      </x:c>
      <x:c r="P2870" s="33" t="n">
        <x:f>ROUND('Inputs'!$C$4*'Inputs'!$C$7*'Inputs'!$C$5*C2870/3600,1)</x:f>
        <x:v>3770</x:v>
      </x:c>
      <x:c r="Q2870" s="33" t="n">
        <x:f>ROUND(('Inputs'!$C$4/B2870)*'Inputs'!$C$7*'Inputs'!$C$6*D2870/3600,1)</x:f>
        <x:v>1317.8</x:v>
      </x:c>
      <x:c r="R2870" s="59" t="n">
        <x:f>ROUND((P2870-Q2870)*O2870-('Inputs'!$C$4/B2870)*(I2870/J2870+K2870)-'Inputs'!$C$4*L2870-('Inputs'!$C$4*'Inputs'!$C$20*'Inputs'!$C$21*'Inputs'!$C$22/1000)*M2870*N2870,0)</x:f>
        <x:v>-25559</x:v>
      </x:c>
      <x:c r="S2870" s="59" t="n">
        <x:f>ROUND(R2870/'Inputs'!$C$4,2)</x:f>
        <x:v>-2.56</x:v>
      </x:c>
      <x:c r="T2870" s="33" t="n">
        <x:f>ROUND((P2870-Q2870)*G2870*'Inputs'!$C$25/1000,1)</x:f>
        <x:v>64.6</x:v>
      </x:c>
    </x:row>
    <x:row r="2871">
      <x:c r="A2871" t="n">
        <x:v>2856</x:v>
      </x:c>
      <x:c r="B2871" s="68" t="n">
        <x:v>48.4</x:v>
      </x:c>
      <x:c r="C2871" s="68" t="n">
        <x:v>31.3</x:v>
      </x:c>
      <x:c r="D2871" s="68" t="n">
        <x:v>226.5</x:v>
      </x:c>
      <x:c r="E2871" s="68" t="n">
        <x:v>26.6</x:v>
      </x:c>
      <x:c r="F2871" s="68" t="n">
        <x:v>44.1</x:v>
      </x:c>
      <x:c r="G2871" s="68" t="n">
        <x:v>8.4</x:v>
      </x:c>
      <x:c r="H2871" s="69" t="n">
        <x:v>1.721</x:v>
      </x:c>
      <x:c r="I2871" s="68" t="n">
        <x:v>6805</x:v>
      </x:c>
      <x:c r="J2871" s="68" t="n">
        <x:v>14.9</x:v>
      </x:c>
      <x:c r="K2871" s="68" t="n">
        <x:v>537</x:v>
      </x:c>
      <x:c r="L2871" s="68" t="n">
        <x:v>3.8</x:v>
      </x:c>
      <x:c r="M2871" s="70" t="n">
        <x:v>0.061</x:v>
      </x:c>
      <x:c r="N2871" s="71" t="n">
        <x:v>66</x:v>
      </x:c>
      <x:c r="O2871" s="33" t="n">
        <x:f>ROUND(3*E2871+F2871+G2871*H2871,1)</x:f>
        <x:v>138.4</x:v>
      </x:c>
      <x:c r="P2871" s="33" t="n">
        <x:f>ROUND('Inputs'!$C$4*'Inputs'!$C$7*'Inputs'!$C$5*C2871/3600,1)</x:f>
        <x:v>4521.1</x:v>
      </x:c>
      <x:c r="Q2871" s="33" t="n">
        <x:f>ROUND(('Inputs'!$C$4/B2871)*'Inputs'!$C$7*'Inputs'!$C$6*D2871/3600,1)</x:f>
        <x:v>1351.9</x:v>
      </x:c>
      <x:c r="R2871" s="59" t="n">
        <x:f>ROUND((P2871-Q2871)*O2871-('Inputs'!$C$4/B2871)*(I2871/J2871+K2871)-'Inputs'!$C$4*L2871-('Inputs'!$C$4*'Inputs'!$C$20*'Inputs'!$C$21*'Inputs'!$C$22/1000)*M2871*N2871,0)</x:f>
        <x:v>186302</x:v>
      </x:c>
      <x:c r="S2871" s="59" t="n">
        <x:f>ROUND(R2871/'Inputs'!$C$4,2)</x:f>
        <x:v>18.63</x:v>
      </x:c>
      <x:c r="T2871" s="33" t="n">
        <x:f>ROUND((P2871-Q2871)*G2871*'Inputs'!$C$25/1000,1)</x:f>
        <x:v>68.8</x:v>
      </x:c>
    </x:row>
    <x:row r="2872">
      <x:c r="A2872" t="n">
        <x:v>2857</x:v>
      </x:c>
      <x:c r="B2872" s="68" t="n">
        <x:v>34.4</x:v>
      </x:c>
      <x:c r="C2872" s="68" t="n">
        <x:v>29.7</x:v>
      </x:c>
      <x:c r="D2872" s="68" t="n">
        <x:v>231.4</x:v>
      </x:c>
      <x:c r="E2872" s="68" t="n">
        <x:v>24.8</x:v>
      </x:c>
      <x:c r="F2872" s="68" t="n">
        <x:v>38.7</x:v>
      </x:c>
      <x:c r="G2872" s="68" t="n">
        <x:v>9.9</x:v>
      </x:c>
      <x:c r="H2872" s="69" t="n">
        <x:v>1.908</x:v>
      </x:c>
      <x:c r="I2872" s="68" t="n">
        <x:v>4932</x:v>
      </x:c>
      <x:c r="J2872" s="68" t="n">
        <x:v>12.5</x:v>
      </x:c>
      <x:c r="K2872" s="68" t="n">
        <x:v>449</x:v>
      </x:c>
      <x:c r="L2872" s="68" t="n">
        <x:v>4.5</x:v>
      </x:c>
      <x:c r="M2872" s="70" t="n">
        <x:v>0.045</x:v>
      </x:c>
      <x:c r="N2872" s="71" t="n">
        <x:v>132</x:v>
      </x:c>
      <x:c r="O2872" s="33" t="n">
        <x:f>ROUND(3*E2872+F2872+G2872*H2872,1)</x:f>
        <x:v>132</x:v>
      </x:c>
      <x:c r="P2872" s="33" t="n">
        <x:f>ROUND('Inputs'!$C$4*'Inputs'!$C$7*'Inputs'!$C$5*C2872/3600,1)</x:f>
        <x:v>4290</x:v>
      </x:c>
      <x:c r="Q2872" s="33" t="n">
        <x:f>ROUND(('Inputs'!$C$4/B2872)*'Inputs'!$C$7*'Inputs'!$C$6*D2872/3600,1)</x:f>
        <x:v>1943.3</x:v>
      </x:c>
      <x:c r="R2872" s="59" t="n">
        <x:f>ROUND((P2872-Q2872)*O2872-('Inputs'!$C$4/B2872)*(I2872/J2872+K2872)-'Inputs'!$C$4*L2872-('Inputs'!$C$4*'Inputs'!$C$20*'Inputs'!$C$21*'Inputs'!$C$22/1000)*M2872*N2872,0)</x:f>
        <x:v>6261</x:v>
      </x:c>
      <x:c r="S2872" s="59" t="n">
        <x:f>ROUND(R2872/'Inputs'!$C$4,2)</x:f>
        <x:v>0.63</x:v>
      </x:c>
      <x:c r="T2872" s="33" t="n">
        <x:f>ROUND((P2872-Q2872)*G2872*'Inputs'!$C$25/1000,1)</x:f>
        <x:v>60</x:v>
      </x:c>
    </x:row>
    <x:row r="2873">
      <x:c r="A2873" t="n">
        <x:v>2858</x:v>
      </x:c>
      <x:c r="B2873" s="68" t="n">
        <x:v>32.1</x:v>
      </x:c>
      <x:c r="C2873" s="68" t="n">
        <x:v>32.4</x:v>
      </x:c>
      <x:c r="D2873" s="68" t="n">
        <x:v>244.9</x:v>
      </x:c>
      <x:c r="E2873" s="68" t="n">
        <x:v>21.2</x:v>
      </x:c>
      <x:c r="F2873" s="68" t="n">
        <x:v>49</x:v>
      </x:c>
      <x:c r="G2873" s="68" t="n">
        <x:v>8.9</x:v>
      </x:c>
      <x:c r="H2873" s="69" t="n">
        <x:v>1.723</x:v>
      </x:c>
      <x:c r="I2873" s="68" t="n">
        <x:v>9256</x:v>
      </x:c>
      <x:c r="J2873" s="68" t="n">
        <x:v>9.1</x:v>
      </x:c>
      <x:c r="K2873" s="68" t="n">
        <x:v>753</x:v>
      </x:c>
      <x:c r="L2873" s="68" t="n">
        <x:v>1.8</x:v>
      </x:c>
      <x:c r="M2873" s="70" t="n">
        <x:v>0.039</x:v>
      </x:c>
      <x:c r="N2873" s="71" t="n">
        <x:v>158</x:v>
      </x:c>
      <x:c r="O2873" s="33" t="n">
        <x:f>ROUND(3*E2873+F2873+G2873*H2873,1)</x:f>
        <x:v>127.9</x:v>
      </x:c>
      <x:c r="P2873" s="33" t="n">
        <x:f>ROUND('Inputs'!$C$4*'Inputs'!$C$7*'Inputs'!$C$5*C2873/3600,1)</x:f>
        <x:v>4680</x:v>
      </x:c>
      <x:c r="Q2873" s="33" t="n">
        <x:f>ROUND(('Inputs'!$C$4/B2873)*'Inputs'!$C$7*'Inputs'!$C$6*D2873/3600,1)</x:f>
        <x:v>2204</x:v>
      </x:c>
      <x:c r="R2873" s="59" t="n">
        <x:f>ROUND((P2873-Q2873)*O2873-('Inputs'!$C$4/B2873)*(I2873/J2873+K2873)-'Inputs'!$C$4*L2873-('Inputs'!$C$4*'Inputs'!$C$20*'Inputs'!$C$21*'Inputs'!$C$22/1000)*M2873*N2873,0)</x:f>
        <x:v>-266545</x:v>
      </x:c>
      <x:c r="S2873" s="59" t="n">
        <x:f>ROUND(R2873/'Inputs'!$C$4,2)</x:f>
        <x:v>-26.65</x:v>
      </x:c>
      <x:c r="T2873" s="33" t="n">
        <x:f>ROUND((P2873-Q2873)*G2873*'Inputs'!$C$25/1000,1)</x:f>
        <x:v>56.9</x:v>
      </x:c>
    </x:row>
    <x:row r="2874">
      <x:c r="A2874" t="n">
        <x:v>2859</x:v>
      </x:c>
      <x:c r="B2874" s="68" t="n">
        <x:v>34.3</x:v>
      </x:c>
      <x:c r="C2874" s="68" t="n">
        <x:v>31.7</x:v>
      </x:c>
      <x:c r="D2874" s="68" t="n">
        <x:v>190.1</x:v>
      </x:c>
      <x:c r="E2874" s="68" t="n">
        <x:v>26.4</x:v>
      </x:c>
      <x:c r="F2874" s="68" t="n">
        <x:v>53.6</x:v>
      </x:c>
      <x:c r="G2874" s="68" t="n">
        <x:v>10.3</x:v>
      </x:c>
      <x:c r="H2874" s="69" t="n">
        <x:v>1.885</x:v>
      </x:c>
      <x:c r="I2874" s="68" t="n">
        <x:v>4584</x:v>
      </x:c>
      <x:c r="J2874" s="68" t="n">
        <x:v>8.9</x:v>
      </x:c>
      <x:c r="K2874" s="68" t="n">
        <x:v>810</x:v>
      </x:c>
      <x:c r="L2874" s="68" t="n">
        <x:v>2.8</x:v>
      </x:c>
      <x:c r="M2874" s="70" t="n">
        <x:v>0.042</x:v>
      </x:c>
      <x:c r="N2874" s="71" t="n">
        <x:v>110</x:v>
      </x:c>
      <x:c r="O2874" s="33" t="n">
        <x:f>ROUND(3*E2874+F2874+G2874*H2874,1)</x:f>
        <x:v>152.2</x:v>
      </x:c>
      <x:c r="P2874" s="33" t="n">
        <x:f>ROUND('Inputs'!$C$4*'Inputs'!$C$7*'Inputs'!$C$5*C2874/3600,1)</x:f>
        <x:v>4578.9</x:v>
      </x:c>
      <x:c r="Q2874" s="33" t="n">
        <x:f>ROUND(('Inputs'!$C$4/B2874)*'Inputs'!$C$7*'Inputs'!$C$6*D2874/3600,1)</x:f>
        <x:v>1601.1</x:v>
      </x:c>
      <x:c r="R2874" s="59" t="n">
        <x:f>ROUND((P2874-Q2874)*O2874-('Inputs'!$C$4/B2874)*(I2874/J2874+K2874)-'Inputs'!$C$4*L2874-('Inputs'!$C$4*'Inputs'!$C$20*'Inputs'!$C$21*'Inputs'!$C$22/1000)*M2874*N2874,0)</x:f>
        <x:v>28576</x:v>
      </x:c>
      <x:c r="S2874" s="59" t="n">
        <x:f>ROUND(R2874/'Inputs'!$C$4,2)</x:f>
        <x:v>2.86</x:v>
      </x:c>
      <x:c r="T2874" s="33" t="n">
        <x:f>ROUND((P2874-Q2874)*G2874*'Inputs'!$C$25/1000,1)</x:f>
        <x:v>79.2</x:v>
      </x:c>
    </x:row>
    <x:row r="2875">
      <x:c r="A2875" t="n">
        <x:v>2860</x:v>
      </x:c>
      <x:c r="B2875" s="68" t="n">
        <x:v>26.7</x:v>
      </x:c>
      <x:c r="C2875" s="68" t="n">
        <x:v>29.7</x:v>
      </x:c>
      <x:c r="D2875" s="68" t="n">
        <x:v>223.8</x:v>
      </x:c>
      <x:c r="E2875" s="68" t="n">
        <x:v>25.9</x:v>
      </x:c>
      <x:c r="F2875" s="68" t="n">
        <x:v>50.2</x:v>
      </x:c>
      <x:c r="G2875" s="68" t="n">
        <x:v>7.4</x:v>
      </x:c>
      <x:c r="H2875" s="69" t="n">
        <x:v>1.956</x:v>
      </x:c>
      <x:c r="I2875" s="68" t="n">
        <x:v>8948</x:v>
      </x:c>
      <x:c r="J2875" s="68" t="n">
        <x:v>10.2</x:v>
      </x:c>
      <x:c r="K2875" s="68" t="n">
        <x:v>749</x:v>
      </x:c>
      <x:c r="L2875" s="68" t="n">
        <x:v>2</x:v>
      </x:c>
      <x:c r="M2875" s="70" t="n">
        <x:v>0.1</x:v>
      </x:c>
      <x:c r="N2875" s="71" t="n">
        <x:v>130</x:v>
      </x:c>
      <x:c r="O2875" s="33" t="n">
        <x:f>ROUND(3*E2875+F2875+G2875*H2875,1)</x:f>
        <x:v>142.4</x:v>
      </x:c>
      <x:c r="P2875" s="33" t="n">
        <x:f>ROUND('Inputs'!$C$4*'Inputs'!$C$7*'Inputs'!$C$5*C2875/3600,1)</x:f>
        <x:v>4290</x:v>
      </x:c>
      <x:c r="Q2875" s="33" t="n">
        <x:f>ROUND(('Inputs'!$C$4/B2875)*'Inputs'!$C$7*'Inputs'!$C$6*D2875/3600,1)</x:f>
        <x:v>2421.5</x:v>
      </x:c>
      <x:c r="R2875" s="59" t="n">
        <x:f>ROUND((P2875-Q2875)*O2875-('Inputs'!$C$4/B2875)*(I2875/J2875+K2875)-'Inputs'!$C$4*L2875-('Inputs'!$C$4*'Inputs'!$C$20*'Inputs'!$C$21*'Inputs'!$C$22/1000)*M2875*N2875,0)</x:f>
        <x:v>-392080</x:v>
      </x:c>
      <x:c r="S2875" s="59" t="n">
        <x:f>ROUND(R2875/'Inputs'!$C$4,2)</x:f>
        <x:v>-39.21</x:v>
      </x:c>
      <x:c r="T2875" s="33" t="n">
        <x:f>ROUND((P2875-Q2875)*G2875*'Inputs'!$C$25/1000,1)</x:f>
        <x:v>35.7</x:v>
      </x:c>
    </x:row>
    <x:row r="2876">
      <x:c r="A2876" t="n">
        <x:v>2861</x:v>
      </x:c>
      <x:c r="B2876" s="68" t="n">
        <x:v>54.9</x:v>
      </x:c>
      <x:c r="C2876" s="68" t="n">
        <x:v>27.1</x:v>
      </x:c>
      <x:c r="D2876" s="68" t="n">
        <x:v>221.9</x:v>
      </x:c>
      <x:c r="E2876" s="68" t="n">
        <x:v>26.7</x:v>
      </x:c>
      <x:c r="F2876" s="68" t="n">
        <x:v>48.5</x:v>
      </x:c>
      <x:c r="G2876" s="68" t="n">
        <x:v>9.4</x:v>
      </x:c>
      <x:c r="H2876" s="69" t="n">
        <x:v>1.923</x:v>
      </x:c>
      <x:c r="I2876" s="68" t="n">
        <x:v>5277</x:v>
      </x:c>
      <x:c r="J2876" s="68" t="n">
        <x:v>9.2</x:v>
      </x:c>
      <x:c r="K2876" s="68" t="n">
        <x:v>767</x:v>
      </x:c>
      <x:c r="L2876" s="68" t="n">
        <x:v>4.9</x:v>
      </x:c>
      <x:c r="M2876" s="70" t="n">
        <x:v>0.043</x:v>
      </x:c>
      <x:c r="N2876" s="71" t="n">
        <x:v>128</x:v>
      </x:c>
      <x:c r="O2876" s="33" t="n">
        <x:f>ROUND(3*E2876+F2876+G2876*H2876,1)</x:f>
        <x:v>146.7</x:v>
      </x:c>
      <x:c r="P2876" s="33" t="n">
        <x:f>ROUND('Inputs'!$C$4*'Inputs'!$C$7*'Inputs'!$C$5*C2876/3600,1)</x:f>
        <x:v>3914.4</x:v>
      </x:c>
      <x:c r="Q2876" s="33" t="n">
        <x:f>ROUND(('Inputs'!$C$4/B2876)*'Inputs'!$C$7*'Inputs'!$C$6*D2876/3600,1)</x:f>
        <x:v>1167.7</x:v>
      </x:c>
      <x:c r="R2876" s="59" t="n">
        <x:f>ROUND((P2876-Q2876)*O2876-('Inputs'!$C$4/B2876)*(I2876/J2876+K2876)-'Inputs'!$C$4*L2876-('Inputs'!$C$4*'Inputs'!$C$20*'Inputs'!$C$21*'Inputs'!$C$22/1000)*M2876*N2876,0)</x:f>
        <x:v>97446</x:v>
      </x:c>
      <x:c r="S2876" s="59" t="n">
        <x:f>ROUND(R2876/'Inputs'!$C$4,2)</x:f>
        <x:v>9.74</x:v>
      </x:c>
      <x:c r="T2876" s="33" t="n">
        <x:f>ROUND((P2876-Q2876)*G2876*'Inputs'!$C$25/1000,1)</x:f>
        <x:v>66.7</x:v>
      </x:c>
    </x:row>
    <x:row r="2877">
      <x:c r="A2877" t="n">
        <x:v>2862</x:v>
      </x:c>
      <x:c r="B2877" s="68" t="n">
        <x:v>44.9</x:v>
      </x:c>
      <x:c r="C2877" s="68" t="n">
        <x:v>32</x:v>
      </x:c>
      <x:c r="D2877" s="68" t="n">
        <x:v>169.9</x:v>
      </x:c>
      <x:c r="E2877" s="68" t="n">
        <x:v>26.6</x:v>
      </x:c>
      <x:c r="F2877" s="68" t="n">
        <x:v>48.8</x:v>
      </x:c>
      <x:c r="G2877" s="68" t="n">
        <x:v>10.8</x:v>
      </x:c>
      <x:c r="H2877" s="69" t="n">
        <x:v>1.731</x:v>
      </x:c>
      <x:c r="I2877" s="68" t="n">
        <x:v>6003</x:v>
      </x:c>
      <x:c r="J2877" s="68" t="n">
        <x:v>8.1</x:v>
      </x:c>
      <x:c r="K2877" s="68" t="n">
        <x:v>605</x:v>
      </x:c>
      <x:c r="L2877" s="68" t="n">
        <x:v>3.7</x:v>
      </x:c>
      <x:c r="M2877" s="70" t="n">
        <x:v>0.088</x:v>
      </x:c>
      <x:c r="N2877" s="71" t="n">
        <x:v>91</x:v>
      </x:c>
      <x:c r="O2877" s="33" t="n">
        <x:f>ROUND(3*E2877+F2877+G2877*H2877,1)</x:f>
        <x:v>147.3</x:v>
      </x:c>
      <x:c r="P2877" s="33" t="n">
        <x:f>ROUND('Inputs'!$C$4*'Inputs'!$C$7*'Inputs'!$C$5*C2877/3600,1)</x:f>
        <x:v>4622.2</x:v>
      </x:c>
      <x:c r="Q2877" s="33" t="n">
        <x:f>ROUND(('Inputs'!$C$4/B2877)*'Inputs'!$C$7*'Inputs'!$C$6*D2877/3600,1)</x:f>
        <x:v>1093.1</x:v>
      </x:c>
      <x:c r="R2877" s="59" t="n">
        <x:f>ROUND((P2877-Q2877)*O2877-('Inputs'!$C$4/B2877)*(I2877/J2877+K2877)-'Inputs'!$C$4*L2877-('Inputs'!$C$4*'Inputs'!$C$20*'Inputs'!$C$21*'Inputs'!$C$22/1000)*M2877*N2877,0)</x:f>
        <x:v>165127</x:v>
      </x:c>
      <x:c r="S2877" s="59" t="n">
        <x:f>ROUND(R2877/'Inputs'!$C$4,2)</x:f>
        <x:v>16.51</x:v>
      </x:c>
      <x:c r="T2877" s="33" t="n">
        <x:f>ROUND((P2877-Q2877)*G2877*'Inputs'!$C$25/1000,1)</x:f>
        <x:v>98.5</x:v>
      </x:c>
    </x:row>
    <x:row r="2878">
      <x:c r="A2878" t="n">
        <x:v>2863</x:v>
      </x:c>
      <x:c r="B2878" s="68" t="n">
        <x:v>59.8</x:v>
      </x:c>
      <x:c r="C2878" s="68" t="n">
        <x:v>27.2</x:v>
      </x:c>
      <x:c r="D2878" s="68" t="n">
        <x:v>207.7</x:v>
      </x:c>
      <x:c r="E2878" s="68" t="n">
        <x:v>23.7</x:v>
      </x:c>
      <x:c r="F2878" s="68" t="n">
        <x:v>50.8</x:v>
      </x:c>
      <x:c r="G2878" s="68" t="n">
        <x:v>9.1</x:v>
      </x:c>
      <x:c r="H2878" s="69" t="n">
        <x:v>1.812</x:v>
      </x:c>
      <x:c r="I2878" s="68" t="n">
        <x:v>4891</x:v>
      </x:c>
      <x:c r="J2878" s="68" t="n">
        <x:v>8.1</x:v>
      </x:c>
      <x:c r="K2878" s="68" t="n">
        <x:v>693</x:v>
      </x:c>
      <x:c r="L2878" s="68" t="n">
        <x:v>4.6</x:v>
      </x:c>
      <x:c r="M2878" s="70" t="n">
        <x:v>0.03</x:v>
      </x:c>
      <x:c r="N2878" s="71" t="n">
        <x:v>106</x:v>
      </x:c>
      <x:c r="O2878" s="33" t="n">
        <x:f>ROUND(3*E2878+F2878+G2878*H2878,1)</x:f>
        <x:v>138.4</x:v>
      </x:c>
      <x:c r="P2878" s="33" t="n">
        <x:f>ROUND('Inputs'!$C$4*'Inputs'!$C$7*'Inputs'!$C$5*C2878/3600,1)</x:f>
        <x:v>3928.9</x:v>
      </x:c>
      <x:c r="Q2878" s="33" t="n">
        <x:f>ROUND(('Inputs'!$C$4/B2878)*'Inputs'!$C$7*'Inputs'!$C$6*D2878/3600,1)</x:f>
        <x:v>1003.4</x:v>
      </x:c>
      <x:c r="R2878" s="59" t="n">
        <x:f>ROUND((P2878-Q2878)*O2878-('Inputs'!$C$4/B2878)*(I2878/J2878+K2878)-'Inputs'!$C$4*L2878-('Inputs'!$C$4*'Inputs'!$C$20*'Inputs'!$C$21*'Inputs'!$C$22/1000)*M2878*N2878,0)</x:f>
        <x:v>134918</x:v>
      </x:c>
      <x:c r="S2878" s="59" t="n">
        <x:f>ROUND(R2878/'Inputs'!$C$4,2)</x:f>
        <x:v>13.49</x:v>
      </x:c>
      <x:c r="T2878" s="33" t="n">
        <x:f>ROUND((P2878-Q2878)*G2878*'Inputs'!$C$25/1000,1)</x:f>
        <x:v>68.8</x:v>
      </x:c>
    </x:row>
    <x:row r="2879">
      <x:c r="A2879" t="n">
        <x:v>2864</x:v>
      </x:c>
      <x:c r="B2879" s="68" t="n">
        <x:v>55.2</x:v>
      </x:c>
      <x:c r="C2879" s="68" t="n">
        <x:v>26</x:v>
      </x:c>
      <x:c r="D2879" s="68" t="n">
        <x:v>209.5</x:v>
      </x:c>
      <x:c r="E2879" s="68" t="n">
        <x:v>21.3</x:v>
      </x:c>
      <x:c r="F2879" s="68" t="n">
        <x:v>39.8</x:v>
      </x:c>
      <x:c r="G2879" s="68" t="n">
        <x:v>8.2</x:v>
      </x:c>
      <x:c r="H2879" s="69" t="n">
        <x:v>1.836</x:v>
      </x:c>
      <x:c r="I2879" s="68" t="n">
        <x:v>7237</x:v>
      </x:c>
      <x:c r="J2879" s="68" t="n">
        <x:v>13.5</x:v>
      </x:c>
      <x:c r="K2879" s="68" t="n">
        <x:v>653</x:v>
      </x:c>
      <x:c r="L2879" s="68" t="n">
        <x:v>3.8</x:v>
      </x:c>
      <x:c r="M2879" s="70" t="n">
        <x:v>0.046</x:v>
      </x:c>
      <x:c r="N2879" s="71" t="n">
        <x:v>103</x:v>
      </x:c>
      <x:c r="O2879" s="33" t="n">
        <x:f>ROUND(3*E2879+F2879+G2879*H2879,1)</x:f>
        <x:v>118.8</x:v>
      </x:c>
      <x:c r="P2879" s="33" t="n">
        <x:f>ROUND('Inputs'!$C$4*'Inputs'!$C$7*'Inputs'!$C$5*C2879/3600,1)</x:f>
        <x:v>3755.6</x:v>
      </x:c>
      <x:c r="Q2879" s="33" t="n">
        <x:f>ROUND(('Inputs'!$C$4/B2879)*'Inputs'!$C$7*'Inputs'!$C$6*D2879/3600,1)</x:f>
        <x:v>1096.4</x:v>
      </x:c>
      <x:c r="R2879" s="59" t="n">
        <x:f>ROUND((P2879-Q2879)*O2879-('Inputs'!$C$4/B2879)*(I2879/J2879+K2879)-'Inputs'!$C$4*L2879-('Inputs'!$C$4*'Inputs'!$C$20*'Inputs'!$C$21*'Inputs'!$C$22/1000)*M2879*N2879,0)</x:f>
        <x:v>51906</x:v>
      </x:c>
      <x:c r="S2879" s="59" t="n">
        <x:f>ROUND(R2879/'Inputs'!$C$4,2)</x:f>
        <x:v>5.19</x:v>
      </x:c>
      <x:c r="T2879" s="33" t="n">
        <x:f>ROUND((P2879-Q2879)*G2879*'Inputs'!$C$25/1000,1)</x:f>
        <x:v>56.3</x:v>
      </x:c>
    </x:row>
    <x:row r="2880">
      <x:c r="A2880" t="n">
        <x:v>2865</x:v>
      </x:c>
      <x:c r="B2880" s="68" t="n">
        <x:v>59.8</x:v>
      </x:c>
      <x:c r="C2880" s="68" t="n">
        <x:v>31.3</x:v>
      </x:c>
      <x:c r="D2880" s="68" t="n">
        <x:v>240.6</x:v>
      </x:c>
      <x:c r="E2880" s="68" t="n">
        <x:v>26.8</x:v>
      </x:c>
      <x:c r="F2880" s="68" t="n">
        <x:v>45.7</x:v>
      </x:c>
      <x:c r="G2880" s="68" t="n">
        <x:v>11</x:v>
      </x:c>
      <x:c r="H2880" s="69" t="n">
        <x:v>1.891</x:v>
      </x:c>
      <x:c r="I2880" s="68" t="n">
        <x:v>5312</x:v>
      </x:c>
      <x:c r="J2880" s="68" t="n">
        <x:v>14.1</x:v>
      </x:c>
      <x:c r="K2880" s="68" t="n">
        <x:v>616</x:v>
      </x:c>
      <x:c r="L2880" s="68" t="n">
        <x:v>4.7</x:v>
      </x:c>
      <x:c r="M2880" s="70" t="n">
        <x:v>0.026</x:v>
      </x:c>
      <x:c r="N2880" s="71" t="n">
        <x:v>106</x:v>
      </x:c>
      <x:c r="O2880" s="33" t="n">
        <x:f>ROUND(3*E2880+F2880+G2880*H2880,1)</x:f>
        <x:v>146.9</x:v>
      </x:c>
      <x:c r="P2880" s="33" t="n">
        <x:f>ROUND('Inputs'!$C$4*'Inputs'!$C$7*'Inputs'!$C$5*C2880/3600,1)</x:f>
        <x:v>4521.1</x:v>
      </x:c>
      <x:c r="Q2880" s="33" t="n">
        <x:f>ROUND(('Inputs'!$C$4/B2880)*'Inputs'!$C$7*'Inputs'!$C$6*D2880/3600,1)</x:f>
        <x:v>1162.3</x:v>
      </x:c>
      <x:c r="R2880" s="59" t="n">
        <x:f>ROUND((P2880-Q2880)*O2880-('Inputs'!$C$4/B2880)*(I2880/J2880+K2880)-'Inputs'!$C$4*L2880-('Inputs'!$C$4*'Inputs'!$C$20*'Inputs'!$C$21*'Inputs'!$C$22/1000)*M2880*N2880,0)</x:f>
        <x:v>274235</x:v>
      </x:c>
      <x:c r="S2880" s="59" t="n">
        <x:f>ROUND(R2880/'Inputs'!$C$4,2)</x:f>
        <x:v>27.42</x:v>
      </x:c>
      <x:c r="T2880" s="33" t="n">
        <x:f>ROUND((P2880-Q2880)*G2880*'Inputs'!$C$25/1000,1)</x:f>
        <x:v>95.5</x:v>
      </x:c>
    </x:row>
    <x:row r="2881">
      <x:c r="A2881" t="n">
        <x:v>2866</x:v>
      </x:c>
      <x:c r="B2881" s="68" t="n">
        <x:v>46.7</x:v>
      </x:c>
      <x:c r="C2881" s="68" t="n">
        <x:v>28.8</x:v>
      </x:c>
      <x:c r="D2881" s="68" t="n">
        <x:v>271.6</x:v>
      </x:c>
      <x:c r="E2881" s="68" t="n">
        <x:v>23.1</x:v>
      </x:c>
      <x:c r="F2881" s="68" t="n">
        <x:v>52.8</x:v>
      </x:c>
      <x:c r="G2881" s="68" t="n">
        <x:v>7.2</x:v>
      </x:c>
      <x:c r="H2881" s="69" t="n">
        <x:v>1.739</x:v>
      </x:c>
      <x:c r="I2881" s="68" t="n">
        <x:v>7894</x:v>
      </x:c>
      <x:c r="J2881" s="68" t="n">
        <x:v>8.7</x:v>
      </x:c>
      <x:c r="K2881" s="68" t="n">
        <x:v>377</x:v>
      </x:c>
      <x:c r="L2881" s="68" t="n">
        <x:v>2.3</x:v>
      </x:c>
      <x:c r="M2881" s="70" t="n">
        <x:v>0.1</x:v>
      </x:c>
      <x:c r="N2881" s="71" t="n">
        <x:v>111</x:v>
      </x:c>
      <x:c r="O2881" s="33" t="n">
        <x:f>ROUND(3*E2881+F2881+G2881*H2881,1)</x:f>
        <x:v>134.6</x:v>
      </x:c>
      <x:c r="P2881" s="33" t="n">
        <x:f>ROUND('Inputs'!$C$4*'Inputs'!$C$7*'Inputs'!$C$5*C2881/3600,1)</x:f>
        <x:v>4160</x:v>
      </x:c>
      <x:c r="Q2881" s="33" t="n">
        <x:f>ROUND(('Inputs'!$C$4/B2881)*'Inputs'!$C$7*'Inputs'!$C$6*D2881/3600,1)</x:f>
        <x:v>1680.1</x:v>
      </x:c>
      <x:c r="R2881" s="59" t="n">
        <x:f>ROUND((P2881-Q2881)*O2881-('Inputs'!$C$4/B2881)*(I2881/J2881+K2881)-'Inputs'!$C$4*L2881-('Inputs'!$C$4*'Inputs'!$C$20*'Inputs'!$C$21*'Inputs'!$C$22/1000)*M2881*N2881,0)</x:f>
        <x:v>10951</x:v>
      </x:c>
      <x:c r="S2881" s="59" t="n">
        <x:f>ROUND(R2881/'Inputs'!$C$4,2)</x:f>
        <x:v>1.1</x:v>
      </x:c>
      <x:c r="T2881" s="33" t="n">
        <x:f>ROUND((P2881-Q2881)*G2881*'Inputs'!$C$25/1000,1)</x:f>
        <x:v>46.1</x:v>
      </x:c>
    </x:row>
    <x:row r="2882">
      <x:c r="A2882" t="n">
        <x:v>2867</x:v>
      </x:c>
      <x:c r="B2882" s="68" t="n">
        <x:v>50.9</x:v>
      </x:c>
      <x:c r="C2882" s="68" t="n">
        <x:v>25.2</x:v>
      </x:c>
      <x:c r="D2882" s="68" t="n">
        <x:v>265.4</x:v>
      </x:c>
      <x:c r="E2882" s="68" t="n">
        <x:v>26.8</x:v>
      </x:c>
      <x:c r="F2882" s="68" t="n">
        <x:v>46.6</x:v>
      </x:c>
      <x:c r="G2882" s="68" t="n">
        <x:v>10.9</x:v>
      </x:c>
      <x:c r="H2882" s="69" t="n">
        <x:v>1.756</x:v>
      </x:c>
      <x:c r="I2882" s="68" t="n">
        <x:v>7168</x:v>
      </x:c>
      <x:c r="J2882" s="68" t="n">
        <x:v>13.1</x:v>
      </x:c>
      <x:c r="K2882" s="68" t="n">
        <x:v>794</x:v>
      </x:c>
      <x:c r="L2882" s="68" t="n">
        <x:v>1.9</x:v>
      </x:c>
      <x:c r="M2882" s="70" t="n">
        <x:v>0.018</x:v>
      </x:c>
      <x:c r="N2882" s="71" t="n">
        <x:v>120</x:v>
      </x:c>
      <x:c r="O2882" s="33" t="n">
        <x:f>ROUND(3*E2882+F2882+G2882*H2882,1)</x:f>
        <x:v>146.1</x:v>
      </x:c>
      <x:c r="P2882" s="33" t="n">
        <x:f>ROUND('Inputs'!$C$4*'Inputs'!$C$7*'Inputs'!$C$5*C2882/3600,1)</x:f>
        <x:v>3640</x:v>
      </x:c>
      <x:c r="Q2882" s="33" t="n">
        <x:f>ROUND(('Inputs'!$C$4/B2882)*'Inputs'!$C$7*'Inputs'!$C$6*D2882/3600,1)</x:f>
        <x:v>1506.3</x:v>
      </x:c>
      <x:c r="R2882" s="59" t="n">
        <x:f>ROUND((P2882-Q2882)*O2882-('Inputs'!$C$4/B2882)*(I2882/J2882+K2882)-'Inputs'!$C$4*L2882-('Inputs'!$C$4*'Inputs'!$C$20*'Inputs'!$C$21*'Inputs'!$C$22/1000)*M2882*N2882,0)</x:f>
        <x:v>24411</x:v>
      </x:c>
      <x:c r="S2882" s="59" t="n">
        <x:f>ROUND(R2882/'Inputs'!$C$4,2)</x:f>
        <x:v>2.44</x:v>
      </x:c>
      <x:c r="T2882" s="33" t="n">
        <x:f>ROUND((P2882-Q2882)*G2882*'Inputs'!$C$25/1000,1)</x:f>
        <x:v>60.1</x:v>
      </x:c>
    </x:row>
    <x:row r="2883">
      <x:c r="A2883" t="n">
        <x:v>2868</x:v>
      </x:c>
      <x:c r="B2883" s="68" t="n">
        <x:v>59.1</x:v>
      </x:c>
      <x:c r="C2883" s="68" t="n">
        <x:v>30.6</x:v>
      </x:c>
      <x:c r="D2883" s="68" t="n">
        <x:v>188.2</x:v>
      </x:c>
      <x:c r="E2883" s="68" t="n">
        <x:v>23</x:v>
      </x:c>
      <x:c r="F2883" s="68" t="n">
        <x:v>45.9</x:v>
      </x:c>
      <x:c r="G2883" s="68" t="n">
        <x:v>7.9</x:v>
      </x:c>
      <x:c r="H2883" s="69" t="n">
        <x:v>1.906</x:v>
      </x:c>
      <x:c r="I2883" s="68" t="n">
        <x:v>5919</x:v>
      </x:c>
      <x:c r="J2883" s="68" t="n">
        <x:v>10.1</x:v>
      </x:c>
      <x:c r="K2883" s="68" t="n">
        <x:v>832</x:v>
      </x:c>
      <x:c r="L2883" s="68" t="n">
        <x:v>5.3</x:v>
      </x:c>
      <x:c r="M2883" s="70" t="n">
        <x:v>0.087</x:v>
      </x:c>
      <x:c r="N2883" s="71" t="n">
        <x:v>103</x:v>
      </x:c>
      <x:c r="O2883" s="33" t="n">
        <x:f>ROUND(3*E2883+F2883+G2883*H2883,1)</x:f>
        <x:v>130</x:v>
      </x:c>
      <x:c r="P2883" s="33" t="n">
        <x:f>ROUND('Inputs'!$C$4*'Inputs'!$C$7*'Inputs'!$C$5*C2883/3600,1)</x:f>
        <x:v>4420</x:v>
      </x:c>
      <x:c r="Q2883" s="33" t="n">
        <x:f>ROUND(('Inputs'!$C$4/B2883)*'Inputs'!$C$7*'Inputs'!$C$6*D2883/3600,1)</x:f>
        <x:v>919.9</x:v>
      </x:c>
      <x:c r="R2883" s="59" t="n">
        <x:f>ROUND((P2883-Q2883)*O2883-('Inputs'!$C$4/B2883)*(I2883/J2883+K2883)-'Inputs'!$C$4*L2883-('Inputs'!$C$4*'Inputs'!$C$20*'Inputs'!$C$21*'Inputs'!$C$22/1000)*M2883*N2883,0)</x:f>
        <x:v>142036</x:v>
      </x:c>
      <x:c r="S2883" s="59" t="n">
        <x:f>ROUND(R2883/'Inputs'!$C$4,2)</x:f>
        <x:v>14.2</x:v>
      </x:c>
      <x:c r="T2883" s="33" t="n">
        <x:f>ROUND((P2883-Q2883)*G2883*'Inputs'!$C$25/1000,1)</x:f>
        <x:v>71.4</x:v>
      </x:c>
    </x:row>
    <x:row r="2884">
      <x:c r="A2884" t="n">
        <x:v>2869</x:v>
      </x:c>
      <x:c r="B2884" s="68" t="n">
        <x:v>41.2</x:v>
      </x:c>
      <x:c r="C2884" s="68" t="n">
        <x:v>28.4</x:v>
      </x:c>
      <x:c r="D2884" s="68" t="n">
        <x:v>289</x:v>
      </x:c>
      <x:c r="E2884" s="68" t="n">
        <x:v>21.5</x:v>
      </x:c>
      <x:c r="F2884" s="68" t="n">
        <x:v>45.4</x:v>
      </x:c>
      <x:c r="G2884" s="68" t="n">
        <x:v>7.5</x:v>
      </x:c>
      <x:c r="H2884" s="69" t="n">
        <x:v>1.995</x:v>
      </x:c>
      <x:c r="I2884" s="68" t="n">
        <x:v>8224</x:v>
      </x:c>
      <x:c r="J2884" s="68" t="n">
        <x:v>12.3</x:v>
      </x:c>
      <x:c r="K2884" s="68" t="n">
        <x:v>494</x:v>
      </x:c>
      <x:c r="L2884" s="68" t="n">
        <x:v>3.5</x:v>
      </x:c>
      <x:c r="M2884" s="70" t="n">
        <x:v>0.054</x:v>
      </x:c>
      <x:c r="N2884" s="71" t="n">
        <x:v>159</x:v>
      </x:c>
      <x:c r="O2884" s="33" t="n">
        <x:f>ROUND(3*E2884+F2884+G2884*H2884,1)</x:f>
        <x:v>124.9</x:v>
      </x:c>
      <x:c r="P2884" s="33" t="n">
        <x:f>ROUND('Inputs'!$C$4*'Inputs'!$C$7*'Inputs'!$C$5*C2884/3600,1)</x:f>
        <x:v>4102.2</x:v>
      </x:c>
      <x:c r="Q2884" s="33" t="n">
        <x:f>ROUND(('Inputs'!$C$4/B2884)*'Inputs'!$C$7*'Inputs'!$C$6*D2884/3600,1)</x:f>
        <x:v>2026.4</x:v>
      </x:c>
      <x:c r="R2884" s="59" t="n">
        <x:f>ROUND((P2884-Q2884)*O2884-('Inputs'!$C$4/B2884)*(I2884/J2884+K2884)-'Inputs'!$C$4*L2884-('Inputs'!$C$4*'Inputs'!$C$20*'Inputs'!$C$21*'Inputs'!$C$22/1000)*M2884*N2884,0)</x:f>
        <x:v>-77121</x:v>
      </x:c>
      <x:c r="S2884" s="59" t="n">
        <x:f>ROUND(R2884/'Inputs'!$C$4,2)</x:f>
        <x:v>-7.71</x:v>
      </x:c>
      <x:c r="T2884" s="33" t="n">
        <x:f>ROUND((P2884-Q2884)*G2884*'Inputs'!$C$25/1000,1)</x:f>
        <x:v>40.2</x:v>
      </x:c>
    </x:row>
    <x:row r="2885">
      <x:c r="A2885" t="n">
        <x:v>2870</x:v>
      </x:c>
      <x:c r="B2885" s="68" t="n">
        <x:v>33.4</x:v>
      </x:c>
      <x:c r="C2885" s="68" t="n">
        <x:v>27.8</x:v>
      </x:c>
      <x:c r="D2885" s="68" t="n">
        <x:v>201.2</x:v>
      </x:c>
      <x:c r="E2885" s="68" t="n">
        <x:v>21.3</x:v>
      </x:c>
      <x:c r="F2885" s="68" t="n">
        <x:v>54.6</x:v>
      </x:c>
      <x:c r="G2885" s="68" t="n">
        <x:v>10.8</x:v>
      </x:c>
      <x:c r="H2885" s="69" t="n">
        <x:v>1.711</x:v>
      </x:c>
      <x:c r="I2885" s="68" t="n">
        <x:v>6915</x:v>
      </x:c>
      <x:c r="J2885" s="68" t="n">
        <x:v>9.8</x:v>
      </x:c>
      <x:c r="K2885" s="68" t="n">
        <x:v>626</x:v>
      </x:c>
      <x:c r="L2885" s="68" t="n">
        <x:v>4.3</x:v>
      </x:c>
      <x:c r="M2885" s="70" t="n">
        <x:v>0.073</x:v>
      </x:c>
      <x:c r="N2885" s="71" t="n">
        <x:v>148</x:v>
      </x:c>
      <x:c r="O2885" s="33" t="n">
        <x:f>ROUND(3*E2885+F2885+G2885*H2885,1)</x:f>
        <x:v>137</x:v>
      </x:c>
      <x:c r="P2885" s="33" t="n">
        <x:f>ROUND('Inputs'!$C$4*'Inputs'!$C$7*'Inputs'!$C$5*C2885/3600,1)</x:f>
        <x:v>4015.6</x:v>
      </x:c>
      <x:c r="Q2885" s="33" t="n">
        <x:f>ROUND(('Inputs'!$C$4/B2885)*'Inputs'!$C$7*'Inputs'!$C$6*D2885/3600,1)</x:f>
        <x:v>1740.3</x:v>
      </x:c>
      <x:c r="R2885" s="59" t="n">
        <x:f>ROUND((P2885-Q2885)*O2885-('Inputs'!$C$4/B2885)*(I2885/J2885+K2885)-'Inputs'!$C$4*L2885-('Inputs'!$C$4*'Inputs'!$C$20*'Inputs'!$C$21*'Inputs'!$C$22/1000)*M2885*N2885,0)</x:f>
        <x:v>-154130</x:v>
      </x:c>
      <x:c r="S2885" s="59" t="n">
        <x:f>ROUND(R2885/'Inputs'!$C$4,2)</x:f>
        <x:v>-15.41</x:v>
      </x:c>
      <x:c r="T2885" s="33" t="n">
        <x:f>ROUND((P2885-Q2885)*G2885*'Inputs'!$C$25/1000,1)</x:f>
        <x:v>63.5</x:v>
      </x:c>
    </x:row>
    <x:row r="2886">
      <x:c r="A2886" t="n">
        <x:v>2871</x:v>
      </x:c>
      <x:c r="B2886" s="68" t="n">
        <x:v>42.7</x:v>
      </x:c>
      <x:c r="C2886" s="68" t="n">
        <x:v>34.2</x:v>
      </x:c>
      <x:c r="D2886" s="68" t="n">
        <x:v>191.2</x:v>
      </x:c>
      <x:c r="E2886" s="68" t="n">
        <x:v>20.9</x:v>
      </x:c>
      <x:c r="F2886" s="68" t="n">
        <x:v>48.5</x:v>
      </x:c>
      <x:c r="G2886" s="68" t="n">
        <x:v>8.1</x:v>
      </x:c>
      <x:c r="H2886" s="69" t="n">
        <x:v>1.717</x:v>
      </x:c>
      <x:c r="I2886" s="68" t="n">
        <x:v>6525</x:v>
      </x:c>
      <x:c r="J2886" s="68" t="n">
        <x:v>11.1</x:v>
      </x:c>
      <x:c r="K2886" s="68" t="n">
        <x:v>756</x:v>
      </x:c>
      <x:c r="L2886" s="68" t="n">
        <x:v>3.2</x:v>
      </x:c>
      <x:c r="M2886" s="70" t="n">
        <x:v>0.005</x:v>
      </x:c>
      <x:c r="N2886" s="71" t="n">
        <x:v>87</x:v>
      </x:c>
      <x:c r="O2886" s="33" t="n">
        <x:f>ROUND(3*E2886+F2886+G2886*H2886,1)</x:f>
        <x:v>125.1</x:v>
      </x:c>
      <x:c r="P2886" s="33" t="n">
        <x:f>ROUND('Inputs'!$C$4*'Inputs'!$C$7*'Inputs'!$C$5*C2886/3600,1)</x:f>
        <x:v>4940</x:v>
      </x:c>
      <x:c r="Q2886" s="33" t="n">
        <x:f>ROUND(('Inputs'!$C$4/B2886)*'Inputs'!$C$7*'Inputs'!$C$6*D2886/3600,1)</x:f>
        <x:v>1293.6</x:v>
      </x:c>
      <x:c r="R2886" s="59" t="n">
        <x:f>ROUND((P2886-Q2886)*O2886-('Inputs'!$C$4/B2886)*(I2886/J2886+K2886)-'Inputs'!$C$4*L2886-('Inputs'!$C$4*'Inputs'!$C$20*'Inputs'!$C$21*'Inputs'!$C$22/1000)*M2886*N2886,0)</x:f>
        <x:v>108476</x:v>
      </x:c>
      <x:c r="S2886" s="59" t="n">
        <x:f>ROUND(R2886/'Inputs'!$C$4,2)</x:f>
        <x:v>10.85</x:v>
      </x:c>
      <x:c r="T2886" s="33" t="n">
        <x:f>ROUND((P2886-Q2886)*G2886*'Inputs'!$C$25/1000,1)</x:f>
        <x:v>76.3</x:v>
      </x:c>
    </x:row>
    <x:row r="2887">
      <x:c r="A2887" t="n">
        <x:v>2872</x:v>
      </x:c>
      <x:c r="B2887" s="68" t="n">
        <x:v>47.9</x:v>
      </x:c>
      <x:c r="C2887" s="68" t="n">
        <x:v>27.6</x:v>
      </x:c>
      <x:c r="D2887" s="68" t="n">
        <x:v>208.9</x:v>
      </x:c>
      <x:c r="E2887" s="68" t="n">
        <x:v>27.5</x:v>
      </x:c>
      <x:c r="F2887" s="68" t="n">
        <x:v>37.9</x:v>
      </x:c>
      <x:c r="G2887" s="68" t="n">
        <x:v>10</x:v>
      </x:c>
      <x:c r="H2887" s="69" t="n">
        <x:v>1.811</x:v>
      </x:c>
      <x:c r="I2887" s="68" t="n">
        <x:v>7606</x:v>
      </x:c>
      <x:c r="J2887" s="68" t="n">
        <x:v>11.8</x:v>
      </x:c>
      <x:c r="K2887" s="68" t="n">
        <x:v>775</x:v>
      </x:c>
      <x:c r="L2887" s="68" t="n">
        <x:v>3</x:v>
      </x:c>
      <x:c r="M2887" s="70" t="n">
        <x:v>0.076</x:v>
      </x:c>
      <x:c r="N2887" s="71" t="n">
        <x:v>99</x:v>
      </x:c>
      <x:c r="O2887" s="33" t="n">
        <x:f>ROUND(3*E2887+F2887+G2887*H2887,1)</x:f>
        <x:v>138.5</x:v>
      </x:c>
      <x:c r="P2887" s="33" t="n">
        <x:f>ROUND('Inputs'!$C$4*'Inputs'!$C$7*'Inputs'!$C$5*C2887/3600,1)</x:f>
        <x:v>3986.7</x:v>
      </x:c>
      <x:c r="Q2887" s="33" t="n">
        <x:f>ROUND(('Inputs'!$C$4/B2887)*'Inputs'!$C$7*'Inputs'!$C$6*D2887/3600,1)</x:f>
        <x:v>1259.9</x:v>
      </x:c>
      <x:c r="R2887" s="59" t="n">
        <x:f>ROUND((P2887-Q2887)*O2887-('Inputs'!$C$4/B2887)*(I2887/J2887+K2887)-'Inputs'!$C$4*L2887-('Inputs'!$C$4*'Inputs'!$C$20*'Inputs'!$C$21*'Inputs'!$C$22/1000)*M2887*N2887,0)</x:f>
        <x:v>34475</x:v>
      </x:c>
      <x:c r="S2887" s="59" t="n">
        <x:f>ROUND(R2887/'Inputs'!$C$4,2)</x:f>
        <x:v>3.45</x:v>
      </x:c>
      <x:c r="T2887" s="33" t="n">
        <x:f>ROUND((P2887-Q2887)*G2887*'Inputs'!$C$25/1000,1)</x:f>
        <x:v>70.4</x:v>
      </x:c>
    </x:row>
    <x:row r="2888">
      <x:c r="A2888" t="n">
        <x:v>2873</x:v>
      </x:c>
      <x:c r="B2888" s="68" t="n">
        <x:v>55.1</x:v>
      </x:c>
      <x:c r="C2888" s="68" t="n">
        <x:v>31.9</x:v>
      </x:c>
      <x:c r="D2888" s="68" t="n">
        <x:v>168.9</x:v>
      </x:c>
      <x:c r="E2888" s="68" t="n">
        <x:v>23.3</x:v>
      </x:c>
      <x:c r="F2888" s="68" t="n">
        <x:v>44.1</x:v>
      </x:c>
      <x:c r="G2888" s="68" t="n">
        <x:v>9.8</x:v>
      </x:c>
      <x:c r="H2888" s="69" t="n">
        <x:v>1.997</x:v>
      </x:c>
      <x:c r="I2888" s="68" t="n">
        <x:v>6754</x:v>
      </x:c>
      <x:c r="J2888" s="68" t="n">
        <x:v>8.4</x:v>
      </x:c>
      <x:c r="K2888" s="68" t="n">
        <x:v>513</x:v>
      </x:c>
      <x:c r="L2888" s="68" t="n">
        <x:v>6</x:v>
      </x:c>
      <x:c r="M2888" s="70" t="n">
        <x:v>0.032</x:v>
      </x:c>
      <x:c r="N2888" s="71" t="n">
        <x:v>93</x:v>
      </x:c>
      <x:c r="O2888" s="33" t="n">
        <x:f>ROUND(3*E2888+F2888+G2888*H2888,1)</x:f>
        <x:v>133.6</x:v>
      </x:c>
      <x:c r="P2888" s="33" t="n">
        <x:f>ROUND('Inputs'!$C$4*'Inputs'!$C$7*'Inputs'!$C$5*C2888/3600,1)</x:f>
        <x:v>4607.8</x:v>
      </x:c>
      <x:c r="Q2888" s="33" t="n">
        <x:f>ROUND(('Inputs'!$C$4/B2888)*'Inputs'!$C$7*'Inputs'!$C$6*D2888/3600,1)</x:f>
        <x:v>885.5</x:v>
      </x:c>
      <x:c r="R2888" s="59" t="n">
        <x:f>ROUND((P2888-Q2888)*O2888-('Inputs'!$C$4/B2888)*(I2888/J2888+K2888)-'Inputs'!$C$4*L2888-('Inputs'!$C$4*'Inputs'!$C$20*'Inputs'!$C$21*'Inputs'!$C$22/1000)*M2888*N2888,0)</x:f>
        <x:v>191616</x:v>
      </x:c>
      <x:c r="S2888" s="59" t="n">
        <x:f>ROUND(R2888/'Inputs'!$C$4,2)</x:f>
        <x:v>19.16</x:v>
      </x:c>
      <x:c r="T2888" s="33" t="n">
        <x:f>ROUND((P2888-Q2888)*G2888*'Inputs'!$C$25/1000,1)</x:f>
        <x:v>94.2</x:v>
      </x:c>
    </x:row>
    <x:row r="2889">
      <x:c r="A2889" t="n">
        <x:v>2874</x:v>
      </x:c>
      <x:c r="B2889" s="68" t="n">
        <x:v>46.7</x:v>
      </x:c>
      <x:c r="C2889" s="68" t="n">
        <x:v>29.4</x:v>
      </x:c>
      <x:c r="D2889" s="68" t="n">
        <x:v>206.4</x:v>
      </x:c>
      <x:c r="E2889" s="68" t="n">
        <x:v>27.5</x:v>
      </x:c>
      <x:c r="F2889" s="68" t="n">
        <x:v>32.3</x:v>
      </x:c>
      <x:c r="G2889" s="68" t="n">
        <x:v>10.2</x:v>
      </x:c>
      <x:c r="H2889" s="69" t="n">
        <x:v>1.961</x:v>
      </x:c>
      <x:c r="I2889" s="68" t="n">
        <x:v>4610</x:v>
      </x:c>
      <x:c r="J2889" s="68" t="n">
        <x:v>11.4</x:v>
      </x:c>
      <x:c r="K2889" s="68" t="n">
        <x:v>635</x:v>
      </x:c>
      <x:c r="L2889" s="68" t="n">
        <x:v>5.6</x:v>
      </x:c>
      <x:c r="M2889" s="70" t="n">
        <x:v>0.014</x:v>
      </x:c>
      <x:c r="N2889" s="71" t="n">
        <x:v>152</x:v>
      </x:c>
      <x:c r="O2889" s="33" t="n">
        <x:f>ROUND(3*E2889+F2889+G2889*H2889,1)</x:f>
        <x:v>134.8</x:v>
      </x:c>
      <x:c r="P2889" s="33" t="n">
        <x:f>ROUND('Inputs'!$C$4*'Inputs'!$C$7*'Inputs'!$C$5*C2889/3600,1)</x:f>
        <x:v>4246.7</x:v>
      </x:c>
      <x:c r="Q2889" s="33" t="n">
        <x:f>ROUND(('Inputs'!$C$4/B2889)*'Inputs'!$C$7*'Inputs'!$C$6*D2889/3600,1)</x:f>
        <x:v>1276.8</x:v>
      </x:c>
      <x:c r="R2889" s="59" t="n">
        <x:f>ROUND((P2889-Q2889)*O2889-('Inputs'!$C$4/B2889)*(I2889/J2889+K2889)-'Inputs'!$C$4*L2889-('Inputs'!$C$4*'Inputs'!$C$20*'Inputs'!$C$21*'Inputs'!$C$22/1000)*M2889*N2889,0)</x:f>
        <x:v>117017</x:v>
      </x:c>
      <x:c r="S2889" s="59" t="n">
        <x:f>ROUND(R2889/'Inputs'!$C$4,2)</x:f>
        <x:v>11.7</x:v>
      </x:c>
      <x:c r="T2889" s="33" t="n">
        <x:f>ROUND((P2889-Q2889)*G2889*'Inputs'!$C$25/1000,1)</x:f>
        <x:v>78.3</x:v>
      </x:c>
    </x:row>
    <x:row r="2890">
      <x:c r="A2890" t="n">
        <x:v>2875</x:v>
      </x:c>
      <x:c r="B2890" s="68" t="n">
        <x:v>59.8</x:v>
      </x:c>
      <x:c r="C2890" s="68" t="n">
        <x:v>31.3</x:v>
      </x:c>
      <x:c r="D2890" s="68" t="n">
        <x:v>201.2</x:v>
      </x:c>
      <x:c r="E2890" s="68" t="n">
        <x:v>27.8</x:v>
      </x:c>
      <x:c r="F2890" s="68" t="n">
        <x:v>51.2</x:v>
      </x:c>
      <x:c r="G2890" s="68" t="n">
        <x:v>7.7</x:v>
      </x:c>
      <x:c r="H2890" s="69" t="n">
        <x:v>2.009</x:v>
      </x:c>
      <x:c r="I2890" s="68" t="n">
        <x:v>8396</x:v>
      </x:c>
      <x:c r="J2890" s="68" t="n">
        <x:v>12.2</x:v>
      </x:c>
      <x:c r="K2890" s="68" t="n">
        <x:v>544</x:v>
      </x:c>
      <x:c r="L2890" s="68" t="n">
        <x:v>1.5</x:v>
      </x:c>
      <x:c r="M2890" s="70" t="n">
        <x:v>0.027</x:v>
      </x:c>
      <x:c r="N2890" s="71" t="n">
        <x:v>153</x:v>
      </x:c>
      <x:c r="O2890" s="33" t="n">
        <x:f>ROUND(3*E2890+F2890+G2890*H2890,1)</x:f>
        <x:v>150.1</x:v>
      </x:c>
      <x:c r="P2890" s="33" t="n">
        <x:f>ROUND('Inputs'!$C$4*'Inputs'!$C$7*'Inputs'!$C$5*C2890/3600,1)</x:f>
        <x:v>4521.1</x:v>
      </x:c>
      <x:c r="Q2890" s="33" t="n">
        <x:f>ROUND(('Inputs'!$C$4/B2890)*'Inputs'!$C$7*'Inputs'!$C$6*D2890/3600,1)</x:f>
        <x:v>972</x:v>
      </x:c>
      <x:c r="R2890" s="59" t="n">
        <x:f>ROUND((P2890-Q2890)*O2890-('Inputs'!$C$4/B2890)*(I2890/J2890+K2890)-'Inputs'!$C$4*L2890-('Inputs'!$C$4*'Inputs'!$C$20*'Inputs'!$C$21*'Inputs'!$C$22/1000)*M2890*N2890,0)</x:f>
        <x:v>302429</x:v>
      </x:c>
      <x:c r="S2890" s="59" t="n">
        <x:f>ROUND(R2890/'Inputs'!$C$4,2)</x:f>
        <x:v>30.24</x:v>
      </x:c>
      <x:c r="T2890" s="33" t="n">
        <x:f>ROUND((P2890-Q2890)*G2890*'Inputs'!$C$25/1000,1)</x:f>
        <x:v>70.6</x:v>
      </x:c>
    </x:row>
    <x:row r="2891">
      <x:c r="A2891" t="n">
        <x:v>2876</x:v>
      </x:c>
      <x:c r="B2891" s="68" t="n">
        <x:v>34.8</x:v>
      </x:c>
      <x:c r="C2891" s="68" t="n">
        <x:v>27.6</x:v>
      </x:c>
      <x:c r="D2891" s="68" t="n">
        <x:v>213.2</x:v>
      </x:c>
      <x:c r="E2891" s="68" t="n">
        <x:v>23.8</x:v>
      </x:c>
      <x:c r="F2891" s="68" t="n">
        <x:v>49.5</x:v>
      </x:c>
      <x:c r="G2891" s="68" t="n">
        <x:v>8.5</x:v>
      </x:c>
      <x:c r="H2891" s="69" t="n">
        <x:v>1.846</x:v>
      </x:c>
      <x:c r="I2891" s="68" t="n">
        <x:v>5410</x:v>
      </x:c>
      <x:c r="J2891" s="68" t="n">
        <x:v>8.7</x:v>
      </x:c>
      <x:c r="K2891" s="68" t="n">
        <x:v>515</x:v>
      </x:c>
      <x:c r="L2891" s="68" t="n">
        <x:v>1.9</x:v>
      </x:c>
      <x:c r="M2891" s="70" t="n">
        <x:v>0.057</x:v>
      </x:c>
      <x:c r="N2891" s="71" t="n">
        <x:v>86</x:v>
      </x:c>
      <x:c r="O2891" s="33" t="n">
        <x:f>ROUND(3*E2891+F2891+G2891*H2891,1)</x:f>
        <x:v>136.6</x:v>
      </x:c>
      <x:c r="P2891" s="33" t="n">
        <x:f>ROUND('Inputs'!$C$4*'Inputs'!$C$7*'Inputs'!$C$5*C2891/3600,1)</x:f>
        <x:v>3986.7</x:v>
      </x:c>
      <x:c r="Q2891" s="33" t="n">
        <x:f>ROUND(('Inputs'!$C$4/B2891)*'Inputs'!$C$7*'Inputs'!$C$6*D2891/3600,1)</x:f>
        <x:v>1769.9</x:v>
      </x:c>
      <x:c r="R2891" s="59" t="n">
        <x:f>ROUND((P2891-Q2891)*O2891-('Inputs'!$C$4/B2891)*(I2891/J2891+K2891)-'Inputs'!$C$4*L2891-('Inputs'!$C$4*'Inputs'!$C$20*'Inputs'!$C$21*'Inputs'!$C$22/1000)*M2891*N2891,0)</x:f>
        <x:v>-53825</x:v>
      </x:c>
      <x:c r="S2891" s="59" t="n">
        <x:f>ROUND(R2891/'Inputs'!$C$4,2)</x:f>
        <x:v>-5.38</x:v>
      </x:c>
      <x:c r="T2891" s="33" t="n">
        <x:f>ROUND((P2891-Q2891)*G2891*'Inputs'!$C$25/1000,1)</x:f>
        <x:v>48.7</x:v>
      </x:c>
    </x:row>
    <x:row r="2892">
      <x:c r="A2892" t="n">
        <x:v>2877</x:v>
      </x:c>
      <x:c r="B2892" s="68" t="n">
        <x:v>54.7</x:v>
      </x:c>
      <x:c r="C2892" s="68" t="n">
        <x:v>33.6</x:v>
      </x:c>
      <x:c r="D2892" s="68" t="n">
        <x:v>170.1</x:v>
      </x:c>
      <x:c r="E2892" s="68" t="n">
        <x:v>23.3</x:v>
      </x:c>
      <x:c r="F2892" s="68" t="n">
        <x:v>43.4</x:v>
      </x:c>
      <x:c r="G2892" s="68" t="n">
        <x:v>10.3</x:v>
      </x:c>
      <x:c r="H2892" s="69" t="n">
        <x:v>1.768</x:v>
      </x:c>
      <x:c r="I2892" s="68" t="n">
        <x:v>7682</x:v>
      </x:c>
      <x:c r="J2892" s="68" t="n">
        <x:v>13.7</x:v>
      </x:c>
      <x:c r="K2892" s="68" t="n">
        <x:v>605</x:v>
      </x:c>
      <x:c r="L2892" s="68" t="n">
        <x:v>5</x:v>
      </x:c>
      <x:c r="M2892" s="70" t="n">
        <x:v>0.002</x:v>
      </x:c>
      <x:c r="N2892" s="71" t="n">
        <x:v>144</x:v>
      </x:c>
      <x:c r="O2892" s="33" t="n">
        <x:f>ROUND(3*E2892+F2892+G2892*H2892,1)</x:f>
        <x:v>131.5</x:v>
      </x:c>
      <x:c r="P2892" s="33" t="n">
        <x:f>ROUND('Inputs'!$C$4*'Inputs'!$C$7*'Inputs'!$C$5*C2892/3600,1)</x:f>
        <x:v>4853.3</x:v>
      </x:c>
      <x:c r="Q2892" s="33" t="n">
        <x:f>ROUND(('Inputs'!$C$4/B2892)*'Inputs'!$C$7*'Inputs'!$C$6*D2892/3600,1)</x:f>
        <x:v>898.4</x:v>
      </x:c>
      <x:c r="R2892" s="59" t="n">
        <x:f>ROUND((P2892-Q2892)*O2892-('Inputs'!$C$4/B2892)*(I2892/J2892+K2892)-'Inputs'!$C$4*L2892-('Inputs'!$C$4*'Inputs'!$C$20*'Inputs'!$C$21*'Inputs'!$C$22/1000)*M2892*N2892,0)</x:f>
        <x:v>256312</x:v>
      </x:c>
      <x:c r="S2892" s="59" t="n">
        <x:f>ROUND(R2892/'Inputs'!$C$4,2)</x:f>
        <x:v>25.63</x:v>
      </x:c>
      <x:c r="T2892" s="33" t="n">
        <x:f>ROUND((P2892-Q2892)*G2892*'Inputs'!$C$25/1000,1)</x:f>
        <x:v>105.2</x:v>
      </x:c>
    </x:row>
    <x:row r="2893">
      <x:c r="A2893" t="n">
        <x:v>2878</x:v>
      </x:c>
      <x:c r="B2893" s="68" t="n">
        <x:v>47.6</x:v>
      </x:c>
      <x:c r="C2893" s="68" t="n">
        <x:v>25.5</x:v>
      </x:c>
      <x:c r="D2893" s="68" t="n">
        <x:v>154.9</x:v>
      </x:c>
      <x:c r="E2893" s="68" t="n">
        <x:v>27.6</x:v>
      </x:c>
      <x:c r="F2893" s="68" t="n">
        <x:v>52.9</x:v>
      </x:c>
      <x:c r="G2893" s="68" t="n">
        <x:v>7.3</x:v>
      </x:c>
      <x:c r="H2893" s="69" t="n">
        <x:v>1.848</x:v>
      </x:c>
      <x:c r="I2893" s="68" t="n">
        <x:v>6078</x:v>
      </x:c>
      <x:c r="J2893" s="68" t="n">
        <x:v>10.7</x:v>
      </x:c>
      <x:c r="K2893" s="68" t="n">
        <x:v>630</x:v>
      </x:c>
      <x:c r="L2893" s="68" t="n">
        <x:v>4.2</x:v>
      </x:c>
      <x:c r="M2893" s="70" t="n">
        <x:v>0.096</x:v>
      </x:c>
      <x:c r="N2893" s="71" t="n">
        <x:v>73</x:v>
      </x:c>
      <x:c r="O2893" s="33" t="n">
        <x:f>ROUND(3*E2893+F2893+G2893*H2893,1)</x:f>
        <x:v>149.2</x:v>
      </x:c>
      <x:c r="P2893" s="33" t="n">
        <x:f>ROUND('Inputs'!$C$4*'Inputs'!$C$7*'Inputs'!$C$5*C2893/3600,1)</x:f>
        <x:v>3683.3</x:v>
      </x:c>
      <x:c r="Q2893" s="33" t="n">
        <x:f>ROUND(('Inputs'!$C$4/B2893)*'Inputs'!$C$7*'Inputs'!$C$6*D2893/3600,1)</x:f>
        <x:v>940.1</x:v>
      </x:c>
      <x:c r="R2893" s="59" t="n">
        <x:f>ROUND((P2893-Q2893)*O2893-('Inputs'!$C$4/B2893)*(I2893/J2893+K2893)-'Inputs'!$C$4*L2893-('Inputs'!$C$4*'Inputs'!$C$20*'Inputs'!$C$21*'Inputs'!$C$22/1000)*M2893*N2893,0)</x:f>
        <x:v>99926</x:v>
      </x:c>
      <x:c r="S2893" s="59" t="n">
        <x:f>ROUND(R2893/'Inputs'!$C$4,2)</x:f>
        <x:v>9.99</x:v>
      </x:c>
      <x:c r="T2893" s="33" t="n">
        <x:f>ROUND((P2893-Q2893)*G2893*'Inputs'!$C$25/1000,1)</x:f>
        <x:v>51.7</x:v>
      </x:c>
    </x:row>
    <x:row r="2894">
      <x:c r="A2894" t="n">
        <x:v>2879</x:v>
      </x:c>
      <x:c r="B2894" s="68" t="n">
        <x:v>31.6</x:v>
      </x:c>
      <x:c r="C2894" s="68" t="n">
        <x:v>27.6</x:v>
      </x:c>
      <x:c r="D2894" s="68" t="n">
        <x:v>246.1</x:v>
      </x:c>
      <x:c r="E2894" s="68" t="n">
        <x:v>27.9</x:v>
      </x:c>
      <x:c r="F2894" s="68" t="n">
        <x:v>45.5</x:v>
      </x:c>
      <x:c r="G2894" s="68" t="n">
        <x:v>9.9</x:v>
      </x:c>
      <x:c r="H2894" s="69" t="n">
        <x:v>1.644</x:v>
      </x:c>
      <x:c r="I2894" s="68" t="n">
        <x:v>6519</x:v>
      </x:c>
      <x:c r="J2894" s="68" t="n">
        <x:v>10</x:v>
      </x:c>
      <x:c r="K2894" s="68" t="n">
        <x:v>547</x:v>
      </x:c>
      <x:c r="L2894" s="68" t="n">
        <x:v>2.7</x:v>
      </x:c>
      <x:c r="M2894" s="70" t="n">
        <x:v>0.097</x:v>
      </x:c>
      <x:c r="N2894" s="71" t="n">
        <x:v>120</x:v>
      </x:c>
      <x:c r="O2894" s="33" t="n">
        <x:f>ROUND(3*E2894+F2894+G2894*H2894,1)</x:f>
        <x:v>145.5</x:v>
      </x:c>
      <x:c r="P2894" s="33" t="n">
        <x:f>ROUND('Inputs'!$C$4*'Inputs'!$C$7*'Inputs'!$C$5*C2894/3600,1)</x:f>
        <x:v>3986.7</x:v>
      </x:c>
      <x:c r="Q2894" s="33" t="n">
        <x:f>ROUND(('Inputs'!$C$4/B2894)*'Inputs'!$C$7*'Inputs'!$C$6*D2894/3600,1)</x:f>
        <x:v>2249.9</x:v>
      </x:c>
      <x:c r="R2894" s="59" t="n">
        <x:f>ROUND((P2894-Q2894)*O2894-('Inputs'!$C$4/B2894)*(I2894/J2894+K2894)-'Inputs'!$C$4*L2894-('Inputs'!$C$4*'Inputs'!$C$20*'Inputs'!$C$21*'Inputs'!$C$22/1000)*M2894*N2894,0)</x:f>
        <x:v>-179723</x:v>
      </x:c>
      <x:c r="S2894" s="59" t="n">
        <x:f>ROUND(R2894/'Inputs'!$C$4,2)</x:f>
        <x:v>-17.97</x:v>
      </x:c>
      <x:c r="T2894" s="33" t="n">
        <x:f>ROUND((P2894-Q2894)*G2894*'Inputs'!$C$25/1000,1)</x:f>
        <x:v>44.4</x:v>
      </x:c>
    </x:row>
    <x:row r="2895">
      <x:c r="A2895" t="n">
        <x:v>2880</x:v>
      </x:c>
      <x:c r="B2895" s="68" t="n">
        <x:v>30.4</x:v>
      </x:c>
      <x:c r="C2895" s="68" t="n">
        <x:v>32.3</x:v>
      </x:c>
      <x:c r="D2895" s="68" t="n">
        <x:v>205.3</x:v>
      </x:c>
      <x:c r="E2895" s="68" t="n">
        <x:v>26.9</x:v>
      </x:c>
      <x:c r="F2895" s="68" t="n">
        <x:v>40</x:v>
      </x:c>
      <x:c r="G2895" s="68" t="n">
        <x:v>10.6</x:v>
      </x:c>
      <x:c r="H2895" s="69" t="n">
        <x:v>1.756</x:v>
      </x:c>
      <x:c r="I2895" s="68" t="n">
        <x:v>5252</x:v>
      </x:c>
      <x:c r="J2895" s="68" t="n">
        <x:v>9.2</x:v>
      </x:c>
      <x:c r="K2895" s="68" t="n">
        <x:v>843</x:v>
      </x:c>
      <x:c r="L2895" s="68" t="n">
        <x:v>3</x:v>
      </x:c>
      <x:c r="M2895" s="70" t="n">
        <x:v>0.019</x:v>
      </x:c>
      <x:c r="N2895" s="71" t="n">
        <x:v>108</x:v>
      </x:c>
      <x:c r="O2895" s="33" t="n">
        <x:f>ROUND(3*E2895+F2895+G2895*H2895,1)</x:f>
        <x:v>139.3</x:v>
      </x:c>
      <x:c r="P2895" s="33" t="n">
        <x:f>ROUND('Inputs'!$C$4*'Inputs'!$C$7*'Inputs'!$C$5*C2895/3600,1)</x:f>
        <x:v>4665.6</x:v>
      </x:c>
      <x:c r="Q2895" s="33" t="n">
        <x:f>ROUND(('Inputs'!$C$4/B2895)*'Inputs'!$C$7*'Inputs'!$C$6*D2895/3600,1)</x:f>
        <x:v>1951</x:v>
      </x:c>
      <x:c r="R2895" s="59" t="n">
        <x:f>ROUND((P2895-Q2895)*O2895-('Inputs'!$C$4/B2895)*(I2895/J2895+K2895)-'Inputs'!$C$4*L2895-('Inputs'!$C$4*'Inputs'!$C$20*'Inputs'!$C$21*'Inputs'!$C$22/1000)*M2895*N2895,0)</x:f>
        <x:v>-121533</x:v>
      </x:c>
      <x:c r="S2895" s="59" t="n">
        <x:f>ROUND(R2895/'Inputs'!$C$4,2)</x:f>
        <x:v>-12.15</x:v>
      </x:c>
      <x:c r="T2895" s="33" t="n">
        <x:f>ROUND((P2895-Q2895)*G2895*'Inputs'!$C$25/1000,1)</x:f>
        <x:v>74.3</x:v>
      </x:c>
    </x:row>
    <x:row r="2896">
      <x:c r="A2896" t="n">
        <x:v>2881</x:v>
      </x:c>
      <x:c r="B2896" s="68" t="n">
        <x:v>25.2</x:v>
      </x:c>
      <x:c r="C2896" s="68" t="n">
        <x:v>28.3</x:v>
      </x:c>
      <x:c r="D2896" s="68" t="n">
        <x:v>183.8</x:v>
      </x:c>
      <x:c r="E2896" s="68" t="n">
        <x:v>23.3</x:v>
      </x:c>
      <x:c r="F2896" s="68" t="n">
        <x:v>50.7</x:v>
      </x:c>
      <x:c r="G2896" s="68" t="n">
        <x:v>10.6</x:v>
      </x:c>
      <x:c r="H2896" s="69" t="n">
        <x:v>1.974</x:v>
      </x:c>
      <x:c r="I2896" s="68" t="n">
        <x:v>4383</x:v>
      </x:c>
      <x:c r="J2896" s="68" t="n">
        <x:v>10</x:v>
      </x:c>
      <x:c r="K2896" s="68" t="n">
        <x:v>733</x:v>
      </x:c>
      <x:c r="L2896" s="68" t="n">
        <x:v>1.6</x:v>
      </x:c>
      <x:c r="M2896" s="70" t="n">
        <x:v>0.043</x:v>
      </x:c>
      <x:c r="N2896" s="71" t="n">
        <x:v>141</x:v>
      </x:c>
      <x:c r="O2896" s="33" t="n">
        <x:f>ROUND(3*E2896+F2896+G2896*H2896,1)</x:f>
        <x:v>141.5</x:v>
      </x:c>
      <x:c r="P2896" s="33" t="n">
        <x:f>ROUND('Inputs'!$C$4*'Inputs'!$C$7*'Inputs'!$C$5*C2896/3600,1)</x:f>
        <x:v>4087.8</x:v>
      </x:c>
      <x:c r="Q2896" s="33" t="n">
        <x:f>ROUND(('Inputs'!$C$4/B2896)*'Inputs'!$C$7*'Inputs'!$C$6*D2896/3600,1)</x:f>
        <x:v>2107.1</x:v>
      </x:c>
      <x:c r="R2896" s="59" t="n">
        <x:f>ROUND((P2896-Q2896)*O2896-('Inputs'!$C$4/B2896)*(I2896/J2896+K2896)-'Inputs'!$C$4*L2896-('Inputs'!$C$4*'Inputs'!$C$20*'Inputs'!$C$21*'Inputs'!$C$22/1000)*M2896*N2896,0)</x:f>
        <x:v>-214090</x:v>
      </x:c>
      <x:c r="S2896" s="59" t="n">
        <x:f>ROUND(R2896/'Inputs'!$C$4,2)</x:f>
        <x:v>-21.41</x:v>
      </x:c>
      <x:c r="T2896" s="33" t="n">
        <x:f>ROUND((P2896-Q2896)*G2896*'Inputs'!$C$25/1000,1)</x:f>
        <x:v>54.2</x:v>
      </x:c>
    </x:row>
    <x:row r="2897">
      <x:c r="A2897" t="n">
        <x:v>2882</x:v>
      </x:c>
      <x:c r="B2897" s="68" t="n">
        <x:v>37.7</x:v>
      </x:c>
      <x:c r="C2897" s="68" t="n">
        <x:v>29.2</x:v>
      </x:c>
      <x:c r="D2897" s="68" t="n">
        <x:v>235.5</x:v>
      </x:c>
      <x:c r="E2897" s="68" t="n">
        <x:v>24.4</x:v>
      </x:c>
      <x:c r="F2897" s="68" t="n">
        <x:v>46.5</x:v>
      </x:c>
      <x:c r="G2897" s="68" t="n">
        <x:v>8</x:v>
      </x:c>
      <x:c r="H2897" s="69" t="n">
        <x:v>1.673</x:v>
      </x:c>
      <x:c r="I2897" s="68" t="n">
        <x:v>9653</x:v>
      </x:c>
      <x:c r="J2897" s="68" t="n">
        <x:v>13</x:v>
      </x:c>
      <x:c r="K2897" s="68" t="n">
        <x:v>489</x:v>
      </x:c>
      <x:c r="L2897" s="68" t="n">
        <x:v>4.7</x:v>
      </x:c>
      <x:c r="M2897" s="70" t="n">
        <x:v>0.087</x:v>
      </x:c>
      <x:c r="N2897" s="71" t="n">
        <x:v>69</x:v>
      </x:c>
      <x:c r="O2897" s="33" t="n">
        <x:f>ROUND(3*E2897+F2897+G2897*H2897,1)</x:f>
        <x:v>133.1</x:v>
      </x:c>
      <x:c r="P2897" s="33" t="n">
        <x:f>ROUND('Inputs'!$C$4*'Inputs'!$C$7*'Inputs'!$C$5*C2897/3600,1)</x:f>
        <x:v>4217.8</x:v>
      </x:c>
      <x:c r="Q2897" s="33" t="n">
        <x:f>ROUND(('Inputs'!$C$4/B2897)*'Inputs'!$C$7*'Inputs'!$C$6*D2897/3600,1)</x:f>
        <x:v>1804.6</x:v>
      </x:c>
      <x:c r="R2897" s="59" t="n">
        <x:f>ROUND((P2897-Q2897)*O2897-('Inputs'!$C$4/B2897)*(I2897/J2897+K2897)-'Inputs'!$C$4*L2897-('Inputs'!$C$4*'Inputs'!$C$20*'Inputs'!$C$21*'Inputs'!$C$22/1000)*M2897*N2897,0)</x:f>
        <x:v>-65895</x:v>
      </x:c>
      <x:c r="S2897" s="59" t="n">
        <x:f>ROUND(R2897/'Inputs'!$C$4,2)</x:f>
        <x:v>-6.59</x:v>
      </x:c>
      <x:c r="T2897" s="33" t="n">
        <x:f>ROUND((P2897-Q2897)*G2897*'Inputs'!$C$25/1000,1)</x:f>
        <x:v>49.9</x:v>
      </x:c>
    </x:row>
    <x:row r="2898">
      <x:c r="A2898" t="n">
        <x:v>2883</x:v>
      </x:c>
      <x:c r="B2898" s="68" t="n">
        <x:v>54.8</x:v>
      </x:c>
      <x:c r="C2898" s="68" t="n">
        <x:v>31.9</x:v>
      </x:c>
      <x:c r="D2898" s="68" t="n">
        <x:v>182.1</x:v>
      </x:c>
      <x:c r="E2898" s="68" t="n">
        <x:v>24.2</x:v>
      </x:c>
      <x:c r="F2898" s="68" t="n">
        <x:v>39.4</x:v>
      </x:c>
      <x:c r="G2898" s="68" t="n">
        <x:v>8.9</x:v>
      </x:c>
      <x:c r="H2898" s="69" t="n">
        <x:v>1.813</x:v>
      </x:c>
      <x:c r="I2898" s="68" t="n">
        <x:v>5844</x:v>
      </x:c>
      <x:c r="J2898" s="68" t="n">
        <x:v>11.9</x:v>
      </x:c>
      <x:c r="K2898" s="68" t="n">
        <x:v>629</x:v>
      </x:c>
      <x:c r="L2898" s="68" t="n">
        <x:v>5.5</x:v>
      </x:c>
      <x:c r="M2898" s="70" t="n">
        <x:v>0.025</x:v>
      </x:c>
      <x:c r="N2898" s="71" t="n">
        <x:v>116</x:v>
      </x:c>
      <x:c r="O2898" s="33" t="n">
        <x:f>ROUND(3*E2898+F2898+G2898*H2898,1)</x:f>
        <x:v>128.1</x:v>
      </x:c>
      <x:c r="P2898" s="33" t="n">
        <x:f>ROUND('Inputs'!$C$4*'Inputs'!$C$7*'Inputs'!$C$5*C2898/3600,1)</x:f>
        <x:v>4607.8</x:v>
      </x:c>
      <x:c r="Q2898" s="33" t="n">
        <x:f>ROUND(('Inputs'!$C$4/B2898)*'Inputs'!$C$7*'Inputs'!$C$6*D2898/3600,1)</x:f>
        <x:v>960</x:v>
      </x:c>
      <x:c r="R2898" s="59" t="n">
        <x:f>ROUND((P2898-Q2898)*O2898-('Inputs'!$C$4/B2898)*(I2898/J2898+K2898)-'Inputs'!$C$4*L2898-('Inputs'!$C$4*'Inputs'!$C$20*'Inputs'!$C$21*'Inputs'!$C$22/1000)*M2898*N2898,0)</x:f>
        <x:v>201402</x:v>
      </x:c>
      <x:c r="S2898" s="59" t="n">
        <x:f>ROUND(R2898/'Inputs'!$C$4,2)</x:f>
        <x:v>20.14</x:v>
      </x:c>
      <x:c r="T2898" s="33" t="n">
        <x:f>ROUND((P2898-Q2898)*G2898*'Inputs'!$C$25/1000,1)</x:f>
        <x:v>83.9</x:v>
      </x:c>
    </x:row>
    <x:row r="2899">
      <x:c r="A2899" t="n">
        <x:v>2884</x:v>
      </x:c>
      <x:c r="B2899" s="68" t="n">
        <x:v>45</x:v>
      </x:c>
      <x:c r="C2899" s="68" t="n">
        <x:v>34.1</x:v>
      </x:c>
      <x:c r="D2899" s="68" t="n">
        <x:v>222.5</x:v>
      </x:c>
      <x:c r="E2899" s="68" t="n">
        <x:v>27</x:v>
      </x:c>
      <x:c r="F2899" s="68" t="n">
        <x:v>46.9</x:v>
      </x:c>
      <x:c r="G2899" s="68" t="n">
        <x:v>10.5</x:v>
      </x:c>
      <x:c r="H2899" s="69" t="n">
        <x:v>1.952</x:v>
      </x:c>
      <x:c r="I2899" s="68" t="n">
        <x:v>5421</x:v>
      </x:c>
      <x:c r="J2899" s="68" t="n">
        <x:v>14.2</x:v>
      </x:c>
      <x:c r="K2899" s="68" t="n">
        <x:v>587</x:v>
      </x:c>
      <x:c r="L2899" s="68" t="n">
        <x:v>5.2</x:v>
      </x:c>
      <x:c r="M2899" s="70" t="n">
        <x:v>0.017</x:v>
      </x:c>
      <x:c r="N2899" s="71" t="n">
        <x:v>117</x:v>
      </x:c>
      <x:c r="O2899" s="33" t="n">
        <x:f>ROUND(3*E2899+F2899+G2899*H2899,1)</x:f>
        <x:v>148.4</x:v>
      </x:c>
      <x:c r="P2899" s="33" t="n">
        <x:f>ROUND('Inputs'!$C$4*'Inputs'!$C$7*'Inputs'!$C$5*C2899/3600,1)</x:f>
        <x:v>4925.6</x:v>
      </x:c>
      <x:c r="Q2899" s="33" t="n">
        <x:f>ROUND(('Inputs'!$C$4/B2899)*'Inputs'!$C$7*'Inputs'!$C$6*D2899/3600,1)</x:f>
        <x:v>1428.4</x:v>
      </x:c>
      <x:c r="R2899" s="59" t="n">
        <x:f>ROUND((P2899-Q2899)*O2899-('Inputs'!$C$4/B2899)*(I2899/J2899+K2899)-'Inputs'!$C$4*L2899-('Inputs'!$C$4*'Inputs'!$C$20*'Inputs'!$C$21*'Inputs'!$C$22/1000)*M2899*N2899,0)</x:f>
        <x:v>247257</x:v>
      </x:c>
      <x:c r="S2899" s="59" t="n">
        <x:f>ROUND(R2899/'Inputs'!$C$4,2)</x:f>
        <x:v>24.73</x:v>
      </x:c>
      <x:c r="T2899" s="33" t="n">
        <x:f>ROUND((P2899-Q2899)*G2899*'Inputs'!$C$25/1000,1)</x:f>
        <x:v>94.9</x:v>
      </x:c>
    </x:row>
    <x:row r="2900">
      <x:c r="A2900" t="n">
        <x:v>2885</x:v>
      </x:c>
      <x:c r="B2900" s="68" t="n">
        <x:v>58.2</x:v>
      </x:c>
      <x:c r="C2900" s="68" t="n">
        <x:v>30.8</x:v>
      </x:c>
      <x:c r="D2900" s="68" t="n">
        <x:v>233</x:v>
      </x:c>
      <x:c r="E2900" s="68" t="n">
        <x:v>22.5</x:v>
      </x:c>
      <x:c r="F2900" s="68" t="n">
        <x:v>51.6</x:v>
      </x:c>
      <x:c r="G2900" s="68" t="n">
        <x:v>8.9</x:v>
      </x:c>
      <x:c r="H2900" s="69" t="n">
        <x:v>1.97</x:v>
      </x:c>
      <x:c r="I2900" s="68" t="n">
        <x:v>5031</x:v>
      </x:c>
      <x:c r="J2900" s="68" t="n">
        <x:v>10.4</x:v>
      </x:c>
      <x:c r="K2900" s="68" t="n">
        <x:v>778</x:v>
      </x:c>
      <x:c r="L2900" s="68" t="n">
        <x:v>1.5</x:v>
      </x:c>
      <x:c r="M2900" s="70" t="n">
        <x:v>0.043</x:v>
      </x:c>
      <x:c r="N2900" s="71" t="n">
        <x:v>64</x:v>
      </x:c>
      <x:c r="O2900" s="33" t="n">
        <x:f>ROUND(3*E2900+F2900+G2900*H2900,1)</x:f>
        <x:v>136.6</x:v>
      </x:c>
      <x:c r="P2900" s="33" t="n">
        <x:f>ROUND('Inputs'!$C$4*'Inputs'!$C$7*'Inputs'!$C$5*C2900/3600,1)</x:f>
        <x:v>4448.9</x:v>
      </x:c>
      <x:c r="Q2900" s="33" t="n">
        <x:f>ROUND(('Inputs'!$C$4/B2900)*'Inputs'!$C$7*'Inputs'!$C$6*D2900/3600,1)</x:f>
        <x:v>1156.5</x:v>
      </x:c>
      <x:c r="R2900" s="59" t="n">
        <x:f>ROUND((P2900-Q2900)*O2900-('Inputs'!$C$4/B2900)*(I2900/J2900+K2900)-'Inputs'!$C$4*L2900-('Inputs'!$C$4*'Inputs'!$C$20*'Inputs'!$C$21*'Inputs'!$C$22/1000)*M2900*N2900,0)</x:f>
        <x:v>211792</x:v>
      </x:c>
      <x:c r="S2900" s="59" t="n">
        <x:f>ROUND(R2900/'Inputs'!$C$4,2)</x:f>
        <x:v>21.18</x:v>
      </x:c>
      <x:c r="T2900" s="33" t="n">
        <x:f>ROUND((P2900-Q2900)*G2900*'Inputs'!$C$25/1000,1)</x:f>
        <x:v>75.7</x:v>
      </x:c>
    </x:row>
    <x:row r="2901">
      <x:c r="A2901" t="n">
        <x:v>2886</x:v>
      </x:c>
      <x:c r="B2901" s="68" t="n">
        <x:v>49.2</x:v>
      </x:c>
      <x:c r="C2901" s="68" t="n">
        <x:v>31.5</x:v>
      </x:c>
      <x:c r="D2901" s="68" t="n">
        <x:v>180.5</x:v>
      </x:c>
      <x:c r="E2901" s="68" t="n">
        <x:v>21.3</x:v>
      </x:c>
      <x:c r="F2901" s="68" t="n">
        <x:v>41.2</x:v>
      </x:c>
      <x:c r="G2901" s="68" t="n">
        <x:v>7.8</x:v>
      </x:c>
      <x:c r="H2901" s="69" t="n">
        <x:v>1.995</x:v>
      </x:c>
      <x:c r="I2901" s="68" t="n">
        <x:v>5992</x:v>
      </x:c>
      <x:c r="J2901" s="68" t="n">
        <x:v>11.4</x:v>
      </x:c>
      <x:c r="K2901" s="68" t="n">
        <x:v>522</x:v>
      </x:c>
      <x:c r="L2901" s="68" t="n">
        <x:v>1.6</x:v>
      </x:c>
      <x:c r="M2901" s="70" t="n">
        <x:v>0.06</x:v>
      </x:c>
      <x:c r="N2901" s="71" t="n">
        <x:v>136</x:v>
      </x:c>
      <x:c r="O2901" s="33" t="n">
        <x:f>ROUND(3*E2901+F2901+G2901*H2901,1)</x:f>
        <x:v>120.7</x:v>
      </x:c>
      <x:c r="P2901" s="33" t="n">
        <x:f>ROUND('Inputs'!$C$4*'Inputs'!$C$7*'Inputs'!$C$5*C2901/3600,1)</x:f>
        <x:v>4550</x:v>
      </x:c>
      <x:c r="Q2901" s="33" t="n">
        <x:f>ROUND(('Inputs'!$C$4/B2901)*'Inputs'!$C$7*'Inputs'!$C$6*D2901/3600,1)</x:f>
        <x:v>1059.8</x:v>
      </x:c>
      <x:c r="R2901" s="59" t="n">
        <x:f>ROUND((P2901-Q2901)*O2901-('Inputs'!$C$4/B2901)*(I2901/J2901+K2901)-'Inputs'!$C$4*L2901-('Inputs'!$C$4*'Inputs'!$C$20*'Inputs'!$C$21*'Inputs'!$C$22/1000)*M2901*N2901,0)</x:f>
        <x:v>174090</x:v>
      </x:c>
      <x:c r="S2901" s="59" t="n">
        <x:f>ROUND(R2901/'Inputs'!$C$4,2)</x:f>
        <x:v>17.41</x:v>
      </x:c>
      <x:c r="T2901" s="33" t="n">
        <x:f>ROUND((P2901-Q2901)*G2901*'Inputs'!$C$25/1000,1)</x:f>
        <x:v>70.3</x:v>
      </x:c>
    </x:row>
    <x:row r="2902">
      <x:c r="A2902" t="n">
        <x:v>2887</x:v>
      </x:c>
      <x:c r="B2902" s="68" t="n">
        <x:v>30.2</x:v>
      </x:c>
      <x:c r="C2902" s="68" t="n">
        <x:v>31.8</x:v>
      </x:c>
      <x:c r="D2902" s="68" t="n">
        <x:v>288.2</x:v>
      </x:c>
      <x:c r="E2902" s="68" t="n">
        <x:v>27.8</x:v>
      </x:c>
      <x:c r="F2902" s="68" t="n">
        <x:v>49.5</x:v>
      </x:c>
      <x:c r="G2902" s="68" t="n">
        <x:v>7.8</x:v>
      </x:c>
      <x:c r="H2902" s="69" t="n">
        <x:v>1.85</x:v>
      </x:c>
      <x:c r="I2902" s="68" t="n">
        <x:v>5399</x:v>
      </x:c>
      <x:c r="J2902" s="68" t="n">
        <x:v>14.1</x:v>
      </x:c>
      <x:c r="K2902" s="68" t="n">
        <x:v>612</x:v>
      </x:c>
      <x:c r="L2902" s="68" t="n">
        <x:v>3.4</x:v>
      </x:c>
      <x:c r="M2902" s="70" t="n">
        <x:v>0.087</x:v>
      </x:c>
      <x:c r="N2902" s="71" t="n">
        <x:v>75</x:v>
      </x:c>
      <x:c r="O2902" s="33" t="n">
        <x:f>ROUND(3*E2902+F2902+G2902*H2902,1)</x:f>
        <x:v>147.3</x:v>
      </x:c>
      <x:c r="P2902" s="33" t="n">
        <x:f>ROUND('Inputs'!$C$4*'Inputs'!$C$7*'Inputs'!$C$5*C2902/3600,1)</x:f>
        <x:v>4593.3</x:v>
      </x:c>
      <x:c r="Q2902" s="33" t="n">
        <x:f>ROUND(('Inputs'!$C$4/B2902)*'Inputs'!$C$7*'Inputs'!$C$6*D2902/3600,1)</x:f>
        <x:v>2756.9</x:v>
      </x:c>
      <x:c r="R2902" s="59" t="n">
        <x:f>ROUND((P2902-Q2902)*O2902-('Inputs'!$C$4/B2902)*(I2902/J2902+K2902)-'Inputs'!$C$4*L2902-('Inputs'!$C$4*'Inputs'!$C$20*'Inputs'!$C$21*'Inputs'!$C$22/1000)*M2902*N2902,0)</x:f>
        <x:v>-107529</x:v>
      </x:c>
      <x:c r="S2902" s="59" t="n">
        <x:f>ROUND(R2902/'Inputs'!$C$4,2)</x:f>
        <x:v>-10.75</x:v>
      </x:c>
      <x:c r="T2902" s="33" t="n">
        <x:f>ROUND((P2902-Q2902)*G2902*'Inputs'!$C$25/1000,1)</x:f>
        <x:v>37</x:v>
      </x:c>
    </x:row>
    <x:row r="2903">
      <x:c r="A2903" t="n">
        <x:v>2888</x:v>
      </x:c>
      <x:c r="B2903" s="68" t="n">
        <x:v>43.2</x:v>
      </x:c>
      <x:c r="C2903" s="68" t="n">
        <x:v>25.8</x:v>
      </x:c>
      <x:c r="D2903" s="68" t="n">
        <x:v>274.6</x:v>
      </x:c>
      <x:c r="E2903" s="68" t="n">
        <x:v>25.6</x:v>
      </x:c>
      <x:c r="F2903" s="68" t="n">
        <x:v>48.8</x:v>
      </x:c>
      <x:c r="G2903" s="68" t="n">
        <x:v>10.8</x:v>
      </x:c>
      <x:c r="H2903" s="69" t="n">
        <x:v>1.823</x:v>
      </x:c>
      <x:c r="I2903" s="68" t="n">
        <x:v>5429</x:v>
      </x:c>
      <x:c r="J2903" s="68" t="n">
        <x:v>13.5</x:v>
      </x:c>
      <x:c r="K2903" s="68" t="n">
        <x:v>797</x:v>
      </x:c>
      <x:c r="L2903" s="68" t="n">
        <x:v>3.9</x:v>
      </x:c>
      <x:c r="M2903" s="70" t="n">
        <x:v>0.054</x:v>
      </x:c>
      <x:c r="N2903" s="71" t="n">
        <x:v>75</x:v>
      </x:c>
      <x:c r="O2903" s="33" t="n">
        <x:f>ROUND(3*E2903+F2903+G2903*H2903,1)</x:f>
        <x:v>145.3</x:v>
      </x:c>
      <x:c r="P2903" s="33" t="n">
        <x:f>ROUND('Inputs'!$C$4*'Inputs'!$C$7*'Inputs'!$C$5*C2903/3600,1)</x:f>
        <x:v>3726.7</x:v>
      </x:c>
      <x:c r="Q2903" s="33" t="n">
        <x:f>ROUND(('Inputs'!$C$4/B2903)*'Inputs'!$C$7*'Inputs'!$C$6*D2903/3600,1)</x:f>
        <x:v>1836.3</x:v>
      </x:c>
      <x:c r="R2903" s="59" t="n">
        <x:f>ROUND((P2903-Q2903)*O2903-('Inputs'!$C$4/B2903)*(I2903/J2903+K2903)-'Inputs'!$C$4*L2903-('Inputs'!$C$4*'Inputs'!$C$20*'Inputs'!$C$21*'Inputs'!$C$22/1000)*M2903*N2903,0)</x:f>
        <x:v>-50962</x:v>
      </x:c>
      <x:c r="S2903" s="59" t="n">
        <x:f>ROUND(R2903/'Inputs'!$C$4,2)</x:f>
        <x:v>-5.1</x:v>
      </x:c>
      <x:c r="T2903" s="33" t="n">
        <x:f>ROUND((P2903-Q2903)*G2903*'Inputs'!$C$25/1000,1)</x:f>
        <x:v>52.7</x:v>
      </x:c>
    </x:row>
    <x:row r="2904">
      <x:c r="A2904" t="n">
        <x:v>2889</x:v>
      </x:c>
      <x:c r="B2904" s="68" t="n">
        <x:v>42.9</x:v>
      </x:c>
      <x:c r="C2904" s="68" t="n">
        <x:v>32</x:v>
      </x:c>
      <x:c r="D2904" s="68" t="n">
        <x:v>206.1</x:v>
      </x:c>
      <x:c r="E2904" s="68" t="n">
        <x:v>21.4</x:v>
      </x:c>
      <x:c r="F2904" s="68" t="n">
        <x:v>31.4</x:v>
      </x:c>
      <x:c r="G2904" s="68" t="n">
        <x:v>7.7</x:v>
      </x:c>
      <x:c r="H2904" s="69" t="n">
        <x:v>1.765</x:v>
      </x:c>
      <x:c r="I2904" s="68" t="n">
        <x:v>7838</x:v>
      </x:c>
      <x:c r="J2904" s="68" t="n">
        <x:v>8.1</x:v>
      </x:c>
      <x:c r="K2904" s="68" t="n">
        <x:v>471</x:v>
      </x:c>
      <x:c r="L2904" s="68" t="n">
        <x:v>1.5</x:v>
      </x:c>
      <x:c r="M2904" s="70" t="n">
        <x:v>0.038</x:v>
      </x:c>
      <x:c r="N2904" s="71" t="n">
        <x:v>150</x:v>
      </x:c>
      <x:c r="O2904" s="33" t="n">
        <x:f>ROUND(3*E2904+F2904+G2904*H2904,1)</x:f>
        <x:v>109.2</x:v>
      </x:c>
      <x:c r="P2904" s="33" t="n">
        <x:f>ROUND('Inputs'!$C$4*'Inputs'!$C$7*'Inputs'!$C$5*C2904/3600,1)</x:f>
        <x:v>4622.2</x:v>
      </x:c>
      <x:c r="Q2904" s="33" t="n">
        <x:f>ROUND(('Inputs'!$C$4/B2904)*'Inputs'!$C$7*'Inputs'!$C$6*D2904/3600,1)</x:f>
        <x:v>1387.9</x:v>
      </x:c>
      <x:c r="R2904" s="59" t="n">
        <x:f>ROUND((P2904-Q2904)*O2904-('Inputs'!$C$4/B2904)*(I2904/J2904+K2904)-'Inputs'!$C$4*L2904-('Inputs'!$C$4*'Inputs'!$C$20*'Inputs'!$C$21*'Inputs'!$C$22/1000)*M2904*N2904,0)</x:f>
        <x:v>-9911</x:v>
      </x:c>
      <x:c r="S2904" s="59" t="n">
        <x:f>ROUND(R2904/'Inputs'!$C$4,2)</x:f>
        <x:v>-0.99</x:v>
      </x:c>
      <x:c r="T2904" s="33" t="n">
        <x:f>ROUND((P2904-Q2904)*G2904*'Inputs'!$C$25/1000,1)</x:f>
        <x:v>64.3</x:v>
      </x:c>
    </x:row>
    <x:row r="2905">
      <x:c r="A2905" t="n">
        <x:v>2890</x:v>
      </x:c>
      <x:c r="B2905" s="68" t="n">
        <x:v>59</x:v>
      </x:c>
      <x:c r="C2905" s="68" t="n">
        <x:v>27.2</x:v>
      </x:c>
      <x:c r="D2905" s="68" t="n">
        <x:v>227.2</x:v>
      </x:c>
      <x:c r="E2905" s="68" t="n">
        <x:v>23.4</x:v>
      </x:c>
      <x:c r="F2905" s="68" t="n">
        <x:v>50.7</x:v>
      </x:c>
      <x:c r="G2905" s="68" t="n">
        <x:v>9.1</x:v>
      </x:c>
      <x:c r="H2905" s="69" t="n">
        <x:v>1.839</x:v>
      </x:c>
      <x:c r="I2905" s="68" t="n">
        <x:v>6002</x:v>
      </x:c>
      <x:c r="J2905" s="68" t="n">
        <x:v>13.9</x:v>
      </x:c>
      <x:c r="K2905" s="68" t="n">
        <x:v>546</x:v>
      </x:c>
      <x:c r="L2905" s="68" t="n">
        <x:v>2.6</x:v>
      </x:c>
      <x:c r="M2905" s="70" t="n">
        <x:v>0.026</x:v>
      </x:c>
      <x:c r="N2905" s="71" t="n">
        <x:v>94</x:v>
      </x:c>
      <x:c r="O2905" s="33" t="n">
        <x:f>ROUND(3*E2905+F2905+G2905*H2905,1)</x:f>
        <x:v>137.6</x:v>
      </x:c>
      <x:c r="P2905" s="33" t="n">
        <x:f>ROUND('Inputs'!$C$4*'Inputs'!$C$7*'Inputs'!$C$5*C2905/3600,1)</x:f>
        <x:v>3928.9</x:v>
      </x:c>
      <x:c r="Q2905" s="33" t="n">
        <x:f>ROUND(('Inputs'!$C$4/B2905)*'Inputs'!$C$7*'Inputs'!$C$6*D2905/3600,1)</x:f>
        <x:v>1112.5</x:v>
      </x:c>
      <x:c r="R2905" s="59" t="n">
        <x:f>ROUND((P2905-Q2905)*O2905-('Inputs'!$C$4/B2905)*(I2905/J2905+K2905)-'Inputs'!$C$4*L2905-('Inputs'!$C$4*'Inputs'!$C$20*'Inputs'!$C$21*'Inputs'!$C$22/1000)*M2905*N2905,0)</x:f>
        <x:v>190343</x:v>
      </x:c>
      <x:c r="S2905" s="59" t="n">
        <x:f>ROUND(R2905/'Inputs'!$C$4,2)</x:f>
        <x:v>19.03</x:v>
      </x:c>
      <x:c r="T2905" s="33" t="n">
        <x:f>ROUND((P2905-Q2905)*G2905*'Inputs'!$C$25/1000,1)</x:f>
        <x:v>66.2</x:v>
      </x:c>
    </x:row>
    <x:row r="2906">
      <x:c r="A2906" t="n">
        <x:v>2891</x:v>
      </x:c>
      <x:c r="B2906" s="68" t="n">
        <x:v>54</x:v>
      </x:c>
      <x:c r="C2906" s="68" t="n">
        <x:v>25.5</x:v>
      </x:c>
      <x:c r="D2906" s="68" t="n">
        <x:v>202.5</x:v>
      </x:c>
      <x:c r="E2906" s="68" t="n">
        <x:v>23.4</x:v>
      </x:c>
      <x:c r="F2906" s="68" t="n">
        <x:v>33.3</x:v>
      </x:c>
      <x:c r="G2906" s="68" t="n">
        <x:v>8</x:v>
      </x:c>
      <x:c r="H2906" s="69" t="n">
        <x:v>1.89</x:v>
      </x:c>
      <x:c r="I2906" s="68" t="n">
        <x:v>8343</x:v>
      </x:c>
      <x:c r="J2906" s="68" t="n">
        <x:v>9.6</x:v>
      </x:c>
      <x:c r="K2906" s="68" t="n">
        <x:v>431</x:v>
      </x:c>
      <x:c r="L2906" s="68" t="n">
        <x:v>5.5</x:v>
      </x:c>
      <x:c r="M2906" s="70" t="n">
        <x:v>0.048</x:v>
      </x:c>
      <x:c r="N2906" s="71" t="n">
        <x:v>156</x:v>
      </x:c>
      <x:c r="O2906" s="33" t="n">
        <x:f>ROUND(3*E2906+F2906+G2906*H2906,1)</x:f>
        <x:v>118.6</x:v>
      </x:c>
      <x:c r="P2906" s="33" t="n">
        <x:f>ROUND('Inputs'!$C$4*'Inputs'!$C$7*'Inputs'!$C$5*C2906/3600,1)</x:f>
        <x:v>3683.3</x:v>
      </x:c>
      <x:c r="Q2906" s="33" t="n">
        <x:f>ROUND(('Inputs'!$C$4/B2906)*'Inputs'!$C$7*'Inputs'!$C$6*D2906/3600,1)</x:f>
        <x:v>1083.3</x:v>
      </x:c>
      <x:c r="R2906" s="59" t="n">
        <x:f>ROUND((P2906-Q2906)*O2906-('Inputs'!$C$4/B2906)*(I2906/J2906+K2906)-'Inputs'!$C$4*L2906-('Inputs'!$C$4*'Inputs'!$C$20*'Inputs'!$C$21*'Inputs'!$C$22/1000)*M2906*N2906,0)</x:f>
        <x:v>-4137</x:v>
      </x:c>
      <x:c r="S2906" s="59" t="n">
        <x:f>ROUND(R2906/'Inputs'!$C$4,2)</x:f>
        <x:v>-0.41</x:v>
      </x:c>
      <x:c r="T2906" s="33" t="n">
        <x:f>ROUND((P2906-Q2906)*G2906*'Inputs'!$C$25/1000,1)</x:f>
        <x:v>53.7</x:v>
      </x:c>
    </x:row>
    <x:row r="2907">
      <x:c r="A2907" t="n">
        <x:v>2892</x:v>
      </x:c>
      <x:c r="B2907" s="68" t="n">
        <x:v>49.5</x:v>
      </x:c>
      <x:c r="C2907" s="68" t="n">
        <x:v>27.9</x:v>
      </x:c>
      <x:c r="D2907" s="68" t="n">
        <x:v>175.4</x:v>
      </x:c>
      <x:c r="E2907" s="68" t="n">
        <x:v>22.5</x:v>
      </x:c>
      <x:c r="F2907" s="68" t="n">
        <x:v>33.2</x:v>
      </x:c>
      <x:c r="G2907" s="68" t="n">
        <x:v>7.2</x:v>
      </x:c>
      <x:c r="H2907" s="69" t="n">
        <x:v>1.832</x:v>
      </x:c>
      <x:c r="I2907" s="68" t="n">
        <x:v>7972</x:v>
      </x:c>
      <x:c r="J2907" s="68" t="n">
        <x:v>13.5</x:v>
      </x:c>
      <x:c r="K2907" s="68" t="n">
        <x:v>492</x:v>
      </x:c>
      <x:c r="L2907" s="68" t="n">
        <x:v>5.8</x:v>
      </x:c>
      <x:c r="M2907" s="70" t="n">
        <x:v>0.091</x:v>
      </x:c>
      <x:c r="N2907" s="71" t="n">
        <x:v>60</x:v>
      </x:c>
      <x:c r="O2907" s="33" t="n">
        <x:f>ROUND(3*E2907+F2907+G2907*H2907,1)</x:f>
        <x:v>113.9</x:v>
      </x:c>
      <x:c r="P2907" s="33" t="n">
        <x:f>ROUND('Inputs'!$C$4*'Inputs'!$C$7*'Inputs'!$C$5*C2907/3600,1)</x:f>
        <x:v>4030</x:v>
      </x:c>
      <x:c r="Q2907" s="33" t="n">
        <x:f>ROUND(('Inputs'!$C$4/B2907)*'Inputs'!$C$7*'Inputs'!$C$6*D2907/3600,1)</x:f>
        <x:v>1023.7</x:v>
      </x:c>
      <x:c r="R2907" s="59" t="n">
        <x:f>ROUND((P2907-Q2907)*O2907-('Inputs'!$C$4/B2907)*(I2907/J2907+K2907)-'Inputs'!$C$4*L2907-('Inputs'!$C$4*'Inputs'!$C$20*'Inputs'!$C$21*'Inputs'!$C$22/1000)*M2907*N2907,0)</x:f>
        <x:v>53518</x:v>
      </x:c>
      <x:c r="S2907" s="59" t="n">
        <x:f>ROUND(R2907/'Inputs'!$C$4,2)</x:f>
        <x:v>5.35</x:v>
      </x:c>
      <x:c r="T2907" s="33" t="n">
        <x:f>ROUND((P2907-Q2907)*G2907*'Inputs'!$C$25/1000,1)</x:f>
        <x:v>55.9</x:v>
      </x:c>
    </x:row>
    <x:row r="2908">
      <x:c r="A2908" t="n">
        <x:v>2893</x:v>
      </x:c>
      <x:c r="B2908" s="68" t="n">
        <x:v>26.5</x:v>
      </x:c>
      <x:c r="C2908" s="68" t="n">
        <x:v>32.3</x:v>
      </x:c>
      <x:c r="D2908" s="68" t="n">
        <x:v>182.4</x:v>
      </x:c>
      <x:c r="E2908" s="68" t="n">
        <x:v>21.3</x:v>
      </x:c>
      <x:c r="F2908" s="68" t="n">
        <x:v>53.1</x:v>
      </x:c>
      <x:c r="G2908" s="68" t="n">
        <x:v>8.8</x:v>
      </x:c>
      <x:c r="H2908" s="69" t="n">
        <x:v>1.633</x:v>
      </x:c>
      <x:c r="I2908" s="68" t="n">
        <x:v>4482</x:v>
      </x:c>
      <x:c r="J2908" s="68" t="n">
        <x:v>14.6</x:v>
      </x:c>
      <x:c r="K2908" s="68" t="n">
        <x:v>767</x:v>
      </x:c>
      <x:c r="L2908" s="68" t="n">
        <x:v>2.6</x:v>
      </x:c>
      <x:c r="M2908" s="70" t="n">
        <x:v>0.015</x:v>
      </x:c>
      <x:c r="N2908" s="71" t="n">
        <x:v>131</x:v>
      </x:c>
      <x:c r="O2908" s="33" t="n">
        <x:f>ROUND(3*E2908+F2908+G2908*H2908,1)</x:f>
        <x:v>131.4</x:v>
      </x:c>
      <x:c r="P2908" s="33" t="n">
        <x:f>ROUND('Inputs'!$C$4*'Inputs'!$C$7*'Inputs'!$C$5*C2908/3600,1)</x:f>
        <x:v>4665.6</x:v>
      </x:c>
      <x:c r="Q2908" s="33" t="n">
        <x:f>ROUND(('Inputs'!$C$4/B2908)*'Inputs'!$C$7*'Inputs'!$C$6*D2908/3600,1)</x:f>
        <x:v>1988.4</x:v>
      </x:c>
      <x:c r="R2908" s="59" t="n">
        <x:f>ROUND((P2908-Q2908)*O2908-('Inputs'!$C$4/B2908)*(I2908/J2908+K2908)-'Inputs'!$C$4*L2908-('Inputs'!$C$4*'Inputs'!$C$20*'Inputs'!$C$21*'Inputs'!$C$22/1000)*M2908*N2908,0)</x:f>
        <x:v>-83888</x:v>
      </x:c>
      <x:c r="S2908" s="59" t="n">
        <x:f>ROUND(R2908/'Inputs'!$C$4,2)</x:f>
        <x:v>-8.39</x:v>
      </x:c>
      <x:c r="T2908" s="33" t="n">
        <x:f>ROUND((P2908-Q2908)*G2908*'Inputs'!$C$25/1000,1)</x:f>
        <x:v>60.9</x:v>
      </x:c>
    </x:row>
    <x:row r="2909">
      <x:c r="A2909" t="n">
        <x:v>2894</x:v>
      </x:c>
      <x:c r="B2909" s="68" t="n">
        <x:v>27.9</x:v>
      </x:c>
      <x:c r="C2909" s="68" t="n">
        <x:v>25.5</x:v>
      </x:c>
      <x:c r="D2909" s="68" t="n">
        <x:v>270</x:v>
      </x:c>
      <x:c r="E2909" s="68" t="n">
        <x:v>23.5</x:v>
      </x:c>
      <x:c r="F2909" s="68" t="n">
        <x:v>40.9</x:v>
      </x:c>
      <x:c r="G2909" s="68" t="n">
        <x:v>9.7</x:v>
      </x:c>
      <x:c r="H2909" s="69" t="n">
        <x:v>1.887</x:v>
      </x:c>
      <x:c r="I2909" s="68" t="n">
        <x:v>6487</x:v>
      </x:c>
      <x:c r="J2909" s="68" t="n">
        <x:v>14.4</x:v>
      </x:c>
      <x:c r="K2909" s="68" t="n">
        <x:v>670</x:v>
      </x:c>
      <x:c r="L2909" s="68" t="n">
        <x:v>2.4</x:v>
      </x:c>
      <x:c r="M2909" s="70" t="n">
        <x:v>0.03</x:v>
      </x:c>
      <x:c r="N2909" s="71" t="n">
        <x:v>85</x:v>
      </x:c>
      <x:c r="O2909" s="33" t="n">
        <x:f>ROUND(3*E2909+F2909+G2909*H2909,1)</x:f>
        <x:v>129.7</x:v>
      </x:c>
      <x:c r="P2909" s="33" t="n">
        <x:f>ROUND('Inputs'!$C$4*'Inputs'!$C$7*'Inputs'!$C$5*C2909/3600,1)</x:f>
        <x:v>3683.3</x:v>
      </x:c>
      <x:c r="Q2909" s="33" t="n">
        <x:f>ROUND(('Inputs'!$C$4/B2909)*'Inputs'!$C$7*'Inputs'!$C$6*D2909/3600,1)</x:f>
        <x:v>2795.7</x:v>
      </x:c>
      <x:c r="R2909" s="59" t="n">
        <x:f>ROUND((P2909-Q2909)*O2909-('Inputs'!$C$4/B2909)*(I2909/J2909+K2909)-'Inputs'!$C$4*L2909-('Inputs'!$C$4*'Inputs'!$C$20*'Inputs'!$C$21*'Inputs'!$C$22/1000)*M2909*N2909,0)</x:f>
        <x:v>-316188</x:v>
      </x:c>
      <x:c r="S2909" s="59" t="n">
        <x:f>ROUND(R2909/'Inputs'!$C$4,2)</x:f>
        <x:v>-31.62</x:v>
      </x:c>
      <x:c r="T2909" s="33" t="n">
        <x:f>ROUND((P2909-Q2909)*G2909*'Inputs'!$C$25/1000,1)</x:f>
        <x:v>22.2</x:v>
      </x:c>
    </x:row>
    <x:row r="2910">
      <x:c r="A2910" t="n">
        <x:v>2895</x:v>
      </x:c>
      <x:c r="B2910" s="68" t="n">
        <x:v>48.9</x:v>
      </x:c>
      <x:c r="C2910" s="68" t="n">
        <x:v>27.4</x:v>
      </x:c>
      <x:c r="D2910" s="68" t="n">
        <x:v>213.9</x:v>
      </x:c>
      <x:c r="E2910" s="68" t="n">
        <x:v>27.3</x:v>
      </x:c>
      <x:c r="F2910" s="68" t="n">
        <x:v>34.8</x:v>
      </x:c>
      <x:c r="G2910" s="68" t="n">
        <x:v>10.6</x:v>
      </x:c>
      <x:c r="H2910" s="69" t="n">
        <x:v>1.803</x:v>
      </x:c>
      <x:c r="I2910" s="68" t="n">
        <x:v>6890</x:v>
      </x:c>
      <x:c r="J2910" s="68" t="n">
        <x:v>11</x:v>
      </x:c>
      <x:c r="K2910" s="68" t="n">
        <x:v>511</x:v>
      </x:c>
      <x:c r="L2910" s="68" t="n">
        <x:v>5.1</x:v>
      </x:c>
      <x:c r="M2910" s="70" t="n">
        <x:v>0.058</x:v>
      </x:c>
      <x:c r="N2910" s="71" t="n">
        <x:v>145</x:v>
      </x:c>
      <x:c r="O2910" s="33" t="n">
        <x:f>ROUND(3*E2910+F2910+G2910*H2910,1)</x:f>
        <x:v>135.8</x:v>
      </x:c>
      <x:c r="P2910" s="33" t="n">
        <x:f>ROUND('Inputs'!$C$4*'Inputs'!$C$7*'Inputs'!$C$5*C2910/3600,1)</x:f>
        <x:v>3957.8</x:v>
      </x:c>
      <x:c r="Q2910" s="33" t="n">
        <x:f>ROUND(('Inputs'!$C$4/B2910)*'Inputs'!$C$7*'Inputs'!$C$6*D2910/3600,1)</x:f>
        <x:v>1263.7</x:v>
      </x:c>
      <x:c r="R2910" s="59" t="n">
        <x:f>ROUND((P2910-Q2910)*O2910-('Inputs'!$C$4/B2910)*(I2910/J2910+K2910)-'Inputs'!$C$4*L2910-('Inputs'!$C$4*'Inputs'!$C$20*'Inputs'!$C$21*'Inputs'!$C$22/1000)*M2910*N2910,0)</x:f>
        <x:v>63463</x:v>
      </x:c>
      <x:c r="S2910" s="59" t="n">
        <x:f>ROUND(R2910/'Inputs'!$C$4,2)</x:f>
        <x:v>6.35</x:v>
      </x:c>
      <x:c r="T2910" s="33" t="n">
        <x:f>ROUND((P2910-Q2910)*G2910*'Inputs'!$C$25/1000,1)</x:f>
        <x:v>73.8</x:v>
      </x:c>
    </x:row>
    <x:row r="2911">
      <x:c r="A2911" t="n">
        <x:v>2896</x:v>
      </x:c>
      <x:c r="B2911" s="68" t="n">
        <x:v>48.7</x:v>
      </x:c>
      <x:c r="C2911" s="68" t="n">
        <x:v>28.3</x:v>
      </x:c>
      <x:c r="D2911" s="68" t="n">
        <x:v>200.5</x:v>
      </x:c>
      <x:c r="E2911" s="68" t="n">
        <x:v>27.6</x:v>
      </x:c>
      <x:c r="F2911" s="68" t="n">
        <x:v>49.1</x:v>
      </x:c>
      <x:c r="G2911" s="68" t="n">
        <x:v>9.7</x:v>
      </x:c>
      <x:c r="H2911" s="69" t="n">
        <x:v>1.963</x:v>
      </x:c>
      <x:c r="I2911" s="68" t="n">
        <x:v>9704</x:v>
      </x:c>
      <x:c r="J2911" s="68" t="n">
        <x:v>8.2</x:v>
      </x:c>
      <x:c r="K2911" s="68" t="n">
        <x:v>656</x:v>
      </x:c>
      <x:c r="L2911" s="68" t="n">
        <x:v>2</x:v>
      </x:c>
      <x:c r="M2911" s="70" t="n">
        <x:v>0.024</x:v>
      </x:c>
      <x:c r="N2911" s="71" t="n">
        <x:v>112</x:v>
      </x:c>
      <x:c r="O2911" s="33" t="n">
        <x:f>ROUND(3*E2911+F2911+G2911*H2911,1)</x:f>
        <x:v>150.9</x:v>
      </x:c>
      <x:c r="P2911" s="33" t="n">
        <x:f>ROUND('Inputs'!$C$4*'Inputs'!$C$7*'Inputs'!$C$5*C2911/3600,1)</x:f>
        <x:v>4087.8</x:v>
      </x:c>
      <x:c r="Q2911" s="33" t="n">
        <x:f>ROUND(('Inputs'!$C$4/B2911)*'Inputs'!$C$7*'Inputs'!$C$6*D2911/3600,1)</x:f>
        <x:v>1189.4</x:v>
      </x:c>
      <x:c r="R2911" s="59" t="n">
        <x:f>ROUND((P2911-Q2911)*O2911-('Inputs'!$C$4/B2911)*(I2911/J2911+K2911)-'Inputs'!$C$4*L2911-('Inputs'!$C$4*'Inputs'!$C$20*'Inputs'!$C$21*'Inputs'!$C$22/1000)*M2911*N2911,0)</x:f>
        <x:v>33655</x:v>
      </x:c>
      <x:c r="S2911" s="59" t="n">
        <x:f>ROUND(R2911/'Inputs'!$C$4,2)</x:f>
        <x:v>3.37</x:v>
      </x:c>
      <x:c r="T2911" s="33" t="n">
        <x:f>ROUND((P2911-Q2911)*G2911*'Inputs'!$C$25/1000,1)</x:f>
        <x:v>72.6</x:v>
      </x:c>
    </x:row>
    <x:row r="2912">
      <x:c r="A2912" t="n">
        <x:v>2897</x:v>
      </x:c>
      <x:c r="B2912" s="68" t="n">
        <x:v>32.3</x:v>
      </x:c>
      <x:c r="C2912" s="68" t="n">
        <x:v>29.2</x:v>
      </x:c>
      <x:c r="D2912" s="68" t="n">
        <x:v>219.6</x:v>
      </x:c>
      <x:c r="E2912" s="68" t="n">
        <x:v>20.7</x:v>
      </x:c>
      <x:c r="F2912" s="68" t="n">
        <x:v>32.1</x:v>
      </x:c>
      <x:c r="G2912" s="68" t="n">
        <x:v>8.5</x:v>
      </x:c>
      <x:c r="H2912" s="69" t="n">
        <x:v>1.804</x:v>
      </x:c>
      <x:c r="I2912" s="68" t="n">
        <x:v>4617</x:v>
      </x:c>
      <x:c r="J2912" s="68" t="n">
        <x:v>9.6</x:v>
      </x:c>
      <x:c r="K2912" s="68" t="n">
        <x:v>608</x:v>
      </x:c>
      <x:c r="L2912" s="68" t="n">
        <x:v>2.9</x:v>
      </x:c>
      <x:c r="M2912" s="70" t="n">
        <x:v>0.042</x:v>
      </x:c>
      <x:c r="N2912" s="71" t="n">
        <x:v>114</x:v>
      </x:c>
      <x:c r="O2912" s="33" t="n">
        <x:f>ROUND(3*E2912+F2912+G2912*H2912,1)</x:f>
        <x:v>109.5</x:v>
      </x:c>
      <x:c r="P2912" s="33" t="n">
        <x:f>ROUND('Inputs'!$C$4*'Inputs'!$C$7*'Inputs'!$C$5*C2912/3600,1)</x:f>
        <x:v>4217.8</x:v>
      </x:c>
      <x:c r="Q2912" s="33" t="n">
        <x:f>ROUND(('Inputs'!$C$4/B2912)*'Inputs'!$C$7*'Inputs'!$C$6*D2912/3600,1)</x:f>
        <x:v>1964.1</x:v>
      </x:c>
      <x:c r="R2912" s="59" t="n">
        <x:f>ROUND((P2912-Q2912)*O2912-('Inputs'!$C$4/B2912)*(I2912/J2912+K2912)-'Inputs'!$C$4*L2912-('Inputs'!$C$4*'Inputs'!$C$20*'Inputs'!$C$21*'Inputs'!$C$22/1000)*M2912*N2912,0)</x:f>
        <x:v>-130059</x:v>
      </x:c>
      <x:c r="S2912" s="59" t="n">
        <x:f>ROUND(R2912/'Inputs'!$C$4,2)</x:f>
        <x:v>-13.01</x:v>
      </x:c>
      <x:c r="T2912" s="33" t="n">
        <x:f>ROUND((P2912-Q2912)*G2912*'Inputs'!$C$25/1000,1)</x:f>
        <x:v>49.5</x:v>
      </x:c>
    </x:row>
    <x:row r="2913">
      <x:c r="A2913" t="n">
        <x:v>2898</x:v>
      </x:c>
      <x:c r="B2913" s="68" t="n">
        <x:v>30.1</x:v>
      </x:c>
      <x:c r="C2913" s="68" t="n">
        <x:v>35</x:v>
      </x:c>
      <x:c r="D2913" s="68" t="n">
        <x:v>234.9</x:v>
      </x:c>
      <x:c r="E2913" s="68" t="n">
        <x:v>24.9</x:v>
      </x:c>
      <x:c r="F2913" s="68" t="n">
        <x:v>32.1</x:v>
      </x:c>
      <x:c r="G2913" s="68" t="n">
        <x:v>10</x:v>
      </x:c>
      <x:c r="H2913" s="69" t="n">
        <x:v>1.815</x:v>
      </x:c>
      <x:c r="I2913" s="68" t="n">
        <x:v>5998</x:v>
      </x:c>
      <x:c r="J2913" s="68" t="n">
        <x:v>9.2</x:v>
      </x:c>
      <x:c r="K2913" s="68" t="n">
        <x:v>403</x:v>
      </x:c>
      <x:c r="L2913" s="68" t="n">
        <x:v>5.8</x:v>
      </x:c>
      <x:c r="M2913" s="70" t="n">
        <x:v>0.012</x:v>
      </x:c>
      <x:c r="N2913" s="71" t="n">
        <x:v>143</x:v>
      </x:c>
      <x:c r="O2913" s="33" t="n">
        <x:f>ROUND(3*E2913+F2913+G2913*H2913,1)</x:f>
        <x:v>125</x:v>
      </x:c>
      <x:c r="P2913" s="33" t="n">
        <x:f>ROUND('Inputs'!$C$4*'Inputs'!$C$7*'Inputs'!$C$5*C2913/3600,1)</x:f>
        <x:v>5055.6</x:v>
      </x:c>
      <x:c r="Q2913" s="33" t="n">
        <x:f>ROUND(('Inputs'!$C$4/B2913)*'Inputs'!$C$7*'Inputs'!$C$6*D2913/3600,1)</x:f>
        <x:v>2254.5</x:v>
      </x:c>
      <x:c r="R2913" s="59" t="n">
        <x:f>ROUND((P2913-Q2913)*O2913-('Inputs'!$C$4/B2913)*(I2913/J2913+K2913)-'Inputs'!$C$4*L2913-('Inputs'!$C$4*'Inputs'!$C$20*'Inputs'!$C$21*'Inputs'!$C$22/1000)*M2913*N2913,0)</x:f>
        <x:v>-62184</x:v>
      </x:c>
      <x:c r="S2913" s="59" t="n">
        <x:f>ROUND(R2913/'Inputs'!$C$4,2)</x:f>
        <x:v>-6.22</x:v>
      </x:c>
      <x:c r="T2913" s="33" t="n">
        <x:f>ROUND((P2913-Q2913)*G2913*'Inputs'!$C$25/1000,1)</x:f>
        <x:v>72.4</x:v>
      </x:c>
    </x:row>
    <x:row r="2914">
      <x:c r="A2914" t="n">
        <x:v>2899</x:v>
      </x:c>
      <x:c r="B2914" s="68" t="n">
        <x:v>33.6</x:v>
      </x:c>
      <x:c r="C2914" s="68" t="n">
        <x:v>33.3</x:v>
      </x:c>
      <x:c r="D2914" s="68" t="n">
        <x:v>172.8</x:v>
      </x:c>
      <x:c r="E2914" s="68" t="n">
        <x:v>27.2</x:v>
      </x:c>
      <x:c r="F2914" s="68" t="n">
        <x:v>48.5</x:v>
      </x:c>
      <x:c r="G2914" s="68" t="n">
        <x:v>8.2</x:v>
      </x:c>
      <x:c r="H2914" s="69" t="n">
        <x:v>1.927</x:v>
      </x:c>
      <x:c r="I2914" s="68" t="n">
        <x:v>5520</x:v>
      </x:c>
      <x:c r="J2914" s="68" t="n">
        <x:v>14.4</x:v>
      </x:c>
      <x:c r="K2914" s="68" t="n">
        <x:v>859</x:v>
      </x:c>
      <x:c r="L2914" s="68" t="n">
        <x:v>5.9</x:v>
      </x:c>
      <x:c r="M2914" s="70" t="n">
        <x:v>0.092</x:v>
      </x:c>
      <x:c r="N2914" s="71" t="n">
        <x:v>111</x:v>
      </x:c>
      <x:c r="O2914" s="33" t="n">
        <x:f>ROUND(3*E2914+F2914+G2914*H2914,1)</x:f>
        <x:v>145.9</x:v>
      </x:c>
      <x:c r="P2914" s="33" t="n">
        <x:f>ROUND('Inputs'!$C$4*'Inputs'!$C$7*'Inputs'!$C$5*C2914/3600,1)</x:f>
        <x:v>4810</x:v>
      </x:c>
      <x:c r="Q2914" s="33" t="n">
        <x:f>ROUND(('Inputs'!$C$4/B2914)*'Inputs'!$C$7*'Inputs'!$C$6*D2914/3600,1)</x:f>
        <x:v>1485.7</x:v>
      </x:c>
      <x:c r="R2914" s="59" t="n">
        <x:f>ROUND((P2914-Q2914)*O2914-('Inputs'!$C$4/B2914)*(I2914/J2914+K2914)-'Inputs'!$C$4*L2914-('Inputs'!$C$4*'Inputs'!$C$20*'Inputs'!$C$21*'Inputs'!$C$22/1000)*M2914*N2914,0)</x:f>
        <x:v>33438</x:v>
      </x:c>
      <x:c r="S2914" s="59" t="n">
        <x:f>ROUND(R2914/'Inputs'!$C$4,2)</x:f>
        <x:v>3.34</x:v>
      </x:c>
      <x:c r="T2914" s="33" t="n">
        <x:f>ROUND((P2914-Q2914)*G2914*'Inputs'!$C$25/1000,1)</x:f>
        <x:v>70.4</x:v>
      </x:c>
    </x:row>
    <x:row r="2915">
      <x:c r="A2915" t="n">
        <x:v>2900</x:v>
      </x:c>
      <x:c r="B2915" s="68" t="n">
        <x:v>38.8</x:v>
      </x:c>
      <x:c r="C2915" s="68" t="n">
        <x:v>25.2</x:v>
      </x:c>
      <x:c r="D2915" s="68" t="n">
        <x:v>224.4</x:v>
      </x:c>
      <x:c r="E2915" s="68" t="n">
        <x:v>21.7</x:v>
      </x:c>
      <x:c r="F2915" s="68" t="n">
        <x:v>54.4</x:v>
      </x:c>
      <x:c r="G2915" s="68" t="n">
        <x:v>7.2</x:v>
      </x:c>
      <x:c r="H2915" s="69" t="n">
        <x:v>1.896</x:v>
      </x:c>
      <x:c r="I2915" s="68" t="n">
        <x:v>7398</x:v>
      </x:c>
      <x:c r="J2915" s="68" t="n">
        <x:v>8.6</x:v>
      </x:c>
      <x:c r="K2915" s="68" t="n">
        <x:v>368</x:v>
      </x:c>
      <x:c r="L2915" s="68" t="n">
        <x:v>5.5</x:v>
      </x:c>
      <x:c r="M2915" s="70" t="n">
        <x:v>0.073</x:v>
      </x:c>
      <x:c r="N2915" s="71" t="n">
        <x:v>127</x:v>
      </x:c>
      <x:c r="O2915" s="33" t="n">
        <x:f>ROUND(3*E2915+F2915+G2915*H2915,1)</x:f>
        <x:v>133.2</x:v>
      </x:c>
      <x:c r="P2915" s="33" t="n">
        <x:f>ROUND('Inputs'!$C$4*'Inputs'!$C$7*'Inputs'!$C$5*C2915/3600,1)</x:f>
        <x:v>3640</x:v>
      </x:c>
      <x:c r="Q2915" s="33" t="n">
        <x:f>ROUND(('Inputs'!$C$4/B2915)*'Inputs'!$C$7*'Inputs'!$C$6*D2915/3600,1)</x:f>
        <x:v>1670.8</x:v>
      </x:c>
      <x:c r="R2915" s="59" t="n">
        <x:f>ROUND((P2915-Q2915)*O2915-('Inputs'!$C$4/B2915)*(I2915/J2915+K2915)-'Inputs'!$C$4*L2915-('Inputs'!$C$4*'Inputs'!$C$20*'Inputs'!$C$21*'Inputs'!$C$22/1000)*M2915*N2915,0)</x:f>
        <x:v>-129989</x:v>
      </x:c>
      <x:c r="S2915" s="59" t="n">
        <x:f>ROUND(R2915/'Inputs'!$C$4,2)</x:f>
        <x:v>-13</x:v>
      </x:c>
      <x:c r="T2915" s="33" t="n">
        <x:f>ROUND((P2915-Q2915)*G2915*'Inputs'!$C$25/1000,1)</x:f>
        <x:v>36.6</x:v>
      </x:c>
    </x:row>
    <x:row r="2916">
      <x:c r="A2916" t="n">
        <x:v>2901</x:v>
      </x:c>
      <x:c r="B2916" s="68" t="n">
        <x:v>53.6</x:v>
      </x:c>
      <x:c r="C2916" s="68" t="n">
        <x:v>30.6</x:v>
      </x:c>
      <x:c r="D2916" s="68" t="n">
        <x:v>188</x:v>
      </x:c>
      <x:c r="E2916" s="68" t="n">
        <x:v>24</x:v>
      </x:c>
      <x:c r="F2916" s="68" t="n">
        <x:v>53.9</x:v>
      </x:c>
      <x:c r="G2916" s="68" t="n">
        <x:v>9.3</x:v>
      </x:c>
      <x:c r="H2916" s="69" t="n">
        <x:v>2.068</x:v>
      </x:c>
      <x:c r="I2916" s="68" t="n">
        <x:v>6007</x:v>
      </x:c>
      <x:c r="J2916" s="68" t="n">
        <x:v>14.8</x:v>
      </x:c>
      <x:c r="K2916" s="68" t="n">
        <x:v>608</x:v>
      </x:c>
      <x:c r="L2916" s="68" t="n">
        <x:v>3.8</x:v>
      </x:c>
      <x:c r="M2916" s="70" t="n">
        <x:v>0.069</x:v>
      </x:c>
      <x:c r="N2916" s="71" t="n">
        <x:v>123</x:v>
      </x:c>
      <x:c r="O2916" s="33" t="n">
        <x:f>ROUND(3*E2916+F2916+G2916*H2916,1)</x:f>
        <x:v>145.1</x:v>
      </x:c>
      <x:c r="P2916" s="33" t="n">
        <x:f>ROUND('Inputs'!$C$4*'Inputs'!$C$7*'Inputs'!$C$5*C2916/3600,1)</x:f>
        <x:v>4420</x:v>
      </x:c>
      <x:c r="Q2916" s="33" t="n">
        <x:f>ROUND(('Inputs'!$C$4/B2916)*'Inputs'!$C$7*'Inputs'!$C$6*D2916/3600,1)</x:f>
        <x:v>1013.3</x:v>
      </x:c>
      <x:c r="R2916" s="59" t="n">
        <x:f>ROUND((P2916-Q2916)*O2916-('Inputs'!$C$4/B2916)*(I2916/J2916+K2916)-'Inputs'!$C$4*L2916-('Inputs'!$C$4*'Inputs'!$C$20*'Inputs'!$C$21*'Inputs'!$C$22/1000)*M2916*N2916,0)</x:f>
        <x:v>248178</x:v>
      </x:c>
      <x:c r="S2916" s="59" t="n">
        <x:f>ROUND(R2916/'Inputs'!$C$4,2)</x:f>
        <x:v>24.82</x:v>
      </x:c>
      <x:c r="T2916" s="33" t="n">
        <x:f>ROUND((P2916-Q2916)*G2916*'Inputs'!$C$25/1000,1)</x:f>
        <x:v>81.9</x:v>
      </x:c>
    </x:row>
    <x:row r="2917">
      <x:c r="A2917" t="n">
        <x:v>2902</x:v>
      </x:c>
      <x:c r="B2917" s="68" t="n">
        <x:v>28.4</x:v>
      </x:c>
      <x:c r="C2917" s="68" t="n">
        <x:v>28</x:v>
      </x:c>
      <x:c r="D2917" s="68" t="n">
        <x:v>227.3</x:v>
      </x:c>
      <x:c r="E2917" s="68" t="n">
        <x:v>25.4</x:v>
      </x:c>
      <x:c r="F2917" s="68" t="n">
        <x:v>49.2</x:v>
      </x:c>
      <x:c r="G2917" s="68" t="n">
        <x:v>7.7</x:v>
      </x:c>
      <x:c r="H2917" s="69" t="n">
        <x:v>1.733</x:v>
      </x:c>
      <x:c r="I2917" s="68" t="n">
        <x:v>7252</x:v>
      </x:c>
      <x:c r="J2917" s="68" t="n">
        <x:v>8.2</x:v>
      </x:c>
      <x:c r="K2917" s="68" t="n">
        <x:v>769</x:v>
      </x:c>
      <x:c r="L2917" s="68" t="n">
        <x:v>2.3</x:v>
      </x:c>
      <x:c r="M2917" s="70" t="n">
        <x:v>0.029</x:v>
      </x:c>
      <x:c r="N2917" s="71" t="n">
        <x:v>159</x:v>
      </x:c>
      <x:c r="O2917" s="33" t="n">
        <x:f>ROUND(3*E2917+F2917+G2917*H2917,1)</x:f>
        <x:v>138.7</x:v>
      </x:c>
      <x:c r="P2917" s="33" t="n">
        <x:f>ROUND('Inputs'!$C$4*'Inputs'!$C$7*'Inputs'!$C$5*C2917/3600,1)</x:f>
        <x:v>4044.4</x:v>
      </x:c>
      <x:c r="Q2917" s="33" t="n">
        <x:f>ROUND(('Inputs'!$C$4/B2917)*'Inputs'!$C$7*'Inputs'!$C$6*D2917/3600,1)</x:f>
        <x:v>2312.1</x:v>
      </x:c>
      <x:c r="R2917" s="59" t="n">
        <x:f>ROUND((P2917-Q2917)*O2917-('Inputs'!$C$4/B2917)*(I2917/J2917+K2917)-'Inputs'!$C$4*L2917-('Inputs'!$C$4*'Inputs'!$C$20*'Inputs'!$C$21*'Inputs'!$C$22/1000)*M2917*N2917,0)</x:f>
        <x:v>-375221</x:v>
      </x:c>
      <x:c r="S2917" s="59" t="n">
        <x:f>ROUND(R2917/'Inputs'!$C$4,2)</x:f>
        <x:v>-37.52</x:v>
      </x:c>
      <x:c r="T2917" s="33" t="n">
        <x:f>ROUND((P2917-Q2917)*G2917*'Inputs'!$C$25/1000,1)</x:f>
        <x:v>34.5</x:v>
      </x:c>
    </x:row>
    <x:row r="2918">
      <x:c r="A2918" t="n">
        <x:v>2903</x:v>
      </x:c>
      <x:c r="B2918" s="68" t="n">
        <x:v>56.8</x:v>
      </x:c>
      <x:c r="C2918" s="68" t="n">
        <x:v>29.4</x:v>
      </x:c>
      <x:c r="D2918" s="68" t="n">
        <x:v>221.7</x:v>
      </x:c>
      <x:c r="E2918" s="68" t="n">
        <x:v>24</x:v>
      </x:c>
      <x:c r="F2918" s="68" t="n">
        <x:v>38</x:v>
      </x:c>
      <x:c r="G2918" s="68" t="n">
        <x:v>8.2</x:v>
      </x:c>
      <x:c r="H2918" s="69" t="n">
        <x:v>1.892</x:v>
      </x:c>
      <x:c r="I2918" s="68" t="n">
        <x:v>8311</x:v>
      </x:c>
      <x:c r="J2918" s="68" t="n">
        <x:v>12.2</x:v>
      </x:c>
      <x:c r="K2918" s="68" t="n">
        <x:v>480</x:v>
      </x:c>
      <x:c r="L2918" s="68" t="n">
        <x:v>3.8</x:v>
      </x:c>
      <x:c r="M2918" s="70" t="n">
        <x:v>0.084</x:v>
      </x:c>
      <x:c r="N2918" s="71" t="n">
        <x:v>105</x:v>
      </x:c>
      <x:c r="O2918" s="33" t="n">
        <x:f>ROUND(3*E2918+F2918+G2918*H2918,1)</x:f>
        <x:v>125.5</x:v>
      </x:c>
      <x:c r="P2918" s="33" t="n">
        <x:f>ROUND('Inputs'!$C$4*'Inputs'!$C$7*'Inputs'!$C$5*C2918/3600,1)</x:f>
        <x:v>4246.7</x:v>
      </x:c>
      <x:c r="Q2918" s="33" t="n">
        <x:f>ROUND(('Inputs'!$C$4/B2918)*'Inputs'!$C$7*'Inputs'!$C$6*D2918/3600,1)</x:f>
        <x:v>1127.6</x:v>
      </x:c>
      <x:c r="R2918" s="59" t="n">
        <x:f>ROUND((P2918-Q2918)*O2918-('Inputs'!$C$4/B2918)*(I2918/J2918+K2918)-'Inputs'!$C$4*L2918-('Inputs'!$C$4*'Inputs'!$C$20*'Inputs'!$C$21*'Inputs'!$C$22/1000)*M2918*N2918,0)</x:f>
        <x:v>129282</x:v>
      </x:c>
      <x:c r="S2918" s="59" t="n">
        <x:f>ROUND(R2918/'Inputs'!$C$4,2)</x:f>
        <x:v>12.93</x:v>
      </x:c>
      <x:c r="T2918" s="33" t="n">
        <x:f>ROUND((P2918-Q2918)*G2918*'Inputs'!$C$25/1000,1)</x:f>
        <x:v>66.1</x:v>
      </x:c>
    </x:row>
    <x:row r="2919">
      <x:c r="A2919" t="n">
        <x:v>2904</x:v>
      </x:c>
      <x:c r="B2919" s="68" t="n">
        <x:v>37.8</x:v>
      </x:c>
      <x:c r="C2919" s="68" t="n">
        <x:v>27.3</x:v>
      </x:c>
      <x:c r="D2919" s="68" t="n">
        <x:v>160.7</x:v>
      </x:c>
      <x:c r="E2919" s="68" t="n">
        <x:v>21.3</x:v>
      </x:c>
      <x:c r="F2919" s="68" t="n">
        <x:v>47.6</x:v>
      </x:c>
      <x:c r="G2919" s="68" t="n">
        <x:v>10.6</x:v>
      </x:c>
      <x:c r="H2919" s="69" t="n">
        <x:v>1.855</x:v>
      </x:c>
      <x:c r="I2919" s="68" t="n">
        <x:v>7847</x:v>
      </x:c>
      <x:c r="J2919" s="68" t="n">
        <x:v>12.7</x:v>
      </x:c>
      <x:c r="K2919" s="68" t="n">
        <x:v>369</x:v>
      </x:c>
      <x:c r="L2919" s="68" t="n">
        <x:v>4.3</x:v>
      </x:c>
      <x:c r="M2919" s="70" t="n">
        <x:v>0.04</x:v>
      </x:c>
      <x:c r="N2919" s="71" t="n">
        <x:v>114</x:v>
      </x:c>
      <x:c r="O2919" s="33" t="n">
        <x:f>ROUND(3*E2919+F2919+G2919*H2919,1)</x:f>
        <x:v>131.2</x:v>
      </x:c>
      <x:c r="P2919" s="33" t="n">
        <x:f>ROUND('Inputs'!$C$4*'Inputs'!$C$7*'Inputs'!$C$5*C2919/3600,1)</x:f>
        <x:v>3943.3</x:v>
      </x:c>
      <x:c r="Q2919" s="33" t="n">
        <x:f>ROUND(('Inputs'!$C$4/B2919)*'Inputs'!$C$7*'Inputs'!$C$6*D2919/3600,1)</x:f>
        <x:v>1228.2</x:v>
      </x:c>
      <x:c r="R2919" s="59" t="n">
        <x:f>ROUND((P2919-Q2919)*O2919-('Inputs'!$C$4/B2919)*(I2919/J2919+K2919)-'Inputs'!$C$4*L2919-('Inputs'!$C$4*'Inputs'!$C$20*'Inputs'!$C$21*'Inputs'!$C$22/1000)*M2919*N2919,0)</x:f>
        <x:v>41947</x:v>
      </x:c>
      <x:c r="S2919" s="59" t="n">
        <x:f>ROUND(R2919/'Inputs'!$C$4,2)</x:f>
        <x:v>4.19</x:v>
      </x:c>
      <x:c r="T2919" s="33" t="n">
        <x:f>ROUND((P2919-Q2919)*G2919*'Inputs'!$C$25/1000,1)</x:f>
        <x:v>74.4</x:v>
      </x:c>
    </x:row>
    <x:row r="2920">
      <x:c r="A2920" t="n">
        <x:v>2905</x:v>
      </x:c>
      <x:c r="B2920" s="68" t="n">
        <x:v>43.3</x:v>
      </x:c>
      <x:c r="C2920" s="68" t="n">
        <x:v>32.8</x:v>
      </x:c>
      <x:c r="D2920" s="68" t="n">
        <x:v>187.2</x:v>
      </x:c>
      <x:c r="E2920" s="68" t="n">
        <x:v>26.5</x:v>
      </x:c>
      <x:c r="F2920" s="68" t="n">
        <x:v>34.5</x:v>
      </x:c>
      <x:c r="G2920" s="68" t="n">
        <x:v>10.6</x:v>
      </x:c>
      <x:c r="H2920" s="69" t="n">
        <x:v>2.046</x:v>
      </x:c>
      <x:c r="I2920" s="68" t="n">
        <x:v>6757</x:v>
      </x:c>
      <x:c r="J2920" s="68" t="n">
        <x:v>12.1</x:v>
      </x:c>
      <x:c r="K2920" s="68" t="n">
        <x:v>352</x:v>
      </x:c>
      <x:c r="L2920" s="68" t="n">
        <x:v>4</x:v>
      </x:c>
      <x:c r="M2920" s="70" t="n">
        <x:v>0.097</x:v>
      </x:c>
      <x:c r="N2920" s="71" t="n">
        <x:v>84</x:v>
      </x:c>
      <x:c r="O2920" s="33" t="n">
        <x:f>ROUND(3*E2920+F2920+G2920*H2920,1)</x:f>
        <x:v>135.7</x:v>
      </x:c>
      <x:c r="P2920" s="33" t="n">
        <x:f>ROUND('Inputs'!$C$4*'Inputs'!$C$7*'Inputs'!$C$5*C2920/3600,1)</x:f>
        <x:v>4737.8</x:v>
      </x:c>
      <x:c r="Q2920" s="33" t="n">
        <x:f>ROUND(('Inputs'!$C$4/B2920)*'Inputs'!$C$7*'Inputs'!$C$6*D2920/3600,1)</x:f>
        <x:v>1249</x:v>
      </x:c>
      <x:c r="R2920" s="59" t="n">
        <x:f>ROUND((P2920-Q2920)*O2920-('Inputs'!$C$4/B2920)*(I2920/J2920+K2920)-'Inputs'!$C$4*L2920-('Inputs'!$C$4*'Inputs'!$C$20*'Inputs'!$C$21*'Inputs'!$C$22/1000)*M2920*N2920,0)</x:f>
        <x:v>204949</x:v>
      </x:c>
      <x:c r="S2920" s="59" t="n">
        <x:f>ROUND(R2920/'Inputs'!$C$4,2)</x:f>
        <x:v>20.49</x:v>
      </x:c>
      <x:c r="T2920" s="33" t="n">
        <x:f>ROUND((P2920-Q2920)*G2920*'Inputs'!$C$25/1000,1)</x:f>
        <x:v>95.5</x:v>
      </x:c>
    </x:row>
    <x:row r="2921">
      <x:c r="A2921" t="n">
        <x:v>2906</x:v>
      </x:c>
      <x:c r="B2921" s="68" t="n">
        <x:v>46.5</x:v>
      </x:c>
      <x:c r="C2921" s="68" t="n">
        <x:v>29.1</x:v>
      </x:c>
      <x:c r="D2921" s="68" t="n">
        <x:v>237.8</x:v>
      </x:c>
      <x:c r="E2921" s="68" t="n">
        <x:v>23.7</x:v>
      </x:c>
      <x:c r="F2921" s="68" t="n">
        <x:v>40.1</x:v>
      </x:c>
      <x:c r="G2921" s="68" t="n">
        <x:v>10.4</x:v>
      </x:c>
      <x:c r="H2921" s="69" t="n">
        <x:v>1.608</x:v>
      </x:c>
      <x:c r="I2921" s="68" t="n">
        <x:v>5904</x:v>
      </x:c>
      <x:c r="J2921" s="68" t="n">
        <x:v>13.4</x:v>
      </x:c>
      <x:c r="K2921" s="68" t="n">
        <x:v>631</x:v>
      </x:c>
      <x:c r="L2921" s="68" t="n">
        <x:v>5.4</x:v>
      </x:c>
      <x:c r="M2921" s="70" t="n">
        <x:v>0.076</x:v>
      </x:c>
      <x:c r="N2921" s="71" t="n">
        <x:v>148</x:v>
      </x:c>
      <x:c r="O2921" s="33" t="n">
        <x:f>ROUND(3*E2921+F2921+G2921*H2921,1)</x:f>
        <x:v>127.9</x:v>
      </x:c>
      <x:c r="P2921" s="33" t="n">
        <x:f>ROUND('Inputs'!$C$4*'Inputs'!$C$7*'Inputs'!$C$5*C2921/3600,1)</x:f>
        <x:v>4203.3</x:v>
      </x:c>
      <x:c r="Q2921" s="33" t="n">
        <x:f>ROUND(('Inputs'!$C$4/B2921)*'Inputs'!$C$7*'Inputs'!$C$6*D2921/3600,1)</x:f>
        <x:v>1477.4</x:v>
      </x:c>
      <x:c r="R2921" s="59" t="n">
        <x:f>ROUND((P2921-Q2921)*O2921-('Inputs'!$C$4/B2921)*(I2921/J2921+K2921)-'Inputs'!$C$4*L2921-('Inputs'!$C$4*'Inputs'!$C$20*'Inputs'!$C$21*'Inputs'!$C$22/1000)*M2921*N2921,0)</x:f>
        <x:v>39039</x:v>
      </x:c>
      <x:c r="S2921" s="59" t="n">
        <x:f>ROUND(R2921/'Inputs'!$C$4,2)</x:f>
        <x:v>3.9</x:v>
      </x:c>
      <x:c r="T2921" s="33" t="n">
        <x:f>ROUND((P2921-Q2921)*G2921*'Inputs'!$C$25/1000,1)</x:f>
        <x:v>73.2</x:v>
      </x:c>
    </x:row>
    <x:row r="2922">
      <x:c r="A2922" t="n">
        <x:v>2907</x:v>
      </x:c>
      <x:c r="B2922" s="68" t="n">
        <x:v>57.2</x:v>
      </x:c>
      <x:c r="C2922" s="68" t="n">
        <x:v>28.5</x:v>
      </x:c>
      <x:c r="D2922" s="68" t="n">
        <x:v>164</x:v>
      </x:c>
      <x:c r="E2922" s="68" t="n">
        <x:v>27.8</x:v>
      </x:c>
      <x:c r="F2922" s="68" t="n">
        <x:v>53.1</x:v>
      </x:c>
      <x:c r="G2922" s="68" t="n">
        <x:v>8.1</x:v>
      </x:c>
      <x:c r="H2922" s="69" t="n">
        <x:v>1.684</x:v>
      </x:c>
      <x:c r="I2922" s="68" t="n">
        <x:v>5402</x:v>
      </x:c>
      <x:c r="J2922" s="68" t="n">
        <x:v>9.1</x:v>
      </x:c>
      <x:c r="K2922" s="68" t="n">
        <x:v>842</x:v>
      </x:c>
      <x:c r="L2922" s="68" t="n">
        <x:v>2.9</x:v>
      </x:c>
      <x:c r="M2922" s="70" t="n">
        <x:v>0.079</x:v>
      </x:c>
      <x:c r="N2922" s="71" t="n">
        <x:v>131</x:v>
      </x:c>
      <x:c r="O2922" s="33" t="n">
        <x:f>ROUND(3*E2922+F2922+G2922*H2922,1)</x:f>
        <x:v>150.1</x:v>
      </x:c>
      <x:c r="P2922" s="33" t="n">
        <x:f>ROUND('Inputs'!$C$4*'Inputs'!$C$7*'Inputs'!$C$5*C2922/3600,1)</x:f>
        <x:v>4116.7</x:v>
      </x:c>
      <x:c r="Q2922" s="33" t="n">
        <x:f>ROUND(('Inputs'!$C$4/B2922)*'Inputs'!$C$7*'Inputs'!$C$6*D2922/3600,1)</x:f>
        <x:v>828.3</x:v>
      </x:c>
      <x:c r="R2922" s="59" t="n">
        <x:f>ROUND((P2922-Q2922)*O2922-('Inputs'!$C$4/B2922)*(I2922/J2922+K2922)-'Inputs'!$C$4*L2922-('Inputs'!$C$4*'Inputs'!$C$20*'Inputs'!$C$21*'Inputs'!$C$22/1000)*M2922*N2922,0)</x:f>
        <x:v>190463</x:v>
      </x:c>
      <x:c r="S2922" s="59" t="n">
        <x:f>ROUND(R2922/'Inputs'!$C$4,2)</x:f>
        <x:v>19.05</x:v>
      </x:c>
      <x:c r="T2922" s="33" t="n">
        <x:f>ROUND((P2922-Q2922)*G2922*'Inputs'!$C$25/1000,1)</x:f>
        <x:v>68.8</x:v>
      </x:c>
    </x:row>
    <x:row r="2923">
      <x:c r="A2923" t="n">
        <x:v>2908</x:v>
      </x:c>
      <x:c r="B2923" s="68" t="n">
        <x:v>32.9</x:v>
      </x:c>
      <x:c r="C2923" s="68" t="n">
        <x:v>28.9</x:v>
      </x:c>
      <x:c r="D2923" s="68" t="n">
        <x:v>177.1</x:v>
      </x:c>
      <x:c r="E2923" s="68" t="n">
        <x:v>20</x:v>
      </x:c>
      <x:c r="F2923" s="68" t="n">
        <x:v>32.7</x:v>
      </x:c>
      <x:c r="G2923" s="68" t="n">
        <x:v>9.8</x:v>
      </x:c>
      <x:c r="H2923" s="69" t="n">
        <x:v>1.841</x:v>
      </x:c>
      <x:c r="I2923" s="68" t="n">
        <x:v>7459</x:v>
      </x:c>
      <x:c r="J2923" s="68" t="n">
        <x:v>13.3</x:v>
      </x:c>
      <x:c r="K2923" s="68" t="n">
        <x:v>844</x:v>
      </x:c>
      <x:c r="L2923" s="68" t="n">
        <x:v>2.1</x:v>
      </x:c>
      <x:c r="M2923" s="70" t="n">
        <x:v>0.044</x:v>
      </x:c>
      <x:c r="N2923" s="71" t="n">
        <x:v>132</x:v>
      </x:c>
      <x:c r="O2923" s="33" t="n">
        <x:f>ROUND(3*E2923+F2923+G2923*H2923,1)</x:f>
        <x:v>110.7</x:v>
      </x:c>
      <x:c r="P2923" s="33" t="n">
        <x:f>ROUND('Inputs'!$C$4*'Inputs'!$C$7*'Inputs'!$C$5*C2923/3600,1)</x:f>
        <x:v>4174.4</x:v>
      </x:c>
      <x:c r="Q2923" s="33" t="n">
        <x:f>ROUND(('Inputs'!$C$4/B2923)*'Inputs'!$C$7*'Inputs'!$C$6*D2923/3600,1)</x:f>
        <x:v>1555.1</x:v>
      </x:c>
      <x:c r="R2923" s="59" t="n">
        <x:f>ROUND((P2923-Q2923)*O2923-('Inputs'!$C$4/B2923)*(I2923/J2923+K2923)-'Inputs'!$C$4*L2923-('Inputs'!$C$4*'Inputs'!$C$20*'Inputs'!$C$21*'Inputs'!$C$22/1000)*M2923*N2923,0)</x:f>
        <x:v>-171030</x:v>
      </x:c>
      <x:c r="S2923" s="59" t="n">
        <x:f>ROUND(R2923/'Inputs'!$C$4,2)</x:f>
        <x:v>-17.1</x:v>
      </x:c>
      <x:c r="T2923" s="33" t="n">
        <x:f>ROUND((P2923-Q2923)*G2923*'Inputs'!$C$25/1000,1)</x:f>
        <x:v>66.3</x:v>
      </x:c>
    </x:row>
    <x:row r="2924">
      <x:c r="A2924" t="n">
        <x:v>2909</x:v>
      </x:c>
      <x:c r="B2924" s="68" t="n">
        <x:v>42.7</x:v>
      </x:c>
      <x:c r="C2924" s="68" t="n">
        <x:v>29.2</x:v>
      </x:c>
      <x:c r="D2924" s="68" t="n">
        <x:v>255.9</x:v>
      </x:c>
      <x:c r="E2924" s="68" t="n">
        <x:v>21.4</x:v>
      </x:c>
      <x:c r="F2924" s="68" t="n">
        <x:v>34.6</x:v>
      </x:c>
      <x:c r="G2924" s="68" t="n">
        <x:v>9.5</x:v>
      </x:c>
      <x:c r="H2924" s="69" t="n">
        <x:v>1.884</x:v>
      </x:c>
      <x:c r="I2924" s="68" t="n">
        <x:v>7758</x:v>
      </x:c>
      <x:c r="J2924" s="68" t="n">
        <x:v>13.5</x:v>
      </x:c>
      <x:c r="K2924" s="68" t="n">
        <x:v>495</x:v>
      </x:c>
      <x:c r="L2924" s="68" t="n">
        <x:v>2.7</x:v>
      </x:c>
      <x:c r="M2924" s="70" t="n">
        <x:v>0.036</x:v>
      </x:c>
      <x:c r="N2924" s="71" t="n">
        <x:v>113</x:v>
      </x:c>
      <x:c r="O2924" s="33" t="n">
        <x:f>ROUND(3*E2924+F2924+G2924*H2924,1)</x:f>
        <x:v>116.7</x:v>
      </x:c>
      <x:c r="P2924" s="33" t="n">
        <x:f>ROUND('Inputs'!$C$4*'Inputs'!$C$7*'Inputs'!$C$5*C2924/3600,1)</x:f>
        <x:v>4217.8</x:v>
      </x:c>
      <x:c r="Q2924" s="33" t="n">
        <x:f>ROUND(('Inputs'!$C$4/B2924)*'Inputs'!$C$7*'Inputs'!$C$6*D2924/3600,1)</x:f>
        <x:v>1731.3</x:v>
      </x:c>
      <x:c r="R2924" s="59" t="n">
        <x:f>ROUND((P2924-Q2924)*O2924-('Inputs'!$C$4/B2924)*(I2924/J2924+K2924)-'Inputs'!$C$4*L2924-('Inputs'!$C$4*'Inputs'!$C$20*'Inputs'!$C$21*'Inputs'!$C$22/1000)*M2924*N2924,0)</x:f>
        <x:v>3570</x:v>
      </x:c>
      <x:c r="S2924" s="59" t="n">
        <x:f>ROUND(R2924/'Inputs'!$C$4,2)</x:f>
        <x:v>0.36</x:v>
      </x:c>
      <x:c r="T2924" s="33" t="n">
        <x:f>ROUND((P2924-Q2924)*G2924*'Inputs'!$C$25/1000,1)</x:f>
        <x:v>61</x:v>
      </x:c>
    </x:row>
    <x:row r="2925">
      <x:c r="A2925" t="n">
        <x:v>2910</x:v>
      </x:c>
      <x:c r="B2925" s="68" t="n">
        <x:v>31.7</x:v>
      </x:c>
      <x:c r="C2925" s="68" t="n">
        <x:v>32.3</x:v>
      </x:c>
      <x:c r="D2925" s="68" t="n">
        <x:v>236</x:v>
      </x:c>
      <x:c r="E2925" s="68" t="n">
        <x:v>27.2</x:v>
      </x:c>
      <x:c r="F2925" s="68" t="n">
        <x:v>35.9</x:v>
      </x:c>
      <x:c r="G2925" s="68" t="n">
        <x:v>7.5</x:v>
      </x:c>
      <x:c r="H2925" s="69" t="n">
        <x:v>1.967</x:v>
      </x:c>
      <x:c r="I2925" s="68" t="n">
        <x:v>5962</x:v>
      </x:c>
      <x:c r="J2925" s="68" t="n">
        <x:v>14.6</x:v>
      </x:c>
      <x:c r="K2925" s="68" t="n">
        <x:v>698</x:v>
      </x:c>
      <x:c r="L2925" s="68" t="n">
        <x:v>4.9</x:v>
      </x:c>
      <x:c r="M2925" s="70" t="n">
        <x:v>0.055</x:v>
      </x:c>
      <x:c r="N2925" s="71" t="n">
        <x:v>83</x:v>
      </x:c>
      <x:c r="O2925" s="33" t="n">
        <x:f>ROUND(3*E2925+F2925+G2925*H2925,1)</x:f>
        <x:v>132.3</x:v>
      </x:c>
      <x:c r="P2925" s="33" t="n">
        <x:f>ROUND('Inputs'!$C$4*'Inputs'!$C$7*'Inputs'!$C$5*C2925/3600,1)</x:f>
        <x:v>4665.6</x:v>
      </x:c>
      <x:c r="Q2925" s="33" t="n">
        <x:f>ROUND(('Inputs'!$C$4/B2925)*'Inputs'!$C$7*'Inputs'!$C$6*D2925/3600,1)</x:f>
        <x:v>2150.7</x:v>
      </x:c>
      <x:c r="R2925" s="59" t="n">
        <x:f>ROUND((P2925-Q2925)*O2925-('Inputs'!$C$4/B2925)*(I2925/J2925+K2925)-'Inputs'!$C$4*L2925-('Inputs'!$C$4*'Inputs'!$C$20*'Inputs'!$C$21*'Inputs'!$C$22/1000)*M2925*N2925,0)</x:f>
        <x:v>-75495</x:v>
      </x:c>
      <x:c r="S2925" s="59" t="n">
        <x:f>ROUND(R2925/'Inputs'!$C$4,2)</x:f>
        <x:v>-7.55</x:v>
      </x:c>
      <x:c r="T2925" s="33" t="n">
        <x:f>ROUND((P2925-Q2925)*G2925*'Inputs'!$C$25/1000,1)</x:f>
        <x:v>48.7</x:v>
      </x:c>
    </x:row>
    <x:row r="2926">
      <x:c r="A2926" t="n">
        <x:v>2911</x:v>
      </x:c>
      <x:c r="B2926" s="68" t="n">
        <x:v>59.6</x:v>
      </x:c>
      <x:c r="C2926" s="68" t="n">
        <x:v>33.2</x:v>
      </x:c>
      <x:c r="D2926" s="68" t="n">
        <x:v>207.2</x:v>
      </x:c>
      <x:c r="E2926" s="68" t="n">
        <x:v>27.9</x:v>
      </x:c>
      <x:c r="F2926" s="68" t="n">
        <x:v>41.8</x:v>
      </x:c>
      <x:c r="G2926" s="68" t="n">
        <x:v>7.1</x:v>
      </x:c>
      <x:c r="H2926" s="69" t="n">
        <x:v>1.818</x:v>
      </x:c>
      <x:c r="I2926" s="68" t="n">
        <x:v>5549</x:v>
      </x:c>
      <x:c r="J2926" s="68" t="n">
        <x:v>11</x:v>
      </x:c>
      <x:c r="K2926" s="68" t="n">
        <x:v>330</x:v>
      </x:c>
      <x:c r="L2926" s="68" t="n">
        <x:v>1.8</x:v>
      </x:c>
      <x:c r="M2926" s="70" t="n">
        <x:v>0.015</x:v>
      </x:c>
      <x:c r="N2926" s="71" t="n">
        <x:v>130</x:v>
      </x:c>
      <x:c r="O2926" s="33" t="n">
        <x:f>ROUND(3*E2926+F2926+G2926*H2926,1)</x:f>
        <x:v>138.4</x:v>
      </x:c>
      <x:c r="P2926" s="33" t="n">
        <x:f>ROUND('Inputs'!$C$4*'Inputs'!$C$7*'Inputs'!$C$5*C2926/3600,1)</x:f>
        <x:v>4795.6</x:v>
      </x:c>
      <x:c r="Q2926" s="33" t="n">
        <x:f>ROUND(('Inputs'!$C$4/B2926)*'Inputs'!$C$7*'Inputs'!$C$6*D2926/3600,1)</x:f>
        <x:v>1004.3</x:v>
      </x:c>
      <x:c r="R2926" s="59" t="n">
        <x:f>ROUND((P2926-Q2926)*O2926-('Inputs'!$C$4/B2926)*(I2926/J2926+K2926)-'Inputs'!$C$4*L2926-('Inputs'!$C$4*'Inputs'!$C$20*'Inputs'!$C$21*'Inputs'!$C$22/1000)*M2926*N2926,0)</x:f>
        <x:v>362346</x:v>
      </x:c>
      <x:c r="S2926" s="59" t="n">
        <x:f>ROUND(R2926/'Inputs'!$C$4,2)</x:f>
        <x:v>36.23</x:v>
      </x:c>
      <x:c r="T2926" s="33" t="n">
        <x:f>ROUND((P2926-Q2926)*G2926*'Inputs'!$C$25/1000,1)</x:f>
        <x:v>69.5</x:v>
      </x:c>
    </x:row>
    <x:row r="2927">
      <x:c r="A2927" t="n">
        <x:v>2912</x:v>
      </x:c>
      <x:c r="B2927" s="68" t="n">
        <x:v>43.2</x:v>
      </x:c>
      <x:c r="C2927" s="68" t="n">
        <x:v>29.7</x:v>
      </x:c>
      <x:c r="D2927" s="68" t="n">
        <x:v>218.3</x:v>
      </x:c>
      <x:c r="E2927" s="68" t="n">
        <x:v>25.8</x:v>
      </x:c>
      <x:c r="F2927" s="68" t="n">
        <x:v>45.1</x:v>
      </x:c>
      <x:c r="G2927" s="68" t="n">
        <x:v>7.7</x:v>
      </x:c>
      <x:c r="H2927" s="69" t="n">
        <x:v>1.619</x:v>
      </x:c>
      <x:c r="I2927" s="68" t="n">
        <x:v>5563</x:v>
      </x:c>
      <x:c r="J2927" s="68" t="n">
        <x:v>11.9</x:v>
      </x:c>
      <x:c r="K2927" s="68" t="n">
        <x:v>760</x:v>
      </x:c>
      <x:c r="L2927" s="68" t="n">
        <x:v>2.4</x:v>
      </x:c>
      <x:c r="M2927" s="70" t="n">
        <x:v>0.051</x:v>
      </x:c>
      <x:c r="N2927" s="71" t="n">
        <x:v>106</x:v>
      </x:c>
      <x:c r="O2927" s="33" t="n">
        <x:f>ROUND(3*E2927+F2927+G2927*H2927,1)</x:f>
        <x:v>135</x:v>
      </x:c>
      <x:c r="P2927" s="33" t="n">
        <x:f>ROUND('Inputs'!$C$4*'Inputs'!$C$7*'Inputs'!$C$5*C2927/3600,1)</x:f>
        <x:v>4290</x:v>
      </x:c>
      <x:c r="Q2927" s="33" t="n">
        <x:f>ROUND(('Inputs'!$C$4/B2927)*'Inputs'!$C$7*'Inputs'!$C$6*D2927/3600,1)</x:f>
        <x:v>1459.8</x:v>
      </x:c>
      <x:c r="R2927" s="59" t="n">
        <x:f>ROUND((P2927-Q2927)*O2927-('Inputs'!$C$4/B2927)*(I2927/J2927+K2927)-'Inputs'!$C$4*L2927-('Inputs'!$C$4*'Inputs'!$C$20*'Inputs'!$C$21*'Inputs'!$C$22/1000)*M2927*N2927,0)</x:f>
        <x:v>61850</x:v>
      </x:c>
      <x:c r="S2927" s="59" t="n">
        <x:f>ROUND(R2927/'Inputs'!$C$4,2)</x:f>
        <x:v>6.19</x:v>
      </x:c>
      <x:c r="T2927" s="33" t="n">
        <x:f>ROUND((P2927-Q2927)*G2927*'Inputs'!$C$25/1000,1)</x:f>
        <x:v>56.3</x:v>
      </x:c>
    </x:row>
    <x:row r="2928">
      <x:c r="A2928" t="n">
        <x:v>2913</x:v>
      </x:c>
      <x:c r="B2928" s="68" t="n">
        <x:v>38.7</x:v>
      </x:c>
      <x:c r="C2928" s="68" t="n">
        <x:v>28.6</x:v>
      </x:c>
      <x:c r="D2928" s="68" t="n">
        <x:v>199.7</x:v>
      </x:c>
      <x:c r="E2928" s="68" t="n">
        <x:v>25.8</x:v>
      </x:c>
      <x:c r="F2928" s="68" t="n">
        <x:v>39.4</x:v>
      </x:c>
      <x:c r="G2928" s="68" t="n">
        <x:v>10.9</x:v>
      </x:c>
      <x:c r="H2928" s="69" t="n">
        <x:v>1.866</x:v>
      </x:c>
      <x:c r="I2928" s="68" t="n">
        <x:v>7627</x:v>
      </x:c>
      <x:c r="J2928" s="68" t="n">
        <x:v>12.6</x:v>
      </x:c>
      <x:c r="K2928" s="68" t="n">
        <x:v>949</x:v>
      </x:c>
      <x:c r="L2928" s="68" t="n">
        <x:v>2.5</x:v>
      </x:c>
      <x:c r="M2928" s="70" t="n">
        <x:v>0.07</x:v>
      </x:c>
      <x:c r="N2928" s="71" t="n">
        <x:v>129</x:v>
      </x:c>
      <x:c r="O2928" s="33" t="n">
        <x:f>ROUND(3*E2928+F2928+G2928*H2928,1)</x:f>
        <x:v>137.1</x:v>
      </x:c>
      <x:c r="P2928" s="33" t="n">
        <x:f>ROUND('Inputs'!$C$4*'Inputs'!$C$7*'Inputs'!$C$5*C2928/3600,1)</x:f>
        <x:v>4131.1</x:v>
      </x:c>
      <x:c r="Q2928" s="33" t="n">
        <x:f>ROUND(('Inputs'!$C$4/B2928)*'Inputs'!$C$7*'Inputs'!$C$6*D2928/3600,1)</x:f>
        <x:v>1490.7</x:v>
      </x:c>
      <x:c r="R2928" s="59" t="n">
        <x:f>ROUND((P2928-Q2928)*O2928-('Inputs'!$C$4/B2928)*(I2928/J2928+K2928)-'Inputs'!$C$4*L2928-('Inputs'!$C$4*'Inputs'!$C$20*'Inputs'!$C$21*'Inputs'!$C$22/1000)*M2928*N2928,0)</x:f>
        <x:v>-84826</x:v>
      </x:c>
      <x:c r="S2928" s="59" t="n">
        <x:f>ROUND(R2928/'Inputs'!$C$4,2)</x:f>
        <x:v>-8.48</x:v>
      </x:c>
      <x:c r="T2928" s="33" t="n">
        <x:f>ROUND((P2928-Q2928)*G2928*'Inputs'!$C$25/1000,1)</x:f>
        <x:v>74.4</x:v>
      </x:c>
    </x:row>
    <x:row r="2929">
      <x:c r="A2929" t="n">
        <x:v>2914</x:v>
      </x:c>
      <x:c r="B2929" s="68" t="n">
        <x:v>38.1</x:v>
      </x:c>
      <x:c r="C2929" s="68" t="n">
        <x:v>34.3</x:v>
      </x:c>
      <x:c r="D2929" s="68" t="n">
        <x:v>197.8</x:v>
      </x:c>
      <x:c r="E2929" s="68" t="n">
        <x:v>21.5</x:v>
      </x:c>
      <x:c r="F2929" s="68" t="n">
        <x:v>37.1</x:v>
      </x:c>
      <x:c r="G2929" s="68" t="n">
        <x:v>7.2</x:v>
      </x:c>
      <x:c r="H2929" s="69" t="n">
        <x:v>2.009</x:v>
      </x:c>
      <x:c r="I2929" s="68" t="n">
        <x:v>7952</x:v>
      </x:c>
      <x:c r="J2929" s="68" t="n">
        <x:v>14</x:v>
      </x:c>
      <x:c r="K2929" s="68" t="n">
        <x:v>537</x:v>
      </x:c>
      <x:c r="L2929" s="68" t="n">
        <x:v>5.2</x:v>
      </x:c>
      <x:c r="M2929" s="70" t="n">
        <x:v>0.09</x:v>
      </x:c>
      <x:c r="N2929" s="71" t="n">
        <x:v>66</x:v>
      </x:c>
      <x:c r="O2929" s="33" t="n">
        <x:f>ROUND(3*E2929+F2929+G2929*H2929,1)</x:f>
        <x:v>116.1</x:v>
      </x:c>
      <x:c r="P2929" s="33" t="n">
        <x:f>ROUND('Inputs'!$C$4*'Inputs'!$C$7*'Inputs'!$C$5*C2929/3600,1)</x:f>
        <x:v>4954.4</x:v>
      </x:c>
      <x:c r="Q2929" s="33" t="n">
        <x:f>ROUND(('Inputs'!$C$4/B2929)*'Inputs'!$C$7*'Inputs'!$C$6*D2929/3600,1)</x:f>
        <x:v>1499.8</x:v>
      </x:c>
      <x:c r="R2929" s="59" t="n">
        <x:f>ROUND((P2929-Q2929)*O2929-('Inputs'!$C$4/B2929)*(I2929/J2929+K2929)-'Inputs'!$C$4*L2929-('Inputs'!$C$4*'Inputs'!$C$20*'Inputs'!$C$21*'Inputs'!$C$22/1000)*M2929*N2929,0)</x:f>
        <x:v>45770</x:v>
      </x:c>
      <x:c r="S2929" s="59" t="n">
        <x:f>ROUND(R2929/'Inputs'!$C$4,2)</x:f>
        <x:v>4.58</x:v>
      </x:c>
      <x:c r="T2929" s="33" t="n">
        <x:f>ROUND((P2929-Q2929)*G2929*'Inputs'!$C$25/1000,1)</x:f>
        <x:v>64.3</x:v>
      </x:c>
    </x:row>
    <x:row r="2930">
      <x:c r="A2930" t="n">
        <x:v>2915</x:v>
      </x:c>
      <x:c r="B2930" s="68" t="n">
        <x:v>39.1</x:v>
      </x:c>
      <x:c r="C2930" s="68" t="n">
        <x:v>26.6</x:v>
      </x:c>
      <x:c r="D2930" s="68" t="n">
        <x:v>224.2</x:v>
      </x:c>
      <x:c r="E2930" s="68" t="n">
        <x:v>27.9</x:v>
      </x:c>
      <x:c r="F2930" s="68" t="n">
        <x:v>40</x:v>
      </x:c>
      <x:c r="G2930" s="68" t="n">
        <x:v>8.2</x:v>
      </x:c>
      <x:c r="H2930" s="69" t="n">
        <x:v>1.828</x:v>
      </x:c>
      <x:c r="I2930" s="68" t="n">
        <x:v>8524</x:v>
      </x:c>
      <x:c r="J2930" s="68" t="n">
        <x:v>13.5</x:v>
      </x:c>
      <x:c r="K2930" s="68" t="n">
        <x:v>594</x:v>
      </x:c>
      <x:c r="L2930" s="68" t="n">
        <x:v>5.6</x:v>
      </x:c>
      <x:c r="M2930" s="70" t="n">
        <x:v>0.098</x:v>
      </x:c>
      <x:c r="N2930" s="71" t="n">
        <x:v>146</x:v>
      </x:c>
      <x:c r="O2930" s="33" t="n">
        <x:f>ROUND(3*E2930+F2930+G2930*H2930,1)</x:f>
        <x:v>138.7</x:v>
      </x:c>
      <x:c r="P2930" s="33" t="n">
        <x:f>ROUND('Inputs'!$C$4*'Inputs'!$C$7*'Inputs'!$C$5*C2930/3600,1)</x:f>
        <x:v>3842.2</x:v>
      </x:c>
      <x:c r="Q2930" s="33" t="n">
        <x:f>ROUND(('Inputs'!$C$4/B2930)*'Inputs'!$C$7*'Inputs'!$C$6*D2930/3600,1)</x:f>
        <x:v>1656.5</x:v>
      </x:c>
      <x:c r="R2930" s="59" t="n">
        <x:f>ROUND((P2930-Q2930)*O2930-('Inputs'!$C$4/B2930)*(I2930/J2930+K2930)-'Inputs'!$C$4*L2930-('Inputs'!$C$4*'Inputs'!$C$20*'Inputs'!$C$21*'Inputs'!$C$22/1000)*M2930*N2930,0)</x:f>
        <x:v>-98242</x:v>
      </x:c>
      <x:c r="S2930" s="59" t="n">
        <x:f>ROUND(R2930/'Inputs'!$C$4,2)</x:f>
        <x:v>-9.82</x:v>
      </x:c>
      <x:c r="T2930" s="33" t="n">
        <x:f>ROUND((P2930-Q2930)*G2930*'Inputs'!$C$25/1000,1)</x:f>
        <x:v>46.3</x:v>
      </x:c>
    </x:row>
    <x:row r="2931">
      <x:c r="A2931" t="n">
        <x:v>2916</x:v>
      </x:c>
      <x:c r="B2931" s="68" t="n">
        <x:v>55.6</x:v>
      </x:c>
      <x:c r="C2931" s="68" t="n">
        <x:v>25.8</x:v>
      </x:c>
      <x:c r="D2931" s="68" t="n">
        <x:v>196.6</x:v>
      </x:c>
      <x:c r="E2931" s="68" t="n">
        <x:v>27.9</x:v>
      </x:c>
      <x:c r="F2931" s="68" t="n">
        <x:v>48.2</x:v>
      </x:c>
      <x:c r="G2931" s="68" t="n">
        <x:v>8</x:v>
      </x:c>
      <x:c r="H2931" s="69" t="n">
        <x:v>1.841</x:v>
      </x:c>
      <x:c r="I2931" s="68" t="n">
        <x:v>6033</x:v>
      </x:c>
      <x:c r="J2931" s="68" t="n">
        <x:v>9.7</x:v>
      </x:c>
      <x:c r="K2931" s="68" t="n">
        <x:v>497</x:v>
      </x:c>
      <x:c r="L2931" s="68" t="n">
        <x:v>3.6</x:v>
      </x:c>
      <x:c r="M2931" s="70" t="n">
        <x:v>0.036</x:v>
      </x:c>
      <x:c r="N2931" s="71" t="n">
        <x:v>76</x:v>
      </x:c>
      <x:c r="O2931" s="33" t="n">
        <x:f>ROUND(3*E2931+F2931+G2931*H2931,1)</x:f>
        <x:v>146.6</x:v>
      </x:c>
      <x:c r="P2931" s="33" t="n">
        <x:f>ROUND('Inputs'!$C$4*'Inputs'!$C$7*'Inputs'!$C$5*C2931/3600,1)</x:f>
        <x:v>3726.7</x:v>
      </x:c>
      <x:c r="Q2931" s="33" t="n">
        <x:f>ROUND(('Inputs'!$C$4/B2931)*'Inputs'!$C$7*'Inputs'!$C$6*D2931/3600,1)</x:f>
        <x:v>1021.5</x:v>
      </x:c>
      <x:c r="R2931" s="59" t="n">
        <x:f>ROUND((P2931-Q2931)*O2931-('Inputs'!$C$4/B2931)*(I2931/J2931+K2931)-'Inputs'!$C$4*L2931-('Inputs'!$C$4*'Inputs'!$C$20*'Inputs'!$C$21*'Inputs'!$C$22/1000)*M2931*N2931,0)</x:f>
        <x:v>153213</x:v>
      </x:c>
      <x:c r="S2931" s="59" t="n">
        <x:f>ROUND(R2931/'Inputs'!$C$4,2)</x:f>
        <x:v>15.32</x:v>
      </x:c>
      <x:c r="T2931" s="33" t="n">
        <x:f>ROUND((P2931-Q2931)*G2931*'Inputs'!$C$25/1000,1)</x:f>
        <x:v>55.9</x:v>
      </x:c>
    </x:row>
    <x:row r="2932">
      <x:c r="A2932" t="n">
        <x:v>2917</x:v>
      </x:c>
      <x:c r="B2932" s="68" t="n">
        <x:v>28</x:v>
      </x:c>
      <x:c r="C2932" s="68" t="n">
        <x:v>26.2</x:v>
      </x:c>
      <x:c r="D2932" s="68" t="n">
        <x:v>260.3</x:v>
      </x:c>
      <x:c r="E2932" s="68" t="n">
        <x:v>26</x:v>
      </x:c>
      <x:c r="F2932" s="68" t="n">
        <x:v>52.2</x:v>
      </x:c>
      <x:c r="G2932" s="68" t="n">
        <x:v>9.7</x:v>
      </x:c>
      <x:c r="H2932" s="69" t="n">
        <x:v>1.776</x:v>
      </x:c>
      <x:c r="I2932" s="68" t="n">
        <x:v>5535</x:v>
      </x:c>
      <x:c r="J2932" s="68" t="n">
        <x:v>10.2</x:v>
      </x:c>
      <x:c r="K2932" s="68" t="n">
        <x:v>470</x:v>
      </x:c>
      <x:c r="L2932" s="68" t="n">
        <x:v>4.3</x:v>
      </x:c>
      <x:c r="M2932" s="70" t="n">
        <x:v>0.022</x:v>
      </x:c>
      <x:c r="N2932" s="71" t="n">
        <x:v>118</x:v>
      </x:c>
      <x:c r="O2932" s="33" t="n">
        <x:f>ROUND(3*E2932+F2932+G2932*H2932,1)</x:f>
        <x:v>147.4</x:v>
      </x:c>
      <x:c r="P2932" s="33" t="n">
        <x:f>ROUND('Inputs'!$C$4*'Inputs'!$C$7*'Inputs'!$C$5*C2932/3600,1)</x:f>
        <x:v>3784.4</x:v>
      </x:c>
      <x:c r="Q2932" s="33" t="n">
        <x:f>ROUND(('Inputs'!$C$4/B2932)*'Inputs'!$C$7*'Inputs'!$C$6*D2932/3600,1)</x:f>
        <x:v>2685.6</x:v>
      </x:c>
      <x:c r="R2932" s="59" t="n">
        <x:f>ROUND((P2932-Q2932)*O2932-('Inputs'!$C$4/B2932)*(I2932/J2932+K2932)-'Inputs'!$C$4*L2932-('Inputs'!$C$4*'Inputs'!$C$20*'Inputs'!$C$21*'Inputs'!$C$22/1000)*M2932*N2932,0)</x:f>
        <x:v>-248502</x:v>
      </x:c>
      <x:c r="S2932" s="59" t="n">
        <x:f>ROUND(R2932/'Inputs'!$C$4,2)</x:f>
        <x:v>-24.85</x:v>
      </x:c>
      <x:c r="T2932" s="33" t="n">
        <x:f>ROUND((P2932-Q2932)*G2932*'Inputs'!$C$25/1000,1)</x:f>
        <x:v>27.5</x:v>
      </x:c>
    </x:row>
    <x:row r="2933">
      <x:c r="A2933" t="n">
        <x:v>2918</x:v>
      </x:c>
      <x:c r="B2933" s="68" t="n">
        <x:v>38.9</x:v>
      </x:c>
      <x:c r="C2933" s="68" t="n">
        <x:v>32.5</x:v>
      </x:c>
      <x:c r="D2933" s="68" t="n">
        <x:v>192.8</x:v>
      </x:c>
      <x:c r="E2933" s="68" t="n">
        <x:v>20.1</x:v>
      </x:c>
      <x:c r="F2933" s="68" t="n">
        <x:v>35.7</x:v>
      </x:c>
      <x:c r="G2933" s="68" t="n">
        <x:v>9.5</x:v>
      </x:c>
      <x:c r="H2933" s="69" t="n">
        <x:v>1.878</x:v>
      </x:c>
      <x:c r="I2933" s="68" t="n">
        <x:v>5512</x:v>
      </x:c>
      <x:c r="J2933" s="68" t="n">
        <x:v>14.5</x:v>
      </x:c>
      <x:c r="K2933" s="68" t="n">
        <x:v>408</x:v>
      </x:c>
      <x:c r="L2933" s="68" t="n">
        <x:v>2.8</x:v>
      </x:c>
      <x:c r="M2933" s="70" t="n">
        <x:v>0.084</x:v>
      </x:c>
      <x:c r="N2933" s="71" t="n">
        <x:v>141</x:v>
      </x:c>
      <x:c r="O2933" s="33" t="n">
        <x:f>ROUND(3*E2933+F2933+G2933*H2933,1)</x:f>
        <x:v>113.8</x:v>
      </x:c>
      <x:c r="P2933" s="33" t="n">
        <x:f>ROUND('Inputs'!$C$4*'Inputs'!$C$7*'Inputs'!$C$5*C2933/3600,1)</x:f>
        <x:v>4694.4</x:v>
      </x:c>
      <x:c r="Q2933" s="33" t="n">
        <x:f>ROUND(('Inputs'!$C$4/B2933)*'Inputs'!$C$7*'Inputs'!$C$6*D2933/3600,1)</x:f>
        <x:v>1431.8</x:v>
      </x:c>
      <x:c r="R2933" s="59" t="n">
        <x:f>ROUND((P2933-Q2933)*O2933-('Inputs'!$C$4/B2933)*(I2933/J2933+K2933)-'Inputs'!$C$4*L2933-('Inputs'!$C$4*'Inputs'!$C$20*'Inputs'!$C$21*'Inputs'!$C$22/1000)*M2933*N2933,0)</x:f>
        <x:v>114193</x:v>
      </x:c>
      <x:c r="S2933" s="59" t="n">
        <x:f>ROUND(R2933/'Inputs'!$C$4,2)</x:f>
        <x:v>11.42</x:v>
      </x:c>
      <x:c r="T2933" s="33" t="n">
        <x:f>ROUND((P2933-Q2933)*G2933*'Inputs'!$C$25/1000,1)</x:f>
        <x:v>80.1</x:v>
      </x:c>
    </x:row>
    <x:row r="2934">
      <x:c r="A2934" t="n">
        <x:v>2919</x:v>
      </x:c>
      <x:c r="B2934" s="68" t="n">
        <x:v>56.9</x:v>
      </x:c>
      <x:c r="C2934" s="68" t="n">
        <x:v>31.1</x:v>
      </x:c>
      <x:c r="D2934" s="68" t="n">
        <x:v>240.7</x:v>
      </x:c>
      <x:c r="E2934" s="68" t="n">
        <x:v>25.8</x:v>
      </x:c>
      <x:c r="F2934" s="68" t="n">
        <x:v>48.2</x:v>
      </x:c>
      <x:c r="G2934" s="68" t="n">
        <x:v>10.9</x:v>
      </x:c>
      <x:c r="H2934" s="69" t="n">
        <x:v>1.609</x:v>
      </x:c>
      <x:c r="I2934" s="68" t="n">
        <x:v>8456</x:v>
      </x:c>
      <x:c r="J2934" s="68" t="n">
        <x:v>14.9</x:v>
      </x:c>
      <x:c r="K2934" s="68" t="n">
        <x:v>437</x:v>
      </x:c>
      <x:c r="L2934" s="68" t="n">
        <x:v>4.8</x:v>
      </x:c>
      <x:c r="M2934" s="70" t="n">
        <x:v>0.033</x:v>
      </x:c>
      <x:c r="N2934" s="71" t="n">
        <x:v>72</x:v>
      </x:c>
      <x:c r="O2934" s="33" t="n">
        <x:f>ROUND(3*E2934+F2934+G2934*H2934,1)</x:f>
        <x:v>143.1</x:v>
      </x:c>
      <x:c r="P2934" s="33" t="n">
        <x:f>ROUND('Inputs'!$C$4*'Inputs'!$C$7*'Inputs'!$C$5*C2934/3600,1)</x:f>
        <x:v>4492.2</x:v>
      </x:c>
      <x:c r="Q2934" s="33" t="n">
        <x:f>ROUND(('Inputs'!$C$4/B2934)*'Inputs'!$C$7*'Inputs'!$C$6*D2934/3600,1)</x:f>
        <x:v>1222.1</x:v>
      </x:c>
      <x:c r="R2934" s="59" t="n">
        <x:f>ROUND((P2934-Q2934)*O2934-('Inputs'!$C$4/B2934)*(I2934/J2934+K2934)-'Inputs'!$C$4*L2934-('Inputs'!$C$4*'Inputs'!$C$20*'Inputs'!$C$21*'Inputs'!$C$22/1000)*M2934*N2934,0)</x:f>
        <x:v>238097</x:v>
      </x:c>
      <x:c r="S2934" s="59" t="n">
        <x:f>ROUND(R2934/'Inputs'!$C$4,2)</x:f>
        <x:v>23.81</x:v>
      </x:c>
      <x:c r="T2934" s="33" t="n">
        <x:f>ROUND((P2934-Q2934)*G2934*'Inputs'!$C$25/1000,1)</x:f>
        <x:v>92.1</x:v>
      </x:c>
    </x:row>
    <x:row r="2935">
      <x:c r="A2935" t="n">
        <x:v>2920</x:v>
      </x:c>
      <x:c r="B2935" s="68" t="n">
        <x:v>57.6</x:v>
      </x:c>
      <x:c r="C2935" s="68" t="n">
        <x:v>32</x:v>
      </x:c>
      <x:c r="D2935" s="68" t="n">
        <x:v>235.1</x:v>
      </x:c>
      <x:c r="E2935" s="68" t="n">
        <x:v>22.1</x:v>
      </x:c>
      <x:c r="F2935" s="68" t="n">
        <x:v>41.8</x:v>
      </x:c>
      <x:c r="G2935" s="68" t="n">
        <x:v>8.5</x:v>
      </x:c>
      <x:c r="H2935" s="69" t="n">
        <x:v>1.803</x:v>
      </x:c>
      <x:c r="I2935" s="68" t="n">
        <x:v>7022</x:v>
      </x:c>
      <x:c r="J2935" s="68" t="n">
        <x:v>13.6</x:v>
      </x:c>
      <x:c r="K2935" s="68" t="n">
        <x:v>696</x:v>
      </x:c>
      <x:c r="L2935" s="68" t="n">
        <x:v>4</x:v>
      </x:c>
      <x:c r="M2935" s="70" t="n">
        <x:v>0.062</x:v>
      </x:c>
      <x:c r="N2935" s="71" t="n">
        <x:v>120</x:v>
      </x:c>
      <x:c r="O2935" s="33" t="n">
        <x:f>ROUND(3*E2935+F2935+G2935*H2935,1)</x:f>
        <x:v>123.4</x:v>
      </x:c>
      <x:c r="P2935" s="33" t="n">
        <x:f>ROUND('Inputs'!$C$4*'Inputs'!$C$7*'Inputs'!$C$5*C2935/3600,1)</x:f>
        <x:v>4622.2</x:v>
      </x:c>
      <x:c r="Q2935" s="33" t="n">
        <x:f>ROUND(('Inputs'!$C$4/B2935)*'Inputs'!$C$7*'Inputs'!$C$6*D2935/3600,1)</x:f>
        <x:v>1179.1</x:v>
      </x:c>
      <x:c r="R2935" s="59" t="n">
        <x:f>ROUND((P2935-Q2935)*O2935-('Inputs'!$C$4/B2935)*(I2935/J2935+K2935)-'Inputs'!$C$4*L2935-('Inputs'!$C$4*'Inputs'!$C$20*'Inputs'!$C$21*'Inputs'!$C$22/1000)*M2935*N2935,0)</x:f>
        <x:v>157769</x:v>
      </x:c>
      <x:c r="S2935" s="59" t="n">
        <x:f>ROUND(R2935/'Inputs'!$C$4,2)</x:f>
        <x:v>15.78</x:v>
      </x:c>
      <x:c r="T2935" s="33" t="n">
        <x:f>ROUND((P2935-Q2935)*G2935*'Inputs'!$C$25/1000,1)</x:f>
        <x:v>75.6</x:v>
      </x:c>
    </x:row>
    <x:row r="2936">
      <x:c r="A2936" t="n">
        <x:v>2921</x:v>
      </x:c>
      <x:c r="B2936" s="68" t="n">
        <x:v>33.6</x:v>
      </x:c>
      <x:c r="C2936" s="68" t="n">
        <x:v>27.8</x:v>
      </x:c>
      <x:c r="D2936" s="68" t="n">
        <x:v>246.6</x:v>
      </x:c>
      <x:c r="E2936" s="68" t="n">
        <x:v>25.8</x:v>
      </x:c>
      <x:c r="F2936" s="68" t="n">
        <x:v>51.3</x:v>
      </x:c>
      <x:c r="G2936" s="68" t="n">
        <x:v>9</x:v>
      </x:c>
      <x:c r="H2936" s="69" t="n">
        <x:v>2.049</x:v>
      </x:c>
      <x:c r="I2936" s="68" t="n">
        <x:v>3859</x:v>
      </x:c>
      <x:c r="J2936" s="68" t="n">
        <x:v>9.3</x:v>
      </x:c>
      <x:c r="K2936" s="68" t="n">
        <x:v>666</x:v>
      </x:c>
      <x:c r="L2936" s="68" t="n">
        <x:v>5.1</x:v>
      </x:c>
      <x:c r="M2936" s="70" t="n">
        <x:v>0.084</x:v>
      </x:c>
      <x:c r="N2936" s="71" t="n">
        <x:v>108</x:v>
      </x:c>
      <x:c r="O2936" s="33" t="n">
        <x:f>ROUND(3*E2936+F2936+G2936*H2936,1)</x:f>
        <x:v>147.1</x:v>
      </x:c>
      <x:c r="P2936" s="33" t="n">
        <x:f>ROUND('Inputs'!$C$4*'Inputs'!$C$7*'Inputs'!$C$5*C2936/3600,1)</x:f>
        <x:v>4015.6</x:v>
      </x:c>
      <x:c r="Q2936" s="33" t="n">
        <x:f>ROUND(('Inputs'!$C$4/B2936)*'Inputs'!$C$7*'Inputs'!$C$6*D2936/3600,1)</x:f>
        <x:v>2120.2</x:v>
      </x:c>
      <x:c r="R2936" s="59" t="n">
        <x:f>ROUND((P2936-Q2936)*O2936-('Inputs'!$C$4/B2936)*(I2936/J2936+K2936)-'Inputs'!$C$4*L2936-('Inputs'!$C$4*'Inputs'!$C$20*'Inputs'!$C$21*'Inputs'!$C$22/1000)*M2936*N2936,0)</x:f>
        <x:v>-114183</x:v>
      </x:c>
      <x:c r="S2936" s="59" t="n">
        <x:f>ROUND(R2936/'Inputs'!$C$4,2)</x:f>
        <x:v>-11.42</x:v>
      </x:c>
      <x:c r="T2936" s="33" t="n">
        <x:f>ROUND((P2936-Q2936)*G2936*'Inputs'!$C$25/1000,1)</x:f>
        <x:v>44.1</x:v>
      </x:c>
    </x:row>
    <x:row r="2937">
      <x:c r="A2937" t="n">
        <x:v>2922</x:v>
      </x:c>
      <x:c r="B2937" s="68" t="n">
        <x:v>51.9</x:v>
      </x:c>
      <x:c r="C2937" s="68" t="n">
        <x:v>34.5</x:v>
      </x:c>
      <x:c r="D2937" s="68" t="n">
        <x:v>221.8</x:v>
      </x:c>
      <x:c r="E2937" s="68" t="n">
        <x:v>23.7</x:v>
      </x:c>
      <x:c r="F2937" s="68" t="n">
        <x:v>44.9</x:v>
      </x:c>
      <x:c r="G2937" s="68" t="n">
        <x:v>10.3</x:v>
      </x:c>
      <x:c r="H2937" s="69" t="n">
        <x:v>1.797</x:v>
      </x:c>
      <x:c r="I2937" s="68" t="n">
        <x:v>6594</x:v>
      </x:c>
      <x:c r="J2937" s="68" t="n">
        <x:v>13.7</x:v>
      </x:c>
      <x:c r="K2937" s="68" t="n">
        <x:v>678</x:v>
      </x:c>
      <x:c r="L2937" s="68" t="n">
        <x:v>4.9</x:v>
      </x:c>
      <x:c r="M2937" s="70" t="n">
        <x:v>0.053</x:v>
      </x:c>
      <x:c r="N2937" s="71" t="n">
        <x:v>72</x:v>
      </x:c>
      <x:c r="O2937" s="33" t="n">
        <x:f>ROUND(3*E2937+F2937+G2937*H2937,1)</x:f>
        <x:v>134.5</x:v>
      </x:c>
      <x:c r="P2937" s="33" t="n">
        <x:f>ROUND('Inputs'!$C$4*'Inputs'!$C$7*'Inputs'!$C$5*C2937/3600,1)</x:f>
        <x:v>4983.3</x:v>
      </x:c>
      <x:c r="Q2937" s="33" t="n">
        <x:f>ROUND(('Inputs'!$C$4/B2937)*'Inputs'!$C$7*'Inputs'!$C$6*D2937/3600,1)</x:f>
        <x:v>1234.6</x:v>
      </x:c>
      <x:c r="R2937" s="59" t="n">
        <x:f>ROUND((P2937-Q2937)*O2937-('Inputs'!$C$4/B2937)*(I2937/J2937+K2937)-'Inputs'!$C$4*L2937-('Inputs'!$C$4*'Inputs'!$C$20*'Inputs'!$C$21*'Inputs'!$C$22/1000)*M2937*N2937,0)</x:f>
        <x:v>223292</x:v>
      </x:c>
      <x:c r="S2937" s="59" t="n">
        <x:f>ROUND(R2937/'Inputs'!$C$4,2)</x:f>
        <x:v>22.33</x:v>
      </x:c>
      <x:c r="T2937" s="33" t="n">
        <x:f>ROUND((P2937-Q2937)*G2937*'Inputs'!$C$25/1000,1)</x:f>
        <x:v>99.8</x:v>
      </x:c>
    </x:row>
    <x:row r="2938">
      <x:c r="A2938" t="n">
        <x:v>2923</x:v>
      </x:c>
      <x:c r="B2938" s="68" t="n">
        <x:v>52.6</x:v>
      </x:c>
      <x:c r="C2938" s="68" t="n">
        <x:v>32.2</x:v>
      </x:c>
      <x:c r="D2938" s="68" t="n">
        <x:v>185</x:v>
      </x:c>
      <x:c r="E2938" s="68" t="n">
        <x:v>25</x:v>
      </x:c>
      <x:c r="F2938" s="68" t="n">
        <x:v>38.6</x:v>
      </x:c>
      <x:c r="G2938" s="68" t="n">
        <x:v>7.2</x:v>
      </x:c>
      <x:c r="H2938" s="69" t="n">
        <x:v>1.824</x:v>
      </x:c>
      <x:c r="I2938" s="68" t="n">
        <x:v>7215</x:v>
      </x:c>
      <x:c r="J2938" s="68" t="n">
        <x:v>11.4</x:v>
      </x:c>
      <x:c r="K2938" s="68" t="n">
        <x:v>676</x:v>
      </x:c>
      <x:c r="L2938" s="68" t="n">
        <x:v>2.7</x:v>
      </x:c>
      <x:c r="M2938" s="70" t="n">
        <x:v>0.031</x:v>
      </x:c>
      <x:c r="N2938" s="71" t="n">
        <x:v>94</x:v>
      </x:c>
      <x:c r="O2938" s="33" t="n">
        <x:f>ROUND(3*E2938+F2938+G2938*H2938,1)</x:f>
        <x:v>126.7</x:v>
      </x:c>
      <x:c r="P2938" s="33" t="n">
        <x:f>ROUND('Inputs'!$C$4*'Inputs'!$C$7*'Inputs'!$C$5*C2938/3600,1)</x:f>
        <x:v>4651.1</x:v>
      </x:c>
      <x:c r="Q2938" s="33" t="n">
        <x:f>ROUND(('Inputs'!$C$4/B2938)*'Inputs'!$C$7*'Inputs'!$C$6*D2938/3600,1)</x:f>
        <x:v>1016.1</x:v>
      </x:c>
      <x:c r="R2938" s="59" t="n">
        <x:f>ROUND((P2938-Q2938)*O2938-('Inputs'!$C$4/B2938)*(I2938/J2938+K2938)-'Inputs'!$C$4*L2938-('Inputs'!$C$4*'Inputs'!$C$20*'Inputs'!$C$21*'Inputs'!$C$22/1000)*M2938*N2938,0)</x:f>
        <x:v>178199</x:v>
      </x:c>
      <x:c r="S2938" s="59" t="n">
        <x:f>ROUND(R2938/'Inputs'!$C$4,2)</x:f>
        <x:v>17.82</x:v>
      </x:c>
      <x:c r="T2938" s="33" t="n">
        <x:f>ROUND((P2938-Q2938)*G2938*'Inputs'!$C$25/1000,1)</x:f>
        <x:v>67.6</x:v>
      </x:c>
    </x:row>
    <x:row r="2939">
      <x:c r="A2939" t="n">
        <x:v>2924</x:v>
      </x:c>
      <x:c r="B2939" s="68" t="n">
        <x:v>49.6</x:v>
      </x:c>
      <x:c r="C2939" s="68" t="n">
        <x:v>33.2</x:v>
      </x:c>
      <x:c r="D2939" s="68" t="n">
        <x:v>209.4</x:v>
      </x:c>
      <x:c r="E2939" s="68" t="n">
        <x:v>26</x:v>
      </x:c>
      <x:c r="F2939" s="68" t="n">
        <x:v>54.7</x:v>
      </x:c>
      <x:c r="G2939" s="68" t="n">
        <x:v>8.7</x:v>
      </x:c>
      <x:c r="H2939" s="69" t="n">
        <x:v>1.582</x:v>
      </x:c>
      <x:c r="I2939" s="68" t="n">
        <x:v>8974</x:v>
      </x:c>
      <x:c r="J2939" s="68" t="n">
        <x:v>12.8</x:v>
      </x:c>
      <x:c r="K2939" s="68" t="n">
        <x:v>568</x:v>
      </x:c>
      <x:c r="L2939" s="68" t="n">
        <x:v>1.9</x:v>
      </x:c>
      <x:c r="M2939" s="70" t="n">
        <x:v>0.057</x:v>
      </x:c>
      <x:c r="N2939" s="71" t="n">
        <x:v>69</x:v>
      </x:c>
      <x:c r="O2939" s="33" t="n">
        <x:f>ROUND(3*E2939+F2939+G2939*H2939,1)</x:f>
        <x:v>146.5</x:v>
      </x:c>
      <x:c r="P2939" s="33" t="n">
        <x:f>ROUND('Inputs'!$C$4*'Inputs'!$C$7*'Inputs'!$C$5*C2939/3600,1)</x:f>
        <x:v>4795.6</x:v>
      </x:c>
      <x:c r="Q2939" s="33" t="n">
        <x:f>ROUND(('Inputs'!$C$4/B2939)*'Inputs'!$C$7*'Inputs'!$C$6*D2939/3600,1)</x:f>
        <x:v>1219.6</x:v>
      </x:c>
      <x:c r="R2939" s="59" t="n">
        <x:f>ROUND((P2939-Q2939)*O2939-('Inputs'!$C$4/B2939)*(I2939/J2939+K2939)-'Inputs'!$C$4*L2939-('Inputs'!$C$4*'Inputs'!$C$20*'Inputs'!$C$21*'Inputs'!$C$22/1000)*M2939*N2939,0)</x:f>
        <x:v>240224</x:v>
      </x:c>
      <x:c r="S2939" s="59" t="n">
        <x:f>ROUND(R2939/'Inputs'!$C$4,2)</x:f>
        <x:v>24.02</x:v>
      </x:c>
      <x:c r="T2939" s="33" t="n">
        <x:f>ROUND((P2939-Q2939)*G2939*'Inputs'!$C$25/1000,1)</x:f>
        <x:v>80.4</x:v>
      </x:c>
    </x:row>
    <x:row r="2940">
      <x:c r="A2940" t="n">
        <x:v>2925</x:v>
      </x:c>
      <x:c r="B2940" s="68" t="n">
        <x:v>44.1</x:v>
      </x:c>
      <x:c r="C2940" s="68" t="n">
        <x:v>26.5</x:v>
      </x:c>
      <x:c r="D2940" s="68" t="n">
        <x:v>213.8</x:v>
      </x:c>
      <x:c r="E2940" s="68" t="n">
        <x:v>21.9</x:v>
      </x:c>
      <x:c r="F2940" s="68" t="n">
        <x:v>45.1</x:v>
      </x:c>
      <x:c r="G2940" s="68" t="n">
        <x:v>7.8</x:v>
      </x:c>
      <x:c r="H2940" s="69" t="n">
        <x:v>1.805</x:v>
      </x:c>
      <x:c r="I2940" s="68" t="n">
        <x:v>7021</x:v>
      </x:c>
      <x:c r="J2940" s="68" t="n">
        <x:v>12.2</x:v>
      </x:c>
      <x:c r="K2940" s="68" t="n">
        <x:v>834</x:v>
      </x:c>
      <x:c r="L2940" s="68" t="n">
        <x:v>1.6</x:v>
      </x:c>
      <x:c r="M2940" s="70" t="n">
        <x:v>0.035</x:v>
      </x:c>
      <x:c r="N2940" s="71" t="n">
        <x:v>141</x:v>
      </x:c>
      <x:c r="O2940" s="33" t="n">
        <x:f>ROUND(3*E2940+F2940+G2940*H2940,1)</x:f>
        <x:v>124.9</x:v>
      </x:c>
      <x:c r="P2940" s="33" t="n">
        <x:f>ROUND('Inputs'!$C$4*'Inputs'!$C$7*'Inputs'!$C$5*C2940/3600,1)</x:f>
        <x:v>3827.8</x:v>
      </x:c>
      <x:c r="Q2940" s="33" t="n">
        <x:f>ROUND(('Inputs'!$C$4/B2940)*'Inputs'!$C$7*'Inputs'!$C$6*D2940/3600,1)</x:f>
        <x:v>1400.6</x:v>
      </x:c>
      <x:c r="R2940" s="59" t="n">
        <x:f>ROUND((P2940-Q2940)*O2940-('Inputs'!$C$4/B2940)*(I2940/J2940+K2940)-'Inputs'!$C$4*L2940-('Inputs'!$C$4*'Inputs'!$C$20*'Inputs'!$C$21*'Inputs'!$C$22/1000)*M2940*N2940,0)</x:f>
        <x:v>-43491</x:v>
      </x:c>
      <x:c r="S2940" s="59" t="n">
        <x:f>ROUND(R2940/'Inputs'!$C$4,2)</x:f>
        <x:v>-4.35</x:v>
      </x:c>
      <x:c r="T2940" s="33" t="n">
        <x:f>ROUND((P2940-Q2940)*G2940*'Inputs'!$C$25/1000,1)</x:f>
        <x:v>48.9</x:v>
      </x:c>
    </x:row>
    <x:row r="2941">
      <x:c r="A2941" t="n">
        <x:v>2926</x:v>
      </x:c>
      <x:c r="B2941" s="68" t="n">
        <x:v>44.4</x:v>
      </x:c>
      <x:c r="C2941" s="68" t="n">
        <x:v>29.2</x:v>
      </x:c>
      <x:c r="D2941" s="68" t="n">
        <x:v>258.1</x:v>
      </x:c>
      <x:c r="E2941" s="68" t="n">
        <x:v>25.8</x:v>
      </x:c>
      <x:c r="F2941" s="68" t="n">
        <x:v>35.5</x:v>
      </x:c>
      <x:c r="G2941" s="68" t="n">
        <x:v>10.9</x:v>
      </x:c>
      <x:c r="H2941" s="69" t="n">
        <x:v>2.032</x:v>
      </x:c>
      <x:c r="I2941" s="68" t="n">
        <x:v>5104</x:v>
      </x:c>
      <x:c r="J2941" s="68" t="n">
        <x:v>13</x:v>
      </x:c>
      <x:c r="K2941" s="68" t="n">
        <x:v>497</x:v>
      </x:c>
      <x:c r="L2941" s="68" t="n">
        <x:v>2.9</x:v>
      </x:c>
      <x:c r="M2941" s="70" t="n">
        <x:v>0.098</x:v>
      </x:c>
      <x:c r="N2941" s="71" t="n">
        <x:v>137</x:v>
      </x:c>
      <x:c r="O2941" s="33" t="n">
        <x:f>ROUND(3*E2941+F2941+G2941*H2941,1)</x:f>
        <x:v>135</x:v>
      </x:c>
      <x:c r="P2941" s="33" t="n">
        <x:f>ROUND('Inputs'!$C$4*'Inputs'!$C$7*'Inputs'!$C$5*C2941/3600,1)</x:f>
        <x:v>4217.8</x:v>
      </x:c>
      <x:c r="Q2941" s="33" t="n">
        <x:f>ROUND(('Inputs'!$C$4/B2941)*'Inputs'!$C$7*'Inputs'!$C$6*D2941/3600,1)</x:f>
        <x:v>1679.3</x:v>
      </x:c>
      <x:c r="R2941" s="59" t="n">
        <x:f>ROUND((P2941-Q2941)*O2941-('Inputs'!$C$4/B2941)*(I2941/J2941+K2941)-'Inputs'!$C$4*L2941-('Inputs'!$C$4*'Inputs'!$C$20*'Inputs'!$C$21*'Inputs'!$C$22/1000)*M2941*N2941,0)</x:f>
        <x:v>83311</x:v>
      </x:c>
      <x:c r="S2941" s="59" t="n">
        <x:f>ROUND(R2941/'Inputs'!$C$4,2)</x:f>
        <x:v>8.33</x:v>
      </x:c>
      <x:c r="T2941" s="33" t="n">
        <x:f>ROUND((P2941-Q2941)*G2941*'Inputs'!$C$25/1000,1)</x:f>
        <x:v>71.5</x:v>
      </x:c>
    </x:row>
    <x:row r="2942">
      <x:c r="A2942" t="n">
        <x:v>2927</x:v>
      </x:c>
      <x:c r="B2942" s="68" t="n">
        <x:v>53.4</x:v>
      </x:c>
      <x:c r="C2942" s="68" t="n">
        <x:v>25.9</x:v>
      </x:c>
      <x:c r="D2942" s="68" t="n">
        <x:v>207.5</x:v>
      </x:c>
      <x:c r="E2942" s="68" t="n">
        <x:v>24.1</x:v>
      </x:c>
      <x:c r="F2942" s="68" t="n">
        <x:v>41.5</x:v>
      </x:c>
      <x:c r="G2942" s="68" t="n">
        <x:v>9.6</x:v>
      </x:c>
      <x:c r="H2942" s="69" t="n">
        <x:v>1.831</x:v>
      </x:c>
      <x:c r="I2942" s="68" t="n">
        <x:v>6651</x:v>
      </x:c>
      <x:c r="J2942" s="68" t="n">
        <x:v>11.4</x:v>
      </x:c>
      <x:c r="K2942" s="68" t="n">
        <x:v>616</x:v>
      </x:c>
      <x:c r="L2942" s="68" t="n">
        <x:v>1.6</x:v>
      </x:c>
      <x:c r="M2942" s="70" t="n">
        <x:v>0.094</x:v>
      </x:c>
      <x:c r="N2942" s="71" t="n">
        <x:v>85</x:v>
      </x:c>
      <x:c r="O2942" s="33" t="n">
        <x:f>ROUND(3*E2942+F2942+G2942*H2942,1)</x:f>
        <x:v>131.4</x:v>
      </x:c>
      <x:c r="P2942" s="33" t="n">
        <x:f>ROUND('Inputs'!$C$4*'Inputs'!$C$7*'Inputs'!$C$5*C2942/3600,1)</x:f>
        <x:v>3741.1</x:v>
      </x:c>
      <x:c r="Q2942" s="33" t="n">
        <x:f>ROUND(('Inputs'!$C$4/B2942)*'Inputs'!$C$7*'Inputs'!$C$6*D2942/3600,1)</x:f>
        <x:v>1122.6</x:v>
      </x:c>
      <x:c r="R2942" s="59" t="n">
        <x:f>ROUND((P2942-Q2942)*O2942-('Inputs'!$C$4/B2942)*(I2942/J2942+K2942)-'Inputs'!$C$4*L2942-('Inputs'!$C$4*'Inputs'!$C$20*'Inputs'!$C$21*'Inputs'!$C$22/1000)*M2942*N2942,0)</x:f>
        <x:v>85593</x:v>
      </x:c>
      <x:c r="S2942" s="59" t="n">
        <x:f>ROUND(R2942/'Inputs'!$C$4,2)</x:f>
        <x:v>8.56</x:v>
      </x:c>
      <x:c r="T2942" s="33" t="n">
        <x:f>ROUND((P2942-Q2942)*G2942*'Inputs'!$C$25/1000,1)</x:f>
        <x:v>64.9</x:v>
      </x:c>
    </x:row>
    <x:row r="2943">
      <x:c r="A2943" t="n">
        <x:v>2928</x:v>
      </x:c>
      <x:c r="B2943" s="68" t="n">
        <x:v>32.8</x:v>
      </x:c>
      <x:c r="C2943" s="68" t="n">
        <x:v>29.2</x:v>
      </x:c>
      <x:c r="D2943" s="68" t="n">
        <x:v>240.2</x:v>
      </x:c>
      <x:c r="E2943" s="68" t="n">
        <x:v>25.4</x:v>
      </x:c>
      <x:c r="F2943" s="68" t="n">
        <x:v>50</x:v>
      </x:c>
      <x:c r="G2943" s="68" t="n">
        <x:v>8.7</x:v>
      </x:c>
      <x:c r="H2943" s="69" t="n">
        <x:v>1.781</x:v>
      </x:c>
      <x:c r="I2943" s="68" t="n">
        <x:v>5547</x:v>
      </x:c>
      <x:c r="J2943" s="68" t="n">
        <x:v>10.3</x:v>
      </x:c>
      <x:c r="K2943" s="68" t="n">
        <x:v>611</x:v>
      </x:c>
      <x:c r="L2943" s="68" t="n">
        <x:v>4.1</x:v>
      </x:c>
      <x:c r="M2943" s="70" t="n">
        <x:v>0.016</x:v>
      </x:c>
      <x:c r="N2943" s="71" t="n">
        <x:v>100</x:v>
      </x:c>
      <x:c r="O2943" s="33" t="n">
        <x:f>ROUND(3*E2943+F2943+G2943*H2943,1)</x:f>
        <x:v>141.7</x:v>
      </x:c>
      <x:c r="P2943" s="33" t="n">
        <x:f>ROUND('Inputs'!$C$4*'Inputs'!$C$7*'Inputs'!$C$5*C2943/3600,1)</x:f>
        <x:v>4217.8</x:v>
      </x:c>
      <x:c r="Q2943" s="33" t="n">
        <x:f>ROUND(('Inputs'!$C$4/B2943)*'Inputs'!$C$7*'Inputs'!$C$6*D2943/3600,1)</x:f>
        <x:v>2115.6</x:v>
      </x:c>
      <x:c r="R2943" s="59" t="n">
        <x:f>ROUND((P2943-Q2943)*O2943-('Inputs'!$C$4/B2943)*(I2943/J2943+K2943)-'Inputs'!$C$4*L2943-('Inputs'!$C$4*'Inputs'!$C$20*'Inputs'!$C$21*'Inputs'!$C$22/1000)*M2943*N2943,0)</x:f>
        <x:v>-97167</x:v>
      </x:c>
      <x:c r="S2943" s="59" t="n">
        <x:f>ROUND(R2943/'Inputs'!$C$4,2)</x:f>
        <x:v>-9.72</x:v>
      </x:c>
      <x:c r="T2943" s="33" t="n">
        <x:f>ROUND((P2943-Q2943)*G2943*'Inputs'!$C$25/1000,1)</x:f>
        <x:v>47.3</x:v>
      </x:c>
    </x:row>
    <x:row r="2944">
      <x:c r="A2944" t="n">
        <x:v>2929</x:v>
      </x:c>
      <x:c r="B2944" s="68" t="n">
        <x:v>26.4</x:v>
      </x:c>
      <x:c r="C2944" s="68" t="n">
        <x:v>33.8</x:v>
      </x:c>
      <x:c r="D2944" s="68" t="n">
        <x:v>211</x:v>
      </x:c>
      <x:c r="E2944" s="68" t="n">
        <x:v>23.1</x:v>
      </x:c>
      <x:c r="F2944" s="68" t="n">
        <x:v>39.6</x:v>
      </x:c>
      <x:c r="G2944" s="68" t="n">
        <x:v>7.1</x:v>
      </x:c>
      <x:c r="H2944" s="69" t="n">
        <x:v>1.714</x:v>
      </x:c>
      <x:c r="I2944" s="68" t="n">
        <x:v>5467</x:v>
      </x:c>
      <x:c r="J2944" s="68" t="n">
        <x:v>11.5</x:v>
      </x:c>
      <x:c r="K2944" s="68" t="n">
        <x:v>675</x:v>
      </x:c>
      <x:c r="L2944" s="68" t="n">
        <x:v>4.2</x:v>
      </x:c>
      <x:c r="M2944" s="70" t="n">
        <x:v>0.09</x:v>
      </x:c>
      <x:c r="N2944" s="71" t="n">
        <x:v>142</x:v>
      </x:c>
      <x:c r="O2944" s="33" t="n">
        <x:f>ROUND(3*E2944+F2944+G2944*H2944,1)</x:f>
        <x:v>121.1</x:v>
      </x:c>
      <x:c r="P2944" s="33" t="n">
        <x:f>ROUND('Inputs'!$C$4*'Inputs'!$C$7*'Inputs'!$C$5*C2944/3600,1)</x:f>
        <x:v>4882.2</x:v>
      </x:c>
      <x:c r="Q2944" s="33" t="n">
        <x:f>ROUND(('Inputs'!$C$4/B2944)*'Inputs'!$C$7*'Inputs'!$C$6*D2944/3600,1)</x:f>
        <x:v>2308.9</x:v>
      </x:c>
      <x:c r="R2944" s="59" t="n">
        <x:f>ROUND((P2944-Q2944)*O2944-('Inputs'!$C$4/B2944)*(I2944/J2944+K2944)-'Inputs'!$C$4*L2944-('Inputs'!$C$4*'Inputs'!$C$20*'Inputs'!$C$21*'Inputs'!$C$22/1000)*M2944*N2944,0)</x:f>
        <x:v>-194706</x:v>
      </x:c>
      <x:c r="S2944" s="59" t="n">
        <x:f>ROUND(R2944/'Inputs'!$C$4,2)</x:f>
        <x:v>-19.47</x:v>
      </x:c>
      <x:c r="T2944" s="33" t="n">
        <x:f>ROUND((P2944-Q2944)*G2944*'Inputs'!$C$25/1000,1)</x:f>
        <x:v>47.2</x:v>
      </x:c>
    </x:row>
    <x:row r="2945">
      <x:c r="A2945" t="n">
        <x:v>2930</x:v>
      </x:c>
      <x:c r="B2945" s="68" t="n">
        <x:v>37.7</x:v>
      </x:c>
      <x:c r="C2945" s="68" t="n">
        <x:v>33.2</x:v>
      </x:c>
      <x:c r="D2945" s="68" t="n">
        <x:v>237.3</x:v>
      </x:c>
      <x:c r="E2945" s="68" t="n">
        <x:v>20.7</x:v>
      </x:c>
      <x:c r="F2945" s="68" t="n">
        <x:v>35.8</x:v>
      </x:c>
      <x:c r="G2945" s="68" t="n">
        <x:v>8.8</x:v>
      </x:c>
      <x:c r="H2945" s="69" t="n">
        <x:v>1.745</x:v>
      </x:c>
      <x:c r="I2945" s="68" t="n">
        <x:v>6314</x:v>
      </x:c>
      <x:c r="J2945" s="68" t="n">
        <x:v>9.6</x:v>
      </x:c>
      <x:c r="K2945" s="68" t="n">
        <x:v>414</x:v>
      </x:c>
      <x:c r="L2945" s="68" t="n">
        <x:v>4.4</x:v>
      </x:c>
      <x:c r="M2945" s="70" t="n">
        <x:v>0.092</x:v>
      </x:c>
      <x:c r="N2945" s="71" t="n">
        <x:v>126</x:v>
      </x:c>
      <x:c r="O2945" s="33" t="n">
        <x:f>ROUND(3*E2945+F2945+G2945*H2945,1)</x:f>
        <x:v>113.3</x:v>
      </x:c>
      <x:c r="P2945" s="33" t="n">
        <x:f>ROUND('Inputs'!$C$4*'Inputs'!$C$7*'Inputs'!$C$5*C2945/3600,1)</x:f>
        <x:v>4795.6</x:v>
      </x:c>
      <x:c r="Q2945" s="33" t="n">
        <x:f>ROUND(('Inputs'!$C$4/B2945)*'Inputs'!$C$7*'Inputs'!$C$6*D2945/3600,1)</x:f>
        <x:v>1818.4</x:v>
      </x:c>
      <x:c r="R2945" s="59" t="n">
        <x:f>ROUND((P2945-Q2945)*O2945-('Inputs'!$C$4/B2945)*(I2945/J2945+K2945)-'Inputs'!$C$4*L2945-('Inputs'!$C$4*'Inputs'!$C$20*'Inputs'!$C$21*'Inputs'!$C$22/1000)*M2945*N2945,0)</x:f>
        <x:v>-16877</x:v>
      </x:c>
      <x:c r="S2945" s="59" t="n">
        <x:f>ROUND(R2945/'Inputs'!$C$4,2)</x:f>
        <x:v>-1.69</x:v>
      </x:c>
      <x:c r="T2945" s="33" t="n">
        <x:f>ROUND((P2945-Q2945)*G2945*'Inputs'!$C$25/1000,1)</x:f>
        <x:v>67.7</x:v>
      </x:c>
    </x:row>
    <x:row r="2946">
      <x:c r="A2946" t="n">
        <x:v>2931</x:v>
      </x:c>
      <x:c r="B2946" s="68" t="n">
        <x:v>27.8</x:v>
      </x:c>
      <x:c r="C2946" s="68" t="n">
        <x:v>27.4</x:v>
      </x:c>
      <x:c r="D2946" s="68" t="n">
        <x:v>222.6</x:v>
      </x:c>
      <x:c r="E2946" s="68" t="n">
        <x:v>20.4</x:v>
      </x:c>
      <x:c r="F2946" s="68" t="n">
        <x:v>40.4</x:v>
      </x:c>
      <x:c r="G2946" s="68" t="n">
        <x:v>7.2</x:v>
      </x:c>
      <x:c r="H2946" s="69" t="n">
        <x:v>1.848</x:v>
      </x:c>
      <x:c r="I2946" s="68" t="n">
        <x:v>9647</x:v>
      </x:c>
      <x:c r="J2946" s="68" t="n">
        <x:v>8.2</x:v>
      </x:c>
      <x:c r="K2946" s="68" t="n">
        <x:v>622</x:v>
      </x:c>
      <x:c r="L2946" s="68" t="n">
        <x:v>1.7</x:v>
      </x:c>
      <x:c r="M2946" s="70" t="n">
        <x:v>0.06</x:v>
      </x:c>
      <x:c r="N2946" s="71" t="n">
        <x:v>105</x:v>
      </x:c>
      <x:c r="O2946" s="33" t="n">
        <x:f>ROUND(3*E2946+F2946+G2946*H2946,1)</x:f>
        <x:v>114.9</x:v>
      </x:c>
      <x:c r="P2946" s="33" t="n">
        <x:f>ROUND('Inputs'!$C$4*'Inputs'!$C$7*'Inputs'!$C$5*C2946/3600,1)</x:f>
        <x:v>3957.8</x:v>
      </x:c>
      <x:c r="Q2946" s="33" t="n">
        <x:f>ROUND(('Inputs'!$C$4/B2946)*'Inputs'!$C$7*'Inputs'!$C$6*D2946/3600,1)</x:f>
        <x:v>2313.2</x:v>
      </x:c>
      <x:c r="R2946" s="59" t="n">
        <x:f>ROUND((P2946-Q2946)*O2946-('Inputs'!$C$4/B2946)*(I2946/J2946+K2946)-'Inputs'!$C$4*L2946-('Inputs'!$C$4*'Inputs'!$C$20*'Inputs'!$C$21*'Inputs'!$C$22/1000)*M2946*N2946,0)</x:f>
        <x:v>-489052</x:v>
      </x:c>
      <x:c r="S2946" s="59" t="n">
        <x:f>ROUND(R2946/'Inputs'!$C$4,2)</x:f>
        <x:v>-48.91</x:v>
      </x:c>
      <x:c r="T2946" s="33" t="n">
        <x:f>ROUND((P2946-Q2946)*G2946*'Inputs'!$C$25/1000,1)</x:f>
        <x:v>30.6</x:v>
      </x:c>
    </x:row>
    <x:row r="2947">
      <x:c r="A2947" t="n">
        <x:v>2932</x:v>
      </x:c>
      <x:c r="B2947" s="68" t="n">
        <x:v>47.7</x:v>
      </x:c>
      <x:c r="C2947" s="68" t="n">
        <x:v>28.1</x:v>
      </x:c>
      <x:c r="D2947" s="68" t="n">
        <x:v>209.5</x:v>
      </x:c>
      <x:c r="E2947" s="68" t="n">
        <x:v>21.4</x:v>
      </x:c>
      <x:c r="F2947" s="68" t="n">
        <x:v>52.6</x:v>
      </x:c>
      <x:c r="G2947" s="68" t="n">
        <x:v>8.8</x:v>
      </x:c>
      <x:c r="H2947" s="69" t="n">
        <x:v>1.666</x:v>
      </x:c>
      <x:c r="I2947" s="68" t="n">
        <x:v>5113</x:v>
      </x:c>
      <x:c r="J2947" s="68" t="n">
        <x:v>10</x:v>
      </x:c>
      <x:c r="K2947" s="68" t="n">
        <x:v>379</x:v>
      </x:c>
      <x:c r="L2947" s="68" t="n">
        <x:v>3.7</x:v>
      </x:c>
      <x:c r="M2947" s="70" t="n">
        <x:v>0.075</x:v>
      </x:c>
      <x:c r="N2947" s="71" t="n">
        <x:v>74</x:v>
      </x:c>
      <x:c r="O2947" s="33" t="n">
        <x:f>ROUND(3*E2947+F2947+G2947*H2947,1)</x:f>
        <x:v>131.5</x:v>
      </x:c>
      <x:c r="P2947" s="33" t="n">
        <x:f>ROUND('Inputs'!$C$4*'Inputs'!$C$7*'Inputs'!$C$5*C2947/3600,1)</x:f>
        <x:v>4058.9</x:v>
      </x:c>
      <x:c r="Q2947" s="33" t="n">
        <x:f>ROUND(('Inputs'!$C$4/B2947)*'Inputs'!$C$7*'Inputs'!$C$6*D2947/3600,1)</x:f>
        <x:v>1268.8</x:v>
      </x:c>
      <x:c r="R2947" s="59" t="n">
        <x:f>ROUND((P2947-Q2947)*O2947-('Inputs'!$C$4/B2947)*(I2947/J2947+K2947)-'Inputs'!$C$4*L2947-('Inputs'!$C$4*'Inputs'!$C$20*'Inputs'!$C$21*'Inputs'!$C$22/1000)*M2947*N2947,0)</x:f>
        <x:v>130842</x:v>
      </x:c>
      <x:c r="S2947" s="59" t="n">
        <x:f>ROUND(R2947/'Inputs'!$C$4,2)</x:f>
        <x:v>13.08</x:v>
      </x:c>
      <x:c r="T2947" s="33" t="n">
        <x:f>ROUND((P2947-Q2947)*G2947*'Inputs'!$C$25/1000,1)</x:f>
        <x:v>63.4</x:v>
      </x:c>
    </x:row>
    <x:row r="2948">
      <x:c r="A2948" t="n">
        <x:v>2933</x:v>
      </x:c>
      <x:c r="B2948" s="68" t="n">
        <x:v>31.5</x:v>
      </x:c>
      <x:c r="C2948" s="68" t="n">
        <x:v>28.3</x:v>
      </x:c>
      <x:c r="D2948" s="68" t="n">
        <x:v>242</x:v>
      </x:c>
      <x:c r="E2948" s="68" t="n">
        <x:v>20.6</x:v>
      </x:c>
      <x:c r="F2948" s="68" t="n">
        <x:v>38</x:v>
      </x:c>
      <x:c r="G2948" s="68" t="n">
        <x:v>7.5</x:v>
      </x:c>
      <x:c r="H2948" s="69" t="n">
        <x:v>1.794</x:v>
      </x:c>
      <x:c r="I2948" s="68" t="n">
        <x:v>9426</x:v>
      </x:c>
      <x:c r="J2948" s="68" t="n">
        <x:v>10.8</x:v>
      </x:c>
      <x:c r="K2948" s="68" t="n">
        <x:v>646</x:v>
      </x:c>
      <x:c r="L2948" s="68" t="n">
        <x:v>3.9</x:v>
      </x:c>
      <x:c r="M2948" s="70" t="n">
        <x:v>0.04</x:v>
      </x:c>
      <x:c r="N2948" s="71" t="n">
        <x:v>128</x:v>
      </x:c>
      <x:c r="O2948" s="33" t="n">
        <x:f>ROUND(3*E2948+F2948+G2948*H2948,1)</x:f>
        <x:v>113.3</x:v>
      </x:c>
      <x:c r="P2948" s="33" t="n">
        <x:f>ROUND('Inputs'!$C$4*'Inputs'!$C$7*'Inputs'!$C$5*C2948/3600,1)</x:f>
        <x:v>4087.8</x:v>
      </x:c>
      <x:c r="Q2948" s="33" t="n">
        <x:f>ROUND(('Inputs'!$C$4/B2948)*'Inputs'!$C$7*'Inputs'!$C$6*D2948/3600,1)</x:f>
        <x:v>2219.4</x:v>
      </x:c>
      <x:c r="R2948" s="59" t="n">
        <x:f>ROUND((P2948-Q2948)*O2948-('Inputs'!$C$4/B2948)*(I2948/J2948+K2948)-'Inputs'!$C$4*L2948-('Inputs'!$C$4*'Inputs'!$C$20*'Inputs'!$C$21*'Inputs'!$C$22/1000)*M2948*N2948,0)</x:f>
        <x:v>-320911</x:v>
      </x:c>
      <x:c r="S2948" s="59" t="n">
        <x:f>ROUND(R2948/'Inputs'!$C$4,2)</x:f>
        <x:v>-32.09</x:v>
      </x:c>
      <x:c r="T2948" s="33" t="n">
        <x:f>ROUND((P2948-Q2948)*G2948*'Inputs'!$C$25/1000,1)</x:f>
        <x:v>36.2</x:v>
      </x:c>
    </x:row>
    <x:row r="2949">
      <x:c r="A2949" t="n">
        <x:v>2934</x:v>
      </x:c>
      <x:c r="B2949" s="68" t="n">
        <x:v>36.7</x:v>
      </x:c>
      <x:c r="C2949" s="68" t="n">
        <x:v>27.6</x:v>
      </x:c>
      <x:c r="D2949" s="68" t="n">
        <x:v>246.2</x:v>
      </x:c>
      <x:c r="E2949" s="68" t="n">
        <x:v>23.9</x:v>
      </x:c>
      <x:c r="F2949" s="68" t="n">
        <x:v>32.7</x:v>
      </x:c>
      <x:c r="G2949" s="68" t="n">
        <x:v>10.3</x:v>
      </x:c>
      <x:c r="H2949" s="69" t="n">
        <x:v>1.899</x:v>
      </x:c>
      <x:c r="I2949" s="68" t="n">
        <x:v>8099</x:v>
      </x:c>
      <x:c r="J2949" s="68" t="n">
        <x:v>12.5</x:v>
      </x:c>
      <x:c r="K2949" s="68" t="n">
        <x:v>529</x:v>
      </x:c>
      <x:c r="L2949" s="68" t="n">
        <x:v>5.5</x:v>
      </x:c>
      <x:c r="M2949" s="70" t="n">
        <x:v>0.004</x:v>
      </x:c>
      <x:c r="N2949" s="71" t="n">
        <x:v>125</x:v>
      </x:c>
      <x:c r="O2949" s="33" t="n">
        <x:f>ROUND(3*E2949+F2949+G2949*H2949,1)</x:f>
        <x:v>124</x:v>
      </x:c>
      <x:c r="P2949" s="33" t="n">
        <x:f>ROUND('Inputs'!$C$4*'Inputs'!$C$7*'Inputs'!$C$5*C2949/3600,1)</x:f>
        <x:v>3986.7</x:v>
      </x:c>
      <x:c r="Q2949" s="33" t="n">
        <x:f>ROUND(('Inputs'!$C$4/B2949)*'Inputs'!$C$7*'Inputs'!$C$6*D2949/3600,1)</x:f>
        <x:v>1938</x:v>
      </x:c>
      <x:c r="R2949" s="59" t="n">
        <x:f>ROUND((P2949-Q2949)*O2949-('Inputs'!$C$4/B2949)*(I2949/J2949+K2949)-'Inputs'!$C$4*L2949-('Inputs'!$C$4*'Inputs'!$C$20*'Inputs'!$C$21*'Inputs'!$C$22/1000)*M2949*N2949,0)</x:f>
        <x:v>-122766</x:v>
      </x:c>
      <x:c r="S2949" s="59" t="n">
        <x:f>ROUND(R2949/'Inputs'!$C$4,2)</x:f>
        <x:v>-12.28</x:v>
      </x:c>
      <x:c r="T2949" s="33" t="n">
        <x:f>ROUND((P2949-Q2949)*G2949*'Inputs'!$C$25/1000,1)</x:f>
        <x:v>54.5</x:v>
      </x:c>
    </x:row>
    <x:row r="2950">
      <x:c r="A2950" t="n">
        <x:v>2935</x:v>
      </x:c>
      <x:c r="B2950" s="68" t="n">
        <x:v>56.1</x:v>
      </x:c>
      <x:c r="C2950" s="68" t="n">
        <x:v>27.4</x:v>
      </x:c>
      <x:c r="D2950" s="68" t="n">
        <x:v>276.5</x:v>
      </x:c>
      <x:c r="E2950" s="68" t="n">
        <x:v>26.1</x:v>
      </x:c>
      <x:c r="F2950" s="68" t="n">
        <x:v>38.8</x:v>
      </x:c>
      <x:c r="G2950" s="68" t="n">
        <x:v>11</x:v>
      </x:c>
      <x:c r="H2950" s="69" t="n">
        <x:v>1.826</x:v>
      </x:c>
      <x:c r="I2950" s="68" t="n">
        <x:v>8989</x:v>
      </x:c>
      <x:c r="J2950" s="68" t="n">
        <x:v>8.1</x:v>
      </x:c>
      <x:c r="K2950" s="68" t="n">
        <x:v>505</x:v>
      </x:c>
      <x:c r="L2950" s="68" t="n">
        <x:v>1.5</x:v>
      </x:c>
      <x:c r="M2950" s="70" t="n">
        <x:v>0.05</x:v>
      </x:c>
      <x:c r="N2950" s="71" t="n">
        <x:v>120</x:v>
      </x:c>
      <x:c r="O2950" s="33" t="n">
        <x:f>ROUND(3*E2950+F2950+G2950*H2950,1)</x:f>
        <x:v>137.2</x:v>
      </x:c>
      <x:c r="P2950" s="33" t="n">
        <x:f>ROUND('Inputs'!$C$4*'Inputs'!$C$7*'Inputs'!$C$5*C2950/3600,1)</x:f>
        <x:v>3957.8</x:v>
      </x:c>
      <x:c r="Q2950" s="33" t="n">
        <x:f>ROUND(('Inputs'!$C$4/B2950)*'Inputs'!$C$7*'Inputs'!$C$6*D2950/3600,1)</x:f>
        <x:v>1423.8</x:v>
      </x:c>
      <x:c r="R2950" s="59" t="n">
        <x:f>ROUND((P2950-Q2950)*O2950-('Inputs'!$C$4/B2950)*(I2950/J2950+K2950)-'Inputs'!$C$4*L2950-('Inputs'!$C$4*'Inputs'!$C$20*'Inputs'!$C$21*'Inputs'!$C$22/1000)*M2950*N2950,0)</x:f>
        <x:v>31413</x:v>
      </x:c>
      <x:c r="S2950" s="59" t="n">
        <x:f>ROUND(R2950/'Inputs'!$C$4,2)</x:f>
        <x:v>3.14</x:v>
      </x:c>
      <x:c r="T2950" s="33" t="n">
        <x:f>ROUND((P2950-Q2950)*G2950*'Inputs'!$C$25/1000,1)</x:f>
        <x:v>72</x:v>
      </x:c>
    </x:row>
    <x:row r="2951">
      <x:c r="A2951" t="n">
        <x:v>2936</x:v>
      </x:c>
      <x:c r="B2951" s="68" t="n">
        <x:v>31.1</x:v>
      </x:c>
      <x:c r="C2951" s="68" t="n">
        <x:v>27.5</x:v>
      </x:c>
      <x:c r="D2951" s="68" t="n">
        <x:v>224.2</x:v>
      </x:c>
      <x:c r="E2951" s="68" t="n">
        <x:v>24.6</x:v>
      </x:c>
      <x:c r="F2951" s="68" t="n">
        <x:v>40.2</x:v>
      </x:c>
      <x:c r="G2951" s="68" t="n">
        <x:v>7.6</x:v>
      </x:c>
      <x:c r="H2951" s="69" t="n">
        <x:v>1.614</x:v>
      </x:c>
      <x:c r="I2951" s="68" t="n">
        <x:v>8304</x:v>
      </x:c>
      <x:c r="J2951" s="68" t="n">
        <x:v>13.7</x:v>
      </x:c>
      <x:c r="K2951" s="68" t="n">
        <x:v>559</x:v>
      </x:c>
      <x:c r="L2951" s="68" t="n">
        <x:v>1.6</x:v>
      </x:c>
      <x:c r="M2951" s="70" t="n">
        <x:v>0.022</x:v>
      </x:c>
      <x:c r="N2951" s="71" t="n">
        <x:v>145</x:v>
      </x:c>
      <x:c r="O2951" s="33" t="n">
        <x:f>ROUND(3*E2951+F2951+G2951*H2951,1)</x:f>
        <x:v>126.3</x:v>
      </x:c>
      <x:c r="P2951" s="33" t="n">
        <x:f>ROUND('Inputs'!$C$4*'Inputs'!$C$7*'Inputs'!$C$5*C2951/3600,1)</x:f>
        <x:v>3972.2</x:v>
      </x:c>
      <x:c r="Q2951" s="33" t="n">
        <x:f>ROUND(('Inputs'!$C$4/B2951)*'Inputs'!$C$7*'Inputs'!$C$6*D2951/3600,1)</x:f>
        <x:v>2082.6</x:v>
      </x:c>
      <x:c r="R2951" s="59" t="n">
        <x:f>ROUND((P2951-Q2951)*O2951-('Inputs'!$C$4/B2951)*(I2951/J2951+K2951)-'Inputs'!$C$4*L2951-('Inputs'!$C$4*'Inputs'!$C$20*'Inputs'!$C$21*'Inputs'!$C$22/1000)*M2951*N2951,0)</x:f>
        <x:v>-159117</x:v>
      </x:c>
      <x:c r="S2951" s="59" t="n">
        <x:f>ROUND(R2951/'Inputs'!$C$4,2)</x:f>
        <x:v>-15.91</x:v>
      </x:c>
      <x:c r="T2951" s="33" t="n">
        <x:f>ROUND((P2951-Q2951)*G2951*'Inputs'!$C$25/1000,1)</x:f>
        <x:v>37.1</x:v>
      </x:c>
    </x:row>
    <x:row r="2952">
      <x:c r="A2952" t="n">
        <x:v>2937</x:v>
      </x:c>
      <x:c r="B2952" s="68" t="n">
        <x:v>38</x:v>
      </x:c>
      <x:c r="C2952" s="68" t="n">
        <x:v>28.6</x:v>
      </x:c>
      <x:c r="D2952" s="68" t="n">
        <x:v>189.3</x:v>
      </x:c>
      <x:c r="E2952" s="68" t="n">
        <x:v>22.6</x:v>
      </x:c>
      <x:c r="F2952" s="68" t="n">
        <x:v>51.2</x:v>
      </x:c>
      <x:c r="G2952" s="68" t="n">
        <x:v>8.1</x:v>
      </x:c>
      <x:c r="H2952" s="69" t="n">
        <x:v>1.632</x:v>
      </x:c>
      <x:c r="I2952" s="68" t="n">
        <x:v>3637</x:v>
      </x:c>
      <x:c r="J2952" s="68" t="n">
        <x:v>14</x:v>
      </x:c>
      <x:c r="K2952" s="68" t="n">
        <x:v>662</x:v>
      </x:c>
      <x:c r="L2952" s="68" t="n">
        <x:v>1.5</x:v>
      </x:c>
      <x:c r="M2952" s="70" t="n">
        <x:v>0.064</x:v>
      </x:c>
      <x:c r="N2952" s="71" t="n">
        <x:v>101</x:v>
      </x:c>
      <x:c r="O2952" s="33" t="n">
        <x:f>ROUND(3*E2952+F2952+G2952*H2952,1)</x:f>
        <x:v>132.2</x:v>
      </x:c>
      <x:c r="P2952" s="33" t="n">
        <x:f>ROUND('Inputs'!$C$4*'Inputs'!$C$7*'Inputs'!$C$5*C2952/3600,1)</x:f>
        <x:v>4131.1</x:v>
      </x:c>
      <x:c r="Q2952" s="33" t="n">
        <x:f>ROUND(('Inputs'!$C$4/B2952)*'Inputs'!$C$7*'Inputs'!$C$6*D2952/3600,1)</x:f>
        <x:v>1439.1</x:v>
      </x:c>
      <x:c r="R2952" s="59" t="n">
        <x:f>ROUND((P2952-Q2952)*O2952-('Inputs'!$C$4/B2952)*(I2952/J2952+K2952)-'Inputs'!$C$4*L2952-('Inputs'!$C$4*'Inputs'!$C$20*'Inputs'!$C$21*'Inputs'!$C$22/1000)*M2952*N2952,0)</x:f>
        <x:v>83853</x:v>
      </x:c>
      <x:c r="S2952" s="59" t="n">
        <x:f>ROUND(R2952/'Inputs'!$C$4,2)</x:f>
        <x:v>8.39</x:v>
      </x:c>
      <x:c r="T2952" s="33" t="n">
        <x:f>ROUND((P2952-Q2952)*G2952*'Inputs'!$C$25/1000,1)</x:f>
        <x:v>56.3</x:v>
      </x:c>
    </x:row>
    <x:row r="2953">
      <x:c r="A2953" t="n">
        <x:v>2938</x:v>
      </x:c>
      <x:c r="B2953" s="68" t="n">
        <x:v>46.5</x:v>
      </x:c>
      <x:c r="C2953" s="68" t="n">
        <x:v>33.5</x:v>
      </x:c>
      <x:c r="D2953" s="68" t="n">
        <x:v>197.4</x:v>
      </x:c>
      <x:c r="E2953" s="68" t="n">
        <x:v>26</x:v>
      </x:c>
      <x:c r="F2953" s="68" t="n">
        <x:v>44.5</x:v>
      </x:c>
      <x:c r="G2953" s="68" t="n">
        <x:v>7.6</x:v>
      </x:c>
      <x:c r="H2953" s="69" t="n">
        <x:v>1.856</x:v>
      </x:c>
      <x:c r="I2953" s="68" t="n">
        <x:v>9218</x:v>
      </x:c>
      <x:c r="J2953" s="68" t="n">
        <x:v>12.2</x:v>
      </x:c>
      <x:c r="K2953" s="68" t="n">
        <x:v>796</x:v>
      </x:c>
      <x:c r="L2953" s="68" t="n">
        <x:v>3.7</x:v>
      </x:c>
      <x:c r="M2953" s="70" t="n">
        <x:v>0.065</x:v>
      </x:c>
      <x:c r="N2953" s="71" t="n">
        <x:v>131</x:v>
      </x:c>
      <x:c r="O2953" s="33" t="n">
        <x:f>ROUND(3*E2953+F2953+G2953*H2953,1)</x:f>
        <x:v>136.6</x:v>
      </x:c>
      <x:c r="P2953" s="33" t="n">
        <x:f>ROUND('Inputs'!$C$4*'Inputs'!$C$7*'Inputs'!$C$5*C2953/3600,1)</x:f>
        <x:v>4838.9</x:v>
      </x:c>
      <x:c r="Q2953" s="33" t="n">
        <x:f>ROUND(('Inputs'!$C$4/B2953)*'Inputs'!$C$7*'Inputs'!$C$6*D2953/3600,1)</x:f>
        <x:v>1226.4</x:v>
      </x:c>
      <x:c r="R2953" s="59" t="n">
        <x:f>ROUND((P2953-Q2953)*O2953-('Inputs'!$C$4/B2953)*(I2953/J2953+K2953)-'Inputs'!$C$4*L2953-('Inputs'!$C$4*'Inputs'!$C$20*'Inputs'!$C$21*'Inputs'!$C$22/1000)*M2953*N2953,0)</x:f>
        <x:v>103755</x:v>
      </x:c>
      <x:c r="S2953" s="59" t="n">
        <x:f>ROUND(R2953/'Inputs'!$C$4,2)</x:f>
        <x:v>10.38</x:v>
      </x:c>
      <x:c r="T2953" s="33" t="n">
        <x:f>ROUND((P2953-Q2953)*G2953*'Inputs'!$C$25/1000,1)</x:f>
        <x:v>70.9</x:v>
      </x:c>
    </x:row>
    <x:row r="2954">
      <x:c r="A2954" t="n">
        <x:v>2939</x:v>
      </x:c>
      <x:c r="B2954" s="68" t="n">
        <x:v>29.3</x:v>
      </x:c>
      <x:c r="C2954" s="68" t="n">
        <x:v>25.6</x:v>
      </x:c>
      <x:c r="D2954" s="68" t="n">
        <x:v>222.9</x:v>
      </x:c>
      <x:c r="E2954" s="68" t="n">
        <x:v>25</x:v>
      </x:c>
      <x:c r="F2954" s="68" t="n">
        <x:v>38.5</x:v>
      </x:c>
      <x:c r="G2954" s="68" t="n">
        <x:v>8.4</x:v>
      </x:c>
      <x:c r="H2954" s="69" t="n">
        <x:v>1.857</x:v>
      </x:c>
      <x:c r="I2954" s="68" t="n">
        <x:v>8059</x:v>
      </x:c>
      <x:c r="J2954" s="68" t="n">
        <x:v>14.8</x:v>
      </x:c>
      <x:c r="K2954" s="68" t="n">
        <x:v>778</x:v>
      </x:c>
      <x:c r="L2954" s="68" t="n">
        <x:v>5.1</x:v>
      </x:c>
      <x:c r="M2954" s="70" t="n">
        <x:v>0.055</x:v>
      </x:c>
      <x:c r="N2954" s="71" t="n">
        <x:v>143</x:v>
      </x:c>
      <x:c r="O2954" s="33" t="n">
        <x:f>ROUND(3*E2954+F2954+G2954*H2954,1)</x:f>
        <x:v>129.1</x:v>
      </x:c>
      <x:c r="P2954" s="33" t="n">
        <x:f>ROUND('Inputs'!$C$4*'Inputs'!$C$7*'Inputs'!$C$5*C2954/3600,1)</x:f>
        <x:v>3697.8</x:v>
      </x:c>
      <x:c r="Q2954" s="33" t="n">
        <x:f>ROUND(('Inputs'!$C$4/B2954)*'Inputs'!$C$7*'Inputs'!$C$6*D2954/3600,1)</x:f>
        <x:v>2197.7</x:v>
      </x:c>
      <x:c r="R2954" s="59" t="n">
        <x:f>ROUND((P2954-Q2954)*O2954-('Inputs'!$C$4/B2954)*(I2954/J2954+K2954)-'Inputs'!$C$4*L2954-('Inputs'!$C$4*'Inputs'!$C$20*'Inputs'!$C$21*'Inputs'!$C$22/1000)*M2954*N2954,0)</x:f>
        <x:v>-326299</x:v>
      </x:c>
      <x:c r="S2954" s="59" t="n">
        <x:f>ROUND(R2954/'Inputs'!$C$4,2)</x:f>
        <x:v>-32.63</x:v>
      </x:c>
      <x:c r="T2954" s="33" t="n">
        <x:f>ROUND((P2954-Q2954)*G2954*'Inputs'!$C$25/1000,1)</x:f>
        <x:v>32.6</x:v>
      </x:c>
    </x:row>
    <x:row r="2955">
      <x:c r="A2955" t="n">
        <x:v>2940</x:v>
      </x:c>
      <x:c r="B2955" s="68" t="n">
        <x:v>40.6</x:v>
      </x:c>
      <x:c r="C2955" s="68" t="n">
        <x:v>29.8</x:v>
      </x:c>
      <x:c r="D2955" s="68" t="n">
        <x:v>201.1</x:v>
      </x:c>
      <x:c r="E2955" s="68" t="n">
        <x:v>27.8</x:v>
      </x:c>
      <x:c r="F2955" s="68" t="n">
        <x:v>44.8</x:v>
      </x:c>
      <x:c r="G2955" s="68" t="n">
        <x:v>7.2</x:v>
      </x:c>
      <x:c r="H2955" s="69" t="n">
        <x:v>1.922</x:v>
      </x:c>
      <x:c r="I2955" s="68" t="n">
        <x:v>5876</x:v>
      </x:c>
      <x:c r="J2955" s="68" t="n">
        <x:v>9.1</x:v>
      </x:c>
      <x:c r="K2955" s="68" t="n">
        <x:v>701</x:v>
      </x:c>
      <x:c r="L2955" s="68" t="n">
        <x:v>2.6</x:v>
      </x:c>
      <x:c r="M2955" s="70" t="n">
        <x:v>0.048</x:v>
      </x:c>
      <x:c r="N2955" s="71" t="n">
        <x:v>87</x:v>
      </x:c>
      <x:c r="O2955" s="33" t="n">
        <x:f>ROUND(3*E2955+F2955+G2955*H2955,1)</x:f>
        <x:v>142</x:v>
      </x:c>
      <x:c r="P2955" s="33" t="n">
        <x:f>ROUND('Inputs'!$C$4*'Inputs'!$C$7*'Inputs'!$C$5*C2955/3600,1)</x:f>
        <x:v>4304.4</x:v>
      </x:c>
      <x:c r="Q2955" s="33" t="n">
        <x:f>ROUND(('Inputs'!$C$4/B2955)*'Inputs'!$C$7*'Inputs'!$C$6*D2955/3600,1)</x:f>
        <x:v>1430.9</x:v>
      </x:c>
      <x:c r="R2955" s="59" t="n">
        <x:f>ROUND((P2955-Q2955)*O2955-('Inputs'!$C$4/B2955)*(I2955/J2955+K2955)-'Inputs'!$C$4*L2955-('Inputs'!$C$4*'Inputs'!$C$20*'Inputs'!$C$21*'Inputs'!$C$22/1000)*M2955*N2955,0)</x:f>
        <x:v>40996</x:v>
      </x:c>
      <x:c r="S2955" s="59" t="n">
        <x:f>ROUND(R2955/'Inputs'!$C$4,2)</x:f>
        <x:v>4.1</x:v>
      </x:c>
      <x:c r="T2955" s="33" t="n">
        <x:f>ROUND((P2955-Q2955)*G2955*'Inputs'!$C$25/1000,1)</x:f>
        <x:v>53.5</x:v>
      </x:c>
    </x:row>
    <x:row r="2956">
      <x:c r="A2956" t="n">
        <x:v>2941</x:v>
      </x:c>
      <x:c r="B2956" s="68" t="n">
        <x:v>26</x:v>
      </x:c>
      <x:c r="C2956" s="68" t="n">
        <x:v>30.3</x:v>
      </x:c>
      <x:c r="D2956" s="68" t="n">
        <x:v>291.6</x:v>
      </x:c>
      <x:c r="E2956" s="68" t="n">
        <x:v>23.8</x:v>
      </x:c>
      <x:c r="F2956" s="68" t="n">
        <x:v>49.9</x:v>
      </x:c>
      <x:c r="G2956" s="68" t="n">
        <x:v>9.5</x:v>
      </x:c>
      <x:c r="H2956" s="69" t="n">
        <x:v>1.902</x:v>
      </x:c>
      <x:c r="I2956" s="68" t="n">
        <x:v>6821</x:v>
      </x:c>
      <x:c r="J2956" s="68" t="n">
        <x:v>14.8</x:v>
      </x:c>
      <x:c r="K2956" s="68" t="n">
        <x:v>377</x:v>
      </x:c>
      <x:c r="L2956" s="68" t="n">
        <x:v>4.5</x:v>
      </x:c>
      <x:c r="M2956" s="70" t="n">
        <x:v>0.051</x:v>
      </x:c>
      <x:c r="N2956" s="71" t="n">
        <x:v>127</x:v>
      </x:c>
      <x:c r="O2956" s="33" t="n">
        <x:f>ROUND(3*E2956+F2956+G2956*H2956,1)</x:f>
        <x:v>139.4</x:v>
      </x:c>
      <x:c r="P2956" s="33" t="n">
        <x:f>ROUND('Inputs'!$C$4*'Inputs'!$C$7*'Inputs'!$C$5*C2956/3600,1)</x:f>
        <x:v>4376.7</x:v>
      </x:c>
      <x:c r="Q2956" s="33" t="n">
        <x:f>ROUND(('Inputs'!$C$4/B2956)*'Inputs'!$C$7*'Inputs'!$C$6*D2956/3600,1)</x:f>
        <x:v>3240</x:v>
      </x:c>
      <x:c r="R2956" s="59" t="n">
        <x:f>ROUND((P2956-Q2956)*O2956-('Inputs'!$C$4/B2956)*(I2956/J2956+K2956)-'Inputs'!$C$4*L2956-('Inputs'!$C$4*'Inputs'!$C$20*'Inputs'!$C$21*'Inputs'!$C$22/1000)*M2956*N2956,0)</x:f>
        <x:v>-223288</x:v>
      </x:c>
      <x:c r="S2956" s="59" t="n">
        <x:f>ROUND(R2956/'Inputs'!$C$4,2)</x:f>
        <x:v>-22.33</x:v>
      </x:c>
      <x:c r="T2956" s="33" t="n">
        <x:f>ROUND((P2956-Q2956)*G2956*'Inputs'!$C$25/1000,1)</x:f>
        <x:v>27.9</x:v>
      </x:c>
    </x:row>
    <x:row r="2957">
      <x:c r="A2957" t="n">
        <x:v>2942</x:v>
      </x:c>
      <x:c r="B2957" s="68" t="n">
        <x:v>28.1</x:v>
      </x:c>
      <x:c r="C2957" s="68" t="n">
        <x:v>33.1</x:v>
      </x:c>
      <x:c r="D2957" s="68" t="n">
        <x:v>202.8</x:v>
      </x:c>
      <x:c r="E2957" s="68" t="n">
        <x:v>23.6</x:v>
      </x:c>
      <x:c r="F2957" s="68" t="n">
        <x:v>38</x:v>
      </x:c>
      <x:c r="G2957" s="68" t="n">
        <x:v>9.9</x:v>
      </x:c>
      <x:c r="H2957" s="69" t="n">
        <x:v>1.981</x:v>
      </x:c>
      <x:c r="I2957" s="68" t="n">
        <x:v>9162</x:v>
      </x:c>
      <x:c r="J2957" s="68" t="n">
        <x:v>11.4</x:v>
      </x:c>
      <x:c r="K2957" s="68" t="n">
        <x:v>372</x:v>
      </x:c>
      <x:c r="L2957" s="68" t="n">
        <x:v>1.8</x:v>
      </x:c>
      <x:c r="M2957" s="70" t="n">
        <x:v>0.072</x:v>
      </x:c>
      <x:c r="N2957" s="71" t="n">
        <x:v>137</x:v>
      </x:c>
      <x:c r="O2957" s="33" t="n">
        <x:f>ROUND(3*E2957+F2957+G2957*H2957,1)</x:f>
        <x:v>128.4</x:v>
      </x:c>
      <x:c r="P2957" s="33" t="n">
        <x:f>ROUND('Inputs'!$C$4*'Inputs'!$C$7*'Inputs'!$C$5*C2957/3600,1)</x:f>
        <x:v>4781.1</x:v>
      </x:c>
      <x:c r="Q2957" s="33" t="n">
        <x:f>ROUND(('Inputs'!$C$4/B2957)*'Inputs'!$C$7*'Inputs'!$C$6*D2957/3600,1)</x:f>
        <x:v>2084.9</x:v>
      </x:c>
      <x:c r="R2957" s="59" t="n">
        <x:f>ROUND((P2957-Q2957)*O2957-('Inputs'!$C$4/B2957)*(I2957/J2957+K2957)-'Inputs'!$C$4*L2957-('Inputs'!$C$4*'Inputs'!$C$20*'Inputs'!$C$21*'Inputs'!$C$22/1000)*M2957*N2957,0)</x:f>
        <x:v>-112258</x:v>
      </x:c>
      <x:c r="S2957" s="59" t="n">
        <x:f>ROUND(R2957/'Inputs'!$C$4,2)</x:f>
        <x:v>-11.23</x:v>
      </x:c>
      <x:c r="T2957" s="33" t="n">
        <x:f>ROUND((P2957-Q2957)*G2957*'Inputs'!$C$25/1000,1)</x:f>
        <x:v>69</x:v>
      </x:c>
    </x:row>
    <x:row r="2958">
      <x:c r="A2958" t="n">
        <x:v>2943</x:v>
      </x:c>
      <x:c r="B2958" s="68" t="n">
        <x:v>54.9</x:v>
      </x:c>
      <x:c r="C2958" s="68" t="n">
        <x:v>34.2</x:v>
      </x:c>
      <x:c r="D2958" s="68" t="n">
        <x:v>215.8</x:v>
      </x:c>
      <x:c r="E2958" s="68" t="n">
        <x:v>23.6</x:v>
      </x:c>
      <x:c r="F2958" s="68" t="n">
        <x:v>31.3</x:v>
      </x:c>
      <x:c r="G2958" s="68" t="n">
        <x:v>8.6</x:v>
      </x:c>
      <x:c r="H2958" s="69" t="n">
        <x:v>1.839</x:v>
      </x:c>
      <x:c r="I2958" s="68" t="n">
        <x:v>4403</x:v>
      </x:c>
      <x:c r="J2958" s="68" t="n">
        <x:v>13.7</x:v>
      </x:c>
      <x:c r="K2958" s="68" t="n">
        <x:v>688</x:v>
      </x:c>
      <x:c r="L2958" s="68" t="n">
        <x:v>1.7</x:v>
      </x:c>
      <x:c r="M2958" s="70" t="n">
        <x:v>0.052</x:v>
      </x:c>
      <x:c r="N2958" s="71" t="n">
        <x:v>61</x:v>
      </x:c>
      <x:c r="O2958" s="33" t="n">
        <x:f>ROUND(3*E2958+F2958+G2958*H2958,1)</x:f>
        <x:v>117.9</x:v>
      </x:c>
      <x:c r="P2958" s="33" t="n">
        <x:f>ROUND('Inputs'!$C$4*'Inputs'!$C$7*'Inputs'!$C$5*C2958/3600,1)</x:f>
        <x:v>4940</x:v>
      </x:c>
      <x:c r="Q2958" s="33" t="n">
        <x:f>ROUND(('Inputs'!$C$4/B2958)*'Inputs'!$C$7*'Inputs'!$C$6*D2958/3600,1)</x:f>
        <x:v>1135.6</x:v>
      </x:c>
      <x:c r="R2958" s="59" t="n">
        <x:f>ROUND((P2958-Q2958)*O2958-('Inputs'!$C$4/B2958)*(I2958/J2958+K2958)-'Inputs'!$C$4*L2958-('Inputs'!$C$4*'Inputs'!$C$20*'Inputs'!$C$21*'Inputs'!$C$22/1000)*M2958*N2958,0)</x:f>
        <x:v>240587</x:v>
      </x:c>
      <x:c r="S2958" s="59" t="n">
        <x:f>ROUND(R2958/'Inputs'!$C$4,2)</x:f>
        <x:v>24.06</x:v>
      </x:c>
      <x:c r="T2958" s="33" t="n">
        <x:f>ROUND((P2958-Q2958)*G2958*'Inputs'!$C$25/1000,1)</x:f>
        <x:v>84.5</x:v>
      </x:c>
    </x:row>
    <x:row r="2959">
      <x:c r="A2959" t="n">
        <x:v>2944</x:v>
      </x:c>
      <x:c r="B2959" s="68" t="n">
        <x:v>35.9</x:v>
      </x:c>
      <x:c r="C2959" s="68" t="n">
        <x:v>30.7</x:v>
      </x:c>
      <x:c r="D2959" s="68" t="n">
        <x:v>192.5</x:v>
      </x:c>
      <x:c r="E2959" s="68" t="n">
        <x:v>23.3</x:v>
      </x:c>
      <x:c r="F2959" s="68" t="n">
        <x:v>44.1</x:v>
      </x:c>
      <x:c r="G2959" s="68" t="n">
        <x:v>7.3</x:v>
      </x:c>
      <x:c r="H2959" s="69" t="n">
        <x:v>1.793</x:v>
      </x:c>
      <x:c r="I2959" s="68" t="n">
        <x:v>5359</x:v>
      </x:c>
      <x:c r="J2959" s="68" t="n">
        <x:v>13.4</x:v>
      </x:c>
      <x:c r="K2959" s="68" t="n">
        <x:v>956</x:v>
      </x:c>
      <x:c r="L2959" s="68" t="n">
        <x:v>5.2</x:v>
      </x:c>
      <x:c r="M2959" s="70" t="n">
        <x:v>0.047</x:v>
      </x:c>
      <x:c r="N2959" s="71" t="n">
        <x:v>77</x:v>
      </x:c>
      <x:c r="O2959" s="33" t="n">
        <x:f>ROUND(3*E2959+F2959+G2959*H2959,1)</x:f>
        <x:v>127.1</x:v>
      </x:c>
      <x:c r="P2959" s="33" t="n">
        <x:f>ROUND('Inputs'!$C$4*'Inputs'!$C$7*'Inputs'!$C$5*C2959/3600,1)</x:f>
        <x:v>4434.4</x:v>
      </x:c>
      <x:c r="Q2959" s="33" t="n">
        <x:f>ROUND(('Inputs'!$C$4/B2959)*'Inputs'!$C$7*'Inputs'!$C$6*D2959/3600,1)</x:f>
        <x:v>1549.1</x:v>
      </x:c>
      <x:c r="R2959" s="59" t="n">
        <x:f>ROUND((P2959-Q2959)*O2959-('Inputs'!$C$4/B2959)*(I2959/J2959+K2959)-'Inputs'!$C$4*L2959-('Inputs'!$C$4*'Inputs'!$C$20*'Inputs'!$C$21*'Inputs'!$C$22/1000)*M2959*N2959,0)</x:f>
        <x:v>-71066</x:v>
      </x:c>
      <x:c r="S2959" s="59" t="n">
        <x:f>ROUND(R2959/'Inputs'!$C$4,2)</x:f>
        <x:v>-7.11</x:v>
      </x:c>
      <x:c r="T2959" s="33" t="n">
        <x:f>ROUND((P2959-Q2959)*G2959*'Inputs'!$C$25/1000,1)</x:f>
        <x:v>54.4</x:v>
      </x:c>
    </x:row>
    <x:row r="2960">
      <x:c r="A2960" t="n">
        <x:v>2945</x:v>
      </x:c>
      <x:c r="B2960" s="68" t="n">
        <x:v>47.4</x:v>
      </x:c>
      <x:c r="C2960" s="68" t="n">
        <x:v>29.4</x:v>
      </x:c>
      <x:c r="D2960" s="68" t="n">
        <x:v>213.7</x:v>
      </x:c>
      <x:c r="E2960" s="68" t="n">
        <x:v>27.8</x:v>
      </x:c>
      <x:c r="F2960" s="68" t="n">
        <x:v>50.3</x:v>
      </x:c>
      <x:c r="G2960" s="68" t="n">
        <x:v>9.6</x:v>
      </x:c>
      <x:c r="H2960" s="69" t="n">
        <x:v>1.939</x:v>
      </x:c>
      <x:c r="I2960" s="68" t="n">
        <x:v>6978</x:v>
      </x:c>
      <x:c r="J2960" s="68" t="n">
        <x:v>14.8</x:v>
      </x:c>
      <x:c r="K2960" s="68" t="n">
        <x:v>512</x:v>
      </x:c>
      <x:c r="L2960" s="68" t="n">
        <x:v>3.1</x:v>
      </x:c>
      <x:c r="M2960" s="70" t="n">
        <x:v>0.037</x:v>
      </x:c>
      <x:c r="N2960" s="71" t="n">
        <x:v>89</x:v>
      </x:c>
      <x:c r="O2960" s="33" t="n">
        <x:f>ROUND(3*E2960+F2960+G2960*H2960,1)</x:f>
        <x:v>152.3</x:v>
      </x:c>
      <x:c r="P2960" s="33" t="n">
        <x:f>ROUND('Inputs'!$C$4*'Inputs'!$C$7*'Inputs'!$C$5*C2960/3600,1)</x:f>
        <x:v>4246.7</x:v>
      </x:c>
      <x:c r="Q2960" s="33" t="n">
        <x:f>ROUND(('Inputs'!$C$4/B2960)*'Inputs'!$C$7*'Inputs'!$C$6*D2960/3600,1)</x:f>
        <x:v>1302.4</x:v>
      </x:c>
      <x:c r="R2960" s="59" t="n">
        <x:f>ROUND((P2960-Q2960)*O2960-('Inputs'!$C$4/B2960)*(I2960/J2960+K2960)-'Inputs'!$C$4*L2960-('Inputs'!$C$4*'Inputs'!$C$20*'Inputs'!$C$21*'Inputs'!$C$22/1000)*M2960*N2960,0)</x:f>
        <x:v>202567</x:v>
      </x:c>
      <x:c r="S2960" s="59" t="n">
        <x:f>ROUND(R2960/'Inputs'!$C$4,2)</x:f>
        <x:v>20.26</x:v>
      </x:c>
      <x:c r="T2960" s="33" t="n">
        <x:f>ROUND((P2960-Q2960)*G2960*'Inputs'!$C$25/1000,1)</x:f>
        <x:v>73</x:v>
      </x:c>
    </x:row>
    <x:row r="2961">
      <x:c r="A2961" t="n">
        <x:v>2946</x:v>
      </x:c>
      <x:c r="B2961" s="68" t="n">
        <x:v>39</x:v>
      </x:c>
      <x:c r="C2961" s="68" t="n">
        <x:v>28.7</x:v>
      </x:c>
      <x:c r="D2961" s="68" t="n">
        <x:v>264.4</x:v>
      </x:c>
      <x:c r="E2961" s="68" t="n">
        <x:v>25.9</x:v>
      </x:c>
      <x:c r="F2961" s="68" t="n">
        <x:v>50.3</x:v>
      </x:c>
      <x:c r="G2961" s="68" t="n">
        <x:v>10</x:v>
      </x:c>
      <x:c r="H2961" s="69" t="n">
        <x:v>1.881</x:v>
      </x:c>
      <x:c r="I2961" s="68" t="n">
        <x:v>3786</x:v>
      </x:c>
      <x:c r="J2961" s="68" t="n">
        <x:v>14.3</x:v>
      </x:c>
      <x:c r="K2961" s="68" t="n">
        <x:v>647</x:v>
      </x:c>
      <x:c r="L2961" s="68" t="n">
        <x:v>4.6</x:v>
      </x:c>
      <x:c r="M2961" s="70" t="n">
        <x:v>0.073</x:v>
      </x:c>
      <x:c r="N2961" s="71" t="n">
        <x:v>67</x:v>
      </x:c>
      <x:c r="O2961" s="33" t="n">
        <x:f>ROUND(3*E2961+F2961+G2961*H2961,1)</x:f>
        <x:v>146.8</x:v>
      </x:c>
      <x:c r="P2961" s="33" t="n">
        <x:f>ROUND('Inputs'!$C$4*'Inputs'!$C$7*'Inputs'!$C$5*C2961/3600,1)</x:f>
        <x:v>4145.6</x:v>
      </x:c>
      <x:c r="Q2961" s="33" t="n">
        <x:f>ROUND(('Inputs'!$C$4/B2961)*'Inputs'!$C$7*'Inputs'!$C$6*D2961/3600,1)</x:f>
        <x:v>1958.5</x:v>
      </x:c>
      <x:c r="R2961" s="59" t="n">
        <x:f>ROUND((P2961-Q2961)*O2961-('Inputs'!$C$4/B2961)*(I2961/J2961+K2961)-'Inputs'!$C$4*L2961-('Inputs'!$C$4*'Inputs'!$C$20*'Inputs'!$C$21*'Inputs'!$C$22/1000)*M2961*N2961,0)</x:f>
        <x:v>30346</x:v>
      </x:c>
      <x:c r="S2961" s="59" t="n">
        <x:f>ROUND(R2961/'Inputs'!$C$4,2)</x:f>
        <x:v>3.03</x:v>
      </x:c>
      <x:c r="T2961" s="33" t="n">
        <x:f>ROUND((P2961-Q2961)*G2961*'Inputs'!$C$25/1000,1)</x:f>
        <x:v>56.5</x:v>
      </x:c>
    </x:row>
    <x:row r="2962">
      <x:c r="A2962" t="n">
        <x:v>2947</x:v>
      </x:c>
      <x:c r="B2962" s="68" t="n">
        <x:v>28.7</x:v>
      </x:c>
      <x:c r="C2962" s="68" t="n">
        <x:v>29.2</x:v>
      </x:c>
      <x:c r="D2962" s="68" t="n">
        <x:v>198.3</x:v>
      </x:c>
      <x:c r="E2962" s="68" t="n">
        <x:v>24.8</x:v>
      </x:c>
      <x:c r="F2962" s="68" t="n">
        <x:v>31.6</x:v>
      </x:c>
      <x:c r="G2962" s="68" t="n">
        <x:v>8.9</x:v>
      </x:c>
      <x:c r="H2962" s="69" t="n">
        <x:v>1.705</x:v>
      </x:c>
      <x:c r="I2962" s="68" t="n">
        <x:v>6016</x:v>
      </x:c>
      <x:c r="J2962" s="68" t="n">
        <x:v>8.3</x:v>
      </x:c>
      <x:c r="K2962" s="68" t="n">
        <x:v>866</x:v>
      </x:c>
      <x:c r="L2962" s="68" t="n">
        <x:v>5.5</x:v>
      </x:c>
      <x:c r="M2962" s="70" t="n">
        <x:v>0.04</x:v>
      </x:c>
      <x:c r="N2962" s="71" t="n">
        <x:v>99</x:v>
      </x:c>
      <x:c r="O2962" s="33" t="n">
        <x:f>ROUND(3*E2962+F2962+G2962*H2962,1)</x:f>
        <x:v>121.2</x:v>
      </x:c>
      <x:c r="P2962" s="33" t="n">
        <x:f>ROUND('Inputs'!$C$4*'Inputs'!$C$7*'Inputs'!$C$5*C2962/3600,1)</x:f>
        <x:v>4217.8</x:v>
      </x:c>
      <x:c r="Q2962" s="33" t="n">
        <x:f>ROUND(('Inputs'!$C$4/B2962)*'Inputs'!$C$7*'Inputs'!$C$6*D2962/3600,1)</x:f>
        <x:v>1996.1</x:v>
      </x:c>
      <x:c r="R2962" s="59" t="n">
        <x:f>ROUND((P2962-Q2962)*O2962-('Inputs'!$C$4/B2962)*(I2962/J2962+K2962)-'Inputs'!$C$4*L2962-('Inputs'!$C$4*'Inputs'!$C$20*'Inputs'!$C$21*'Inputs'!$C$22/1000)*M2962*N2962,0)</x:f>
        <x:v>-348878</x:v>
      </x:c>
      <x:c r="S2962" s="59" t="n">
        <x:f>ROUND(R2962/'Inputs'!$C$4,2)</x:f>
        <x:v>-34.89</x:v>
      </x:c>
      <x:c r="T2962" s="33" t="n">
        <x:f>ROUND((P2962-Q2962)*G2962*'Inputs'!$C$25/1000,1)</x:f>
        <x:v>51.1</x:v>
      </x:c>
    </x:row>
    <x:row r="2963">
      <x:c r="A2963" t="n">
        <x:v>2948</x:v>
      </x:c>
      <x:c r="B2963" s="68" t="n">
        <x:v>29</x:v>
      </x:c>
      <x:c r="C2963" s="68" t="n">
        <x:v>29.5</x:v>
      </x:c>
      <x:c r="D2963" s="68" t="n">
        <x:v>245</x:v>
      </x:c>
      <x:c r="E2963" s="68" t="n">
        <x:v>26.9</x:v>
      </x:c>
      <x:c r="F2963" s="68" t="n">
        <x:v>50.5</x:v>
      </x:c>
      <x:c r="G2963" s="68" t="n">
        <x:v>9.6</x:v>
      </x:c>
      <x:c r="H2963" s="69" t="n">
        <x:v>1.878</x:v>
      </x:c>
      <x:c r="I2963" s="68" t="n">
        <x:v>5651</x:v>
      </x:c>
      <x:c r="J2963" s="68" t="n">
        <x:v>10.3</x:v>
      </x:c>
      <x:c r="K2963" s="68" t="n">
        <x:v>463</x:v>
      </x:c>
      <x:c r="L2963" s="68" t="n">
        <x:v>3.5</x:v>
      </x:c>
      <x:c r="M2963" s="70" t="n">
        <x:v>0.024</x:v>
      </x:c>
      <x:c r="N2963" s="71" t="n">
        <x:v>154</x:v>
      </x:c>
      <x:c r="O2963" s="33" t="n">
        <x:f>ROUND(3*E2963+F2963+G2963*H2963,1)</x:f>
        <x:v>149.2</x:v>
      </x:c>
      <x:c r="P2963" s="33" t="n">
        <x:f>ROUND('Inputs'!$C$4*'Inputs'!$C$7*'Inputs'!$C$5*C2963/3600,1)</x:f>
        <x:v>4261.1</x:v>
      </x:c>
      <x:c r="Q2963" s="33" t="n">
        <x:f>ROUND(('Inputs'!$C$4/B2963)*'Inputs'!$C$7*'Inputs'!$C$6*D2963/3600,1)</x:f>
        <x:v>2440.6</x:v>
      </x:c>
      <x:c r="R2963" s="59" t="n">
        <x:f>ROUND((P2963-Q2963)*O2963-('Inputs'!$C$4/B2963)*(I2963/J2963+K2963)-'Inputs'!$C$4*L2963-('Inputs'!$C$4*'Inputs'!$C$20*'Inputs'!$C$21*'Inputs'!$C$22/1000)*M2963*N2963,0)</x:f>
        <x:v>-120488</x:v>
      </x:c>
      <x:c r="S2963" s="59" t="n">
        <x:f>ROUND(R2963/'Inputs'!$C$4,2)</x:f>
        <x:v>-12.05</x:v>
      </x:c>
      <x:c r="T2963" s="33" t="n">
        <x:f>ROUND((P2963-Q2963)*G2963*'Inputs'!$C$25/1000,1)</x:f>
        <x:v>45.2</x:v>
      </x:c>
    </x:row>
    <x:row r="2964">
      <x:c r="A2964" t="n">
        <x:v>2949</x:v>
      </x:c>
      <x:c r="B2964" s="68" t="n">
        <x:v>33.8</x:v>
      </x:c>
      <x:c r="C2964" s="68" t="n">
        <x:v>30.8</x:v>
      </x:c>
      <x:c r="D2964" s="68" t="n">
        <x:v>289.5</x:v>
      </x:c>
      <x:c r="E2964" s="68" t="n">
        <x:v>20.4</x:v>
      </x:c>
      <x:c r="F2964" s="68" t="n">
        <x:v>52.3</x:v>
      </x:c>
      <x:c r="G2964" s="68" t="n">
        <x:v>9.3</x:v>
      </x:c>
      <x:c r="H2964" s="69" t="n">
        <x:v>1.947</x:v>
      </x:c>
      <x:c r="I2964" s="68" t="n">
        <x:v>9230</x:v>
      </x:c>
      <x:c r="J2964" s="68" t="n">
        <x:v>13.1</x:v>
      </x:c>
      <x:c r="K2964" s="68" t="n">
        <x:v>616</x:v>
      </x:c>
      <x:c r="L2964" s="68" t="n">
        <x:v>5</x:v>
      </x:c>
      <x:c r="M2964" s="70" t="n">
        <x:v>0.053</x:v>
      </x:c>
      <x:c r="N2964" s="71" t="n">
        <x:v>157</x:v>
      </x:c>
      <x:c r="O2964" s="33" t="n">
        <x:f>ROUND(3*E2964+F2964+G2964*H2964,1)</x:f>
        <x:v>131.6</x:v>
      </x:c>
      <x:c r="P2964" s="33" t="n">
        <x:f>ROUND('Inputs'!$C$4*'Inputs'!$C$7*'Inputs'!$C$5*C2964/3600,1)</x:f>
        <x:v>4448.9</x:v>
      </x:c>
      <x:c r="Q2964" s="33" t="n">
        <x:f>ROUND(('Inputs'!$C$4/B2964)*'Inputs'!$C$7*'Inputs'!$C$6*D2964/3600,1)</x:f>
        <x:v>2474.4</x:v>
      </x:c>
      <x:c r="R2964" s="59" t="n">
        <x:f>ROUND((P2964-Q2964)*O2964-('Inputs'!$C$4/B2964)*(I2964/J2964+K2964)-'Inputs'!$C$4*L2964-('Inputs'!$C$4*'Inputs'!$C$20*'Inputs'!$C$21*'Inputs'!$C$22/1000)*M2964*N2964,0)</x:f>
        <x:v>-199467</x:v>
      </x:c>
      <x:c r="S2964" s="59" t="n">
        <x:f>ROUND(R2964/'Inputs'!$C$4,2)</x:f>
        <x:v>-19.95</x:v>
      </x:c>
      <x:c r="T2964" s="33" t="n">
        <x:f>ROUND((P2964-Q2964)*G2964*'Inputs'!$C$25/1000,1)</x:f>
        <x:v>47.4</x:v>
      </x:c>
    </x:row>
    <x:row r="2965">
      <x:c r="A2965" t="n">
        <x:v>2950</x:v>
      </x:c>
      <x:c r="B2965" s="68" t="n">
        <x:v>42.9</x:v>
      </x:c>
      <x:c r="C2965" s="68" t="n">
        <x:v>26.4</x:v>
      </x:c>
      <x:c r="D2965" s="68" t="n">
        <x:v>202.8</x:v>
      </x:c>
      <x:c r="E2965" s="68" t="n">
        <x:v>25.2</x:v>
      </x:c>
      <x:c r="F2965" s="68" t="n">
        <x:v>49.1</x:v>
      </x:c>
      <x:c r="G2965" s="68" t="n">
        <x:v>8.8</x:v>
      </x:c>
      <x:c r="H2965" s="69" t="n">
        <x:v>1.739</x:v>
      </x:c>
      <x:c r="I2965" s="68" t="n">
        <x:v>8808</x:v>
      </x:c>
      <x:c r="J2965" s="68" t="n">
        <x:v>9.4</x:v>
      </x:c>
      <x:c r="K2965" s="68" t="n">
        <x:v>440</x:v>
      </x:c>
      <x:c r="L2965" s="68" t="n">
        <x:v>4</x:v>
      </x:c>
      <x:c r="M2965" s="70" t="n">
        <x:v>0.072</x:v>
      </x:c>
      <x:c r="N2965" s="71" t="n">
        <x:v>74</x:v>
      </x:c>
      <x:c r="O2965" s="33" t="n">
        <x:f>ROUND(3*E2965+F2965+G2965*H2965,1)</x:f>
        <x:v>140</x:v>
      </x:c>
      <x:c r="P2965" s="33" t="n">
        <x:f>ROUND('Inputs'!$C$4*'Inputs'!$C$7*'Inputs'!$C$5*C2965/3600,1)</x:f>
        <x:v>3813.3</x:v>
      </x:c>
      <x:c r="Q2965" s="33" t="n">
        <x:f>ROUND(('Inputs'!$C$4/B2965)*'Inputs'!$C$7*'Inputs'!$C$6*D2965/3600,1)</x:f>
        <x:v>1365.7</x:v>
      </x:c>
      <x:c r="R2965" s="59" t="n">
        <x:f>ROUND((P2965-Q2965)*O2965-('Inputs'!$C$4/B2965)*(I2965/J2965+K2965)-'Inputs'!$C$4*L2965-('Inputs'!$C$4*'Inputs'!$C$20*'Inputs'!$C$21*'Inputs'!$C$22/1000)*M2965*N2965,0)</x:f>
        <x:v>-30234</x:v>
      </x:c>
      <x:c r="S2965" s="59" t="n">
        <x:f>ROUND(R2965/'Inputs'!$C$4,2)</x:f>
        <x:v>-3.02</x:v>
      </x:c>
      <x:c r="T2965" s="33" t="n">
        <x:f>ROUND((P2965-Q2965)*G2965*'Inputs'!$C$25/1000,1)</x:f>
        <x:v>55.6</x:v>
      </x:c>
    </x:row>
    <x:row r="2966">
      <x:c r="A2966" t="n">
        <x:v>2951</x:v>
      </x:c>
      <x:c r="B2966" s="68" t="n">
        <x:v>59.1</x:v>
      </x:c>
      <x:c r="C2966" s="68" t="n">
        <x:v>30.1</x:v>
      </x:c>
      <x:c r="D2966" s="68" t="n">
        <x:v>211.3</x:v>
      </x:c>
      <x:c r="E2966" s="68" t="n">
        <x:v>27.3</x:v>
      </x:c>
      <x:c r="F2966" s="68" t="n">
        <x:v>38.3</x:v>
      </x:c>
      <x:c r="G2966" s="68" t="n">
        <x:v>7.1</x:v>
      </x:c>
      <x:c r="H2966" s="69" t="n">
        <x:v>2.02</x:v>
      </x:c>
      <x:c r="I2966" s="68" t="n">
        <x:v>4848</x:v>
      </x:c>
      <x:c r="J2966" s="68" t="n">
        <x:v>8.8</x:v>
      </x:c>
      <x:c r="K2966" s="68" t="n">
        <x:v>711</x:v>
      </x:c>
      <x:c r="L2966" s="68" t="n">
        <x:v>2.7</x:v>
      </x:c>
      <x:c r="M2966" s="70" t="n">
        <x:v>0.034</x:v>
      </x:c>
      <x:c r="N2966" s="71" t="n">
        <x:v>130</x:v>
      </x:c>
      <x:c r="O2966" s="33" t="n">
        <x:f>ROUND(3*E2966+F2966+G2966*H2966,1)</x:f>
        <x:v>134.5</x:v>
      </x:c>
      <x:c r="P2966" s="33" t="n">
        <x:f>ROUND('Inputs'!$C$4*'Inputs'!$C$7*'Inputs'!$C$5*C2966/3600,1)</x:f>
        <x:v>4347.8</x:v>
      </x:c>
      <x:c r="Q2966" s="33" t="n">
        <x:f>ROUND(('Inputs'!$C$4/B2966)*'Inputs'!$C$7*'Inputs'!$C$6*D2966/3600,1)</x:f>
        <x:v>1032.9</x:v>
      </x:c>
      <x:c r="R2966" s="59" t="n">
        <x:f>ROUND((P2966-Q2966)*O2966-('Inputs'!$C$4/B2966)*(I2966/J2966+K2966)-'Inputs'!$C$4*L2966-('Inputs'!$C$4*'Inputs'!$C$20*'Inputs'!$C$21*'Inputs'!$C$22/1000)*M2966*N2966,0)</x:f>
        <x:v>195449</x:v>
      </x:c>
      <x:c r="S2966" s="59" t="n">
        <x:f>ROUND(R2966/'Inputs'!$C$4,2)</x:f>
        <x:v>19.54</x:v>
      </x:c>
      <x:c r="T2966" s="33" t="n">
        <x:f>ROUND((P2966-Q2966)*G2966*'Inputs'!$C$25/1000,1)</x:f>
        <x:v>60.8</x:v>
      </x:c>
    </x:row>
    <x:row r="2967">
      <x:c r="A2967" t="n">
        <x:v>2952</x:v>
      </x:c>
      <x:c r="B2967" s="68" t="n">
        <x:v>54.4</x:v>
      </x:c>
      <x:c r="C2967" s="68" t="n">
        <x:v>29.1</x:v>
      </x:c>
      <x:c r="D2967" s="68" t="n">
        <x:v>248.3</x:v>
      </x:c>
      <x:c r="E2967" s="68" t="n">
        <x:v>21.1</x:v>
      </x:c>
      <x:c r="F2967" s="68" t="n">
        <x:v>41.6</x:v>
      </x:c>
      <x:c r="G2967" s="68" t="n">
        <x:v>8.7</x:v>
      </x:c>
      <x:c r="H2967" s="69" t="n">
        <x:v>2.045</x:v>
      </x:c>
      <x:c r="I2967" s="68" t="n">
        <x:v>6477</x:v>
      </x:c>
      <x:c r="J2967" s="68" t="n">
        <x:v>8.7</x:v>
      </x:c>
      <x:c r="K2967" s="68" t="n">
        <x:v>857</x:v>
      </x:c>
      <x:c r="L2967" s="68" t="n">
        <x:v>3</x:v>
      </x:c>
      <x:c r="M2967" s="70" t="n">
        <x:v>0.067</x:v>
      </x:c>
      <x:c r="N2967" s="71" t="n">
        <x:v>143</x:v>
      </x:c>
      <x:c r="O2967" s="33" t="n">
        <x:f>ROUND(3*E2967+F2967+G2967*H2967,1)</x:f>
        <x:v>122.7</x:v>
      </x:c>
      <x:c r="P2967" s="33" t="n">
        <x:f>ROUND('Inputs'!$C$4*'Inputs'!$C$7*'Inputs'!$C$5*C2967/3600,1)</x:f>
        <x:v>4203.3</x:v>
      </x:c>
      <x:c r="Q2967" s="33" t="n">
        <x:f>ROUND(('Inputs'!$C$4/B2967)*'Inputs'!$C$7*'Inputs'!$C$6*D2967/3600,1)</x:f>
        <x:v>1318.6</x:v>
      </x:c>
      <x:c r="R2967" s="59" t="n">
        <x:f>ROUND((P2967-Q2967)*O2967-('Inputs'!$C$4/B2967)*(I2967/J2967+K2967)-'Inputs'!$C$4*L2967-('Inputs'!$C$4*'Inputs'!$C$20*'Inputs'!$C$21*'Inputs'!$C$22/1000)*M2967*N2967,0)</x:f>
        <x:v>8138</x:v>
      </x:c>
      <x:c r="S2967" s="59" t="n">
        <x:f>ROUND(R2967/'Inputs'!$C$4,2)</x:f>
        <x:v>0.81</x:v>
      </x:c>
      <x:c r="T2967" s="33" t="n">
        <x:f>ROUND((P2967-Q2967)*G2967*'Inputs'!$C$25/1000,1)</x:f>
        <x:v>64.8</x:v>
      </x:c>
    </x:row>
    <x:row r="2968">
      <x:c r="A2968" t="n">
        <x:v>2953</x:v>
      </x:c>
      <x:c r="B2968" s="68" t="n">
        <x:v>34.5</x:v>
      </x:c>
      <x:c r="C2968" s="68" t="n">
        <x:v>31.9</x:v>
      </x:c>
      <x:c r="D2968" s="68" t="n">
        <x:v>227.6</x:v>
      </x:c>
      <x:c r="E2968" s="68" t="n">
        <x:v>24.8</x:v>
      </x:c>
      <x:c r="F2968" s="68" t="n">
        <x:v>33.4</x:v>
      </x:c>
      <x:c r="G2968" s="68" t="n">
        <x:v>8.8</x:v>
      </x:c>
      <x:c r="H2968" s="69" t="n">
        <x:v>1.808</x:v>
      </x:c>
      <x:c r="I2968" s="68" t="n">
        <x:v>8727</x:v>
      </x:c>
      <x:c r="J2968" s="68" t="n">
        <x:v>12</x:v>
      </x:c>
      <x:c r="K2968" s="68" t="n">
        <x:v>556</x:v>
      </x:c>
      <x:c r="L2968" s="68" t="n">
        <x:v>3.1</x:v>
      </x:c>
      <x:c r="M2968" s="70" t="n">
        <x:v>0.054</x:v>
      </x:c>
      <x:c r="N2968" s="71" t="n">
        <x:v>139</x:v>
      </x:c>
      <x:c r="O2968" s="33" t="n">
        <x:f>ROUND(3*E2968+F2968+G2968*H2968,1)</x:f>
        <x:v>123.7</x:v>
      </x:c>
      <x:c r="P2968" s="33" t="n">
        <x:f>ROUND('Inputs'!$C$4*'Inputs'!$C$7*'Inputs'!$C$5*C2968/3600,1)</x:f>
        <x:v>4607.8</x:v>
      </x:c>
      <x:c r="Q2968" s="33" t="n">
        <x:f>ROUND(('Inputs'!$C$4/B2968)*'Inputs'!$C$7*'Inputs'!$C$6*D2968/3600,1)</x:f>
        <x:v>1905.8</x:v>
      </x:c>
      <x:c r="R2968" s="59" t="n">
        <x:f>ROUND((P2968-Q2968)*O2968-('Inputs'!$C$4/B2968)*(I2968/J2968+K2968)-'Inputs'!$C$4*L2968-('Inputs'!$C$4*'Inputs'!$C$20*'Inputs'!$C$21*'Inputs'!$C$22/1000)*M2968*N2968,0)</x:f>
        <x:v>-85504</x:v>
      </x:c>
      <x:c r="S2968" s="59" t="n">
        <x:f>ROUND(R2968/'Inputs'!$C$4,2)</x:f>
        <x:v>-8.55</x:v>
      </x:c>
      <x:c r="T2968" s="33" t="n">
        <x:f>ROUND((P2968-Q2968)*G2968*'Inputs'!$C$25/1000,1)</x:f>
        <x:v>61.4</x:v>
      </x:c>
    </x:row>
    <x:row r="2969">
      <x:c r="A2969" t="n">
        <x:v>2954</x:v>
      </x:c>
      <x:c r="B2969" s="68" t="n">
        <x:v>36.2</x:v>
      </x:c>
      <x:c r="C2969" s="68" t="n">
        <x:v>27.5</x:v>
      </x:c>
      <x:c r="D2969" s="68" t="n">
        <x:v>246</x:v>
      </x:c>
      <x:c r="E2969" s="68" t="n">
        <x:v>27.1</x:v>
      </x:c>
      <x:c r="F2969" s="68" t="n">
        <x:v>54.5</x:v>
      </x:c>
      <x:c r="G2969" s="68" t="n">
        <x:v>10.8</x:v>
      </x:c>
      <x:c r="H2969" s="69" t="n">
        <x:v>2.031</x:v>
      </x:c>
      <x:c r="I2969" s="68" t="n">
        <x:v>5934</x:v>
      </x:c>
      <x:c r="J2969" s="68" t="n">
        <x:v>14.6</x:v>
      </x:c>
      <x:c r="K2969" s="68" t="n">
        <x:v>891</x:v>
      </x:c>
      <x:c r="L2969" s="68" t="n">
        <x:v>5.5</x:v>
      </x:c>
      <x:c r="M2969" s="70" t="n">
        <x:v>0.072</x:v>
      </x:c>
      <x:c r="N2969" s="71" t="n">
        <x:v>104</x:v>
      </x:c>
      <x:c r="O2969" s="33" t="n">
        <x:f>ROUND(3*E2969+F2969+G2969*H2969,1)</x:f>
        <x:v>157.7</x:v>
      </x:c>
      <x:c r="P2969" s="33" t="n">
        <x:f>ROUND('Inputs'!$C$4*'Inputs'!$C$7*'Inputs'!$C$5*C2969/3600,1)</x:f>
        <x:v>3972.2</x:v>
      </x:c>
      <x:c r="Q2969" s="33" t="n">
        <x:f>ROUND(('Inputs'!$C$4/B2969)*'Inputs'!$C$7*'Inputs'!$C$6*D2969/3600,1)</x:f>
        <x:v>1963.2</x:v>
      </x:c>
      <x:c r="R2969" s="59" t="n">
        <x:f>ROUND((P2969-Q2969)*O2969-('Inputs'!$C$4/B2969)*(I2969/J2969+K2969)-'Inputs'!$C$4*L2969-('Inputs'!$C$4*'Inputs'!$C$20*'Inputs'!$C$21*'Inputs'!$C$22/1000)*M2969*N2969,0)</x:f>
        <x:v>-113333</x:v>
      </x:c>
      <x:c r="S2969" s="59" t="n">
        <x:f>ROUND(R2969/'Inputs'!$C$4,2)</x:f>
        <x:v>-11.33</x:v>
      </x:c>
      <x:c r="T2969" s="33" t="n">
        <x:f>ROUND((P2969-Q2969)*G2969*'Inputs'!$C$25/1000,1)</x:f>
        <x:v>56.1</x:v>
      </x:c>
    </x:row>
    <x:row r="2970">
      <x:c r="A2970" t="n">
        <x:v>2955</x:v>
      </x:c>
      <x:c r="B2970" s="68" t="n">
        <x:v>46</x:v>
      </x:c>
      <x:c r="C2970" s="68" t="n">
        <x:v>25.5</x:v>
      </x:c>
      <x:c r="D2970" s="68" t="n">
        <x:v>239.1</x:v>
      </x:c>
      <x:c r="E2970" s="68" t="n">
        <x:v>24.4</x:v>
      </x:c>
      <x:c r="F2970" s="68" t="n">
        <x:v>41.8</x:v>
      </x:c>
      <x:c r="G2970" s="68" t="n">
        <x:v>9.7</x:v>
      </x:c>
      <x:c r="H2970" s="69" t="n">
        <x:v>1.631</x:v>
      </x:c>
      <x:c r="I2970" s="68" t="n">
        <x:v>9232</x:v>
      </x:c>
      <x:c r="J2970" s="68" t="n">
        <x:v>14.3</x:v>
      </x:c>
      <x:c r="K2970" s="68" t="n">
        <x:v>477</x:v>
      </x:c>
      <x:c r="L2970" s="68" t="n">
        <x:v>2.6</x:v>
      </x:c>
      <x:c r="M2970" s="70" t="n">
        <x:v>0.049</x:v>
      </x:c>
      <x:c r="N2970" s="71" t="n">
        <x:v>145</x:v>
      </x:c>
      <x:c r="O2970" s="33" t="n">
        <x:f>ROUND(3*E2970+F2970+G2970*H2970,1)</x:f>
        <x:v>130.8</x:v>
      </x:c>
      <x:c r="P2970" s="33" t="n">
        <x:f>ROUND('Inputs'!$C$4*'Inputs'!$C$7*'Inputs'!$C$5*C2970/3600,1)</x:f>
        <x:v>3683.3</x:v>
      </x:c>
      <x:c r="Q2970" s="33" t="n">
        <x:f>ROUND(('Inputs'!$C$4/B2970)*'Inputs'!$C$7*'Inputs'!$C$6*D2970/3600,1)</x:f>
        <x:v>1501.6</x:v>
      </x:c>
      <x:c r="R2970" s="59" t="n">
        <x:f>ROUND((P2970-Q2970)*O2970-('Inputs'!$C$4/B2970)*(I2970/J2970+K2970)-'Inputs'!$C$4*L2970-('Inputs'!$C$4*'Inputs'!$C$20*'Inputs'!$C$21*'Inputs'!$C$22/1000)*M2970*N2970,0)</x:f>
        <x:v>-564</x:v>
      </x:c>
      <x:c r="S2970" s="59" t="n">
        <x:f>ROUND(R2970/'Inputs'!$C$4,2)</x:f>
        <x:v>-0.06</x:v>
      </x:c>
      <x:c r="T2970" s="33" t="n">
        <x:f>ROUND((P2970-Q2970)*G2970*'Inputs'!$C$25/1000,1)</x:f>
        <x:v>54.7</x:v>
      </x:c>
    </x:row>
    <x:row r="2971">
      <x:c r="A2971" t="n">
        <x:v>2956</x:v>
      </x:c>
      <x:c r="B2971" s="68" t="n">
        <x:v>53.7</x:v>
      </x:c>
      <x:c r="C2971" s="68" t="n">
        <x:v>29.2</x:v>
      </x:c>
      <x:c r="D2971" s="68" t="n">
        <x:v>216.8</x:v>
      </x:c>
      <x:c r="E2971" s="68" t="n">
        <x:v>21.4</x:v>
      </x:c>
      <x:c r="F2971" s="68" t="n">
        <x:v>51.6</x:v>
      </x:c>
      <x:c r="G2971" s="68" t="n">
        <x:v>9.1</x:v>
      </x:c>
      <x:c r="H2971" s="69" t="n">
        <x:v>1.808</x:v>
      </x:c>
      <x:c r="I2971" s="68" t="n">
        <x:v>6341</x:v>
      </x:c>
      <x:c r="J2971" s="68" t="n">
        <x:v>9.4</x:v>
      </x:c>
      <x:c r="K2971" s="68" t="n">
        <x:v>508</x:v>
      </x:c>
      <x:c r="L2971" s="68" t="n">
        <x:v>2</x:v>
      </x:c>
      <x:c r="M2971" s="70" t="n">
        <x:v>0.089</x:v>
      </x:c>
      <x:c r="N2971" s="71" t="n">
        <x:v>104</x:v>
      </x:c>
      <x:c r="O2971" s="33" t="n">
        <x:f>ROUND(3*E2971+F2971+G2971*H2971,1)</x:f>
        <x:v>132.3</x:v>
      </x:c>
      <x:c r="P2971" s="33" t="n">
        <x:f>ROUND('Inputs'!$C$4*'Inputs'!$C$7*'Inputs'!$C$5*C2971/3600,1)</x:f>
        <x:v>4217.8</x:v>
      </x:c>
      <x:c r="Q2971" s="33" t="n">
        <x:f>ROUND(('Inputs'!$C$4/B2971)*'Inputs'!$C$7*'Inputs'!$C$6*D2971/3600,1)</x:f>
        <x:v>1166.3</x:v>
      </x:c>
      <x:c r="R2971" s="59" t="n">
        <x:f>ROUND((P2971-Q2971)*O2971-('Inputs'!$C$4/B2971)*(I2971/J2971+K2971)-'Inputs'!$C$4*L2971-('Inputs'!$C$4*'Inputs'!$C$20*'Inputs'!$C$21*'Inputs'!$C$22/1000)*M2971*N2971,0)</x:f>
        <x:v>142797</x:v>
      </x:c>
      <x:c r="S2971" s="59" t="n">
        <x:f>ROUND(R2971/'Inputs'!$C$4,2)</x:f>
        <x:v>14.28</x:v>
      </x:c>
      <x:c r="T2971" s="33" t="n">
        <x:f>ROUND((P2971-Q2971)*G2971*'Inputs'!$C$25/1000,1)</x:f>
        <x:v>71.7</x:v>
      </x:c>
    </x:row>
    <x:row r="2972">
      <x:c r="A2972" t="n">
        <x:v>2957</x:v>
      </x:c>
      <x:c r="B2972" s="68" t="n">
        <x:v>49.2</x:v>
      </x:c>
      <x:c r="C2972" s="68" t="n">
        <x:v>31.8</x:v>
      </x:c>
      <x:c r="D2972" s="68" t="n">
        <x:v>202.3</x:v>
      </x:c>
      <x:c r="E2972" s="68" t="n">
        <x:v>26.6</x:v>
      </x:c>
      <x:c r="F2972" s="68" t="n">
        <x:v>30.1</x:v>
      </x:c>
      <x:c r="G2972" s="68" t="n">
        <x:v>7.5</x:v>
      </x:c>
      <x:c r="H2972" s="69" t="n">
        <x:v>1.732</x:v>
      </x:c>
      <x:c r="I2972" s="68" t="n">
        <x:v>6752</x:v>
      </x:c>
      <x:c r="J2972" s="68" t="n">
        <x:v>9</x:v>
      </x:c>
      <x:c r="K2972" s="68" t="n">
        <x:v>664</x:v>
      </x:c>
      <x:c r="L2972" s="68" t="n">
        <x:v>1.8</x:v>
      </x:c>
      <x:c r="M2972" s="70" t="n">
        <x:v>0.05</x:v>
      </x:c>
      <x:c r="N2972" s="71" t="n">
        <x:v>77</x:v>
      </x:c>
      <x:c r="O2972" s="33" t="n">
        <x:f>ROUND(3*E2972+F2972+G2972*H2972,1)</x:f>
        <x:v>122.9</x:v>
      </x:c>
      <x:c r="P2972" s="33" t="n">
        <x:f>ROUND('Inputs'!$C$4*'Inputs'!$C$7*'Inputs'!$C$5*C2972/3600,1)</x:f>
        <x:v>4593.3</x:v>
      </x:c>
      <x:c r="Q2972" s="33" t="n">
        <x:f>ROUND(('Inputs'!$C$4/B2972)*'Inputs'!$C$7*'Inputs'!$C$6*D2972/3600,1)</x:f>
        <x:v>1187.9</x:v>
      </x:c>
      <x:c r="R2972" s="59" t="n">
        <x:f>ROUND((P2972-Q2972)*O2972-('Inputs'!$C$4/B2972)*(I2972/J2972+K2972)-'Inputs'!$C$4*L2972-('Inputs'!$C$4*'Inputs'!$C$20*'Inputs'!$C$21*'Inputs'!$C$22/1000)*M2972*N2972,0)</x:f>
        <x:v>104471</x:v>
      </x:c>
      <x:c r="S2972" s="59" t="n">
        <x:f>ROUND(R2972/'Inputs'!$C$4,2)</x:f>
        <x:v>10.45</x:v>
      </x:c>
      <x:c r="T2972" s="33" t="n">
        <x:f>ROUND((P2972-Q2972)*G2972*'Inputs'!$C$25/1000,1)</x:f>
        <x:v>66</x:v>
      </x:c>
    </x:row>
    <x:row r="2973">
      <x:c r="A2973" t="n">
        <x:v>2958</x:v>
      </x:c>
      <x:c r="B2973" s="68" t="n">
        <x:v>28.7</x:v>
      </x:c>
      <x:c r="C2973" s="68" t="n">
        <x:v>29.4</x:v>
      </x:c>
      <x:c r="D2973" s="68" t="n">
        <x:v>237.5</x:v>
      </x:c>
      <x:c r="E2973" s="68" t="n">
        <x:v>20.2</x:v>
      </x:c>
      <x:c r="F2973" s="68" t="n">
        <x:v>44.4</x:v>
      </x:c>
      <x:c r="G2973" s="68" t="n">
        <x:v>9.7</x:v>
      </x:c>
      <x:c r="H2973" s="69" t="n">
        <x:v>1.767</x:v>
      </x:c>
      <x:c r="I2973" s="68" t="n">
        <x:v>4802</x:v>
      </x:c>
      <x:c r="J2973" s="68" t="n">
        <x:v>11.6</x:v>
      </x:c>
      <x:c r="K2973" s="68" t="n">
        <x:v>465</x:v>
      </x:c>
      <x:c r="L2973" s="68" t="n">
        <x:v>1.6</x:v>
      </x:c>
      <x:c r="M2973" s="70" t="n">
        <x:v>0.015</x:v>
      </x:c>
      <x:c r="N2973" s="71" t="n">
        <x:v>97</x:v>
      </x:c>
      <x:c r="O2973" s="33" t="n">
        <x:f>ROUND(3*E2973+F2973+G2973*H2973,1)</x:f>
        <x:v>122.1</x:v>
      </x:c>
      <x:c r="P2973" s="33" t="n">
        <x:f>ROUND('Inputs'!$C$4*'Inputs'!$C$7*'Inputs'!$C$5*C2973/3600,1)</x:f>
        <x:v>4246.7</x:v>
      </x:c>
      <x:c r="Q2973" s="33" t="n">
        <x:f>ROUND(('Inputs'!$C$4/B2973)*'Inputs'!$C$7*'Inputs'!$C$6*D2973/3600,1)</x:f>
        <x:v>2390.6</x:v>
      </x:c>
      <x:c r="R2973" s="59" t="n">
        <x:f>ROUND((P2973-Q2973)*O2973-('Inputs'!$C$4/B2973)*(I2973/J2973+K2973)-'Inputs'!$C$4*L2973-('Inputs'!$C$4*'Inputs'!$C$20*'Inputs'!$C$21*'Inputs'!$C$22/1000)*M2973*N2973,0)</x:f>
        <x:v>-98884</x:v>
      </x:c>
      <x:c r="S2973" s="59" t="n">
        <x:f>ROUND(R2973/'Inputs'!$C$4,2)</x:f>
        <x:v>-9.89</x:v>
      </x:c>
      <x:c r="T2973" s="33" t="n">
        <x:f>ROUND((P2973-Q2973)*G2973*'Inputs'!$C$25/1000,1)</x:f>
        <x:v>46.5</x:v>
      </x:c>
    </x:row>
    <x:row r="2974">
      <x:c r="A2974" t="n">
        <x:v>2959</x:v>
      </x:c>
      <x:c r="B2974" s="68" t="n">
        <x:v>47.3</x:v>
      </x:c>
      <x:c r="C2974" s="68" t="n">
        <x:v>33.7</x:v>
      </x:c>
      <x:c r="D2974" s="68" t="n">
        <x:v>189.9</x:v>
      </x:c>
      <x:c r="E2974" s="68" t="n">
        <x:v>23.7</x:v>
      </x:c>
      <x:c r="F2974" s="68" t="n">
        <x:v>51.2</x:v>
      </x:c>
      <x:c r="G2974" s="68" t="n">
        <x:v>9.1</x:v>
      </x:c>
      <x:c r="H2974" s="69" t="n">
        <x:v>1.835</x:v>
      </x:c>
      <x:c r="I2974" s="68" t="n">
        <x:v>6800</x:v>
      </x:c>
      <x:c r="J2974" s="68" t="n">
        <x:v>11.5</x:v>
      </x:c>
      <x:c r="K2974" s="68" t="n">
        <x:v>761</x:v>
      </x:c>
      <x:c r="L2974" s="68" t="n">
        <x:v>2.7</x:v>
      </x:c>
      <x:c r="M2974" s="70" t="n">
        <x:v>0.081</x:v>
      </x:c>
      <x:c r="N2974" s="71" t="n">
        <x:v>135</x:v>
      </x:c>
      <x:c r="O2974" s="33" t="n">
        <x:f>ROUND(3*E2974+F2974+G2974*H2974,1)</x:f>
        <x:v>139</x:v>
      </x:c>
      <x:c r="P2974" s="33" t="n">
        <x:f>ROUND('Inputs'!$C$4*'Inputs'!$C$7*'Inputs'!$C$5*C2974/3600,1)</x:f>
        <x:v>4867.8</x:v>
      </x:c>
      <x:c r="Q2974" s="33" t="n">
        <x:f>ROUND(('Inputs'!$C$4/B2974)*'Inputs'!$C$7*'Inputs'!$C$6*D2974/3600,1)</x:f>
        <x:v>1159.8</x:v>
      </x:c>
      <x:c r="R2974" s="59" t="n">
        <x:f>ROUND((P2974-Q2974)*O2974-('Inputs'!$C$4/B2974)*(I2974/J2974+K2974)-'Inputs'!$C$4*L2974-('Inputs'!$C$4*'Inputs'!$C$20*'Inputs'!$C$21*'Inputs'!$C$22/1000)*M2974*N2974,0)</x:f>
        <x:v>178060</x:v>
      </x:c>
      <x:c r="S2974" s="59" t="n">
        <x:f>ROUND(R2974/'Inputs'!$C$4,2)</x:f>
        <x:v>17.81</x:v>
      </x:c>
      <x:c r="T2974" s="33" t="n">
        <x:f>ROUND((P2974-Q2974)*G2974*'Inputs'!$C$25/1000,1)</x:f>
        <x:v>87.2</x:v>
      </x:c>
    </x:row>
    <x:row r="2975">
      <x:c r="A2975" t="n">
        <x:v>2960</x:v>
      </x:c>
      <x:c r="B2975" s="68" t="n">
        <x:v>55.6</x:v>
      </x:c>
      <x:c r="C2975" s="68" t="n">
        <x:v>28.7</x:v>
      </x:c>
      <x:c r="D2975" s="68" t="n">
        <x:v>236.4</x:v>
      </x:c>
      <x:c r="E2975" s="68" t="n">
        <x:v>23.1</x:v>
      </x:c>
      <x:c r="F2975" s="68" t="n">
        <x:v>54.6</x:v>
      </x:c>
      <x:c r="G2975" s="68" t="n">
        <x:v>10.7</x:v>
      </x:c>
      <x:c r="H2975" s="69" t="n">
        <x:v>1.895</x:v>
      </x:c>
      <x:c r="I2975" s="68" t="n">
        <x:v>4896</x:v>
      </x:c>
      <x:c r="J2975" s="68" t="n">
        <x:v>13.8</x:v>
      </x:c>
      <x:c r="K2975" s="68" t="n">
        <x:v>405</x:v>
      </x:c>
      <x:c r="L2975" s="68" t="n">
        <x:v>2.8</x:v>
      </x:c>
      <x:c r="M2975" s="70" t="n">
        <x:v>0.061</x:v>
      </x:c>
      <x:c r="N2975" s="71" t="n">
        <x:v>149</x:v>
      </x:c>
      <x:c r="O2975" s="33" t="n">
        <x:f>ROUND(3*E2975+F2975+G2975*H2975,1)</x:f>
        <x:v>144.2</x:v>
      </x:c>
      <x:c r="P2975" s="33" t="n">
        <x:f>ROUND('Inputs'!$C$4*'Inputs'!$C$7*'Inputs'!$C$5*C2975/3600,1)</x:f>
        <x:v>4145.6</x:v>
      </x:c>
      <x:c r="Q2975" s="33" t="n">
        <x:f>ROUND(('Inputs'!$C$4/B2975)*'Inputs'!$C$7*'Inputs'!$C$6*D2975/3600,1)</x:f>
        <x:v>1228.3</x:v>
      </x:c>
      <x:c r="R2975" s="59" t="n">
        <x:f>ROUND((P2975-Q2975)*O2975-('Inputs'!$C$4/B2975)*(I2975/J2975+K2975)-'Inputs'!$C$4*L2975-('Inputs'!$C$4*'Inputs'!$C$20*'Inputs'!$C$21*'Inputs'!$C$22/1000)*M2975*N2975,0)</x:f>
        <x:v>235699</x:v>
      </x:c>
      <x:c r="S2975" s="59" t="n">
        <x:f>ROUND(R2975/'Inputs'!$C$4,2)</x:f>
        <x:v>23.57</x:v>
      </x:c>
      <x:c r="T2975" s="33" t="n">
        <x:f>ROUND((P2975-Q2975)*G2975*'Inputs'!$C$25/1000,1)</x:f>
        <x:v>80.6</x:v>
      </x:c>
    </x:row>
    <x:row r="2976">
      <x:c r="A2976" t="n">
        <x:v>2961</x:v>
      </x:c>
      <x:c r="B2976" s="68" t="n">
        <x:v>25.3</x:v>
      </x:c>
      <x:c r="C2976" s="68" t="n">
        <x:v>27.9</x:v>
      </x:c>
      <x:c r="D2976" s="68" t="n">
        <x:v>191.3</x:v>
      </x:c>
      <x:c r="E2976" s="68" t="n">
        <x:v>25.8</x:v>
      </x:c>
      <x:c r="F2976" s="68" t="n">
        <x:v>47.6</x:v>
      </x:c>
      <x:c r="G2976" s="68" t="n">
        <x:v>10.5</x:v>
      </x:c>
      <x:c r="H2976" s="69" t="n">
        <x:v>1.764</x:v>
      </x:c>
      <x:c r="I2976" s="68" t="n">
        <x:v>8584</x:v>
      </x:c>
      <x:c r="J2976" s="68" t="n">
        <x:v>14.4</x:v>
      </x:c>
      <x:c r="K2976" s="68" t="n">
        <x:v>766</x:v>
      </x:c>
      <x:c r="L2976" s="68" t="n">
        <x:v>2.2</x:v>
      </x:c>
      <x:c r="M2976" s="70" t="n">
        <x:v>0.072</x:v>
      </x:c>
      <x:c r="N2976" s="71" t="n">
        <x:v>116</x:v>
      </x:c>
      <x:c r="O2976" s="33" t="n">
        <x:f>ROUND(3*E2976+F2976+G2976*H2976,1)</x:f>
        <x:v>143.5</x:v>
      </x:c>
      <x:c r="P2976" s="33" t="n">
        <x:f>ROUND('Inputs'!$C$4*'Inputs'!$C$7*'Inputs'!$C$5*C2976/3600,1)</x:f>
        <x:v>4030</x:v>
      </x:c>
      <x:c r="Q2976" s="33" t="n">
        <x:f>ROUND(('Inputs'!$C$4/B2976)*'Inputs'!$C$7*'Inputs'!$C$6*D2976/3600,1)</x:f>
        <x:v>2184.4</x:v>
      </x:c>
      <x:c r="R2976" s="59" t="n">
        <x:f>ROUND((P2976-Q2976)*O2976-('Inputs'!$C$4/B2976)*(I2976/J2976+K2976)-'Inputs'!$C$4*L2976-('Inputs'!$C$4*'Inputs'!$C$20*'Inputs'!$C$21*'Inputs'!$C$22/1000)*M2976*N2976,0)</x:f>
        <x:v>-314217</x:v>
      </x:c>
      <x:c r="S2976" s="59" t="n">
        <x:f>ROUND(R2976/'Inputs'!$C$4,2)</x:f>
        <x:v>-31.42</x:v>
      </x:c>
      <x:c r="T2976" s="33" t="n">
        <x:f>ROUND((P2976-Q2976)*G2976*'Inputs'!$C$25/1000,1)</x:f>
        <x:v>50.1</x:v>
      </x:c>
    </x:row>
    <x:row r="2977">
      <x:c r="A2977" t="n">
        <x:v>2962</x:v>
      </x:c>
      <x:c r="B2977" s="68" t="n">
        <x:v>53.7</x:v>
      </x:c>
      <x:c r="C2977" s="68" t="n">
        <x:v>26.7</x:v>
      </x:c>
      <x:c r="D2977" s="68" t="n">
        <x:v>249.3</x:v>
      </x:c>
      <x:c r="E2977" s="68" t="n">
        <x:v>23.4</x:v>
      </x:c>
      <x:c r="F2977" s="68" t="n">
        <x:v>52.8</x:v>
      </x:c>
      <x:c r="G2977" s="68" t="n">
        <x:v>7.4</x:v>
      </x:c>
      <x:c r="H2977" s="69" t="n">
        <x:v>1.9</x:v>
      </x:c>
      <x:c r="I2977" s="68" t="n">
        <x:v>4146</x:v>
      </x:c>
      <x:c r="J2977" s="68" t="n">
        <x:v>12.4</x:v>
      </x:c>
      <x:c r="K2977" s="68" t="n">
        <x:v>484</x:v>
      </x:c>
      <x:c r="L2977" s="68" t="n">
        <x:v>4.9</x:v>
      </x:c>
      <x:c r="M2977" s="70" t="n">
        <x:v>0.003</x:v>
      </x:c>
      <x:c r="N2977" s="71" t="n">
        <x:v>100</x:v>
      </x:c>
      <x:c r="O2977" s="33" t="n">
        <x:f>ROUND(3*E2977+F2977+G2977*H2977,1)</x:f>
        <x:v>137.1</x:v>
      </x:c>
      <x:c r="P2977" s="33" t="n">
        <x:f>ROUND('Inputs'!$C$4*'Inputs'!$C$7*'Inputs'!$C$5*C2977/3600,1)</x:f>
        <x:v>3856.7</x:v>
      </x:c>
      <x:c r="Q2977" s="33" t="n">
        <x:f>ROUND(('Inputs'!$C$4/B2977)*'Inputs'!$C$7*'Inputs'!$C$6*D2977/3600,1)</x:f>
        <x:v>1341.2</x:v>
      </x:c>
      <x:c r="R2977" s="59" t="n">
        <x:f>ROUND((P2977-Q2977)*O2977-('Inputs'!$C$4/B2977)*(I2977/J2977+K2977)-'Inputs'!$C$4*L2977-('Inputs'!$C$4*'Inputs'!$C$20*'Inputs'!$C$21*'Inputs'!$C$22/1000)*M2977*N2977,0)</x:f>
        <x:v>142810</x:v>
      </x:c>
      <x:c r="S2977" s="59" t="n">
        <x:f>ROUND(R2977/'Inputs'!$C$4,2)</x:f>
        <x:v>14.28</x:v>
      </x:c>
      <x:c r="T2977" s="33" t="n">
        <x:f>ROUND((P2977-Q2977)*G2977*'Inputs'!$C$25/1000,1)</x:f>
        <x:v>48.1</x:v>
      </x:c>
    </x:row>
    <x:row r="2978">
      <x:c r="A2978" t="n">
        <x:v>2963</x:v>
      </x:c>
      <x:c r="B2978" s="68" t="n">
        <x:v>32</x:v>
      </x:c>
      <x:c r="C2978" s="68" t="n">
        <x:v>28.1</x:v>
      </x:c>
      <x:c r="D2978" s="68" t="n">
        <x:v>228.6</x:v>
      </x:c>
      <x:c r="E2978" s="68" t="n">
        <x:v>24.4</x:v>
      </x:c>
      <x:c r="F2978" s="68" t="n">
        <x:v>46.3</x:v>
      </x:c>
      <x:c r="G2978" s="68" t="n">
        <x:v>8.9</x:v>
      </x:c>
      <x:c r="H2978" s="69" t="n">
        <x:v>1.943</x:v>
      </x:c>
      <x:c r="I2978" s="68" t="n">
        <x:v>5715</x:v>
      </x:c>
      <x:c r="J2978" s="68" t="n">
        <x:v>12.8</x:v>
      </x:c>
      <x:c r="K2978" s="68" t="n">
        <x:v>588</x:v>
      </x:c>
      <x:c r="L2978" s="68" t="n">
        <x:v>3.4</x:v>
      </x:c>
      <x:c r="M2978" s="70" t="n">
        <x:v>0.051</x:v>
      </x:c>
      <x:c r="N2978" s="71" t="n">
        <x:v>143</x:v>
      </x:c>
      <x:c r="O2978" s="33" t="n">
        <x:f>ROUND(3*E2978+F2978+G2978*H2978,1)</x:f>
        <x:v>136.8</x:v>
      </x:c>
      <x:c r="P2978" s="33" t="n">
        <x:f>ROUND('Inputs'!$C$4*'Inputs'!$C$7*'Inputs'!$C$5*C2978/3600,1)</x:f>
        <x:v>4058.9</x:v>
      </x:c>
      <x:c r="Q2978" s="33" t="n">
        <x:f>ROUND(('Inputs'!$C$4/B2978)*'Inputs'!$C$7*'Inputs'!$C$6*D2978/3600,1)</x:f>
        <x:v>2063.8</x:v>
      </x:c>
      <x:c r="R2978" s="59" t="n">
        <x:f>ROUND((P2978-Q2978)*O2978-('Inputs'!$C$4/B2978)*(I2978/J2978+K2978)-'Inputs'!$C$4*L2978-('Inputs'!$C$4*'Inputs'!$C$20*'Inputs'!$C$21*'Inputs'!$C$22/1000)*M2978*N2978,0)</x:f>
        <x:v>-100655</x:v>
      </x:c>
      <x:c r="S2978" s="59" t="n">
        <x:f>ROUND(R2978/'Inputs'!$C$4,2)</x:f>
        <x:v>-10.07</x:v>
      </x:c>
      <x:c r="T2978" s="33" t="n">
        <x:f>ROUND((P2978-Q2978)*G2978*'Inputs'!$C$25/1000,1)</x:f>
        <x:v>45.9</x:v>
      </x:c>
    </x:row>
    <x:row r="2979">
      <x:c r="A2979" t="n">
        <x:v>2964</x:v>
      </x:c>
      <x:c r="B2979" s="68" t="n">
        <x:v>59.8</x:v>
      </x:c>
      <x:c r="C2979" s="68" t="n">
        <x:v>26.3</x:v>
      </x:c>
      <x:c r="D2979" s="68" t="n">
        <x:v>178.2</x:v>
      </x:c>
      <x:c r="E2979" s="68" t="n">
        <x:v>21</x:v>
      </x:c>
      <x:c r="F2979" s="68" t="n">
        <x:v>47.3</x:v>
      </x:c>
      <x:c r="G2979" s="68" t="n">
        <x:v>7.4</x:v>
      </x:c>
      <x:c r="H2979" s="69" t="n">
        <x:v>1.764</x:v>
      </x:c>
      <x:c r="I2979" s="68" t="n">
        <x:v>4853</x:v>
      </x:c>
      <x:c r="J2979" s="68" t="n">
        <x:v>9.5</x:v>
      </x:c>
      <x:c r="K2979" s="68" t="n">
        <x:v>516</x:v>
      </x:c>
      <x:c r="L2979" s="68" t="n">
        <x:v>3.2</x:v>
      </x:c>
      <x:c r="M2979" s="70" t="n">
        <x:v>0.069</x:v>
      </x:c>
      <x:c r="N2979" s="71" t="n">
        <x:v>132</x:v>
      </x:c>
      <x:c r="O2979" s="33" t="n">
        <x:f>ROUND(3*E2979+F2979+G2979*H2979,1)</x:f>
        <x:v>123.4</x:v>
      </x:c>
      <x:c r="P2979" s="33" t="n">
        <x:f>ROUND('Inputs'!$C$4*'Inputs'!$C$7*'Inputs'!$C$5*C2979/3600,1)</x:f>
        <x:v>3798.9</x:v>
      </x:c>
      <x:c r="Q2979" s="33" t="n">
        <x:f>ROUND(('Inputs'!$C$4/B2979)*'Inputs'!$C$7*'Inputs'!$C$6*D2979/3600,1)</x:f>
        <x:v>860.9</x:v>
      </x:c>
      <x:c r="R2979" s="59" t="n">
        <x:f>ROUND((P2979-Q2979)*O2979-('Inputs'!$C$4/B2979)*(I2979/J2979+K2979)-'Inputs'!$C$4*L2979-('Inputs'!$C$4*'Inputs'!$C$20*'Inputs'!$C$21*'Inputs'!$C$22/1000)*M2979*N2979,0)</x:f>
        <x:v>138470</x:v>
      </x:c>
      <x:c r="S2979" s="59" t="n">
        <x:f>ROUND(R2979/'Inputs'!$C$4,2)</x:f>
        <x:v>13.85</x:v>
      </x:c>
      <x:c r="T2979" s="33" t="n">
        <x:f>ROUND((P2979-Q2979)*G2979*'Inputs'!$C$25/1000,1)</x:f>
        <x:v>56.2</x:v>
      </x:c>
    </x:row>
    <x:row r="2980">
      <x:c r="A2980" t="n">
        <x:v>2965</x:v>
      </x:c>
      <x:c r="B2980" s="68" t="n">
        <x:v>40.4</x:v>
      </x:c>
      <x:c r="C2980" s="68" t="n">
        <x:v>26.8</x:v>
      </x:c>
      <x:c r="D2980" s="68" t="n">
        <x:v>276.8</x:v>
      </x:c>
      <x:c r="E2980" s="68" t="n">
        <x:v>23.4</x:v>
      </x:c>
      <x:c r="F2980" s="68" t="n">
        <x:v>43.2</x:v>
      </x:c>
      <x:c r="G2980" s="68" t="n">
        <x:v>10.3</x:v>
      </x:c>
      <x:c r="H2980" s="69" t="n">
        <x:v>1.797</x:v>
      </x:c>
      <x:c r="I2980" s="68" t="n">
        <x:v>5825</x:v>
      </x:c>
      <x:c r="J2980" s="68" t="n">
        <x:v>12.1</x:v>
      </x:c>
      <x:c r="K2980" s="68" t="n">
        <x:v>659</x:v>
      </x:c>
      <x:c r="L2980" s="68" t="n">
        <x:v>1.7</x:v>
      </x:c>
      <x:c r="M2980" s="70" t="n">
        <x:v>0.05</x:v>
      </x:c>
      <x:c r="N2980" s="71" t="n">
        <x:v>67</x:v>
      </x:c>
      <x:c r="O2980" s="33" t="n">
        <x:f>ROUND(3*E2980+F2980+G2980*H2980,1)</x:f>
        <x:v>131.9</x:v>
      </x:c>
      <x:c r="P2980" s="33" t="n">
        <x:f>ROUND('Inputs'!$C$4*'Inputs'!$C$7*'Inputs'!$C$5*C2980/3600,1)</x:f>
        <x:v>3871.1</x:v>
      </x:c>
      <x:c r="Q2980" s="33" t="n">
        <x:f>ROUND(('Inputs'!$C$4/B2980)*'Inputs'!$C$7*'Inputs'!$C$6*D2980/3600,1)</x:f>
        <x:v>1979.3</x:v>
      </x:c>
      <x:c r="R2980" s="59" t="n">
        <x:f>ROUND((P2980-Q2980)*O2980-('Inputs'!$C$4/B2980)*(I2980/J2980+K2980)-'Inputs'!$C$4*L2980-('Inputs'!$C$4*'Inputs'!$C$20*'Inputs'!$C$21*'Inputs'!$C$22/1000)*M2980*N2980,0)</x:f>
        <x:v>-57241</x:v>
      </x:c>
      <x:c r="S2980" s="59" t="n">
        <x:f>ROUND(R2980/'Inputs'!$C$4,2)</x:f>
        <x:v>-5.72</x:v>
      </x:c>
      <x:c r="T2980" s="33" t="n">
        <x:f>ROUND((P2980-Q2980)*G2980*'Inputs'!$C$25/1000,1)</x:f>
        <x:v>50.3</x:v>
      </x:c>
    </x:row>
    <x:row r="2981">
      <x:c r="A2981" t="n">
        <x:v>2966</x:v>
      </x:c>
      <x:c r="B2981" s="68" t="n">
        <x:v>41.4</x:v>
      </x:c>
      <x:c r="C2981" s="68" t="n">
        <x:v>29.5</x:v>
      </x:c>
      <x:c r="D2981" s="68" t="n">
        <x:v>206.4</x:v>
      </x:c>
      <x:c r="E2981" s="68" t="n">
        <x:v>25.4</x:v>
      </x:c>
      <x:c r="F2981" s="68" t="n">
        <x:v>47</x:v>
      </x:c>
      <x:c r="G2981" s="68" t="n">
        <x:v>8.5</x:v>
      </x:c>
      <x:c r="H2981" s="69" t="n">
        <x:v>2.035</x:v>
      </x:c>
      <x:c r="I2981" s="68" t="n">
        <x:v>7478</x:v>
      </x:c>
      <x:c r="J2981" s="68" t="n">
        <x:v>9.4</x:v>
      </x:c>
      <x:c r="K2981" s="68" t="n">
        <x:v>469</x:v>
      </x:c>
      <x:c r="L2981" s="68" t="n">
        <x:v>3</x:v>
      </x:c>
      <x:c r="M2981" s="70" t="n">
        <x:v>0.01</x:v>
      </x:c>
      <x:c r="N2981" s="71" t="n">
        <x:v>81</x:v>
      </x:c>
      <x:c r="O2981" s="33" t="n">
        <x:f>ROUND(3*E2981+F2981+G2981*H2981,1)</x:f>
        <x:v>140.5</x:v>
      </x:c>
      <x:c r="P2981" s="33" t="n">
        <x:f>ROUND('Inputs'!$C$4*'Inputs'!$C$7*'Inputs'!$C$5*C2981/3600,1)</x:f>
        <x:v>4261.1</x:v>
      </x:c>
      <x:c r="Q2981" s="33" t="n">
        <x:f>ROUND(('Inputs'!$C$4/B2981)*'Inputs'!$C$7*'Inputs'!$C$6*D2981/3600,1)</x:f>
        <x:v>1440.3</x:v>
      </x:c>
      <x:c r="R2981" s="59" t="n">
        <x:f>ROUND((P2981-Q2981)*O2981-('Inputs'!$C$4/B2981)*(I2981/J2981+K2981)-'Inputs'!$C$4*L2981-('Inputs'!$C$4*'Inputs'!$C$20*'Inputs'!$C$21*'Inputs'!$C$22/1000)*M2981*N2981,0)</x:f>
        <x:v>59069</x:v>
      </x:c>
      <x:c r="S2981" s="59" t="n">
        <x:f>ROUND(R2981/'Inputs'!$C$4,2)</x:f>
        <x:v>5.91</x:v>
      </x:c>
      <x:c r="T2981" s="33" t="n">
        <x:f>ROUND((P2981-Q2981)*G2981*'Inputs'!$C$25/1000,1)</x:f>
        <x:v>61.9</x:v>
      </x:c>
    </x:row>
    <x:row r="2982">
      <x:c r="A2982" t="n">
        <x:v>2967</x:v>
      </x:c>
      <x:c r="B2982" s="68" t="n">
        <x:v>43.2</x:v>
      </x:c>
      <x:c r="C2982" s="68" t="n">
        <x:v>32.7</x:v>
      </x:c>
      <x:c r="D2982" s="68" t="n">
        <x:v>214.4</x:v>
      </x:c>
      <x:c r="E2982" s="68" t="n">
        <x:v>25.8</x:v>
      </x:c>
      <x:c r="F2982" s="68" t="n">
        <x:v>40.7</x:v>
      </x:c>
      <x:c r="G2982" s="68" t="n">
        <x:v>7.3</x:v>
      </x:c>
      <x:c r="H2982" s="69" t="n">
        <x:v>1.787</x:v>
      </x:c>
      <x:c r="I2982" s="68" t="n">
        <x:v>8155</x:v>
      </x:c>
      <x:c r="J2982" s="68" t="n">
        <x:v>14.6</x:v>
      </x:c>
      <x:c r="K2982" s="68" t="n">
        <x:v>605</x:v>
      </x:c>
      <x:c r="L2982" s="68" t="n">
        <x:v>5.5</x:v>
      </x:c>
      <x:c r="M2982" s="70" t="n">
        <x:v>0.073</x:v>
      </x:c>
      <x:c r="N2982" s="71" t="n">
        <x:v>93</x:v>
      </x:c>
      <x:c r="O2982" s="33" t="n">
        <x:f>ROUND(3*E2982+F2982+G2982*H2982,1)</x:f>
        <x:v>131.1</x:v>
      </x:c>
      <x:c r="P2982" s="33" t="n">
        <x:f>ROUND('Inputs'!$C$4*'Inputs'!$C$7*'Inputs'!$C$5*C2982/3600,1)</x:f>
        <x:v>4723.3</x:v>
      </x:c>
      <x:c r="Q2982" s="33" t="n">
        <x:f>ROUND(('Inputs'!$C$4/B2982)*'Inputs'!$C$7*'Inputs'!$C$6*D2982/3600,1)</x:f>
        <x:v>1433.7</x:v>
      </x:c>
      <x:c r="R2982" s="59" t="n">
        <x:f>ROUND((P2982-Q2982)*O2982-('Inputs'!$C$4/B2982)*(I2982/J2982+K2982)-'Inputs'!$C$4*L2982-('Inputs'!$C$4*'Inputs'!$C$20*'Inputs'!$C$21*'Inputs'!$C$22/1000)*M2982*N2982,0)</x:f>
        <x:v>91742</x:v>
      </x:c>
      <x:c r="S2982" s="59" t="n">
        <x:f>ROUND(R2982/'Inputs'!$C$4,2)</x:f>
        <x:v>9.17</x:v>
      </x:c>
      <x:c r="T2982" s="33" t="n">
        <x:f>ROUND((P2982-Q2982)*G2982*'Inputs'!$C$25/1000,1)</x:f>
        <x:v>62</x:v>
      </x:c>
    </x:row>
    <x:row r="2983">
      <x:c r="A2983" t="n">
        <x:v>2968</x:v>
      </x:c>
      <x:c r="B2983" s="68" t="n">
        <x:v>60</x:v>
      </x:c>
      <x:c r="C2983" s="68" t="n">
        <x:v>29.1</x:v>
      </x:c>
      <x:c r="D2983" s="68" t="n">
        <x:v>180.2</x:v>
      </x:c>
      <x:c r="E2983" s="68" t="n">
        <x:v>22.3</x:v>
      </x:c>
      <x:c r="F2983" s="68" t="n">
        <x:v>49.1</x:v>
      </x:c>
      <x:c r="G2983" s="68" t="n">
        <x:v>7.3</x:v>
      </x:c>
      <x:c r="H2983" s="69" t="n">
        <x:v>1.795</x:v>
      </x:c>
      <x:c r="I2983" s="68" t="n">
        <x:v>5479</x:v>
      </x:c>
      <x:c r="J2983" s="68" t="n">
        <x:v>9.8</x:v>
      </x:c>
      <x:c r="K2983" s="68" t="n">
        <x:v>878</x:v>
      </x:c>
      <x:c r="L2983" s="68" t="n">
        <x:v>4.2</x:v>
      </x:c>
      <x:c r="M2983" s="70" t="n">
        <x:v>0.078</x:v>
      </x:c>
      <x:c r="N2983" s="71" t="n">
        <x:v>123</x:v>
      </x:c>
      <x:c r="O2983" s="33" t="n">
        <x:f>ROUND(3*E2983+F2983+G2983*H2983,1)</x:f>
        <x:v>129.1</x:v>
      </x:c>
      <x:c r="P2983" s="33" t="n">
        <x:f>ROUND('Inputs'!$C$4*'Inputs'!$C$7*'Inputs'!$C$5*C2983/3600,1)</x:f>
        <x:v>4203.3</x:v>
      </x:c>
      <x:c r="Q2983" s="33" t="n">
        <x:f>ROUND(('Inputs'!$C$4/B2983)*'Inputs'!$C$7*'Inputs'!$C$6*D2983/3600,1)</x:f>
        <x:v>867.6</x:v>
      </x:c>
      <x:c r="R2983" s="59" t="n">
        <x:f>ROUND((P2983-Q2983)*O2983-('Inputs'!$C$4/B2983)*(I2983/J2983+K2983)-'Inputs'!$C$4*L2983-('Inputs'!$C$4*'Inputs'!$C$20*'Inputs'!$C$21*'Inputs'!$C$22/1000)*M2983*N2983,0)</x:f>
        <x:v>127672</x:v>
      </x:c>
      <x:c r="S2983" s="59" t="n">
        <x:f>ROUND(R2983/'Inputs'!$C$4,2)</x:f>
        <x:v>12.77</x:v>
      </x:c>
      <x:c r="T2983" s="33" t="n">
        <x:f>ROUND((P2983-Q2983)*G2983*'Inputs'!$C$25/1000,1)</x:f>
        <x:v>62.9</x:v>
      </x:c>
    </x:row>
    <x:row r="2984">
      <x:c r="A2984" t="n">
        <x:v>2969</x:v>
      </x:c>
      <x:c r="B2984" s="68" t="n">
        <x:v>34.8</x:v>
      </x:c>
      <x:c r="C2984" s="68" t="n">
        <x:v>27.1</x:v>
      </x:c>
      <x:c r="D2984" s="68" t="n">
        <x:v>228.5</x:v>
      </x:c>
      <x:c r="E2984" s="68" t="n">
        <x:v>25.8</x:v>
      </x:c>
      <x:c r="F2984" s="68" t="n">
        <x:v>34.2</x:v>
      </x:c>
      <x:c r="G2984" s="68" t="n">
        <x:v>7.2</x:v>
      </x:c>
      <x:c r="H2984" s="69" t="n">
        <x:v>1.913</x:v>
      </x:c>
      <x:c r="I2984" s="68" t="n">
        <x:v>5120</x:v>
      </x:c>
      <x:c r="J2984" s="68" t="n">
        <x:v>12.1</x:v>
      </x:c>
      <x:c r="K2984" s="68" t="n">
        <x:v>434</x:v>
      </x:c>
      <x:c r="L2984" s="68" t="n">
        <x:v>5</x:v>
      </x:c>
      <x:c r="M2984" s="70" t="n">
        <x:v>0.076</x:v>
      </x:c>
      <x:c r="N2984" s="71" t="n">
        <x:v>123</x:v>
      </x:c>
      <x:c r="O2984" s="33" t="n">
        <x:f>ROUND(3*E2984+F2984+G2984*H2984,1)</x:f>
        <x:v>125.4</x:v>
      </x:c>
      <x:c r="P2984" s="33" t="n">
        <x:f>ROUND('Inputs'!$C$4*'Inputs'!$C$7*'Inputs'!$C$5*C2984/3600,1)</x:f>
        <x:v>3914.4</x:v>
      </x:c>
      <x:c r="Q2984" s="33" t="n">
        <x:f>ROUND(('Inputs'!$C$4/B2984)*'Inputs'!$C$7*'Inputs'!$C$6*D2984/3600,1)</x:f>
        <x:v>1896.9</x:v>
      </x:c>
      <x:c r="R2984" s="59" t="n">
        <x:f>ROUND((P2984-Q2984)*O2984-('Inputs'!$C$4/B2984)*(I2984/J2984+K2984)-'Inputs'!$C$4*L2984-('Inputs'!$C$4*'Inputs'!$C$20*'Inputs'!$C$21*'Inputs'!$C$22/1000)*M2984*N2984,0)</x:f>
        <x:v>-64214</x:v>
      </x:c>
      <x:c r="S2984" s="59" t="n">
        <x:f>ROUND(R2984/'Inputs'!$C$4,2)</x:f>
        <x:v>-6.42</x:v>
      </x:c>
      <x:c r="T2984" s="33" t="n">
        <x:f>ROUND((P2984-Q2984)*G2984*'Inputs'!$C$25/1000,1)</x:f>
        <x:v>37.5</x:v>
      </x:c>
    </x:row>
    <x:row r="2985">
      <x:c r="A2985" t="n">
        <x:v>2970</x:v>
      </x:c>
      <x:c r="B2985" s="68" t="n">
        <x:v>29.7</x:v>
      </x:c>
      <x:c r="C2985" s="68" t="n">
        <x:v>26.9</x:v>
      </x:c>
      <x:c r="D2985" s="68" t="n">
        <x:v>218.1</x:v>
      </x:c>
      <x:c r="E2985" s="68" t="n">
        <x:v>28</x:v>
      </x:c>
      <x:c r="F2985" s="68" t="n">
        <x:v>53.7</x:v>
      </x:c>
      <x:c r="G2985" s="68" t="n">
        <x:v>9.5</x:v>
      </x:c>
      <x:c r="H2985" s="69" t="n">
        <x:v>1.925</x:v>
      </x:c>
      <x:c r="I2985" s="68" t="n">
        <x:v>6444</x:v>
      </x:c>
      <x:c r="J2985" s="68" t="n">
        <x:v>14.1</x:v>
      </x:c>
      <x:c r="K2985" s="68" t="n">
        <x:v>470</x:v>
      </x:c>
      <x:c r="L2985" s="68" t="n">
        <x:v>4.1</x:v>
      </x:c>
      <x:c r="M2985" s="70" t="n">
        <x:v>0.014</x:v>
      </x:c>
      <x:c r="N2985" s="71" t="n">
        <x:v>83</x:v>
      </x:c>
      <x:c r="O2985" s="33" t="n">
        <x:f>ROUND(3*E2985+F2985+G2985*H2985,1)</x:f>
        <x:v>156</x:v>
      </x:c>
      <x:c r="P2985" s="33" t="n">
        <x:f>ROUND('Inputs'!$C$4*'Inputs'!$C$7*'Inputs'!$C$5*C2985/3600,1)</x:f>
        <x:v>3885.6</x:v>
      </x:c>
      <x:c r="Q2985" s="33" t="n">
        <x:f>ROUND(('Inputs'!$C$4/B2985)*'Inputs'!$C$7*'Inputs'!$C$6*D2985/3600,1)</x:f>
        <x:v>2121.4</x:v>
      </x:c>
      <x:c r="R2985" s="59" t="n">
        <x:f>ROUND((P2985-Q2985)*O2985-('Inputs'!$C$4/B2985)*(I2985/J2985+K2985)-'Inputs'!$C$4*L2985-('Inputs'!$C$4*'Inputs'!$C$20*'Inputs'!$C$21*'Inputs'!$C$22/1000)*M2985*N2985,0)</x:f>
        <x:v>-80512</x:v>
      </x:c>
      <x:c r="S2985" s="59" t="n">
        <x:f>ROUND(R2985/'Inputs'!$C$4,2)</x:f>
        <x:v>-8.05</x:v>
      </x:c>
      <x:c r="T2985" s="33" t="n">
        <x:f>ROUND((P2985-Q2985)*G2985*'Inputs'!$C$25/1000,1)</x:f>
        <x:v>43.3</x:v>
      </x:c>
    </x:row>
    <x:row r="2986">
      <x:c r="A2986" t="n">
        <x:v>2971</x:v>
      </x:c>
      <x:c r="B2986" s="68" t="n">
        <x:v>49.2</x:v>
      </x:c>
      <x:c r="C2986" s="68" t="n">
        <x:v>31</x:v>
      </x:c>
      <x:c r="D2986" s="68" t="n">
        <x:v>264.3</x:v>
      </x:c>
      <x:c r="E2986" s="68" t="n">
        <x:v>22.8</x:v>
      </x:c>
      <x:c r="F2986" s="68" t="n">
        <x:v>48.6</x:v>
      </x:c>
      <x:c r="G2986" s="68" t="n">
        <x:v>9.7</x:v>
      </x:c>
      <x:c r="H2986" s="69" t="n">
        <x:v>1.821</x:v>
      </x:c>
      <x:c r="I2986" s="68" t="n">
        <x:v>5284</x:v>
      </x:c>
      <x:c r="J2986" s="68" t="n">
        <x:v>14.3</x:v>
      </x:c>
      <x:c r="K2986" s="68" t="n">
        <x:v>476</x:v>
      </x:c>
      <x:c r="L2986" s="68" t="n">
        <x:v>4</x:v>
      </x:c>
      <x:c r="M2986" s="70" t="n">
        <x:v>0.066</x:v>
      </x:c>
      <x:c r="N2986" s="71" t="n">
        <x:v>111</x:v>
      </x:c>
      <x:c r="O2986" s="33" t="n">
        <x:f>ROUND(3*E2986+F2986+G2986*H2986,1)</x:f>
        <x:v>134.7</x:v>
      </x:c>
      <x:c r="P2986" s="33" t="n">
        <x:f>ROUND('Inputs'!$C$4*'Inputs'!$C$7*'Inputs'!$C$5*C2986/3600,1)</x:f>
        <x:v>4477.8</x:v>
      </x:c>
      <x:c r="Q2986" s="33" t="n">
        <x:f>ROUND(('Inputs'!$C$4/B2986)*'Inputs'!$C$7*'Inputs'!$C$6*D2986/3600,1)</x:f>
        <x:v>1551.9</x:v>
      </x:c>
      <x:c r="R2986" s="59" t="n">
        <x:f>ROUND((P2986-Q2986)*O2986-('Inputs'!$C$4/B2986)*(I2986/J2986+K2986)-'Inputs'!$C$4*L2986-('Inputs'!$C$4*'Inputs'!$C$20*'Inputs'!$C$21*'Inputs'!$C$22/1000)*M2986*N2986,0)</x:f>
        <x:v>165885</x:v>
      </x:c>
      <x:c r="S2986" s="59" t="n">
        <x:f>ROUND(R2986/'Inputs'!$C$4,2)</x:f>
        <x:v>16.59</x:v>
      </x:c>
      <x:c r="T2986" s="33" t="n">
        <x:f>ROUND((P2986-Q2986)*G2986*'Inputs'!$C$25/1000,1)</x:f>
        <x:v>73.3</x:v>
      </x:c>
    </x:row>
    <x:row r="2987">
      <x:c r="A2987" t="n">
        <x:v>2972</x:v>
      </x:c>
      <x:c r="B2987" s="68" t="n">
        <x:v>53</x:v>
      </x:c>
      <x:c r="C2987" s="68" t="n">
        <x:v>26.1</x:v>
      </x:c>
      <x:c r="D2987" s="68" t="n">
        <x:v>190.9</x:v>
      </x:c>
      <x:c r="E2987" s="68" t="n">
        <x:v>25.3</x:v>
      </x:c>
      <x:c r="F2987" s="68" t="n">
        <x:v>40.8</x:v>
      </x:c>
      <x:c r="G2987" s="68" t="n">
        <x:v>7.7</x:v>
      </x:c>
      <x:c r="H2987" s="69" t="n">
        <x:v>1.715</x:v>
      </x:c>
      <x:c r="I2987" s="68" t="n">
        <x:v>6198</x:v>
      </x:c>
      <x:c r="J2987" s="68" t="n">
        <x:v>14.1</x:v>
      </x:c>
      <x:c r="K2987" s="68" t="n">
        <x:v>408</x:v>
      </x:c>
      <x:c r="L2987" s="68" t="n">
        <x:v>3.1</x:v>
      </x:c>
      <x:c r="M2987" s="70" t="n">
        <x:v>0.095</x:v>
      </x:c>
      <x:c r="N2987" s="71" t="n">
        <x:v>96</x:v>
      </x:c>
      <x:c r="O2987" s="33" t="n">
        <x:f>ROUND(3*E2987+F2987+G2987*H2987,1)</x:f>
        <x:v>129.9</x:v>
      </x:c>
      <x:c r="P2987" s="33" t="n">
        <x:f>ROUND('Inputs'!$C$4*'Inputs'!$C$7*'Inputs'!$C$5*C2987/3600,1)</x:f>
        <x:v>3770</x:v>
      </x:c>
      <x:c r="Q2987" s="33" t="n">
        <x:f>ROUND(('Inputs'!$C$4/B2987)*'Inputs'!$C$7*'Inputs'!$C$6*D2987/3600,1)</x:f>
        <x:v>1040.5</x:v>
      </x:c>
      <x:c r="R2987" s="59" t="n">
        <x:f>ROUND((P2987-Q2987)*O2987-('Inputs'!$C$4/B2987)*(I2987/J2987+K2987)-'Inputs'!$C$4*L2987-('Inputs'!$C$4*'Inputs'!$C$20*'Inputs'!$C$21*'Inputs'!$C$22/1000)*M2987*N2987,0)</x:f>
        <x:v>143249</x:v>
      </x:c>
      <x:c r="S2987" s="59" t="n">
        <x:f>ROUND(R2987/'Inputs'!$C$4,2)</x:f>
        <x:v>14.32</x:v>
      </x:c>
      <x:c r="T2987" s="33" t="n">
        <x:f>ROUND((P2987-Q2987)*G2987*'Inputs'!$C$25/1000,1)</x:f>
        <x:v>54.3</x:v>
      </x:c>
    </x:row>
    <x:row r="2988">
      <x:c r="A2988" t="n">
        <x:v>2973</x:v>
      </x:c>
      <x:c r="B2988" s="68" t="n">
        <x:v>40.8</x:v>
      </x:c>
      <x:c r="C2988" s="68" t="n">
        <x:v>27</x:v>
      </x:c>
      <x:c r="D2988" s="68" t="n">
        <x:v>239.2</x:v>
      </x:c>
      <x:c r="E2988" s="68" t="n">
        <x:v>25.5</x:v>
      </x:c>
      <x:c r="F2988" s="68" t="n">
        <x:v>40.4</x:v>
      </x:c>
      <x:c r="G2988" s="68" t="n">
        <x:v>9.9</x:v>
      </x:c>
      <x:c r="H2988" s="69" t="n">
        <x:v>1.79</x:v>
      </x:c>
      <x:c r="I2988" s="68" t="n">
        <x:v>4255</x:v>
      </x:c>
      <x:c r="J2988" s="68" t="n">
        <x:v>10.2</x:v>
      </x:c>
      <x:c r="K2988" s="68" t="n">
        <x:v>751</x:v>
      </x:c>
      <x:c r="L2988" s="68" t="n">
        <x:v>4.5</x:v>
      </x:c>
      <x:c r="M2988" s="70" t="n">
        <x:v>0.079</x:v>
      </x:c>
      <x:c r="N2988" s="71" t="n">
        <x:v>115</x:v>
      </x:c>
      <x:c r="O2988" s="33" t="n">
        <x:f>ROUND(3*E2988+F2988+G2988*H2988,1)</x:f>
        <x:v>134.6</x:v>
      </x:c>
      <x:c r="P2988" s="33" t="n">
        <x:f>ROUND('Inputs'!$C$4*'Inputs'!$C$7*'Inputs'!$C$5*C2988/3600,1)</x:f>
        <x:v>3900</x:v>
      </x:c>
      <x:c r="Q2988" s="33" t="n">
        <x:f>ROUND(('Inputs'!$C$4/B2988)*'Inputs'!$C$7*'Inputs'!$C$6*D2988/3600,1)</x:f>
        <x:v>1693.7</x:v>
      </x:c>
      <x:c r="R2988" s="59" t="n">
        <x:f>ROUND((P2988-Q2988)*O2988-('Inputs'!$C$4/B2988)*(I2988/J2988+K2988)-'Inputs'!$C$4*L2988-('Inputs'!$C$4*'Inputs'!$C$20*'Inputs'!$C$21*'Inputs'!$C$22/1000)*M2988*N2988,0)</x:f>
        <x:v>-54660</x:v>
      </x:c>
      <x:c r="S2988" s="59" t="n">
        <x:f>ROUND(R2988/'Inputs'!$C$4,2)</x:f>
        <x:v>-5.47</x:v>
      </x:c>
      <x:c r="T2988" s="33" t="n">
        <x:f>ROUND((P2988-Q2988)*G2988*'Inputs'!$C$25/1000,1)</x:f>
        <x:v>56.4</x:v>
      </x:c>
    </x:row>
    <x:row r="2989">
      <x:c r="A2989" t="n">
        <x:v>2974</x:v>
      </x:c>
      <x:c r="B2989" s="68" t="n">
        <x:v>38.2</x:v>
      </x:c>
      <x:c r="C2989" s="68" t="n">
        <x:v>28.4</x:v>
      </x:c>
      <x:c r="D2989" s="68" t="n">
        <x:v>189.4</x:v>
      </x:c>
      <x:c r="E2989" s="68" t="n">
        <x:v>21</x:v>
      </x:c>
      <x:c r="F2989" s="68" t="n">
        <x:v>34.4</x:v>
      </x:c>
      <x:c r="G2989" s="68" t="n">
        <x:v>9.7</x:v>
      </x:c>
      <x:c r="H2989" s="69" t="n">
        <x:v>1.612</x:v>
      </x:c>
      <x:c r="I2989" s="68" t="n">
        <x:v>5881</x:v>
      </x:c>
      <x:c r="J2989" s="68" t="n">
        <x:v>9.7</x:v>
      </x:c>
      <x:c r="K2989" s="68" t="n">
        <x:v>645</x:v>
      </x:c>
      <x:c r="L2989" s="68" t="n">
        <x:v>3.5</x:v>
      </x:c>
      <x:c r="M2989" s="70" t="n">
        <x:v>0.015</x:v>
      </x:c>
      <x:c r="N2989" s="71" t="n">
        <x:v>65</x:v>
      </x:c>
      <x:c r="O2989" s="33" t="n">
        <x:f>ROUND(3*E2989+F2989+G2989*H2989,1)</x:f>
        <x:v>113</x:v>
      </x:c>
      <x:c r="P2989" s="33" t="n">
        <x:f>ROUND('Inputs'!$C$4*'Inputs'!$C$7*'Inputs'!$C$5*C2989/3600,1)</x:f>
        <x:v>4102.2</x:v>
      </x:c>
      <x:c r="Q2989" s="33" t="n">
        <x:f>ROUND(('Inputs'!$C$4/B2989)*'Inputs'!$C$7*'Inputs'!$C$6*D2989/3600,1)</x:f>
        <x:v>1432.3</x:v>
      </x:c>
      <x:c r="R2989" s="59" t="n">
        <x:f>ROUND((P2989-Q2989)*O2989-('Inputs'!$C$4/B2989)*(I2989/J2989+K2989)-'Inputs'!$C$4*L2989-('Inputs'!$C$4*'Inputs'!$C$20*'Inputs'!$C$21*'Inputs'!$C$22/1000)*M2989*N2989,0)</x:f>
        <x:v>-63044</x:v>
      </x:c>
      <x:c r="S2989" s="59" t="n">
        <x:f>ROUND(R2989/'Inputs'!$C$4,2)</x:f>
        <x:v>-6.3</x:v>
      </x:c>
      <x:c r="T2989" s="33" t="n">
        <x:f>ROUND((P2989-Q2989)*G2989*'Inputs'!$C$25/1000,1)</x:f>
        <x:v>66.9</x:v>
      </x:c>
    </x:row>
    <x:row r="2990">
      <x:c r="A2990" t="n">
        <x:v>2975</x:v>
      </x:c>
      <x:c r="B2990" s="68" t="n">
        <x:v>35.4</x:v>
      </x:c>
      <x:c r="C2990" s="68" t="n">
        <x:v>35</x:v>
      </x:c>
      <x:c r="D2990" s="68" t="n">
        <x:v>241.9</x:v>
      </x:c>
      <x:c r="E2990" s="68" t="n">
        <x:v>27.8</x:v>
      </x:c>
      <x:c r="F2990" s="68" t="n">
        <x:v>54.1</x:v>
      </x:c>
      <x:c r="G2990" s="68" t="n">
        <x:v>9.2</x:v>
      </x:c>
      <x:c r="H2990" s="69" t="n">
        <x:v>1.911</x:v>
      </x:c>
      <x:c r="I2990" s="68" t="n">
        <x:v>6829</x:v>
      </x:c>
      <x:c r="J2990" s="68" t="n">
        <x:v>9.9</x:v>
      </x:c>
      <x:c r="K2990" s="68" t="n">
        <x:v>527</x:v>
      </x:c>
      <x:c r="L2990" s="68" t="n">
        <x:v>5.7</x:v>
      </x:c>
      <x:c r="M2990" s="70" t="n">
        <x:v>0.017</x:v>
      </x:c>
      <x:c r="N2990" s="71" t="n">
        <x:v>87</x:v>
      </x:c>
      <x:c r="O2990" s="33" t="n">
        <x:f>ROUND(3*E2990+F2990+G2990*H2990,1)</x:f>
        <x:v>155.1</x:v>
      </x:c>
      <x:c r="P2990" s="33" t="n">
        <x:f>ROUND('Inputs'!$C$4*'Inputs'!$C$7*'Inputs'!$C$5*C2990/3600,1)</x:f>
        <x:v>5055.6</x:v>
      </x:c>
      <x:c r="Q2990" s="33" t="n">
        <x:f>ROUND(('Inputs'!$C$4/B2990)*'Inputs'!$C$7*'Inputs'!$C$6*D2990/3600,1)</x:f>
        <x:v>1974.1</x:v>
      </x:c>
      <x:c r="R2990" s="59" t="n">
        <x:f>ROUND((P2990-Q2990)*O2990-('Inputs'!$C$4/B2990)*(I2990/J2990+K2990)-'Inputs'!$C$4*L2990-('Inputs'!$C$4*'Inputs'!$C$20*'Inputs'!$C$21*'Inputs'!$C$22/1000)*M2990*N2990,0)</x:f>
        <x:v>73905</x:v>
      </x:c>
      <x:c r="S2990" s="59" t="n">
        <x:f>ROUND(R2990/'Inputs'!$C$4,2)</x:f>
        <x:v>7.39</x:v>
      </x:c>
      <x:c r="T2990" s="33" t="n">
        <x:f>ROUND((P2990-Q2990)*G2990*'Inputs'!$C$25/1000,1)</x:f>
        <x:v>73.2</x:v>
      </x:c>
    </x:row>
    <x:row r="2991">
      <x:c r="A2991" t="n">
        <x:v>2976</x:v>
      </x:c>
      <x:c r="B2991" s="68" t="n">
        <x:v>29.2</x:v>
      </x:c>
      <x:c r="C2991" s="68" t="n">
        <x:v>26.3</x:v>
      </x:c>
      <x:c r="D2991" s="68" t="n">
        <x:v>232.4</x:v>
      </x:c>
      <x:c r="E2991" s="68" t="n">
        <x:v>26</x:v>
      </x:c>
      <x:c r="F2991" s="68" t="n">
        <x:v>45.2</x:v>
      </x:c>
      <x:c r="G2991" s="68" t="n">
        <x:v>7.3</x:v>
      </x:c>
      <x:c r="H2991" s="69" t="n">
        <x:v>1.599</x:v>
      </x:c>
      <x:c r="I2991" s="68" t="n">
        <x:v>6592</x:v>
      </x:c>
      <x:c r="J2991" s="68" t="n">
        <x:v>10.9</x:v>
      </x:c>
      <x:c r="K2991" s="68" t="n">
        <x:v>570</x:v>
      </x:c>
      <x:c r="L2991" s="68" t="n">
        <x:v>1.9</x:v>
      </x:c>
      <x:c r="M2991" s="70" t="n">
        <x:v>0.047</x:v>
      </x:c>
      <x:c r="N2991" s="71" t="n">
        <x:v>112</x:v>
      </x:c>
      <x:c r="O2991" s="33" t="n">
        <x:f>ROUND(3*E2991+F2991+G2991*H2991,1)</x:f>
        <x:v>134.9</x:v>
      </x:c>
      <x:c r="P2991" s="33" t="n">
        <x:f>ROUND('Inputs'!$C$4*'Inputs'!$C$7*'Inputs'!$C$5*C2991/3600,1)</x:f>
        <x:v>3798.9</x:v>
      </x:c>
      <x:c r="Q2991" s="33" t="n">
        <x:f>ROUND(('Inputs'!$C$4/B2991)*'Inputs'!$C$7*'Inputs'!$C$6*D2991/3600,1)</x:f>
        <x:v>2299.2</x:v>
      </x:c>
      <x:c r="R2991" s="59" t="n">
        <x:f>ROUND((P2991-Q2991)*O2991-('Inputs'!$C$4/B2991)*(I2991/J2991+K2991)-'Inputs'!$C$4*L2991-('Inputs'!$C$4*'Inputs'!$C$20*'Inputs'!$C$21*'Inputs'!$C$22/1000)*M2991*N2991,0)</x:f>
        <x:v>-230780</x:v>
      </x:c>
      <x:c r="S2991" s="59" t="n">
        <x:f>ROUND(R2991/'Inputs'!$C$4,2)</x:f>
        <x:v>-23.08</x:v>
      </x:c>
      <x:c r="T2991" s="33" t="n">
        <x:f>ROUND((P2991-Q2991)*G2991*'Inputs'!$C$25/1000,1)</x:f>
        <x:v>28.3</x:v>
      </x:c>
    </x:row>
    <x:row r="2992">
      <x:c r="A2992" t="n">
        <x:v>2977</x:v>
      </x:c>
      <x:c r="B2992" s="68" t="n">
        <x:v>45.7</x:v>
      </x:c>
      <x:c r="C2992" s="68" t="n">
        <x:v>26.6</x:v>
      </x:c>
      <x:c r="D2992" s="68" t="n">
        <x:v>222.6</x:v>
      </x:c>
      <x:c r="E2992" s="68" t="n">
        <x:v>26.9</x:v>
      </x:c>
      <x:c r="F2992" s="68" t="n">
        <x:v>49</x:v>
      </x:c>
      <x:c r="G2992" s="68" t="n">
        <x:v>9.5</x:v>
      </x:c>
      <x:c r="H2992" s="69" t="n">
        <x:v>1.647</x:v>
      </x:c>
      <x:c r="I2992" s="68" t="n">
        <x:v>5439</x:v>
      </x:c>
      <x:c r="J2992" s="68" t="n">
        <x:v>8.5</x:v>
      </x:c>
      <x:c r="K2992" s="68" t="n">
        <x:v>763</x:v>
      </x:c>
      <x:c r="L2992" s="68" t="n">
        <x:v>3</x:v>
      </x:c>
      <x:c r="M2992" s="70" t="n">
        <x:v>0.041</x:v>
      </x:c>
      <x:c r="N2992" s="71" t="n">
        <x:v>114</x:v>
      </x:c>
      <x:c r="O2992" s="33" t="n">
        <x:f>ROUND(3*E2992+F2992+G2992*H2992,1)</x:f>
        <x:v>145.3</x:v>
      </x:c>
      <x:c r="P2992" s="33" t="n">
        <x:f>ROUND('Inputs'!$C$4*'Inputs'!$C$7*'Inputs'!$C$5*C2992/3600,1)</x:f>
        <x:v>3842.2</x:v>
      </x:c>
      <x:c r="Q2992" s="33" t="n">
        <x:f>ROUND(('Inputs'!$C$4/B2992)*'Inputs'!$C$7*'Inputs'!$C$6*D2992/3600,1)</x:f>
        <x:v>1407.1</x:v>
      </x:c>
      <x:c r="R2992" s="59" t="n">
        <x:f>ROUND((P2992-Q2992)*O2992-('Inputs'!$C$4/B2992)*(I2992/J2992+K2992)-'Inputs'!$C$4*L2992-('Inputs'!$C$4*'Inputs'!$C$20*'Inputs'!$C$21*'Inputs'!$C$22/1000)*M2992*N2992,0)</x:f>
        <x:v>6392</x:v>
      </x:c>
      <x:c r="S2992" s="59" t="n">
        <x:f>ROUND(R2992/'Inputs'!$C$4,2)</x:f>
        <x:v>0.64</x:v>
      </x:c>
      <x:c r="T2992" s="33" t="n">
        <x:f>ROUND((P2992-Q2992)*G2992*'Inputs'!$C$25/1000,1)</x:f>
        <x:v>59.8</x:v>
      </x:c>
    </x:row>
    <x:row r="2993">
      <x:c r="A2993" t="n">
        <x:v>2978</x:v>
      </x:c>
      <x:c r="B2993" s="68" t="n">
        <x:v>26.5</x:v>
      </x:c>
      <x:c r="C2993" s="68" t="n">
        <x:v>28.3</x:v>
      </x:c>
      <x:c r="D2993" s="68" t="n">
        <x:v>171.7</x:v>
      </x:c>
      <x:c r="E2993" s="68" t="n">
        <x:v>25.2</x:v>
      </x:c>
      <x:c r="F2993" s="68" t="n">
        <x:v>41.5</x:v>
      </x:c>
      <x:c r="G2993" s="68" t="n">
        <x:v>10.5</x:v>
      </x:c>
      <x:c r="H2993" s="69" t="n">
        <x:v>1.873</x:v>
      </x:c>
      <x:c r="I2993" s="68" t="n">
        <x:v>5903</x:v>
      </x:c>
      <x:c r="J2993" s="68" t="n">
        <x:v>11.3</x:v>
      </x:c>
      <x:c r="K2993" s="68" t="n">
        <x:v>859</x:v>
      </x:c>
      <x:c r="L2993" s="68" t="n">
        <x:v>4.6</x:v>
      </x:c>
      <x:c r="M2993" s="70" t="n">
        <x:v>0.002</x:v>
      </x:c>
      <x:c r="N2993" s="71" t="n">
        <x:v>105</x:v>
      </x:c>
      <x:c r="O2993" s="33" t="n">
        <x:f>ROUND(3*E2993+F2993+G2993*H2993,1)</x:f>
        <x:v>136.8</x:v>
      </x:c>
      <x:c r="P2993" s="33" t="n">
        <x:f>ROUND('Inputs'!$C$4*'Inputs'!$C$7*'Inputs'!$C$5*C2993/3600,1)</x:f>
        <x:v>4087.8</x:v>
      </x:c>
      <x:c r="Q2993" s="33" t="n">
        <x:f>ROUND(('Inputs'!$C$4/B2993)*'Inputs'!$C$7*'Inputs'!$C$6*D2993/3600,1)</x:f>
        <x:v>1871.8</x:v>
      </x:c>
      <x:c r="R2993" s="59" t="n">
        <x:f>ROUND((P2993-Q2993)*O2993-('Inputs'!$C$4/B2993)*(I2993/J2993+K2993)-'Inputs'!$C$4*L2993-('Inputs'!$C$4*'Inputs'!$C$20*'Inputs'!$C$21*'Inputs'!$C$22/1000)*M2993*N2993,0)</x:f>
        <x:v>-264600</x:v>
      </x:c>
      <x:c r="S2993" s="59" t="n">
        <x:f>ROUND(R2993/'Inputs'!$C$4,2)</x:f>
        <x:v>-26.46</x:v>
      </x:c>
      <x:c r="T2993" s="33" t="n">
        <x:f>ROUND((P2993-Q2993)*G2993*'Inputs'!$C$25/1000,1)</x:f>
        <x:v>60.1</x:v>
      </x:c>
    </x:row>
    <x:row r="2994">
      <x:c r="A2994" t="n">
        <x:v>2979</x:v>
      </x:c>
      <x:c r="B2994" s="68" t="n">
        <x:v>52.9</x:v>
      </x:c>
      <x:c r="C2994" s="68" t="n">
        <x:v>31.6</x:v>
      </x:c>
      <x:c r="D2994" s="68" t="n">
        <x:v>224.6</x:v>
      </x:c>
      <x:c r="E2994" s="68" t="n">
        <x:v>21.5</x:v>
      </x:c>
      <x:c r="F2994" s="68" t="n">
        <x:v>38.3</x:v>
      </x:c>
      <x:c r="G2994" s="68" t="n">
        <x:v>8.6</x:v>
      </x:c>
      <x:c r="H2994" s="69" t="n">
        <x:v>2.021</x:v>
      </x:c>
      <x:c r="I2994" s="68" t="n">
        <x:v>5707</x:v>
      </x:c>
      <x:c r="J2994" s="68" t="n">
        <x:v>8.3</x:v>
      </x:c>
      <x:c r="K2994" s="68" t="n">
        <x:v>585</x:v>
      </x:c>
      <x:c r="L2994" s="68" t="n">
        <x:v>3.3</x:v>
      </x:c>
      <x:c r="M2994" s="70" t="n">
        <x:v>0.06</x:v>
      </x:c>
      <x:c r="N2994" s="71" t="n">
        <x:v>142</x:v>
      </x:c>
      <x:c r="O2994" s="33" t="n">
        <x:f>ROUND(3*E2994+F2994+G2994*H2994,1)</x:f>
        <x:v>120.2</x:v>
      </x:c>
      <x:c r="P2994" s="33" t="n">
        <x:f>ROUND('Inputs'!$C$4*'Inputs'!$C$7*'Inputs'!$C$5*C2994/3600,1)</x:f>
        <x:v>4564.4</x:v>
      </x:c>
      <x:c r="Q2994" s="33" t="n">
        <x:f>ROUND(('Inputs'!$C$4/B2994)*'Inputs'!$C$7*'Inputs'!$C$6*D2994/3600,1)</x:f>
        <x:v>1226.5</x:v>
      </x:c>
      <x:c r="R2994" s="59" t="n">
        <x:f>ROUND((P2994-Q2994)*O2994-('Inputs'!$C$4/B2994)*(I2994/J2994+K2994)-'Inputs'!$C$4*L2994-('Inputs'!$C$4*'Inputs'!$C$20*'Inputs'!$C$21*'Inputs'!$C$22/1000)*M2994*N2994,0)</x:f>
        <x:v>108598</x:v>
      </x:c>
      <x:c r="S2994" s="59" t="n">
        <x:f>ROUND(R2994/'Inputs'!$C$4,2)</x:f>
        <x:v>10.86</x:v>
      </x:c>
      <x:c r="T2994" s="33" t="n">
        <x:f>ROUND((P2994-Q2994)*G2994*'Inputs'!$C$25/1000,1)</x:f>
        <x:v>74.2</x:v>
      </x:c>
    </x:row>
    <x:row r="2995">
      <x:c r="A2995" t="n">
        <x:v>2980</x:v>
      </x:c>
      <x:c r="B2995" s="68" t="n">
        <x:v>56.3</x:v>
      </x:c>
      <x:c r="C2995" s="68" t="n">
        <x:v>28.8</x:v>
      </x:c>
      <x:c r="D2995" s="68" t="n">
        <x:v>171.1</x:v>
      </x:c>
      <x:c r="E2995" s="68" t="n">
        <x:v>26.2</x:v>
      </x:c>
      <x:c r="F2995" s="68" t="n">
        <x:v>35</x:v>
      </x:c>
      <x:c r="G2995" s="68" t="n">
        <x:v>9.1</x:v>
      </x:c>
      <x:c r="H2995" s="69" t="n">
        <x:v>1.887</x:v>
      </x:c>
      <x:c r="I2995" s="68" t="n">
        <x:v>8349</x:v>
      </x:c>
      <x:c r="J2995" s="68" t="n">
        <x:v>8.5</x:v>
      </x:c>
      <x:c r="K2995" s="68" t="n">
        <x:v>563</x:v>
      </x:c>
      <x:c r="L2995" s="68" t="n">
        <x:v>1.8</x:v>
      </x:c>
      <x:c r="M2995" s="70" t="n">
        <x:v>0.022</x:v>
      </x:c>
      <x:c r="N2995" s="71" t="n">
        <x:v>61</x:v>
      </x:c>
      <x:c r="O2995" s="33" t="n">
        <x:f>ROUND(3*E2995+F2995+G2995*H2995,1)</x:f>
        <x:v>130.8</x:v>
      </x:c>
      <x:c r="P2995" s="33" t="n">
        <x:f>ROUND('Inputs'!$C$4*'Inputs'!$C$7*'Inputs'!$C$5*C2995/3600,1)</x:f>
        <x:v>4160</x:v>
      </x:c>
      <x:c r="Q2995" s="33" t="n">
        <x:f>ROUND(('Inputs'!$C$4/B2995)*'Inputs'!$C$7*'Inputs'!$C$6*D2995/3600,1)</x:f>
        <x:v>878</x:v>
      </x:c>
      <x:c r="R2995" s="59" t="n">
        <x:f>ROUND((P2995-Q2995)*O2995-('Inputs'!$C$4/B2995)*(I2995/J2995+K2995)-'Inputs'!$C$4*L2995-('Inputs'!$C$4*'Inputs'!$C$20*'Inputs'!$C$21*'Inputs'!$C$22/1000)*M2995*N2995,0)</x:f>
        <x:v>133820</x:v>
      </x:c>
      <x:c r="S2995" s="59" t="n">
        <x:f>ROUND(R2995/'Inputs'!$C$4,2)</x:f>
        <x:v>13.38</x:v>
      </x:c>
      <x:c r="T2995" s="33" t="n">
        <x:f>ROUND((P2995-Q2995)*G2995*'Inputs'!$C$25/1000,1)</x:f>
        <x:v>77.2</x:v>
      </x:c>
    </x:row>
    <x:row r="2996">
      <x:c r="A2996" t="n">
        <x:v>2981</x:v>
      </x:c>
      <x:c r="B2996" s="68" t="n">
        <x:v>33.9</x:v>
      </x:c>
      <x:c r="C2996" s="68" t="n">
        <x:v>29.8</x:v>
      </x:c>
      <x:c r="D2996" s="68" t="n">
        <x:v>273.7</x:v>
      </x:c>
      <x:c r="E2996" s="68" t="n">
        <x:v>24.7</x:v>
      </x:c>
      <x:c r="F2996" s="68" t="n">
        <x:v>49</x:v>
      </x:c>
      <x:c r="G2996" s="68" t="n">
        <x:v>7.5</x:v>
      </x:c>
      <x:c r="H2996" s="69" t="n">
        <x:v>1.851</x:v>
      </x:c>
      <x:c r="I2996" s="68" t="n">
        <x:v>6186</x:v>
      </x:c>
      <x:c r="J2996" s="68" t="n">
        <x:v>11</x:v>
      </x:c>
      <x:c r="K2996" s="68" t="n">
        <x:v>655</x:v>
      </x:c>
      <x:c r="L2996" s="68" t="n">
        <x:v>5.9</x:v>
      </x:c>
      <x:c r="M2996" s="70" t="n">
        <x:v>0.028</x:v>
      </x:c>
      <x:c r="N2996" s="71" t="n">
        <x:v>107</x:v>
      </x:c>
      <x:c r="O2996" s="33" t="n">
        <x:f>ROUND(3*E2996+F2996+G2996*H2996,1)</x:f>
        <x:v>137</x:v>
      </x:c>
      <x:c r="P2996" s="33" t="n">
        <x:f>ROUND('Inputs'!$C$4*'Inputs'!$C$7*'Inputs'!$C$5*C2996/3600,1)</x:f>
        <x:v>4304.4</x:v>
      </x:c>
      <x:c r="Q2996" s="33" t="n">
        <x:f>ROUND(('Inputs'!$C$4/B2996)*'Inputs'!$C$7*'Inputs'!$C$6*D2996/3600,1)</x:f>
        <x:v>2332.4</x:v>
      </x:c>
      <x:c r="R2996" s="59" t="n">
        <x:f>ROUND((P2996-Q2996)*O2996-('Inputs'!$C$4/B2996)*(I2996/J2996+K2996)-'Inputs'!$C$4*L2996-('Inputs'!$C$4*'Inputs'!$C$20*'Inputs'!$C$21*'Inputs'!$C$22/1000)*M2996*N2996,0)</x:f>
        <x:v>-154640</x:v>
      </x:c>
      <x:c r="S2996" s="59" t="n">
        <x:f>ROUND(R2996/'Inputs'!$C$4,2)</x:f>
        <x:v>-15.46</x:v>
      </x:c>
      <x:c r="T2996" s="33" t="n">
        <x:f>ROUND((P2996-Q2996)*G2996*'Inputs'!$C$25/1000,1)</x:f>
        <x:v>38.2</x:v>
      </x:c>
    </x:row>
    <x:row r="2997">
      <x:c r="A2997" t="n">
        <x:v>2982</x:v>
      </x:c>
      <x:c r="B2997" s="68" t="n">
        <x:v>50.2</x:v>
      </x:c>
      <x:c r="C2997" s="68" t="n">
        <x:v>26</x:v>
      </x:c>
      <x:c r="D2997" s="68" t="n">
        <x:v>234.2</x:v>
      </x:c>
      <x:c r="E2997" s="68" t="n">
        <x:v>24.9</x:v>
      </x:c>
      <x:c r="F2997" s="68" t="n">
        <x:v>43.1</x:v>
      </x:c>
      <x:c r="G2997" s="68" t="n">
        <x:v>8.7</x:v>
      </x:c>
      <x:c r="H2997" s="69" t="n">
        <x:v>1.742</x:v>
      </x:c>
      <x:c r="I2997" s="68" t="n">
        <x:v>7248</x:v>
      </x:c>
      <x:c r="J2997" s="68" t="n">
        <x:v>14.1</x:v>
      </x:c>
      <x:c r="K2997" s="68" t="n">
        <x:v>317</x:v>
      </x:c>
      <x:c r="L2997" s="68" t="n">
        <x:v>3.1</x:v>
      </x:c>
      <x:c r="M2997" s="70" t="n">
        <x:v>0.007</x:v>
      </x:c>
      <x:c r="N2997" s="71" t="n">
        <x:v>73</x:v>
      </x:c>
      <x:c r="O2997" s="33" t="n">
        <x:f>ROUND(3*E2997+F2997+G2997*H2997,1)</x:f>
        <x:v>133</x:v>
      </x:c>
      <x:c r="P2997" s="33" t="n">
        <x:f>ROUND('Inputs'!$C$4*'Inputs'!$C$7*'Inputs'!$C$5*C2997/3600,1)</x:f>
        <x:v>3755.6</x:v>
      </x:c>
      <x:c r="Q2997" s="33" t="n">
        <x:f>ROUND(('Inputs'!$C$4/B2997)*'Inputs'!$C$7*'Inputs'!$C$6*D2997/3600,1)</x:f>
        <x:v>1347.8</x:v>
      </x:c>
      <x:c r="R2997" s="59" t="n">
        <x:f>ROUND((P2997-Q2997)*O2997-('Inputs'!$C$4/B2997)*(I2997/J2997+K2997)-'Inputs'!$C$4*L2997-('Inputs'!$C$4*'Inputs'!$C$20*'Inputs'!$C$21*'Inputs'!$C$22/1000)*M2997*N2997,0)</x:f>
        <x:v>122548</x:v>
      </x:c>
      <x:c r="S2997" s="59" t="n">
        <x:f>ROUND(R2997/'Inputs'!$C$4,2)</x:f>
        <x:v>12.25</x:v>
      </x:c>
      <x:c r="T2997" s="33" t="n">
        <x:f>ROUND((P2997-Q2997)*G2997*'Inputs'!$C$25/1000,1)</x:f>
        <x:v>54.1</x:v>
      </x:c>
    </x:row>
    <x:row r="2998">
      <x:c r="A2998" t="n">
        <x:v>2983</x:v>
      </x:c>
      <x:c r="B2998" s="68" t="n">
        <x:v>57</x:v>
      </x:c>
      <x:c r="C2998" s="68" t="n">
        <x:v>32.9</x:v>
      </x:c>
      <x:c r="D2998" s="68" t="n">
        <x:v>258.7</x:v>
      </x:c>
      <x:c r="E2998" s="68" t="n">
        <x:v>20.3</x:v>
      </x:c>
      <x:c r="F2998" s="68" t="n">
        <x:v>50.4</x:v>
      </x:c>
      <x:c r="G2998" s="68" t="n">
        <x:v>8</x:v>
      </x:c>
      <x:c r="H2998" s="69" t="n">
        <x:v>1.704</x:v>
      </x:c>
      <x:c r="I2998" s="68" t="n">
        <x:v>5491</x:v>
      </x:c>
      <x:c r="J2998" s="68" t="n">
        <x:v>9.9</x:v>
      </x:c>
      <x:c r="K2998" s="68" t="n">
        <x:v>740</x:v>
      </x:c>
      <x:c r="L2998" s="68" t="n">
        <x:v>1.7</x:v>
      </x:c>
      <x:c r="M2998" s="70" t="n">
        <x:v>0.051</x:v>
      </x:c>
      <x:c r="N2998" s="71" t="n">
        <x:v>99</x:v>
      </x:c>
      <x:c r="O2998" s="33" t="n">
        <x:f>ROUND(3*E2998+F2998+G2998*H2998,1)</x:f>
        <x:v>124.9</x:v>
      </x:c>
      <x:c r="P2998" s="33" t="n">
        <x:f>ROUND('Inputs'!$C$4*'Inputs'!$C$7*'Inputs'!$C$5*C2998/3600,1)</x:f>
        <x:v>4752.2</x:v>
      </x:c>
      <x:c r="Q2998" s="33" t="n">
        <x:f>ROUND(('Inputs'!$C$4/B2998)*'Inputs'!$C$7*'Inputs'!$C$6*D2998/3600,1)</x:f>
        <x:v>1311.2</x:v>
      </x:c>
      <x:c r="R2998" s="59" t="n">
        <x:f>ROUND((P2998-Q2998)*O2998-('Inputs'!$C$4/B2998)*(I2998/J2998+K2998)-'Inputs'!$C$4*L2998-('Inputs'!$C$4*'Inputs'!$C$20*'Inputs'!$C$21*'Inputs'!$C$22/1000)*M2998*N2998,0)</x:f>
        <x:v>174360</x:v>
      </x:c>
      <x:c r="S2998" s="59" t="n">
        <x:f>ROUND(R2998/'Inputs'!$C$4,2)</x:f>
        <x:v>17.44</x:v>
      </x:c>
      <x:c r="T2998" s="33" t="n">
        <x:f>ROUND((P2998-Q2998)*G2998*'Inputs'!$C$25/1000,1)</x:f>
        <x:v>71.1</x:v>
      </x:c>
    </x:row>
    <x:row r="2999">
      <x:c r="A2999" t="n">
        <x:v>2984</x:v>
      </x:c>
      <x:c r="B2999" s="68" t="n">
        <x:v>47.4</x:v>
      </x:c>
      <x:c r="C2999" s="68" t="n">
        <x:v>28.4</x:v>
      </x:c>
      <x:c r="D2999" s="68" t="n">
        <x:v>257.2</x:v>
      </x:c>
      <x:c r="E2999" s="68" t="n">
        <x:v>23.4</x:v>
      </x:c>
      <x:c r="F2999" s="68" t="n">
        <x:v>34.2</x:v>
      </x:c>
      <x:c r="G2999" s="68" t="n">
        <x:v>7.2</x:v>
      </x:c>
      <x:c r="H2999" s="69" t="n">
        <x:v>2.065</x:v>
      </x:c>
      <x:c r="I2999" s="68" t="n">
        <x:v>5355</x:v>
      </x:c>
      <x:c r="J2999" s="68" t="n">
        <x:v>13</x:v>
      </x:c>
      <x:c r="K2999" s="68" t="n">
        <x:v>393</x:v>
      </x:c>
      <x:c r="L2999" s="68" t="n">
        <x:v>4.8</x:v>
      </x:c>
      <x:c r="M2999" s="70" t="n">
        <x:v>0.049</x:v>
      </x:c>
      <x:c r="N2999" s="71" t="n">
        <x:v>108</x:v>
      </x:c>
      <x:c r="O2999" s="33" t="n">
        <x:f>ROUND(3*E2999+F2999+G2999*H2999,1)</x:f>
        <x:v>119.3</x:v>
      </x:c>
      <x:c r="P2999" s="33" t="n">
        <x:f>ROUND('Inputs'!$C$4*'Inputs'!$C$7*'Inputs'!$C$5*C2999/3600,1)</x:f>
        <x:v>4102.2</x:v>
      </x:c>
      <x:c r="Q2999" s="33" t="n">
        <x:f>ROUND(('Inputs'!$C$4/B2999)*'Inputs'!$C$7*'Inputs'!$C$6*D2999/3600,1)</x:f>
        <x:v>1567.6</x:v>
      </x:c>
      <x:c r="R2999" s="59" t="n">
        <x:f>ROUND((P2999-Q2999)*O2999-('Inputs'!$C$4/B2999)*(I2999/J2999+K2999)-'Inputs'!$C$4*L2999-('Inputs'!$C$4*'Inputs'!$C$20*'Inputs'!$C$21*'Inputs'!$C$22/1000)*M2999*N2999,0)</x:f>
        <x:v>72729</x:v>
      </x:c>
      <x:c r="S2999" s="59" t="n">
        <x:f>ROUND(R2999/'Inputs'!$C$4,2)</x:f>
        <x:v>7.27</x:v>
      </x:c>
      <x:c r="T2999" s="33" t="n">
        <x:f>ROUND((P2999-Q2999)*G2999*'Inputs'!$C$25/1000,1)</x:f>
        <x:v>47.1</x:v>
      </x:c>
    </x:row>
    <x:row r="3000">
      <x:c r="A3000" t="n">
        <x:v>2985</x:v>
      </x:c>
      <x:c r="B3000" s="68" t="n">
        <x:v>26.1</x:v>
      </x:c>
      <x:c r="C3000" s="68" t="n">
        <x:v>29.6</x:v>
      </x:c>
      <x:c r="D3000" s="68" t="n">
        <x:v>239.6</x:v>
      </x:c>
      <x:c r="E3000" s="68" t="n">
        <x:v>24.6</x:v>
      </x:c>
      <x:c r="F3000" s="68" t="n">
        <x:v>35.1</x:v>
      </x:c>
      <x:c r="G3000" s="68" t="n">
        <x:v>7.9</x:v>
      </x:c>
      <x:c r="H3000" s="69" t="n">
        <x:v>1.932</x:v>
      </x:c>
      <x:c r="I3000" s="68" t="n">
        <x:v>6620</x:v>
      </x:c>
      <x:c r="J3000" s="68" t="n">
        <x:v>12.9</x:v>
      </x:c>
      <x:c r="K3000" s="68" t="n">
        <x:v>977</x:v>
      </x:c>
      <x:c r="L3000" s="68" t="n">
        <x:v>4.7</x:v>
      </x:c>
      <x:c r="M3000" s="70" t="n">
        <x:v>0.014</x:v>
      </x:c>
      <x:c r="N3000" s="71" t="n">
        <x:v>115</x:v>
      </x:c>
      <x:c r="O3000" s="33" t="n">
        <x:f>ROUND(3*E3000+F3000+G3000*H3000,1)</x:f>
        <x:v>124.2</x:v>
      </x:c>
      <x:c r="P3000" s="33" t="n">
        <x:f>ROUND('Inputs'!$C$4*'Inputs'!$C$7*'Inputs'!$C$5*C3000/3600,1)</x:f>
        <x:v>4275.6</x:v>
      </x:c>
      <x:c r="Q3000" s="33" t="n">
        <x:f>ROUND(('Inputs'!$C$4/B3000)*'Inputs'!$C$7*'Inputs'!$C$6*D3000/3600,1)</x:f>
        <x:v>2652</x:v>
      </x:c>
      <x:c r="R3000" s="59" t="n">
        <x:f>ROUND((P3000-Q3000)*O3000-('Inputs'!$C$4/B3000)*(I3000/J3000+K3000)-'Inputs'!$C$4*L3000-('Inputs'!$C$4*'Inputs'!$C$20*'Inputs'!$C$21*'Inputs'!$C$22/1000)*M3000*N3000,0)</x:f>
        <x:v>-419899</x:v>
      </x:c>
      <x:c r="S3000" s="59" t="n">
        <x:f>ROUND(R3000/'Inputs'!$C$4,2)</x:f>
        <x:v>-41.99</x:v>
      </x:c>
      <x:c r="T3000" s="33" t="n">
        <x:f>ROUND((P3000-Q3000)*G3000*'Inputs'!$C$25/1000,1)</x:f>
        <x:v>33.1</x:v>
      </x:c>
    </x:row>
    <x:row r="3001">
      <x:c r="A3001" t="n">
        <x:v>2986</x:v>
      </x:c>
      <x:c r="B3001" s="68" t="n">
        <x:v>39.9</x:v>
      </x:c>
      <x:c r="C3001" s="68" t="n">
        <x:v>26.7</x:v>
      </x:c>
      <x:c r="D3001" s="68" t="n">
        <x:v>237.4</x:v>
      </x:c>
      <x:c r="E3001" s="68" t="n">
        <x:v>20.2</x:v>
      </x:c>
      <x:c r="F3001" s="68" t="n">
        <x:v>35.4</x:v>
      </x:c>
      <x:c r="G3001" s="68" t="n">
        <x:v>9.8</x:v>
      </x:c>
      <x:c r="H3001" s="69" t="n">
        <x:v>1.986</x:v>
      </x:c>
      <x:c r="I3001" s="68" t="n">
        <x:v>6730</x:v>
      </x:c>
      <x:c r="J3001" s="68" t="n">
        <x:v>12.9</x:v>
      </x:c>
      <x:c r="K3001" s="68" t="n">
        <x:v>833</x:v>
      </x:c>
      <x:c r="L3001" s="68" t="n">
        <x:v>4</x:v>
      </x:c>
      <x:c r="M3001" s="70" t="n">
        <x:v>0.048</x:v>
      </x:c>
      <x:c r="N3001" s="71" t="n">
        <x:v>88</x:v>
      </x:c>
      <x:c r="O3001" s="33" t="n">
        <x:f>ROUND(3*E3001+F3001+G3001*H3001,1)</x:f>
        <x:v>115.5</x:v>
      </x:c>
      <x:c r="P3001" s="33" t="n">
        <x:f>ROUND('Inputs'!$C$4*'Inputs'!$C$7*'Inputs'!$C$5*C3001/3600,1)</x:f>
        <x:v>3856.7</x:v>
      </x:c>
      <x:c r="Q3001" s="33" t="n">
        <x:f>ROUND(('Inputs'!$C$4/B3001)*'Inputs'!$C$7*'Inputs'!$C$6*D3001/3600,1)</x:f>
        <x:v>1718.9</x:v>
      </x:c>
      <x:c r="R3001" s="59" t="n">
        <x:f>ROUND((P3001-Q3001)*O3001-('Inputs'!$C$4/B3001)*(I3001/J3001+K3001)-'Inputs'!$C$4*L3001-('Inputs'!$C$4*'Inputs'!$C$20*'Inputs'!$C$21*'Inputs'!$C$22/1000)*M3001*N3001,0)</x:f>
        <x:v>-142055</x:v>
      </x:c>
      <x:c r="S3001" s="59" t="n">
        <x:f>ROUND(R3001/'Inputs'!$C$4,2)</x:f>
        <x:v>-14.21</x:v>
      </x:c>
      <x:c r="T3001" s="33" t="n">
        <x:f>ROUND((P3001-Q3001)*G3001*'Inputs'!$C$25/1000,1)</x:f>
        <x:v>54.1</x:v>
      </x:c>
    </x:row>
    <x:row r="3002">
      <x:c r="A3002" t="n">
        <x:v>2987</x:v>
      </x:c>
      <x:c r="B3002" s="68" t="n">
        <x:v>41.9</x:v>
      </x:c>
      <x:c r="C3002" s="68" t="n">
        <x:v>28.6</x:v>
      </x:c>
      <x:c r="D3002" s="68" t="n">
        <x:v>219.6</x:v>
      </x:c>
      <x:c r="E3002" s="68" t="n">
        <x:v>23.6</x:v>
      </x:c>
      <x:c r="F3002" s="68" t="n">
        <x:v>40.3</x:v>
      </x:c>
      <x:c r="G3002" s="68" t="n">
        <x:v>10.1</x:v>
      </x:c>
      <x:c r="H3002" s="69" t="n">
        <x:v>1.593</x:v>
      </x:c>
      <x:c r="I3002" s="68" t="n">
        <x:v>6516</x:v>
      </x:c>
      <x:c r="J3002" s="68" t="n">
        <x:v>13</x:v>
      </x:c>
      <x:c r="K3002" s="68" t="n">
        <x:v>684</x:v>
      </x:c>
      <x:c r="L3002" s="68" t="n">
        <x:v>4.1</x:v>
      </x:c>
      <x:c r="M3002" s="70" t="n">
        <x:v>0.018</x:v>
      </x:c>
      <x:c r="N3002" s="71" t="n">
        <x:v>83</x:v>
      </x:c>
      <x:c r="O3002" s="33" t="n">
        <x:f>ROUND(3*E3002+F3002+G3002*H3002,1)</x:f>
        <x:v>127.2</x:v>
      </x:c>
      <x:c r="P3002" s="33" t="n">
        <x:f>ROUND('Inputs'!$C$4*'Inputs'!$C$7*'Inputs'!$C$5*C3002/3600,1)</x:f>
        <x:v>4131.1</x:v>
      </x:c>
      <x:c r="Q3002" s="33" t="n">
        <x:f>ROUND(('Inputs'!$C$4/B3002)*'Inputs'!$C$7*'Inputs'!$C$6*D3002/3600,1)</x:f>
        <x:v>1514.1</x:v>
      </x:c>
      <x:c r="R3002" s="59" t="n">
        <x:f>ROUND((P3002-Q3002)*O3002-('Inputs'!$C$4/B3002)*(I3002/J3002+K3002)-'Inputs'!$C$4*L3002-('Inputs'!$C$4*'Inputs'!$C$20*'Inputs'!$C$21*'Inputs'!$C$22/1000)*M3002*N3002,0)</x:f>
        <x:v>5670</x:v>
      </x:c>
      <x:c r="S3002" s="59" t="n">
        <x:f>ROUND(R3002/'Inputs'!$C$4,2)</x:f>
        <x:v>0.57</x:v>
      </x:c>
      <x:c r="T3002" s="33" t="n">
        <x:f>ROUND((P3002-Q3002)*G3002*'Inputs'!$C$25/1000,1)</x:f>
        <x:v>68.3</x:v>
      </x:c>
    </x:row>
    <x:row r="3003">
      <x:c r="A3003" t="n">
        <x:v>2988</x:v>
      </x:c>
      <x:c r="B3003" s="68" t="n">
        <x:v>43.2</x:v>
      </x:c>
      <x:c r="C3003" s="68" t="n">
        <x:v>28.4</x:v>
      </x:c>
      <x:c r="D3003" s="68" t="n">
        <x:v>185.6</x:v>
      </x:c>
      <x:c r="E3003" s="68" t="n">
        <x:v>23.8</x:v>
      </x:c>
      <x:c r="F3003" s="68" t="n">
        <x:v>34.4</x:v>
      </x:c>
      <x:c r="G3003" s="68" t="n">
        <x:v>7.2</x:v>
      </x:c>
      <x:c r="H3003" s="69" t="n">
        <x:v>2.094</x:v>
      </x:c>
      <x:c r="I3003" s="68" t="n">
        <x:v>6810</x:v>
      </x:c>
      <x:c r="J3003" s="68" t="n">
        <x:v>13.3</x:v>
      </x:c>
      <x:c r="K3003" s="68" t="n">
        <x:v>497</x:v>
      </x:c>
      <x:c r="L3003" s="68" t="n">
        <x:v>5.5</x:v>
      </x:c>
      <x:c r="M3003" s="70" t="n">
        <x:v>0.001</x:v>
      </x:c>
      <x:c r="N3003" s="71" t="n">
        <x:v>157</x:v>
      </x:c>
      <x:c r="O3003" s="33" t="n">
        <x:f>ROUND(3*E3003+F3003+G3003*H3003,1)</x:f>
        <x:v>120.9</x:v>
      </x:c>
      <x:c r="P3003" s="33" t="n">
        <x:f>ROUND('Inputs'!$C$4*'Inputs'!$C$7*'Inputs'!$C$5*C3003/3600,1)</x:f>
        <x:v>4102.2</x:v>
      </x:c>
      <x:c r="Q3003" s="33" t="n">
        <x:f>ROUND(('Inputs'!$C$4/B3003)*'Inputs'!$C$7*'Inputs'!$C$6*D3003/3600,1)</x:f>
        <x:v>1241.2</x:v>
      </x:c>
      <x:c r="R3003" s="59" t="n">
        <x:f>ROUND((P3003-Q3003)*O3003-('Inputs'!$C$4/B3003)*(I3003/J3003+K3003)-'Inputs'!$C$4*L3003-('Inputs'!$C$4*'Inputs'!$C$20*'Inputs'!$C$21*'Inputs'!$C$22/1000)*M3003*N3003,0)</x:f>
        <x:v>56972</x:v>
      </x:c>
      <x:c r="S3003" s="59" t="n">
        <x:f>ROUND(R3003/'Inputs'!$C$4,2)</x:f>
        <x:v>5.7</x:v>
      </x:c>
      <x:c r="T3003" s="33" t="n">
        <x:f>ROUND((P3003-Q3003)*G3003*'Inputs'!$C$25/1000,1)</x:f>
        <x:v>53.2</x:v>
      </x:c>
    </x:row>
    <x:row r="3004">
      <x:c r="A3004" t="n">
        <x:v>2989</x:v>
      </x:c>
      <x:c r="B3004" s="68" t="n">
        <x:v>49.9</x:v>
      </x:c>
      <x:c r="C3004" s="68" t="n">
        <x:v>27.5</x:v>
      </x:c>
      <x:c r="D3004" s="68" t="n">
        <x:v>274.5</x:v>
      </x:c>
      <x:c r="E3004" s="68" t="n">
        <x:v>23.3</x:v>
      </x:c>
      <x:c r="F3004" s="68" t="n">
        <x:v>42</x:v>
      </x:c>
      <x:c r="G3004" s="68" t="n">
        <x:v>8.3</x:v>
      </x:c>
      <x:c r="H3004" s="69" t="n">
        <x:v>1.816</x:v>
      </x:c>
      <x:c r="I3004" s="68" t="n">
        <x:v>6119</x:v>
      </x:c>
      <x:c r="J3004" s="68" t="n">
        <x:v>14.8</x:v>
      </x:c>
      <x:c r="K3004" s="68" t="n">
        <x:v>669</x:v>
      </x:c>
      <x:c r="L3004" s="68" t="n">
        <x:v>2.9</x:v>
      </x:c>
      <x:c r="M3004" s="70" t="n">
        <x:v>0.026</x:v>
      </x:c>
      <x:c r="N3004" s="71" t="n">
        <x:v>124</x:v>
      </x:c>
      <x:c r="O3004" s="33" t="n">
        <x:f>ROUND(3*E3004+F3004+G3004*H3004,1)</x:f>
        <x:v>127</x:v>
      </x:c>
      <x:c r="P3004" s="33" t="n">
        <x:f>ROUND('Inputs'!$C$4*'Inputs'!$C$7*'Inputs'!$C$5*C3004/3600,1)</x:f>
        <x:v>3972.2</x:v>
      </x:c>
      <x:c r="Q3004" s="33" t="n">
        <x:f>ROUND(('Inputs'!$C$4/B3004)*'Inputs'!$C$7*'Inputs'!$C$6*D3004/3600,1)</x:f>
        <x:v>1589.2</x:v>
      </x:c>
      <x:c r="R3004" s="59" t="n">
        <x:f>ROUND((P3004-Q3004)*O3004-('Inputs'!$C$4/B3004)*(I3004/J3004+K3004)-'Inputs'!$C$4*L3004-('Inputs'!$C$4*'Inputs'!$C$20*'Inputs'!$C$21*'Inputs'!$C$22/1000)*M3004*N3004,0)</x:f>
        <x:v>49509</x:v>
      </x:c>
      <x:c r="S3004" s="59" t="n">
        <x:f>ROUND(R3004/'Inputs'!$C$4,2)</x:f>
        <x:v>4.95</x:v>
      </x:c>
      <x:c r="T3004" s="33" t="n">
        <x:f>ROUND((P3004-Q3004)*G3004*'Inputs'!$C$25/1000,1)</x:f>
        <x:v>51.1</x:v>
      </x:c>
    </x:row>
    <x:row r="3005">
      <x:c r="A3005" t="n">
        <x:v>2990</x:v>
      </x:c>
      <x:c r="B3005" s="68" t="n">
        <x:v>31.8</x:v>
      </x:c>
      <x:c r="C3005" s="68" t="n">
        <x:v>30.6</x:v>
      </x:c>
      <x:c r="D3005" s="68" t="n">
        <x:v>243.4</x:v>
      </x:c>
      <x:c r="E3005" s="68" t="n">
        <x:v>24.1</x:v>
      </x:c>
      <x:c r="F3005" s="68" t="n">
        <x:v>43.6</x:v>
      </x:c>
      <x:c r="G3005" s="68" t="n">
        <x:v>7.2</x:v>
      </x:c>
      <x:c r="H3005" s="69" t="n">
        <x:v>1.887</x:v>
      </x:c>
      <x:c r="I3005" s="68" t="n">
        <x:v>5794</x:v>
      </x:c>
      <x:c r="J3005" s="68" t="n">
        <x:v>9.7</x:v>
      </x:c>
      <x:c r="K3005" s="68" t="n">
        <x:v>470</x:v>
      </x:c>
      <x:c r="L3005" s="68" t="n">
        <x:v>3.9</x:v>
      </x:c>
      <x:c r="M3005" s="70" t="n">
        <x:v>0.045</x:v>
      </x:c>
      <x:c r="N3005" s="71" t="n">
        <x:v>124</x:v>
      </x:c>
      <x:c r="O3005" s="33" t="n">
        <x:f>ROUND(3*E3005+F3005+G3005*H3005,1)</x:f>
        <x:v>129.5</x:v>
      </x:c>
      <x:c r="P3005" s="33" t="n">
        <x:f>ROUND('Inputs'!$C$4*'Inputs'!$C$7*'Inputs'!$C$5*C3005/3600,1)</x:f>
        <x:v>4420</x:v>
      </x:c>
      <x:c r="Q3005" s="33" t="n">
        <x:f>ROUND(('Inputs'!$C$4/B3005)*'Inputs'!$C$7*'Inputs'!$C$6*D3005/3600,1)</x:f>
        <x:v>2211.2</x:v>
      </x:c>
      <x:c r="R3005" s="59" t="n">
        <x:f>ROUND((P3005-Q3005)*O3005-('Inputs'!$C$4/B3005)*(I3005/J3005+K3005)-'Inputs'!$C$4*L3005-('Inputs'!$C$4*'Inputs'!$C$20*'Inputs'!$C$21*'Inputs'!$C$22/1000)*M3005*N3005,0)</x:f>
        <x:v>-101073</x:v>
      </x:c>
      <x:c r="S3005" s="59" t="n">
        <x:f>ROUND(R3005/'Inputs'!$C$4,2)</x:f>
        <x:v>-10.11</x:v>
      </x:c>
      <x:c r="T3005" s="33" t="n">
        <x:f>ROUND((P3005-Q3005)*G3005*'Inputs'!$C$25/1000,1)</x:f>
        <x:v>41.1</x:v>
      </x:c>
    </x:row>
    <x:row r="3006">
      <x:c r="A3006" t="n">
        <x:v>2991</x:v>
      </x:c>
      <x:c r="B3006" s="68" t="n">
        <x:v>39.8</x:v>
      </x:c>
      <x:c r="C3006" s="68" t="n">
        <x:v>27.7</x:v>
      </x:c>
      <x:c r="D3006" s="68" t="n">
        <x:v>224.5</x:v>
      </x:c>
      <x:c r="E3006" s="68" t="n">
        <x:v>22.1</x:v>
      </x:c>
      <x:c r="F3006" s="68" t="n">
        <x:v>51</x:v>
      </x:c>
      <x:c r="G3006" s="68" t="n">
        <x:v>9.9</x:v>
      </x:c>
      <x:c r="H3006" s="69" t="n">
        <x:v>1.695</x:v>
      </x:c>
      <x:c r="I3006" s="68" t="n">
        <x:v>9358</x:v>
      </x:c>
      <x:c r="J3006" s="68" t="n">
        <x:v>10.3</x:v>
      </x:c>
      <x:c r="K3006" s="68" t="n">
        <x:v>437</x:v>
      </x:c>
      <x:c r="L3006" s="68" t="n">
        <x:v>4.3</x:v>
      </x:c>
      <x:c r="M3006" s="70" t="n">
        <x:v>0.043</x:v>
      </x:c>
      <x:c r="N3006" s="71" t="n">
        <x:v>84</x:v>
      </x:c>
      <x:c r="O3006" s="33" t="n">
        <x:f>ROUND(3*E3006+F3006+G3006*H3006,1)</x:f>
        <x:v>134.1</x:v>
      </x:c>
      <x:c r="P3006" s="33" t="n">
        <x:f>ROUND('Inputs'!$C$4*'Inputs'!$C$7*'Inputs'!$C$5*C3006/3600,1)</x:f>
        <x:v>4001.1</x:v>
      </x:c>
      <x:c r="Q3006" s="33" t="n">
        <x:f>ROUND(('Inputs'!$C$4/B3006)*'Inputs'!$C$7*'Inputs'!$C$6*D3006/3600,1)</x:f>
        <x:v>1629.5</x:v>
      </x:c>
      <x:c r="R3006" s="59" t="n">
        <x:f>ROUND((P3006-Q3006)*O3006-('Inputs'!$C$4/B3006)*(I3006/J3006+K3006)-'Inputs'!$C$4*L3006-('Inputs'!$C$4*'Inputs'!$C$20*'Inputs'!$C$21*'Inputs'!$C$22/1000)*M3006*N3006,0)</x:f>
        <x:v>-71122</x:v>
      </x:c>
      <x:c r="S3006" s="59" t="n">
        <x:f>ROUND(R3006/'Inputs'!$C$4,2)</x:f>
        <x:v>-7.11</x:v>
      </x:c>
      <x:c r="T3006" s="33" t="n">
        <x:f>ROUND((P3006-Q3006)*G3006*'Inputs'!$C$25/1000,1)</x:f>
        <x:v>60.7</x:v>
      </x:c>
    </x:row>
    <x:row r="3007">
      <x:c r="A3007" t="n">
        <x:v>2992</x:v>
      </x:c>
      <x:c r="B3007" s="68" t="n">
        <x:v>58.2</x:v>
      </x:c>
      <x:c r="C3007" s="68" t="n">
        <x:v>29.1</x:v>
      </x:c>
      <x:c r="D3007" s="68" t="n">
        <x:v>193.1</x:v>
      </x:c>
      <x:c r="E3007" s="68" t="n">
        <x:v>21.1</x:v>
      </x:c>
      <x:c r="F3007" s="68" t="n">
        <x:v>54.8</x:v>
      </x:c>
      <x:c r="G3007" s="68" t="n">
        <x:v>8.1</x:v>
      </x:c>
      <x:c r="H3007" s="69" t="n">
        <x:v>1.661</x:v>
      </x:c>
      <x:c r="I3007" s="68" t="n">
        <x:v>6315</x:v>
      </x:c>
      <x:c r="J3007" s="68" t="n">
        <x:v>8.6</x:v>
      </x:c>
      <x:c r="K3007" s="68" t="n">
        <x:v>833</x:v>
      </x:c>
      <x:c r="L3007" s="68" t="n">
        <x:v>2.3</x:v>
      </x:c>
      <x:c r="M3007" s="70" t="n">
        <x:v>0.047</x:v>
      </x:c>
      <x:c r="N3007" s="71" t="n">
        <x:v>106</x:v>
      </x:c>
      <x:c r="O3007" s="33" t="n">
        <x:f>ROUND(3*E3007+F3007+G3007*H3007,1)</x:f>
        <x:v>131.6</x:v>
      </x:c>
      <x:c r="P3007" s="33" t="n">
        <x:f>ROUND('Inputs'!$C$4*'Inputs'!$C$7*'Inputs'!$C$5*C3007/3600,1)</x:f>
        <x:v>4203.3</x:v>
      </x:c>
      <x:c r="Q3007" s="33" t="n">
        <x:f>ROUND(('Inputs'!$C$4/B3007)*'Inputs'!$C$7*'Inputs'!$C$6*D3007/3600,1)</x:f>
        <x:v>958.5</x:v>
      </x:c>
      <x:c r="R3007" s="59" t="n">
        <x:f>ROUND((P3007-Q3007)*O3007-('Inputs'!$C$4/B3007)*(I3007/J3007+K3007)-'Inputs'!$C$4*L3007-('Inputs'!$C$4*'Inputs'!$C$20*'Inputs'!$C$21*'Inputs'!$C$22/1000)*M3007*N3007,0)</x:f>
        <x:v>123579</x:v>
      </x:c>
      <x:c r="S3007" s="59" t="n">
        <x:f>ROUND(R3007/'Inputs'!$C$4,2)</x:f>
        <x:v>12.36</x:v>
      </x:c>
      <x:c r="T3007" s="33" t="n">
        <x:f>ROUND((P3007-Q3007)*G3007*'Inputs'!$C$25/1000,1)</x:f>
        <x:v>67.9</x:v>
      </x:c>
    </x:row>
    <x:row r="3008">
      <x:c r="A3008" t="n">
        <x:v>2993</x:v>
      </x:c>
      <x:c r="B3008" s="68" t="n">
        <x:v>52.4</x:v>
      </x:c>
      <x:c r="C3008" s="68" t="n">
        <x:v>30.5</x:v>
      </x:c>
      <x:c r="D3008" s="68" t="n">
        <x:v>209.3</x:v>
      </x:c>
      <x:c r="E3008" s="68" t="n">
        <x:v>20.6</x:v>
      </x:c>
      <x:c r="F3008" s="68" t="n">
        <x:v>45.9</x:v>
      </x:c>
      <x:c r="G3008" s="68" t="n">
        <x:v>10.5</x:v>
      </x:c>
      <x:c r="H3008" s="69" t="n">
        <x:v>1.697</x:v>
      </x:c>
      <x:c r="I3008" s="68" t="n">
        <x:v>6657</x:v>
      </x:c>
      <x:c r="J3008" s="68" t="n">
        <x:v>10.8</x:v>
      </x:c>
      <x:c r="K3008" s="68" t="n">
        <x:v>465</x:v>
      </x:c>
      <x:c r="L3008" s="68" t="n">
        <x:v>4.8</x:v>
      </x:c>
      <x:c r="M3008" s="70" t="n">
        <x:v>0.032</x:v>
      </x:c>
      <x:c r="N3008" s="71" t="n">
        <x:v>148</x:v>
      </x:c>
      <x:c r="O3008" s="33" t="n">
        <x:f>ROUND(3*E3008+F3008+G3008*H3008,1)</x:f>
        <x:v>125.5</x:v>
      </x:c>
      <x:c r="P3008" s="33" t="n">
        <x:f>ROUND('Inputs'!$C$4*'Inputs'!$C$7*'Inputs'!$C$5*C3008/3600,1)</x:f>
        <x:v>4405.6</x:v>
      </x:c>
      <x:c r="Q3008" s="33" t="n">
        <x:f>ROUND(('Inputs'!$C$4/B3008)*'Inputs'!$C$7*'Inputs'!$C$6*D3008/3600,1)</x:f>
        <x:v>1153.9</x:v>
      </x:c>
      <x:c r="R3008" s="59" t="n">
        <x:f>ROUND((P3008-Q3008)*O3008-('Inputs'!$C$4/B3008)*(I3008/J3008+K3008)-'Inputs'!$C$4*L3008-('Inputs'!$C$4*'Inputs'!$C$20*'Inputs'!$C$21*'Inputs'!$C$22/1000)*M3008*N3008,0)</x:f>
        <x:v>143126</x:v>
      </x:c>
      <x:c r="S3008" s="59" t="n">
        <x:f>ROUND(R3008/'Inputs'!$C$4,2)</x:f>
        <x:v>14.31</x:v>
      </x:c>
      <x:c r="T3008" s="33" t="n">
        <x:f>ROUND((P3008-Q3008)*G3008*'Inputs'!$C$25/1000,1)</x:f>
        <x:v>88.2</x:v>
      </x:c>
    </x:row>
    <x:row r="3009">
      <x:c r="A3009" t="n">
        <x:v>2994</x:v>
      </x:c>
      <x:c r="B3009" s="68" t="n">
        <x:v>47.9</x:v>
      </x:c>
      <x:c r="C3009" s="68" t="n">
        <x:v>26.3</x:v>
      </x:c>
      <x:c r="D3009" s="68" t="n">
        <x:v>217.5</x:v>
      </x:c>
      <x:c r="E3009" s="68" t="n">
        <x:v>23.3</x:v>
      </x:c>
      <x:c r="F3009" s="68" t="n">
        <x:v>42.8</x:v>
      </x:c>
      <x:c r="G3009" s="68" t="n">
        <x:v>8.6</x:v>
      </x:c>
      <x:c r="H3009" s="69" t="n">
        <x:v>1.563</x:v>
      </x:c>
      <x:c r="I3009" s="68" t="n">
        <x:v>5833</x:v>
      </x:c>
      <x:c r="J3009" s="68" t="n">
        <x:v>13.5</x:v>
      </x:c>
      <x:c r="K3009" s="68" t="n">
        <x:v>626</x:v>
      </x:c>
      <x:c r="L3009" s="68" t="n">
        <x:v>6</x:v>
      </x:c>
      <x:c r="M3009" s="70" t="n">
        <x:v>0.069</x:v>
      </x:c>
      <x:c r="N3009" s="71" t="n">
        <x:v>140</x:v>
      </x:c>
      <x:c r="O3009" s="33" t="n">
        <x:f>ROUND(3*E3009+F3009+G3009*H3009,1)</x:f>
        <x:v>126.1</x:v>
      </x:c>
      <x:c r="P3009" s="33" t="n">
        <x:f>ROUND('Inputs'!$C$4*'Inputs'!$C$7*'Inputs'!$C$5*C3009/3600,1)</x:f>
        <x:v>3798.9</x:v>
      </x:c>
      <x:c r="Q3009" s="33" t="n">
        <x:f>ROUND(('Inputs'!$C$4/B3009)*'Inputs'!$C$7*'Inputs'!$C$6*D3009/3600,1)</x:f>
        <x:v>1311.8</x:v>
      </x:c>
      <x:c r="R3009" s="59" t="n">
        <x:f>ROUND((P3009-Q3009)*O3009-('Inputs'!$C$4/B3009)*(I3009/J3009+K3009)-'Inputs'!$C$4*L3009-('Inputs'!$C$4*'Inputs'!$C$20*'Inputs'!$C$21*'Inputs'!$C$22/1000)*M3009*N3009,0)</x:f>
        <x:v>11130</x:v>
      </x:c>
      <x:c r="S3009" s="59" t="n">
        <x:f>ROUND(R3009/'Inputs'!$C$4,2)</x:f>
        <x:v>1.11</x:v>
      </x:c>
      <x:c r="T3009" s="33" t="n">
        <x:f>ROUND((P3009-Q3009)*G3009*'Inputs'!$C$25/1000,1)</x:f>
        <x:v>55.3</x:v>
      </x:c>
    </x:row>
    <x:row r="3010">
      <x:c r="A3010" t="n">
        <x:v>2995</x:v>
      </x:c>
      <x:c r="B3010" s="68" t="n">
        <x:v>54.2</x:v>
      </x:c>
      <x:c r="C3010" s="68" t="n">
        <x:v>26.3</x:v>
      </x:c>
      <x:c r="D3010" s="68" t="n">
        <x:v>207.3</x:v>
      </x:c>
      <x:c r="E3010" s="68" t="n">
        <x:v>22</x:v>
      </x:c>
      <x:c r="F3010" s="68" t="n">
        <x:v>52.8</x:v>
      </x:c>
      <x:c r="G3010" s="68" t="n">
        <x:v>9.6</x:v>
      </x:c>
      <x:c r="H3010" s="69" t="n">
        <x:v>2.007</x:v>
      </x:c>
      <x:c r="I3010" s="68" t="n">
        <x:v>5976</x:v>
      </x:c>
      <x:c r="J3010" s="68" t="n">
        <x:v>9.8</x:v>
      </x:c>
      <x:c r="K3010" s="68" t="n">
        <x:v>564</x:v>
      </x:c>
      <x:c r="L3010" s="68" t="n">
        <x:v>4.5</x:v>
      </x:c>
      <x:c r="M3010" s="70" t="n">
        <x:v>0.001</x:v>
      </x:c>
      <x:c r="N3010" s="71" t="n">
        <x:v>68</x:v>
      </x:c>
      <x:c r="O3010" s="33" t="n">
        <x:f>ROUND(3*E3010+F3010+G3010*H3010,1)</x:f>
        <x:v>138.1</x:v>
      </x:c>
      <x:c r="P3010" s="33" t="n">
        <x:f>ROUND('Inputs'!$C$4*'Inputs'!$C$7*'Inputs'!$C$5*C3010/3600,1)</x:f>
        <x:v>3798.9</x:v>
      </x:c>
      <x:c r="Q3010" s="33" t="n">
        <x:f>ROUND(('Inputs'!$C$4/B3010)*'Inputs'!$C$7*'Inputs'!$C$6*D3010/3600,1)</x:f>
        <x:v>1104.9</x:v>
      </x:c>
      <x:c r="R3010" s="59" t="n">
        <x:f>ROUND((P3010-Q3010)*O3010-('Inputs'!$C$4/B3010)*(I3010/J3010+K3010)-'Inputs'!$C$4*L3010-('Inputs'!$C$4*'Inputs'!$C$20*'Inputs'!$C$21*'Inputs'!$C$22/1000)*M3010*N3010,0)</x:f>
        <x:v>110322</x:v>
      </x:c>
      <x:c r="S3010" s="59" t="n">
        <x:f>ROUND(R3010/'Inputs'!$C$4,2)</x:f>
        <x:v>11.03</x:v>
      </x:c>
      <x:c r="T3010" s="33" t="n">
        <x:f>ROUND((P3010-Q3010)*G3010*'Inputs'!$C$25/1000,1)</x:f>
        <x:v>66.8</x:v>
      </x:c>
    </x:row>
    <x:row r="3011">
      <x:c r="A3011" t="n">
        <x:v>2996</x:v>
      </x:c>
      <x:c r="B3011" s="68" t="n">
        <x:v>55.8</x:v>
      </x:c>
      <x:c r="C3011" s="68" t="n">
        <x:v>28.5</x:v>
      </x:c>
      <x:c r="D3011" s="68" t="n">
        <x:v>214.9</x:v>
      </x:c>
      <x:c r="E3011" s="68" t="n">
        <x:v>21.8</x:v>
      </x:c>
      <x:c r="F3011" s="68" t="n">
        <x:v>31.4</x:v>
      </x:c>
      <x:c r="G3011" s="68" t="n">
        <x:v>9.3</x:v>
      </x:c>
      <x:c r="H3011" s="69" t="n">
        <x:v>1.79</x:v>
      </x:c>
      <x:c r="I3011" s="68" t="n">
        <x:v>6790</x:v>
      </x:c>
      <x:c r="J3011" s="68" t="n">
        <x:v>14.2</x:v>
      </x:c>
      <x:c r="K3011" s="68" t="n">
        <x:v>480</x:v>
      </x:c>
      <x:c r="L3011" s="68" t="n">
        <x:v>1.7</x:v>
      </x:c>
      <x:c r="M3011" s="70" t="n">
        <x:v>0.009</x:v>
      </x:c>
      <x:c r="N3011" s="71" t="n">
        <x:v>87</x:v>
      </x:c>
      <x:c r="O3011" s="33" t="n">
        <x:f>ROUND(3*E3011+F3011+G3011*H3011,1)</x:f>
        <x:v>113.4</x:v>
      </x:c>
      <x:c r="P3011" s="33" t="n">
        <x:f>ROUND('Inputs'!$C$4*'Inputs'!$C$7*'Inputs'!$C$5*C3011/3600,1)</x:f>
        <x:v>4116.7</x:v>
      </x:c>
      <x:c r="Q3011" s="33" t="n">
        <x:f>ROUND(('Inputs'!$C$4/B3011)*'Inputs'!$C$7*'Inputs'!$C$6*D3011/3600,1)</x:f>
        <x:v>1112.6</x:v>
      </x:c>
      <x:c r="R3011" s="59" t="n">
        <x:f>ROUND((P3011-Q3011)*O3011-('Inputs'!$C$4/B3011)*(I3011/J3011+K3011)-'Inputs'!$C$4*L3011-('Inputs'!$C$4*'Inputs'!$C$20*'Inputs'!$C$21*'Inputs'!$C$22/1000)*M3011*N3011,0)</x:f>
        <x:v>150199</x:v>
      </x:c>
      <x:c r="S3011" s="59" t="n">
        <x:f>ROUND(R3011/'Inputs'!$C$4,2)</x:f>
        <x:v>15.02</x:v>
      </x:c>
      <x:c r="T3011" s="33" t="n">
        <x:f>ROUND((P3011-Q3011)*G3011*'Inputs'!$C$25/1000,1)</x:f>
        <x:v>72.2</x:v>
      </x:c>
    </x:row>
    <x:row r="3012">
      <x:c r="A3012" t="n">
        <x:v>2997</x:v>
      </x:c>
      <x:c r="B3012" s="68" t="n">
        <x:v>54.4</x:v>
      </x:c>
      <x:c r="C3012" s="68" t="n">
        <x:v>32.5</x:v>
      </x:c>
      <x:c r="D3012" s="68" t="n">
        <x:v>153.5</x:v>
      </x:c>
      <x:c r="E3012" s="68" t="n">
        <x:v>22.1</x:v>
      </x:c>
      <x:c r="F3012" s="68" t="n">
        <x:v>30.8</x:v>
      </x:c>
      <x:c r="G3012" s="68" t="n">
        <x:v>7.1</x:v>
      </x:c>
      <x:c r="H3012" s="69" t="n">
        <x:v>1.848</x:v>
      </x:c>
      <x:c r="I3012" s="68" t="n">
        <x:v>6498</x:v>
      </x:c>
      <x:c r="J3012" s="68" t="n">
        <x:v>8.6</x:v>
      </x:c>
      <x:c r="K3012" s="68" t="n">
        <x:v>535</x:v>
      </x:c>
      <x:c r="L3012" s="68" t="n">
        <x:v>1.8</x:v>
      </x:c>
      <x:c r="M3012" s="70" t="n">
        <x:v>0.052</x:v>
      </x:c>
      <x:c r="N3012" s="71" t="n">
        <x:v>147</x:v>
      </x:c>
      <x:c r="O3012" s="33" t="n">
        <x:f>ROUND(3*E3012+F3012+G3012*H3012,1)</x:f>
        <x:v>110.2</x:v>
      </x:c>
      <x:c r="P3012" s="33" t="n">
        <x:f>ROUND('Inputs'!$C$4*'Inputs'!$C$7*'Inputs'!$C$5*C3012/3600,1)</x:f>
        <x:v>4694.4</x:v>
      </x:c>
      <x:c r="Q3012" s="33" t="n">
        <x:f>ROUND(('Inputs'!$C$4/B3012)*'Inputs'!$C$7*'Inputs'!$C$6*D3012/3600,1)</x:f>
        <x:v>815.2</x:v>
      </x:c>
      <x:c r="R3012" s="59" t="n">
        <x:f>ROUND((P3012-Q3012)*O3012-('Inputs'!$C$4/B3012)*(I3012/J3012+K3012)-'Inputs'!$C$4*L3012-('Inputs'!$C$4*'Inputs'!$C$20*'Inputs'!$C$21*'Inputs'!$C$22/1000)*M3012*N3012,0)</x:f>
        <x:v>155156</x:v>
      </x:c>
      <x:c r="S3012" s="59" t="n">
        <x:f>ROUND(R3012/'Inputs'!$C$4,2)</x:f>
        <x:v>15.52</x:v>
      </x:c>
      <x:c r="T3012" s="33" t="n">
        <x:f>ROUND((P3012-Q3012)*G3012*'Inputs'!$C$25/1000,1)</x:f>
        <x:v>71.2</x:v>
      </x:c>
    </x:row>
    <x:row r="3013">
      <x:c r="A3013" t="n">
        <x:v>2998</x:v>
      </x:c>
      <x:c r="B3013" s="68" t="n">
        <x:v>54.6</x:v>
      </x:c>
      <x:c r="C3013" s="68" t="n">
        <x:v>28.3</x:v>
      </x:c>
      <x:c r="D3013" s="68" t="n">
        <x:v>247.7</x:v>
      </x:c>
      <x:c r="E3013" s="68" t="n">
        <x:v>25.9</x:v>
      </x:c>
      <x:c r="F3013" s="68" t="n">
        <x:v>35.8</x:v>
      </x:c>
      <x:c r="G3013" s="68" t="n">
        <x:v>8.2</x:v>
      </x:c>
      <x:c r="H3013" s="69" t="n">
        <x:v>1.803</x:v>
      </x:c>
      <x:c r="I3013" s="68" t="n">
        <x:v>7212</x:v>
      </x:c>
      <x:c r="J3013" s="68" t="n">
        <x:v>9.1</x:v>
      </x:c>
      <x:c r="K3013" s="68" t="n">
        <x:v>809</x:v>
      </x:c>
      <x:c r="L3013" s="68" t="n">
        <x:v>3.6</x:v>
      </x:c>
      <x:c r="M3013" s="70" t="n">
        <x:v>0.051</x:v>
      </x:c>
      <x:c r="N3013" s="71" t="n">
        <x:v>118</x:v>
      </x:c>
      <x:c r="O3013" s="33" t="n">
        <x:f>ROUND(3*E3013+F3013+G3013*H3013,1)</x:f>
        <x:v>128.3</x:v>
      </x:c>
      <x:c r="P3013" s="33" t="n">
        <x:f>ROUND('Inputs'!$C$4*'Inputs'!$C$7*'Inputs'!$C$5*C3013/3600,1)</x:f>
        <x:v>4087.8</x:v>
      </x:c>
      <x:c r="Q3013" s="33" t="n">
        <x:f>ROUND(('Inputs'!$C$4/B3013)*'Inputs'!$C$7*'Inputs'!$C$6*D3013/3600,1)</x:f>
        <x:v>1310.6</x:v>
      </x:c>
      <x:c r="R3013" s="59" t="n">
        <x:f>ROUND((P3013-Q3013)*O3013-('Inputs'!$C$4/B3013)*(I3013/J3013+K3013)-'Inputs'!$C$4*L3013-('Inputs'!$C$4*'Inputs'!$C$20*'Inputs'!$C$21*'Inputs'!$C$22/1000)*M3013*N3013,0)</x:f>
        <x:v>13538</x:v>
      </x:c>
      <x:c r="S3013" s="59" t="n">
        <x:f>ROUND(R3013/'Inputs'!$C$4,2)</x:f>
        <x:v>1.35</x:v>
      </x:c>
      <x:c r="T3013" s="33" t="n">
        <x:f>ROUND((P3013-Q3013)*G3013*'Inputs'!$C$25/1000,1)</x:f>
        <x:v>58.8</x:v>
      </x:c>
    </x:row>
    <x:row r="3014">
      <x:c r="A3014" t="n">
        <x:v>2999</x:v>
      </x:c>
      <x:c r="B3014" s="68" t="n">
        <x:v>38.5</x:v>
      </x:c>
      <x:c r="C3014" s="68" t="n">
        <x:v>25.1</x:v>
      </x:c>
      <x:c r="D3014" s="68" t="n">
        <x:v>193.9</x:v>
      </x:c>
      <x:c r="E3014" s="68" t="n">
        <x:v>20.5</x:v>
      </x:c>
      <x:c r="F3014" s="68" t="n">
        <x:v>52.8</x:v>
      </x:c>
      <x:c r="G3014" s="68" t="n">
        <x:v>7.6</x:v>
      </x:c>
      <x:c r="H3014" s="69" t="n">
        <x:v>1.834</x:v>
      </x:c>
      <x:c r="I3014" s="68" t="n">
        <x:v>7811</x:v>
      </x:c>
      <x:c r="J3014" s="68" t="n">
        <x:v>12.9</x:v>
      </x:c>
      <x:c r="K3014" s="68" t="n">
        <x:v>695</x:v>
      </x:c>
      <x:c r="L3014" s="68" t="n">
        <x:v>5.3</x:v>
      </x:c>
      <x:c r="M3014" s="70" t="n">
        <x:v>0.054</x:v>
      </x:c>
      <x:c r="N3014" s="71" t="n">
        <x:v>112</x:v>
      </x:c>
      <x:c r="O3014" s="33" t="n">
        <x:f>ROUND(3*E3014+F3014+G3014*H3014,1)</x:f>
        <x:v>128.2</x:v>
      </x:c>
      <x:c r="P3014" s="33" t="n">
        <x:f>ROUND('Inputs'!$C$4*'Inputs'!$C$7*'Inputs'!$C$5*C3014/3600,1)</x:f>
        <x:v>3625.6</x:v>
      </x:c>
      <x:c r="Q3014" s="33" t="n">
        <x:f>ROUND(('Inputs'!$C$4/B3014)*'Inputs'!$C$7*'Inputs'!$C$6*D3014/3600,1)</x:f>
        <x:v>1454.9</x:v>
      </x:c>
      <x:c r="R3014" s="59" t="n">
        <x:f>ROUND((P3014-Q3014)*O3014-('Inputs'!$C$4/B3014)*(I3014/J3014+K3014)-'Inputs'!$C$4*L3014-('Inputs'!$C$4*'Inputs'!$C$20*'Inputs'!$C$21*'Inputs'!$C$22/1000)*M3014*N3014,0)</x:f>
        <x:v>-126034</x:v>
      </x:c>
      <x:c r="S3014" s="59" t="n">
        <x:f>ROUND(R3014/'Inputs'!$C$4,2)</x:f>
        <x:v>-12.6</x:v>
      </x:c>
      <x:c r="T3014" s="33" t="n">
        <x:f>ROUND((P3014-Q3014)*G3014*'Inputs'!$C$25/1000,1)</x:f>
        <x:v>42.6</x:v>
      </x:c>
    </x:row>
    <x:row r="3015">
      <x:c r="A3015" t="n">
        <x:v>3000</x:v>
      </x:c>
      <x:c r="B3015" s="68" t="n">
        <x:v>32.4</x:v>
      </x:c>
      <x:c r="C3015" s="68" t="n">
        <x:v>33.8</x:v>
      </x:c>
      <x:c r="D3015" s="68" t="n">
        <x:v>192.9</x:v>
      </x:c>
      <x:c r="E3015" s="68" t="n">
        <x:v>27.3</x:v>
      </x:c>
      <x:c r="F3015" s="68" t="n">
        <x:v>50.6</x:v>
      </x:c>
      <x:c r="G3015" s="68" t="n">
        <x:v>9</x:v>
      </x:c>
      <x:c r="H3015" s="69" t="n">
        <x:v>1.717</x:v>
      </x:c>
      <x:c r="I3015" s="68" t="n">
        <x:v>8393</x:v>
      </x:c>
      <x:c r="J3015" s="68" t="n">
        <x:v>9.8</x:v>
      </x:c>
      <x:c r="K3015" s="68" t="n">
        <x:v>476</x:v>
      </x:c>
      <x:c r="L3015" s="68" t="n">
        <x:v>3.9</x:v>
      </x:c>
      <x:c r="M3015" s="70" t="n">
        <x:v>0.067</x:v>
      </x:c>
      <x:c r="N3015" s="71" t="n">
        <x:v>94</x:v>
      </x:c>
      <x:c r="O3015" s="33" t="n">
        <x:f>ROUND(3*E3015+F3015+G3015*H3015,1)</x:f>
        <x:v>148</x:v>
      </x:c>
      <x:c r="P3015" s="33" t="n">
        <x:f>ROUND('Inputs'!$C$4*'Inputs'!$C$7*'Inputs'!$C$5*C3015/3600,1)</x:f>
        <x:v>4882.2</x:v>
      </x:c>
      <x:c r="Q3015" s="33" t="n">
        <x:f>ROUND(('Inputs'!$C$4/B3015)*'Inputs'!$C$7*'Inputs'!$C$6*D3015/3600,1)</x:f>
        <x:v>1720</x:v>
      </x:c>
      <x:c r="R3015" s="59" t="n">
        <x:f>ROUND((P3015-Q3015)*O3015-('Inputs'!$C$4/B3015)*(I3015/J3015+K3015)-'Inputs'!$C$4*L3015-('Inputs'!$C$4*'Inputs'!$C$20*'Inputs'!$C$21*'Inputs'!$C$22/1000)*M3015*N3015,0)</x:f>
        <x:v>3679</x:v>
      </x:c>
      <x:c r="S3015" s="59" t="n">
        <x:f>ROUND(R3015/'Inputs'!$C$4,2)</x:f>
        <x:v>0.37</x:v>
      </x:c>
      <x:c r="T3015" s="33" t="n">
        <x:f>ROUND((P3015-Q3015)*G3015*'Inputs'!$C$25/1000,1)</x:f>
        <x:v>73.5</x:v>
      </x:c>
    </x:row>
    <x:row r="3016">
      <x:c r="A3016" t="n">
        <x:v>3001</x:v>
      </x:c>
      <x:c r="B3016" s="68" t="n">
        <x:v>51.4</x:v>
      </x:c>
      <x:c r="C3016" s="68" t="n">
        <x:v>27.7</x:v>
      </x:c>
      <x:c r="D3016" s="68" t="n">
        <x:v>201.6</x:v>
      </x:c>
      <x:c r="E3016" s="68" t="n">
        <x:v>22.3</x:v>
      </x:c>
      <x:c r="F3016" s="68" t="n">
        <x:v>45.7</x:v>
      </x:c>
      <x:c r="G3016" s="68" t="n">
        <x:v>7.2</x:v>
      </x:c>
      <x:c r="H3016" s="69" t="n">
        <x:v>1.768</x:v>
      </x:c>
      <x:c r="I3016" s="68" t="n">
        <x:v>4950</x:v>
      </x:c>
      <x:c r="J3016" s="68" t="n">
        <x:v>12.5</x:v>
      </x:c>
      <x:c r="K3016" s="68" t="n">
        <x:v>497</x:v>
      </x:c>
      <x:c r="L3016" s="68" t="n">
        <x:v>1.6</x:v>
      </x:c>
      <x:c r="M3016" s="70" t="n">
        <x:v>0.071</x:v>
      </x:c>
      <x:c r="N3016" s="71" t="n">
        <x:v>65</x:v>
      </x:c>
      <x:c r="O3016" s="33" t="n">
        <x:f>ROUND(3*E3016+F3016+G3016*H3016,1)</x:f>
        <x:v>125.3</x:v>
      </x:c>
      <x:c r="P3016" s="33" t="n">
        <x:f>ROUND('Inputs'!$C$4*'Inputs'!$C$7*'Inputs'!$C$5*C3016/3600,1)</x:f>
        <x:v>4001.1</x:v>
      </x:c>
      <x:c r="Q3016" s="33" t="n">
        <x:f>ROUND(('Inputs'!$C$4/B3016)*'Inputs'!$C$7*'Inputs'!$C$6*D3016/3600,1)</x:f>
        <x:v>1133.1</x:v>
      </x:c>
      <x:c r="R3016" s="59" t="n">
        <x:f>ROUND((P3016-Q3016)*O3016-('Inputs'!$C$4/B3016)*(I3016/J3016+K3016)-'Inputs'!$C$4*L3016-('Inputs'!$C$4*'Inputs'!$C$20*'Inputs'!$C$21*'Inputs'!$C$22/1000)*M3016*N3016,0)</x:f>
        <x:v>159305</x:v>
      </x:c>
      <x:c r="S3016" s="59" t="n">
        <x:f>ROUND(R3016/'Inputs'!$C$4,2)</x:f>
        <x:v>15.93</x:v>
      </x:c>
      <x:c r="T3016" s="33" t="n">
        <x:f>ROUND((P3016-Q3016)*G3016*'Inputs'!$C$25/1000,1)</x:f>
        <x:v>53.3</x:v>
      </x:c>
    </x:row>
    <x:row r="3017">
      <x:c r="A3017" t="n">
        <x:v>3002</x:v>
      </x:c>
      <x:c r="B3017" s="68" t="n">
        <x:v>51.7</x:v>
      </x:c>
      <x:c r="C3017" s="68" t="n">
        <x:v>29.9</x:v>
      </x:c>
      <x:c r="D3017" s="68" t="n">
        <x:v>194.4</x:v>
      </x:c>
      <x:c r="E3017" s="68" t="n">
        <x:v>20.6</x:v>
      </x:c>
      <x:c r="F3017" s="68" t="n">
        <x:v>34.1</x:v>
      </x:c>
      <x:c r="G3017" s="68" t="n">
        <x:v>9.1</x:v>
      </x:c>
      <x:c r="H3017" s="69" t="n">
        <x:v>1.741</x:v>
      </x:c>
      <x:c r="I3017" s="68" t="n">
        <x:v>6164</x:v>
      </x:c>
      <x:c r="J3017" s="68" t="n">
        <x:v>8.7</x:v>
      </x:c>
      <x:c r="K3017" s="68" t="n">
        <x:v>675</x:v>
      </x:c>
      <x:c r="L3017" s="68" t="n">
        <x:v>4.8</x:v>
      </x:c>
      <x:c r="M3017" s="70" t="n">
        <x:v>0.071</x:v>
      </x:c>
      <x:c r="N3017" s="71" t="n">
        <x:v>66</x:v>
      </x:c>
      <x:c r="O3017" s="33" t="n">
        <x:f>ROUND(3*E3017+F3017+G3017*H3017,1)</x:f>
        <x:v>111.7</x:v>
      </x:c>
      <x:c r="P3017" s="33" t="n">
        <x:f>ROUND('Inputs'!$C$4*'Inputs'!$C$7*'Inputs'!$C$5*C3017/3600,1)</x:f>
        <x:v>4318.9</x:v>
      </x:c>
      <x:c r="Q3017" s="33" t="n">
        <x:f>ROUND(('Inputs'!$C$4/B3017)*'Inputs'!$C$7*'Inputs'!$C$6*D3017/3600,1)</x:f>
        <x:v>1086.3</x:v>
      </x:c>
      <x:c r="R3017" s="59" t="n">
        <x:f>ROUND((P3017-Q3017)*O3017-('Inputs'!$C$4/B3017)*(I3017/J3017+K3017)-'Inputs'!$C$4*L3017-('Inputs'!$C$4*'Inputs'!$C$20*'Inputs'!$C$21*'Inputs'!$C$22/1000)*M3017*N3017,0)</x:f>
        <x:v>35000</x:v>
      </x:c>
      <x:c r="S3017" s="59" t="n">
        <x:f>ROUND(R3017/'Inputs'!$C$4,2)</x:f>
        <x:v>3.5</x:v>
      </x:c>
      <x:c r="T3017" s="33" t="n">
        <x:f>ROUND((P3017-Q3017)*G3017*'Inputs'!$C$25/1000,1)</x:f>
        <x:v>76</x:v>
      </x:c>
    </x:row>
    <x:row r="3018">
      <x:c r="A3018" t="n">
        <x:v>3003</x:v>
      </x:c>
      <x:c r="B3018" s="68" t="n">
        <x:v>41.7</x:v>
      </x:c>
      <x:c r="C3018" s="68" t="n">
        <x:v>28.9</x:v>
      </x:c>
      <x:c r="D3018" s="68" t="n">
        <x:v>214.1</x:v>
      </x:c>
      <x:c r="E3018" s="68" t="n">
        <x:v>25.7</x:v>
      </x:c>
      <x:c r="F3018" s="68" t="n">
        <x:v>49.7</x:v>
      </x:c>
      <x:c r="G3018" s="68" t="n">
        <x:v>10</x:v>
      </x:c>
      <x:c r="H3018" s="69" t="n">
        <x:v>1.815</x:v>
      </x:c>
      <x:c r="I3018" s="68" t="n">
        <x:v>9125</x:v>
      </x:c>
      <x:c r="J3018" s="68" t="n">
        <x:v>8.4</x:v>
      </x:c>
      <x:c r="K3018" s="68" t="n">
        <x:v>581</x:v>
      </x:c>
      <x:c r="L3018" s="68" t="n">
        <x:v>3.7</x:v>
      </x:c>
      <x:c r="M3018" s="70" t="n">
        <x:v>0.083</x:v>
      </x:c>
      <x:c r="N3018" s="71" t="n">
        <x:v>109</x:v>
      </x:c>
      <x:c r="O3018" s="33" t="n">
        <x:f>ROUND(3*E3018+F3018+G3018*H3018,1)</x:f>
        <x:v>145</x:v>
      </x:c>
      <x:c r="P3018" s="33" t="n">
        <x:f>ROUND('Inputs'!$C$4*'Inputs'!$C$7*'Inputs'!$C$5*C3018/3600,1)</x:f>
        <x:v>4174.4</x:v>
      </x:c>
      <x:c r="Q3018" s="33" t="n">
        <x:f>ROUND(('Inputs'!$C$4/B3018)*'Inputs'!$C$7*'Inputs'!$C$6*D3018/3600,1)</x:f>
        <x:v>1483.2</x:v>
      </x:c>
      <x:c r="R3018" s="59" t="n">
        <x:f>ROUND((P3018-Q3018)*O3018-('Inputs'!$C$4/B3018)*(I3018/J3018+K3018)-'Inputs'!$C$4*L3018-('Inputs'!$C$4*'Inputs'!$C$20*'Inputs'!$C$21*'Inputs'!$C$22/1000)*M3018*N3018,0)</x:f>
        <x:v>-66841</x:v>
      </x:c>
      <x:c r="S3018" s="59" t="n">
        <x:f>ROUND(R3018/'Inputs'!$C$4,2)</x:f>
        <x:v>-6.68</x:v>
      </x:c>
      <x:c r="T3018" s="33" t="n">
        <x:f>ROUND((P3018-Q3018)*G3018*'Inputs'!$C$25/1000,1)</x:f>
        <x:v>69.5</x:v>
      </x:c>
    </x:row>
    <x:row r="3019">
      <x:c r="A3019" t="n">
        <x:v>3004</x:v>
      </x:c>
      <x:c r="B3019" s="68" t="n">
        <x:v>55</x:v>
      </x:c>
      <x:c r="C3019" s="68" t="n">
        <x:v>29.3</x:v>
      </x:c>
      <x:c r="D3019" s="68" t="n">
        <x:v>238.4</x:v>
      </x:c>
      <x:c r="E3019" s="68" t="n">
        <x:v>20.6</x:v>
      </x:c>
      <x:c r="F3019" s="68" t="n">
        <x:v>49.5</x:v>
      </x:c>
      <x:c r="G3019" s="68" t="n">
        <x:v>7.8</x:v>
      </x:c>
      <x:c r="H3019" s="69" t="n">
        <x:v>1.889</x:v>
      </x:c>
      <x:c r="I3019" s="68" t="n">
        <x:v>6357</x:v>
      </x:c>
      <x:c r="J3019" s="68" t="n">
        <x:v>12.5</x:v>
      </x:c>
      <x:c r="K3019" s="68" t="n">
        <x:v>387</x:v>
      </x:c>
      <x:c r="L3019" s="68" t="n">
        <x:v>5.2</x:v>
      </x:c>
      <x:c r="M3019" s="70" t="n">
        <x:v>0.041</x:v>
      </x:c>
      <x:c r="N3019" s="71" t="n">
        <x:v>150</x:v>
      </x:c>
      <x:c r="O3019" s="33" t="n">
        <x:f>ROUND(3*E3019+F3019+G3019*H3019,1)</x:f>
        <x:v>126</x:v>
      </x:c>
      <x:c r="P3019" s="33" t="n">
        <x:f>ROUND('Inputs'!$C$4*'Inputs'!$C$7*'Inputs'!$C$5*C3019/3600,1)</x:f>
        <x:v>4232.2</x:v>
      </x:c>
      <x:c r="Q3019" s="33" t="n">
        <x:f>ROUND(('Inputs'!$C$4/B3019)*'Inputs'!$C$7*'Inputs'!$C$6*D3019/3600,1)</x:f>
        <x:v>1252.2</x:v>
      </x:c>
      <x:c r="R3019" s="59" t="n">
        <x:f>ROUND((P3019-Q3019)*O3019-('Inputs'!$C$4/B3019)*(I3019/J3019+K3019)-'Inputs'!$C$4*L3019-('Inputs'!$C$4*'Inputs'!$C$20*'Inputs'!$C$21*'Inputs'!$C$22/1000)*M3019*N3019,0)</x:f>
        <x:v>146899</x:v>
      </x:c>
      <x:c r="S3019" s="59" t="n">
        <x:f>ROUND(R3019/'Inputs'!$C$4,2)</x:f>
        <x:v>14.69</x:v>
      </x:c>
      <x:c r="T3019" s="33" t="n">
        <x:f>ROUND((P3019-Q3019)*G3019*'Inputs'!$C$25/1000,1)</x:f>
        <x:v>60.1</x:v>
      </x:c>
    </x:row>
    <x:row r="3020">
      <x:c r="A3020" t="n">
        <x:v>3005</x:v>
      </x:c>
      <x:c r="B3020" s="68" t="n">
        <x:v>49.1</x:v>
      </x:c>
      <x:c r="C3020" s="68" t="n">
        <x:v>29</x:v>
      </x:c>
      <x:c r="D3020" s="68" t="n">
        <x:v>252.1</x:v>
      </x:c>
      <x:c r="E3020" s="68" t="n">
        <x:v>27.2</x:v>
      </x:c>
      <x:c r="F3020" s="68" t="n">
        <x:v>35.4</x:v>
      </x:c>
      <x:c r="G3020" s="68" t="n">
        <x:v>9.9</x:v>
      </x:c>
      <x:c r="H3020" s="69" t="n">
        <x:v>1.757</x:v>
      </x:c>
      <x:c r="I3020" s="68" t="n">
        <x:v>8090</x:v>
      </x:c>
      <x:c r="J3020" s="68" t="n">
        <x:v>9.3</x:v>
      </x:c>
      <x:c r="K3020" s="68" t="n">
        <x:v>585</x:v>
      </x:c>
      <x:c r="L3020" s="68" t="n">
        <x:v>1.6</x:v>
      </x:c>
      <x:c r="M3020" s="70" t="n">
        <x:v>0.072</x:v>
      </x:c>
      <x:c r="N3020" s="71" t="n">
        <x:v>68</x:v>
      </x:c>
      <x:c r="O3020" s="33" t="n">
        <x:f>ROUND(3*E3020+F3020+G3020*H3020,1)</x:f>
        <x:v>134.4</x:v>
      </x:c>
      <x:c r="P3020" s="33" t="n">
        <x:f>ROUND('Inputs'!$C$4*'Inputs'!$C$7*'Inputs'!$C$5*C3020/3600,1)</x:f>
        <x:v>4188.9</x:v>
      </x:c>
      <x:c r="Q3020" s="33" t="n">
        <x:f>ROUND(('Inputs'!$C$4/B3020)*'Inputs'!$C$7*'Inputs'!$C$6*D3020/3600,1)</x:f>
        <x:v>1483.3</x:v>
      </x:c>
      <x:c r="R3020" s="59" t="n">
        <x:f>ROUND((P3020-Q3020)*O3020-('Inputs'!$C$4/B3020)*(I3020/J3020+K3020)-'Inputs'!$C$4*L3020-('Inputs'!$C$4*'Inputs'!$C$20*'Inputs'!$C$21*'Inputs'!$C$22/1000)*M3020*N3020,0)</x:f>
        <x:v>40372</x:v>
      </x:c>
      <x:c r="S3020" s="59" t="n">
        <x:f>ROUND(R3020/'Inputs'!$C$4,2)</x:f>
        <x:v>4.04</x:v>
      </x:c>
      <x:c r="T3020" s="33" t="n">
        <x:f>ROUND((P3020-Q3020)*G3020*'Inputs'!$C$25/1000,1)</x:f>
        <x:v>69.2</x:v>
      </x:c>
    </x:row>
    <x:row r="3021">
      <x:c r="A3021" t="n">
        <x:v>3006</x:v>
      </x:c>
      <x:c r="B3021" s="68" t="n">
        <x:v>39.9</x:v>
      </x:c>
      <x:c r="C3021" s="68" t="n">
        <x:v>31.3</x:v>
      </x:c>
      <x:c r="D3021" s="68" t="n">
        <x:v>175.5</x:v>
      </x:c>
      <x:c r="E3021" s="68" t="n">
        <x:v>22.4</x:v>
      </x:c>
      <x:c r="F3021" s="68" t="n">
        <x:v>39.7</x:v>
      </x:c>
      <x:c r="G3021" s="68" t="n">
        <x:v>8.2</x:v>
      </x:c>
      <x:c r="H3021" s="69" t="n">
        <x:v>1.773</x:v>
      </x:c>
      <x:c r="I3021" s="68" t="n">
        <x:v>7615</x:v>
      </x:c>
      <x:c r="J3021" s="68" t="n">
        <x:v>10.4</x:v>
      </x:c>
      <x:c r="K3021" s="68" t="n">
        <x:v>515</x:v>
      </x:c>
      <x:c r="L3021" s="68" t="n">
        <x:v>5.3</x:v>
      </x:c>
      <x:c r="M3021" s="70" t="n">
        <x:v>0.091</x:v>
      </x:c>
      <x:c r="N3021" s="71" t="n">
        <x:v>105</x:v>
      </x:c>
      <x:c r="O3021" s="33" t="n">
        <x:f>ROUND(3*E3021+F3021+G3021*H3021,1)</x:f>
        <x:v>121.4</x:v>
      </x:c>
      <x:c r="P3021" s="33" t="n">
        <x:f>ROUND('Inputs'!$C$4*'Inputs'!$C$7*'Inputs'!$C$5*C3021/3600,1)</x:f>
        <x:v>4521.1</x:v>
      </x:c>
      <x:c r="Q3021" s="33" t="n">
        <x:f>ROUND(('Inputs'!$C$4/B3021)*'Inputs'!$C$7*'Inputs'!$C$6*D3021/3600,1)</x:f>
        <x:v>1270.7</x:v>
      </x:c>
      <x:c r="R3021" s="59" t="n">
        <x:f>ROUND((P3021-Q3021)*O3021-('Inputs'!$C$4/B3021)*(I3021/J3021+K3021)-'Inputs'!$C$4*L3021-('Inputs'!$C$4*'Inputs'!$C$20*'Inputs'!$C$21*'Inputs'!$C$22/1000)*M3021*N3021,0)</x:f>
        <x:v>7648</x:v>
      </x:c>
      <x:c r="S3021" s="59" t="n">
        <x:f>ROUND(R3021/'Inputs'!$C$4,2)</x:f>
        <x:v>0.76</x:v>
      </x:c>
      <x:c r="T3021" s="33" t="n">
        <x:f>ROUND((P3021-Q3021)*G3021*'Inputs'!$C$25/1000,1)</x:f>
        <x:v>68.9</x:v>
      </x:c>
    </x:row>
    <x:row r="3022">
      <x:c r="A3022" t="n">
        <x:v>3007</x:v>
      </x:c>
      <x:c r="B3022" s="68" t="n">
        <x:v>54.5</x:v>
      </x:c>
      <x:c r="C3022" s="68" t="n">
        <x:v>31.2</x:v>
      </x:c>
      <x:c r="D3022" s="68" t="n">
        <x:v>214.4</x:v>
      </x:c>
      <x:c r="E3022" s="68" t="n">
        <x:v>23.9</x:v>
      </x:c>
      <x:c r="F3022" s="68" t="n">
        <x:v>31.7</x:v>
      </x:c>
      <x:c r="G3022" s="68" t="n">
        <x:v>9.7</x:v>
      </x:c>
      <x:c r="H3022" s="69" t="n">
        <x:v>1.825</x:v>
      </x:c>
      <x:c r="I3022" s="68" t="n">
        <x:v>5434</x:v>
      </x:c>
      <x:c r="J3022" s="68" t="n">
        <x:v>9.2</x:v>
      </x:c>
      <x:c r="K3022" s="68" t="n">
        <x:v>568</x:v>
      </x:c>
      <x:c r="L3022" s="68" t="n">
        <x:v>4.4</x:v>
      </x:c>
      <x:c r="M3022" s="70" t="n">
        <x:v>0.099</x:v>
      </x:c>
      <x:c r="N3022" s="71" t="n">
        <x:v>159</x:v>
      </x:c>
      <x:c r="O3022" s="33" t="n">
        <x:f>ROUND(3*E3022+F3022+G3022*H3022,1)</x:f>
        <x:v>121.1</x:v>
      </x:c>
      <x:c r="P3022" s="33" t="n">
        <x:f>ROUND('Inputs'!$C$4*'Inputs'!$C$7*'Inputs'!$C$5*C3022/3600,1)</x:f>
        <x:v>4506.7</x:v>
      </x:c>
      <x:c r="Q3022" s="33" t="n">
        <x:f>ROUND(('Inputs'!$C$4/B3022)*'Inputs'!$C$7*'Inputs'!$C$6*D3022/3600,1)</x:f>
        <x:v>1136.5</x:v>
      </x:c>
      <x:c r="R3022" s="59" t="n">
        <x:f>ROUND((P3022-Q3022)*O3022-('Inputs'!$C$4/B3022)*(I3022/J3022+K3022)-'Inputs'!$C$4*L3022-('Inputs'!$C$4*'Inputs'!$C$20*'Inputs'!$C$21*'Inputs'!$C$22/1000)*M3022*N3022,0)</x:f>
        <x:v>116335</x:v>
      </x:c>
      <x:c r="S3022" s="59" t="n">
        <x:f>ROUND(R3022/'Inputs'!$C$4,2)</x:f>
        <x:v>11.63</x:v>
      </x:c>
      <x:c r="T3022" s="33" t="n">
        <x:f>ROUND((P3022-Q3022)*G3022*'Inputs'!$C$25/1000,1)</x:f>
        <x:v>84.5</x:v>
      </x:c>
    </x:row>
    <x:row r="3023">
      <x:c r="A3023" t="n">
        <x:v>3008</x:v>
      </x:c>
      <x:c r="B3023" s="68" t="n">
        <x:v>42.3</x:v>
      </x:c>
      <x:c r="C3023" s="68" t="n">
        <x:v>26.3</x:v>
      </x:c>
      <x:c r="D3023" s="68" t="n">
        <x:v>193.3</x:v>
      </x:c>
      <x:c r="E3023" s="68" t="n">
        <x:v>24.3</x:v>
      </x:c>
      <x:c r="F3023" s="68" t="n">
        <x:v>36.8</x:v>
      </x:c>
      <x:c r="G3023" s="68" t="n">
        <x:v>8.1</x:v>
      </x:c>
      <x:c r="H3023" s="69" t="n">
        <x:v>1.999</x:v>
      </x:c>
      <x:c r="I3023" s="68" t="n">
        <x:v>4505</x:v>
      </x:c>
      <x:c r="J3023" s="68" t="n">
        <x:v>11.6</x:v>
      </x:c>
      <x:c r="K3023" s="68" t="n">
        <x:v>842</x:v>
      </x:c>
      <x:c r="L3023" s="68" t="n">
        <x:v>3.5</x:v>
      </x:c>
      <x:c r="M3023" s="70" t="n">
        <x:v>0.039</x:v>
      </x:c>
      <x:c r="N3023" s="71" t="n">
        <x:v>70</x:v>
      </x:c>
      <x:c r="O3023" s="33" t="n">
        <x:f>ROUND(3*E3023+F3023+G3023*H3023,1)</x:f>
        <x:v>125.9</x:v>
      </x:c>
      <x:c r="P3023" s="33" t="n">
        <x:f>ROUND('Inputs'!$C$4*'Inputs'!$C$7*'Inputs'!$C$5*C3023/3600,1)</x:f>
        <x:v>3798.9</x:v>
      </x:c>
      <x:c r="Q3023" s="33" t="n">
        <x:f>ROUND(('Inputs'!$C$4/B3023)*'Inputs'!$C$7*'Inputs'!$C$6*D3023/3600,1)</x:f>
        <x:v>1320.1</x:v>
      </x:c>
      <x:c r="R3023" s="59" t="n">
        <x:f>ROUND((P3023-Q3023)*O3023-('Inputs'!$C$4/B3023)*(I3023/J3023+K3023)-'Inputs'!$C$4*L3023-('Inputs'!$C$4*'Inputs'!$C$20*'Inputs'!$C$21*'Inputs'!$C$22/1000)*M3023*N3023,0)</x:f>
        <x:v>-19889</x:v>
      </x:c>
      <x:c r="S3023" s="59" t="n">
        <x:f>ROUND(R3023/'Inputs'!$C$4,2)</x:f>
        <x:v>-1.99</x:v>
      </x:c>
      <x:c r="T3023" s="33" t="n">
        <x:f>ROUND((P3023-Q3023)*G3023*'Inputs'!$C$25/1000,1)</x:f>
        <x:v>51.9</x:v>
      </x:c>
    </x:row>
    <x:row r="3024">
      <x:c r="A3024" t="n">
        <x:v>3009</x:v>
      </x:c>
      <x:c r="B3024" s="68" t="n">
        <x:v>33.1</x:v>
      </x:c>
      <x:c r="C3024" s="68" t="n">
        <x:v>28.8</x:v>
      </x:c>
      <x:c r="D3024" s="68" t="n">
        <x:v>199.3</x:v>
      </x:c>
      <x:c r="E3024" s="68" t="n">
        <x:v>20.8</x:v>
      </x:c>
      <x:c r="F3024" s="68" t="n">
        <x:v>36.4</x:v>
      </x:c>
      <x:c r="G3024" s="68" t="n">
        <x:v>9.5</x:v>
      </x:c>
      <x:c r="H3024" s="69" t="n">
        <x:v>2.008</x:v>
      </x:c>
      <x:c r="I3024" s="68" t="n">
        <x:v>5791</x:v>
      </x:c>
      <x:c r="J3024" s="68" t="n">
        <x:v>11</x:v>
      </x:c>
      <x:c r="K3024" s="68" t="n">
        <x:v>513</x:v>
      </x:c>
      <x:c r="L3024" s="68" t="n">
        <x:v>3.2</x:v>
      </x:c>
      <x:c r="M3024" s="70" t="n">
        <x:v>0.027</x:v>
      </x:c>
      <x:c r="N3024" s="71" t="n">
        <x:v>87</x:v>
      </x:c>
      <x:c r="O3024" s="33" t="n">
        <x:f>ROUND(3*E3024+F3024+G3024*H3024,1)</x:f>
        <x:v>117.9</x:v>
      </x:c>
      <x:c r="P3024" s="33" t="n">
        <x:f>ROUND('Inputs'!$C$4*'Inputs'!$C$7*'Inputs'!$C$5*C3024/3600,1)</x:f>
        <x:v>4160</x:v>
      </x:c>
      <x:c r="Q3024" s="33" t="n">
        <x:f>ROUND(('Inputs'!$C$4/B3024)*'Inputs'!$C$7*'Inputs'!$C$6*D3024/3600,1)</x:f>
        <x:v>1739.4</x:v>
      </x:c>
      <x:c r="R3024" s="59" t="n">
        <x:f>ROUND((P3024-Q3024)*O3024-('Inputs'!$C$4/B3024)*(I3024/J3024+K3024)-'Inputs'!$C$4*L3024-('Inputs'!$C$4*'Inputs'!$C$20*'Inputs'!$C$21*'Inputs'!$C$22/1000)*M3024*N3024,0)</x:f>
        <x:v>-65899</x:v>
      </x:c>
      <x:c r="S3024" s="59" t="n">
        <x:f>ROUND(R3024/'Inputs'!$C$4,2)</x:f>
        <x:v>-6.59</x:v>
      </x:c>
      <x:c r="T3024" s="33" t="n">
        <x:f>ROUND((P3024-Q3024)*G3024*'Inputs'!$C$25/1000,1)</x:f>
        <x:v>59.4</x:v>
      </x:c>
    </x:row>
    <x:row r="3025">
      <x:c r="A3025" t="n">
        <x:v>3010</x:v>
      </x:c>
      <x:c r="B3025" s="68" t="n">
        <x:v>41.4</x:v>
      </x:c>
      <x:c r="C3025" s="68" t="n">
        <x:v>30.7</x:v>
      </x:c>
      <x:c r="D3025" s="68" t="n">
        <x:v>248</x:v>
      </x:c>
      <x:c r="E3025" s="68" t="n">
        <x:v>24.1</x:v>
      </x:c>
      <x:c r="F3025" s="68" t="n">
        <x:v>37.1</x:v>
      </x:c>
      <x:c r="G3025" s="68" t="n">
        <x:v>10.3</x:v>
      </x:c>
      <x:c r="H3025" s="69" t="n">
        <x:v>1.722</x:v>
      </x:c>
      <x:c r="I3025" s="68" t="n">
        <x:v>5016</x:v>
      </x:c>
      <x:c r="J3025" s="68" t="n">
        <x:v>10</x:v>
      </x:c>
      <x:c r="K3025" s="68" t="n">
        <x:v>491</x:v>
      </x:c>
      <x:c r="L3025" s="68" t="n">
        <x:v>3.1</x:v>
      </x:c>
      <x:c r="M3025" s="70" t="n">
        <x:v>0.011</x:v>
      </x:c>
      <x:c r="N3025" s="71" t="n">
        <x:v>145</x:v>
      </x:c>
      <x:c r="O3025" s="33" t="n">
        <x:f>ROUND(3*E3025+F3025+G3025*H3025,1)</x:f>
        <x:v>127.1</x:v>
      </x:c>
      <x:c r="P3025" s="33" t="n">
        <x:f>ROUND('Inputs'!$C$4*'Inputs'!$C$7*'Inputs'!$C$5*C3025/3600,1)</x:f>
        <x:v>4434.4</x:v>
      </x:c>
      <x:c r="Q3025" s="33" t="n">
        <x:f>ROUND(('Inputs'!$C$4/B3025)*'Inputs'!$C$7*'Inputs'!$C$6*D3025/3600,1)</x:f>
        <x:v>1730.5</x:v>
      </x:c>
      <x:c r="R3025" s="59" t="n">
        <x:f>ROUND((P3025-Q3025)*O3025-('Inputs'!$C$4/B3025)*(I3025/J3025+K3025)-'Inputs'!$C$4*L3025-('Inputs'!$C$4*'Inputs'!$C$20*'Inputs'!$C$21*'Inputs'!$C$22/1000)*M3025*N3025,0)</x:f>
        <x:v>69341</x:v>
      </x:c>
      <x:c r="S3025" s="59" t="n">
        <x:f>ROUND(R3025/'Inputs'!$C$4,2)</x:f>
        <x:v>6.93</x:v>
      </x:c>
      <x:c r="T3025" s="33" t="n">
        <x:f>ROUND((P3025-Q3025)*G3025*'Inputs'!$C$25/1000,1)</x:f>
        <x:v>72</x:v>
      </x:c>
    </x:row>
    <x:row r="3026">
      <x:c r="A3026" t="n">
        <x:v>3011</x:v>
      </x:c>
      <x:c r="B3026" s="68" t="n">
        <x:v>45.5</x:v>
      </x:c>
      <x:c r="C3026" s="68" t="n">
        <x:v>27.9</x:v>
      </x:c>
      <x:c r="D3026" s="68" t="n">
        <x:v>253.1</x:v>
      </x:c>
      <x:c r="E3026" s="68" t="n">
        <x:v>20.6</x:v>
      </x:c>
      <x:c r="F3026" s="68" t="n">
        <x:v>46.8</x:v>
      </x:c>
      <x:c r="G3026" s="68" t="n">
        <x:v>7.8</x:v>
      </x:c>
      <x:c r="H3026" s="69" t="n">
        <x:v>1.853</x:v>
      </x:c>
      <x:c r="I3026" s="68" t="n">
        <x:v>4034</x:v>
      </x:c>
      <x:c r="J3026" s="68" t="n">
        <x:v>10.1</x:v>
      </x:c>
      <x:c r="K3026" s="68" t="n">
        <x:v>585</x:v>
      </x:c>
      <x:c r="L3026" s="68" t="n">
        <x:v>3.5</x:v>
      </x:c>
      <x:c r="M3026" s="70" t="n">
        <x:v>0.074</x:v>
      </x:c>
      <x:c r="N3026" s="71" t="n">
        <x:v>143</x:v>
      </x:c>
      <x:c r="O3026" s="33" t="n">
        <x:f>ROUND(3*E3026+F3026+G3026*H3026,1)</x:f>
        <x:v>123.1</x:v>
      </x:c>
      <x:c r="P3026" s="33" t="n">
        <x:f>ROUND('Inputs'!$C$4*'Inputs'!$C$7*'Inputs'!$C$5*C3026/3600,1)</x:f>
        <x:v>4030</x:v>
      </x:c>
      <x:c r="Q3026" s="33" t="n">
        <x:f>ROUND(('Inputs'!$C$4/B3026)*'Inputs'!$C$7*'Inputs'!$C$6*D3026/3600,1)</x:f>
        <x:v>1607</x:v>
      </x:c>
      <x:c r="R3026" s="59" t="n">
        <x:f>ROUND((P3026-Q3026)*O3026-('Inputs'!$C$4/B3026)*(I3026/J3026+K3026)-'Inputs'!$C$4*L3026-('Inputs'!$C$4*'Inputs'!$C$20*'Inputs'!$C$21*'Inputs'!$C$22/1000)*M3026*N3026,0)</x:f>
        <x:v>23255</x:v>
      </x:c>
      <x:c r="S3026" s="59" t="n">
        <x:f>ROUND(R3026/'Inputs'!$C$4,2)</x:f>
        <x:v>2.33</x:v>
      </x:c>
      <x:c r="T3026" s="33" t="n">
        <x:f>ROUND((P3026-Q3026)*G3026*'Inputs'!$C$25/1000,1)</x:f>
        <x:v>48.8</x:v>
      </x:c>
    </x:row>
    <x:row r="3027">
      <x:c r="A3027" t="n">
        <x:v>3012</x:v>
      </x:c>
      <x:c r="B3027" s="68" t="n">
        <x:v>25.8</x:v>
      </x:c>
      <x:c r="C3027" s="68" t="n">
        <x:v>28.7</x:v>
      </x:c>
      <x:c r="D3027" s="68" t="n">
        <x:v>200.1</x:v>
      </x:c>
      <x:c r="E3027" s="68" t="n">
        <x:v>22</x:v>
      </x:c>
      <x:c r="F3027" s="68" t="n">
        <x:v>44.2</x:v>
      </x:c>
      <x:c r="G3027" s="68" t="n">
        <x:v>7.3</x:v>
      </x:c>
      <x:c r="H3027" s="69" t="n">
        <x:v>1.886</x:v>
      </x:c>
      <x:c r="I3027" s="68" t="n">
        <x:v>7404</x:v>
      </x:c>
      <x:c r="J3027" s="68" t="n">
        <x:v>8.5</x:v>
      </x:c>
      <x:c r="K3027" s="68" t="n">
        <x:v>503</x:v>
      </x:c>
      <x:c r="L3027" s="68" t="n">
        <x:v>4.1</x:v>
      </x:c>
      <x:c r="M3027" s="70" t="n">
        <x:v>0.046</x:v>
      </x:c>
      <x:c r="N3027" s="71" t="n">
        <x:v>106</x:v>
      </x:c>
      <x:c r="O3027" s="33" t="n">
        <x:f>ROUND(3*E3027+F3027+G3027*H3027,1)</x:f>
        <x:v>124</x:v>
      </x:c>
      <x:c r="P3027" s="33" t="n">
        <x:f>ROUND('Inputs'!$C$4*'Inputs'!$C$7*'Inputs'!$C$5*C3027/3600,1)</x:f>
        <x:v>4145.6</x:v>
      </x:c>
      <x:c r="Q3027" s="33" t="n">
        <x:f>ROUND(('Inputs'!$C$4/B3027)*'Inputs'!$C$7*'Inputs'!$C$6*D3027/3600,1)</x:f>
        <x:v>2240.6</x:v>
      </x:c>
      <x:c r="R3027" s="59" t="n">
        <x:f>ROUND((P3027-Q3027)*O3027-('Inputs'!$C$4/B3027)*(I3027/J3027+K3027)-'Inputs'!$C$4*L3027-('Inputs'!$C$4*'Inputs'!$C$20*'Inputs'!$C$21*'Inputs'!$C$22/1000)*M3027*N3027,0)</x:f>
        <x:v>-348264</x:v>
      </x:c>
      <x:c r="S3027" s="59" t="n">
        <x:f>ROUND(R3027/'Inputs'!$C$4,2)</x:f>
        <x:v>-34.83</x:v>
      </x:c>
      <x:c r="T3027" s="33" t="n">
        <x:f>ROUND((P3027-Q3027)*G3027*'Inputs'!$C$25/1000,1)</x:f>
        <x:v>35.9</x:v>
      </x:c>
    </x:row>
    <x:row r="3028">
      <x:c r="A3028" t="n">
        <x:v>3013</x:v>
      </x:c>
      <x:c r="B3028" s="68" t="n">
        <x:v>35.6</x:v>
      </x:c>
      <x:c r="C3028" s="68" t="n">
        <x:v>32</x:v>
      </x:c>
      <x:c r="D3028" s="68" t="n">
        <x:v>239.1</x:v>
      </x:c>
      <x:c r="E3028" s="68" t="n">
        <x:v>27.4</x:v>
      </x:c>
      <x:c r="F3028" s="68" t="n">
        <x:v>30.5</x:v>
      </x:c>
      <x:c r="G3028" s="68" t="n">
        <x:v>9.5</x:v>
      </x:c>
      <x:c r="H3028" s="69" t="n">
        <x:v>2.067</x:v>
      </x:c>
      <x:c r="I3028" s="68" t="n">
        <x:v>5421</x:v>
      </x:c>
      <x:c r="J3028" s="68" t="n">
        <x:v>9.3</x:v>
      </x:c>
      <x:c r="K3028" s="68" t="n">
        <x:v>690</x:v>
      </x:c>
      <x:c r="L3028" s="68" t="n">
        <x:v>2.9</x:v>
      </x:c>
      <x:c r="M3028" s="70" t="n">
        <x:v>0.01</x:v>
      </x:c>
      <x:c r="N3028" s="71" t="n">
        <x:v>106</x:v>
      </x:c>
      <x:c r="O3028" s="33" t="n">
        <x:f>ROUND(3*E3028+F3028+G3028*H3028,1)</x:f>
        <x:v>132.3</x:v>
      </x:c>
      <x:c r="P3028" s="33" t="n">
        <x:f>ROUND('Inputs'!$C$4*'Inputs'!$C$7*'Inputs'!$C$5*C3028/3600,1)</x:f>
        <x:v>4622.2</x:v>
      </x:c>
      <x:c r="Q3028" s="33" t="n">
        <x:f>ROUND(('Inputs'!$C$4/B3028)*'Inputs'!$C$7*'Inputs'!$C$6*D3028/3600,1)</x:f>
        <x:v>1940.3</x:v>
      </x:c>
      <x:c r="R3028" s="59" t="n">
        <x:f>ROUND((P3028-Q3028)*O3028-('Inputs'!$C$4/B3028)*(I3028/J3028+K3028)-'Inputs'!$C$4*L3028-('Inputs'!$C$4*'Inputs'!$C$20*'Inputs'!$C$21*'Inputs'!$C$22/1000)*M3028*N3028,0)</x:f>
        <x:v>-34112</x:v>
      </x:c>
      <x:c r="S3028" s="59" t="n">
        <x:f>ROUND(R3028/'Inputs'!$C$4,2)</x:f>
        <x:v>-3.41</x:v>
      </x:c>
      <x:c r="T3028" s="33" t="n">
        <x:f>ROUND((P3028-Q3028)*G3028*'Inputs'!$C$25/1000,1)</x:f>
        <x:v>65.8</x:v>
      </x:c>
    </x:row>
    <x:row r="3029">
      <x:c r="A3029" t="n">
        <x:v>3014</x:v>
      </x:c>
      <x:c r="B3029" s="68" t="n">
        <x:v>43.6</x:v>
      </x:c>
      <x:c r="C3029" s="68" t="n">
        <x:v>26.2</x:v>
      </x:c>
      <x:c r="D3029" s="68" t="n">
        <x:v>219.9</x:v>
      </x:c>
      <x:c r="E3029" s="68" t="n">
        <x:v>26.7</x:v>
      </x:c>
      <x:c r="F3029" s="68" t="n">
        <x:v>31.3</x:v>
      </x:c>
      <x:c r="G3029" s="68" t="n">
        <x:v>8.2</x:v>
      </x:c>
      <x:c r="H3029" s="69" t="n">
        <x:v>1.83</x:v>
      </x:c>
      <x:c r="I3029" s="68" t="n">
        <x:v>6110</x:v>
      </x:c>
      <x:c r="J3029" s="68" t="n">
        <x:v>13.4</x:v>
      </x:c>
      <x:c r="K3029" s="68" t="n">
        <x:v>637</x:v>
      </x:c>
      <x:c r="L3029" s="68" t="n">
        <x:v>4.5</x:v>
      </x:c>
      <x:c r="M3029" s="70" t="n">
        <x:v>0.062</x:v>
      </x:c>
      <x:c r="N3029" s="71" t="n">
        <x:v>133</x:v>
      </x:c>
      <x:c r="O3029" s="33" t="n">
        <x:f>ROUND(3*E3029+F3029+G3029*H3029,1)</x:f>
        <x:v>126.4</x:v>
      </x:c>
      <x:c r="P3029" s="33" t="n">
        <x:f>ROUND('Inputs'!$C$4*'Inputs'!$C$7*'Inputs'!$C$5*C3029/3600,1)</x:f>
        <x:v>3784.4</x:v>
      </x:c>
      <x:c r="Q3029" s="33" t="n">
        <x:f>ROUND(('Inputs'!$C$4/B3029)*'Inputs'!$C$7*'Inputs'!$C$6*D3029/3600,1)</x:f>
        <x:v>1457</x:v>
      </x:c>
      <x:c r="R3029" s="59" t="n">
        <x:f>ROUND((P3029-Q3029)*O3029-('Inputs'!$C$4/B3029)*(I3029/J3029+K3029)-'Inputs'!$C$4*L3029-('Inputs'!$C$4*'Inputs'!$C$20*'Inputs'!$C$21*'Inputs'!$C$22/1000)*M3029*N3029,0)</x:f>
        <x:v>-19937</x:v>
      </x:c>
      <x:c r="S3029" s="59" t="n">
        <x:f>ROUND(R3029/'Inputs'!$C$4,2)</x:f>
        <x:v>-1.99</x:v>
      </x:c>
      <x:c r="T3029" s="33" t="n">
        <x:f>ROUND((P3029-Q3029)*G3029*'Inputs'!$C$25/1000,1)</x:f>
        <x:v>49.3</x:v>
      </x:c>
    </x:row>
    <x:row r="3030">
      <x:c r="A3030" t="n">
        <x:v>3015</x:v>
      </x:c>
      <x:c r="B3030" s="68" t="n">
        <x:v>53.9</x:v>
      </x:c>
      <x:c r="C3030" s="68" t="n">
        <x:v>30.5</x:v>
      </x:c>
      <x:c r="D3030" s="68" t="n">
        <x:v>180.1</x:v>
      </x:c>
      <x:c r="E3030" s="68" t="n">
        <x:v>23.5</x:v>
      </x:c>
      <x:c r="F3030" s="68" t="n">
        <x:v>34.4</x:v>
      </x:c>
      <x:c r="G3030" s="68" t="n">
        <x:v>9</x:v>
      </x:c>
      <x:c r="H3030" s="69" t="n">
        <x:v>1.916</x:v>
      </x:c>
      <x:c r="I3030" s="68" t="n">
        <x:v>7683</x:v>
      </x:c>
      <x:c r="J3030" s="68" t="n">
        <x:v>11.7</x:v>
      </x:c>
      <x:c r="K3030" s="68" t="n">
        <x:v>773</x:v>
      </x:c>
      <x:c r="L3030" s="68" t="n">
        <x:v>5.3</x:v>
      </x:c>
      <x:c r="M3030" s="70" t="n">
        <x:v>0.077</x:v>
      </x:c>
      <x:c r="N3030" s="71" t="n">
        <x:v>156</x:v>
      </x:c>
      <x:c r="O3030" s="33" t="n">
        <x:f>ROUND(3*E3030+F3030+G3030*H3030,1)</x:f>
        <x:v>122.1</x:v>
      </x:c>
      <x:c r="P3030" s="33" t="n">
        <x:f>ROUND('Inputs'!$C$4*'Inputs'!$C$7*'Inputs'!$C$5*C3030/3600,1)</x:f>
        <x:v>4405.6</x:v>
      </x:c>
      <x:c r="Q3030" s="33" t="n">
        <x:f>ROUND(('Inputs'!$C$4/B3030)*'Inputs'!$C$7*'Inputs'!$C$6*D3030/3600,1)</x:f>
        <x:v>965.3</x:v>
      </x:c>
      <x:c r="R3030" s="59" t="n">
        <x:f>ROUND((P3030-Q3030)*O3030-('Inputs'!$C$4/B3030)*(I3030/J3030+K3030)-'Inputs'!$C$4*L3030-('Inputs'!$C$4*'Inputs'!$C$20*'Inputs'!$C$21*'Inputs'!$C$22/1000)*M3030*N3030,0)</x:f>
        <x:v>74956</x:v>
      </x:c>
      <x:c r="S3030" s="59" t="n">
        <x:f>ROUND(R3030/'Inputs'!$C$4,2)</x:f>
        <x:v>7.5</x:v>
      </x:c>
      <x:c r="T3030" s="33" t="n">
        <x:f>ROUND((P3030-Q3030)*G3030*'Inputs'!$C$25/1000,1)</x:f>
        <x:v>80</x:v>
      </x:c>
    </x:row>
    <x:row r="3031">
      <x:c r="A3031" t="n">
        <x:v>3016</x:v>
      </x:c>
      <x:c r="B3031" s="68" t="n">
        <x:v>31.5</x:v>
      </x:c>
      <x:c r="C3031" s="68" t="n">
        <x:v>30.9</x:v>
      </x:c>
      <x:c r="D3031" s="68" t="n">
        <x:v>164.9</x:v>
      </x:c>
      <x:c r="E3031" s="68" t="n">
        <x:v>26.1</x:v>
      </x:c>
      <x:c r="F3031" s="68" t="n">
        <x:v>48.4</x:v>
      </x:c>
      <x:c r="G3031" s="68" t="n">
        <x:v>8.4</x:v>
      </x:c>
      <x:c r="H3031" s="69" t="n">
        <x:v>1.678</x:v>
      </x:c>
      <x:c r="I3031" s="68" t="n">
        <x:v>8256</x:v>
      </x:c>
      <x:c r="J3031" s="68" t="n">
        <x:v>12.3</x:v>
      </x:c>
      <x:c r="K3031" s="68" t="n">
        <x:v>856</x:v>
      </x:c>
      <x:c r="L3031" s="68" t="n">
        <x:v>4.7</x:v>
      </x:c>
      <x:c r="M3031" s="70" t="n">
        <x:v>0.094</x:v>
      </x:c>
      <x:c r="N3031" s="71" t="n">
        <x:v>99</x:v>
      </x:c>
      <x:c r="O3031" s="33" t="n">
        <x:f>ROUND(3*E3031+F3031+G3031*H3031,1)</x:f>
        <x:v>140.8</x:v>
      </x:c>
      <x:c r="P3031" s="33" t="n">
        <x:f>ROUND('Inputs'!$C$4*'Inputs'!$C$7*'Inputs'!$C$5*C3031/3600,1)</x:f>
        <x:v>4463.3</x:v>
      </x:c>
      <x:c r="Q3031" s="33" t="n">
        <x:f>ROUND(('Inputs'!$C$4/B3031)*'Inputs'!$C$7*'Inputs'!$C$6*D3031/3600,1)</x:f>
        <x:v>1512.3</x:v>
      </x:c>
      <x:c r="R3031" s="59" t="n">
        <x:f>ROUND((P3031-Q3031)*O3031-('Inputs'!$C$4/B3031)*(I3031/J3031+K3031)-'Inputs'!$C$4*L3031-('Inputs'!$C$4*'Inputs'!$C$20*'Inputs'!$C$21*'Inputs'!$C$22/1000)*M3031*N3031,0)</x:f>
        <x:v>-137140</x:v>
      </x:c>
      <x:c r="S3031" s="59" t="n">
        <x:f>ROUND(R3031/'Inputs'!$C$4,2)</x:f>
        <x:v>-13.71</x:v>
      </x:c>
      <x:c r="T3031" s="33" t="n">
        <x:f>ROUND((P3031-Q3031)*G3031*'Inputs'!$C$25/1000,1)</x:f>
        <x:v>64</x:v>
      </x:c>
    </x:row>
    <x:row r="3032">
      <x:c r="A3032" t="n">
        <x:v>3017</x:v>
      </x:c>
      <x:c r="B3032" s="68" t="n">
        <x:v>46.2</x:v>
      </x:c>
      <x:c r="C3032" s="68" t="n">
        <x:v>25.7</x:v>
      </x:c>
      <x:c r="D3032" s="68" t="n">
        <x:v>203.6</x:v>
      </x:c>
      <x:c r="E3032" s="68" t="n">
        <x:v>26.9</x:v>
      </x:c>
      <x:c r="F3032" s="68" t="n">
        <x:v>36.1</x:v>
      </x:c>
      <x:c r="G3032" s="68" t="n">
        <x:v>9.9</x:v>
      </x:c>
      <x:c r="H3032" s="69" t="n">
        <x:v>1.921</x:v>
      </x:c>
      <x:c r="I3032" s="68" t="n">
        <x:v>6509</x:v>
      </x:c>
      <x:c r="J3032" s="68" t="n">
        <x:v>10.1</x:v>
      </x:c>
      <x:c r="K3032" s="68" t="n">
        <x:v>943</x:v>
      </x:c>
      <x:c r="L3032" s="68" t="n">
        <x:v>4.6</x:v>
      </x:c>
      <x:c r="M3032" s="70" t="n">
        <x:v>0.025</x:v>
      </x:c>
      <x:c r="N3032" s="71" t="n">
        <x:v>146</x:v>
      </x:c>
      <x:c r="O3032" s="33" t="n">
        <x:f>ROUND(3*E3032+F3032+G3032*H3032,1)</x:f>
        <x:v>135.8</x:v>
      </x:c>
      <x:c r="P3032" s="33" t="n">
        <x:f>ROUND('Inputs'!$C$4*'Inputs'!$C$7*'Inputs'!$C$5*C3032/3600,1)</x:f>
        <x:v>3712.2</x:v>
      </x:c>
      <x:c r="Q3032" s="33" t="n">
        <x:f>ROUND(('Inputs'!$C$4/B3032)*'Inputs'!$C$7*'Inputs'!$C$6*D3032/3600,1)</x:f>
        <x:v>1273.1</x:v>
      </x:c>
      <x:c r="R3032" s="59" t="n">
        <x:f>ROUND((P3032-Q3032)*O3032-('Inputs'!$C$4/B3032)*(I3032/J3032+K3032)-'Inputs'!$C$4*L3032-('Inputs'!$C$4*'Inputs'!$C$20*'Inputs'!$C$21*'Inputs'!$C$22/1000)*M3032*N3032,0)</x:f>
        <x:v>-66537</x:v>
      </x:c>
      <x:c r="S3032" s="59" t="n">
        <x:f>ROUND(R3032/'Inputs'!$C$4,2)</x:f>
        <x:v>-6.65</x:v>
      </x:c>
      <x:c r="T3032" s="33" t="n">
        <x:f>ROUND((P3032-Q3032)*G3032*'Inputs'!$C$25/1000,1)</x:f>
        <x:v>62.4</x:v>
      </x:c>
    </x:row>
    <x:row r="3033">
      <x:c r="A3033" t="n">
        <x:v>3018</x:v>
      </x:c>
      <x:c r="B3033" s="68" t="n">
        <x:v>58.8</x:v>
      </x:c>
      <x:c r="C3033" s="68" t="n">
        <x:v>31.7</x:v>
      </x:c>
      <x:c r="D3033" s="68" t="n">
        <x:v>267.3</x:v>
      </x:c>
      <x:c r="E3033" s="68" t="n">
        <x:v>26.2</x:v>
      </x:c>
      <x:c r="F3033" s="68" t="n">
        <x:v>51.9</x:v>
      </x:c>
      <x:c r="G3033" s="68" t="n">
        <x:v>7.7</x:v>
      </x:c>
      <x:c r="H3033" s="69" t="n">
        <x:v>1.78</x:v>
      </x:c>
      <x:c r="I3033" s="68" t="n">
        <x:v>8294</x:v>
      </x:c>
      <x:c r="J3033" s="68" t="n">
        <x:v>8.9</x:v>
      </x:c>
      <x:c r="K3033" s="68" t="n">
        <x:v>709</x:v>
      </x:c>
      <x:c r="L3033" s="68" t="n">
        <x:v>3.7</x:v>
      </x:c>
      <x:c r="M3033" s="70" t="n">
        <x:v>0.06</x:v>
      </x:c>
      <x:c r="N3033" s="71" t="n">
        <x:v>102</x:v>
      </x:c>
      <x:c r="O3033" s="33" t="n">
        <x:f>ROUND(3*E3033+F3033+G3033*H3033,1)</x:f>
        <x:v>144.2</x:v>
      </x:c>
      <x:c r="P3033" s="33" t="n">
        <x:f>ROUND('Inputs'!$C$4*'Inputs'!$C$7*'Inputs'!$C$5*C3033/3600,1)</x:f>
        <x:v>4578.9</x:v>
      </x:c>
      <x:c r="Q3033" s="33" t="n">
        <x:f>ROUND(('Inputs'!$C$4/B3033)*'Inputs'!$C$7*'Inputs'!$C$6*D3033/3600,1)</x:f>
        <x:v>1313.3</x:v>
      </x:c>
      <x:c r="R3033" s="59" t="n">
        <x:f>ROUND((P3033-Q3033)*O3033-('Inputs'!$C$4/B3033)*(I3033/J3033+K3033)-'Inputs'!$C$4*L3033-('Inputs'!$C$4*'Inputs'!$C$20*'Inputs'!$C$21*'Inputs'!$C$22/1000)*M3033*N3033,0)</x:f>
        <x:v>141148</x:v>
      </x:c>
      <x:c r="S3033" s="59" t="n">
        <x:f>ROUND(R3033/'Inputs'!$C$4,2)</x:f>
        <x:v>14.11</x:v>
      </x:c>
      <x:c r="T3033" s="33" t="n">
        <x:f>ROUND((P3033-Q3033)*G3033*'Inputs'!$C$25/1000,1)</x:f>
        <x:v>65</x:v>
      </x:c>
    </x:row>
    <x:row r="3034">
      <x:c r="A3034" t="n">
        <x:v>3019</x:v>
      </x:c>
      <x:c r="B3034" s="68" t="n">
        <x:v>39.7</x:v>
      </x:c>
      <x:c r="C3034" s="68" t="n">
        <x:v>31.1</x:v>
      </x:c>
      <x:c r="D3034" s="68" t="n">
        <x:v>206.9</x:v>
      </x:c>
      <x:c r="E3034" s="68" t="n">
        <x:v>25.2</x:v>
      </x:c>
      <x:c r="F3034" s="68" t="n">
        <x:v>31.9</x:v>
      </x:c>
      <x:c r="G3034" s="68" t="n">
        <x:v>7.9</x:v>
      </x:c>
      <x:c r="H3034" s="69" t="n">
        <x:v>1.882</x:v>
      </x:c>
      <x:c r="I3034" s="68" t="n">
        <x:v>6427</x:v>
      </x:c>
      <x:c r="J3034" s="68" t="n">
        <x:v>10.8</x:v>
      </x:c>
      <x:c r="K3034" s="68" t="n">
        <x:v>677</x:v>
      </x:c>
      <x:c r="L3034" s="68" t="n">
        <x:v>5.7</x:v>
      </x:c>
      <x:c r="M3034" s="70" t="n">
        <x:v>0.012</x:v>
      </x:c>
      <x:c r="N3034" s="71" t="n">
        <x:v>131</x:v>
      </x:c>
      <x:c r="O3034" s="33" t="n">
        <x:f>ROUND(3*E3034+F3034+G3034*H3034,1)</x:f>
        <x:v>122.4</x:v>
      </x:c>
      <x:c r="P3034" s="33" t="n">
        <x:f>ROUND('Inputs'!$C$4*'Inputs'!$C$7*'Inputs'!$C$5*C3034/3600,1)</x:f>
        <x:v>4492.2</x:v>
      </x:c>
      <x:c r="Q3034" s="33" t="n">
        <x:f>ROUND(('Inputs'!$C$4/B3034)*'Inputs'!$C$7*'Inputs'!$C$6*D3034/3600,1)</x:f>
        <x:v>1505.6</x:v>
      </x:c>
      <x:c r="R3034" s="59" t="n">
        <x:f>ROUND((P3034-Q3034)*O3034-('Inputs'!$C$4/B3034)*(I3034/J3034+K3034)-'Inputs'!$C$4*L3034-('Inputs'!$C$4*'Inputs'!$C$20*'Inputs'!$C$21*'Inputs'!$C$22/1000)*M3034*N3034,0)</x:f>
        <x:v>-15382</x:v>
      </x:c>
      <x:c r="S3034" s="59" t="n">
        <x:f>ROUND(R3034/'Inputs'!$C$4,2)</x:f>
        <x:v>-1.54</x:v>
      </x:c>
      <x:c r="T3034" s="33" t="n">
        <x:f>ROUND((P3034-Q3034)*G3034*'Inputs'!$C$25/1000,1)</x:f>
        <x:v>61</x:v>
      </x:c>
    </x:row>
    <x:row r="3035">
      <x:c r="A3035" t="n">
        <x:v>3020</x:v>
      </x:c>
      <x:c r="B3035" s="68" t="n">
        <x:v>59.1</x:v>
      </x:c>
      <x:c r="C3035" s="68" t="n">
        <x:v>33.2</x:v>
      </x:c>
      <x:c r="D3035" s="68" t="n">
        <x:v>278.6</x:v>
      </x:c>
      <x:c r="E3035" s="68" t="n">
        <x:v>22.3</x:v>
      </x:c>
      <x:c r="F3035" s="68" t="n">
        <x:v>37.5</x:v>
      </x:c>
      <x:c r="G3035" s="68" t="n">
        <x:v>7.1</x:v>
      </x:c>
      <x:c r="H3035" s="69" t="n">
        <x:v>2.032</x:v>
      </x:c>
      <x:c r="I3035" s="68" t="n">
        <x:v>6525</x:v>
      </x:c>
      <x:c r="J3035" s="68" t="n">
        <x:v>14.7</x:v>
      </x:c>
      <x:c r="K3035" s="68" t="n">
        <x:v>591</x:v>
      </x:c>
      <x:c r="L3035" s="68" t="n">
        <x:v>4.3</x:v>
      </x:c>
      <x:c r="M3035" s="70" t="n">
        <x:v>0.034</x:v>
      </x:c>
      <x:c r="N3035" s="71" t="n">
        <x:v>67</x:v>
      </x:c>
      <x:c r="O3035" s="33" t="n">
        <x:f>ROUND(3*E3035+F3035+G3035*H3035,1)</x:f>
        <x:v>118.8</x:v>
      </x:c>
      <x:c r="P3035" s="33" t="n">
        <x:f>ROUND('Inputs'!$C$4*'Inputs'!$C$7*'Inputs'!$C$5*C3035/3600,1)</x:f>
        <x:v>4795.6</x:v>
      </x:c>
      <x:c r="Q3035" s="33" t="n">
        <x:f>ROUND(('Inputs'!$C$4/B3035)*'Inputs'!$C$7*'Inputs'!$C$6*D3035/3600,1)</x:f>
        <x:v>1361.8</x:v>
      </x:c>
      <x:c r="R3035" s="59" t="n">
        <x:f>ROUND((P3035-Q3035)*O3035-('Inputs'!$C$4/B3035)*(I3035/J3035+K3035)-'Inputs'!$C$4*L3035-('Inputs'!$C$4*'Inputs'!$C$20*'Inputs'!$C$21*'Inputs'!$C$22/1000)*M3035*N3035,0)</x:f>
        <x:v>184735</x:v>
      </x:c>
      <x:c r="S3035" s="59" t="n">
        <x:f>ROUND(R3035/'Inputs'!$C$4,2)</x:f>
        <x:v>18.47</x:v>
      </x:c>
      <x:c r="T3035" s="33" t="n">
        <x:f>ROUND((P3035-Q3035)*G3035*'Inputs'!$C$25/1000,1)</x:f>
        <x:v>63</x:v>
      </x:c>
    </x:row>
    <x:row r="3036">
      <x:c r="A3036" t="n">
        <x:v>3021</x:v>
      </x:c>
      <x:c r="B3036" s="68" t="n">
        <x:v>50.1</x:v>
      </x:c>
      <x:c r="C3036" s="68" t="n">
        <x:v>28.3</x:v>
      </x:c>
      <x:c r="D3036" s="68" t="n">
        <x:v>190.2</x:v>
      </x:c>
      <x:c r="E3036" s="68" t="n">
        <x:v>21.4</x:v>
      </x:c>
      <x:c r="F3036" s="68" t="n">
        <x:v>43.3</x:v>
      </x:c>
      <x:c r="G3036" s="68" t="n">
        <x:v>9.9</x:v>
      </x:c>
      <x:c r="H3036" s="69" t="n">
        <x:v>2.046</x:v>
      </x:c>
      <x:c r="I3036" s="68" t="n">
        <x:v>6965</x:v>
      </x:c>
      <x:c r="J3036" s="68" t="n">
        <x:v>14.3</x:v>
      </x:c>
      <x:c r="K3036" s="68" t="n">
        <x:v>673</x:v>
      </x:c>
      <x:c r="L3036" s="68" t="n">
        <x:v>5.1</x:v>
      </x:c>
      <x:c r="M3036" s="70" t="n">
        <x:v>0.051</x:v>
      </x:c>
      <x:c r="N3036" s="71" t="n">
        <x:v>131</x:v>
      </x:c>
      <x:c r="O3036" s="33" t="n">
        <x:f>ROUND(3*E3036+F3036+G3036*H3036,1)</x:f>
        <x:v>127.8</x:v>
      </x:c>
      <x:c r="P3036" s="33" t="n">
        <x:f>ROUND('Inputs'!$C$4*'Inputs'!$C$7*'Inputs'!$C$5*C3036/3600,1)</x:f>
        <x:v>4087.8</x:v>
      </x:c>
      <x:c r="Q3036" s="33" t="n">
        <x:f>ROUND(('Inputs'!$C$4/B3036)*'Inputs'!$C$7*'Inputs'!$C$6*D3036/3600,1)</x:f>
        <x:v>1096.7</x:v>
      </x:c>
      <x:c r="R3036" s="59" t="n">
        <x:f>ROUND((P3036-Q3036)*O3036-('Inputs'!$C$4/B3036)*(I3036/J3036+K3036)-'Inputs'!$C$4*L3036-('Inputs'!$C$4*'Inputs'!$C$20*'Inputs'!$C$21*'Inputs'!$C$22/1000)*M3036*N3036,0)</x:f>
        <x:v>84773</x:v>
      </x:c>
      <x:c r="S3036" s="59" t="n">
        <x:f>ROUND(R3036/'Inputs'!$C$4,2)</x:f>
        <x:v>8.48</x:v>
      </x:c>
      <x:c r="T3036" s="33" t="n">
        <x:f>ROUND((P3036-Q3036)*G3036*'Inputs'!$C$25/1000,1)</x:f>
        <x:v>76.5</x:v>
      </x:c>
    </x:row>
    <x:row r="3037">
      <x:c r="A3037" t="n">
        <x:v>3022</x:v>
      </x:c>
      <x:c r="B3037" s="68" t="n">
        <x:v>45.8</x:v>
      </x:c>
      <x:c r="C3037" s="68" t="n">
        <x:v>31.7</x:v>
      </x:c>
      <x:c r="D3037" s="68" t="n">
        <x:v>246.5</x:v>
      </x:c>
      <x:c r="E3037" s="68" t="n">
        <x:v>22.3</x:v>
      </x:c>
      <x:c r="F3037" s="68" t="n">
        <x:v>48.9</x:v>
      </x:c>
      <x:c r="G3037" s="68" t="n">
        <x:v>10.9</x:v>
      </x:c>
      <x:c r="H3037" s="69" t="n">
        <x:v>1.937</x:v>
      </x:c>
      <x:c r="I3037" s="68" t="n">
        <x:v>8543</x:v>
      </x:c>
      <x:c r="J3037" s="68" t="n">
        <x:v>12.6</x:v>
      </x:c>
      <x:c r="K3037" s="68" t="n">
        <x:v>708</x:v>
      </x:c>
      <x:c r="L3037" s="68" t="n">
        <x:v>5.9</x:v>
      </x:c>
      <x:c r="M3037" s="70" t="n">
        <x:v>0.088</x:v>
      </x:c>
      <x:c r="N3037" s="71" t="n">
        <x:v>85</x:v>
      </x:c>
      <x:c r="O3037" s="33" t="n">
        <x:f>ROUND(3*E3037+F3037+G3037*H3037,1)</x:f>
        <x:v>136.9</x:v>
      </x:c>
      <x:c r="P3037" s="33" t="n">
        <x:f>ROUND('Inputs'!$C$4*'Inputs'!$C$7*'Inputs'!$C$5*C3037/3600,1)</x:f>
        <x:v>4578.9</x:v>
      </x:c>
      <x:c r="Q3037" s="33" t="n">
        <x:f>ROUND(('Inputs'!$C$4/B3037)*'Inputs'!$C$7*'Inputs'!$C$6*D3037/3600,1)</x:f>
        <x:v>1554.8</x:v>
      </x:c>
      <x:c r="R3037" s="59" t="n">
        <x:f>ROUND((P3037-Q3037)*O3037-('Inputs'!$C$4/B3037)*(I3037/J3037+K3037)-'Inputs'!$C$4*L3037-('Inputs'!$C$4*'Inputs'!$C$20*'Inputs'!$C$21*'Inputs'!$C$22/1000)*M3037*N3037,0)</x:f>
        <x:v>35649</x:v>
      </x:c>
      <x:c r="S3037" s="59" t="n">
        <x:f>ROUND(R3037/'Inputs'!$C$4,2)</x:f>
        <x:v>3.56</x:v>
      </x:c>
      <x:c r="T3037" s="33" t="n">
        <x:f>ROUND((P3037-Q3037)*G3037*'Inputs'!$C$25/1000,1)</x:f>
        <x:v>85.2</x:v>
      </x:c>
    </x:row>
    <x:row r="3038">
      <x:c r="A3038" t="n">
        <x:v>3023</x:v>
      </x:c>
      <x:c r="B3038" s="68" t="n">
        <x:v>40.9</x:v>
      </x:c>
      <x:c r="C3038" s="68" t="n">
        <x:v>30.7</x:v>
      </x:c>
      <x:c r="D3038" s="68" t="n">
        <x:v>265.4</x:v>
      </x:c>
      <x:c r="E3038" s="68" t="n">
        <x:v>26.2</x:v>
      </x:c>
      <x:c r="F3038" s="68" t="n">
        <x:v>34.6</x:v>
      </x:c>
      <x:c r="G3038" s="68" t="n">
        <x:v>10.6</x:v>
      </x:c>
      <x:c r="H3038" s="69" t="n">
        <x:v>1.982</x:v>
      </x:c>
      <x:c r="I3038" s="68" t="n">
        <x:v>6481</x:v>
      </x:c>
      <x:c r="J3038" s="68" t="n">
        <x:v>10.5</x:v>
      </x:c>
      <x:c r="K3038" s="68" t="n">
        <x:v>424</x:v>
      </x:c>
      <x:c r="L3038" s="68" t="n">
        <x:v>2.8</x:v>
      </x:c>
      <x:c r="M3038" s="70" t="n">
        <x:v>0.086</x:v>
      </x:c>
      <x:c r="N3038" s="71" t="n">
        <x:v>95</x:v>
      </x:c>
      <x:c r="O3038" s="33" t="n">
        <x:f>ROUND(3*E3038+F3038+G3038*H3038,1)</x:f>
        <x:v>134.2</x:v>
      </x:c>
      <x:c r="P3038" s="33" t="n">
        <x:f>ROUND('Inputs'!$C$4*'Inputs'!$C$7*'Inputs'!$C$5*C3038/3600,1)</x:f>
        <x:v>4434.4</x:v>
      </x:c>
      <x:c r="Q3038" s="33" t="n">
        <x:f>ROUND(('Inputs'!$C$4/B3038)*'Inputs'!$C$7*'Inputs'!$C$6*D3038/3600,1)</x:f>
        <x:v>1874.6</x:v>
      </x:c>
      <x:c r="R3038" s="59" t="n">
        <x:f>ROUND((P3038-Q3038)*O3038-('Inputs'!$C$4/B3038)*(I3038/J3038+K3038)-'Inputs'!$C$4*L3038-('Inputs'!$C$4*'Inputs'!$C$20*'Inputs'!$C$21*'Inputs'!$C$22/1000)*M3038*N3038,0)</x:f>
        <x:v>42674</x:v>
      </x:c>
      <x:c r="S3038" s="59" t="n">
        <x:f>ROUND(R3038/'Inputs'!$C$4,2)</x:f>
        <x:v>4.27</x:v>
      </x:c>
      <x:c r="T3038" s="33" t="n">
        <x:f>ROUND((P3038-Q3038)*G3038*'Inputs'!$C$25/1000,1)</x:f>
        <x:v>70.1</x:v>
      </x:c>
    </x:row>
    <x:row r="3039">
      <x:c r="A3039" t="n">
        <x:v>3024</x:v>
      </x:c>
      <x:c r="B3039" s="68" t="n">
        <x:v>50.1</x:v>
      </x:c>
      <x:c r="C3039" s="68" t="n">
        <x:v>28.8</x:v>
      </x:c>
      <x:c r="D3039" s="68" t="n">
        <x:v>207</x:v>
      </x:c>
      <x:c r="E3039" s="68" t="n">
        <x:v>20.1</x:v>
      </x:c>
      <x:c r="F3039" s="68" t="n">
        <x:v>47.8</x:v>
      </x:c>
      <x:c r="G3039" s="68" t="n">
        <x:v>7.5</x:v>
      </x:c>
      <x:c r="H3039" s="69" t="n">
        <x:v>1.952</x:v>
      </x:c>
      <x:c r="I3039" s="68" t="n">
        <x:v>6366</x:v>
      </x:c>
      <x:c r="J3039" s="68" t="n">
        <x:v>8.9</x:v>
      </x:c>
      <x:c r="K3039" s="68" t="n">
        <x:v>649</x:v>
      </x:c>
      <x:c r="L3039" s="68" t="n">
        <x:v>4.9</x:v>
      </x:c>
      <x:c r="M3039" s="70" t="n">
        <x:v>0.016</x:v>
      </x:c>
      <x:c r="N3039" s="71" t="n">
        <x:v>94</x:v>
      </x:c>
      <x:c r="O3039" s="33" t="n">
        <x:f>ROUND(3*E3039+F3039+G3039*H3039,1)</x:f>
        <x:v>122.7</x:v>
      </x:c>
      <x:c r="P3039" s="33" t="n">
        <x:f>ROUND('Inputs'!$C$4*'Inputs'!$C$7*'Inputs'!$C$5*C3039/3600,1)</x:f>
        <x:v>4160</x:v>
      </x:c>
      <x:c r="Q3039" s="33" t="n">
        <x:f>ROUND(('Inputs'!$C$4/B3039)*'Inputs'!$C$7*'Inputs'!$C$6*D3039/3600,1)</x:f>
        <x:v>1193.6</x:v>
      </x:c>
      <x:c r="R3039" s="59" t="n">
        <x:f>ROUND((P3039-Q3039)*O3039-('Inputs'!$C$4/B3039)*(I3039/J3039+K3039)-'Inputs'!$C$4*L3039-('Inputs'!$C$4*'Inputs'!$C$20*'Inputs'!$C$21*'Inputs'!$C$22/1000)*M3039*N3039,0)</x:f>
        <x:v>39303</x:v>
      </x:c>
      <x:c r="S3039" s="59" t="n">
        <x:f>ROUND(R3039/'Inputs'!$C$4,2)</x:f>
        <x:v>3.93</x:v>
      </x:c>
      <x:c r="T3039" s="33" t="n">
        <x:f>ROUND((P3039-Q3039)*G3039*'Inputs'!$C$25/1000,1)</x:f>
        <x:v>57.5</x:v>
      </x:c>
    </x:row>
    <x:row r="3040">
      <x:c r="A3040" t="n">
        <x:v>3025</x:v>
      </x:c>
      <x:c r="B3040" s="68" t="n">
        <x:v>30.7</x:v>
      </x:c>
      <x:c r="C3040" s="68" t="n">
        <x:v>33.5</x:v>
      </x:c>
      <x:c r="D3040" s="68" t="n">
        <x:v>203.6</x:v>
      </x:c>
      <x:c r="E3040" s="68" t="n">
        <x:v>22.5</x:v>
      </x:c>
      <x:c r="F3040" s="68" t="n">
        <x:v>33.6</x:v>
      </x:c>
      <x:c r="G3040" s="68" t="n">
        <x:v>7.3</x:v>
      </x:c>
      <x:c r="H3040" s="69" t="n">
        <x:v>1.647</x:v>
      </x:c>
      <x:c r="I3040" s="68" t="n">
        <x:v>7856</x:v>
      </x:c>
      <x:c r="J3040" s="68" t="n">
        <x:v>11.5</x:v>
      </x:c>
      <x:c r="K3040" s="68" t="n">
        <x:v>460</x:v>
      </x:c>
      <x:c r="L3040" s="68" t="n">
        <x:v>3.5</x:v>
      </x:c>
      <x:c r="M3040" s="70" t="n">
        <x:v>0.062</x:v>
      </x:c>
      <x:c r="N3040" s="71" t="n">
        <x:v>140</x:v>
      </x:c>
      <x:c r="O3040" s="33" t="n">
        <x:f>ROUND(3*E3040+F3040+G3040*H3040,1)</x:f>
        <x:v>113.1</x:v>
      </x:c>
      <x:c r="P3040" s="33" t="n">
        <x:f>ROUND('Inputs'!$C$4*'Inputs'!$C$7*'Inputs'!$C$5*C3040/3600,1)</x:f>
        <x:v>4838.9</x:v>
      </x:c>
      <x:c r="Q3040" s="33" t="n">
        <x:f>ROUND(('Inputs'!$C$4/B3040)*'Inputs'!$C$7*'Inputs'!$C$6*D3040/3600,1)</x:f>
        <x:v>1915.9</x:v>
      </x:c>
      <x:c r="R3040" s="59" t="n">
        <x:f>ROUND((P3040-Q3040)*O3040-('Inputs'!$C$4/B3040)*(I3040/J3040+K3040)-'Inputs'!$C$4*L3040-('Inputs'!$C$4*'Inputs'!$C$20*'Inputs'!$C$21*'Inputs'!$C$22/1000)*M3040*N3040,0)</x:f>
        <x:v>-96174</x:v>
      </x:c>
      <x:c r="S3040" s="59" t="n">
        <x:f>ROUND(R3040/'Inputs'!$C$4,2)</x:f>
        <x:v>-9.62</x:v>
      </x:c>
      <x:c r="T3040" s="33" t="n">
        <x:f>ROUND((P3040-Q3040)*G3040*'Inputs'!$C$25/1000,1)</x:f>
        <x:v>55.1</x:v>
      </x:c>
    </x:row>
    <x:row r="3041">
      <x:c r="A3041" t="n">
        <x:v>3026</x:v>
      </x:c>
      <x:c r="B3041" s="68" t="n">
        <x:v>45.2</x:v>
      </x:c>
      <x:c r="C3041" s="68" t="n">
        <x:v>31.2</x:v>
      </x:c>
      <x:c r="D3041" s="68" t="n">
        <x:v>282.3</x:v>
      </x:c>
      <x:c r="E3041" s="68" t="n">
        <x:v>27.4</x:v>
      </x:c>
      <x:c r="F3041" s="68" t="n">
        <x:v>36.1</x:v>
      </x:c>
      <x:c r="G3041" s="68" t="n">
        <x:v>10.3</x:v>
      </x:c>
      <x:c r="H3041" s="69" t="n">
        <x:v>1.668</x:v>
      </x:c>
      <x:c r="I3041" s="68" t="n">
        <x:v>4788</x:v>
      </x:c>
      <x:c r="J3041" s="68" t="n">
        <x:v>9.3</x:v>
      </x:c>
      <x:c r="K3041" s="68" t="n">
        <x:v>532</x:v>
      </x:c>
      <x:c r="L3041" s="68" t="n">
        <x:v>2.6</x:v>
      </x:c>
      <x:c r="M3041" s="70" t="n">
        <x:v>0.08</x:v>
      </x:c>
      <x:c r="N3041" s="71" t="n">
        <x:v>151</x:v>
      </x:c>
      <x:c r="O3041" s="33" t="n">
        <x:f>ROUND(3*E3041+F3041+G3041*H3041,1)</x:f>
        <x:v>135.5</x:v>
      </x:c>
      <x:c r="P3041" s="33" t="n">
        <x:f>ROUND('Inputs'!$C$4*'Inputs'!$C$7*'Inputs'!$C$5*C3041/3600,1)</x:f>
        <x:v>4506.7</x:v>
      </x:c>
      <x:c r="Q3041" s="33" t="n">
        <x:f>ROUND(('Inputs'!$C$4/B3041)*'Inputs'!$C$7*'Inputs'!$C$6*D3041/3600,1)</x:f>
        <x:v>1804.3</x:v>
      </x:c>
      <x:c r="R3041" s="59" t="n">
        <x:f>ROUND((P3041-Q3041)*O3041-('Inputs'!$C$4/B3041)*(I3041/J3041+K3041)-'Inputs'!$C$4*L3041-('Inputs'!$C$4*'Inputs'!$C$20*'Inputs'!$C$21*'Inputs'!$C$22/1000)*M3041*N3041,0)</x:f>
        <x:v>81561</x:v>
      </x:c>
      <x:c r="S3041" s="59" t="n">
        <x:f>ROUND(R3041/'Inputs'!$C$4,2)</x:f>
        <x:v>8.16</x:v>
      </x:c>
      <x:c r="T3041" s="33" t="n">
        <x:f>ROUND((P3041-Q3041)*G3041*'Inputs'!$C$25/1000,1)</x:f>
        <x:v>71.9</x:v>
      </x:c>
    </x:row>
    <x:row r="3042">
      <x:c r="A3042" t="n">
        <x:v>3027</x:v>
      </x:c>
      <x:c r="B3042" s="68" t="n">
        <x:v>41.3</x:v>
      </x:c>
      <x:c r="C3042" s="68" t="n">
        <x:v>31.7</x:v>
      </x:c>
      <x:c r="D3042" s="68" t="n">
        <x:v>245.6</x:v>
      </x:c>
      <x:c r="E3042" s="68" t="n">
        <x:v>24.4</x:v>
      </x:c>
      <x:c r="F3042" s="68" t="n">
        <x:v>34.5</x:v>
      </x:c>
      <x:c r="G3042" s="68" t="n">
        <x:v>8</x:v>
      </x:c>
      <x:c r="H3042" s="69" t="n">
        <x:v>1.799</x:v>
      </x:c>
      <x:c r="I3042" s="68" t="n">
        <x:v>5538</x:v>
      </x:c>
      <x:c r="J3042" s="68" t="n">
        <x:v>14.1</x:v>
      </x:c>
      <x:c r="K3042" s="68" t="n">
        <x:v>372</x:v>
      </x:c>
      <x:c r="L3042" s="68" t="n">
        <x:v>4.6</x:v>
      </x:c>
      <x:c r="M3042" s="70" t="n">
        <x:v>0.055</x:v>
      </x:c>
      <x:c r="N3042" s="71" t="n">
        <x:v>122</x:v>
      </x:c>
      <x:c r="O3042" s="33" t="n">
        <x:f>ROUND(3*E3042+F3042+G3042*H3042,1)</x:f>
        <x:v>122.1</x:v>
      </x:c>
      <x:c r="P3042" s="33" t="n">
        <x:f>ROUND('Inputs'!$C$4*'Inputs'!$C$7*'Inputs'!$C$5*C3042/3600,1)</x:f>
        <x:v>4578.9</x:v>
      </x:c>
      <x:c r="Q3042" s="33" t="n">
        <x:f>ROUND(('Inputs'!$C$4/B3042)*'Inputs'!$C$7*'Inputs'!$C$6*D3042/3600,1)</x:f>
        <x:v>1717.9</x:v>
      </x:c>
      <x:c r="R3042" s="59" t="n">
        <x:f>ROUND((P3042-Q3042)*O3042-('Inputs'!$C$4/B3042)*(I3042/J3042+K3042)-'Inputs'!$C$4*L3042-('Inputs'!$C$4*'Inputs'!$C$20*'Inputs'!$C$21*'Inputs'!$C$22/1000)*M3042*N3042,0)</x:f>
        <x:v>103150</x:v>
      </x:c>
      <x:c r="S3042" s="59" t="n">
        <x:f>ROUND(R3042/'Inputs'!$C$4,2)</x:f>
        <x:v>10.32</x:v>
      </x:c>
      <x:c r="T3042" s="33" t="n">
        <x:f>ROUND((P3042-Q3042)*G3042*'Inputs'!$C$25/1000,1)</x:f>
        <x:v>59.1</x:v>
      </x:c>
    </x:row>
    <x:row r="3043">
      <x:c r="A3043" t="n">
        <x:v>3028</x:v>
      </x:c>
      <x:c r="B3043" s="68" t="n">
        <x:v>59</x:v>
      </x:c>
      <x:c r="C3043" s="68" t="n">
        <x:v>24.9</x:v>
      </x:c>
      <x:c r="D3043" s="68" t="n">
        <x:v>231.5</x:v>
      </x:c>
      <x:c r="E3043" s="68" t="n">
        <x:v>26.8</x:v>
      </x:c>
      <x:c r="F3043" s="68" t="n">
        <x:v>34.5</x:v>
      </x:c>
      <x:c r="G3043" s="68" t="n">
        <x:v>8.4</x:v>
      </x:c>
      <x:c r="H3043" s="69" t="n">
        <x:v>1.993</x:v>
      </x:c>
      <x:c r="I3043" s="68" t="n">
        <x:v>5088</x:v>
      </x:c>
      <x:c r="J3043" s="68" t="n">
        <x:v>8.2</x:v>
      </x:c>
      <x:c r="K3043" s="68" t="n">
        <x:v>566</x:v>
      </x:c>
      <x:c r="L3043" s="68" t="n">
        <x:v>5.3</x:v>
      </x:c>
      <x:c r="M3043" s="70" t="n">
        <x:v>0.025</x:v>
      </x:c>
      <x:c r="N3043" s="71" t="n">
        <x:v>120</x:v>
      </x:c>
      <x:c r="O3043" s="33" t="n">
        <x:f>ROUND(3*E3043+F3043+G3043*H3043,1)</x:f>
        <x:v>131.6</x:v>
      </x:c>
      <x:c r="P3043" s="33" t="n">
        <x:f>ROUND('Inputs'!$C$4*'Inputs'!$C$7*'Inputs'!$C$5*C3043/3600,1)</x:f>
        <x:v>3596.7</x:v>
      </x:c>
      <x:c r="Q3043" s="33" t="n">
        <x:f>ROUND(('Inputs'!$C$4/B3043)*'Inputs'!$C$7*'Inputs'!$C$6*D3043/3600,1)</x:f>
        <x:v>1133.5</x:v>
      </x:c>
      <x:c r="R3043" s="59" t="n">
        <x:f>ROUND((P3043-Q3043)*O3043-('Inputs'!$C$4/B3043)*(I3043/J3043+K3043)-'Inputs'!$C$4*L3043-('Inputs'!$C$4*'Inputs'!$C$20*'Inputs'!$C$21*'Inputs'!$C$22/1000)*M3043*N3043,0)</x:f>
        <x:v>63349</x:v>
      </x:c>
      <x:c r="S3043" s="59" t="n">
        <x:f>ROUND(R3043/'Inputs'!$C$4,2)</x:f>
        <x:v>6.33</x:v>
      </x:c>
      <x:c r="T3043" s="33" t="n">
        <x:f>ROUND((P3043-Q3043)*G3043*'Inputs'!$C$25/1000,1)</x:f>
        <x:v>53.5</x:v>
      </x:c>
    </x:row>
    <x:row r="3044">
      <x:c r="A3044" t="n">
        <x:v>3029</x:v>
      </x:c>
      <x:c r="B3044" s="68" t="n">
        <x:v>26.1</x:v>
      </x:c>
      <x:c r="C3044" s="68" t="n">
        <x:v>28.3</x:v>
      </x:c>
      <x:c r="D3044" s="68" t="n">
        <x:v>180.6</x:v>
      </x:c>
      <x:c r="E3044" s="68" t="n">
        <x:v>24</x:v>
      </x:c>
      <x:c r="F3044" s="68" t="n">
        <x:v>53.3</x:v>
      </x:c>
      <x:c r="G3044" s="68" t="n">
        <x:v>8.8</x:v>
      </x:c>
      <x:c r="H3044" s="69" t="n">
        <x:v>1.9</x:v>
      </x:c>
      <x:c r="I3044" s="68" t="n">
        <x:v>4971</x:v>
      </x:c>
      <x:c r="J3044" s="68" t="n">
        <x:v>10.5</x:v>
      </x:c>
      <x:c r="K3044" s="68" t="n">
        <x:v>883</x:v>
      </x:c>
      <x:c r="L3044" s="68" t="n">
        <x:v>2.3</x:v>
      </x:c>
      <x:c r="M3044" s="70" t="n">
        <x:v>0.07</x:v>
      </x:c>
      <x:c r="N3044" s="71" t="n">
        <x:v>88</x:v>
      </x:c>
      <x:c r="O3044" s="33" t="n">
        <x:f>ROUND(3*E3044+F3044+G3044*H3044,1)</x:f>
        <x:v>142</x:v>
      </x:c>
      <x:c r="P3044" s="33" t="n">
        <x:f>ROUND('Inputs'!$C$4*'Inputs'!$C$7*'Inputs'!$C$5*C3044/3600,1)</x:f>
        <x:v>4087.8</x:v>
      </x:c>
      <x:c r="Q3044" s="33" t="n">
        <x:f>ROUND(('Inputs'!$C$4/B3044)*'Inputs'!$C$7*'Inputs'!$C$6*D3044/3600,1)</x:f>
        <x:v>1999</x:v>
      </x:c>
      <x:c r="R3044" s="59" t="n">
        <x:f>ROUND((P3044-Q3044)*O3044-('Inputs'!$C$4/B3044)*(I3044/J3044+K3044)-'Inputs'!$C$4*L3044-('Inputs'!$C$4*'Inputs'!$C$20*'Inputs'!$C$21*'Inputs'!$C$22/1000)*M3044*N3044,0)</x:f>
        <x:v>-259870</x:v>
      </x:c>
      <x:c r="S3044" s="59" t="n">
        <x:f>ROUND(R3044/'Inputs'!$C$4,2)</x:f>
        <x:v>-25.99</x:v>
      </x:c>
      <x:c r="T3044" s="33" t="n">
        <x:f>ROUND((P3044-Q3044)*G3044*'Inputs'!$C$25/1000,1)</x:f>
        <x:v>47.5</x:v>
      </x:c>
    </x:row>
    <x:row r="3045">
      <x:c r="A3045" t="n">
        <x:v>3030</x:v>
      </x:c>
      <x:c r="B3045" s="68" t="n">
        <x:v>47.6</x:v>
      </x:c>
      <x:c r="C3045" s="68" t="n">
        <x:v>30.6</x:v>
      </x:c>
      <x:c r="D3045" s="68" t="n">
        <x:v>222.4</x:v>
      </x:c>
      <x:c r="E3045" s="68" t="n">
        <x:v>24.4</x:v>
      </x:c>
      <x:c r="F3045" s="68" t="n">
        <x:v>45.1</x:v>
      </x:c>
      <x:c r="G3045" s="68" t="n">
        <x:v>7.7</x:v>
      </x:c>
      <x:c r="H3045" s="69" t="n">
        <x:v>1.902</x:v>
      </x:c>
      <x:c r="I3045" s="68" t="n">
        <x:v>6971</x:v>
      </x:c>
      <x:c r="J3045" s="68" t="n">
        <x:v>10</x:v>
      </x:c>
      <x:c r="K3045" s="68" t="n">
        <x:v>485</x:v>
      </x:c>
      <x:c r="L3045" s="68" t="n">
        <x:v>4.9</x:v>
      </x:c>
      <x:c r="M3045" s="70" t="n">
        <x:v>0.021</x:v>
      </x:c>
      <x:c r="N3045" s="71" t="n">
        <x:v>86</x:v>
      </x:c>
      <x:c r="O3045" s="33" t="n">
        <x:f>ROUND(3*E3045+F3045+G3045*H3045,1)</x:f>
        <x:v>132.9</x:v>
      </x:c>
      <x:c r="P3045" s="33" t="n">
        <x:f>ROUND('Inputs'!$C$4*'Inputs'!$C$7*'Inputs'!$C$5*C3045/3600,1)</x:f>
        <x:v>4420</x:v>
      </x:c>
      <x:c r="Q3045" s="33" t="n">
        <x:f>ROUND(('Inputs'!$C$4/B3045)*'Inputs'!$C$7*'Inputs'!$C$6*D3045/3600,1)</x:f>
        <x:v>1349.8</x:v>
      </x:c>
      <x:c r="R3045" s="59" t="n">
        <x:f>ROUND((P3045-Q3045)*O3045-('Inputs'!$C$4/B3045)*(I3045/J3045+K3045)-'Inputs'!$C$4*L3045-('Inputs'!$C$4*'Inputs'!$C$20*'Inputs'!$C$21*'Inputs'!$C$22/1000)*M3045*N3045,0)</x:f>
        <x:v>106651</x:v>
      </x:c>
      <x:c r="S3045" s="59" t="n">
        <x:f>ROUND(R3045/'Inputs'!$C$4,2)</x:f>
        <x:v>10.67</x:v>
      </x:c>
      <x:c r="T3045" s="33" t="n">
        <x:f>ROUND((P3045-Q3045)*G3045*'Inputs'!$C$25/1000,1)</x:f>
        <x:v>61.1</x:v>
      </x:c>
    </x:row>
    <x:row r="3046">
      <x:c r="A3046" t="n">
        <x:v>3031</x:v>
      </x:c>
      <x:c r="B3046" s="68" t="n">
        <x:v>45.6</x:v>
      </x:c>
      <x:c r="C3046" s="68" t="n">
        <x:v>32.8</x:v>
      </x:c>
      <x:c r="D3046" s="68" t="n">
        <x:v>221.2</x:v>
      </x:c>
      <x:c r="E3046" s="68" t="n">
        <x:v>22.1</x:v>
      </x:c>
      <x:c r="F3046" s="68" t="n">
        <x:v>53.2</x:v>
      </x:c>
      <x:c r="G3046" s="68" t="n">
        <x:v>10.1</x:v>
      </x:c>
      <x:c r="H3046" s="69" t="n">
        <x:v>1.85</x:v>
      </x:c>
      <x:c r="I3046" s="68" t="n">
        <x:v>4634</x:v>
      </x:c>
      <x:c r="J3046" s="68" t="n">
        <x:v>11.9</x:v>
      </x:c>
      <x:c r="K3046" s="68" t="n">
        <x:v>731</x:v>
      </x:c>
      <x:c r="L3046" s="68" t="n">
        <x:v>2.2</x:v>
      </x:c>
      <x:c r="M3046" s="70" t="n">
        <x:v>0.027</x:v>
      </x:c>
      <x:c r="N3046" s="71" t="n">
        <x:v>92</x:v>
      </x:c>
      <x:c r="O3046" s="33" t="n">
        <x:f>ROUND(3*E3046+F3046+G3046*H3046,1)</x:f>
        <x:v>138.2</x:v>
      </x:c>
      <x:c r="P3046" s="33" t="n">
        <x:f>ROUND('Inputs'!$C$4*'Inputs'!$C$7*'Inputs'!$C$5*C3046/3600,1)</x:f>
        <x:v>4737.8</x:v>
      </x:c>
      <x:c r="Q3046" s="33" t="n">
        <x:f>ROUND(('Inputs'!$C$4/B3046)*'Inputs'!$C$7*'Inputs'!$C$6*D3046/3600,1)</x:f>
        <x:v>1401.4</x:v>
      </x:c>
      <x:c r="R3046" s="59" t="n">
        <x:f>ROUND((P3046-Q3046)*O3046-('Inputs'!$C$4/B3046)*(I3046/J3046+K3046)-'Inputs'!$C$4*L3046-('Inputs'!$C$4*'Inputs'!$C$20*'Inputs'!$C$21*'Inputs'!$C$22/1000)*M3046*N3046,0)</x:f>
        <x:v>187832</x:v>
      </x:c>
      <x:c r="S3046" s="59" t="n">
        <x:f>ROUND(R3046/'Inputs'!$C$4,2)</x:f>
        <x:v>18.78</x:v>
      </x:c>
      <x:c r="T3046" s="33" t="n">
        <x:f>ROUND((P3046-Q3046)*G3046*'Inputs'!$C$25/1000,1)</x:f>
        <x:v>87.1</x:v>
      </x:c>
    </x:row>
    <x:row r="3047">
      <x:c r="A3047" t="n">
        <x:v>3032</x:v>
      </x:c>
      <x:c r="B3047" s="68" t="n">
        <x:v>47.1</x:v>
      </x:c>
      <x:c r="C3047" s="68" t="n">
        <x:v>29.2</x:v>
      </x:c>
      <x:c r="D3047" s="68" t="n">
        <x:v>175.7</x:v>
      </x:c>
      <x:c r="E3047" s="68" t="n">
        <x:v>24.7</x:v>
      </x:c>
      <x:c r="F3047" s="68" t="n">
        <x:v>38.3</x:v>
      </x:c>
      <x:c r="G3047" s="68" t="n">
        <x:v>8.3</x:v>
      </x:c>
      <x:c r="H3047" s="69" t="n">
        <x:v>1.893</x:v>
      </x:c>
      <x:c r="I3047" s="68" t="n">
        <x:v>7017</x:v>
      </x:c>
      <x:c r="J3047" s="68" t="n">
        <x:v>8.1</x:v>
      </x:c>
      <x:c r="K3047" s="68" t="n">
        <x:v>809</x:v>
      </x:c>
      <x:c r="L3047" s="68" t="n">
        <x:v>1.5</x:v>
      </x:c>
      <x:c r="M3047" s="70" t="n">
        <x:v>0.049</x:v>
      </x:c>
      <x:c r="N3047" s="71" t="n">
        <x:v>128</x:v>
      </x:c>
      <x:c r="O3047" s="33" t="n">
        <x:f>ROUND(3*E3047+F3047+G3047*H3047,1)</x:f>
        <x:v>128.1</x:v>
      </x:c>
      <x:c r="P3047" s="33" t="n">
        <x:f>ROUND('Inputs'!$C$4*'Inputs'!$C$7*'Inputs'!$C$5*C3047/3600,1)</x:f>
        <x:v>4217.8</x:v>
      </x:c>
      <x:c r="Q3047" s="33" t="n">
        <x:f>ROUND(('Inputs'!$C$4/B3047)*'Inputs'!$C$7*'Inputs'!$C$6*D3047/3600,1)</x:f>
        <x:v>1077.7</x:v>
      </x:c>
      <x:c r="R3047" s="59" t="n">
        <x:f>ROUND((P3047-Q3047)*O3047-('Inputs'!$C$4/B3047)*(I3047/J3047+K3047)-'Inputs'!$C$4*L3047-('Inputs'!$C$4*'Inputs'!$C$20*'Inputs'!$C$21*'Inputs'!$C$22/1000)*M3047*N3047,0)</x:f>
        <x:v>17532</x:v>
      </x:c>
      <x:c r="S3047" s="59" t="n">
        <x:f>ROUND(R3047/'Inputs'!$C$4,2)</x:f>
        <x:v>1.75</x:v>
      </x:c>
      <x:c r="T3047" s="33" t="n">
        <x:f>ROUND((P3047-Q3047)*G3047*'Inputs'!$C$25/1000,1)</x:f>
        <x:v>67.3</x:v>
      </x:c>
    </x:row>
    <x:row r="3048">
      <x:c r="A3048" t="n">
        <x:v>3033</x:v>
      </x:c>
      <x:c r="B3048" s="68" t="n">
        <x:v>58.3</x:v>
      </x:c>
      <x:c r="C3048" s="68" t="n">
        <x:v>26.1</x:v>
      </x:c>
      <x:c r="D3048" s="68" t="n">
        <x:v>197.9</x:v>
      </x:c>
      <x:c r="E3048" s="68" t="n">
        <x:v>25.6</x:v>
      </x:c>
      <x:c r="F3048" s="68" t="n">
        <x:v>45.2</x:v>
      </x:c>
      <x:c r="G3048" s="68" t="n">
        <x:v>9.4</x:v>
      </x:c>
      <x:c r="H3048" s="69" t="n">
        <x:v>1.783</x:v>
      </x:c>
      <x:c r="I3048" s="68" t="n">
        <x:v>7031</x:v>
      </x:c>
      <x:c r="J3048" s="68" t="n">
        <x:v>8.5</x:v>
      </x:c>
      <x:c r="K3048" s="68" t="n">
        <x:v>658</x:v>
      </x:c>
      <x:c r="L3048" s="68" t="n">
        <x:v>4.7</x:v>
      </x:c>
      <x:c r="M3048" s="70" t="n">
        <x:v>0.083</x:v>
      </x:c>
      <x:c r="N3048" s="71" t="n">
        <x:v>84</x:v>
      </x:c>
      <x:c r="O3048" s="33" t="n">
        <x:f>ROUND(3*E3048+F3048+G3048*H3048,1)</x:f>
        <x:v>138.8</x:v>
      </x:c>
      <x:c r="P3048" s="33" t="n">
        <x:f>ROUND('Inputs'!$C$4*'Inputs'!$C$7*'Inputs'!$C$5*C3048/3600,1)</x:f>
        <x:v>3770</x:v>
      </x:c>
      <x:c r="Q3048" s="33" t="n">
        <x:f>ROUND(('Inputs'!$C$4/B3048)*'Inputs'!$C$7*'Inputs'!$C$6*D3048/3600,1)</x:f>
        <x:v>980.6</x:v>
      </x:c>
      <x:c r="R3048" s="59" t="n">
        <x:f>ROUND((P3048-Q3048)*O3048-('Inputs'!$C$4/B3048)*(I3048/J3048+K3048)-'Inputs'!$C$4*L3048-('Inputs'!$C$4*'Inputs'!$C$20*'Inputs'!$C$21*'Inputs'!$C$22/1000)*M3048*N3048,0)</x:f>
        <x:v>69831</x:v>
      </x:c>
      <x:c r="S3048" s="59" t="n">
        <x:f>ROUND(R3048/'Inputs'!$C$4,2)</x:f>
        <x:v>6.98</x:v>
      </x:c>
      <x:c r="T3048" s="33" t="n">
        <x:f>ROUND((P3048-Q3048)*G3048*'Inputs'!$C$25/1000,1)</x:f>
        <x:v>67.7</x:v>
      </x:c>
    </x:row>
    <x:row r="3049">
      <x:c r="A3049" t="n">
        <x:v>3034</x:v>
      </x:c>
      <x:c r="B3049" s="68" t="n">
        <x:v>31.1</x:v>
      </x:c>
      <x:c r="C3049" s="68" t="n">
        <x:v>29.9</x:v>
      </x:c>
      <x:c r="D3049" s="68" t="n">
        <x:v>205.6</x:v>
      </x:c>
      <x:c r="E3049" s="68" t="n">
        <x:v>24</x:v>
      </x:c>
      <x:c r="F3049" s="68" t="n">
        <x:v>35.3</x:v>
      </x:c>
      <x:c r="G3049" s="68" t="n">
        <x:v>8.1</x:v>
      </x:c>
      <x:c r="H3049" s="69" t="n">
        <x:v>1.609</x:v>
      </x:c>
      <x:c r="I3049" s="68" t="n">
        <x:v>4738</x:v>
      </x:c>
      <x:c r="J3049" s="68" t="n">
        <x:v>10.4</x:v>
      </x:c>
      <x:c r="K3049" s="68" t="n">
        <x:v>417</x:v>
      </x:c>
      <x:c r="L3049" s="68" t="n">
        <x:v>2.5</x:v>
      </x:c>
      <x:c r="M3049" s="70" t="n">
        <x:v>0.098</x:v>
      </x:c>
      <x:c r="N3049" s="71" t="n">
        <x:v>124</x:v>
      </x:c>
      <x:c r="O3049" s="33" t="n">
        <x:f>ROUND(3*E3049+F3049+G3049*H3049,1)</x:f>
        <x:v>120.3</x:v>
      </x:c>
      <x:c r="P3049" s="33" t="n">
        <x:f>ROUND('Inputs'!$C$4*'Inputs'!$C$7*'Inputs'!$C$5*C3049/3600,1)</x:f>
        <x:v>4318.9</x:v>
      </x:c>
      <x:c r="Q3049" s="33" t="n">
        <x:f>ROUND(('Inputs'!$C$4/B3049)*'Inputs'!$C$7*'Inputs'!$C$6*D3049/3600,1)</x:f>
        <x:v>1909.8</x:v>
      </x:c>
      <x:c r="R3049" s="59" t="n">
        <x:f>ROUND((P3049-Q3049)*O3049-('Inputs'!$C$4/B3049)*(I3049/J3049+K3049)-'Inputs'!$C$4*L3049-('Inputs'!$C$4*'Inputs'!$C$20*'Inputs'!$C$21*'Inputs'!$C$22/1000)*M3049*N3049,0)</x:f>
        <x:v>-42930</x:v>
      </x:c>
      <x:c r="S3049" s="59" t="n">
        <x:f>ROUND(R3049/'Inputs'!$C$4,2)</x:f>
        <x:v>-4.29</x:v>
      </x:c>
      <x:c r="T3049" s="33" t="n">
        <x:f>ROUND((P3049-Q3049)*G3049*'Inputs'!$C$25/1000,1)</x:f>
        <x:v>50.4</x:v>
      </x:c>
    </x:row>
    <x:row r="3050">
      <x:c r="A3050" t="n">
        <x:v>3035</x:v>
      </x:c>
      <x:c r="B3050" s="68" t="n">
        <x:v>28.5</x:v>
      </x:c>
      <x:c r="C3050" s="68" t="n">
        <x:v>27.5</x:v>
      </x:c>
      <x:c r="D3050" s="68" t="n">
        <x:v>285.2</x:v>
      </x:c>
      <x:c r="E3050" s="68" t="n">
        <x:v>22.6</x:v>
      </x:c>
      <x:c r="F3050" s="68" t="n">
        <x:v>33.9</x:v>
      </x:c>
      <x:c r="G3050" s="68" t="n">
        <x:v>8.1</x:v>
      </x:c>
      <x:c r="H3050" s="69" t="n">
        <x:v>1.974</x:v>
      </x:c>
      <x:c r="I3050" s="68" t="n">
        <x:v>5447</x:v>
      </x:c>
      <x:c r="J3050" s="68" t="n">
        <x:v>13.8</x:v>
      </x:c>
      <x:c r="K3050" s="68" t="n">
        <x:v>649</x:v>
      </x:c>
      <x:c r="L3050" s="68" t="n">
        <x:v>3.5</x:v>
      </x:c>
      <x:c r="M3050" s="70" t="n">
        <x:v>0.034</x:v>
      </x:c>
      <x:c r="N3050" s="71" t="n">
        <x:v>62</x:v>
      </x:c>
      <x:c r="O3050" s="33" t="n">
        <x:f>ROUND(3*E3050+F3050+G3050*H3050,1)</x:f>
        <x:v>117.7</x:v>
      </x:c>
      <x:c r="P3050" s="33" t="n">
        <x:f>ROUND('Inputs'!$C$4*'Inputs'!$C$7*'Inputs'!$C$5*C3050/3600,1)</x:f>
        <x:v>3972.2</x:v>
      </x:c>
      <x:c r="Q3050" s="33" t="n">
        <x:f>ROUND(('Inputs'!$C$4/B3050)*'Inputs'!$C$7*'Inputs'!$C$6*D3050/3600,1)</x:f>
        <x:v>2890.9</x:v>
      </x:c>
      <x:c r="R3050" s="59" t="n">
        <x:f>ROUND((P3050-Q3050)*O3050-('Inputs'!$C$4/B3050)*(I3050/J3050+K3050)-'Inputs'!$C$4*L3050-('Inputs'!$C$4*'Inputs'!$C$20*'Inputs'!$C$21*'Inputs'!$C$22/1000)*M3050*N3050,0)</x:f>
        <x:v>-278659</x:v>
      </x:c>
      <x:c r="S3050" s="59" t="n">
        <x:f>ROUND(R3050/'Inputs'!$C$4,2)</x:f>
        <x:v>-27.87</x:v>
      </x:c>
      <x:c r="T3050" s="33" t="n">
        <x:f>ROUND((P3050-Q3050)*G3050*'Inputs'!$C$25/1000,1)</x:f>
        <x:v>22.6</x:v>
      </x:c>
    </x:row>
    <x:row r="3051">
      <x:c r="A3051" t="n">
        <x:v>3036</x:v>
      </x:c>
      <x:c r="B3051" s="68" t="n">
        <x:v>56.2</x:v>
      </x:c>
      <x:c r="C3051" s="68" t="n">
        <x:v>30</x:v>
      </x:c>
      <x:c r="D3051" s="68" t="n">
        <x:v>232.8</x:v>
      </x:c>
      <x:c r="E3051" s="68" t="n">
        <x:v>28</x:v>
      </x:c>
      <x:c r="F3051" s="68" t="n">
        <x:v>48.2</x:v>
      </x:c>
      <x:c r="G3051" s="68" t="n">
        <x:v>9.4</x:v>
      </x:c>
      <x:c r="H3051" s="69" t="n">
        <x:v>1.804</x:v>
      </x:c>
      <x:c r="I3051" s="68" t="n">
        <x:v>8828</x:v>
      </x:c>
      <x:c r="J3051" s="68" t="n">
        <x:v>11.1</x:v>
      </x:c>
      <x:c r="K3051" s="68" t="n">
        <x:v>548</x:v>
      </x:c>
      <x:c r="L3051" s="68" t="n">
        <x:v>2.4</x:v>
      </x:c>
      <x:c r="M3051" s="70" t="n">
        <x:v>0.064</x:v>
      </x:c>
      <x:c r="N3051" s="71" t="n">
        <x:v>83</x:v>
      </x:c>
      <x:c r="O3051" s="33" t="n">
        <x:f>ROUND(3*E3051+F3051+G3051*H3051,1)</x:f>
        <x:v>149.2</x:v>
      </x:c>
      <x:c r="P3051" s="33" t="n">
        <x:f>ROUND('Inputs'!$C$4*'Inputs'!$C$7*'Inputs'!$C$5*C3051/3600,1)</x:f>
        <x:v>4333.3</x:v>
      </x:c>
      <x:c r="Q3051" s="33" t="n">
        <x:f>ROUND(('Inputs'!$C$4/B3051)*'Inputs'!$C$7*'Inputs'!$C$6*D3051/3600,1)</x:f>
        <x:v>1196.7</x:v>
      </x:c>
      <x:c r="R3051" s="59" t="n">
        <x:f>ROUND((P3051-Q3051)*O3051-('Inputs'!$C$4/B3051)*(I3051/J3051+K3051)-'Inputs'!$C$4*L3051-('Inputs'!$C$4*'Inputs'!$C$20*'Inputs'!$C$21*'Inputs'!$C$22/1000)*M3051*N3051,0)</x:f>
        <x:v>193078</x:v>
      </x:c>
      <x:c r="S3051" s="59" t="n">
        <x:f>ROUND(R3051/'Inputs'!$C$4,2)</x:f>
        <x:v>19.31</x:v>
      </x:c>
      <x:c r="T3051" s="33" t="n">
        <x:f>ROUND((P3051-Q3051)*G3051*'Inputs'!$C$25/1000,1)</x:f>
        <x:v>76.2</x:v>
      </x:c>
    </x:row>
    <x:row r="3052">
      <x:c r="A3052" t="n">
        <x:v>3037</x:v>
      </x:c>
      <x:c r="B3052" s="68" t="n">
        <x:v>44.4</x:v>
      </x:c>
      <x:c r="C3052" s="68" t="n">
        <x:v>29.4</x:v>
      </x:c>
      <x:c r="D3052" s="68" t="n">
        <x:v>226.7</x:v>
      </x:c>
      <x:c r="E3052" s="68" t="n">
        <x:v>27.1</x:v>
      </x:c>
      <x:c r="F3052" s="68" t="n">
        <x:v>43.1</x:v>
      </x:c>
      <x:c r="G3052" s="68" t="n">
        <x:v>7.8</x:v>
      </x:c>
      <x:c r="H3052" s="69" t="n">
        <x:v>1.976</x:v>
      </x:c>
      <x:c r="I3052" s="68" t="n">
        <x:v>7834</x:v>
      </x:c>
      <x:c r="J3052" s="68" t="n">
        <x:v>10</x:v>
      </x:c>
      <x:c r="K3052" s="68" t="n">
        <x:v>938</x:v>
      </x:c>
      <x:c r="L3052" s="68" t="n">
        <x:v>3.7</x:v>
      </x:c>
      <x:c r="M3052" s="70" t="n">
        <x:v>0.002</x:v>
      </x:c>
      <x:c r="N3052" s="71" t="n">
        <x:v>142</x:v>
      </x:c>
      <x:c r="O3052" s="33" t="n">
        <x:f>ROUND(3*E3052+F3052+G3052*H3052,1)</x:f>
        <x:v>139.8</x:v>
      </x:c>
      <x:c r="P3052" s="33" t="n">
        <x:f>ROUND('Inputs'!$C$4*'Inputs'!$C$7*'Inputs'!$C$5*C3052/3600,1)</x:f>
        <x:v>4246.7</x:v>
      </x:c>
      <x:c r="Q3052" s="33" t="n">
        <x:f>ROUND(('Inputs'!$C$4/B3052)*'Inputs'!$C$7*'Inputs'!$C$6*D3052/3600,1)</x:f>
        <x:v>1475</x:v>
      </x:c>
      <x:c r="R3052" s="59" t="n">
        <x:f>ROUND((P3052-Q3052)*O3052-('Inputs'!$C$4/B3052)*(I3052/J3052+K3052)-'Inputs'!$C$4*L3052-('Inputs'!$C$4*'Inputs'!$C$20*'Inputs'!$C$21*'Inputs'!$C$22/1000)*M3052*N3052,0)</x:f>
        <x:v>-37854</x:v>
      </x:c>
      <x:c r="S3052" s="59" t="n">
        <x:f>ROUND(R3052/'Inputs'!$C$4,2)</x:f>
        <x:v>-3.79</x:v>
      </x:c>
      <x:c r="T3052" s="33" t="n">
        <x:f>ROUND((P3052-Q3052)*G3052*'Inputs'!$C$25/1000,1)</x:f>
        <x:v>55.9</x:v>
      </x:c>
    </x:row>
    <x:row r="3053">
      <x:c r="A3053" t="n">
        <x:v>3038</x:v>
      </x:c>
      <x:c r="B3053" s="68" t="n">
        <x:v>57.4</x:v>
      </x:c>
      <x:c r="C3053" s="68" t="n">
        <x:v>30.9</x:v>
      </x:c>
      <x:c r="D3053" s="68" t="n">
        <x:v>197.1</x:v>
      </x:c>
      <x:c r="E3053" s="68" t="n">
        <x:v>22.2</x:v>
      </x:c>
      <x:c r="F3053" s="68" t="n">
        <x:v>33</x:v>
      </x:c>
      <x:c r="G3053" s="68" t="n">
        <x:v>8.7</x:v>
      </x:c>
      <x:c r="H3053" s="69" t="n">
        <x:v>1.853</x:v>
      </x:c>
      <x:c r="I3053" s="68" t="n">
        <x:v>7169</x:v>
      </x:c>
      <x:c r="J3053" s="68" t="n">
        <x:v>12.7</x:v>
      </x:c>
      <x:c r="K3053" s="68" t="n">
        <x:v>660</x:v>
      </x:c>
      <x:c r="L3053" s="68" t="n">
        <x:v>2</x:v>
      </x:c>
      <x:c r="M3053" s="70" t="n">
        <x:v>0.047</x:v>
      </x:c>
      <x:c r="N3053" s="71" t="n">
        <x:v>101</x:v>
      </x:c>
      <x:c r="O3053" s="33" t="n">
        <x:f>ROUND(3*E3053+F3053+G3053*H3053,1)</x:f>
        <x:v>115.7</x:v>
      </x:c>
      <x:c r="P3053" s="33" t="n">
        <x:f>ROUND('Inputs'!$C$4*'Inputs'!$C$7*'Inputs'!$C$5*C3053/3600,1)</x:f>
        <x:v>4463.3</x:v>
      </x:c>
      <x:c r="Q3053" s="33" t="n">
        <x:f>ROUND(('Inputs'!$C$4/B3053)*'Inputs'!$C$7*'Inputs'!$C$6*D3053/3600,1)</x:f>
        <x:v>992</x:v>
      </x:c>
      <x:c r="R3053" s="59" t="n">
        <x:f>ROUND((P3053-Q3053)*O3053-('Inputs'!$C$4/B3053)*(I3053/J3053+K3053)-'Inputs'!$C$4*L3053-('Inputs'!$C$4*'Inputs'!$C$20*'Inputs'!$C$21*'Inputs'!$C$22/1000)*M3053*N3053,0)</x:f>
        <x:v>157689</x:v>
      </x:c>
      <x:c r="S3053" s="59" t="n">
        <x:f>ROUND(R3053/'Inputs'!$C$4,2)</x:f>
        <x:v>15.77</x:v>
      </x:c>
      <x:c r="T3053" s="33" t="n">
        <x:f>ROUND((P3053-Q3053)*G3053*'Inputs'!$C$25/1000,1)</x:f>
        <x:v>78</x:v>
      </x:c>
    </x:row>
    <x:row r="3054">
      <x:c r="A3054" t="n">
        <x:v>3039</x:v>
      </x:c>
      <x:c r="B3054" s="68" t="n">
        <x:v>26.1</x:v>
      </x:c>
      <x:c r="C3054" s="68" t="n">
        <x:v>27.5</x:v>
      </x:c>
      <x:c r="D3054" s="68" t="n">
        <x:v>218.3</x:v>
      </x:c>
      <x:c r="E3054" s="68" t="n">
        <x:v>22.1</x:v>
      </x:c>
      <x:c r="F3054" s="68" t="n">
        <x:v>42.4</x:v>
      </x:c>
      <x:c r="G3054" s="68" t="n">
        <x:v>8.6</x:v>
      </x:c>
      <x:c r="H3054" s="69" t="n">
        <x:v>1.583</x:v>
      </x:c>
      <x:c r="I3054" s="68" t="n">
        <x:v>7508</x:v>
      </x:c>
      <x:c r="J3054" s="68" t="n">
        <x:v>10.6</x:v>
      </x:c>
      <x:c r="K3054" s="68" t="n">
        <x:v>539</x:v>
      </x:c>
      <x:c r="L3054" s="68" t="n">
        <x:v>2.3</x:v>
      </x:c>
      <x:c r="M3054" s="70" t="n">
        <x:v>0.073</x:v>
      </x:c>
      <x:c r="N3054" s="71" t="n">
        <x:v>104</x:v>
      </x:c>
      <x:c r="O3054" s="33" t="n">
        <x:f>ROUND(3*E3054+F3054+G3054*H3054,1)</x:f>
        <x:v>122.3</x:v>
      </x:c>
      <x:c r="P3054" s="33" t="n">
        <x:f>ROUND('Inputs'!$C$4*'Inputs'!$C$7*'Inputs'!$C$5*C3054/3600,1)</x:f>
        <x:v>3972.2</x:v>
      </x:c>
      <x:c r="Q3054" s="33" t="n">
        <x:f>ROUND(('Inputs'!$C$4/B3054)*'Inputs'!$C$7*'Inputs'!$C$6*D3054/3600,1)</x:f>
        <x:v>2416.3</x:v>
      </x:c>
      <x:c r="R3054" s="59" t="n">
        <x:f>ROUND((P3054-Q3054)*O3054-('Inputs'!$C$4/B3054)*(I3054/J3054+K3054)-'Inputs'!$C$4*L3054-('Inputs'!$C$4*'Inputs'!$C$20*'Inputs'!$C$21*'Inputs'!$C$22/1000)*M3054*N3054,0)</x:f>
        <x:v>-327584</x:v>
      </x:c>
      <x:c r="S3054" s="59" t="n">
        <x:f>ROUND(R3054/'Inputs'!$C$4,2)</x:f>
        <x:v>-32.76</x:v>
      </x:c>
      <x:c r="T3054" s="33" t="n">
        <x:f>ROUND((P3054-Q3054)*G3054*'Inputs'!$C$25/1000,1)</x:f>
        <x:v>34.6</x:v>
      </x:c>
    </x:row>
    <x:row r="3055">
      <x:c r="A3055" t="n">
        <x:v>3040</x:v>
      </x:c>
      <x:c r="B3055" s="68" t="n">
        <x:v>57.7</x:v>
      </x:c>
      <x:c r="C3055" s="68" t="n">
        <x:v>28.4</x:v>
      </x:c>
      <x:c r="D3055" s="68" t="n">
        <x:v>196</x:v>
      </x:c>
      <x:c r="E3055" s="68" t="n">
        <x:v>24.8</x:v>
      </x:c>
      <x:c r="F3055" s="68" t="n">
        <x:v>37.2</x:v>
      </x:c>
      <x:c r="G3055" s="68" t="n">
        <x:v>8.9</x:v>
      </x:c>
      <x:c r="H3055" s="69" t="n">
        <x:v>1.817</x:v>
      </x:c>
      <x:c r="I3055" s="68" t="n">
        <x:v>7622</x:v>
      </x:c>
      <x:c r="J3055" s="68" t="n">
        <x:v>12.2</x:v>
      </x:c>
      <x:c r="K3055" s="68" t="n">
        <x:v>513</x:v>
      </x:c>
      <x:c r="L3055" s="68" t="n">
        <x:v>5.9</x:v>
      </x:c>
      <x:c r="M3055" s="70" t="n">
        <x:v>0.066</x:v>
      </x:c>
      <x:c r="N3055" s="71" t="n">
        <x:v>81</x:v>
      </x:c>
      <x:c r="O3055" s="33" t="n">
        <x:f>ROUND(3*E3055+F3055+G3055*H3055,1)</x:f>
        <x:v>127.8</x:v>
      </x:c>
      <x:c r="P3055" s="33" t="n">
        <x:f>ROUND('Inputs'!$C$4*'Inputs'!$C$7*'Inputs'!$C$5*C3055/3600,1)</x:f>
        <x:v>4102.2</x:v>
      </x:c>
      <x:c r="Q3055" s="33" t="n">
        <x:f>ROUND(('Inputs'!$C$4/B3055)*'Inputs'!$C$7*'Inputs'!$C$6*D3055/3600,1)</x:f>
        <x:v>981.3</x:v>
      </x:c>
      <x:c r="R3055" s="59" t="n">
        <x:f>ROUND((P3055-Q3055)*O3055-('Inputs'!$C$4/B3055)*(I3055/J3055+K3055)-'Inputs'!$C$4*L3055-('Inputs'!$C$4*'Inputs'!$C$20*'Inputs'!$C$21*'Inputs'!$C$22/1000)*M3055*N3055,0)</x:f>
        <x:v>130712</x:v>
      </x:c>
      <x:c r="S3055" s="59" t="n">
        <x:f>ROUND(R3055/'Inputs'!$C$4,2)</x:f>
        <x:v>13.07</x:v>
      </x:c>
      <x:c r="T3055" s="33" t="n">
        <x:f>ROUND((P3055-Q3055)*G3055*'Inputs'!$C$25/1000,1)</x:f>
        <x:v>71.8</x:v>
      </x:c>
    </x:row>
    <x:row r="3056">
      <x:c r="A3056" t="n">
        <x:v>3041</x:v>
      </x:c>
      <x:c r="B3056" s="68" t="n">
        <x:v>48.9</x:v>
      </x:c>
      <x:c r="C3056" s="68" t="n">
        <x:v>29.4</x:v>
      </x:c>
      <x:c r="D3056" s="68" t="n">
        <x:v>165.5</x:v>
      </x:c>
      <x:c r="E3056" s="68" t="n">
        <x:v>22.3</x:v>
      </x:c>
      <x:c r="F3056" s="68" t="n">
        <x:v>47.7</x:v>
      </x:c>
      <x:c r="G3056" s="68" t="n">
        <x:v>9.1</x:v>
      </x:c>
      <x:c r="H3056" s="69" t="n">
        <x:v>1.668</x:v>
      </x:c>
      <x:c r="I3056" s="68" t="n">
        <x:v>8536</x:v>
      </x:c>
      <x:c r="J3056" s="68" t="n">
        <x:v>9</x:v>
      </x:c>
      <x:c r="K3056" s="68" t="n">
        <x:v>594</x:v>
      </x:c>
      <x:c r="L3056" s="68" t="n">
        <x:v>5.7</x:v>
      </x:c>
      <x:c r="M3056" s="70" t="n">
        <x:v>0.082</x:v>
      </x:c>
      <x:c r="N3056" s="71" t="n">
        <x:v>80</x:v>
      </x:c>
      <x:c r="O3056" s="33" t="n">
        <x:f>ROUND(3*E3056+F3056+G3056*H3056,1)</x:f>
        <x:v>129.8</x:v>
      </x:c>
      <x:c r="P3056" s="33" t="n">
        <x:f>ROUND('Inputs'!$C$4*'Inputs'!$C$7*'Inputs'!$C$5*C3056/3600,1)</x:f>
        <x:v>4246.7</x:v>
      </x:c>
      <x:c r="Q3056" s="33" t="n">
        <x:f>ROUND(('Inputs'!$C$4/B3056)*'Inputs'!$C$7*'Inputs'!$C$6*D3056/3600,1)</x:f>
        <x:v>977.7</x:v>
      </x:c>
      <x:c r="R3056" s="59" t="n">
        <x:f>ROUND((P3056-Q3056)*O3056-('Inputs'!$C$4/B3056)*(I3056/J3056+K3056)-'Inputs'!$C$4*L3056-('Inputs'!$C$4*'Inputs'!$C$20*'Inputs'!$C$21*'Inputs'!$C$22/1000)*M3056*N3056,0)</x:f>
        <x:v>37219</x:v>
      </x:c>
      <x:c r="S3056" s="59" t="n">
        <x:f>ROUND(R3056/'Inputs'!$C$4,2)</x:f>
        <x:v>3.72</x:v>
      </x:c>
      <x:c r="T3056" s="33" t="n">
        <x:f>ROUND((P3056-Q3056)*G3056*'Inputs'!$C$25/1000,1)</x:f>
        <x:v>76.9</x:v>
      </x:c>
    </x:row>
    <x:row r="3057">
      <x:c r="A3057" t="n">
        <x:v>3042</x:v>
      </x:c>
      <x:c r="B3057" s="68" t="n">
        <x:v>40.1</x:v>
      </x:c>
      <x:c r="C3057" s="68" t="n">
        <x:v>32.5</x:v>
      </x:c>
      <x:c r="D3057" s="68" t="n">
        <x:v>276.8</x:v>
      </x:c>
      <x:c r="E3057" s="68" t="n">
        <x:v>20.4</x:v>
      </x:c>
      <x:c r="F3057" s="68" t="n">
        <x:v>33.9</x:v>
      </x:c>
      <x:c r="G3057" s="68" t="n">
        <x:v>9.5</x:v>
      </x:c>
      <x:c r="H3057" s="69" t="n">
        <x:v>1.842</x:v>
      </x:c>
      <x:c r="I3057" s="68" t="n">
        <x:v>3795</x:v>
      </x:c>
      <x:c r="J3057" s="68" t="n">
        <x:v>9</x:v>
      </x:c>
      <x:c r="K3057" s="68" t="n">
        <x:v>540</x:v>
      </x:c>
      <x:c r="L3057" s="68" t="n">
        <x:v>3.5</x:v>
      </x:c>
      <x:c r="M3057" s="70" t="n">
        <x:v>0.097</x:v>
      </x:c>
      <x:c r="N3057" s="71" t="n">
        <x:v>84</x:v>
      </x:c>
      <x:c r="O3057" s="33" t="n">
        <x:f>ROUND(3*E3057+F3057+G3057*H3057,1)</x:f>
        <x:v>112.6</x:v>
      </x:c>
      <x:c r="P3057" s="33" t="n">
        <x:f>ROUND('Inputs'!$C$4*'Inputs'!$C$7*'Inputs'!$C$5*C3057/3600,1)</x:f>
        <x:v>4694.4</x:v>
      </x:c>
      <x:c r="Q3057" s="33" t="n">
        <x:f>ROUND(('Inputs'!$C$4/B3057)*'Inputs'!$C$7*'Inputs'!$C$6*D3057/3600,1)</x:f>
        <x:v>1994.1</x:v>
      </x:c>
      <x:c r="R3057" s="59" t="n">
        <x:f>ROUND((P3057-Q3057)*O3057-('Inputs'!$C$4/B3057)*(I3057/J3057+K3057)-'Inputs'!$C$4*L3057-('Inputs'!$C$4*'Inputs'!$C$20*'Inputs'!$C$21*'Inputs'!$C$22/1000)*M3057*N3057,0)</x:f>
        <x:v>11017</x:v>
      </x:c>
      <x:c r="S3057" s="59" t="n">
        <x:f>ROUND(R3057/'Inputs'!$C$4,2)</x:f>
        <x:v>1.1</x:v>
      </x:c>
      <x:c r="T3057" s="33" t="n">
        <x:f>ROUND((P3057-Q3057)*G3057*'Inputs'!$C$25/1000,1)</x:f>
        <x:v>66.3</x:v>
      </x:c>
    </x:row>
    <x:row r="3058">
      <x:c r="A3058" t="n">
        <x:v>3043</x:v>
      </x:c>
      <x:c r="B3058" s="68" t="n">
        <x:v>54.5</x:v>
      </x:c>
      <x:c r="C3058" s="68" t="n">
        <x:v>32.1</x:v>
      </x:c>
      <x:c r="D3058" s="68" t="n">
        <x:v>195.1</x:v>
      </x:c>
      <x:c r="E3058" s="68" t="n">
        <x:v>21.9</x:v>
      </x:c>
      <x:c r="F3058" s="68" t="n">
        <x:v>32.1</x:v>
      </x:c>
      <x:c r="G3058" s="68" t="n">
        <x:v>9.7</x:v>
      </x:c>
      <x:c r="H3058" s="69" t="n">
        <x:v>1.971</x:v>
      </x:c>
      <x:c r="I3058" s="68" t="n">
        <x:v>7405</x:v>
      </x:c>
      <x:c r="J3058" s="68" t="n">
        <x:v>8.6</x:v>
      </x:c>
      <x:c r="K3058" s="68" t="n">
        <x:v>545</x:v>
      </x:c>
      <x:c r="L3058" s="68" t="n">
        <x:v>3.2</x:v>
      </x:c>
      <x:c r="M3058" s="70" t="n">
        <x:v>0.003</x:v>
      </x:c>
      <x:c r="N3058" s="71" t="n">
        <x:v>72</x:v>
      </x:c>
      <x:c r="O3058" s="33" t="n">
        <x:f>ROUND(3*E3058+F3058+G3058*H3058,1)</x:f>
        <x:v>116.9</x:v>
      </x:c>
      <x:c r="P3058" s="33" t="n">
        <x:f>ROUND('Inputs'!$C$4*'Inputs'!$C$7*'Inputs'!$C$5*C3058/3600,1)</x:f>
        <x:v>4636.7</x:v>
      </x:c>
      <x:c r="Q3058" s="33" t="n">
        <x:f>ROUND(('Inputs'!$C$4/B3058)*'Inputs'!$C$7*'Inputs'!$C$6*D3058/3600,1)</x:f>
        <x:v>1034.2</x:v>
      </x:c>
      <x:c r="R3058" s="59" t="n">
        <x:f>ROUND((P3058-Q3058)*O3058-('Inputs'!$C$4/B3058)*(I3058/J3058+K3058)-'Inputs'!$C$4*L3058-('Inputs'!$C$4*'Inputs'!$C$20*'Inputs'!$C$21*'Inputs'!$C$22/1000)*M3058*N3058,0)</x:f>
        <x:v>130659</x:v>
      </x:c>
      <x:c r="S3058" s="59" t="n">
        <x:f>ROUND(R3058/'Inputs'!$C$4,2)</x:f>
        <x:v>13.07</x:v>
      </x:c>
      <x:c r="T3058" s="33" t="n">
        <x:f>ROUND((P3058-Q3058)*G3058*'Inputs'!$C$25/1000,1)</x:f>
        <x:v>90.3</x:v>
      </x:c>
    </x:row>
    <x:row r="3059">
      <x:c r="A3059" t="n">
        <x:v>3044</x:v>
      </x:c>
      <x:c r="B3059" s="68" t="n">
        <x:v>42.8</x:v>
      </x:c>
      <x:c r="C3059" s="68" t="n">
        <x:v>32.3</x:v>
      </x:c>
      <x:c r="D3059" s="68" t="n">
        <x:v>159.7</x:v>
      </x:c>
      <x:c r="E3059" s="68" t="n">
        <x:v>20.4</x:v>
      </x:c>
      <x:c r="F3059" s="68" t="n">
        <x:v>31.8</x:v>
      </x:c>
      <x:c r="G3059" s="68" t="n">
        <x:v>9.1</x:v>
      </x:c>
      <x:c r="H3059" s="69" t="n">
        <x:v>1.766</x:v>
      </x:c>
      <x:c r="I3059" s="68" t="n">
        <x:v>8035</x:v>
      </x:c>
      <x:c r="J3059" s="68" t="n">
        <x:v>12.8</x:v>
      </x:c>
      <x:c r="K3059" s="68" t="n">
        <x:v>437</x:v>
      </x:c>
      <x:c r="L3059" s="68" t="n">
        <x:v>5.9</x:v>
      </x:c>
      <x:c r="M3059" s="70" t="n">
        <x:v>0.089</x:v>
      </x:c>
      <x:c r="N3059" s="71" t="n">
        <x:v>92</x:v>
      </x:c>
      <x:c r="O3059" s="33" t="n">
        <x:f>ROUND(3*E3059+F3059+G3059*H3059,1)</x:f>
        <x:v>109.1</x:v>
      </x:c>
      <x:c r="P3059" s="33" t="n">
        <x:f>ROUND('Inputs'!$C$4*'Inputs'!$C$7*'Inputs'!$C$5*C3059/3600,1)</x:f>
        <x:v>4665.6</x:v>
      </x:c>
      <x:c r="Q3059" s="33" t="n">
        <x:f>ROUND(('Inputs'!$C$4/B3059)*'Inputs'!$C$7*'Inputs'!$C$6*D3059/3600,1)</x:f>
        <x:v>1077.9</x:v>
      </x:c>
      <x:c r="R3059" s="59" t="n">
        <x:f>ROUND((P3059-Q3059)*O3059-('Inputs'!$C$4/B3059)*(I3059/J3059+K3059)-'Inputs'!$C$4*L3059-('Inputs'!$C$4*'Inputs'!$C$20*'Inputs'!$C$21*'Inputs'!$C$22/1000)*M3059*N3059,0)</x:f>
        <x:v>65339</x:v>
      </x:c>
      <x:c r="S3059" s="59" t="n">
        <x:f>ROUND(R3059/'Inputs'!$C$4,2)</x:f>
        <x:v>6.53</x:v>
      </x:c>
      <x:c r="T3059" s="33" t="n">
        <x:f>ROUND((P3059-Q3059)*G3059*'Inputs'!$C$25/1000,1)</x:f>
        <x:v>84.3</x:v>
      </x:c>
    </x:row>
    <x:row r="3060">
      <x:c r="A3060" t="n">
        <x:v>3045</x:v>
      </x:c>
      <x:c r="B3060" s="68" t="n">
        <x:v>59.8</x:v>
      </x:c>
      <x:c r="C3060" s="68" t="n">
        <x:v>29.7</x:v>
      </x:c>
      <x:c r="D3060" s="68" t="n">
        <x:v>202.7</x:v>
      </x:c>
      <x:c r="E3060" s="68" t="n">
        <x:v>26.6</x:v>
      </x:c>
      <x:c r="F3060" s="68" t="n">
        <x:v>51</x:v>
      </x:c>
      <x:c r="G3060" s="68" t="n">
        <x:v>9.8</x:v>
      </x:c>
      <x:c r="H3060" s="69" t="n">
        <x:v>1.913</x:v>
      </x:c>
      <x:c r="I3060" s="68" t="n">
        <x:v>5958</x:v>
      </x:c>
      <x:c r="J3060" s="68" t="n">
        <x:v>12.4</x:v>
      </x:c>
      <x:c r="K3060" s="68" t="n">
        <x:v>640</x:v>
      </x:c>
      <x:c r="L3060" s="68" t="n">
        <x:v>3</x:v>
      </x:c>
      <x:c r="M3060" s="70" t="n">
        <x:v>0.034</x:v>
      </x:c>
      <x:c r="N3060" s="71" t="n">
        <x:v>109</x:v>
      </x:c>
      <x:c r="O3060" s="33" t="n">
        <x:f>ROUND(3*E3060+F3060+G3060*H3060,1)</x:f>
        <x:v>149.5</x:v>
      </x:c>
      <x:c r="P3060" s="33" t="n">
        <x:f>ROUND('Inputs'!$C$4*'Inputs'!$C$7*'Inputs'!$C$5*C3060/3600,1)</x:f>
        <x:v>4290</x:v>
      </x:c>
      <x:c r="Q3060" s="33" t="n">
        <x:f>ROUND(('Inputs'!$C$4/B3060)*'Inputs'!$C$7*'Inputs'!$C$6*D3060/3600,1)</x:f>
        <x:v>979.2</x:v>
      </x:c>
      <x:c r="R3060" s="59" t="n">
        <x:f>ROUND((P3060-Q3060)*O3060-('Inputs'!$C$4/B3060)*(I3060/J3060+K3060)-'Inputs'!$C$4*L3060-('Inputs'!$C$4*'Inputs'!$C$20*'Inputs'!$C$21*'Inputs'!$C$22/1000)*M3060*N3060,0)</x:f>
        <x:v>269306</x:v>
      </x:c>
      <x:c r="S3060" s="59" t="n">
        <x:f>ROUND(R3060/'Inputs'!$C$4,2)</x:f>
        <x:v>26.93</x:v>
      </x:c>
      <x:c r="T3060" s="33" t="n">
        <x:f>ROUND((P3060-Q3060)*G3060*'Inputs'!$C$25/1000,1)</x:f>
        <x:v>83.8</x:v>
      </x:c>
    </x:row>
    <x:row r="3061">
      <x:c r="A3061" t="n">
        <x:v>3046</x:v>
      </x:c>
      <x:c r="B3061" s="68" t="n">
        <x:v>35.1</x:v>
      </x:c>
      <x:c r="C3061" s="68" t="n">
        <x:v>27.5</x:v>
      </x:c>
      <x:c r="D3061" s="68" t="n">
        <x:v>159.2</x:v>
      </x:c>
      <x:c r="E3061" s="68" t="n">
        <x:v>25.2</x:v>
      </x:c>
      <x:c r="F3061" s="68" t="n">
        <x:v>54.1</x:v>
      </x:c>
      <x:c r="G3061" s="68" t="n">
        <x:v>10.5</x:v>
      </x:c>
      <x:c r="H3061" s="69" t="n">
        <x:v>1.655</x:v>
      </x:c>
      <x:c r="I3061" s="68" t="n">
        <x:v>6743</x:v>
      </x:c>
      <x:c r="J3061" s="68" t="n">
        <x:v>8.8</x:v>
      </x:c>
      <x:c r="K3061" s="68" t="n">
        <x:v>899</x:v>
      </x:c>
      <x:c r="L3061" s="68" t="n">
        <x:v>5.4</x:v>
      </x:c>
      <x:c r="M3061" s="70" t="n">
        <x:v>0.001</x:v>
      </x:c>
      <x:c r="N3061" s="71" t="n">
        <x:v>107</x:v>
      </x:c>
      <x:c r="O3061" s="33" t="n">
        <x:f>ROUND(3*E3061+F3061+G3061*H3061,1)</x:f>
        <x:v>147.1</x:v>
      </x:c>
      <x:c r="P3061" s="33" t="n">
        <x:f>ROUND('Inputs'!$C$4*'Inputs'!$C$7*'Inputs'!$C$5*C3061/3600,1)</x:f>
        <x:v>3972.2</x:v>
      </x:c>
      <x:c r="Q3061" s="33" t="n">
        <x:f>ROUND(('Inputs'!$C$4/B3061)*'Inputs'!$C$7*'Inputs'!$C$6*D3061/3600,1)</x:f>
        <x:v>1310.3</x:v>
      </x:c>
      <x:c r="R3061" s="59" t="n">
        <x:f>ROUND((P3061-Q3061)*O3061-('Inputs'!$C$4/B3061)*(I3061/J3061+K3061)-'Inputs'!$C$4*L3061-('Inputs'!$C$4*'Inputs'!$C$20*'Inputs'!$C$21*'Inputs'!$C$22/1000)*M3061*N3061,0)</x:f>
        <x:v>-137104</x:v>
      </x:c>
      <x:c r="S3061" s="59" t="n">
        <x:f>ROUND(R3061/'Inputs'!$C$4,2)</x:f>
        <x:v>-13.71</x:v>
      </x:c>
      <x:c r="T3061" s="33" t="n">
        <x:f>ROUND((P3061-Q3061)*G3061*'Inputs'!$C$25/1000,1)</x:f>
        <x:v>72.2</x:v>
      </x:c>
    </x:row>
    <x:row r="3062">
      <x:c r="A3062" t="n">
        <x:v>3047</x:v>
      </x:c>
      <x:c r="B3062" s="68" t="n">
        <x:v>36</x:v>
      </x:c>
      <x:c r="C3062" s="68" t="n">
        <x:v>32</x:v>
      </x:c>
      <x:c r="D3062" s="68" t="n">
        <x:v>195.7</x:v>
      </x:c>
      <x:c r="E3062" s="68" t="n">
        <x:v>22</x:v>
      </x:c>
      <x:c r="F3062" s="68" t="n">
        <x:v>34.1</x:v>
      </x:c>
      <x:c r="G3062" s="68" t="n">
        <x:v>9.4</x:v>
      </x:c>
      <x:c r="H3062" s="69" t="n">
        <x:v>1.784</x:v>
      </x:c>
      <x:c r="I3062" s="68" t="n">
        <x:v>5811</x:v>
      </x:c>
      <x:c r="J3062" s="68" t="n">
        <x:v>14.5</x:v>
      </x:c>
      <x:c r="K3062" s="68" t="n">
        <x:v>679</x:v>
      </x:c>
      <x:c r="L3062" s="68" t="n">
        <x:v>6</x:v>
      </x:c>
      <x:c r="M3062" s="70" t="n">
        <x:v>0.036</x:v>
      </x:c>
      <x:c r="N3062" s="71" t="n">
        <x:v>103</x:v>
      </x:c>
      <x:c r="O3062" s="33" t="n">
        <x:f>ROUND(3*E3062+F3062+G3062*H3062,1)</x:f>
        <x:v>116.9</x:v>
      </x:c>
      <x:c r="P3062" s="33" t="n">
        <x:f>ROUND('Inputs'!$C$4*'Inputs'!$C$7*'Inputs'!$C$5*C3062/3600,1)</x:f>
        <x:v>4622.2</x:v>
      </x:c>
      <x:c r="Q3062" s="33" t="n">
        <x:f>ROUND(('Inputs'!$C$4/B3062)*'Inputs'!$C$7*'Inputs'!$C$6*D3062/3600,1)</x:f>
        <x:v>1570.4</x:v>
      </x:c>
      <x:c r="R3062" s="59" t="n">
        <x:f>ROUND((P3062-Q3062)*O3062-('Inputs'!$C$4/B3062)*(I3062/J3062+K3062)-'Inputs'!$C$4*L3062-('Inputs'!$C$4*'Inputs'!$C$20*'Inputs'!$C$21*'Inputs'!$C$22/1000)*M3062*N3062,0)</x:f>
        <x:v>-11469</x:v>
      </x:c>
      <x:c r="S3062" s="59" t="n">
        <x:f>ROUND(R3062/'Inputs'!$C$4,2)</x:f>
        <x:v>-1.15</x:v>
      </x:c>
      <x:c r="T3062" s="33" t="n">
        <x:f>ROUND((P3062-Q3062)*G3062*'Inputs'!$C$25/1000,1)</x:f>
        <x:v>74.1</x:v>
      </x:c>
    </x:row>
    <x:row r="3063">
      <x:c r="A3063" t="n">
        <x:v>3048</x:v>
      </x:c>
      <x:c r="B3063" s="68" t="n">
        <x:v>52</x:v>
      </x:c>
      <x:c r="C3063" s="68" t="n">
        <x:v>29.7</x:v>
      </x:c>
      <x:c r="D3063" s="68" t="n">
        <x:v>160.1</x:v>
      </x:c>
      <x:c r="E3063" s="68" t="n">
        <x:v>22.4</x:v>
      </x:c>
      <x:c r="F3063" s="68" t="n">
        <x:v>30.5</x:v>
      </x:c>
      <x:c r="G3063" s="68" t="n">
        <x:v>9.2</x:v>
      </x:c>
      <x:c r="H3063" s="69" t="n">
        <x:v>1.93</x:v>
      </x:c>
      <x:c r="I3063" s="68" t="n">
        <x:v>6249</x:v>
      </x:c>
      <x:c r="J3063" s="68" t="n">
        <x:v>13.2</x:v>
      </x:c>
      <x:c r="K3063" s="68" t="n">
        <x:v>793</x:v>
      </x:c>
      <x:c r="L3063" s="68" t="n">
        <x:v>2.5</x:v>
      </x:c>
      <x:c r="M3063" s="70" t="n">
        <x:v>0.087</x:v>
      </x:c>
      <x:c r="N3063" s="71" t="n">
        <x:v>120</x:v>
      </x:c>
      <x:c r="O3063" s="33" t="n">
        <x:f>ROUND(3*E3063+F3063+G3063*H3063,1)</x:f>
        <x:v>115.5</x:v>
      </x:c>
      <x:c r="P3063" s="33" t="n">
        <x:f>ROUND('Inputs'!$C$4*'Inputs'!$C$7*'Inputs'!$C$5*C3063/3600,1)</x:f>
        <x:v>4290</x:v>
      </x:c>
      <x:c r="Q3063" s="33" t="n">
        <x:f>ROUND(('Inputs'!$C$4/B3063)*'Inputs'!$C$7*'Inputs'!$C$6*D3063/3600,1)</x:f>
        <x:v>889.4</x:v>
      </x:c>
      <x:c r="R3063" s="59" t="n">
        <x:f>ROUND((P3063-Q3063)*O3063-('Inputs'!$C$4/B3063)*(I3063/J3063+K3063)-'Inputs'!$C$4*L3063-('Inputs'!$C$4*'Inputs'!$C$20*'Inputs'!$C$21*'Inputs'!$C$22/1000)*M3063*N3063,0)</x:f>
        <x:v>100884</x:v>
      </x:c>
      <x:c r="S3063" s="59" t="n">
        <x:f>ROUND(R3063/'Inputs'!$C$4,2)</x:f>
        <x:v>10.09</x:v>
      </x:c>
      <x:c r="T3063" s="33" t="n">
        <x:f>ROUND((P3063-Q3063)*G3063*'Inputs'!$C$25/1000,1)</x:f>
        <x:v>80.8</x:v>
      </x:c>
    </x:row>
    <x:row r="3064">
      <x:c r="A3064" t="n">
        <x:v>3049</x:v>
      </x:c>
      <x:c r="B3064" s="68" t="n">
        <x:v>50.1</x:v>
      </x:c>
      <x:c r="C3064" s="68" t="n">
        <x:v>26.2</x:v>
      </x:c>
      <x:c r="D3064" s="68" t="n">
        <x:v>251.1</x:v>
      </x:c>
      <x:c r="E3064" s="68" t="n">
        <x:v>21.3</x:v>
      </x:c>
      <x:c r="F3064" s="68" t="n">
        <x:v>38.2</x:v>
      </x:c>
      <x:c r="G3064" s="68" t="n">
        <x:v>8.3</x:v>
      </x:c>
      <x:c r="H3064" s="69" t="n">
        <x:v>1.839</x:v>
      </x:c>
      <x:c r="I3064" s="68" t="n">
        <x:v>5335</x:v>
      </x:c>
      <x:c r="J3064" s="68" t="n">
        <x:v>9.3</x:v>
      </x:c>
      <x:c r="K3064" s="68" t="n">
        <x:v>667</x:v>
      </x:c>
      <x:c r="L3064" s="68" t="n">
        <x:v>5.5</x:v>
      </x:c>
      <x:c r="M3064" s="70" t="n">
        <x:v>0.042</x:v>
      </x:c>
      <x:c r="N3064" s="71" t="n">
        <x:v>85</x:v>
      </x:c>
      <x:c r="O3064" s="33" t="n">
        <x:f>ROUND(3*E3064+F3064+G3064*H3064,1)</x:f>
        <x:v>117.4</x:v>
      </x:c>
      <x:c r="P3064" s="33" t="n">
        <x:f>ROUND('Inputs'!$C$4*'Inputs'!$C$7*'Inputs'!$C$5*C3064/3600,1)</x:f>
        <x:v>3784.4</x:v>
      </x:c>
      <x:c r="Q3064" s="33" t="n">
        <x:f>ROUND(('Inputs'!$C$4/B3064)*'Inputs'!$C$7*'Inputs'!$C$6*D3064/3600,1)</x:f>
        <x:v>1447.9</x:v>
      </x:c>
      <x:c r="R3064" s="59" t="n">
        <x:f>ROUND((P3064-Q3064)*O3064-('Inputs'!$C$4/B3064)*(I3064/J3064+K3064)-'Inputs'!$C$4*L3064-('Inputs'!$C$4*'Inputs'!$C$20*'Inputs'!$C$21*'Inputs'!$C$22/1000)*M3064*N3064,0)</x:f>
        <x:v>-36314</x:v>
      </x:c>
      <x:c r="S3064" s="59" t="n">
        <x:f>ROUND(R3064/'Inputs'!$C$4,2)</x:f>
        <x:v>-3.63</x:v>
      </x:c>
      <x:c r="T3064" s="33" t="n">
        <x:f>ROUND((P3064-Q3064)*G3064*'Inputs'!$C$25/1000,1)</x:f>
        <x:v>50.1</x:v>
      </x:c>
    </x:row>
    <x:row r="3065">
      <x:c r="A3065" t="n">
        <x:v>3050</x:v>
      </x:c>
      <x:c r="B3065" s="68" t="n">
        <x:v>56.5</x:v>
      </x:c>
      <x:c r="C3065" s="68" t="n">
        <x:v>28.1</x:v>
      </x:c>
      <x:c r="D3065" s="68" t="n">
        <x:v>194.1</x:v>
      </x:c>
      <x:c r="E3065" s="68" t="n">
        <x:v>25.9</x:v>
      </x:c>
      <x:c r="F3065" s="68" t="n">
        <x:v>51.4</x:v>
      </x:c>
      <x:c r="G3065" s="68" t="n">
        <x:v>9.9</x:v>
      </x:c>
      <x:c r="H3065" s="69" t="n">
        <x:v>1.943</x:v>
      </x:c>
      <x:c r="I3065" s="68" t="n">
        <x:v>7806</x:v>
      </x:c>
      <x:c r="J3065" s="68" t="n">
        <x:v>13.8</x:v>
      </x:c>
      <x:c r="K3065" s="68" t="n">
        <x:v>458</x:v>
      </x:c>
      <x:c r="L3065" s="68" t="n">
        <x:v>6</x:v>
      </x:c>
      <x:c r="M3065" s="70" t="n">
        <x:v>0.004</x:v>
      </x:c>
      <x:c r="N3065" s="71" t="n">
        <x:v>109</x:v>
      </x:c>
      <x:c r="O3065" s="33" t="n">
        <x:f>ROUND(3*E3065+F3065+G3065*H3065,1)</x:f>
        <x:v>148.3</x:v>
      </x:c>
      <x:c r="P3065" s="33" t="n">
        <x:f>ROUND('Inputs'!$C$4*'Inputs'!$C$7*'Inputs'!$C$5*C3065/3600,1)</x:f>
        <x:v>4058.9</x:v>
      </x:c>
      <x:c r="Q3065" s="33" t="n">
        <x:f>ROUND(('Inputs'!$C$4/B3065)*'Inputs'!$C$7*'Inputs'!$C$6*D3065/3600,1)</x:f>
        <x:v>992.4</x:v>
      </x:c>
      <x:c r="R3065" s="59" t="n">
        <x:f>ROUND((P3065-Q3065)*O3065-('Inputs'!$C$4/B3065)*(I3065/J3065+K3065)-'Inputs'!$C$4*L3065-('Inputs'!$C$4*'Inputs'!$C$20*'Inputs'!$C$21*'Inputs'!$C$22/1000)*M3065*N3065,0)</x:f>
        <x:v>212610</x:v>
      </x:c>
      <x:c r="S3065" s="59" t="n">
        <x:f>ROUND(R3065/'Inputs'!$C$4,2)</x:f>
        <x:v>21.26</x:v>
      </x:c>
      <x:c r="T3065" s="33" t="n">
        <x:f>ROUND((P3065-Q3065)*G3065*'Inputs'!$C$25/1000,1)</x:f>
        <x:v>78.4</x:v>
      </x:c>
    </x:row>
    <x:row r="3066">
      <x:c r="A3066" t="n">
        <x:v>3051</x:v>
      </x:c>
      <x:c r="B3066" s="68" t="n">
        <x:v>30.7</x:v>
      </x:c>
      <x:c r="C3066" s="68" t="n">
        <x:v>30.6</x:v>
      </x:c>
      <x:c r="D3066" s="68" t="n">
        <x:v>215.4</x:v>
      </x:c>
      <x:c r="E3066" s="68" t="n">
        <x:v>24.4</x:v>
      </x:c>
      <x:c r="F3066" s="68" t="n">
        <x:v>40.1</x:v>
      </x:c>
      <x:c r="G3066" s="68" t="n">
        <x:v>7.2</x:v>
      </x:c>
      <x:c r="H3066" s="69" t="n">
        <x:v>2.039</x:v>
      </x:c>
      <x:c r="I3066" s="68" t="n">
        <x:v>5961</x:v>
      </x:c>
      <x:c r="J3066" s="68" t="n">
        <x:v>13.4</x:v>
      </x:c>
      <x:c r="K3066" s="68" t="n">
        <x:v>426</x:v>
      </x:c>
      <x:c r="L3066" s="68" t="n">
        <x:v>5</x:v>
      </x:c>
      <x:c r="M3066" s="70" t="n">
        <x:v>0.062</x:v>
      </x:c>
      <x:c r="N3066" s="71" t="n">
        <x:v>68</x:v>
      </x:c>
      <x:c r="O3066" s="33" t="n">
        <x:f>ROUND(3*E3066+F3066+G3066*H3066,1)</x:f>
        <x:v>128</x:v>
      </x:c>
      <x:c r="P3066" s="33" t="n">
        <x:f>ROUND('Inputs'!$C$4*'Inputs'!$C$7*'Inputs'!$C$5*C3066/3600,1)</x:f>
        <x:v>4420</x:v>
      </x:c>
      <x:c r="Q3066" s="33" t="n">
        <x:f>ROUND(('Inputs'!$C$4/B3066)*'Inputs'!$C$7*'Inputs'!$C$6*D3066/3600,1)</x:f>
        <x:v>2026.9</x:v>
      </x:c>
      <x:c r="R3066" s="59" t="n">
        <x:f>ROUND((P3066-Q3066)*O3066-('Inputs'!$C$4/B3066)*(I3066/J3066+K3066)-'Inputs'!$C$4*L3066-('Inputs'!$C$4*'Inputs'!$C$20*'Inputs'!$C$21*'Inputs'!$C$22/1000)*M3066*N3066,0)</x:f>
        <x:v>-36776</x:v>
      </x:c>
      <x:c r="S3066" s="59" t="n">
        <x:f>ROUND(R3066/'Inputs'!$C$4,2)</x:f>
        <x:v>-3.68</x:v>
      </x:c>
      <x:c r="T3066" s="33" t="n">
        <x:f>ROUND((P3066-Q3066)*G3066*'Inputs'!$C$25/1000,1)</x:f>
        <x:v>44.5</x:v>
      </x:c>
    </x:row>
    <x:row r="3067">
      <x:c r="A3067" t="n">
        <x:v>3052</x:v>
      </x:c>
      <x:c r="B3067" s="68" t="n">
        <x:v>26.9</x:v>
      </x:c>
      <x:c r="C3067" s="68" t="n">
        <x:v>30.1</x:v>
      </x:c>
      <x:c r="D3067" s="68" t="n">
        <x:v>210.2</x:v>
      </x:c>
      <x:c r="E3067" s="68" t="n">
        <x:v>20.3</x:v>
      </x:c>
      <x:c r="F3067" s="68" t="n">
        <x:v>44</x:v>
      </x:c>
      <x:c r="G3067" s="68" t="n">
        <x:v>10.8</x:v>
      </x:c>
      <x:c r="H3067" s="69" t="n">
        <x:v>1.885</x:v>
      </x:c>
      <x:c r="I3067" s="68" t="n">
        <x:v>6350</x:v>
      </x:c>
      <x:c r="J3067" s="68" t="n">
        <x:v>12.4</x:v>
      </x:c>
      <x:c r="K3067" s="68" t="n">
        <x:v>730</x:v>
      </x:c>
      <x:c r="L3067" s="68" t="n">
        <x:v>5.4</x:v>
      </x:c>
      <x:c r="M3067" s="70" t="n">
        <x:v>0.058</x:v>
      </x:c>
      <x:c r="N3067" s="71" t="n">
        <x:v>116</x:v>
      </x:c>
      <x:c r="O3067" s="33" t="n">
        <x:f>ROUND(3*E3067+F3067+G3067*H3067,1)</x:f>
        <x:v>125.3</x:v>
      </x:c>
      <x:c r="P3067" s="33" t="n">
        <x:f>ROUND('Inputs'!$C$4*'Inputs'!$C$7*'Inputs'!$C$5*C3067/3600,1)</x:f>
        <x:v>4347.8</x:v>
      </x:c>
      <x:c r="Q3067" s="33" t="n">
        <x:f>ROUND(('Inputs'!$C$4/B3067)*'Inputs'!$C$7*'Inputs'!$C$6*D3067/3600,1)</x:f>
        <x:v>2257.4</x:v>
      </x:c>
      <x:c r="R3067" s="59" t="n">
        <x:f>ROUND((P3067-Q3067)*O3067-('Inputs'!$C$4/B3067)*(I3067/J3067+K3067)-'Inputs'!$C$4*L3067-('Inputs'!$C$4*'Inputs'!$C$20*'Inputs'!$C$21*'Inputs'!$C$22/1000)*M3067*N3067,0)</x:f>
        <x:v>-268864</x:v>
      </x:c>
      <x:c r="S3067" s="59" t="n">
        <x:f>ROUND(R3067/'Inputs'!$C$4,2)</x:f>
        <x:v>-26.89</x:v>
      </x:c>
      <x:c r="T3067" s="33" t="n">
        <x:f>ROUND((P3067-Q3067)*G3067*'Inputs'!$C$25/1000,1)</x:f>
        <x:v>58.3</x:v>
      </x:c>
    </x:row>
    <x:row r="3068">
      <x:c r="A3068" t="n">
        <x:v>3053</x:v>
      </x:c>
      <x:c r="B3068" s="68" t="n">
        <x:v>49.9</x:v>
      </x:c>
      <x:c r="C3068" s="68" t="n">
        <x:v>30.7</x:v>
      </x:c>
      <x:c r="D3068" s="68" t="n">
        <x:v>201.3</x:v>
      </x:c>
      <x:c r="E3068" s="68" t="n">
        <x:v>27.8</x:v>
      </x:c>
      <x:c r="F3068" s="68" t="n">
        <x:v>50.1</x:v>
      </x:c>
      <x:c r="G3068" s="68" t="n">
        <x:v>7.5</x:v>
      </x:c>
      <x:c r="H3068" s="69" t="n">
        <x:v>1.78</x:v>
      </x:c>
      <x:c r="I3068" s="68" t="n">
        <x:v>7355</x:v>
      </x:c>
      <x:c r="J3068" s="68" t="n">
        <x:v>8.5</x:v>
      </x:c>
      <x:c r="K3068" s="68" t="n">
        <x:v>588</x:v>
      </x:c>
      <x:c r="L3068" s="68" t="n">
        <x:v>3.9</x:v>
      </x:c>
      <x:c r="M3068" s="70" t="n">
        <x:v>0.031</x:v>
      </x:c>
      <x:c r="N3068" s="71" t="n">
        <x:v>111</x:v>
      </x:c>
      <x:c r="O3068" s="33" t="n">
        <x:f>ROUND(3*E3068+F3068+G3068*H3068,1)</x:f>
        <x:v>146.9</x:v>
      </x:c>
      <x:c r="P3068" s="33" t="n">
        <x:f>ROUND('Inputs'!$C$4*'Inputs'!$C$7*'Inputs'!$C$5*C3068/3600,1)</x:f>
        <x:v>4434.4</x:v>
      </x:c>
      <x:c r="Q3068" s="33" t="n">
        <x:f>ROUND(('Inputs'!$C$4/B3068)*'Inputs'!$C$7*'Inputs'!$C$6*D3068/3600,1)</x:f>
        <x:v>1165.4</x:v>
      </x:c>
      <x:c r="R3068" s="59" t="n">
        <x:f>ROUND((P3068-Q3068)*O3068-('Inputs'!$C$4/B3068)*(I3068/J3068+K3068)-'Inputs'!$C$4*L3068-('Inputs'!$C$4*'Inputs'!$C$20*'Inputs'!$C$21*'Inputs'!$C$22/1000)*M3068*N3068,0)</x:f>
        <x:v>142280</x:v>
      </x:c>
      <x:c r="S3068" s="59" t="n">
        <x:f>ROUND(R3068/'Inputs'!$C$4,2)</x:f>
        <x:v>14.23</x:v>
      </x:c>
      <x:c r="T3068" s="33" t="n">
        <x:f>ROUND((P3068-Q3068)*G3068*'Inputs'!$C$25/1000,1)</x:f>
        <x:v>63.3</x:v>
      </x:c>
    </x:row>
    <x:row r="3069">
      <x:c r="A3069" t="n">
        <x:v>3054</x:v>
      </x:c>
      <x:c r="B3069" s="68" t="n">
        <x:v>39.6</x:v>
      </x:c>
      <x:c r="C3069" s="68" t="n">
        <x:v>34</x:v>
      </x:c>
      <x:c r="D3069" s="68" t="n">
        <x:v>154.5</x:v>
      </x:c>
      <x:c r="E3069" s="68" t="n">
        <x:v>22.8</x:v>
      </x:c>
      <x:c r="F3069" s="68" t="n">
        <x:v>40.4</x:v>
      </x:c>
      <x:c r="G3069" s="68" t="n">
        <x:v>9.9</x:v>
      </x:c>
      <x:c r="H3069" s="69" t="n">
        <x:v>1.655</x:v>
      </x:c>
      <x:c r="I3069" s="68" t="n">
        <x:v>4950</x:v>
      </x:c>
      <x:c r="J3069" s="68" t="n">
        <x:v>10.3</x:v>
      </x:c>
      <x:c r="K3069" s="68" t="n">
        <x:v>426</x:v>
      </x:c>
      <x:c r="L3069" s="68" t="n">
        <x:v>3.6</x:v>
      </x:c>
      <x:c r="M3069" s="70" t="n">
        <x:v>0.087</x:v>
      </x:c>
      <x:c r="N3069" s="71" t="n">
        <x:v>151</x:v>
      </x:c>
      <x:c r="O3069" s="33" t="n">
        <x:f>ROUND(3*E3069+F3069+G3069*H3069,1)</x:f>
        <x:v>125.2</x:v>
      </x:c>
      <x:c r="P3069" s="33" t="n">
        <x:f>ROUND('Inputs'!$C$4*'Inputs'!$C$7*'Inputs'!$C$5*C3069/3600,1)</x:f>
        <x:v>4911.1</x:v>
      </x:c>
      <x:c r="Q3069" s="33" t="n">
        <x:f>ROUND(('Inputs'!$C$4/B3069)*'Inputs'!$C$7*'Inputs'!$C$6*D3069/3600,1)</x:f>
        <x:v>1127.1</x:v>
      </x:c>
      <x:c r="R3069" s="59" t="n">
        <x:f>ROUND((P3069-Q3069)*O3069-('Inputs'!$C$4/B3069)*(I3069/J3069+K3069)-'Inputs'!$C$4*L3069-('Inputs'!$C$4*'Inputs'!$C$20*'Inputs'!$C$21*'Inputs'!$C$22/1000)*M3069*N3069,0)</x:f>
        <x:v>179446</x:v>
      </x:c>
      <x:c r="S3069" s="59" t="n">
        <x:f>ROUND(R3069/'Inputs'!$C$4,2)</x:f>
        <x:v>17.94</x:v>
      </x:c>
      <x:c r="T3069" s="33" t="n">
        <x:f>ROUND((P3069-Q3069)*G3069*'Inputs'!$C$25/1000,1)</x:f>
        <x:v>96.8</x:v>
      </x:c>
    </x:row>
    <x:row r="3070">
      <x:c r="A3070" t="n">
        <x:v>3055</x:v>
      </x:c>
      <x:c r="B3070" s="68" t="n">
        <x:v>26.2</x:v>
      </x:c>
      <x:c r="C3070" s="68" t="n">
        <x:v>25.4</x:v>
      </x:c>
      <x:c r="D3070" s="68" t="n">
        <x:v>187.4</x:v>
      </x:c>
      <x:c r="E3070" s="68" t="n">
        <x:v>21.4</x:v>
      </x:c>
      <x:c r="F3070" s="68" t="n">
        <x:v>52.2</x:v>
      </x:c>
      <x:c r="G3070" s="68" t="n">
        <x:v>7.6</x:v>
      </x:c>
      <x:c r="H3070" s="69" t="n">
        <x:v>1.763</x:v>
      </x:c>
      <x:c r="I3070" s="68" t="n">
        <x:v>6875</x:v>
      </x:c>
      <x:c r="J3070" s="68" t="n">
        <x:v>11.1</x:v>
      </x:c>
      <x:c r="K3070" s="68" t="n">
        <x:v>467</x:v>
      </x:c>
      <x:c r="L3070" s="68" t="n">
        <x:v>4.2</x:v>
      </x:c>
      <x:c r="M3070" s="70" t="n">
        <x:v>0.002</x:v>
      </x:c>
      <x:c r="N3070" s="71" t="n">
        <x:v>109</x:v>
      </x:c>
      <x:c r="O3070" s="33" t="n">
        <x:f>ROUND(3*E3070+F3070+G3070*H3070,1)</x:f>
        <x:v>129.8</x:v>
      </x:c>
      <x:c r="P3070" s="33" t="n">
        <x:f>ROUND('Inputs'!$C$4*'Inputs'!$C$7*'Inputs'!$C$5*C3070/3600,1)</x:f>
        <x:v>3668.9</x:v>
      </x:c>
      <x:c r="Q3070" s="33" t="n">
        <x:f>ROUND(('Inputs'!$C$4/B3070)*'Inputs'!$C$7*'Inputs'!$C$6*D3070/3600,1)</x:f>
        <x:v>2066.3</x:v>
      </x:c>
      <x:c r="R3070" s="59" t="n">
        <x:f>ROUND((P3070-Q3070)*O3070-('Inputs'!$C$4/B3070)*(I3070/J3070+K3070)-'Inputs'!$C$4*L3070-('Inputs'!$C$4*'Inputs'!$C$20*'Inputs'!$C$21*'Inputs'!$C$22/1000)*M3070*N3070,0)</x:f>
        <x:v>-249115</x:v>
      </x:c>
      <x:c r="S3070" s="59" t="n">
        <x:f>ROUND(R3070/'Inputs'!$C$4,2)</x:f>
        <x:v>-24.91</x:v>
      </x:c>
      <x:c r="T3070" s="33" t="n">
        <x:f>ROUND((P3070-Q3070)*G3070*'Inputs'!$C$25/1000,1)</x:f>
        <x:v>31.5</x:v>
      </x:c>
    </x:row>
    <x:row r="3071">
      <x:c r="A3071" t="n">
        <x:v>3056</x:v>
      </x:c>
      <x:c r="B3071" s="68" t="n">
        <x:v>39.3</x:v>
      </x:c>
      <x:c r="C3071" s="68" t="n">
        <x:v>28.6</x:v>
      </x:c>
      <x:c r="D3071" s="68" t="n">
        <x:v>205.9</x:v>
      </x:c>
      <x:c r="E3071" s="68" t="n">
        <x:v>20.6</x:v>
      </x:c>
      <x:c r="F3071" s="68" t="n">
        <x:v>35.8</x:v>
      </x:c>
      <x:c r="G3071" s="68" t="n">
        <x:v>10.3</x:v>
      </x:c>
      <x:c r="H3071" s="69" t="n">
        <x:v>1.922</x:v>
      </x:c>
      <x:c r="I3071" s="68" t="n">
        <x:v>6733</x:v>
      </x:c>
      <x:c r="J3071" s="68" t="n">
        <x:v>11.1</x:v>
      </x:c>
      <x:c r="K3071" s="68" t="n">
        <x:v>641</x:v>
      </x:c>
      <x:c r="L3071" s="68" t="n">
        <x:v>2</x:v>
      </x:c>
      <x:c r="M3071" s="70" t="n">
        <x:v>0.058</x:v>
      </x:c>
      <x:c r="N3071" s="71" t="n">
        <x:v>102</x:v>
      </x:c>
      <x:c r="O3071" s="33" t="n">
        <x:f>ROUND(3*E3071+F3071+G3071*H3071,1)</x:f>
        <x:v>117.4</x:v>
      </x:c>
      <x:c r="P3071" s="33" t="n">
        <x:f>ROUND('Inputs'!$C$4*'Inputs'!$C$7*'Inputs'!$C$5*C3071/3600,1)</x:f>
        <x:v>4131.1</x:v>
      </x:c>
      <x:c r="Q3071" s="33" t="n">
        <x:f>ROUND(('Inputs'!$C$4/B3071)*'Inputs'!$C$7*'Inputs'!$C$6*D3071/3600,1)</x:f>
        <x:v>1513.5</x:v>
      </x:c>
      <x:c r="R3071" s="59" t="n">
        <x:f>ROUND((P3071-Q3071)*O3071-('Inputs'!$C$4/B3071)*(I3071/J3071+K3071)-'Inputs'!$C$4*L3071-('Inputs'!$C$4*'Inputs'!$C$20*'Inputs'!$C$21*'Inputs'!$C$22/1000)*M3071*N3071,0)</x:f>
        <x:v>-43372</x:v>
      </x:c>
      <x:c r="S3071" s="59" t="n">
        <x:f>ROUND(R3071/'Inputs'!$C$4,2)</x:f>
        <x:v>-4.34</x:v>
      </x:c>
      <x:c r="T3071" s="33" t="n">
        <x:f>ROUND((P3071-Q3071)*G3071*'Inputs'!$C$25/1000,1)</x:f>
        <x:v>69.7</x:v>
      </x:c>
    </x:row>
    <x:row r="3072">
      <x:c r="A3072" t="n">
        <x:v>3057</x:v>
      </x:c>
      <x:c r="B3072" s="68" t="n">
        <x:v>28.4</x:v>
      </x:c>
      <x:c r="C3072" s="68" t="n">
        <x:v>31.6</x:v>
      </x:c>
      <x:c r="D3072" s="68" t="n">
        <x:v>171</x:v>
      </x:c>
      <x:c r="E3072" s="68" t="n">
        <x:v>22.6</x:v>
      </x:c>
      <x:c r="F3072" s="68" t="n">
        <x:v>44.7</x:v>
      </x:c>
      <x:c r="G3072" s="68" t="n">
        <x:v>9.4</x:v>
      </x:c>
      <x:c r="H3072" s="69" t="n">
        <x:v>1.809</x:v>
      </x:c>
      <x:c r="I3072" s="68" t="n">
        <x:v>6495</x:v>
      </x:c>
      <x:c r="J3072" s="68" t="n">
        <x:v>10.7</x:v>
      </x:c>
      <x:c r="K3072" s="68" t="n">
        <x:v>653</x:v>
      </x:c>
      <x:c r="L3072" s="68" t="n">
        <x:v>4.2</x:v>
      </x:c>
      <x:c r="M3072" s="70" t="n">
        <x:v>0.098</x:v>
      </x:c>
      <x:c r="N3072" s="71" t="n">
        <x:v>83</x:v>
      </x:c>
      <x:c r="O3072" s="33" t="n">
        <x:f>ROUND(3*E3072+F3072+G3072*H3072,1)</x:f>
        <x:v>129.5</x:v>
      </x:c>
      <x:c r="P3072" s="33" t="n">
        <x:f>ROUND('Inputs'!$C$4*'Inputs'!$C$7*'Inputs'!$C$5*C3072/3600,1)</x:f>
        <x:v>4564.4</x:v>
      </x:c>
      <x:c r="Q3072" s="33" t="n">
        <x:f>ROUND(('Inputs'!$C$4/B3072)*'Inputs'!$C$7*'Inputs'!$C$6*D3072/3600,1)</x:f>
        <x:v>1739.4</x:v>
      </x:c>
      <x:c r="R3072" s="59" t="n">
        <x:f>ROUND((P3072-Q3072)*O3072-('Inputs'!$C$4/B3072)*(I3072/J3072+K3072)-'Inputs'!$C$4*L3072-('Inputs'!$C$4*'Inputs'!$C$20*'Inputs'!$C$21*'Inputs'!$C$22/1000)*M3072*N3072,0)</x:f>
        <x:v>-138017</x:v>
      </x:c>
      <x:c r="S3072" s="59" t="n">
        <x:f>ROUND(R3072/'Inputs'!$C$4,2)</x:f>
        <x:v>-13.8</x:v>
      </x:c>
      <x:c r="T3072" s="33" t="n">
        <x:f>ROUND((P3072-Q3072)*G3072*'Inputs'!$C$25/1000,1)</x:f>
        <x:v>68.6</x:v>
      </x:c>
    </x:row>
    <x:row r="3073">
      <x:c r="A3073" t="n">
        <x:v>3058</x:v>
      </x:c>
      <x:c r="B3073" s="68" t="n">
        <x:v>55.8</x:v>
      </x:c>
      <x:c r="C3073" s="68" t="n">
        <x:v>29.3</x:v>
      </x:c>
      <x:c r="D3073" s="68" t="n">
        <x:v>188.4</x:v>
      </x:c>
      <x:c r="E3073" s="68" t="n">
        <x:v>20.3</x:v>
      </x:c>
      <x:c r="F3073" s="68" t="n">
        <x:v>33.8</x:v>
      </x:c>
      <x:c r="G3073" s="68" t="n">
        <x:v>9.4</x:v>
      </x:c>
      <x:c r="H3073" s="69" t="n">
        <x:v>2.074</x:v>
      </x:c>
      <x:c r="I3073" s="68" t="n">
        <x:v>6099</x:v>
      </x:c>
      <x:c r="J3073" s="68" t="n">
        <x:v>10.9</x:v>
      </x:c>
      <x:c r="K3073" s="68" t="n">
        <x:v>654</x:v>
      </x:c>
      <x:c r="L3073" s="68" t="n">
        <x:v>4.3</x:v>
      </x:c>
      <x:c r="M3073" s="70" t="n">
        <x:v>0.089</x:v>
      </x:c>
      <x:c r="N3073" s="71" t="n">
        <x:v>72</x:v>
      </x:c>
      <x:c r="O3073" s="33" t="n">
        <x:f>ROUND(3*E3073+F3073+G3073*H3073,1)</x:f>
        <x:v>114.2</x:v>
      </x:c>
      <x:c r="P3073" s="33" t="n">
        <x:f>ROUND('Inputs'!$C$4*'Inputs'!$C$7*'Inputs'!$C$5*C3073/3600,1)</x:f>
        <x:v>4232.2</x:v>
      </x:c>
      <x:c r="Q3073" s="33" t="n">
        <x:f>ROUND(('Inputs'!$C$4/B3073)*'Inputs'!$C$7*'Inputs'!$C$6*D3073/3600,1)</x:f>
        <x:v>975.4</x:v>
      </x:c>
      <x:c r="R3073" s="59" t="n">
        <x:f>ROUND((P3073-Q3073)*O3073-('Inputs'!$C$4/B3073)*(I3073/J3073+K3073)-'Inputs'!$C$4*L3073-('Inputs'!$C$4*'Inputs'!$C$20*'Inputs'!$C$21*'Inputs'!$C$22/1000)*M3073*N3073,0)</x:f>
        <x:v>97117</x:v>
      </x:c>
      <x:c r="S3073" s="59" t="n">
        <x:f>ROUND(R3073/'Inputs'!$C$4,2)</x:f>
        <x:v>9.71</x:v>
      </x:c>
      <x:c r="T3073" s="33" t="n">
        <x:f>ROUND((P3073-Q3073)*G3073*'Inputs'!$C$25/1000,1)</x:f>
        <x:v>79.1</x:v>
      </x:c>
    </x:row>
    <x:row r="3074">
      <x:c r="A3074" t="n">
        <x:v>3059</x:v>
      </x:c>
      <x:c r="B3074" s="68" t="n">
        <x:v>54.8</x:v>
      </x:c>
      <x:c r="C3074" s="68" t="n">
        <x:v>27</x:v>
      </x:c>
      <x:c r="D3074" s="68" t="n">
        <x:v>242.9</x:v>
      </x:c>
      <x:c r="E3074" s="68" t="n">
        <x:v>23.5</x:v>
      </x:c>
      <x:c r="F3074" s="68" t="n">
        <x:v>53.8</x:v>
      </x:c>
      <x:c r="G3074" s="68" t="n">
        <x:v>9.8</x:v>
      </x:c>
      <x:c r="H3074" s="69" t="n">
        <x:v>1.961</x:v>
      </x:c>
      <x:c r="I3074" s="68" t="n">
        <x:v>7718</x:v>
      </x:c>
      <x:c r="J3074" s="68" t="n">
        <x:v>11</x:v>
      </x:c>
      <x:c r="K3074" s="68" t="n">
        <x:v>926</x:v>
      </x:c>
      <x:c r="L3074" s="68" t="n">
        <x:v>5.1</x:v>
      </x:c>
      <x:c r="M3074" s="70" t="n">
        <x:v>0.064</x:v>
      </x:c>
      <x:c r="N3074" s="71" t="n">
        <x:v>152</x:v>
      </x:c>
      <x:c r="O3074" s="33" t="n">
        <x:f>ROUND(3*E3074+F3074+G3074*H3074,1)</x:f>
        <x:v>143.5</x:v>
      </x:c>
      <x:c r="P3074" s="33" t="n">
        <x:f>ROUND('Inputs'!$C$4*'Inputs'!$C$7*'Inputs'!$C$5*C3074/3600,1)</x:f>
        <x:v>3900</x:v>
      </x:c>
      <x:c r="Q3074" s="33" t="n">
        <x:f>ROUND(('Inputs'!$C$4/B3074)*'Inputs'!$C$7*'Inputs'!$C$6*D3074/3600,1)</x:f>
        <x:v>1280.5</x:v>
      </x:c>
      <x:c r="R3074" s="59" t="n">
        <x:f>ROUND((P3074-Q3074)*O3074-('Inputs'!$C$4/B3074)*(I3074/J3074+K3074)-'Inputs'!$C$4*L3074-('Inputs'!$C$4*'Inputs'!$C$20*'Inputs'!$C$21*'Inputs'!$C$22/1000)*M3074*N3074,0)</x:f>
        <x:v>6131</x:v>
      </x:c>
      <x:c r="S3074" s="59" t="n">
        <x:f>ROUND(R3074/'Inputs'!$C$4,2)</x:f>
        <x:v>0.61</x:v>
      </x:c>
      <x:c r="T3074" s="33" t="n">
        <x:f>ROUND((P3074-Q3074)*G3074*'Inputs'!$C$25/1000,1)</x:f>
        <x:v>66.3</x:v>
      </x:c>
    </x:row>
    <x:row r="3075">
      <x:c r="A3075" t="n">
        <x:v>3060</x:v>
      </x:c>
      <x:c r="B3075" s="68" t="n">
        <x:v>29.3</x:v>
      </x:c>
      <x:c r="C3075" s="68" t="n">
        <x:v>27.8</x:v>
      </x:c>
      <x:c r="D3075" s="68" t="n">
        <x:v>182.1</x:v>
      </x:c>
      <x:c r="E3075" s="68" t="n">
        <x:v>25.5</x:v>
      </x:c>
      <x:c r="F3075" s="68" t="n">
        <x:v>47.2</x:v>
      </x:c>
      <x:c r="G3075" s="68" t="n">
        <x:v>10.3</x:v>
      </x:c>
      <x:c r="H3075" s="69" t="n">
        <x:v>1.685</x:v>
      </x:c>
      <x:c r="I3075" s="68" t="n">
        <x:v>7748</x:v>
      </x:c>
      <x:c r="J3075" s="68" t="n">
        <x:v>8.5</x:v>
      </x:c>
      <x:c r="K3075" s="68" t="n">
        <x:v>675</x:v>
      </x:c>
      <x:c r="L3075" s="68" t="n">
        <x:v>1.5</x:v>
      </x:c>
      <x:c r="M3075" s="70" t="n">
        <x:v>0.022</x:v>
      </x:c>
      <x:c r="N3075" s="71" t="n">
        <x:v>106</x:v>
      </x:c>
      <x:c r="O3075" s="33" t="n">
        <x:f>ROUND(3*E3075+F3075+G3075*H3075,1)</x:f>
        <x:v>141.1</x:v>
      </x:c>
      <x:c r="P3075" s="33" t="n">
        <x:f>ROUND('Inputs'!$C$4*'Inputs'!$C$7*'Inputs'!$C$5*C3075/3600,1)</x:f>
        <x:v>4015.6</x:v>
      </x:c>
      <x:c r="Q3075" s="33" t="n">
        <x:f>ROUND(('Inputs'!$C$4/B3075)*'Inputs'!$C$7*'Inputs'!$C$6*D3075/3600,1)</x:f>
        <x:v>1795.4</x:v>
      </x:c>
      <x:c r="R3075" s="59" t="n">
        <x:f>ROUND((P3075-Q3075)*O3075-('Inputs'!$C$4/B3075)*(I3075/J3075+K3075)-'Inputs'!$C$4*L3075-('Inputs'!$C$4*'Inputs'!$C$20*'Inputs'!$C$21*'Inputs'!$C$22/1000)*M3075*N3075,0)</x:f>
        <x:v>-248422</x:v>
      </x:c>
      <x:c r="S3075" s="59" t="n">
        <x:f>ROUND(R3075/'Inputs'!$C$4,2)</x:f>
        <x:v>-24.84</x:v>
      </x:c>
      <x:c r="T3075" s="33" t="n">
        <x:f>ROUND((P3075-Q3075)*G3075*'Inputs'!$C$25/1000,1)</x:f>
        <x:v>59.1</x:v>
      </x:c>
    </x:row>
    <x:row r="3076">
      <x:c r="A3076" t="n">
        <x:v>3061</x:v>
      </x:c>
      <x:c r="B3076" s="68" t="n">
        <x:v>27</x:v>
      </x:c>
      <x:c r="C3076" s="68" t="n">
        <x:v>30.4</x:v>
      </x:c>
      <x:c r="D3076" s="68" t="n">
        <x:v>218.9</x:v>
      </x:c>
      <x:c r="E3076" s="68" t="n">
        <x:v>22.1</x:v>
      </x:c>
      <x:c r="F3076" s="68" t="n">
        <x:v>54.2</x:v>
      </x:c>
      <x:c r="G3076" s="68" t="n">
        <x:v>7.5</x:v>
      </x:c>
      <x:c r="H3076" s="69" t="n">
        <x:v>2.02</x:v>
      </x:c>
      <x:c r="I3076" s="68" t="n">
        <x:v>5107</x:v>
      </x:c>
      <x:c r="J3076" s="68" t="n">
        <x:v>13.1</x:v>
      </x:c>
      <x:c r="K3076" s="68" t="n">
        <x:v>575</x:v>
      </x:c>
      <x:c r="L3076" s="68" t="n">
        <x:v>3.6</x:v>
      </x:c>
      <x:c r="M3076" s="70" t="n">
        <x:v>0.096</x:v>
      </x:c>
      <x:c r="N3076" s="71" t="n">
        <x:v>127</x:v>
      </x:c>
      <x:c r="O3076" s="33" t="n">
        <x:f>ROUND(3*E3076+F3076+G3076*H3076,1)</x:f>
        <x:v>135.7</x:v>
      </x:c>
      <x:c r="P3076" s="33" t="n">
        <x:f>ROUND('Inputs'!$C$4*'Inputs'!$C$7*'Inputs'!$C$5*C3076/3600,1)</x:f>
        <x:v>4391.1</x:v>
      </x:c>
      <x:c r="Q3076" s="33" t="n">
        <x:f>ROUND(('Inputs'!$C$4/B3076)*'Inputs'!$C$7*'Inputs'!$C$6*D3076/3600,1)</x:f>
        <x:v>2342.1</x:v>
      </x:c>
      <x:c r="R3076" s="59" t="n">
        <x:f>ROUND((P3076-Q3076)*O3076-('Inputs'!$C$4/B3076)*(I3076/J3076+K3076)-'Inputs'!$C$4*L3076-('Inputs'!$C$4*'Inputs'!$C$20*'Inputs'!$C$21*'Inputs'!$C$22/1000)*M3076*N3076,0)</x:f>
        <x:v>-142565</x:v>
      </x:c>
      <x:c r="S3076" s="59" t="n">
        <x:f>ROUND(R3076/'Inputs'!$C$4,2)</x:f>
        <x:v>-14.26</x:v>
      </x:c>
      <x:c r="T3076" s="33" t="n">
        <x:f>ROUND((P3076-Q3076)*G3076*'Inputs'!$C$25/1000,1)</x:f>
        <x:v>39.7</x:v>
      </x:c>
    </x:row>
    <x:row r="3077">
      <x:c r="A3077" t="n">
        <x:v>3062</x:v>
      </x:c>
      <x:c r="B3077" s="68" t="n">
        <x:v>55.3</x:v>
      </x:c>
      <x:c r="C3077" s="68" t="n">
        <x:v>27.5</x:v>
      </x:c>
      <x:c r="D3077" s="68" t="n">
        <x:v>161.3</x:v>
      </x:c>
      <x:c r="E3077" s="68" t="n">
        <x:v>23.1</x:v>
      </x:c>
      <x:c r="F3077" s="68" t="n">
        <x:v>47.6</x:v>
      </x:c>
      <x:c r="G3077" s="68" t="n">
        <x:v>8.9</x:v>
      </x:c>
      <x:c r="H3077" s="69" t="n">
        <x:v>1.933</x:v>
      </x:c>
      <x:c r="I3077" s="68" t="n">
        <x:v>5224</x:v>
      </x:c>
      <x:c r="J3077" s="68" t="n">
        <x:v>12.7</x:v>
      </x:c>
      <x:c r="K3077" s="68" t="n">
        <x:v>428</x:v>
      </x:c>
      <x:c r="L3077" s="68" t="n">
        <x:v>1.8</x:v>
      </x:c>
      <x:c r="M3077" s="70" t="n">
        <x:v>0.001</x:v>
      </x:c>
      <x:c r="N3077" s="71" t="n">
        <x:v>91</x:v>
      </x:c>
      <x:c r="O3077" s="33" t="n">
        <x:f>ROUND(3*E3077+F3077+G3077*H3077,1)</x:f>
        <x:v>134.1</x:v>
      </x:c>
      <x:c r="P3077" s="33" t="n">
        <x:f>ROUND('Inputs'!$C$4*'Inputs'!$C$7*'Inputs'!$C$5*C3077/3600,1)</x:f>
        <x:v>3972.2</x:v>
      </x:c>
      <x:c r="Q3077" s="33" t="n">
        <x:f>ROUND(('Inputs'!$C$4/B3077)*'Inputs'!$C$7*'Inputs'!$C$6*D3077/3600,1)</x:f>
        <x:v>842.6</x:v>
      </x:c>
      <x:c r="R3077" s="59" t="n">
        <x:f>ROUND((P3077-Q3077)*O3077-('Inputs'!$C$4/B3077)*(I3077/J3077+K3077)-'Inputs'!$C$4*L3077-('Inputs'!$C$4*'Inputs'!$C$20*'Inputs'!$C$21*'Inputs'!$C$22/1000)*M3077*N3077,0)</x:f>
        <x:v>249697</x:v>
      </x:c>
      <x:c r="S3077" s="59" t="n">
        <x:f>ROUND(R3077/'Inputs'!$C$4,2)</x:f>
        <x:v>24.97</x:v>
      </x:c>
      <x:c r="T3077" s="33" t="n">
        <x:f>ROUND((P3077-Q3077)*G3077*'Inputs'!$C$25/1000,1)</x:f>
        <x:v>72</x:v>
      </x:c>
    </x:row>
    <x:row r="3078">
      <x:c r="A3078" t="n">
        <x:v>3063</x:v>
      </x:c>
      <x:c r="B3078" s="68" t="n">
        <x:v>50.9</x:v>
      </x:c>
      <x:c r="C3078" s="68" t="n">
        <x:v>28.6</x:v>
      </x:c>
      <x:c r="D3078" s="68" t="n">
        <x:v>261.1</x:v>
      </x:c>
      <x:c r="E3078" s="68" t="n">
        <x:v>25.3</x:v>
      </x:c>
      <x:c r="F3078" s="68" t="n">
        <x:v>39.1</x:v>
      </x:c>
      <x:c r="G3078" s="68" t="n">
        <x:v>8.9</x:v>
      </x:c>
      <x:c r="H3078" s="69" t="n">
        <x:v>1.834</x:v>
      </x:c>
      <x:c r="I3078" s="68" t="n">
        <x:v>4006</x:v>
      </x:c>
      <x:c r="J3078" s="68" t="n">
        <x:v>14.1</x:v>
      </x:c>
      <x:c r="K3078" s="68" t="n">
        <x:v>776</x:v>
      </x:c>
      <x:c r="L3078" s="68" t="n">
        <x:v>5</x:v>
      </x:c>
      <x:c r="M3078" s="70" t="n">
        <x:v>0.06</x:v>
      </x:c>
      <x:c r="N3078" s="71" t="n">
        <x:v>74</x:v>
      </x:c>
      <x:c r="O3078" s="33" t="n">
        <x:f>ROUND(3*E3078+F3078+G3078*H3078,1)</x:f>
        <x:v>131.3</x:v>
      </x:c>
      <x:c r="P3078" s="33" t="n">
        <x:f>ROUND('Inputs'!$C$4*'Inputs'!$C$7*'Inputs'!$C$5*C3078/3600,1)</x:f>
        <x:v>4131.1</x:v>
      </x:c>
      <x:c r="Q3078" s="33" t="n">
        <x:f>ROUND(('Inputs'!$C$4/B3078)*'Inputs'!$C$7*'Inputs'!$C$6*D3078/3600,1)</x:f>
        <x:v>1481.9</x:v>
      </x:c>
      <x:c r="R3078" s="59" t="n">
        <x:f>ROUND((P3078-Q3078)*O3078-('Inputs'!$C$4/B3078)*(I3078/J3078+K3078)-'Inputs'!$C$4*L3078-('Inputs'!$C$4*'Inputs'!$C$20*'Inputs'!$C$21*'Inputs'!$C$22/1000)*M3078*N3078,0)</x:f>
        <x:v>79638</x:v>
      </x:c>
      <x:c r="S3078" s="59" t="n">
        <x:f>ROUND(R3078/'Inputs'!$C$4,2)</x:f>
        <x:v>7.96</x:v>
      </x:c>
      <x:c r="T3078" s="33" t="n">
        <x:f>ROUND((P3078-Q3078)*G3078*'Inputs'!$C$25/1000,1)</x:f>
        <x:v>60.9</x:v>
      </x:c>
    </x:row>
    <x:row r="3079">
      <x:c r="A3079" t="n">
        <x:v>3064</x:v>
      </x:c>
      <x:c r="B3079" s="68" t="n">
        <x:v>43.9</x:v>
      </x:c>
      <x:c r="C3079" s="68" t="n">
        <x:v>35.8</x:v>
      </x:c>
      <x:c r="D3079" s="68" t="n">
        <x:v>215.7</x:v>
      </x:c>
      <x:c r="E3079" s="68" t="n">
        <x:v>27.8</x:v>
      </x:c>
      <x:c r="F3079" s="68" t="n">
        <x:v>48.6</x:v>
      </x:c>
      <x:c r="G3079" s="68" t="n">
        <x:v>9.4</x:v>
      </x:c>
      <x:c r="H3079" s="69" t="n">
        <x:v>1.689</x:v>
      </x:c>
      <x:c r="I3079" s="68" t="n">
        <x:v>4551</x:v>
      </x:c>
      <x:c r="J3079" s="68" t="n">
        <x:v>12.9</x:v>
      </x:c>
      <x:c r="K3079" s="68" t="n">
        <x:v>528</x:v>
      </x:c>
      <x:c r="L3079" s="68" t="n">
        <x:v>3</x:v>
      </x:c>
      <x:c r="M3079" s="70" t="n">
        <x:v>0.083</x:v>
      </x:c>
      <x:c r="N3079" s="71" t="n">
        <x:v>114</x:v>
      </x:c>
      <x:c r="O3079" s="33" t="n">
        <x:f>ROUND(3*E3079+F3079+G3079*H3079,1)</x:f>
        <x:v>147.9</x:v>
      </x:c>
      <x:c r="P3079" s="33" t="n">
        <x:f>ROUND('Inputs'!$C$4*'Inputs'!$C$7*'Inputs'!$C$5*C3079/3600,1)</x:f>
        <x:v>5171.1</x:v>
      </x:c>
      <x:c r="Q3079" s="33" t="n">
        <x:f>ROUND(('Inputs'!$C$4/B3079)*'Inputs'!$C$7*'Inputs'!$C$6*D3079/3600,1)</x:f>
        <x:v>1419.4</x:v>
      </x:c>
      <x:c r="R3079" s="59" t="n">
        <x:f>ROUND((P3079-Q3079)*O3079-('Inputs'!$C$4/B3079)*(I3079/J3079+K3079)-'Inputs'!$C$4*L3079-('Inputs'!$C$4*'Inputs'!$C$20*'Inputs'!$C$21*'Inputs'!$C$22/1000)*M3079*N3079,0)</x:f>
        <x:v>303082</x:v>
      </x:c>
      <x:c r="S3079" s="59" t="n">
        <x:f>ROUND(R3079/'Inputs'!$C$4,2)</x:f>
        <x:v>30.31</x:v>
      </x:c>
      <x:c r="T3079" s="33" t="n">
        <x:f>ROUND((P3079-Q3079)*G3079*'Inputs'!$C$25/1000,1)</x:f>
        <x:v>91.1</x:v>
      </x:c>
    </x:row>
    <x:row r="3080">
      <x:c r="A3080" t="n">
        <x:v>3065</x:v>
      </x:c>
      <x:c r="B3080" s="68" t="n">
        <x:v>48.2</x:v>
      </x:c>
      <x:c r="C3080" s="68" t="n">
        <x:v>28.2</x:v>
      </x:c>
      <x:c r="D3080" s="68" t="n">
        <x:v>251.2</x:v>
      </x:c>
      <x:c r="E3080" s="68" t="n">
        <x:v>21.1</x:v>
      </x:c>
      <x:c r="F3080" s="68" t="n">
        <x:v>39.5</x:v>
      </x:c>
      <x:c r="G3080" s="68" t="n">
        <x:v>9.9</x:v>
      </x:c>
      <x:c r="H3080" s="69" t="n">
        <x:v>1.67</x:v>
      </x:c>
      <x:c r="I3080" s="68" t="n">
        <x:v>5369</x:v>
      </x:c>
      <x:c r="J3080" s="68" t="n">
        <x:v>8.1</x:v>
      </x:c>
      <x:c r="K3080" s="68" t="n">
        <x:v>742</x:v>
      </x:c>
      <x:c r="L3080" s="68" t="n">
        <x:v>4.2</x:v>
      </x:c>
      <x:c r="M3080" s="70" t="n">
        <x:v>0.04</x:v>
      </x:c>
      <x:c r="N3080" s="71" t="n">
        <x:v>73</x:v>
      </x:c>
      <x:c r="O3080" s="33" t="n">
        <x:f>ROUND(3*E3080+F3080+G3080*H3080,1)</x:f>
        <x:v>119.3</x:v>
      </x:c>
      <x:c r="P3080" s="33" t="n">
        <x:f>ROUND('Inputs'!$C$4*'Inputs'!$C$7*'Inputs'!$C$5*C3080/3600,1)</x:f>
        <x:v>4073.3</x:v>
      </x:c>
      <x:c r="Q3080" s="33" t="n">
        <x:f>ROUND(('Inputs'!$C$4/B3080)*'Inputs'!$C$7*'Inputs'!$C$6*D3080/3600,1)</x:f>
        <x:v>1505.6</x:v>
      </x:c>
      <x:c r="R3080" s="59" t="n">
        <x:f>ROUND((P3080-Q3080)*O3080-('Inputs'!$C$4/B3080)*(I3080/J3080+K3080)-'Inputs'!$C$4*L3080-('Inputs'!$C$4*'Inputs'!$C$20*'Inputs'!$C$21*'Inputs'!$C$22/1000)*M3080*N3080,0)</x:f>
        <x:v>-33663</x:v>
      </x:c>
      <x:c r="S3080" s="59" t="n">
        <x:f>ROUND(R3080/'Inputs'!$C$4,2)</x:f>
        <x:v>-3.37</x:v>
      </x:c>
      <x:c r="T3080" s="33" t="n">
        <x:f>ROUND((P3080-Q3080)*G3080*'Inputs'!$C$25/1000,1)</x:f>
        <x:v>65.7</x:v>
      </x:c>
    </x:row>
    <x:row r="3081">
      <x:c r="A3081" t="n">
        <x:v>3066</x:v>
      </x:c>
      <x:c r="B3081" s="68" t="n">
        <x:v>28.8</x:v>
      </x:c>
      <x:c r="C3081" s="68" t="n">
        <x:v>29.7</x:v>
      </x:c>
      <x:c r="D3081" s="68" t="n">
        <x:v>166.2</x:v>
      </x:c>
      <x:c r="E3081" s="68" t="n">
        <x:v>23.3</x:v>
      </x:c>
      <x:c r="F3081" s="68" t="n">
        <x:v>40.1</x:v>
      </x:c>
      <x:c r="G3081" s="68" t="n">
        <x:v>9.5</x:v>
      </x:c>
      <x:c r="H3081" s="69" t="n">
        <x:v>1.885</x:v>
      </x:c>
      <x:c r="I3081" s="68" t="n">
        <x:v>7412</x:v>
      </x:c>
      <x:c r="J3081" s="68" t="n">
        <x:v>10</x:v>
      </x:c>
      <x:c r="K3081" s="68" t="n">
        <x:v>665</x:v>
      </x:c>
      <x:c r="L3081" s="68" t="n">
        <x:v>6</x:v>
      </x:c>
      <x:c r="M3081" s="70" t="n">
        <x:v>0.069</x:v>
      </x:c>
      <x:c r="N3081" s="71" t="n">
        <x:v>88</x:v>
      </x:c>
      <x:c r="O3081" s="33" t="n">
        <x:f>ROUND(3*E3081+F3081+G3081*H3081,1)</x:f>
        <x:v>127.9</x:v>
      </x:c>
      <x:c r="P3081" s="33" t="n">
        <x:f>ROUND('Inputs'!$C$4*'Inputs'!$C$7*'Inputs'!$C$5*C3081/3600,1)</x:f>
        <x:v>4290</x:v>
      </x:c>
      <x:c r="Q3081" s="33" t="n">
        <x:f>ROUND(('Inputs'!$C$4/B3081)*'Inputs'!$C$7*'Inputs'!$C$6*D3081/3600,1)</x:f>
        <x:v>1667.1</x:v>
      </x:c>
      <x:c r="R3081" s="59" t="n">
        <x:f>ROUND((P3081-Q3081)*O3081-('Inputs'!$C$4/B3081)*(I3081/J3081+K3081)-'Inputs'!$C$4*L3081-('Inputs'!$C$4*'Inputs'!$C$20*'Inputs'!$C$21*'Inputs'!$C$22/1000)*M3081*N3081,0)</x:f>
        <x:v>-226373</x:v>
      </x:c>
      <x:c r="S3081" s="59" t="n">
        <x:f>ROUND(R3081/'Inputs'!$C$4,2)</x:f>
        <x:v>-22.64</x:v>
      </x:c>
      <x:c r="T3081" s="33" t="n">
        <x:f>ROUND((P3081-Q3081)*G3081*'Inputs'!$C$25/1000,1)</x:f>
        <x:v>64.4</x:v>
      </x:c>
    </x:row>
    <x:row r="3082">
      <x:c r="A3082" t="n">
        <x:v>3067</x:v>
      </x:c>
      <x:c r="B3082" s="68" t="n">
        <x:v>57.8</x:v>
      </x:c>
      <x:c r="C3082" s="68" t="n">
        <x:v>35.4</x:v>
      </x:c>
      <x:c r="D3082" s="68" t="n">
        <x:v>233.4</x:v>
      </x:c>
      <x:c r="E3082" s="68" t="n">
        <x:v>26.9</x:v>
      </x:c>
      <x:c r="F3082" s="68" t="n">
        <x:v>43.2</x:v>
      </x:c>
      <x:c r="G3082" s="68" t="n">
        <x:v>7.8</x:v>
      </x:c>
      <x:c r="H3082" s="69" t="n">
        <x:v>1.919</x:v>
      </x:c>
      <x:c r="I3082" s="68" t="n">
        <x:v>5938</x:v>
      </x:c>
      <x:c r="J3082" s="68" t="n">
        <x:v>14.1</x:v>
      </x:c>
      <x:c r="K3082" s="68" t="n">
        <x:v>434</x:v>
      </x:c>
      <x:c r="L3082" s="68" t="n">
        <x:v>2.2</x:v>
      </x:c>
      <x:c r="M3082" s="70" t="n">
        <x:v>0.002</x:v>
      </x:c>
      <x:c r="N3082" s="71" t="n">
        <x:v>149</x:v>
      </x:c>
      <x:c r="O3082" s="33" t="n">
        <x:f>ROUND(3*E3082+F3082+G3082*H3082,1)</x:f>
        <x:v>138.9</x:v>
      </x:c>
      <x:c r="P3082" s="33" t="n">
        <x:f>ROUND('Inputs'!$C$4*'Inputs'!$C$7*'Inputs'!$C$5*C3082/3600,1)</x:f>
        <x:v>5113.3</x:v>
      </x:c>
      <x:c r="Q3082" s="33" t="n">
        <x:f>ROUND(('Inputs'!$C$4/B3082)*'Inputs'!$C$7*'Inputs'!$C$6*D3082/3600,1)</x:f>
        <x:v>1166.6</x:v>
      </x:c>
      <x:c r="R3082" s="59" t="n">
        <x:f>ROUND((P3082-Q3082)*O3082-('Inputs'!$C$4/B3082)*(I3082/J3082+K3082)-'Inputs'!$C$4*L3082-('Inputs'!$C$4*'Inputs'!$C$20*'Inputs'!$C$21*'Inputs'!$C$22/1000)*M3082*N3082,0)</x:f>
        <x:v>377583</x:v>
      </x:c>
      <x:c r="S3082" s="59" t="n">
        <x:f>ROUND(R3082/'Inputs'!$C$4,2)</x:f>
        <x:v>37.76</x:v>
      </x:c>
      <x:c r="T3082" s="33" t="n">
        <x:f>ROUND((P3082-Q3082)*G3082*'Inputs'!$C$25/1000,1)</x:f>
        <x:v>79.5</x:v>
      </x:c>
    </x:row>
    <x:row r="3083">
      <x:c r="A3083" t="n">
        <x:v>3068</x:v>
      </x:c>
      <x:c r="B3083" s="68" t="n">
        <x:v>55.7</x:v>
      </x:c>
      <x:c r="C3083" s="68" t="n">
        <x:v>27.4</x:v>
      </x:c>
      <x:c r="D3083" s="68" t="n">
        <x:v>229.3</x:v>
      </x:c>
      <x:c r="E3083" s="68" t="n">
        <x:v>27.7</x:v>
      </x:c>
      <x:c r="F3083" s="68" t="n">
        <x:v>38.5</x:v>
      </x:c>
      <x:c r="G3083" s="68" t="n">
        <x:v>8.3</x:v>
      </x:c>
      <x:c r="H3083" s="69" t="n">
        <x:v>1.82</x:v>
      </x:c>
      <x:c r="I3083" s="68" t="n">
        <x:v>5694</x:v>
      </x:c>
      <x:c r="J3083" s="68" t="n">
        <x:v>11.1</x:v>
      </x:c>
      <x:c r="K3083" s="68" t="n">
        <x:v>543</x:v>
      </x:c>
      <x:c r="L3083" s="68" t="n">
        <x:v>3.7</x:v>
      </x:c>
      <x:c r="M3083" s="70" t="n">
        <x:v>0.071</x:v>
      </x:c>
      <x:c r="N3083" s="71" t="n">
        <x:v>77</x:v>
      </x:c>
      <x:c r="O3083" s="33" t="n">
        <x:f>ROUND(3*E3083+F3083+G3083*H3083,1)</x:f>
        <x:v>136.7</x:v>
      </x:c>
      <x:c r="P3083" s="33" t="n">
        <x:f>ROUND('Inputs'!$C$4*'Inputs'!$C$7*'Inputs'!$C$5*C3083/3600,1)</x:f>
        <x:v>3957.8</x:v>
      </x:c>
      <x:c r="Q3083" s="33" t="n">
        <x:f>ROUND(('Inputs'!$C$4/B3083)*'Inputs'!$C$7*'Inputs'!$C$6*D3083/3600,1)</x:f>
        <x:v>1189.3</x:v>
      </x:c>
      <x:c r="R3083" s="59" t="n">
        <x:f>ROUND((P3083-Q3083)*O3083-('Inputs'!$C$4/B3083)*(I3083/J3083+K3083)-'Inputs'!$C$4*L3083-('Inputs'!$C$4*'Inputs'!$C$20*'Inputs'!$C$21*'Inputs'!$C$22/1000)*M3083*N3083,0)</x:f>
        <x:v>139647</x:v>
      </x:c>
      <x:c r="S3083" s="59" t="n">
        <x:f>ROUND(R3083/'Inputs'!$C$4,2)</x:f>
        <x:v>13.96</x:v>
      </x:c>
      <x:c r="T3083" s="33" t="n">
        <x:f>ROUND((P3083-Q3083)*G3083*'Inputs'!$C$25/1000,1)</x:f>
        <x:v>59.4</x:v>
      </x:c>
    </x:row>
    <x:row r="3084">
      <x:c r="A3084" t="n">
        <x:v>3069</x:v>
      </x:c>
      <x:c r="B3084" s="68" t="n">
        <x:v>51.2</x:v>
      </x:c>
      <x:c r="C3084" s="68" t="n">
        <x:v>32.6</x:v>
      </x:c>
      <x:c r="D3084" s="68" t="n">
        <x:v>255.4</x:v>
      </x:c>
      <x:c r="E3084" s="68" t="n">
        <x:v>21.1</x:v>
      </x:c>
      <x:c r="F3084" s="68" t="n">
        <x:v>49.9</x:v>
      </x:c>
      <x:c r="G3084" s="68" t="n">
        <x:v>9.4</x:v>
      </x:c>
      <x:c r="H3084" s="69" t="n">
        <x:v>1.809</x:v>
      </x:c>
      <x:c r="I3084" s="68" t="n">
        <x:v>6784</x:v>
      </x:c>
      <x:c r="J3084" s="68" t="n">
        <x:v>13.5</x:v>
      </x:c>
      <x:c r="K3084" s="68" t="n">
        <x:v>600</x:v>
      </x:c>
      <x:c r="L3084" s="68" t="n">
        <x:v>5.2</x:v>
      </x:c>
      <x:c r="M3084" s="70" t="n">
        <x:v>0.061</x:v>
      </x:c>
      <x:c r="N3084" s="71" t="n">
        <x:v>156</x:v>
      </x:c>
      <x:c r="O3084" s="33" t="n">
        <x:f>ROUND(3*E3084+F3084+G3084*H3084,1)</x:f>
        <x:v>130.2</x:v>
      </x:c>
      <x:c r="P3084" s="33" t="n">
        <x:f>ROUND('Inputs'!$C$4*'Inputs'!$C$7*'Inputs'!$C$5*C3084/3600,1)</x:f>
        <x:v>4708.9</x:v>
      </x:c>
      <x:c r="Q3084" s="33" t="n">
        <x:f>ROUND(('Inputs'!$C$4/B3084)*'Inputs'!$C$7*'Inputs'!$C$6*D3084/3600,1)</x:f>
        <x:v>1441.1</x:v>
      </x:c>
      <x:c r="R3084" s="59" t="n">
        <x:f>ROUND((P3084-Q3084)*O3084-('Inputs'!$C$4/B3084)*(I3084/J3084+K3084)-'Inputs'!$C$4*L3084-('Inputs'!$C$4*'Inputs'!$C$20*'Inputs'!$C$21*'Inputs'!$C$22/1000)*M3084*N3084,0)</x:f>
        <x:v>136853</x:v>
      </x:c>
      <x:c r="S3084" s="59" t="n">
        <x:f>ROUND(R3084/'Inputs'!$C$4,2)</x:f>
        <x:v>13.69</x:v>
      </x:c>
      <x:c r="T3084" s="33" t="n">
        <x:f>ROUND((P3084-Q3084)*G3084*'Inputs'!$C$25/1000,1)</x:f>
        <x:v>79.4</x:v>
      </x:c>
    </x:row>
    <x:row r="3085">
      <x:c r="A3085" t="n">
        <x:v>3070</x:v>
      </x:c>
      <x:c r="B3085" s="68" t="n">
        <x:v>56.5</x:v>
      </x:c>
      <x:c r="C3085" s="68" t="n">
        <x:v>27.6</x:v>
      </x:c>
      <x:c r="D3085" s="68" t="n">
        <x:v>209</x:v>
      </x:c>
      <x:c r="E3085" s="68" t="n">
        <x:v>21.7</x:v>
      </x:c>
      <x:c r="F3085" s="68" t="n">
        <x:v>33</x:v>
      </x:c>
      <x:c r="G3085" s="68" t="n">
        <x:v>8.6</x:v>
      </x:c>
      <x:c r="H3085" s="69" t="n">
        <x:v>1.769</x:v>
      </x:c>
      <x:c r="I3085" s="68" t="n">
        <x:v>6952</x:v>
      </x:c>
      <x:c r="J3085" s="68" t="n">
        <x:v>15</x:v>
      </x:c>
      <x:c r="K3085" s="68" t="n">
        <x:v>420</x:v>
      </x:c>
      <x:c r="L3085" s="68" t="n">
        <x:v>1.8</x:v>
      </x:c>
      <x:c r="M3085" s="70" t="n">
        <x:v>0.067</x:v>
      </x:c>
      <x:c r="N3085" s="71" t="n">
        <x:v>106</x:v>
      </x:c>
      <x:c r="O3085" s="33" t="n">
        <x:f>ROUND(3*E3085+F3085+G3085*H3085,1)</x:f>
        <x:v>113.3</x:v>
      </x:c>
      <x:c r="P3085" s="33" t="n">
        <x:f>ROUND('Inputs'!$C$4*'Inputs'!$C$7*'Inputs'!$C$5*C3085/3600,1)</x:f>
        <x:v>3986.7</x:v>
      </x:c>
      <x:c r="Q3085" s="33" t="n">
        <x:f>ROUND(('Inputs'!$C$4/B3085)*'Inputs'!$C$7*'Inputs'!$C$6*D3085/3600,1)</x:f>
        <x:v>1068.6</x:v>
      </x:c>
      <x:c r="R3085" s="59" t="n">
        <x:f>ROUND((P3085-Q3085)*O3085-('Inputs'!$C$4/B3085)*(I3085/J3085+K3085)-'Inputs'!$C$4*L3085-('Inputs'!$C$4*'Inputs'!$C$20*'Inputs'!$C$21*'Inputs'!$C$22/1000)*M3085*N3085,0)</x:f>
        <x:v>140374</x:v>
      </x:c>
      <x:c r="S3085" s="59" t="n">
        <x:f>ROUND(R3085/'Inputs'!$C$4,2)</x:f>
        <x:v>14.04</x:v>
      </x:c>
      <x:c r="T3085" s="33" t="n">
        <x:f>ROUND((P3085-Q3085)*G3085*'Inputs'!$C$25/1000,1)</x:f>
        <x:v>64.8</x:v>
      </x:c>
    </x:row>
    <x:row r="3086">
      <x:c r="A3086" t="n">
        <x:v>3071</x:v>
      </x:c>
      <x:c r="B3086" s="68" t="n">
        <x:v>39.7</x:v>
      </x:c>
      <x:c r="C3086" s="68" t="n">
        <x:v>30.3</x:v>
      </x:c>
      <x:c r="D3086" s="68" t="n">
        <x:v>213.4</x:v>
      </x:c>
      <x:c r="E3086" s="68" t="n">
        <x:v>27.2</x:v>
      </x:c>
      <x:c r="F3086" s="68" t="n">
        <x:v>46</x:v>
      </x:c>
      <x:c r="G3086" s="68" t="n">
        <x:v>10</x:v>
      </x:c>
      <x:c r="H3086" s="69" t="n">
        <x:v>1.813</x:v>
      </x:c>
      <x:c r="I3086" s="68" t="n">
        <x:v>6961</x:v>
      </x:c>
      <x:c r="J3086" s="68" t="n">
        <x:v>9.9</x:v>
      </x:c>
      <x:c r="K3086" s="68" t="n">
        <x:v>390</x:v>
      </x:c>
      <x:c r="L3086" s="68" t="n">
        <x:v>4.7</x:v>
      </x:c>
      <x:c r="M3086" s="70" t="n">
        <x:v>0.096</x:v>
      </x:c>
      <x:c r="N3086" s="71" t="n">
        <x:v>126</x:v>
      </x:c>
      <x:c r="O3086" s="33" t="n">
        <x:f>ROUND(3*E3086+F3086+G3086*H3086,1)</x:f>
        <x:v>145.7</x:v>
      </x:c>
      <x:c r="P3086" s="33" t="n">
        <x:f>ROUND('Inputs'!$C$4*'Inputs'!$C$7*'Inputs'!$C$5*C3086/3600,1)</x:f>
        <x:v>4376.7</x:v>
      </x:c>
      <x:c r="Q3086" s="33" t="n">
        <x:f>ROUND(('Inputs'!$C$4/B3086)*'Inputs'!$C$7*'Inputs'!$C$6*D3086/3600,1)</x:f>
        <x:v>1552.9</x:v>
      </x:c>
      <x:c r="R3086" s="59" t="n">
        <x:f>ROUND((P3086-Q3086)*O3086-('Inputs'!$C$4/B3086)*(I3086/J3086+K3086)-'Inputs'!$C$4*L3086-('Inputs'!$C$4*'Inputs'!$C$20*'Inputs'!$C$21*'Inputs'!$C$22/1000)*M3086*N3086,0)</x:f>
        <x:v>62031</x:v>
      </x:c>
      <x:c r="S3086" s="59" t="n">
        <x:f>ROUND(R3086/'Inputs'!$C$4,2)</x:f>
        <x:v>6.2</x:v>
      </x:c>
      <x:c r="T3086" s="33" t="n">
        <x:f>ROUND((P3086-Q3086)*G3086*'Inputs'!$C$25/1000,1)</x:f>
        <x:v>73</x:v>
      </x:c>
    </x:row>
    <x:row r="3087">
      <x:c r="A3087" t="n">
        <x:v>3072</x:v>
      </x:c>
      <x:c r="B3087" s="68" t="n">
        <x:v>56.3</x:v>
      </x:c>
      <x:c r="C3087" s="68" t="n">
        <x:v>25.3</x:v>
      </x:c>
      <x:c r="D3087" s="68" t="n">
        <x:v>194.1</x:v>
      </x:c>
      <x:c r="E3087" s="68" t="n">
        <x:v>26.3</x:v>
      </x:c>
      <x:c r="F3087" s="68" t="n">
        <x:v>45.1</x:v>
      </x:c>
      <x:c r="G3087" s="68" t="n">
        <x:v>7.1</x:v>
      </x:c>
      <x:c r="H3087" s="69" t="n">
        <x:v>1.759</x:v>
      </x:c>
      <x:c r="I3087" s="68" t="n">
        <x:v>4118</x:v>
      </x:c>
      <x:c r="J3087" s="68" t="n">
        <x:v>12.3</x:v>
      </x:c>
      <x:c r="K3087" s="68" t="n">
        <x:v>402</x:v>
      </x:c>
      <x:c r="L3087" s="68" t="n">
        <x:v>2.9</x:v>
      </x:c>
      <x:c r="M3087" s="70" t="n">
        <x:v>0.019</x:v>
      </x:c>
      <x:c r="N3087" s="71" t="n">
        <x:v>147</x:v>
      </x:c>
      <x:c r="O3087" s="33" t="n">
        <x:f>ROUND(3*E3087+F3087+G3087*H3087,1)</x:f>
        <x:v>136.5</x:v>
      </x:c>
      <x:c r="P3087" s="33" t="n">
        <x:f>ROUND('Inputs'!$C$4*'Inputs'!$C$7*'Inputs'!$C$5*C3087/3600,1)</x:f>
        <x:v>3654.4</x:v>
      </x:c>
      <x:c r="Q3087" s="33" t="n">
        <x:f>ROUND(('Inputs'!$C$4/B3087)*'Inputs'!$C$7*'Inputs'!$C$6*D3087/3600,1)</x:f>
        <x:v>996</x:v>
      </x:c>
      <x:c r="R3087" s="59" t="n">
        <x:f>ROUND((P3087-Q3087)*O3087-('Inputs'!$C$4/B3087)*(I3087/J3087+K3087)-'Inputs'!$C$4*L3087-('Inputs'!$C$4*'Inputs'!$C$20*'Inputs'!$C$21*'Inputs'!$C$22/1000)*M3087*N3087,0)</x:f>
        <x:v>196756</x:v>
      </x:c>
      <x:c r="S3087" s="59" t="n">
        <x:f>ROUND(R3087/'Inputs'!$C$4,2)</x:f>
        <x:v>19.68</x:v>
      </x:c>
      <x:c r="T3087" s="33" t="n">
        <x:f>ROUND((P3087-Q3087)*G3087*'Inputs'!$C$25/1000,1)</x:f>
        <x:v>48.8</x:v>
      </x:c>
    </x:row>
    <x:row r="3088">
      <x:c r="A3088" t="n">
        <x:v>3073</x:v>
      </x:c>
      <x:c r="B3088" s="68" t="n">
        <x:v>32.5</x:v>
      </x:c>
      <x:c r="C3088" s="68" t="n">
        <x:v>27.8</x:v>
      </x:c>
      <x:c r="D3088" s="68" t="n">
        <x:v>166.8</x:v>
      </x:c>
      <x:c r="E3088" s="68" t="n">
        <x:v>20.3</x:v>
      </x:c>
      <x:c r="F3088" s="68" t="n">
        <x:v>53.2</x:v>
      </x:c>
      <x:c r="G3088" s="68" t="n">
        <x:v>7.9</x:v>
      </x:c>
      <x:c r="H3088" s="69" t="n">
        <x:v>1.696</x:v>
      </x:c>
      <x:c r="I3088" s="68" t="n">
        <x:v>5358</x:v>
      </x:c>
      <x:c r="J3088" s="68" t="n">
        <x:v>14.9</x:v>
      </x:c>
      <x:c r="K3088" s="68" t="n">
        <x:v>697</x:v>
      </x:c>
      <x:c r="L3088" s="68" t="n">
        <x:v>4.7</x:v>
      </x:c>
      <x:c r="M3088" s="70" t="n">
        <x:v>0.041</x:v>
      </x:c>
      <x:c r="N3088" s="71" t="n">
        <x:v>153</x:v>
      </x:c>
      <x:c r="O3088" s="33" t="n">
        <x:f>ROUND(3*E3088+F3088+G3088*H3088,1)</x:f>
        <x:v>127.5</x:v>
      </x:c>
      <x:c r="P3088" s="33" t="n">
        <x:f>ROUND('Inputs'!$C$4*'Inputs'!$C$7*'Inputs'!$C$5*C3088/3600,1)</x:f>
        <x:v>4015.6</x:v>
      </x:c>
      <x:c r="Q3088" s="33" t="n">
        <x:f>ROUND(('Inputs'!$C$4/B3088)*'Inputs'!$C$7*'Inputs'!$C$6*D3088/3600,1)</x:f>
        <x:v>1482.7</x:v>
      </x:c>
      <x:c r="R3088" s="59" t="n">
        <x:f>ROUND((P3088-Q3088)*O3088-('Inputs'!$C$4/B3088)*(I3088/J3088+K3088)-'Inputs'!$C$4*L3088-('Inputs'!$C$4*'Inputs'!$C$20*'Inputs'!$C$21*'Inputs'!$C$22/1000)*M3088*N3088,0)</x:f>
        <x:v>-63189</x:v>
      </x:c>
      <x:c r="S3088" s="59" t="n">
        <x:f>ROUND(R3088/'Inputs'!$C$4,2)</x:f>
        <x:v>-6.32</x:v>
      </x:c>
      <x:c r="T3088" s="33" t="n">
        <x:f>ROUND((P3088-Q3088)*G3088*'Inputs'!$C$25/1000,1)</x:f>
        <x:v>51.7</x:v>
      </x:c>
    </x:row>
    <x:row r="3089">
      <x:c r="A3089" t="n">
        <x:v>3074</x:v>
      </x:c>
      <x:c r="B3089" s="68" t="n">
        <x:v>34.1</x:v>
      </x:c>
      <x:c r="C3089" s="68" t="n">
        <x:v>32.2</x:v>
      </x:c>
      <x:c r="D3089" s="68" t="n">
        <x:v>170.4</x:v>
      </x:c>
      <x:c r="E3089" s="68" t="n">
        <x:v>21</x:v>
      </x:c>
      <x:c r="F3089" s="68" t="n">
        <x:v>49.7</x:v>
      </x:c>
      <x:c r="G3089" s="68" t="n">
        <x:v>7.8</x:v>
      </x:c>
      <x:c r="H3089" s="69" t="n">
        <x:v>2.02</x:v>
      </x:c>
      <x:c r="I3089" s="68" t="n">
        <x:v>9277</x:v>
      </x:c>
      <x:c r="J3089" s="68" t="n">
        <x:v>14.1</x:v>
      </x:c>
      <x:c r="K3089" s="68" t="n">
        <x:v>497</x:v>
      </x:c>
      <x:c r="L3089" s="68" t="n">
        <x:v>5.6</x:v>
      </x:c>
      <x:c r="M3089" s="70" t="n">
        <x:v>0.018</x:v>
      </x:c>
      <x:c r="N3089" s="71" t="n">
        <x:v>152</x:v>
      </x:c>
      <x:c r="O3089" s="33" t="n">
        <x:f>ROUND(3*E3089+F3089+G3089*H3089,1)</x:f>
        <x:v>128.5</x:v>
      </x:c>
      <x:c r="P3089" s="33" t="n">
        <x:f>ROUND('Inputs'!$C$4*'Inputs'!$C$7*'Inputs'!$C$5*C3089/3600,1)</x:f>
        <x:v>4651.1</x:v>
      </x:c>
      <x:c r="Q3089" s="33" t="n">
        <x:f>ROUND(('Inputs'!$C$4/B3089)*'Inputs'!$C$7*'Inputs'!$C$6*D3089/3600,1)</x:f>
        <x:v>1443.6</x:v>
      </x:c>
      <x:c r="R3089" s="59" t="n">
        <x:f>ROUND((P3089-Q3089)*O3089-('Inputs'!$C$4/B3089)*(I3089/J3089+K3089)-'Inputs'!$C$4*L3089-('Inputs'!$C$4*'Inputs'!$C$20*'Inputs'!$C$21*'Inputs'!$C$22/1000)*M3089*N3089,0)</x:f>
        <x:v>11353</x:v>
      </x:c>
      <x:c r="S3089" s="59" t="n">
        <x:f>ROUND(R3089/'Inputs'!$C$4,2)</x:f>
        <x:v>1.14</x:v>
      </x:c>
      <x:c r="T3089" s="33" t="n">
        <x:f>ROUND((P3089-Q3089)*G3089*'Inputs'!$C$25/1000,1)</x:f>
        <x:v>64.6</x:v>
      </x:c>
    </x:row>
    <x:row r="3090">
      <x:c r="A3090" t="n">
        <x:v>3075</x:v>
      </x:c>
      <x:c r="B3090" s="68" t="n">
        <x:v>32.2</x:v>
      </x:c>
      <x:c r="C3090" s="68" t="n">
        <x:v>29.7</x:v>
      </x:c>
      <x:c r="D3090" s="68" t="n">
        <x:v>252.2</x:v>
      </x:c>
      <x:c r="E3090" s="68" t="n">
        <x:v>21.6</x:v>
      </x:c>
      <x:c r="F3090" s="68" t="n">
        <x:v>31.6</x:v>
      </x:c>
      <x:c r="G3090" s="68" t="n">
        <x:v>8.4</x:v>
      </x:c>
      <x:c r="H3090" s="69" t="n">
        <x:v>1.934</x:v>
      </x:c>
      <x:c r="I3090" s="68" t="n">
        <x:v>6383</x:v>
      </x:c>
      <x:c r="J3090" s="68" t="n">
        <x:v>11</x:v>
      </x:c>
      <x:c r="K3090" s="68" t="n">
        <x:v>593</x:v>
      </x:c>
      <x:c r="L3090" s="68" t="n">
        <x:v>5.8</x:v>
      </x:c>
      <x:c r="M3090" s="70" t="n">
        <x:v>0.079</x:v>
      </x:c>
      <x:c r="N3090" s="71" t="n">
        <x:v>100</x:v>
      </x:c>
      <x:c r="O3090" s="33" t="n">
        <x:f>ROUND(3*E3090+F3090+G3090*H3090,1)</x:f>
        <x:v>112.6</x:v>
      </x:c>
      <x:c r="P3090" s="33" t="n">
        <x:f>ROUND('Inputs'!$C$4*'Inputs'!$C$7*'Inputs'!$C$5*C3090/3600,1)</x:f>
        <x:v>4290</x:v>
      </x:c>
      <x:c r="Q3090" s="33" t="n">
        <x:f>ROUND(('Inputs'!$C$4/B3090)*'Inputs'!$C$7*'Inputs'!$C$6*D3090/3600,1)</x:f>
        <x:v>2262.7</x:v>
      </x:c>
      <x:c r="R3090" s="59" t="n">
        <x:f>ROUND((P3090-Q3090)*O3090-('Inputs'!$C$4/B3090)*(I3090/J3090+K3090)-'Inputs'!$C$4*L3090-('Inputs'!$C$4*'Inputs'!$C$20*'Inputs'!$C$21*'Inputs'!$C$22/1000)*M3090*N3090,0)</x:f>
        <x:v>-211762</x:v>
      </x:c>
      <x:c r="S3090" s="59" t="n">
        <x:f>ROUND(R3090/'Inputs'!$C$4,2)</x:f>
        <x:v>-21.18</x:v>
      </x:c>
      <x:c r="T3090" s="33" t="n">
        <x:f>ROUND((P3090-Q3090)*G3090*'Inputs'!$C$25/1000,1)</x:f>
        <x:v>44</x:v>
      </x:c>
    </x:row>
    <x:row r="3091">
      <x:c r="A3091" t="n">
        <x:v>3076</x:v>
      </x:c>
      <x:c r="B3091" s="68" t="n">
        <x:v>44.7</x:v>
      </x:c>
      <x:c r="C3091" s="68" t="n">
        <x:v>30</x:v>
      </x:c>
      <x:c r="D3091" s="68" t="n">
        <x:v>182.7</x:v>
      </x:c>
      <x:c r="E3091" s="68" t="n">
        <x:v>21.9</x:v>
      </x:c>
      <x:c r="F3091" s="68" t="n">
        <x:v>38.1</x:v>
      </x:c>
      <x:c r="G3091" s="68" t="n">
        <x:v>10.6</x:v>
      </x:c>
      <x:c r="H3091" s="69" t="n">
        <x:v>1.906</x:v>
      </x:c>
      <x:c r="I3091" s="68" t="n">
        <x:v>7569</x:v>
      </x:c>
      <x:c r="J3091" s="68" t="n">
        <x:v>14.4</x:v>
      </x:c>
      <x:c r="K3091" s="68" t="n">
        <x:v>636</x:v>
      </x:c>
      <x:c r="L3091" s="68" t="n">
        <x:v>1.9</x:v>
      </x:c>
      <x:c r="M3091" s="70" t="n">
        <x:v>0.021</x:v>
      </x:c>
      <x:c r="N3091" s="71" t="n">
        <x:v>118</x:v>
      </x:c>
      <x:c r="O3091" s="33" t="n">
        <x:f>ROUND(3*E3091+F3091+G3091*H3091,1)</x:f>
        <x:v>124</x:v>
      </x:c>
      <x:c r="P3091" s="33" t="n">
        <x:f>ROUND('Inputs'!$C$4*'Inputs'!$C$7*'Inputs'!$C$5*C3091/3600,1)</x:f>
        <x:v>4333.3</x:v>
      </x:c>
      <x:c r="Q3091" s="33" t="n">
        <x:f>ROUND(('Inputs'!$C$4/B3091)*'Inputs'!$C$7*'Inputs'!$C$6*D3091/3600,1)</x:f>
        <x:v>1180.8</x:v>
      </x:c>
      <x:c r="R3091" s="59" t="n">
        <x:f>ROUND((P3091-Q3091)*O3091-('Inputs'!$C$4/B3091)*(I3091/J3091+K3091)-'Inputs'!$C$4*L3091-('Inputs'!$C$4*'Inputs'!$C$20*'Inputs'!$C$21*'Inputs'!$C$22/1000)*M3091*N3091,0)</x:f>
        <x:v>106497</x:v>
      </x:c>
      <x:c r="S3091" s="59" t="n">
        <x:f>ROUND(R3091/'Inputs'!$C$4,2)</x:f>
        <x:v>10.65</x:v>
      </x:c>
      <x:c r="T3091" s="33" t="n">
        <x:f>ROUND((P3091-Q3091)*G3091*'Inputs'!$C$25/1000,1)</x:f>
        <x:v>86.3</x:v>
      </x:c>
    </x:row>
    <x:row r="3092">
      <x:c r="A3092" t="n">
        <x:v>3077</x:v>
      </x:c>
      <x:c r="B3092" s="68" t="n">
        <x:v>35.8</x:v>
      </x:c>
      <x:c r="C3092" s="68" t="n">
        <x:v>26.6</x:v>
      </x:c>
      <x:c r="D3092" s="68" t="n">
        <x:v>236.5</x:v>
      </x:c>
      <x:c r="E3092" s="68" t="n">
        <x:v>22</x:v>
      </x:c>
      <x:c r="F3092" s="68" t="n">
        <x:v>30.7</x:v>
      </x:c>
      <x:c r="G3092" s="68" t="n">
        <x:v>8.1</x:v>
      </x:c>
      <x:c r="H3092" s="69" t="n">
        <x:v>1.962</x:v>
      </x:c>
      <x:c r="I3092" s="68" t="n">
        <x:v>5931</x:v>
      </x:c>
      <x:c r="J3092" s="68" t="n">
        <x:v>10.2</x:v>
      </x:c>
      <x:c r="K3092" s="68" t="n">
        <x:v>702</x:v>
      </x:c>
      <x:c r="L3092" s="68" t="n">
        <x:v>2</x:v>
      </x:c>
      <x:c r="M3092" s="70" t="n">
        <x:v>0.001</x:v>
      </x:c>
      <x:c r="N3092" s="71" t="n">
        <x:v>81</x:v>
      </x:c>
      <x:c r="O3092" s="33" t="n">
        <x:f>ROUND(3*E3092+F3092+G3092*H3092,1)</x:f>
        <x:v>112.6</x:v>
      </x:c>
      <x:c r="P3092" s="33" t="n">
        <x:f>ROUND('Inputs'!$C$4*'Inputs'!$C$7*'Inputs'!$C$5*C3092/3600,1)</x:f>
        <x:v>3842.2</x:v>
      </x:c>
      <x:c r="Q3092" s="33" t="n">
        <x:f>ROUND(('Inputs'!$C$4/B3092)*'Inputs'!$C$7*'Inputs'!$C$6*D3092/3600,1)</x:f>
        <x:v>1908.4</x:v>
      </x:c>
      <x:c r="R3092" s="59" t="n">
        <x:f>ROUND((P3092-Q3092)*O3092-('Inputs'!$C$4/B3092)*(I3092/J3092+K3092)-'Inputs'!$C$4*L3092-('Inputs'!$C$4*'Inputs'!$C$20*'Inputs'!$C$21*'Inputs'!$C$22/1000)*M3092*N3092,0)</x:f>
        <x:v>-160947</x:v>
      </x:c>
      <x:c r="S3092" s="59" t="n">
        <x:f>ROUND(R3092/'Inputs'!$C$4,2)</x:f>
        <x:v>-16.09</x:v>
      </x:c>
      <x:c r="T3092" s="33" t="n">
        <x:f>ROUND((P3092-Q3092)*G3092*'Inputs'!$C$25/1000,1)</x:f>
        <x:v>40.5</x:v>
      </x:c>
    </x:row>
    <x:row r="3093">
      <x:c r="A3093" t="n">
        <x:v>3078</x:v>
      </x:c>
      <x:c r="B3093" s="68" t="n">
        <x:v>30.3</x:v>
      </x:c>
      <x:c r="C3093" s="68" t="n">
        <x:v>28.5</x:v>
      </x:c>
      <x:c r="D3093" s="68" t="n">
        <x:v>197.5</x:v>
      </x:c>
      <x:c r="E3093" s="68" t="n">
        <x:v>26.1</x:v>
      </x:c>
      <x:c r="F3093" s="68" t="n">
        <x:v>54.2</x:v>
      </x:c>
      <x:c r="G3093" s="68" t="n">
        <x:v>10.6</x:v>
      </x:c>
      <x:c r="H3093" s="69" t="n">
        <x:v>1.702</x:v>
      </x:c>
      <x:c r="I3093" s="68" t="n">
        <x:v>6019</x:v>
      </x:c>
      <x:c r="J3093" s="68" t="n">
        <x:v>10.7</x:v>
      </x:c>
      <x:c r="K3093" s="68" t="n">
        <x:v>618</x:v>
      </x:c>
      <x:c r="L3093" s="68" t="n">
        <x:v>5.4</x:v>
      </x:c>
      <x:c r="M3093" s="70" t="n">
        <x:v>0.074</x:v>
      </x:c>
      <x:c r="N3093" s="71" t="n">
        <x:v>106</x:v>
      </x:c>
      <x:c r="O3093" s="33" t="n">
        <x:f>ROUND(3*E3093+F3093+G3093*H3093,1)</x:f>
        <x:v>150.5</x:v>
      </x:c>
      <x:c r="P3093" s="33" t="n">
        <x:f>ROUND('Inputs'!$C$4*'Inputs'!$C$7*'Inputs'!$C$5*C3093/3600,1)</x:f>
        <x:v>4116.7</x:v>
      </x:c>
      <x:c r="Q3093" s="33" t="n">
        <x:f>ROUND(('Inputs'!$C$4/B3093)*'Inputs'!$C$7*'Inputs'!$C$6*D3093/3600,1)</x:f>
        <x:v>1883</x:v>
      </x:c>
      <x:c r="R3093" s="59" t="n">
        <x:f>ROUND((P3093-Q3093)*O3093-('Inputs'!$C$4/B3093)*(I3093/J3093+K3093)-'Inputs'!$C$4*L3093-('Inputs'!$C$4*'Inputs'!$C$20*'Inputs'!$C$21*'Inputs'!$C$22/1000)*M3093*N3093,0)</x:f>
        <x:v>-124980</x:v>
      </x:c>
      <x:c r="S3093" s="59" t="n">
        <x:f>ROUND(R3093/'Inputs'!$C$4,2)</x:f>
        <x:v>-12.5</x:v>
      </x:c>
      <x:c r="T3093" s="33" t="n">
        <x:f>ROUND((P3093-Q3093)*G3093*'Inputs'!$C$25/1000,1)</x:f>
        <x:v>61.2</x:v>
      </x:c>
    </x:row>
    <x:row r="3094">
      <x:c r="A3094" t="n">
        <x:v>3079</x:v>
      </x:c>
      <x:c r="B3094" s="68" t="n">
        <x:v>42.8</x:v>
      </x:c>
      <x:c r="C3094" s="68" t="n">
        <x:v>32.7</x:v>
      </x:c>
      <x:c r="D3094" s="68" t="n">
        <x:v>221.1</x:v>
      </x:c>
      <x:c r="E3094" s="68" t="n">
        <x:v>23.8</x:v>
      </x:c>
      <x:c r="F3094" s="68" t="n">
        <x:v>37.7</x:v>
      </x:c>
      <x:c r="G3094" s="68" t="n">
        <x:v>8</x:v>
      </x:c>
      <x:c r="H3094" s="69" t="n">
        <x:v>1.952</x:v>
      </x:c>
      <x:c r="I3094" s="68" t="n">
        <x:v>6374</x:v>
      </x:c>
      <x:c r="J3094" s="68" t="n">
        <x:v>12</x:v>
      </x:c>
      <x:c r="K3094" s="68" t="n">
        <x:v>521</x:v>
      </x:c>
      <x:c r="L3094" s="68" t="n">
        <x:v>4</x:v>
      </x:c>
      <x:c r="M3094" s="70" t="n">
        <x:v>0.088</x:v>
      </x:c>
      <x:c r="N3094" s="71" t="n">
        <x:v>71</x:v>
      </x:c>
      <x:c r="O3094" s="33" t="n">
        <x:f>ROUND(3*E3094+F3094+G3094*H3094,1)</x:f>
        <x:v>124.7</x:v>
      </x:c>
      <x:c r="P3094" s="33" t="n">
        <x:f>ROUND('Inputs'!$C$4*'Inputs'!$C$7*'Inputs'!$C$5*C3094/3600,1)</x:f>
        <x:v>4723.3</x:v>
      </x:c>
      <x:c r="Q3094" s="33" t="n">
        <x:f>ROUND(('Inputs'!$C$4/B3094)*'Inputs'!$C$7*'Inputs'!$C$6*D3094/3600,1)</x:f>
        <x:v>1492.4</x:v>
      </x:c>
      <x:c r="R3094" s="59" t="n">
        <x:f>ROUND((P3094-Q3094)*O3094-('Inputs'!$C$4/B3094)*(I3094/J3094+K3094)-'Inputs'!$C$4*L3094-('Inputs'!$C$4*'Inputs'!$C$20*'Inputs'!$C$21*'Inputs'!$C$22/1000)*M3094*N3094,0)</x:f>
        <x:v>103088</x:v>
      </x:c>
      <x:c r="S3094" s="59" t="n">
        <x:f>ROUND(R3094/'Inputs'!$C$4,2)</x:f>
        <x:v>10.31</x:v>
      </x:c>
      <x:c r="T3094" s="33" t="n">
        <x:f>ROUND((P3094-Q3094)*G3094*'Inputs'!$C$25/1000,1)</x:f>
        <x:v>66.8</x:v>
      </x:c>
    </x:row>
    <x:row r="3095">
      <x:c r="A3095" t="n">
        <x:v>3080</x:v>
      </x:c>
      <x:c r="B3095" s="68" t="n">
        <x:v>30.4</x:v>
      </x:c>
      <x:c r="C3095" s="68" t="n">
        <x:v>34</x:v>
      </x:c>
      <x:c r="D3095" s="68" t="n">
        <x:v>184.2</x:v>
      </x:c>
      <x:c r="E3095" s="68" t="n">
        <x:v>25.5</x:v>
      </x:c>
      <x:c r="F3095" s="68" t="n">
        <x:v>44.1</x:v>
      </x:c>
      <x:c r="G3095" s="68" t="n">
        <x:v>7.2</x:v>
      </x:c>
      <x:c r="H3095" s="69" t="n">
        <x:v>1.796</x:v>
      </x:c>
      <x:c r="I3095" s="68" t="n">
        <x:v>6887</x:v>
      </x:c>
      <x:c r="J3095" s="68" t="n">
        <x:v>14.8</x:v>
      </x:c>
      <x:c r="K3095" s="68" t="n">
        <x:v>605</x:v>
      </x:c>
      <x:c r="L3095" s="68" t="n">
        <x:v>3.4</x:v>
      </x:c>
      <x:c r="M3095" s="70" t="n">
        <x:v>0.014</x:v>
      </x:c>
      <x:c r="N3095" s="71" t="n">
        <x:v>96</x:v>
      </x:c>
      <x:c r="O3095" s="33" t="n">
        <x:f>ROUND(3*E3095+F3095+G3095*H3095,1)</x:f>
        <x:v>133.5</x:v>
      </x:c>
      <x:c r="P3095" s="33" t="n">
        <x:f>ROUND('Inputs'!$C$4*'Inputs'!$C$7*'Inputs'!$C$5*C3095/3600,1)</x:f>
        <x:v>4911.1</x:v>
      </x:c>
      <x:c r="Q3095" s="33" t="n">
        <x:f>ROUND(('Inputs'!$C$4/B3095)*'Inputs'!$C$7*'Inputs'!$C$6*D3095/3600,1)</x:f>
        <x:v>1750.4</x:v>
      </x:c>
      <x:c r="R3095" s="59" t="n">
        <x:f>ROUND((P3095-Q3095)*O3095-('Inputs'!$C$4/B3095)*(I3095/J3095+K3095)-'Inputs'!$C$4*L3095-('Inputs'!$C$4*'Inputs'!$C$20*'Inputs'!$C$21*'Inputs'!$C$22/1000)*M3095*N3095,0)</x:f>
        <x:v>32863</x:v>
      </x:c>
      <x:c r="S3095" s="59" t="n">
        <x:f>ROUND(R3095/'Inputs'!$C$4,2)</x:f>
        <x:v>3.29</x:v>
      </x:c>
      <x:c r="T3095" s="33" t="n">
        <x:f>ROUND((P3095-Q3095)*G3095*'Inputs'!$C$25/1000,1)</x:f>
        <x:v>58.8</x:v>
      </x:c>
    </x:row>
    <x:row r="3096">
      <x:c r="A3096" t="n">
        <x:v>3081</x:v>
      </x:c>
      <x:c r="B3096" s="68" t="n">
        <x:v>50.5</x:v>
      </x:c>
      <x:c r="C3096" s="68" t="n">
        <x:v>32.2</x:v>
      </x:c>
      <x:c r="D3096" s="68" t="n">
        <x:v>273.4</x:v>
      </x:c>
      <x:c r="E3096" s="68" t="n">
        <x:v>24.9</x:v>
      </x:c>
      <x:c r="F3096" s="68" t="n">
        <x:v>40.6</x:v>
      </x:c>
      <x:c r="G3096" s="68" t="n">
        <x:v>7.2</x:v>
      </x:c>
      <x:c r="H3096" s="69" t="n">
        <x:v>1.921</x:v>
      </x:c>
      <x:c r="I3096" s="68" t="n">
        <x:v>6978</x:v>
      </x:c>
      <x:c r="J3096" s="68" t="n">
        <x:v>10.4</x:v>
      </x:c>
      <x:c r="K3096" s="68" t="n">
        <x:v>433</x:v>
      </x:c>
      <x:c r="L3096" s="68" t="n">
        <x:v>4.4</x:v>
      </x:c>
      <x:c r="M3096" s="70" t="n">
        <x:v>0.018</x:v>
      </x:c>
      <x:c r="N3096" s="71" t="n">
        <x:v>118</x:v>
      </x:c>
      <x:c r="O3096" s="33" t="n">
        <x:f>ROUND(3*E3096+F3096+G3096*H3096,1)</x:f>
        <x:v>129.1</x:v>
      </x:c>
      <x:c r="P3096" s="33" t="n">
        <x:f>ROUND('Inputs'!$C$4*'Inputs'!$C$7*'Inputs'!$C$5*C3096/3600,1)</x:f>
        <x:v>4651.1</x:v>
      </x:c>
      <x:c r="Q3096" s="33" t="n">
        <x:f>ROUND(('Inputs'!$C$4/B3096)*'Inputs'!$C$7*'Inputs'!$C$6*D3096/3600,1)</x:f>
        <x:v>1564</x:v>
      </x:c>
      <x:c r="R3096" s="59" t="n">
        <x:f>ROUND((P3096-Q3096)*O3096-('Inputs'!$C$4/B3096)*(I3096/J3096+K3096)-'Inputs'!$C$4*L3096-('Inputs'!$C$4*'Inputs'!$C$20*'Inputs'!$C$21*'Inputs'!$C$22/1000)*M3096*N3096,0)</x:f>
        <x:v>131189</x:v>
      </x:c>
      <x:c r="S3096" s="59" t="n">
        <x:f>ROUND(R3096/'Inputs'!$C$4,2)</x:f>
        <x:v>13.12</x:v>
      </x:c>
      <x:c r="T3096" s="33" t="n">
        <x:f>ROUND((P3096-Q3096)*G3096*'Inputs'!$C$25/1000,1)</x:f>
        <x:v>57.4</x:v>
      </x:c>
    </x:row>
    <x:row r="3097">
      <x:c r="A3097" t="n">
        <x:v>3082</x:v>
      </x:c>
      <x:c r="B3097" s="68" t="n">
        <x:v>34.2</x:v>
      </x:c>
      <x:c r="C3097" s="68" t="n">
        <x:v>33.8</x:v>
      </x:c>
      <x:c r="D3097" s="68" t="n">
        <x:v>226.4</x:v>
      </x:c>
      <x:c r="E3097" s="68" t="n">
        <x:v>21</x:v>
      </x:c>
      <x:c r="F3097" s="68" t="n">
        <x:v>39.7</x:v>
      </x:c>
      <x:c r="G3097" s="68" t="n">
        <x:v>11</x:v>
      </x:c>
      <x:c r="H3097" s="69" t="n">
        <x:v>1.797</x:v>
      </x:c>
      <x:c r="I3097" s="68" t="n">
        <x:v>7791</x:v>
      </x:c>
      <x:c r="J3097" s="68" t="n">
        <x:v>8.2</x:v>
      </x:c>
      <x:c r="K3097" s="68" t="n">
        <x:v>562</x:v>
      </x:c>
      <x:c r="L3097" s="68" t="n">
        <x:v>2.2</x:v>
      </x:c>
      <x:c r="M3097" s="70" t="n">
        <x:v>0.085</x:v>
      </x:c>
      <x:c r="N3097" s="71" t="n">
        <x:v>154</x:v>
      </x:c>
      <x:c r="O3097" s="33" t="n">
        <x:f>ROUND(3*E3097+F3097+G3097*H3097,1)</x:f>
        <x:v>122.5</x:v>
      </x:c>
      <x:c r="P3097" s="33" t="n">
        <x:f>ROUND('Inputs'!$C$4*'Inputs'!$C$7*'Inputs'!$C$5*C3097/3600,1)</x:f>
        <x:v>4882.2</x:v>
      </x:c>
      <x:c r="Q3097" s="33" t="n">
        <x:f>ROUND(('Inputs'!$C$4/B3097)*'Inputs'!$C$7*'Inputs'!$C$6*D3097/3600,1)</x:f>
        <x:v>1912.4</x:v>
      </x:c>
      <x:c r="R3097" s="59" t="n">
        <x:f>ROUND((P3097-Q3097)*O3097-('Inputs'!$C$4/B3097)*(I3097/J3097+K3097)-'Inputs'!$C$4*L3097-('Inputs'!$C$4*'Inputs'!$C$20*'Inputs'!$C$21*'Inputs'!$C$22/1000)*M3097*N3097,0)</x:f>
        <x:v>-129612</x:v>
      </x:c>
      <x:c r="S3097" s="59" t="n">
        <x:f>ROUND(R3097/'Inputs'!$C$4,2)</x:f>
        <x:v>-12.96</x:v>
      </x:c>
      <x:c r="T3097" s="33" t="n">
        <x:f>ROUND((P3097-Q3097)*G3097*'Inputs'!$C$25/1000,1)</x:f>
        <x:v>84.4</x:v>
      </x:c>
    </x:row>
    <x:row r="3098">
      <x:c r="A3098" t="n">
        <x:v>3083</x:v>
      </x:c>
      <x:c r="B3098" s="68" t="n">
        <x:v>33.1</x:v>
      </x:c>
      <x:c r="C3098" s="68" t="n">
        <x:v>33.1</x:v>
      </x:c>
      <x:c r="D3098" s="68" t="n">
        <x:v>215.4</x:v>
      </x:c>
      <x:c r="E3098" s="68" t="n">
        <x:v>25.1</x:v>
      </x:c>
      <x:c r="F3098" s="68" t="n">
        <x:v>38.5</x:v>
      </x:c>
      <x:c r="G3098" s="68" t="n">
        <x:v>9.1</x:v>
      </x:c>
      <x:c r="H3098" s="69" t="n">
        <x:v>1.815</x:v>
      </x:c>
      <x:c r="I3098" s="68" t="n">
        <x:v>8562</x:v>
      </x:c>
      <x:c r="J3098" s="68" t="n">
        <x:v>13.8</x:v>
      </x:c>
      <x:c r="K3098" s="68" t="n">
        <x:v>547</x:v>
      </x:c>
      <x:c r="L3098" s="68" t="n">
        <x:v>4.2</x:v>
      </x:c>
      <x:c r="M3098" s="70" t="n">
        <x:v>0.057</x:v>
      </x:c>
      <x:c r="N3098" s="71" t="n">
        <x:v>120</x:v>
      </x:c>
      <x:c r="O3098" s="33" t="n">
        <x:f>ROUND(3*E3098+F3098+G3098*H3098,1)</x:f>
        <x:v>130.3</x:v>
      </x:c>
      <x:c r="P3098" s="33" t="n">
        <x:f>ROUND('Inputs'!$C$4*'Inputs'!$C$7*'Inputs'!$C$5*C3098/3600,1)</x:f>
        <x:v>4781.1</x:v>
      </x:c>
      <x:c r="Q3098" s="33" t="n">
        <x:f>ROUND(('Inputs'!$C$4/B3098)*'Inputs'!$C$7*'Inputs'!$C$6*D3098/3600,1)</x:f>
        <x:v>1880</x:v>
      </x:c>
      <x:c r="R3098" s="59" t="n">
        <x:f>ROUND((P3098-Q3098)*O3098-('Inputs'!$C$4/B3098)*(I3098/J3098+K3098)-'Inputs'!$C$4*L3098-('Inputs'!$C$4*'Inputs'!$C$20*'Inputs'!$C$21*'Inputs'!$C$22/1000)*M3098*N3098,0)</x:f>
        <x:v>-31981</x:v>
      </x:c>
      <x:c r="S3098" s="59" t="n">
        <x:f>ROUND(R3098/'Inputs'!$C$4,2)</x:f>
        <x:v>-3.2</x:v>
      </x:c>
      <x:c r="T3098" s="33" t="n">
        <x:f>ROUND((P3098-Q3098)*G3098*'Inputs'!$C$25/1000,1)</x:f>
        <x:v>68.2</x:v>
      </x:c>
    </x:row>
    <x:row r="3099">
      <x:c r="A3099" t="n">
        <x:v>3084</x:v>
      </x:c>
      <x:c r="B3099" s="68" t="n">
        <x:v>36.7</x:v>
      </x:c>
      <x:c r="C3099" s="68" t="n">
        <x:v>27.4</x:v>
      </x:c>
      <x:c r="D3099" s="68" t="n">
        <x:v>238.6</x:v>
      </x:c>
      <x:c r="E3099" s="68" t="n">
        <x:v>27.2</x:v>
      </x:c>
      <x:c r="F3099" s="68" t="n">
        <x:v>36</x:v>
      </x:c>
      <x:c r="G3099" s="68" t="n">
        <x:v>9.5</x:v>
      </x:c>
      <x:c r="H3099" s="69" t="n">
        <x:v>1.854</x:v>
      </x:c>
      <x:c r="I3099" s="68" t="n">
        <x:v>7214</x:v>
      </x:c>
      <x:c r="J3099" s="68" t="n">
        <x:v>13.4</x:v>
      </x:c>
      <x:c r="K3099" s="68" t="n">
        <x:v>617</x:v>
      </x:c>
      <x:c r="L3099" s="68" t="n">
        <x:v>3.7</x:v>
      </x:c>
      <x:c r="M3099" s="70" t="n">
        <x:v>0.067</x:v>
      </x:c>
      <x:c r="N3099" s="71" t="n">
        <x:v>133</x:v>
      </x:c>
      <x:c r="O3099" s="33" t="n">
        <x:f>ROUND(3*E3099+F3099+G3099*H3099,1)</x:f>
        <x:v>135.2</x:v>
      </x:c>
      <x:c r="P3099" s="33" t="n">
        <x:f>ROUND('Inputs'!$C$4*'Inputs'!$C$7*'Inputs'!$C$5*C3099/3600,1)</x:f>
        <x:v>3957.8</x:v>
      </x:c>
      <x:c r="Q3099" s="33" t="n">
        <x:f>ROUND(('Inputs'!$C$4/B3099)*'Inputs'!$C$7*'Inputs'!$C$6*D3099/3600,1)</x:f>
        <x:v>1878.2</x:v>
      </x:c>
      <x:c r="R3099" s="59" t="n">
        <x:f>ROUND((P3099-Q3099)*O3099-('Inputs'!$C$4/B3099)*(I3099/J3099+K3099)-'Inputs'!$C$4*L3099-('Inputs'!$C$4*'Inputs'!$C$20*'Inputs'!$C$21*'Inputs'!$C$22/1000)*M3099*N3099,0)</x:f>
        <x:v>-90576</x:v>
      </x:c>
      <x:c r="S3099" s="59" t="n">
        <x:f>ROUND(R3099/'Inputs'!$C$4,2)</x:f>
        <x:v>-9.06</x:v>
      </x:c>
      <x:c r="T3099" s="33" t="n">
        <x:f>ROUND((P3099-Q3099)*G3099*'Inputs'!$C$25/1000,1)</x:f>
        <x:v>51</x:v>
      </x:c>
    </x:row>
    <x:row r="3100">
      <x:c r="A3100" t="n">
        <x:v>3085</x:v>
      </x:c>
      <x:c r="B3100" s="68" t="n">
        <x:v>45.8</x:v>
      </x:c>
      <x:c r="C3100" s="68" t="n">
        <x:v>27.9</x:v>
      </x:c>
      <x:c r="D3100" s="68" t="n">
        <x:v>181</x:v>
      </x:c>
      <x:c r="E3100" s="68" t="n">
        <x:v>23.4</x:v>
      </x:c>
      <x:c r="F3100" s="68" t="n">
        <x:v>31.8</x:v>
      </x:c>
      <x:c r="G3100" s="68" t="n">
        <x:v>7.2</x:v>
      </x:c>
      <x:c r="H3100" s="69" t="n">
        <x:v>1.979</x:v>
      </x:c>
      <x:c r="I3100" s="68" t="n">
        <x:v>4710</x:v>
      </x:c>
      <x:c r="J3100" s="68" t="n">
        <x:v>8.7</x:v>
      </x:c>
      <x:c r="K3100" s="68" t="n">
        <x:v>848</x:v>
      </x:c>
      <x:c r="L3100" s="68" t="n">
        <x:v>3.8</x:v>
      </x:c>
      <x:c r="M3100" s="70" t="n">
        <x:v>0.094</x:v>
      </x:c>
      <x:c r="N3100" s="71" t="n">
        <x:v>140</x:v>
      </x:c>
      <x:c r="O3100" s="33" t="n">
        <x:f>ROUND(3*E3100+F3100+G3100*H3100,1)</x:f>
        <x:v>116.2</x:v>
      </x:c>
      <x:c r="P3100" s="33" t="n">
        <x:f>ROUND('Inputs'!$C$4*'Inputs'!$C$7*'Inputs'!$C$5*C3100/3600,1)</x:f>
        <x:v>4030</x:v>
      </x:c>
      <x:c r="Q3100" s="33" t="n">
        <x:f>ROUND(('Inputs'!$C$4/B3100)*'Inputs'!$C$7*'Inputs'!$C$6*D3100/3600,1)</x:f>
        <x:v>1141.7</x:v>
      </x:c>
      <x:c r="R3100" s="59" t="n">
        <x:f>ROUND((P3100-Q3100)*O3100-('Inputs'!$C$4/B3100)*(I3100/J3100+K3100)-'Inputs'!$C$4*L3100-('Inputs'!$C$4*'Inputs'!$C$20*'Inputs'!$C$21*'Inputs'!$C$22/1000)*M3100*N3100,0)</x:f>
        <x:v>-35165</x:v>
      </x:c>
      <x:c r="S3100" s="59" t="n">
        <x:f>ROUND(R3100/'Inputs'!$C$4,2)</x:f>
        <x:v>-3.52</x:v>
      </x:c>
      <x:c r="T3100" s="33" t="n">
        <x:f>ROUND((P3100-Q3100)*G3100*'Inputs'!$C$25/1000,1)</x:f>
        <x:v>53.7</x:v>
      </x:c>
    </x:row>
    <x:row r="3101">
      <x:c r="A3101" t="n">
        <x:v>3086</x:v>
      </x:c>
      <x:c r="B3101" s="68" t="n">
        <x:v>28.5</x:v>
      </x:c>
      <x:c r="C3101" s="68" t="n">
        <x:v>29.3</x:v>
      </x:c>
      <x:c r="D3101" s="68" t="n">
        <x:v>175.7</x:v>
      </x:c>
      <x:c r="E3101" s="68" t="n">
        <x:v>24.3</x:v>
      </x:c>
      <x:c r="F3101" s="68" t="n">
        <x:v>37.7</x:v>
      </x:c>
      <x:c r="G3101" s="68" t="n">
        <x:v>7.9</x:v>
      </x:c>
      <x:c r="H3101" s="69" t="n">
        <x:v>1.837</x:v>
      </x:c>
      <x:c r="I3101" s="68" t="n">
        <x:v>5849</x:v>
      </x:c>
      <x:c r="J3101" s="68" t="n">
        <x:v>12.6</x:v>
      </x:c>
      <x:c r="K3101" s="68" t="n">
        <x:v>512</x:v>
      </x:c>
      <x:c r="L3101" s="68" t="n">
        <x:v>1.7</x:v>
      </x:c>
      <x:c r="M3101" s="70" t="n">
        <x:v>0.019</x:v>
      </x:c>
      <x:c r="N3101" s="71" t="n">
        <x:v>107</x:v>
      </x:c>
      <x:c r="O3101" s="33" t="n">
        <x:f>ROUND(3*E3101+F3101+G3101*H3101,1)</x:f>
        <x:v>125.1</x:v>
      </x:c>
      <x:c r="P3101" s="33" t="n">
        <x:f>ROUND('Inputs'!$C$4*'Inputs'!$C$7*'Inputs'!$C$5*C3101/3600,1)</x:f>
        <x:v>4232.2</x:v>
      </x:c>
      <x:c r="Q3101" s="33" t="n">
        <x:f>ROUND(('Inputs'!$C$4/B3101)*'Inputs'!$C$7*'Inputs'!$C$6*D3101/3600,1)</x:f>
        <x:v>1781</x:v>
      </x:c>
      <x:c r="R3101" s="59" t="n">
        <x:f>ROUND((P3101-Q3101)*O3101-('Inputs'!$C$4/B3101)*(I3101/J3101+K3101)-'Inputs'!$C$4*L3101-('Inputs'!$C$4*'Inputs'!$C$20*'Inputs'!$C$21*'Inputs'!$C$22/1000)*M3101*N3101,0)</x:f>
        <x:v>-57430</x:v>
      </x:c>
      <x:c r="S3101" s="59" t="n">
        <x:f>ROUND(R3101/'Inputs'!$C$4,2)</x:f>
        <x:v>-5.74</x:v>
      </x:c>
      <x:c r="T3101" s="33" t="n">
        <x:f>ROUND((P3101-Q3101)*G3101*'Inputs'!$C$25/1000,1)</x:f>
        <x:v>50</x:v>
      </x:c>
    </x:row>
    <x:row r="3102">
      <x:c r="A3102" t="n">
        <x:v>3087</x:v>
      </x:c>
      <x:c r="B3102" s="68" t="n">
        <x:v>41.5</x:v>
      </x:c>
      <x:c r="C3102" s="68" t="n">
        <x:v>28</x:v>
      </x:c>
      <x:c r="D3102" s="68" t="n">
        <x:v>269.8</x:v>
      </x:c>
      <x:c r="E3102" s="68" t="n">
        <x:v>27.9</x:v>
      </x:c>
      <x:c r="F3102" s="68" t="n">
        <x:v>35.9</x:v>
      </x:c>
      <x:c r="G3102" s="68" t="n">
        <x:v>11</x:v>
      </x:c>
      <x:c r="H3102" s="69" t="n">
        <x:v>1.872</x:v>
      </x:c>
      <x:c r="I3102" s="68" t="n">
        <x:v>5572</x:v>
      </x:c>
      <x:c r="J3102" s="68" t="n">
        <x:v>14.9</x:v>
      </x:c>
      <x:c r="K3102" s="68" t="n">
        <x:v>573</x:v>
      </x:c>
      <x:c r="L3102" s="68" t="n">
        <x:v>1.6</x:v>
      </x:c>
      <x:c r="M3102" s="70" t="n">
        <x:v>0.064</x:v>
      </x:c>
      <x:c r="N3102" s="71" t="n">
        <x:v>144</x:v>
      </x:c>
      <x:c r="O3102" s="33" t="n">
        <x:f>ROUND(3*E3102+F3102+G3102*H3102,1)</x:f>
        <x:v>140.2</x:v>
      </x:c>
      <x:c r="P3102" s="33" t="n">
        <x:f>ROUND('Inputs'!$C$4*'Inputs'!$C$7*'Inputs'!$C$5*C3102/3600,1)</x:f>
        <x:v>4044.4</x:v>
      </x:c>
      <x:c r="Q3102" s="33" t="n">
        <x:f>ROUND(('Inputs'!$C$4/B3102)*'Inputs'!$C$7*'Inputs'!$C$6*D3102/3600,1)</x:f>
        <x:v>1878.1</x:v>
      </x:c>
      <x:c r="R3102" s="59" t="n">
        <x:f>ROUND((P3102-Q3102)*O3102-('Inputs'!$C$4/B3102)*(I3102/J3102+K3102)-'Inputs'!$C$4*L3102-('Inputs'!$C$4*'Inputs'!$C$20*'Inputs'!$C$21*'Inputs'!$C$22/1000)*M3102*N3102,0)</x:f>
        <x:v>38924</x:v>
      </x:c>
      <x:c r="S3102" s="59" t="n">
        <x:f>ROUND(R3102/'Inputs'!$C$4,2)</x:f>
        <x:v>3.89</x:v>
      </x:c>
      <x:c r="T3102" s="33" t="n">
        <x:f>ROUND((P3102-Q3102)*G3102*'Inputs'!$C$25/1000,1)</x:f>
        <x:v>61.6</x:v>
      </x:c>
    </x:row>
    <x:row r="3103">
      <x:c r="A3103" t="n">
        <x:v>3088</x:v>
      </x:c>
      <x:c r="B3103" s="68" t="n">
        <x:v>32.2</x:v>
      </x:c>
      <x:c r="C3103" s="68" t="n">
        <x:v>33.8</x:v>
      </x:c>
      <x:c r="D3103" s="68" t="n">
        <x:v>212.2</x:v>
      </x:c>
      <x:c r="E3103" s="68" t="n">
        <x:v>23.6</x:v>
      </x:c>
      <x:c r="F3103" s="68" t="n">
        <x:v>51.1</x:v>
      </x:c>
      <x:c r="G3103" s="68" t="n">
        <x:v>8.5</x:v>
      </x:c>
      <x:c r="H3103" s="69" t="n">
        <x:v>2.021</x:v>
      </x:c>
      <x:c r="I3103" s="68" t="n">
        <x:v>6259</x:v>
      </x:c>
      <x:c r="J3103" s="68" t="n">
        <x:v>14.8</x:v>
      </x:c>
      <x:c r="K3103" s="68" t="n">
        <x:v>478</x:v>
      </x:c>
      <x:c r="L3103" s="68" t="n">
        <x:v>5.7</x:v>
      </x:c>
      <x:c r="M3103" s="70" t="n">
        <x:v>0.017</x:v>
      </x:c>
      <x:c r="N3103" s="71" t="n">
        <x:v>90</x:v>
      </x:c>
      <x:c r="O3103" s="33" t="n">
        <x:f>ROUND(3*E3103+F3103+G3103*H3103,1)</x:f>
        <x:v>139.1</x:v>
      </x:c>
      <x:c r="P3103" s="33" t="n">
        <x:f>ROUND('Inputs'!$C$4*'Inputs'!$C$7*'Inputs'!$C$5*C3103/3600,1)</x:f>
        <x:v>4882.2</x:v>
      </x:c>
      <x:c r="Q3103" s="33" t="n">
        <x:f>ROUND(('Inputs'!$C$4/B3103)*'Inputs'!$C$7*'Inputs'!$C$6*D3103/3600,1)</x:f>
        <x:v>1903.8</x:v>
      </x:c>
      <x:c r="R3103" s="59" t="n">
        <x:f>ROUND((P3103-Q3103)*O3103-('Inputs'!$C$4/B3103)*(I3103/J3103+K3103)-'Inputs'!$C$4*L3103-('Inputs'!$C$4*'Inputs'!$C$20*'Inputs'!$C$21*'Inputs'!$C$22/1000)*M3103*N3103,0)</x:f>
        <x:v>74090</x:v>
      </x:c>
      <x:c r="S3103" s="59" t="n">
        <x:f>ROUND(R3103/'Inputs'!$C$4,2)</x:f>
        <x:v>7.41</x:v>
      </x:c>
      <x:c r="T3103" s="33" t="n">
        <x:f>ROUND((P3103-Q3103)*G3103*'Inputs'!$C$25/1000,1)</x:f>
        <x:v>65.4</x:v>
      </x:c>
    </x:row>
    <x:row r="3104">
      <x:c r="A3104" t="n">
        <x:v>3089</x:v>
      </x:c>
      <x:c r="B3104" s="68" t="n">
        <x:v>48.4</x:v>
      </x:c>
      <x:c r="C3104" s="68" t="n">
        <x:v>31.9</x:v>
      </x:c>
      <x:c r="D3104" s="68" t="n">
        <x:v>211.2</x:v>
      </x:c>
      <x:c r="E3104" s="68" t="n">
        <x:v>27.3</x:v>
      </x:c>
      <x:c r="F3104" s="68" t="n">
        <x:v>48</x:v>
      </x:c>
      <x:c r="G3104" s="68" t="n">
        <x:v>9.8</x:v>
      </x:c>
      <x:c r="H3104" s="69" t="n">
        <x:v>1.877</x:v>
      </x:c>
      <x:c r="I3104" s="68" t="n">
        <x:v>7361</x:v>
      </x:c>
      <x:c r="J3104" s="68" t="n">
        <x:v>14.1</x:v>
      </x:c>
      <x:c r="K3104" s="68" t="n">
        <x:v>702</x:v>
      </x:c>
      <x:c r="L3104" s="68" t="n">
        <x:v>5.3</x:v>
      </x:c>
      <x:c r="M3104" s="70" t="n">
        <x:v>0.022</x:v>
      </x:c>
      <x:c r="N3104" s="71" t="n">
        <x:v>158</x:v>
      </x:c>
      <x:c r="O3104" s="33" t="n">
        <x:f>ROUND(3*E3104+F3104+G3104*H3104,1)</x:f>
        <x:v>148.3</x:v>
      </x:c>
      <x:c r="P3104" s="33" t="n">
        <x:f>ROUND('Inputs'!$C$4*'Inputs'!$C$7*'Inputs'!$C$5*C3104/3600,1)</x:f>
        <x:v>4607.8</x:v>
      </x:c>
      <x:c r="Q3104" s="33" t="n">
        <x:f>ROUND(('Inputs'!$C$4/B3104)*'Inputs'!$C$7*'Inputs'!$C$6*D3104/3600,1)</x:f>
        <x:v>1260.6</x:v>
      </x:c>
      <x:c r="R3104" s="59" t="n">
        <x:f>ROUND((P3104-Q3104)*O3104-('Inputs'!$C$4/B3104)*(I3104/J3104+K3104)-'Inputs'!$C$4*L3104-('Inputs'!$C$4*'Inputs'!$C$20*'Inputs'!$C$21*'Inputs'!$C$22/1000)*M3104*N3104,0)</x:f>
        <x:v>182713</x:v>
      </x:c>
      <x:c r="S3104" s="59" t="n">
        <x:f>ROUND(R3104/'Inputs'!$C$4,2)</x:f>
        <x:v>18.27</x:v>
      </x:c>
      <x:c r="T3104" s="33" t="n">
        <x:f>ROUND((P3104-Q3104)*G3104*'Inputs'!$C$25/1000,1)</x:f>
        <x:v>84.7</x:v>
      </x:c>
    </x:row>
    <x:row r="3105">
      <x:c r="A3105" t="n">
        <x:v>3090</x:v>
      </x:c>
      <x:c r="B3105" s="68" t="n">
        <x:v>40.1</x:v>
      </x:c>
      <x:c r="C3105" s="68" t="n">
        <x:v>28.6</x:v>
      </x:c>
      <x:c r="D3105" s="68" t="n">
        <x:v>233.5</x:v>
      </x:c>
      <x:c r="E3105" s="68" t="n">
        <x:v>27.4</x:v>
      </x:c>
      <x:c r="F3105" s="68" t="n">
        <x:v>32.6</x:v>
      </x:c>
      <x:c r="G3105" s="68" t="n">
        <x:v>10</x:v>
      </x:c>
      <x:c r="H3105" s="69" t="n">
        <x:v>1.874</x:v>
      </x:c>
      <x:c r="I3105" s="68" t="n">
        <x:v>7454</x:v>
      </x:c>
      <x:c r="J3105" s="68" t="n">
        <x:v>8.8</x:v>
      </x:c>
      <x:c r="K3105" s="68" t="n">
        <x:v>679</x:v>
      </x:c>
      <x:c r="L3105" s="68" t="n">
        <x:v>3.5</x:v>
      </x:c>
      <x:c r="M3105" s="70" t="n">
        <x:v>0.014</x:v>
      </x:c>
      <x:c r="N3105" s="71" t="n">
        <x:v>75</x:v>
      </x:c>
      <x:c r="O3105" s="33" t="n">
        <x:f>ROUND(3*E3105+F3105+G3105*H3105,1)</x:f>
        <x:v>133.5</x:v>
      </x:c>
      <x:c r="P3105" s="33" t="n">
        <x:f>ROUND('Inputs'!$C$4*'Inputs'!$C$7*'Inputs'!$C$5*C3105/3600,1)</x:f>
        <x:v>4131.1</x:v>
      </x:c>
      <x:c r="Q3105" s="33" t="n">
        <x:f>ROUND(('Inputs'!$C$4/B3105)*'Inputs'!$C$7*'Inputs'!$C$6*D3105/3600,1)</x:f>
        <x:v>1682.2</x:v>
      </x:c>
      <x:c r="R3105" s="59" t="n">
        <x:f>ROUND((P3105-Q3105)*O3105-('Inputs'!$C$4/B3105)*(I3105/J3105+K3105)-'Inputs'!$C$4*L3105-('Inputs'!$C$4*'Inputs'!$C$20*'Inputs'!$C$21*'Inputs'!$C$22/1000)*M3105*N3105,0)</x:f>
        <x:v>-90980</x:v>
      </x:c>
      <x:c r="S3105" s="59" t="n">
        <x:f>ROUND(R3105/'Inputs'!$C$4,2)</x:f>
        <x:v>-9.1</x:v>
      </x:c>
      <x:c r="T3105" s="33" t="n">
        <x:f>ROUND((P3105-Q3105)*G3105*'Inputs'!$C$25/1000,1)</x:f>
        <x:v>63.3</x:v>
      </x:c>
    </x:row>
    <x:row r="3106">
      <x:c r="A3106" t="n">
        <x:v>3091</x:v>
      </x:c>
      <x:c r="B3106" s="68" t="n">
        <x:v>25.4</x:v>
      </x:c>
      <x:c r="C3106" s="68" t="n">
        <x:v>28.7</x:v>
      </x:c>
      <x:c r="D3106" s="68" t="n">
        <x:v>176.2</x:v>
      </x:c>
      <x:c r="E3106" s="68" t="n">
        <x:v>23.7</x:v>
      </x:c>
      <x:c r="F3106" s="68" t="n">
        <x:v>36.1</x:v>
      </x:c>
      <x:c r="G3106" s="68" t="n">
        <x:v>7.5</x:v>
      </x:c>
      <x:c r="H3106" s="69" t="n">
        <x:v>1.691</x:v>
      </x:c>
      <x:c r="I3106" s="68" t="n">
        <x:v>7205</x:v>
      </x:c>
      <x:c r="J3106" s="68" t="n">
        <x:v>12.2</x:v>
      </x:c>
      <x:c r="K3106" s="68" t="n">
        <x:v>772</x:v>
      </x:c>
      <x:c r="L3106" s="68" t="n">
        <x:v>4.8</x:v>
      </x:c>
      <x:c r="M3106" s="70" t="n">
        <x:v>0.089</x:v>
      </x:c>
      <x:c r="N3106" s="71" t="n">
        <x:v>106</x:v>
      </x:c>
      <x:c r="O3106" s="33" t="n">
        <x:f>ROUND(3*E3106+F3106+G3106*H3106,1)</x:f>
        <x:v>119.9</x:v>
      </x:c>
      <x:c r="P3106" s="33" t="n">
        <x:f>ROUND('Inputs'!$C$4*'Inputs'!$C$7*'Inputs'!$C$5*C3106/3600,1)</x:f>
        <x:v>4145.6</x:v>
      </x:c>
      <x:c r="Q3106" s="33" t="n">
        <x:f>ROUND(('Inputs'!$C$4/B3106)*'Inputs'!$C$7*'Inputs'!$C$6*D3106/3600,1)</x:f>
        <x:v>2004</x:v>
      </x:c>
      <x:c r="R3106" s="59" t="n">
        <x:f>ROUND((P3106-Q3106)*O3106-('Inputs'!$C$4/B3106)*(I3106/J3106+K3106)-'Inputs'!$C$4*L3106-('Inputs'!$C$4*'Inputs'!$C$20*'Inputs'!$C$21*'Inputs'!$C$22/1000)*M3106*N3106,0)</x:f>
        <x:v>-348764</x:v>
      </x:c>
      <x:c r="S3106" s="59" t="n">
        <x:f>ROUND(R3106/'Inputs'!$C$4,2)</x:f>
        <x:v>-34.88</x:v>
      </x:c>
      <x:c r="T3106" s="33" t="n">
        <x:f>ROUND((P3106-Q3106)*G3106*'Inputs'!$C$25/1000,1)</x:f>
        <x:v>41.5</x:v>
      </x:c>
    </x:row>
    <x:row r="3107">
      <x:c r="A3107" t="n">
        <x:v>3092</x:v>
      </x:c>
      <x:c r="B3107" s="68" t="n">
        <x:v>39.1</x:v>
      </x:c>
      <x:c r="C3107" s="68" t="n">
        <x:v>27.8</x:v>
      </x:c>
      <x:c r="D3107" s="68" t="n">
        <x:v>230.1</x:v>
      </x:c>
      <x:c r="E3107" s="68" t="n">
        <x:v>25.2</x:v>
      </x:c>
      <x:c r="F3107" s="68" t="n">
        <x:v>46.6</x:v>
      </x:c>
      <x:c r="G3107" s="68" t="n">
        <x:v>7.8</x:v>
      </x:c>
      <x:c r="H3107" s="69" t="n">
        <x:v>1.898</x:v>
      </x:c>
      <x:c r="I3107" s="68" t="n">
        <x:v>4815</x:v>
      </x:c>
      <x:c r="J3107" s="68" t="n">
        <x:v>9.1</x:v>
      </x:c>
      <x:c r="K3107" s="68" t="n">
        <x:v>796</x:v>
      </x:c>
      <x:c r="L3107" s="68" t="n">
        <x:v>3.7</x:v>
      </x:c>
      <x:c r="M3107" s="70" t="n">
        <x:v>0.084</x:v>
      </x:c>
      <x:c r="N3107" s="71" t="n">
        <x:v>117</x:v>
      </x:c>
      <x:c r="O3107" s="33" t="n">
        <x:f>ROUND(3*E3107+F3107+G3107*H3107,1)</x:f>
        <x:v>137</x:v>
      </x:c>
      <x:c r="P3107" s="33" t="n">
        <x:f>ROUND('Inputs'!$C$4*'Inputs'!$C$7*'Inputs'!$C$5*C3107/3600,1)</x:f>
        <x:v>4015.6</x:v>
      </x:c>
      <x:c r="Q3107" s="33" t="n">
        <x:f>ROUND(('Inputs'!$C$4/B3107)*'Inputs'!$C$7*'Inputs'!$C$6*D3107/3600,1)</x:f>
        <x:v>1700.1</x:v>
      </x:c>
      <x:c r="R3107" s="59" t="n">
        <x:f>ROUND((P3107-Q3107)*O3107-('Inputs'!$C$4/B3107)*(I3107/J3107+K3107)-'Inputs'!$C$4*L3107-('Inputs'!$C$4*'Inputs'!$C$20*'Inputs'!$C$21*'Inputs'!$C$22/1000)*M3107*N3107,0)</x:f>
        <x:v>-80659</x:v>
      </x:c>
      <x:c r="S3107" s="59" t="n">
        <x:f>ROUND(R3107/'Inputs'!$C$4,2)</x:f>
        <x:v>-8.07</x:v>
      </x:c>
      <x:c r="T3107" s="33" t="n">
        <x:f>ROUND((P3107-Q3107)*G3107*'Inputs'!$C$25/1000,1)</x:f>
        <x:v>46.7</x:v>
      </x:c>
    </x:row>
    <x:row r="3108">
      <x:c r="A3108" t="n">
        <x:v>3093</x:v>
      </x:c>
      <x:c r="B3108" s="68" t="n">
        <x:v>37.3</x:v>
      </x:c>
      <x:c r="C3108" s="68" t="n">
        <x:v>31.5</x:v>
      </x:c>
      <x:c r="D3108" s="68" t="n">
        <x:v>216.8</x:v>
      </x:c>
      <x:c r="E3108" s="68" t="n">
        <x:v>27</x:v>
      </x:c>
      <x:c r="F3108" s="68" t="n">
        <x:v>42.8</x:v>
      </x:c>
      <x:c r="G3108" s="68" t="n">
        <x:v>8.6</x:v>
      </x:c>
      <x:c r="H3108" s="69" t="n">
        <x:v>1.854</x:v>
      </x:c>
      <x:c r="I3108" s="68" t="n">
        <x:v>4572</x:v>
      </x:c>
      <x:c r="J3108" s="68" t="n">
        <x:v>11</x:v>
      </x:c>
      <x:c r="K3108" s="68" t="n">
        <x:v>479</x:v>
      </x:c>
      <x:c r="L3108" s="68" t="n">
        <x:v>3.7</x:v>
      </x:c>
      <x:c r="M3108" s="70" t="n">
        <x:v>0.096</x:v>
      </x:c>
      <x:c r="N3108" s="71" t="n">
        <x:v>112</x:v>
      </x:c>
      <x:c r="O3108" s="33" t="n">
        <x:f>ROUND(3*E3108+F3108+G3108*H3108,1)</x:f>
        <x:v>139.7</x:v>
      </x:c>
      <x:c r="P3108" s="33" t="n">
        <x:f>ROUND('Inputs'!$C$4*'Inputs'!$C$7*'Inputs'!$C$5*C3108/3600,1)</x:f>
        <x:v>4550</x:v>
      </x:c>
      <x:c r="Q3108" s="33" t="n">
        <x:f>ROUND(('Inputs'!$C$4/B3108)*'Inputs'!$C$7*'Inputs'!$C$6*D3108/3600,1)</x:f>
        <x:v>1679.1</x:v>
      </x:c>
      <x:c r="R3108" s="59" t="n">
        <x:f>ROUND((P3108-Q3108)*O3108-('Inputs'!$C$4/B3108)*(I3108/J3108+K3108)-'Inputs'!$C$4*L3108-('Inputs'!$C$4*'Inputs'!$C$20*'Inputs'!$C$21*'Inputs'!$C$22/1000)*M3108*N3108,0)</x:f>
        <x:v>100173</x:v>
      </x:c>
      <x:c r="S3108" s="59" t="n">
        <x:f>ROUND(R3108/'Inputs'!$C$4,2)</x:f>
        <x:v>10.02</x:v>
      </x:c>
      <x:c r="T3108" s="33" t="n">
        <x:f>ROUND((P3108-Q3108)*G3108*'Inputs'!$C$25/1000,1)</x:f>
        <x:v>63.8</x:v>
      </x:c>
    </x:row>
    <x:row r="3109">
      <x:c r="A3109" t="n">
        <x:v>3094</x:v>
      </x:c>
      <x:c r="B3109" s="68" t="n">
        <x:v>37</x:v>
      </x:c>
      <x:c r="C3109" s="68" t="n">
        <x:v>29.2</x:v>
      </x:c>
      <x:c r="D3109" s="68" t="n">
        <x:v>219.7</x:v>
      </x:c>
      <x:c r="E3109" s="68" t="n">
        <x:v>27.1</x:v>
      </x:c>
      <x:c r="F3109" s="68" t="n">
        <x:v>43.1</x:v>
      </x:c>
      <x:c r="G3109" s="68" t="n">
        <x:v>10.1</x:v>
      </x:c>
      <x:c r="H3109" s="69" t="n">
        <x:v>1.896</x:v>
      </x:c>
      <x:c r="I3109" s="68" t="n">
        <x:v>6535</x:v>
      </x:c>
      <x:c r="J3109" s="68" t="n">
        <x:v>13.3</x:v>
      </x:c>
      <x:c r="K3109" s="68" t="n">
        <x:v>776</x:v>
      </x:c>
      <x:c r="L3109" s="68" t="n">
        <x:v>5</x:v>
      </x:c>
      <x:c r="M3109" s="70" t="n">
        <x:v>0.062</x:v>
      </x:c>
      <x:c r="N3109" s="71" t="n">
        <x:v>98</x:v>
      </x:c>
      <x:c r="O3109" s="33" t="n">
        <x:f>ROUND(3*E3109+F3109+G3109*H3109,1)</x:f>
        <x:v>143.5</x:v>
      </x:c>
      <x:c r="P3109" s="33" t="n">
        <x:f>ROUND('Inputs'!$C$4*'Inputs'!$C$7*'Inputs'!$C$5*C3109/3600,1)</x:f>
        <x:v>4217.8</x:v>
      </x:c>
      <x:c r="Q3109" s="33" t="n">
        <x:f>ROUND(('Inputs'!$C$4/B3109)*'Inputs'!$C$7*'Inputs'!$C$6*D3109/3600,1)</x:f>
        <x:v>1715.4</x:v>
      </x:c>
      <x:c r="R3109" s="59" t="n">
        <x:f>ROUND((P3109-Q3109)*O3109-('Inputs'!$C$4/B3109)*(I3109/J3109+K3109)-'Inputs'!$C$4*L3109-('Inputs'!$C$4*'Inputs'!$C$20*'Inputs'!$C$21*'Inputs'!$C$22/1000)*M3109*N3109,0)</x:f>
        <x:v>-47020</x:v>
      </x:c>
      <x:c r="S3109" s="59" t="n">
        <x:f>ROUND(R3109/'Inputs'!$C$4,2)</x:f>
        <x:v>-4.7</x:v>
      </x:c>
      <x:c r="T3109" s="33" t="n">
        <x:f>ROUND((P3109-Q3109)*G3109*'Inputs'!$C$25/1000,1)</x:f>
        <x:v>65.3</x:v>
      </x:c>
    </x:row>
    <x:row r="3110">
      <x:c r="A3110" t="n">
        <x:v>3095</x:v>
      </x:c>
      <x:c r="B3110" s="68" t="n">
        <x:v>59.2</x:v>
      </x:c>
      <x:c r="C3110" s="68" t="n">
        <x:v>27.7</x:v>
      </x:c>
      <x:c r="D3110" s="68" t="n">
        <x:v>255.3</x:v>
      </x:c>
      <x:c r="E3110" s="68" t="n">
        <x:v>23.2</x:v>
      </x:c>
      <x:c r="F3110" s="68" t="n">
        <x:v>52</x:v>
      </x:c>
      <x:c r="G3110" s="68" t="n">
        <x:v>9.9</x:v>
      </x:c>
      <x:c r="H3110" s="69" t="n">
        <x:v>1.906</x:v>
      </x:c>
      <x:c r="I3110" s="68" t="n">
        <x:v>4491</x:v>
      </x:c>
      <x:c r="J3110" s="68" t="n">
        <x:v>14.8</x:v>
      </x:c>
      <x:c r="K3110" s="68" t="n">
        <x:v>510</x:v>
      </x:c>
      <x:c r="L3110" s="68" t="n">
        <x:v>2.7</x:v>
      </x:c>
      <x:c r="M3110" s="70" t="n">
        <x:v>0.051</x:v>
      </x:c>
      <x:c r="N3110" s="71" t="n">
        <x:v>125</x:v>
      </x:c>
      <x:c r="O3110" s="33" t="n">
        <x:f>ROUND(3*E3110+F3110+G3110*H3110,1)</x:f>
        <x:v>140.5</x:v>
      </x:c>
      <x:c r="P3110" s="33" t="n">
        <x:f>ROUND('Inputs'!$C$4*'Inputs'!$C$7*'Inputs'!$C$5*C3110/3600,1)</x:f>
        <x:v>4001.1</x:v>
      </x:c>
      <x:c r="Q3110" s="33" t="n">
        <x:f>ROUND(('Inputs'!$C$4/B3110)*'Inputs'!$C$7*'Inputs'!$C$6*D3110/3600,1)</x:f>
        <x:v>1245.8</x:v>
      </x:c>
      <x:c r="R3110" s="59" t="n">
        <x:f>ROUND((P3110-Q3110)*O3110-('Inputs'!$C$4/B3110)*(I3110/J3110+K3110)-'Inputs'!$C$4*L3110-('Inputs'!$C$4*'Inputs'!$C$20*'Inputs'!$C$21*'Inputs'!$C$22/1000)*M3110*N3110,0)</x:f>
        <x:v>208458</x:v>
      </x:c>
      <x:c r="S3110" s="59" t="n">
        <x:f>ROUND(R3110/'Inputs'!$C$4,2)</x:f>
        <x:v>20.85</x:v>
      </x:c>
      <x:c r="T3110" s="33" t="n">
        <x:f>ROUND((P3110-Q3110)*G3110*'Inputs'!$C$25/1000,1)</x:f>
        <x:v>70.5</x:v>
      </x:c>
    </x:row>
    <x:row r="3111">
      <x:c r="A3111" t="n">
        <x:v>3096</x:v>
      </x:c>
      <x:c r="B3111" s="68" t="n">
        <x:v>48.4</x:v>
      </x:c>
      <x:c r="C3111" s="68" t="n">
        <x:v>26</x:v>
      </x:c>
      <x:c r="D3111" s="68" t="n">
        <x:v>241.9</x:v>
      </x:c>
      <x:c r="E3111" s="68" t="n">
        <x:v>22</x:v>
      </x:c>
      <x:c r="F3111" s="68" t="n">
        <x:v>35.2</x:v>
      </x:c>
      <x:c r="G3111" s="68" t="n">
        <x:v>9.2</x:v>
      </x:c>
      <x:c r="H3111" s="69" t="n">
        <x:v>1.796</x:v>
      </x:c>
      <x:c r="I3111" s="68" t="n">
        <x:v>6225</x:v>
      </x:c>
      <x:c r="J3111" s="68" t="n">
        <x:v>10.7</x:v>
      </x:c>
      <x:c r="K3111" s="68" t="n">
        <x:v>362</x:v>
      </x:c>
      <x:c r="L3111" s="68" t="n">
        <x:v>5.5</x:v>
      </x:c>
      <x:c r="M3111" s="70" t="n">
        <x:v>0.034</x:v>
      </x:c>
      <x:c r="N3111" s="71" t="n">
        <x:v>62</x:v>
      </x:c>
      <x:c r="O3111" s="33" t="n">
        <x:f>ROUND(3*E3111+F3111+G3111*H3111,1)</x:f>
        <x:v>117.7</x:v>
      </x:c>
      <x:c r="P3111" s="33" t="n">
        <x:f>ROUND('Inputs'!$C$4*'Inputs'!$C$7*'Inputs'!$C$5*C3111/3600,1)</x:f>
        <x:v>3755.6</x:v>
      </x:c>
      <x:c r="Q3111" s="33" t="n">
        <x:f>ROUND(('Inputs'!$C$4/B3111)*'Inputs'!$C$7*'Inputs'!$C$6*D3111/3600,1)</x:f>
        <x:v>1443.8</x:v>
      </x:c>
      <x:c r="R3111" s="59" t="n">
        <x:f>ROUND((P3111-Q3111)*O3111-('Inputs'!$C$4/B3111)*(I3111/J3111+K3111)-'Inputs'!$C$4*L3111-('Inputs'!$C$4*'Inputs'!$C$20*'Inputs'!$C$21*'Inputs'!$C$22/1000)*M3111*N3111,0)</x:f>
        <x:v>17390</x:v>
      </x:c>
      <x:c r="S3111" s="59" t="n">
        <x:f>ROUND(R3111/'Inputs'!$C$4,2)</x:f>
        <x:v>1.74</x:v>
      </x:c>
      <x:c r="T3111" s="33" t="n">
        <x:f>ROUND((P3111-Q3111)*G3111*'Inputs'!$C$25/1000,1)</x:f>
        <x:v>54.9</x:v>
      </x:c>
    </x:row>
    <x:row r="3112">
      <x:c r="A3112" t="n">
        <x:v>3097</x:v>
      </x:c>
      <x:c r="B3112" s="68" t="n">
        <x:v>36.2</x:v>
      </x:c>
      <x:c r="C3112" s="68" t="n">
        <x:v>27</x:v>
      </x:c>
      <x:c r="D3112" s="68" t="n">
        <x:v>225.7</x:v>
      </x:c>
      <x:c r="E3112" s="68" t="n">
        <x:v>21.6</x:v>
      </x:c>
      <x:c r="F3112" s="68" t="n">
        <x:v>32.7</x:v>
      </x:c>
      <x:c r="G3112" s="68" t="n">
        <x:v>10.8</x:v>
      </x:c>
      <x:c r="H3112" s="69" t="n">
        <x:v>1.741</x:v>
      </x:c>
      <x:c r="I3112" s="68" t="n">
        <x:v>8907</x:v>
      </x:c>
      <x:c r="J3112" s="68" t="n">
        <x:v>13.3</x:v>
      </x:c>
      <x:c r="K3112" s="68" t="n">
        <x:v>955</x:v>
      </x:c>
      <x:c r="L3112" s="68" t="n">
        <x:v>2</x:v>
      </x:c>
      <x:c r="M3112" s="70" t="n">
        <x:v>0.068</x:v>
      </x:c>
      <x:c r="N3112" s="71" t="n">
        <x:v>67</x:v>
      </x:c>
      <x:c r="O3112" s="33" t="n">
        <x:f>ROUND(3*E3112+F3112+G3112*H3112,1)</x:f>
        <x:v>116.3</x:v>
      </x:c>
      <x:c r="P3112" s="33" t="n">
        <x:f>ROUND('Inputs'!$C$4*'Inputs'!$C$7*'Inputs'!$C$5*C3112/3600,1)</x:f>
        <x:v>3900</x:v>
      </x:c>
      <x:c r="Q3112" s="33" t="n">
        <x:f>ROUND(('Inputs'!$C$4/B3112)*'Inputs'!$C$7*'Inputs'!$C$6*D3112/3600,1)</x:f>
        <x:v>1801.2</x:v>
      </x:c>
      <x:c r="R3112" s="59" t="n">
        <x:f>ROUND((P3112-Q3112)*O3112-('Inputs'!$C$4/B3112)*(I3112/J3112+K3112)-'Inputs'!$C$4*L3112-('Inputs'!$C$4*'Inputs'!$C$20*'Inputs'!$C$21*'Inputs'!$C$22/1000)*M3112*N3112,0)</x:f>
        <x:v>-234909</x:v>
      </x:c>
      <x:c r="S3112" s="59" t="n">
        <x:f>ROUND(R3112/'Inputs'!$C$4,2)</x:f>
        <x:v>-23.49</x:v>
      </x:c>
      <x:c r="T3112" s="33" t="n">
        <x:f>ROUND((P3112-Q3112)*G3112*'Inputs'!$C$25/1000,1)</x:f>
        <x:v>58.6</x:v>
      </x:c>
    </x:row>
    <x:row r="3113">
      <x:c r="A3113" t="n">
        <x:v>3098</x:v>
      </x:c>
      <x:c r="B3113" s="68" t="n">
        <x:v>38.9</x:v>
      </x:c>
      <x:c r="C3113" s="68" t="n">
        <x:v>33.8</x:v>
      </x:c>
      <x:c r="D3113" s="68" t="n">
        <x:v>229.1</x:v>
      </x:c>
      <x:c r="E3113" s="68" t="n">
        <x:v>24.6</x:v>
      </x:c>
      <x:c r="F3113" s="68" t="n">
        <x:v>39.4</x:v>
      </x:c>
      <x:c r="G3113" s="68" t="n">
        <x:v>9.5</x:v>
      </x:c>
      <x:c r="H3113" s="69" t="n">
        <x:v>1.74</x:v>
      </x:c>
      <x:c r="I3113" s="68" t="n">
        <x:v>6454</x:v>
      </x:c>
      <x:c r="J3113" s="68" t="n">
        <x:v>8.9</x:v>
      </x:c>
      <x:c r="K3113" s="68" t="n">
        <x:v>436</x:v>
      </x:c>
      <x:c r="L3113" s="68" t="n">
        <x:v>4.8</x:v>
      </x:c>
      <x:c r="M3113" s="70" t="n">
        <x:v>0.075</x:v>
      </x:c>
      <x:c r="N3113" s="71" t="n">
        <x:v>67</x:v>
      </x:c>
      <x:c r="O3113" s="33" t="n">
        <x:f>ROUND(3*E3113+F3113+G3113*H3113,1)</x:f>
        <x:v>129.7</x:v>
      </x:c>
      <x:c r="P3113" s="33" t="n">
        <x:f>ROUND('Inputs'!$C$4*'Inputs'!$C$7*'Inputs'!$C$5*C3113/3600,1)</x:f>
        <x:v>4882.2</x:v>
      </x:c>
      <x:c r="Q3113" s="33" t="n">
        <x:f>ROUND(('Inputs'!$C$4/B3113)*'Inputs'!$C$7*'Inputs'!$C$6*D3113/3600,1)</x:f>
        <x:v>1701.4</x:v>
      </x:c>
      <x:c r="R3113" s="59" t="n">
        <x:f>ROUND((P3113-Q3113)*O3113-('Inputs'!$C$4/B3113)*(I3113/J3113+K3113)-'Inputs'!$C$4*L3113-('Inputs'!$C$4*'Inputs'!$C$20*'Inputs'!$C$21*'Inputs'!$C$22/1000)*M3113*N3113,0)</x:f>
        <x:v>54812</x:v>
      </x:c>
      <x:c r="S3113" s="59" t="n">
        <x:f>ROUND(R3113/'Inputs'!$C$4,2)</x:f>
        <x:v>5.48</x:v>
      </x:c>
      <x:c r="T3113" s="33" t="n">
        <x:f>ROUND((P3113-Q3113)*G3113*'Inputs'!$C$25/1000,1)</x:f>
        <x:v>78.1</x:v>
      </x:c>
    </x:row>
    <x:row r="3114">
      <x:c r="A3114" t="n">
        <x:v>3099</x:v>
      </x:c>
      <x:c r="B3114" s="68" t="n">
        <x:v>30.1</x:v>
      </x:c>
      <x:c r="C3114" s="68" t="n">
        <x:v>29.5</x:v>
      </x:c>
      <x:c r="D3114" s="68" t="n">
        <x:v>177</x:v>
      </x:c>
      <x:c r="E3114" s="68" t="n">
        <x:v>20.9</x:v>
      </x:c>
      <x:c r="F3114" s="68" t="n">
        <x:v>45.3</x:v>
      </x:c>
      <x:c r="G3114" s="68" t="n">
        <x:v>9.3</x:v>
      </x:c>
      <x:c r="H3114" s="69" t="n">
        <x:v>1.911</x:v>
      </x:c>
      <x:c r="I3114" s="68" t="n">
        <x:v>4627</x:v>
      </x:c>
      <x:c r="J3114" s="68" t="n">
        <x:v>8.8</x:v>
      </x:c>
      <x:c r="K3114" s="68" t="n">
        <x:v>753</x:v>
      </x:c>
      <x:c r="L3114" s="68" t="n">
        <x:v>2.6</x:v>
      </x:c>
      <x:c r="M3114" s="70" t="n">
        <x:v>0.032</x:v>
      </x:c>
      <x:c r="N3114" s="71" t="n">
        <x:v>96</x:v>
      </x:c>
      <x:c r="O3114" s="33" t="n">
        <x:f>ROUND(3*E3114+F3114+G3114*H3114,1)</x:f>
        <x:v>125.8</x:v>
      </x:c>
      <x:c r="P3114" s="33" t="n">
        <x:f>ROUND('Inputs'!$C$4*'Inputs'!$C$7*'Inputs'!$C$5*C3114/3600,1)</x:f>
        <x:v>4261.1</x:v>
      </x:c>
      <x:c r="Q3114" s="33" t="n">
        <x:f>ROUND(('Inputs'!$C$4/B3114)*'Inputs'!$C$7*'Inputs'!$C$6*D3114/3600,1)</x:f>
        <x:v>1698.8</x:v>
      </x:c>
      <x:c r="R3114" s="59" t="n">
        <x:f>ROUND((P3114-Q3114)*O3114-('Inputs'!$C$4/B3114)*(I3114/J3114+K3114)-'Inputs'!$C$4*L3114-('Inputs'!$C$4*'Inputs'!$C$20*'Inputs'!$C$21*'Inputs'!$C$22/1000)*M3114*N3114,0)</x:f>
        <x:v>-135381</x:v>
      </x:c>
      <x:c r="S3114" s="59" t="n">
        <x:f>ROUND(R3114/'Inputs'!$C$4,2)</x:f>
        <x:v>-13.54</x:v>
      </x:c>
      <x:c r="T3114" s="33" t="n">
        <x:f>ROUND((P3114-Q3114)*G3114*'Inputs'!$C$25/1000,1)</x:f>
        <x:v>61.6</x:v>
      </x:c>
    </x:row>
    <x:row r="3115">
      <x:c r="A3115" t="n">
        <x:v>3100</x:v>
      </x:c>
      <x:c r="B3115" s="68" t="n">
        <x:v>42.3</x:v>
      </x:c>
      <x:c r="C3115" s="68" t="n">
        <x:v>28.2</x:v>
      </x:c>
      <x:c r="D3115" s="68" t="n">
        <x:v>169.8</x:v>
      </x:c>
      <x:c r="E3115" s="68" t="n">
        <x:v>22.5</x:v>
      </x:c>
      <x:c r="F3115" s="68" t="n">
        <x:v>45.5</x:v>
      </x:c>
      <x:c r="G3115" s="68" t="n">
        <x:v>9.4</x:v>
      </x:c>
      <x:c r="H3115" s="69" t="n">
        <x:v>1.658</x:v>
      </x:c>
      <x:c r="I3115" s="68" t="n">
        <x:v>4217</x:v>
      </x:c>
      <x:c r="J3115" s="68" t="n">
        <x:v>8.1</x:v>
      </x:c>
      <x:c r="K3115" s="68" t="n">
        <x:v>952</x:v>
      </x:c>
      <x:c r="L3115" s="68" t="n">
        <x:v>5.8</x:v>
      </x:c>
      <x:c r="M3115" s="70" t="n">
        <x:v>0.096</x:v>
      </x:c>
      <x:c r="N3115" s="71" t="n">
        <x:v>158</x:v>
      </x:c>
      <x:c r="O3115" s="33" t="n">
        <x:f>ROUND(3*E3115+F3115+G3115*H3115,1)</x:f>
        <x:v>128.6</x:v>
      </x:c>
      <x:c r="P3115" s="33" t="n">
        <x:f>ROUND('Inputs'!$C$4*'Inputs'!$C$7*'Inputs'!$C$5*C3115/3600,1)</x:f>
        <x:v>4073.3</x:v>
      </x:c>
      <x:c r="Q3115" s="33" t="n">
        <x:f>ROUND(('Inputs'!$C$4/B3115)*'Inputs'!$C$7*'Inputs'!$C$6*D3115/3600,1)</x:f>
        <x:v>1159.7</x:v>
      </x:c>
      <x:c r="R3115" s="59" t="n">
        <x:f>ROUND((P3115-Q3115)*O3115-('Inputs'!$C$4/B3115)*(I3115/J3115+K3115)-'Inputs'!$C$4*L3115-('Inputs'!$C$4*'Inputs'!$C$20*'Inputs'!$C$21*'Inputs'!$C$22/1000)*M3115*N3115,0)</x:f>
        <x:v>-65365</x:v>
      </x:c>
      <x:c r="S3115" s="59" t="n">
        <x:f>ROUND(R3115/'Inputs'!$C$4,2)</x:f>
        <x:v>-6.54</x:v>
      </x:c>
      <x:c r="T3115" s="33" t="n">
        <x:f>ROUND((P3115-Q3115)*G3115*'Inputs'!$C$25/1000,1)</x:f>
        <x:v>70.8</x:v>
      </x:c>
    </x:row>
    <x:row r="3116">
      <x:c r="A3116" t="n">
        <x:v>3101</x:v>
      </x:c>
      <x:c r="B3116" s="68" t="n">
        <x:v>55.1</x:v>
      </x:c>
      <x:c r="C3116" s="68" t="n">
        <x:v>30.1</x:v>
      </x:c>
      <x:c r="D3116" s="68" t="n">
        <x:v>265</x:v>
      </x:c>
      <x:c r="E3116" s="68" t="n">
        <x:v>26.6</x:v>
      </x:c>
      <x:c r="F3116" s="68" t="n">
        <x:v>45.9</x:v>
      </x:c>
      <x:c r="G3116" s="68" t="n">
        <x:v>7.7</x:v>
      </x:c>
      <x:c r="H3116" s="69" t="n">
        <x:v>1.967</x:v>
      </x:c>
      <x:c r="I3116" s="68" t="n">
        <x:v>8015</x:v>
      </x:c>
      <x:c r="J3116" s="68" t="n">
        <x:v>9.1</x:v>
      </x:c>
      <x:c r="K3116" s="68" t="n">
        <x:v>447</x:v>
      </x:c>
      <x:c r="L3116" s="68" t="n">
        <x:v>5.2</x:v>
      </x:c>
      <x:c r="M3116" s="70" t="n">
        <x:v>0.062</x:v>
      </x:c>
      <x:c r="N3116" s="71" t="n">
        <x:v>96</x:v>
      </x:c>
      <x:c r="O3116" s="33" t="n">
        <x:f>ROUND(3*E3116+F3116+G3116*H3116,1)</x:f>
        <x:v>140.8</x:v>
      </x:c>
      <x:c r="P3116" s="33" t="n">
        <x:f>ROUND('Inputs'!$C$4*'Inputs'!$C$7*'Inputs'!$C$5*C3116/3600,1)</x:f>
        <x:v>4347.8</x:v>
      </x:c>
      <x:c r="Q3116" s="33" t="n">
        <x:f>ROUND(('Inputs'!$C$4/B3116)*'Inputs'!$C$7*'Inputs'!$C$6*D3116/3600,1)</x:f>
        <x:v>1389.4</x:v>
      </x:c>
      <x:c r="R3116" s="59" t="n">
        <x:f>ROUND((P3116-Q3116)*O3116-('Inputs'!$C$4/B3116)*(I3116/J3116+K3116)-'Inputs'!$C$4*L3116-('Inputs'!$C$4*'Inputs'!$C$20*'Inputs'!$C$21*'Inputs'!$C$22/1000)*M3116*N3116,0)</x:f>
        <x:v>110259</x:v>
      </x:c>
      <x:c r="S3116" s="59" t="n">
        <x:f>ROUND(R3116/'Inputs'!$C$4,2)</x:f>
        <x:v>11.03</x:v>
      </x:c>
      <x:c r="T3116" s="33" t="n">
        <x:f>ROUND((P3116-Q3116)*G3116*'Inputs'!$C$25/1000,1)</x:f>
        <x:v>58.9</x:v>
      </x:c>
    </x:row>
    <x:row r="3117">
      <x:c r="A3117" t="n">
        <x:v>3102</x:v>
      </x:c>
      <x:c r="B3117" s="68" t="n">
        <x:v>49.5</x:v>
      </x:c>
      <x:c r="C3117" s="68" t="n">
        <x:v>30</x:v>
      </x:c>
      <x:c r="D3117" s="68" t="n">
        <x:v>230.1</x:v>
      </x:c>
      <x:c r="E3117" s="68" t="n">
        <x:v>21.6</x:v>
      </x:c>
      <x:c r="F3117" s="68" t="n">
        <x:v>47.7</x:v>
      </x:c>
      <x:c r="G3117" s="68" t="n">
        <x:v>7.4</x:v>
      </x:c>
      <x:c r="H3117" s="69" t="n">
        <x:v>1.884</x:v>
      </x:c>
      <x:c r="I3117" s="68" t="n">
        <x:v>5839</x:v>
      </x:c>
      <x:c r="J3117" s="68" t="n">
        <x:v>14.2</x:v>
      </x:c>
      <x:c r="K3117" s="68" t="n">
        <x:v>721</x:v>
      </x:c>
      <x:c r="L3117" s="68" t="n">
        <x:v>3.6</x:v>
      </x:c>
      <x:c r="M3117" s="70" t="n">
        <x:v>0.077</x:v>
      </x:c>
      <x:c r="N3117" s="71" t="n">
        <x:v>81</x:v>
      </x:c>
      <x:c r="O3117" s="33" t="n">
        <x:f>ROUND(3*E3117+F3117+G3117*H3117,1)</x:f>
        <x:v>126.4</x:v>
      </x:c>
      <x:c r="P3117" s="33" t="n">
        <x:f>ROUND('Inputs'!$C$4*'Inputs'!$C$7*'Inputs'!$C$5*C3117/3600,1)</x:f>
        <x:v>4333.3</x:v>
      </x:c>
      <x:c r="Q3117" s="33" t="n">
        <x:f>ROUND(('Inputs'!$C$4/B3117)*'Inputs'!$C$7*'Inputs'!$C$6*D3117/3600,1)</x:f>
        <x:v>1342.9</x:v>
      </x:c>
      <x:c r="R3117" s="59" t="n">
        <x:f>ROUND((P3117-Q3117)*O3117-('Inputs'!$C$4/B3117)*(I3117/J3117+K3117)-'Inputs'!$C$4*L3117-('Inputs'!$C$4*'Inputs'!$C$20*'Inputs'!$C$21*'Inputs'!$C$22/1000)*M3117*N3117,0)</x:f>
        <x:v>99313</x:v>
      </x:c>
      <x:c r="S3117" s="59" t="n">
        <x:f>ROUND(R3117/'Inputs'!$C$4,2)</x:f>
        <x:v>9.93</x:v>
      </x:c>
      <x:c r="T3117" s="33" t="n">
        <x:f>ROUND((P3117-Q3117)*G3117*'Inputs'!$C$25/1000,1)</x:f>
        <x:v>57.2</x:v>
      </x:c>
    </x:row>
    <x:row r="3118">
      <x:c r="A3118" t="n">
        <x:v>3103</x:v>
      </x:c>
      <x:c r="B3118" s="68" t="n">
        <x:v>45.5</x:v>
      </x:c>
      <x:c r="C3118" s="68" t="n">
        <x:v>28.2</x:v>
      </x:c>
      <x:c r="D3118" s="68" t="n">
        <x:v>215.2</x:v>
      </x:c>
      <x:c r="E3118" s="68" t="n">
        <x:v>22.4</x:v>
      </x:c>
      <x:c r="F3118" s="68" t="n">
        <x:v>34.2</x:v>
      </x:c>
      <x:c r="G3118" s="68" t="n">
        <x:v>8.2</x:v>
      </x:c>
      <x:c r="H3118" s="69" t="n">
        <x:v>1.964</x:v>
      </x:c>
      <x:c r="I3118" s="68" t="n">
        <x:v>8372</x:v>
      </x:c>
      <x:c r="J3118" s="68" t="n">
        <x:v>13.5</x:v>
      </x:c>
      <x:c r="K3118" s="68" t="n">
        <x:v>517</x:v>
      </x:c>
      <x:c r="L3118" s="68" t="n">
        <x:v>4</x:v>
      </x:c>
      <x:c r="M3118" s="70" t="n">
        <x:v>0.007</x:v>
      </x:c>
      <x:c r="N3118" s="71" t="n">
        <x:v>106</x:v>
      </x:c>
      <x:c r="O3118" s="33" t="n">
        <x:f>ROUND(3*E3118+F3118+G3118*H3118,1)</x:f>
        <x:v>117.5</x:v>
      </x:c>
      <x:c r="P3118" s="33" t="n">
        <x:f>ROUND('Inputs'!$C$4*'Inputs'!$C$7*'Inputs'!$C$5*C3118/3600,1)</x:f>
        <x:v>4073.3</x:v>
      </x:c>
      <x:c r="Q3118" s="33" t="n">
        <x:f>ROUND(('Inputs'!$C$4/B3118)*'Inputs'!$C$7*'Inputs'!$C$6*D3118/3600,1)</x:f>
        <x:v>1366.3</x:v>
      </x:c>
      <x:c r="R3118" s="59" t="n">
        <x:f>ROUND((P3118-Q3118)*O3118-('Inputs'!$C$4/B3118)*(I3118/J3118+K3118)-'Inputs'!$C$4*L3118-('Inputs'!$C$4*'Inputs'!$C$20*'Inputs'!$C$21*'Inputs'!$C$22/1000)*M3118*N3118,0)</x:f>
        <x:v>26491</x:v>
      </x:c>
      <x:c r="S3118" s="59" t="n">
        <x:f>ROUND(R3118/'Inputs'!$C$4,2)</x:f>
        <x:v>2.65</x:v>
      </x:c>
      <x:c r="T3118" s="33" t="n">
        <x:f>ROUND((P3118-Q3118)*G3118*'Inputs'!$C$25/1000,1)</x:f>
        <x:v>57.3</x:v>
      </x:c>
    </x:row>
    <x:row r="3119">
      <x:c r="A3119" t="n">
        <x:v>3104</x:v>
      </x:c>
      <x:c r="B3119" s="68" t="n">
        <x:v>52.2</x:v>
      </x:c>
      <x:c r="C3119" s="68" t="n">
        <x:v>29.1</x:v>
      </x:c>
      <x:c r="D3119" s="68" t="n">
        <x:v>236.8</x:v>
      </x:c>
      <x:c r="E3119" s="68" t="n">
        <x:v>27.8</x:v>
      </x:c>
      <x:c r="F3119" s="68" t="n">
        <x:v>38.8</x:v>
      </x:c>
      <x:c r="G3119" s="68" t="n">
        <x:v>7.1</x:v>
      </x:c>
      <x:c r="H3119" s="69" t="n">
        <x:v>1.791</x:v>
      </x:c>
      <x:c r="I3119" s="68" t="n">
        <x:v>5919</x:v>
      </x:c>
      <x:c r="J3119" s="68" t="n">
        <x:v>14.7</x:v>
      </x:c>
      <x:c r="K3119" s="68" t="n">
        <x:v>776</x:v>
      </x:c>
      <x:c r="L3119" s="68" t="n">
        <x:v>4.5</x:v>
      </x:c>
      <x:c r="M3119" s="70" t="n">
        <x:v>0.043</x:v>
      </x:c>
      <x:c r="N3119" s="71" t="n">
        <x:v>138</x:v>
      </x:c>
      <x:c r="O3119" s="33" t="n">
        <x:f>ROUND(3*E3119+F3119+G3119*H3119,1)</x:f>
        <x:v>134.9</x:v>
      </x:c>
      <x:c r="P3119" s="33" t="n">
        <x:f>ROUND('Inputs'!$C$4*'Inputs'!$C$7*'Inputs'!$C$5*C3119/3600,1)</x:f>
        <x:v>4203.3</x:v>
      </x:c>
      <x:c r="Q3119" s="33" t="n">
        <x:f>ROUND(('Inputs'!$C$4/B3119)*'Inputs'!$C$7*'Inputs'!$C$6*D3119/3600,1)</x:f>
        <x:v>1310.5</x:v>
      </x:c>
      <x:c r="R3119" s="59" t="n">
        <x:f>ROUND((P3119-Q3119)*O3119-('Inputs'!$C$4/B3119)*(I3119/J3119+K3119)-'Inputs'!$C$4*L3119-('Inputs'!$C$4*'Inputs'!$C$20*'Inputs'!$C$21*'Inputs'!$C$22/1000)*M3119*N3119,0)</x:f>
        <x:v>106174</x:v>
      </x:c>
      <x:c r="S3119" s="59" t="n">
        <x:f>ROUND(R3119/'Inputs'!$C$4,2)</x:f>
        <x:v>10.62</x:v>
      </x:c>
      <x:c r="T3119" s="33" t="n">
        <x:f>ROUND((P3119-Q3119)*G3119*'Inputs'!$C$25/1000,1)</x:f>
        <x:v>53.1</x:v>
      </x:c>
    </x:row>
    <x:row r="3120">
      <x:c r="A3120" t="n">
        <x:v>3105</x:v>
      </x:c>
      <x:c r="B3120" s="68" t="n">
        <x:v>32.9</x:v>
      </x:c>
      <x:c r="C3120" s="68" t="n">
        <x:v>28.5</x:v>
      </x:c>
      <x:c r="D3120" s="68" t="n">
        <x:v>197.7</x:v>
      </x:c>
      <x:c r="E3120" s="68" t="n">
        <x:v>27</x:v>
      </x:c>
      <x:c r="F3120" s="68" t="n">
        <x:v>32.7</x:v>
      </x:c>
      <x:c r="G3120" s="68" t="n">
        <x:v>9.9</x:v>
      </x:c>
      <x:c r="H3120" s="69" t="n">
        <x:v>1.903</x:v>
      </x:c>
      <x:c r="I3120" s="68" t="n">
        <x:v>6809</x:v>
      </x:c>
      <x:c r="J3120" s="68" t="n">
        <x:v>10.4</x:v>
      </x:c>
      <x:c r="K3120" s="68" t="n">
        <x:v>609</x:v>
      </x:c>
      <x:c r="L3120" s="68" t="n">
        <x:v>4.7</x:v>
      </x:c>
      <x:c r="M3120" s="70" t="n">
        <x:v>0.083</x:v>
      </x:c>
      <x:c r="N3120" s="71" t="n">
        <x:v>157</x:v>
      </x:c>
      <x:c r="O3120" s="33" t="n">
        <x:f>ROUND(3*E3120+F3120+G3120*H3120,1)</x:f>
        <x:v>132.5</x:v>
      </x:c>
      <x:c r="P3120" s="33" t="n">
        <x:f>ROUND('Inputs'!$C$4*'Inputs'!$C$7*'Inputs'!$C$5*C3120/3600,1)</x:f>
        <x:v>4116.7</x:v>
      </x:c>
      <x:c r="Q3120" s="33" t="n">
        <x:f>ROUND(('Inputs'!$C$4/B3120)*'Inputs'!$C$7*'Inputs'!$C$6*D3120/3600,1)</x:f>
        <x:v>1736</x:v>
      </x:c>
      <x:c r="R3120" s="59" t="n">
        <x:f>ROUND((P3120-Q3120)*O3120-('Inputs'!$C$4/B3120)*(I3120/J3120+K3120)-'Inputs'!$C$4*L3120-('Inputs'!$C$4*'Inputs'!$C$20*'Inputs'!$C$21*'Inputs'!$C$22/1000)*M3120*N3120,0)</x:f>
        <x:v>-144803</x:v>
      </x:c>
      <x:c r="S3120" s="59" t="n">
        <x:f>ROUND(R3120/'Inputs'!$C$4,2)</x:f>
        <x:v>-14.48</x:v>
      </x:c>
      <x:c r="T3120" s="33" t="n">
        <x:f>ROUND((P3120-Q3120)*G3120*'Inputs'!$C$25/1000,1)</x:f>
        <x:v>60.9</x:v>
      </x:c>
    </x:row>
    <x:row r="3121">
      <x:c r="A3121" t="n">
        <x:v>3106</x:v>
      </x:c>
      <x:c r="B3121" s="68" t="n">
        <x:v>55.2</x:v>
      </x:c>
      <x:c r="C3121" s="68" t="n">
        <x:v>26.4</x:v>
      </x:c>
      <x:c r="D3121" s="68" t="n">
        <x:v>199.8</x:v>
      </x:c>
      <x:c r="E3121" s="68" t="n">
        <x:v>26</x:v>
      </x:c>
      <x:c r="F3121" s="68" t="n">
        <x:v>47.7</x:v>
      </x:c>
      <x:c r="G3121" s="68" t="n">
        <x:v>7.7</x:v>
      </x:c>
      <x:c r="H3121" s="69" t="n">
        <x:v>1.848</x:v>
      </x:c>
      <x:c r="I3121" s="68" t="n">
        <x:v>6354</x:v>
      </x:c>
      <x:c r="J3121" s="68" t="n">
        <x:v>11.2</x:v>
      </x:c>
      <x:c r="K3121" s="68" t="n">
        <x:v>767</x:v>
      </x:c>
      <x:c r="L3121" s="68" t="n">
        <x:v>5.6</x:v>
      </x:c>
      <x:c r="M3121" s="70" t="n">
        <x:v>0.001</x:v>
      </x:c>
      <x:c r="N3121" s="71" t="n">
        <x:v>113</x:v>
      </x:c>
      <x:c r="O3121" s="33" t="n">
        <x:f>ROUND(3*E3121+F3121+G3121*H3121,1)</x:f>
        <x:v>139.9</x:v>
      </x:c>
      <x:c r="P3121" s="33" t="n">
        <x:f>ROUND('Inputs'!$C$4*'Inputs'!$C$7*'Inputs'!$C$5*C3121/3600,1)</x:f>
        <x:v>3813.3</x:v>
      </x:c>
      <x:c r="Q3121" s="33" t="n">
        <x:f>ROUND(('Inputs'!$C$4/B3121)*'Inputs'!$C$7*'Inputs'!$C$6*D3121/3600,1)</x:f>
        <x:v>1045.7</x:v>
      </x:c>
      <x:c r="R3121" s="59" t="n">
        <x:f>ROUND((P3121-Q3121)*O3121-('Inputs'!$C$4/B3121)*(I3121/J3121+K3121)-'Inputs'!$C$4*L3121-('Inputs'!$C$4*'Inputs'!$C$20*'Inputs'!$C$21*'Inputs'!$C$22/1000)*M3121*N3121,0)</x:f>
        <x:v>89210</x:v>
      </x:c>
      <x:c r="S3121" s="59" t="n">
        <x:f>ROUND(R3121/'Inputs'!$C$4,2)</x:f>
        <x:v>8.92</x:v>
      </x:c>
      <x:c r="T3121" s="33" t="n">
        <x:f>ROUND((P3121-Q3121)*G3121*'Inputs'!$C$25/1000,1)</x:f>
        <x:v>55.1</x:v>
      </x:c>
    </x:row>
    <x:row r="3122">
      <x:c r="A3122" t="n">
        <x:v>3107</x:v>
      </x:c>
      <x:c r="B3122" s="68" t="n">
        <x:v>45.2</x:v>
      </x:c>
      <x:c r="C3122" s="68" t="n">
        <x:v>27.4</x:v>
      </x:c>
      <x:c r="D3122" s="68" t="n">
        <x:v>228.7</x:v>
      </x:c>
      <x:c r="E3122" s="68" t="n">
        <x:v>20.4</x:v>
      </x:c>
      <x:c r="F3122" s="68" t="n">
        <x:v>46.1</x:v>
      </x:c>
      <x:c r="G3122" s="68" t="n">
        <x:v>8.8</x:v>
      </x:c>
      <x:c r="H3122" s="69" t="n">
        <x:v>1.821</x:v>
      </x:c>
      <x:c r="I3122" s="68" t="n">
        <x:v>5005</x:v>
      </x:c>
      <x:c r="J3122" s="68" t="n">
        <x:v>8.9</x:v>
      </x:c>
      <x:c r="K3122" s="68" t="n">
        <x:v>461</x:v>
      </x:c>
      <x:c r="L3122" s="68" t="n">
        <x:v>3</x:v>
      </x:c>
      <x:c r="M3122" s="70" t="n">
        <x:v>0.041</x:v>
      </x:c>
      <x:c r="N3122" s="71" t="n">
        <x:v>100</x:v>
      </x:c>
      <x:c r="O3122" s="33" t="n">
        <x:f>ROUND(3*E3122+F3122+G3122*H3122,1)</x:f>
        <x:v>123.3</x:v>
      </x:c>
      <x:c r="P3122" s="33" t="n">
        <x:f>ROUND('Inputs'!$C$4*'Inputs'!$C$7*'Inputs'!$C$5*C3122/3600,1)</x:f>
        <x:v>3957.8</x:v>
      </x:c>
      <x:c r="Q3122" s="33" t="n">
        <x:f>ROUND(('Inputs'!$C$4/B3122)*'Inputs'!$C$7*'Inputs'!$C$6*D3122/3600,1)</x:f>
        <x:v>1461.7</x:v>
      </x:c>
      <x:c r="R3122" s="59" t="n">
        <x:f>ROUND((P3122-Q3122)*O3122-('Inputs'!$C$4/B3122)*(I3122/J3122+K3122)-'Inputs'!$C$4*L3122-('Inputs'!$C$4*'Inputs'!$C$20*'Inputs'!$C$21*'Inputs'!$C$22/1000)*M3122*N3122,0)</x:f>
        <x:v>42194</x:v>
      </x:c>
      <x:c r="S3122" s="59" t="n">
        <x:f>ROUND(R3122/'Inputs'!$C$4,2)</x:f>
        <x:v>4.22</x:v>
      </x:c>
      <x:c r="T3122" s="33" t="n">
        <x:f>ROUND((P3122-Q3122)*G3122*'Inputs'!$C$25/1000,1)</x:f>
        <x:v>56.7</x:v>
      </x:c>
    </x:row>
    <x:row r="3123">
      <x:c r="A3123" t="n">
        <x:v>3108</x:v>
      </x:c>
      <x:c r="B3123" s="68" t="n">
        <x:v>46.2</x:v>
      </x:c>
      <x:c r="C3123" s="68" t="n">
        <x:v>28.1</x:v>
      </x:c>
      <x:c r="D3123" s="68" t="n">
        <x:v>248.7</x:v>
      </x:c>
      <x:c r="E3123" s="68" t="n">
        <x:v>21.1</x:v>
      </x:c>
      <x:c r="F3123" s="68" t="n">
        <x:v>39.4</x:v>
      </x:c>
      <x:c r="G3123" s="68" t="n">
        <x:v>7.8</x:v>
      </x:c>
      <x:c r="H3123" s="69" t="n">
        <x:v>1.936</x:v>
      </x:c>
      <x:c r="I3123" s="68" t="n">
        <x:v>6639</x:v>
      </x:c>
      <x:c r="J3123" s="68" t="n">
        <x:v>11.6</x:v>
      </x:c>
      <x:c r="K3123" s="68" t="n">
        <x:v>552</x:v>
      </x:c>
      <x:c r="L3123" s="68" t="n">
        <x:v>4.3</x:v>
      </x:c>
      <x:c r="M3123" s="70" t="n">
        <x:v>0.088</x:v>
      </x:c>
      <x:c r="N3123" s="71" t="n">
        <x:v>77</x:v>
      </x:c>
      <x:c r="O3123" s="33" t="n">
        <x:f>ROUND(3*E3123+F3123+G3123*H3123,1)</x:f>
        <x:v>117.8</x:v>
      </x:c>
      <x:c r="P3123" s="33" t="n">
        <x:f>ROUND('Inputs'!$C$4*'Inputs'!$C$7*'Inputs'!$C$5*C3123/3600,1)</x:f>
        <x:v>4058.9</x:v>
      </x:c>
      <x:c r="Q3123" s="33" t="n">
        <x:f>ROUND(('Inputs'!$C$4/B3123)*'Inputs'!$C$7*'Inputs'!$C$6*D3123/3600,1)</x:f>
        <x:v>1555.1</x:v>
      </x:c>
      <x:c r="R3123" s="59" t="n">
        <x:f>ROUND((P3123-Q3123)*O3123-('Inputs'!$C$4/B3123)*(I3123/J3123+K3123)-'Inputs'!$C$4*L3123-('Inputs'!$C$4*'Inputs'!$C$20*'Inputs'!$C$21*'Inputs'!$C$22/1000)*M3123*N3123,0)</x:f>
        <x:v>-6565</x:v>
      </x:c>
      <x:c r="S3123" s="59" t="n">
        <x:f>ROUND(R3123/'Inputs'!$C$4,2)</x:f>
        <x:v>-0.66</x:v>
      </x:c>
      <x:c r="T3123" s="33" t="n">
        <x:f>ROUND((P3123-Q3123)*G3123*'Inputs'!$C$25/1000,1)</x:f>
        <x:v>50.5</x:v>
      </x:c>
    </x:row>
    <x:row r="3124">
      <x:c r="A3124" t="n">
        <x:v>3109</x:v>
      </x:c>
      <x:c r="B3124" s="68" t="n">
        <x:v>47</x:v>
      </x:c>
      <x:c r="C3124" s="68" t="n">
        <x:v>31.7</x:v>
      </x:c>
      <x:c r="D3124" s="68" t="n">
        <x:v>267.5</x:v>
      </x:c>
      <x:c r="E3124" s="68" t="n">
        <x:v>23.2</x:v>
      </x:c>
      <x:c r="F3124" s="68" t="n">
        <x:v>30.7</x:v>
      </x:c>
      <x:c r="G3124" s="68" t="n">
        <x:v>9.5</x:v>
      </x:c>
      <x:c r="H3124" s="69" t="n">
        <x:v>1.838</x:v>
      </x:c>
      <x:c r="I3124" s="68" t="n">
        <x:v>5027</x:v>
      </x:c>
      <x:c r="J3124" s="68" t="n">
        <x:v>12.7</x:v>
      </x:c>
      <x:c r="K3124" s="68" t="n">
        <x:v>416</x:v>
      </x:c>
      <x:c r="L3124" s="68" t="n">
        <x:v>2.7</x:v>
      </x:c>
      <x:c r="M3124" s="70" t="n">
        <x:v>0.088</x:v>
      </x:c>
      <x:c r="N3124" s="71" t="n">
        <x:v>104</x:v>
      </x:c>
      <x:c r="O3124" s="33" t="n">
        <x:f>ROUND(3*E3124+F3124+G3124*H3124,1)</x:f>
        <x:v>117.8</x:v>
      </x:c>
      <x:c r="P3124" s="33" t="n">
        <x:f>ROUND('Inputs'!$C$4*'Inputs'!$C$7*'Inputs'!$C$5*C3124/3600,1)</x:f>
        <x:v>4578.9</x:v>
      </x:c>
      <x:c r="Q3124" s="33" t="n">
        <x:f>ROUND(('Inputs'!$C$4/B3124)*'Inputs'!$C$7*'Inputs'!$C$6*D3124/3600,1)</x:f>
        <x:v>1644.2</x:v>
      </x:c>
      <x:c r="R3124" s="59" t="n">
        <x:f>ROUND((P3124-Q3124)*O3124-('Inputs'!$C$4/B3124)*(I3124/J3124+K3124)-'Inputs'!$C$4*L3124-('Inputs'!$C$4*'Inputs'!$C$20*'Inputs'!$C$21*'Inputs'!$C$22/1000)*M3124*N3124,0)</x:f>
        <x:v>125513</x:v>
      </x:c>
      <x:c r="S3124" s="59" t="n">
        <x:f>ROUND(R3124/'Inputs'!$C$4,2)</x:f>
        <x:v>12.55</x:v>
      </x:c>
      <x:c r="T3124" s="33" t="n">
        <x:f>ROUND((P3124-Q3124)*G3124*'Inputs'!$C$25/1000,1)</x:f>
        <x:v>72</x:v>
      </x:c>
    </x:row>
    <x:row r="3125">
      <x:c r="A3125" t="n">
        <x:v>3110</x:v>
      </x:c>
      <x:c r="B3125" s="68" t="n">
        <x:v>29.3</x:v>
      </x:c>
      <x:c r="C3125" s="68" t="n">
        <x:v>27.1</x:v>
      </x:c>
      <x:c r="D3125" s="68" t="n">
        <x:v>203.5</x:v>
      </x:c>
      <x:c r="E3125" s="68" t="n">
        <x:v>22.2</x:v>
      </x:c>
      <x:c r="F3125" s="68" t="n">
        <x:v>51</x:v>
      </x:c>
      <x:c r="G3125" s="68" t="n">
        <x:v>7.9</x:v>
      </x:c>
      <x:c r="H3125" s="69" t="n">
        <x:v>1.715</x:v>
      </x:c>
      <x:c r="I3125" s="68" t="n">
        <x:v>6833</x:v>
      </x:c>
      <x:c r="J3125" s="68" t="n">
        <x:v>11.1</x:v>
      </x:c>
      <x:c r="K3125" s="68" t="n">
        <x:v>860</x:v>
      </x:c>
      <x:c r="L3125" s="68" t="n">
        <x:v>5.8</x:v>
      </x:c>
      <x:c r="M3125" s="70" t="n">
        <x:v>0.022</x:v>
      </x:c>
      <x:c r="N3125" s="71" t="n">
        <x:v>99</x:v>
      </x:c>
      <x:c r="O3125" s="33" t="n">
        <x:f>ROUND(3*E3125+F3125+G3125*H3125,1)</x:f>
        <x:v>131.1</x:v>
      </x:c>
      <x:c r="P3125" s="33" t="n">
        <x:f>ROUND('Inputs'!$C$4*'Inputs'!$C$7*'Inputs'!$C$5*C3125/3600,1)</x:f>
        <x:v>3914.4</x:v>
      </x:c>
      <x:c r="Q3125" s="33" t="n">
        <x:f>ROUND(('Inputs'!$C$4/B3125)*'Inputs'!$C$7*'Inputs'!$C$6*D3125/3600,1)</x:f>
        <x:v>2006.4</x:v>
      </x:c>
      <x:c r="R3125" s="59" t="n">
        <x:f>ROUND((P3125-Q3125)*O3125-('Inputs'!$C$4/B3125)*(I3125/J3125+K3125)-'Inputs'!$C$4*L3125-('Inputs'!$C$4*'Inputs'!$C$20*'Inputs'!$C$21*'Inputs'!$C$22/1000)*M3125*N3125,0)</x:f>
        <x:v>-316344</x:v>
      </x:c>
      <x:c r="S3125" s="59" t="n">
        <x:f>ROUND(R3125/'Inputs'!$C$4,2)</x:f>
        <x:v>-31.63</x:v>
      </x:c>
      <x:c r="T3125" s="33" t="n">
        <x:f>ROUND((P3125-Q3125)*G3125*'Inputs'!$C$25/1000,1)</x:f>
        <x:v>38.9</x:v>
      </x:c>
    </x:row>
    <x:row r="3126">
      <x:c r="A3126" t="n">
        <x:v>3111</x:v>
      </x:c>
      <x:c r="B3126" s="68" t="n">
        <x:v>26.4</x:v>
      </x:c>
      <x:c r="C3126" s="68" t="n">
        <x:v>26.2</x:v>
      </x:c>
      <x:c r="D3126" s="68" t="n">
        <x:v>212.8</x:v>
      </x:c>
      <x:c r="E3126" s="68" t="n">
        <x:v>27.4</x:v>
      </x:c>
      <x:c r="F3126" s="68" t="n">
        <x:v>52.4</x:v>
      </x:c>
      <x:c r="G3126" s="68" t="n">
        <x:v>7.8</x:v>
      </x:c>
      <x:c r="H3126" s="69" t="n">
        <x:v>1.851</x:v>
      </x:c>
      <x:c r="I3126" s="68" t="n">
        <x:v>3992</x:v>
      </x:c>
      <x:c r="J3126" s="68" t="n">
        <x:v>11.9</x:v>
      </x:c>
      <x:c r="K3126" s="68" t="n">
        <x:v>781</x:v>
      </x:c>
      <x:c r="L3126" s="68" t="n">
        <x:v>2.1</x:v>
      </x:c>
      <x:c r="M3126" s="70" t="n">
        <x:v>0.024</x:v>
      </x:c>
      <x:c r="N3126" s="71" t="n">
        <x:v>113</x:v>
      </x:c>
      <x:c r="O3126" s="33" t="n">
        <x:f>ROUND(3*E3126+F3126+G3126*H3126,1)</x:f>
        <x:v>149</x:v>
      </x:c>
      <x:c r="P3126" s="33" t="n">
        <x:f>ROUND('Inputs'!$C$4*'Inputs'!$C$7*'Inputs'!$C$5*C3126/3600,1)</x:f>
        <x:v>3784.4</x:v>
      </x:c>
      <x:c r="Q3126" s="33" t="n">
        <x:f>ROUND(('Inputs'!$C$4/B3126)*'Inputs'!$C$7*'Inputs'!$C$6*D3126/3600,1)</x:f>
        <x:v>2328.6</x:v>
      </x:c>
      <x:c r="R3126" s="59" t="n">
        <x:f>ROUND((P3126-Q3126)*O3126-('Inputs'!$C$4/B3126)*(I3126/J3126+K3126)-'Inputs'!$C$4*L3126-('Inputs'!$C$4*'Inputs'!$C$20*'Inputs'!$C$21*'Inputs'!$C$22/1000)*M3126*N3126,0)</x:f>
        <x:v>-233053</x:v>
      </x:c>
      <x:c r="S3126" s="59" t="n">
        <x:f>ROUND(R3126/'Inputs'!$C$4,2)</x:f>
        <x:v>-23.31</x:v>
      </x:c>
      <x:c r="T3126" s="33" t="n">
        <x:f>ROUND((P3126-Q3126)*G3126*'Inputs'!$C$25/1000,1)</x:f>
        <x:v>29.3</x:v>
      </x:c>
    </x:row>
    <x:row r="3127">
      <x:c r="A3127" t="n">
        <x:v>3112</x:v>
      </x:c>
      <x:c r="B3127" s="68" t="n">
        <x:v>44</x:v>
      </x:c>
      <x:c r="C3127" s="68" t="n">
        <x:v>30.9</x:v>
      </x:c>
      <x:c r="D3127" s="68" t="n">
        <x:v>198.7</x:v>
      </x:c>
      <x:c r="E3127" s="68" t="n">
        <x:v>20.9</x:v>
      </x:c>
      <x:c r="F3127" s="68" t="n">
        <x:v>45.7</x:v>
      </x:c>
      <x:c r="G3127" s="68" t="n">
        <x:v>8.3</x:v>
      </x:c>
      <x:c r="H3127" s="69" t="n">
        <x:v>1.593</x:v>
      </x:c>
      <x:c r="I3127" s="68" t="n">
        <x:v>7975</x:v>
      </x:c>
      <x:c r="J3127" s="68" t="n">
        <x:v>8.9</x:v>
      </x:c>
      <x:c r="K3127" s="68" t="n">
        <x:v>832</x:v>
      </x:c>
      <x:c r="L3127" s="68" t="n">
        <x:v>3.5</x:v>
      </x:c>
      <x:c r="M3127" s="70" t="n">
        <x:v>0.064</x:v>
      </x:c>
      <x:c r="N3127" s="71" t="n">
        <x:v>70</x:v>
      </x:c>
      <x:c r="O3127" s="33" t="n">
        <x:f>ROUND(3*E3127+F3127+G3127*H3127,1)</x:f>
        <x:v>121.6</x:v>
      </x:c>
      <x:c r="P3127" s="33" t="n">
        <x:f>ROUND('Inputs'!$C$4*'Inputs'!$C$7*'Inputs'!$C$5*C3127/3600,1)</x:f>
        <x:v>4463.3</x:v>
      </x:c>
      <x:c r="Q3127" s="33" t="n">
        <x:f>ROUND(('Inputs'!$C$4/B3127)*'Inputs'!$C$7*'Inputs'!$C$6*D3127/3600,1)</x:f>
        <x:v>1304.6</x:v>
      </x:c>
      <x:c r="R3127" s="59" t="n">
        <x:f>ROUND((P3127-Q3127)*O3127-('Inputs'!$C$4/B3127)*(I3127/J3127+K3127)-'Inputs'!$C$4*L3127-('Inputs'!$C$4*'Inputs'!$C$20*'Inputs'!$C$21*'Inputs'!$C$22/1000)*M3127*N3127,0)</x:f>
        <x:v>-53663</x:v>
      </x:c>
      <x:c r="S3127" s="59" t="n">
        <x:f>ROUND(R3127/'Inputs'!$C$4,2)</x:f>
        <x:v>-5.37</x:v>
      </x:c>
      <x:c r="T3127" s="33" t="n">
        <x:f>ROUND((P3127-Q3127)*G3127*'Inputs'!$C$25/1000,1)</x:f>
        <x:v>67.7</x:v>
      </x:c>
    </x:row>
    <x:row r="3128">
      <x:c r="A3128" t="n">
        <x:v>3113</x:v>
      </x:c>
      <x:c r="B3128" s="68" t="n">
        <x:v>47.5</x:v>
      </x:c>
      <x:c r="C3128" s="68" t="n">
        <x:v>31.5</x:v>
      </x:c>
      <x:c r="D3128" s="68" t="n">
        <x:v>232.9</x:v>
      </x:c>
      <x:c r="E3128" s="68" t="n">
        <x:v>26.3</x:v>
      </x:c>
      <x:c r="F3128" s="68" t="n">
        <x:v>39.7</x:v>
      </x:c>
      <x:c r="G3128" s="68" t="n">
        <x:v>9</x:v>
      </x:c>
      <x:c r="H3128" s="69" t="n">
        <x:v>1.899</x:v>
      </x:c>
      <x:c r="I3128" s="68" t="n">
        <x:v>6858</x:v>
      </x:c>
      <x:c r="J3128" s="68" t="n">
        <x:v>14.2</x:v>
      </x:c>
      <x:c r="K3128" s="68" t="n">
        <x:v>531</x:v>
      </x:c>
      <x:c r="L3128" s="68" t="n">
        <x:v>1.9</x:v>
      </x:c>
      <x:c r="M3128" s="70" t="n">
        <x:v>0.098</x:v>
      </x:c>
      <x:c r="N3128" s="71" t="n">
        <x:v>76</x:v>
      </x:c>
      <x:c r="O3128" s="33" t="n">
        <x:f>ROUND(3*E3128+F3128+G3128*H3128,1)</x:f>
        <x:v>135.7</x:v>
      </x:c>
      <x:c r="P3128" s="33" t="n">
        <x:f>ROUND('Inputs'!$C$4*'Inputs'!$C$7*'Inputs'!$C$5*C3128/3600,1)</x:f>
        <x:v>4550</x:v>
      </x:c>
      <x:c r="Q3128" s="33" t="n">
        <x:f>ROUND(('Inputs'!$C$4/B3128)*'Inputs'!$C$7*'Inputs'!$C$6*D3128/3600,1)</x:f>
        <x:v>1416.5</x:v>
      </x:c>
      <x:c r="R3128" s="59" t="n">
        <x:f>ROUND((P3128-Q3128)*O3128-('Inputs'!$C$4/B3128)*(I3128/J3128+K3128)-'Inputs'!$C$4*L3128-('Inputs'!$C$4*'Inputs'!$C$20*'Inputs'!$C$21*'Inputs'!$C$22/1000)*M3128*N3128,0)</x:f>
        <x:v>176096</x:v>
      </x:c>
      <x:c r="S3128" s="59" t="n">
        <x:f>ROUND(R3128/'Inputs'!$C$4,2)</x:f>
        <x:v>17.61</x:v>
      </x:c>
      <x:c r="T3128" s="33" t="n">
        <x:f>ROUND((P3128-Q3128)*G3128*'Inputs'!$C$25/1000,1)</x:f>
        <x:v>72.9</x:v>
      </x:c>
    </x:row>
    <x:row r="3129">
      <x:c r="A3129" t="n">
        <x:v>3114</x:v>
      </x:c>
      <x:c r="B3129" s="68" t="n">
        <x:v>31</x:v>
      </x:c>
      <x:c r="C3129" s="68" t="n">
        <x:v>31.4</x:v>
      </x:c>
      <x:c r="D3129" s="68" t="n">
        <x:v>199.4</x:v>
      </x:c>
      <x:c r="E3129" s="68" t="n">
        <x:v>26.3</x:v>
      </x:c>
      <x:c r="F3129" s="68" t="n">
        <x:v>30.5</x:v>
      </x:c>
      <x:c r="G3129" s="68" t="n">
        <x:v>10.4</x:v>
      </x:c>
      <x:c r="H3129" s="69" t="n">
        <x:v>1.829</x:v>
      </x:c>
      <x:c r="I3129" s="68" t="n">
        <x:v>5365</x:v>
      </x:c>
      <x:c r="J3129" s="68" t="n">
        <x:v>11.3</x:v>
      </x:c>
      <x:c r="K3129" s="68" t="n">
        <x:v>500</x:v>
      </x:c>
      <x:c r="L3129" s="68" t="n">
        <x:v>4.9</x:v>
      </x:c>
      <x:c r="M3129" s="70" t="n">
        <x:v>0.026</x:v>
      </x:c>
      <x:c r="N3129" s="71" t="n">
        <x:v>63</x:v>
      </x:c>
      <x:c r="O3129" s="33" t="n">
        <x:f>ROUND(3*E3129+F3129+G3129*H3129,1)</x:f>
        <x:v>128.4</x:v>
      </x:c>
      <x:c r="P3129" s="33" t="n">
        <x:f>ROUND('Inputs'!$C$4*'Inputs'!$C$7*'Inputs'!$C$5*C3129/3600,1)</x:f>
        <x:v>4535.6</x:v>
      </x:c>
      <x:c r="Q3129" s="33" t="n">
        <x:f>ROUND(('Inputs'!$C$4/B3129)*'Inputs'!$C$7*'Inputs'!$C$6*D3129/3600,1)</x:f>
        <x:v>1858.2</x:v>
      </x:c>
      <x:c r="R3129" s="59" t="n">
        <x:f>ROUND((P3129-Q3129)*O3129-('Inputs'!$C$4/B3129)*(I3129/J3129+K3129)-'Inputs'!$C$4*L3129-('Inputs'!$C$4*'Inputs'!$C$20*'Inputs'!$C$21*'Inputs'!$C$22/1000)*M3129*N3129,0)</x:f>
        <x:v>-23329</x:v>
      </x:c>
      <x:c r="S3129" s="59" t="n">
        <x:f>ROUND(R3129/'Inputs'!$C$4,2)</x:f>
        <x:v>-2.33</x:v>
      </x:c>
      <x:c r="T3129" s="33" t="n">
        <x:f>ROUND((P3129-Q3129)*G3129*'Inputs'!$C$25/1000,1)</x:f>
        <x:v>71.9</x:v>
      </x:c>
    </x:row>
    <x:row r="3130">
      <x:c r="A3130" t="n">
        <x:v>3115</x:v>
      </x:c>
      <x:c r="B3130" s="68" t="n">
        <x:v>56.5</x:v>
      </x:c>
      <x:c r="C3130" s="68" t="n">
        <x:v>24.2</x:v>
      </x:c>
      <x:c r="D3130" s="68" t="n">
        <x:v>207.8</x:v>
      </x:c>
      <x:c r="E3130" s="68" t="n">
        <x:v>23.8</x:v>
      </x:c>
      <x:c r="F3130" s="68" t="n">
        <x:v>51.3</x:v>
      </x:c>
      <x:c r="G3130" s="68" t="n">
        <x:v>7.4</x:v>
      </x:c>
      <x:c r="H3130" s="69" t="n">
        <x:v>1.779</x:v>
      </x:c>
      <x:c r="I3130" s="68" t="n">
        <x:v>5618</x:v>
      </x:c>
      <x:c r="J3130" s="68" t="n">
        <x:v>14.2</x:v>
      </x:c>
      <x:c r="K3130" s="68" t="n">
        <x:v>529</x:v>
      </x:c>
      <x:c r="L3130" s="68" t="n">
        <x:v>4.5</x:v>
      </x:c>
      <x:c r="M3130" s="70" t="n">
        <x:v>0.043</x:v>
      </x:c>
      <x:c r="N3130" s="71" t="n">
        <x:v>68</x:v>
      </x:c>
      <x:c r="O3130" s="33" t="n">
        <x:f>ROUND(3*E3130+F3130+G3130*H3130,1)</x:f>
        <x:v>135.9</x:v>
      </x:c>
      <x:c r="P3130" s="33" t="n">
        <x:f>ROUND('Inputs'!$C$4*'Inputs'!$C$7*'Inputs'!$C$5*C3130/3600,1)</x:f>
        <x:v>3495.6</x:v>
      </x:c>
      <x:c r="Q3130" s="33" t="n">
        <x:f>ROUND(('Inputs'!$C$4/B3130)*'Inputs'!$C$7*'Inputs'!$C$6*D3130/3600,1)</x:f>
        <x:v>1062.5</x:v>
      </x:c>
      <x:c r="R3130" s="59" t="n">
        <x:f>ROUND((P3130-Q3130)*O3130-('Inputs'!$C$4/B3130)*(I3130/J3130+K3130)-'Inputs'!$C$4*L3130-('Inputs'!$C$4*'Inputs'!$C$20*'Inputs'!$C$21*'Inputs'!$C$22/1000)*M3130*N3130,0)</x:f>
        <x:v>115468</x:v>
      </x:c>
      <x:c r="S3130" s="59" t="n">
        <x:f>ROUND(R3130/'Inputs'!$C$4,2)</x:f>
        <x:v>11.55</x:v>
      </x:c>
      <x:c r="T3130" s="33" t="n">
        <x:f>ROUND((P3130-Q3130)*G3130*'Inputs'!$C$25/1000,1)</x:f>
        <x:v>46.5</x:v>
      </x:c>
    </x:row>
    <x:row r="3131">
      <x:c r="A3131" t="n">
        <x:v>3116</x:v>
      </x:c>
      <x:c r="B3131" s="68" t="n">
        <x:v>28.4</x:v>
      </x:c>
      <x:c r="C3131" s="68" t="n">
        <x:v>29.3</x:v>
      </x:c>
      <x:c r="D3131" s="68" t="n">
        <x:v>161.9</x:v>
      </x:c>
      <x:c r="E3131" s="68" t="n">
        <x:v>26.6</x:v>
      </x:c>
      <x:c r="F3131" s="68" t="n">
        <x:v>44.4</x:v>
      </x:c>
      <x:c r="G3131" s="68" t="n">
        <x:v>8.2</x:v>
      </x:c>
      <x:c r="H3131" s="69" t="n">
        <x:v>1.719</x:v>
      </x:c>
      <x:c r="I3131" s="68" t="n">
        <x:v>6149</x:v>
      </x:c>
      <x:c r="J3131" s="68" t="n">
        <x:v>12.4</x:v>
      </x:c>
      <x:c r="K3131" s="68" t="n">
        <x:v>766</x:v>
      </x:c>
      <x:c r="L3131" s="68" t="n">
        <x:v>4.6</x:v>
      </x:c>
      <x:c r="M3131" s="70" t="n">
        <x:v>0.082</x:v>
      </x:c>
      <x:c r="N3131" s="71" t="n">
        <x:v>92</x:v>
      </x:c>
      <x:c r="O3131" s="33" t="n">
        <x:f>ROUND(3*E3131+F3131+G3131*H3131,1)</x:f>
        <x:v>138.3</x:v>
      </x:c>
      <x:c r="P3131" s="33" t="n">
        <x:f>ROUND('Inputs'!$C$4*'Inputs'!$C$7*'Inputs'!$C$5*C3131/3600,1)</x:f>
        <x:v>4232.2</x:v>
      </x:c>
      <x:c r="Q3131" s="33" t="n">
        <x:f>ROUND(('Inputs'!$C$4/B3131)*'Inputs'!$C$7*'Inputs'!$C$6*D3131/3600,1)</x:f>
        <x:v>1646.9</x:v>
      </x:c>
      <x:c r="R3131" s="59" t="n">
        <x:f>ROUND((P3131-Q3131)*O3131-('Inputs'!$C$4/B3131)*(I3131/J3131+K3131)-'Inputs'!$C$4*L3131-('Inputs'!$C$4*'Inputs'!$C$20*'Inputs'!$C$21*'Inputs'!$C$22/1000)*M3131*N3131,0)</x:f>
        <x:v>-149649</x:v>
      </x:c>
      <x:c r="S3131" s="59" t="n">
        <x:f>ROUND(R3131/'Inputs'!$C$4,2)</x:f>
        <x:v>-14.96</x:v>
      </x:c>
      <x:c r="T3131" s="33" t="n">
        <x:f>ROUND((P3131-Q3131)*G3131*'Inputs'!$C$25/1000,1)</x:f>
        <x:v>54.8</x:v>
      </x:c>
    </x:row>
    <x:row r="3132">
      <x:c r="A3132" t="n">
        <x:v>3117</x:v>
      </x:c>
      <x:c r="B3132" s="68" t="n">
        <x:v>30.3</x:v>
      </x:c>
      <x:c r="C3132" s="68" t="n">
        <x:v>32.5</x:v>
      </x:c>
      <x:c r="D3132" s="68" t="n">
        <x:v>276.7</x:v>
      </x:c>
      <x:c r="E3132" s="68" t="n">
        <x:v>26.4</x:v>
      </x:c>
      <x:c r="F3132" s="68" t="n">
        <x:v>36.5</x:v>
      </x:c>
      <x:c r="G3132" s="68" t="n">
        <x:v>10.9</x:v>
      </x:c>
      <x:c r="H3132" s="69" t="n">
        <x:v>1.911</x:v>
      </x:c>
      <x:c r="I3132" s="68" t="n">
        <x:v>4713</x:v>
      </x:c>
      <x:c r="J3132" s="68" t="n">
        <x:v>14.4</x:v>
      </x:c>
      <x:c r="K3132" s="68" t="n">
        <x:v>332</x:v>
      </x:c>
      <x:c r="L3132" s="68" t="n">
        <x:v>5.2</x:v>
      </x:c>
      <x:c r="M3132" s="70" t="n">
        <x:v>0.088</x:v>
      </x:c>
      <x:c r="N3132" s="71" t="n">
        <x:v>61</x:v>
      </x:c>
      <x:c r="O3132" s="33" t="n">
        <x:f>ROUND(3*E3132+F3132+G3132*H3132,1)</x:f>
        <x:v>136.5</x:v>
      </x:c>
      <x:c r="P3132" s="33" t="n">
        <x:f>ROUND('Inputs'!$C$4*'Inputs'!$C$7*'Inputs'!$C$5*C3132/3600,1)</x:f>
        <x:v>4694.4</x:v>
      </x:c>
      <x:c r="Q3132" s="33" t="n">
        <x:f>ROUND(('Inputs'!$C$4/B3132)*'Inputs'!$C$7*'Inputs'!$C$6*D3132/3600,1)</x:f>
        <x:v>2638.1</x:v>
      </x:c>
      <x:c r="R3132" s="59" t="n">
        <x:f>ROUND((P3132-Q3132)*O3132-('Inputs'!$C$4/B3132)*(I3132/J3132+K3132)-'Inputs'!$C$4*L3132-('Inputs'!$C$4*'Inputs'!$C$20*'Inputs'!$C$21*'Inputs'!$C$22/1000)*M3132*N3132,0)</x:f>
        <x:v>-907</x:v>
      </x:c>
      <x:c r="S3132" s="59" t="n">
        <x:f>ROUND(R3132/'Inputs'!$C$4,2)</x:f>
        <x:v>-0.09</x:v>
      </x:c>
      <x:c r="T3132" s="33" t="n">
        <x:f>ROUND((P3132-Q3132)*G3132*'Inputs'!$C$25/1000,1)</x:f>
        <x:v>57.9</x:v>
      </x:c>
    </x:row>
    <x:row r="3133">
      <x:c r="A3133" t="n">
        <x:v>3118</x:v>
      </x:c>
      <x:c r="B3133" s="68" t="n">
        <x:v>39.2</x:v>
      </x:c>
      <x:c r="C3133" s="68" t="n">
        <x:v>26.7</x:v>
      </x:c>
      <x:c r="D3133" s="68" t="n">
        <x:v>183.2</x:v>
      </x:c>
      <x:c r="E3133" s="68" t="n">
        <x:v>25.2</x:v>
      </x:c>
      <x:c r="F3133" s="68" t="n">
        <x:v>49.7</x:v>
      </x:c>
      <x:c r="G3133" s="68" t="n">
        <x:v>10.2</x:v>
      </x:c>
      <x:c r="H3133" s="69" t="n">
        <x:v>1.596</x:v>
      </x:c>
      <x:c r="I3133" s="68" t="n">
        <x:v>4581</x:v>
      </x:c>
      <x:c r="J3133" s="68" t="n">
        <x:v>14.3</x:v>
      </x:c>
      <x:c r="K3133" s="68" t="n">
        <x:v>323</x:v>
      </x:c>
      <x:c r="L3133" s="68" t="n">
        <x:v>4.7</x:v>
      </x:c>
      <x:c r="M3133" s="70" t="n">
        <x:v>0.006</x:v>
      </x:c>
      <x:c r="N3133" s="71" t="n">
        <x:v>141</x:v>
      </x:c>
      <x:c r="O3133" s="33" t="n">
        <x:f>ROUND(3*E3133+F3133+G3133*H3133,1)</x:f>
        <x:v>141.6</x:v>
      </x:c>
      <x:c r="P3133" s="33" t="n">
        <x:f>ROUND('Inputs'!$C$4*'Inputs'!$C$7*'Inputs'!$C$5*C3133/3600,1)</x:f>
        <x:v>3856.7</x:v>
      </x:c>
      <x:c r="Q3133" s="33" t="n">
        <x:f>ROUND(('Inputs'!$C$4/B3133)*'Inputs'!$C$7*'Inputs'!$C$6*D3133/3600,1)</x:f>
        <x:v>1350.1</x:v>
      </x:c>
      <x:c r="R3133" s="59" t="n">
        <x:f>ROUND((P3133-Q3133)*O3133-('Inputs'!$C$4/B3133)*(I3133/J3133+K3133)-'Inputs'!$C$4*L3133-('Inputs'!$C$4*'Inputs'!$C$20*'Inputs'!$C$21*'Inputs'!$C$22/1000)*M3133*N3133,0)</x:f>
        <x:v>141923</x:v>
      </x:c>
      <x:c r="S3133" s="59" t="n">
        <x:f>ROUND(R3133/'Inputs'!$C$4,2)</x:f>
        <x:v>14.19</x:v>
      </x:c>
      <x:c r="T3133" s="33" t="n">
        <x:f>ROUND((P3133-Q3133)*G3133*'Inputs'!$C$25/1000,1)</x:f>
        <x:v>66.1</x:v>
      </x:c>
    </x:row>
    <x:row r="3134">
      <x:c r="A3134" t="n">
        <x:v>3119</x:v>
      </x:c>
      <x:c r="B3134" s="68" t="n">
        <x:v>28.5</x:v>
      </x:c>
      <x:c r="C3134" s="68" t="n">
        <x:v>31.7</x:v>
      </x:c>
      <x:c r="D3134" s="68" t="n">
        <x:v>218.1</x:v>
      </x:c>
      <x:c r="E3134" s="68" t="n">
        <x:v>20.2</x:v>
      </x:c>
      <x:c r="F3134" s="68" t="n">
        <x:v>49.1</x:v>
      </x:c>
      <x:c r="G3134" s="68" t="n">
        <x:v>8.8</x:v>
      </x:c>
      <x:c r="H3134" s="69" t="n">
        <x:v>1.734</x:v>
      </x:c>
      <x:c r="I3134" s="68" t="n">
        <x:v>9803</x:v>
      </x:c>
      <x:c r="J3134" s="68" t="n">
        <x:v>14.3</x:v>
      </x:c>
      <x:c r="K3134" s="68" t="n">
        <x:v>681</x:v>
      </x:c>
      <x:c r="L3134" s="68" t="n">
        <x:v>2.5</x:v>
      </x:c>
      <x:c r="M3134" s="70" t="n">
        <x:v>0.026</x:v>
      </x:c>
      <x:c r="N3134" s="71" t="n">
        <x:v>92</x:v>
      </x:c>
      <x:c r="O3134" s="33" t="n">
        <x:f>ROUND(3*E3134+F3134+G3134*H3134,1)</x:f>
        <x:v>125</x:v>
      </x:c>
      <x:c r="P3134" s="33" t="n">
        <x:f>ROUND('Inputs'!$C$4*'Inputs'!$C$7*'Inputs'!$C$5*C3134/3600,1)</x:f>
        <x:v>4578.9</x:v>
      </x:c>
      <x:c r="Q3134" s="33" t="n">
        <x:f>ROUND(('Inputs'!$C$4/B3134)*'Inputs'!$C$7*'Inputs'!$C$6*D3134/3600,1)</x:f>
        <x:v>2210.8</x:v>
      </x:c>
      <x:c r="R3134" s="59" t="n">
        <x:f>ROUND((P3134-Q3134)*O3134-('Inputs'!$C$4/B3134)*(I3134/J3134+K3134)-'Inputs'!$C$4*L3134-('Inputs'!$C$4*'Inputs'!$C$20*'Inputs'!$C$21*'Inputs'!$C$22/1000)*M3134*N3134,0)</x:f>
        <x:v>-213819</x:v>
      </x:c>
      <x:c r="S3134" s="59" t="n">
        <x:f>ROUND(R3134/'Inputs'!$C$4,2)</x:f>
        <x:v>-21.38</x:v>
      </x:c>
      <x:c r="T3134" s="33" t="n">
        <x:f>ROUND((P3134-Q3134)*G3134*'Inputs'!$C$25/1000,1)</x:f>
        <x:v>53.8</x:v>
      </x:c>
    </x:row>
    <x:row r="3135">
      <x:c r="A3135" t="n">
        <x:v>3120</x:v>
      </x:c>
      <x:c r="B3135" s="68" t="n">
        <x:v>33.2</x:v>
      </x:c>
      <x:c r="C3135" s="68" t="n">
        <x:v>33.5</x:v>
      </x:c>
      <x:c r="D3135" s="68" t="n">
        <x:v>273.6</x:v>
      </x:c>
      <x:c r="E3135" s="68" t="n">
        <x:v>22</x:v>
      </x:c>
      <x:c r="F3135" s="68" t="n">
        <x:v>31</x:v>
      </x:c>
      <x:c r="G3135" s="68" t="n">
        <x:v>8.3</x:v>
      </x:c>
      <x:c r="H3135" s="69" t="n">
        <x:v>1.916</x:v>
      </x:c>
      <x:c r="I3135" s="68" t="n">
        <x:v>4541</x:v>
      </x:c>
      <x:c r="J3135" s="68" t="n">
        <x:v>8.6</x:v>
      </x:c>
      <x:c r="K3135" s="68" t="n">
        <x:v>645</x:v>
      </x:c>
      <x:c r="L3135" s="68" t="n">
        <x:v>3.7</x:v>
      </x:c>
      <x:c r="M3135" s="70" t="n">
        <x:v>0.09</x:v>
      </x:c>
      <x:c r="N3135" s="71" t="n">
        <x:v>91</x:v>
      </x:c>
      <x:c r="O3135" s="33" t="n">
        <x:f>ROUND(3*E3135+F3135+G3135*H3135,1)</x:f>
        <x:v>112.9</x:v>
      </x:c>
      <x:c r="P3135" s="33" t="n">
        <x:f>ROUND('Inputs'!$C$4*'Inputs'!$C$7*'Inputs'!$C$5*C3135/3600,1)</x:f>
        <x:v>4838.9</x:v>
      </x:c>
      <x:c r="Q3135" s="33" t="n">
        <x:f>ROUND(('Inputs'!$C$4/B3135)*'Inputs'!$C$7*'Inputs'!$C$6*D3135/3600,1)</x:f>
        <x:v>2380.7</x:v>
      </x:c>
      <x:c r="R3135" s="59" t="n">
        <x:f>ROUND((P3135-Q3135)*O3135-('Inputs'!$C$4/B3135)*(I3135/J3135+K3135)-'Inputs'!$C$4*L3135-('Inputs'!$C$4*'Inputs'!$C$20*'Inputs'!$C$21*'Inputs'!$C$22/1000)*M3135*N3135,0)</x:f>
        <x:v>-131104</x:v>
      </x:c>
      <x:c r="S3135" s="59" t="n">
        <x:f>ROUND(R3135/'Inputs'!$C$4,2)</x:f>
        <x:v>-13.11</x:v>
      </x:c>
      <x:c r="T3135" s="33" t="n">
        <x:f>ROUND((P3135-Q3135)*G3135*'Inputs'!$C$25/1000,1)</x:f>
        <x:v>52.7</x:v>
      </x:c>
    </x:row>
    <x:row r="3136">
      <x:c r="A3136" t="n">
        <x:v>3121</x:v>
      </x:c>
      <x:c r="B3136" s="68" t="n">
        <x:v>28.6</x:v>
      </x:c>
      <x:c r="C3136" s="68" t="n">
        <x:v>28.4</x:v>
      </x:c>
      <x:c r="D3136" s="68" t="n">
        <x:v>163.5</x:v>
      </x:c>
      <x:c r="E3136" s="68" t="n">
        <x:v>26.8</x:v>
      </x:c>
      <x:c r="F3136" s="68" t="n">
        <x:v>47.2</x:v>
      </x:c>
      <x:c r="G3136" s="68" t="n">
        <x:v>9.4</x:v>
      </x:c>
      <x:c r="H3136" s="69" t="n">
        <x:v>1.703</x:v>
      </x:c>
      <x:c r="I3136" s="68" t="n">
        <x:v>7156</x:v>
      </x:c>
      <x:c r="J3136" s="68" t="n">
        <x:v>11.1</x:v>
      </x:c>
      <x:c r="K3136" s="68" t="n">
        <x:v>843</x:v>
      </x:c>
      <x:c r="L3136" s="68" t="n">
        <x:v>1.6</x:v>
      </x:c>
      <x:c r="M3136" s="70" t="n">
        <x:v>0.06</x:v>
      </x:c>
      <x:c r="N3136" s="71" t="n">
        <x:v>134</x:v>
      </x:c>
      <x:c r="O3136" s="33" t="n">
        <x:f>ROUND(3*E3136+F3136+G3136*H3136,1)</x:f>
        <x:v>143.6</x:v>
      </x:c>
      <x:c r="P3136" s="33" t="n">
        <x:f>ROUND('Inputs'!$C$4*'Inputs'!$C$7*'Inputs'!$C$5*C3136/3600,1)</x:f>
        <x:v>4102.2</x:v>
      </x:c>
      <x:c r="Q3136" s="33" t="n">
        <x:f>ROUND(('Inputs'!$C$4/B3136)*'Inputs'!$C$7*'Inputs'!$C$6*D3136/3600,1)</x:f>
        <x:v>1651.5</x:v>
      </x:c>
      <x:c r="R3136" s="59" t="n">
        <x:f>ROUND((P3136-Q3136)*O3136-('Inputs'!$C$4/B3136)*(I3136/J3136+K3136)-'Inputs'!$C$4*L3136-('Inputs'!$C$4*'Inputs'!$C$20*'Inputs'!$C$21*'Inputs'!$C$22/1000)*M3136*N3136,0)</x:f>
        <x:v>-202228</x:v>
      </x:c>
      <x:c r="S3136" s="59" t="n">
        <x:f>ROUND(R3136/'Inputs'!$C$4,2)</x:f>
        <x:v>-20.22</x:v>
      </x:c>
      <x:c r="T3136" s="33" t="n">
        <x:f>ROUND((P3136-Q3136)*G3136*'Inputs'!$C$25/1000,1)</x:f>
        <x:v>59.5</x:v>
      </x:c>
    </x:row>
    <x:row r="3137">
      <x:c r="A3137" t="n">
        <x:v>3122</x:v>
      </x:c>
      <x:c r="B3137" s="68" t="n">
        <x:v>48.7</x:v>
      </x:c>
      <x:c r="C3137" s="68" t="n">
        <x:v>33.1</x:v>
      </x:c>
      <x:c r="D3137" s="68" t="n">
        <x:v>250.9</x:v>
      </x:c>
      <x:c r="E3137" s="68" t="n">
        <x:v>27.3</x:v>
      </x:c>
      <x:c r="F3137" s="68" t="n">
        <x:v>50.1</x:v>
      </x:c>
      <x:c r="G3137" s="68" t="n">
        <x:v>11</x:v>
      </x:c>
      <x:c r="H3137" s="69" t="n">
        <x:v>2.048</x:v>
      </x:c>
      <x:c r="I3137" s="68" t="n">
        <x:v>9266</x:v>
      </x:c>
      <x:c r="J3137" s="68" t="n">
        <x:v>8.2</x:v>
      </x:c>
      <x:c r="K3137" s="68" t="n">
        <x:v>675</x:v>
      </x:c>
      <x:c r="L3137" s="68" t="n">
        <x:v>2.3</x:v>
      </x:c>
      <x:c r="M3137" s="70" t="n">
        <x:v>0.036</x:v>
      </x:c>
      <x:c r="N3137" s="71" t="n">
        <x:v>64</x:v>
      </x:c>
      <x:c r="O3137" s="33" t="n">
        <x:f>ROUND(3*E3137+F3137+G3137*H3137,1)</x:f>
        <x:v>154.5</x:v>
      </x:c>
      <x:c r="P3137" s="33" t="n">
        <x:f>ROUND('Inputs'!$C$4*'Inputs'!$C$7*'Inputs'!$C$5*C3137/3600,1)</x:f>
        <x:v>4781.1</x:v>
      </x:c>
      <x:c r="Q3137" s="33" t="n">
        <x:f>ROUND(('Inputs'!$C$4/B3137)*'Inputs'!$C$7*'Inputs'!$C$6*D3137/3600,1)</x:f>
        <x:v>1488.3</x:v>
      </x:c>
      <x:c r="R3137" s="59" t="n">
        <x:f>ROUND((P3137-Q3137)*O3137-('Inputs'!$C$4/B3137)*(I3137/J3137+K3137)-'Inputs'!$C$4*L3137-('Inputs'!$C$4*'Inputs'!$C$20*'Inputs'!$C$21*'Inputs'!$C$22/1000)*M3137*N3137,0)</x:f>
        <x:v>109949</x:v>
      </x:c>
      <x:c r="S3137" s="59" t="n">
        <x:f>ROUND(R3137/'Inputs'!$C$4,2)</x:f>
        <x:v>10.99</x:v>
      </x:c>
      <x:c r="T3137" s="33" t="n">
        <x:f>ROUND((P3137-Q3137)*G3137*'Inputs'!$C$25/1000,1)</x:f>
        <x:v>93.6</x:v>
      </x:c>
    </x:row>
    <x:row r="3138">
      <x:c r="A3138" t="n">
        <x:v>3123</x:v>
      </x:c>
      <x:c r="B3138" s="68" t="n">
        <x:v>33.1</x:v>
      </x:c>
      <x:c r="C3138" s="68" t="n">
        <x:v>27.3</x:v>
      </x:c>
      <x:c r="D3138" s="68" t="n">
        <x:v>210.3</x:v>
      </x:c>
      <x:c r="E3138" s="68" t="n">
        <x:v>26.2</x:v>
      </x:c>
      <x:c r="F3138" s="68" t="n">
        <x:v>44.7</x:v>
      </x:c>
      <x:c r="G3138" s="68" t="n">
        <x:v>8.4</x:v>
      </x:c>
      <x:c r="H3138" s="69" t="n">
        <x:v>1.679</x:v>
      </x:c>
      <x:c r="I3138" s="68" t="n">
        <x:v>6303</x:v>
      </x:c>
      <x:c r="J3138" s="68" t="n">
        <x:v>13.6</x:v>
      </x:c>
      <x:c r="K3138" s="68" t="n">
        <x:v>442</x:v>
      </x:c>
      <x:c r="L3138" s="68" t="n">
        <x:v>3.9</x:v>
      </x:c>
      <x:c r="M3138" s="70" t="n">
        <x:v>0.096</x:v>
      </x:c>
      <x:c r="N3138" s="71" t="n">
        <x:v>131</x:v>
      </x:c>
      <x:c r="O3138" s="33" t="n">
        <x:f>ROUND(3*E3138+F3138+G3138*H3138,1)</x:f>
        <x:v>137.4</x:v>
      </x:c>
      <x:c r="P3138" s="33" t="n">
        <x:f>ROUND('Inputs'!$C$4*'Inputs'!$C$7*'Inputs'!$C$5*C3138/3600,1)</x:f>
        <x:v>3943.3</x:v>
      </x:c>
      <x:c r="Q3138" s="33" t="n">
        <x:f>ROUND(('Inputs'!$C$4/B3138)*'Inputs'!$C$7*'Inputs'!$C$6*D3138/3600,1)</x:f>
        <x:v>1835.4</x:v>
      </x:c>
      <x:c r="R3138" s="59" t="n">
        <x:f>ROUND((P3138-Q3138)*O3138-('Inputs'!$C$4/B3138)*(I3138/J3138+K3138)-'Inputs'!$C$4*L3138-('Inputs'!$C$4*'Inputs'!$C$20*'Inputs'!$C$21*'Inputs'!$C$22/1000)*M3138*N3138,0)</x:f>
        <x:v>-51048</x:v>
      </x:c>
      <x:c r="S3138" s="59" t="n">
        <x:f>ROUND(R3138/'Inputs'!$C$4,2)</x:f>
        <x:v>-5.1</x:v>
      </x:c>
      <x:c r="T3138" s="33" t="n">
        <x:f>ROUND((P3138-Q3138)*G3138*'Inputs'!$C$25/1000,1)</x:f>
        <x:v>45.7</x:v>
      </x:c>
    </x:row>
    <x:row r="3139">
      <x:c r="A3139" t="n">
        <x:v>3124</x:v>
      </x:c>
      <x:c r="B3139" s="68" t="n">
        <x:v>27.8</x:v>
      </x:c>
      <x:c r="C3139" s="68" t="n">
        <x:v>30.3</x:v>
      </x:c>
      <x:c r="D3139" s="68" t="n">
        <x:v>205.2</x:v>
      </x:c>
      <x:c r="E3139" s="68" t="n">
        <x:v>27.7</x:v>
      </x:c>
      <x:c r="F3139" s="68" t="n">
        <x:v>46.1</x:v>
      </x:c>
      <x:c r="G3139" s="68" t="n">
        <x:v>9.7</x:v>
      </x:c>
      <x:c r="H3139" s="69" t="n">
        <x:v>1.66</x:v>
      </x:c>
      <x:c r="I3139" s="68" t="n">
        <x:v>4946</x:v>
      </x:c>
      <x:c r="J3139" s="68" t="n">
        <x:v>8.6</x:v>
      </x:c>
      <x:c r="K3139" s="68" t="n">
        <x:v>382</x:v>
      </x:c>
      <x:c r="L3139" s="68" t="n">
        <x:v>2.2</x:v>
      </x:c>
      <x:c r="M3139" s="70" t="n">
        <x:v>0.071</x:v>
      </x:c>
      <x:c r="N3139" s="71" t="n">
        <x:v>118</x:v>
      </x:c>
      <x:c r="O3139" s="33" t="n">
        <x:f>ROUND(3*E3139+F3139+G3139*H3139,1)</x:f>
        <x:v>145.3</x:v>
      </x:c>
      <x:c r="P3139" s="33" t="n">
        <x:f>ROUND('Inputs'!$C$4*'Inputs'!$C$7*'Inputs'!$C$5*C3139/3600,1)</x:f>
        <x:v>4376.7</x:v>
      </x:c>
      <x:c r="Q3139" s="33" t="n">
        <x:f>ROUND(('Inputs'!$C$4/B3139)*'Inputs'!$C$7*'Inputs'!$C$6*D3139/3600,1)</x:f>
        <x:v>2132.4</x:v>
      </x:c>
      <x:c r="R3139" s="59" t="n">
        <x:f>ROUND((P3139-Q3139)*O3139-('Inputs'!$C$4/B3139)*(I3139/J3139+K3139)-'Inputs'!$C$4*L3139-('Inputs'!$C$4*'Inputs'!$C$20*'Inputs'!$C$21*'Inputs'!$C$22/1000)*M3139*N3139,0)</x:f>
        <x:v>-58924</x:v>
      </x:c>
      <x:c r="S3139" s="59" t="n">
        <x:f>ROUND(R3139/'Inputs'!$C$4,2)</x:f>
        <x:v>-5.89</x:v>
      </x:c>
      <x:c r="T3139" s="33" t="n">
        <x:f>ROUND((P3139-Q3139)*G3139*'Inputs'!$C$25/1000,1)</x:f>
        <x:v>56.2</x:v>
      </x:c>
    </x:row>
    <x:row r="3140">
      <x:c r="A3140" t="n">
        <x:v>3125</x:v>
      </x:c>
      <x:c r="B3140" s="68" t="n">
        <x:v>50.6</x:v>
      </x:c>
      <x:c r="C3140" s="68" t="n">
        <x:v>32</x:v>
      </x:c>
      <x:c r="D3140" s="68" t="n">
        <x:v>202.4</x:v>
      </x:c>
      <x:c r="E3140" s="68" t="n">
        <x:v>26.8</x:v>
      </x:c>
      <x:c r="F3140" s="68" t="n">
        <x:v>44.8</x:v>
      </x:c>
      <x:c r="G3140" s="68" t="n">
        <x:v>10.8</x:v>
      </x:c>
      <x:c r="H3140" s="69" t="n">
        <x:v>1.75</x:v>
      </x:c>
      <x:c r="I3140" s="68" t="n">
        <x:v>7643</x:v>
      </x:c>
      <x:c r="J3140" s="68" t="n">
        <x:v>12.1</x:v>
      </x:c>
      <x:c r="K3140" s="68" t="n">
        <x:v>512</x:v>
      </x:c>
      <x:c r="L3140" s="68" t="n">
        <x:v>3.3</x:v>
      </x:c>
      <x:c r="M3140" s="70" t="n">
        <x:v>0.002</x:v>
      </x:c>
      <x:c r="N3140" s="71" t="n">
        <x:v>107</x:v>
      </x:c>
      <x:c r="O3140" s="33" t="n">
        <x:f>ROUND(3*E3140+F3140+G3140*H3140,1)</x:f>
        <x:v>144.1</x:v>
      </x:c>
      <x:c r="P3140" s="33" t="n">
        <x:f>ROUND('Inputs'!$C$4*'Inputs'!$C$7*'Inputs'!$C$5*C3140/3600,1)</x:f>
        <x:v>4622.2</x:v>
      </x:c>
      <x:c r="Q3140" s="33" t="n">
        <x:f>ROUND(('Inputs'!$C$4/B3140)*'Inputs'!$C$7*'Inputs'!$C$6*D3140/3600,1)</x:f>
        <x:v>1155.6</x:v>
      </x:c>
      <x:c r="R3140" s="59" t="n">
        <x:f>ROUND((P3140-Q3140)*O3140-('Inputs'!$C$4/B3140)*(I3140/J3140+K3140)-'Inputs'!$C$4*L3140-('Inputs'!$C$4*'Inputs'!$C$20*'Inputs'!$C$21*'Inputs'!$C$22/1000)*M3140*N3140,0)</x:f>
        <x:v>240040</x:v>
      </x:c>
      <x:c r="S3140" s="59" t="n">
        <x:f>ROUND(R3140/'Inputs'!$C$4,2)</x:f>
        <x:v>24</x:v>
      </x:c>
      <x:c r="T3140" s="33" t="n">
        <x:f>ROUND((P3140-Q3140)*G3140*'Inputs'!$C$25/1000,1)</x:f>
        <x:v>96.7</x:v>
      </x:c>
    </x:row>
    <x:row r="3141">
      <x:c r="A3141" t="n">
        <x:v>3126</x:v>
      </x:c>
      <x:c r="B3141" s="68" t="n">
        <x:v>50.6</x:v>
      </x:c>
      <x:c r="C3141" s="68" t="n">
        <x:v>31.3</x:v>
      </x:c>
      <x:c r="D3141" s="68" t="n">
        <x:v>208.1</x:v>
      </x:c>
      <x:c r="E3141" s="68" t="n">
        <x:v>20.9</x:v>
      </x:c>
      <x:c r="F3141" s="68" t="n">
        <x:v>33.3</x:v>
      </x:c>
      <x:c r="G3141" s="68" t="n">
        <x:v>9.6</x:v>
      </x:c>
      <x:c r="H3141" s="69" t="n">
        <x:v>1.905</x:v>
      </x:c>
      <x:c r="I3141" s="68" t="n">
        <x:v>6712</x:v>
      </x:c>
      <x:c r="J3141" s="68" t="n">
        <x:v>10.1</x:v>
      </x:c>
      <x:c r="K3141" s="68" t="n">
        <x:v>895</x:v>
      </x:c>
      <x:c r="L3141" s="68" t="n">
        <x:v>4.5</x:v>
      </x:c>
      <x:c r="M3141" s="70" t="n">
        <x:v>0.063</x:v>
      </x:c>
      <x:c r="N3141" s="71" t="n">
        <x:v>130</x:v>
      </x:c>
      <x:c r="O3141" s="33" t="n">
        <x:f>ROUND(3*E3141+F3141+G3141*H3141,1)</x:f>
        <x:v>114.3</x:v>
      </x:c>
      <x:c r="P3141" s="33" t="n">
        <x:f>ROUND('Inputs'!$C$4*'Inputs'!$C$7*'Inputs'!$C$5*C3141/3600,1)</x:f>
        <x:v>4521.1</x:v>
      </x:c>
      <x:c r="Q3141" s="33" t="n">
        <x:f>ROUND(('Inputs'!$C$4/B3141)*'Inputs'!$C$7*'Inputs'!$C$6*D3141/3600,1)</x:f>
        <x:v>1188.1</x:v>
      </x:c>
      <x:c r="R3141" s="59" t="n">
        <x:f>ROUND((P3141-Q3141)*O3141-('Inputs'!$C$4/B3141)*(I3141/J3141+K3141)-'Inputs'!$C$4*L3141-('Inputs'!$C$4*'Inputs'!$C$20*'Inputs'!$C$21*'Inputs'!$C$22/1000)*M3141*N3141,0)</x:f>
        <x:v>9436</x:v>
      </x:c>
      <x:c r="S3141" s="59" t="n">
        <x:f>ROUND(R3141/'Inputs'!$C$4,2)</x:f>
        <x:v>0.94</x:v>
      </x:c>
      <x:c r="T3141" s="33" t="n">
        <x:f>ROUND((P3141-Q3141)*G3141*'Inputs'!$C$25/1000,1)</x:f>
        <x:v>82.7</x:v>
      </x:c>
    </x:row>
    <x:row r="3142">
      <x:c r="A3142" t="n">
        <x:v>3127</x:v>
      </x:c>
      <x:c r="B3142" s="68" t="n">
        <x:v>57.9</x:v>
      </x:c>
      <x:c r="C3142" s="68" t="n">
        <x:v>31.7</x:v>
      </x:c>
      <x:c r="D3142" s="68" t="n">
        <x:v>188.6</x:v>
      </x:c>
      <x:c r="E3142" s="68" t="n">
        <x:v>23.6</x:v>
      </x:c>
      <x:c r="F3142" s="68" t="n">
        <x:v>52.5</x:v>
      </x:c>
      <x:c r="G3142" s="68" t="n">
        <x:v>10.9</x:v>
      </x:c>
      <x:c r="H3142" s="69" t="n">
        <x:v>1.598</x:v>
      </x:c>
      <x:c r="I3142" s="68" t="n">
        <x:v>7331</x:v>
      </x:c>
      <x:c r="J3142" s="68" t="n">
        <x:v>9.4</x:v>
      </x:c>
      <x:c r="K3142" s="68" t="n">
        <x:v>621</x:v>
      </x:c>
      <x:c r="L3142" s="68" t="n">
        <x:v>5.4</x:v>
      </x:c>
      <x:c r="M3142" s="70" t="n">
        <x:v>0.035</x:v>
      </x:c>
      <x:c r="N3142" s="71" t="n">
        <x:v>140</x:v>
      </x:c>
      <x:c r="O3142" s="33" t="n">
        <x:f>ROUND(3*E3142+F3142+G3142*H3142,1)</x:f>
        <x:v>140.7</x:v>
      </x:c>
      <x:c r="P3142" s="33" t="n">
        <x:f>ROUND('Inputs'!$C$4*'Inputs'!$C$7*'Inputs'!$C$5*C3142/3600,1)</x:f>
        <x:v>4578.9</x:v>
      </x:c>
      <x:c r="Q3142" s="33" t="n">
        <x:f>ROUND(('Inputs'!$C$4/B3142)*'Inputs'!$C$7*'Inputs'!$C$6*D3142/3600,1)</x:f>
        <x:v>941</x:v>
      </x:c>
      <x:c r="R3142" s="59" t="n">
        <x:f>ROUND((P3142-Q3142)*O3142-('Inputs'!$C$4/B3142)*(I3142/J3142+K3142)-'Inputs'!$C$4*L3142-('Inputs'!$C$4*'Inputs'!$C$20*'Inputs'!$C$21*'Inputs'!$C$22/1000)*M3142*N3142,0)</x:f>
        <x:v>204945</x:v>
      </x:c>
      <x:c r="S3142" s="59" t="n">
        <x:f>ROUND(R3142/'Inputs'!$C$4,2)</x:f>
        <x:v>20.49</x:v>
      </x:c>
      <x:c r="T3142" s="33" t="n">
        <x:f>ROUND((P3142-Q3142)*G3142*'Inputs'!$C$25/1000,1)</x:f>
        <x:v>102.4</x:v>
      </x:c>
    </x:row>
    <x:row r="3143">
      <x:c r="A3143" t="n">
        <x:v>3128</x:v>
      </x:c>
      <x:c r="B3143" s="68" t="n">
        <x:v>31.9</x:v>
      </x:c>
      <x:c r="C3143" s="68" t="n">
        <x:v>28</x:v>
      </x:c>
      <x:c r="D3143" s="68" t="n">
        <x:v>251.5</x:v>
      </x:c>
      <x:c r="E3143" s="68" t="n">
        <x:v>20.8</x:v>
      </x:c>
      <x:c r="F3143" s="68" t="n">
        <x:v>44.5</x:v>
      </x:c>
      <x:c r="G3143" s="68" t="n">
        <x:v>8.8</x:v>
      </x:c>
      <x:c r="H3143" s="69" t="n">
        <x:v>1.771</x:v>
      </x:c>
      <x:c r="I3143" s="68" t="n">
        <x:v>8359</x:v>
      </x:c>
      <x:c r="J3143" s="68" t="n">
        <x:v>9.3</x:v>
      </x:c>
      <x:c r="K3143" s="68" t="n">
        <x:v>407</x:v>
      </x:c>
      <x:c r="L3143" s="68" t="n">
        <x:v>2.2</x:v>
      </x:c>
      <x:c r="M3143" s="70" t="n">
        <x:v>0.066</x:v>
      </x:c>
      <x:c r="N3143" s="71" t="n">
        <x:v>101</x:v>
      </x:c>
      <x:c r="O3143" s="33" t="n">
        <x:f>ROUND(3*E3143+F3143+G3143*H3143,1)</x:f>
        <x:v>122.5</x:v>
      </x:c>
      <x:c r="P3143" s="33" t="n">
        <x:f>ROUND('Inputs'!$C$4*'Inputs'!$C$7*'Inputs'!$C$5*C3143/3600,1)</x:f>
        <x:v>4044.4</x:v>
      </x:c>
      <x:c r="Q3143" s="33" t="n">
        <x:f>ROUND(('Inputs'!$C$4/B3143)*'Inputs'!$C$7*'Inputs'!$C$6*D3143/3600,1)</x:f>
        <x:v>2277.6</x:v>
      </x:c>
      <x:c r="R3143" s="59" t="n">
        <x:f>ROUND((P3143-Q3143)*O3143-('Inputs'!$C$4/B3143)*(I3143/J3143+K3143)-'Inputs'!$C$4*L3143-('Inputs'!$C$4*'Inputs'!$C$20*'Inputs'!$C$21*'Inputs'!$C$22/1000)*M3143*N3143,0)</x:f>
        <x:v>-229820</x:v>
      </x:c>
      <x:c r="S3143" s="59" t="n">
        <x:f>ROUND(R3143/'Inputs'!$C$4,2)</x:f>
        <x:v>-22.98</x:v>
      </x:c>
      <x:c r="T3143" s="33" t="n">
        <x:f>ROUND((P3143-Q3143)*G3143*'Inputs'!$C$25/1000,1)</x:f>
        <x:v>40.2</x:v>
      </x:c>
    </x:row>
    <x:row r="3144">
      <x:c r="A3144" t="n">
        <x:v>3129</x:v>
      </x:c>
      <x:c r="B3144" s="68" t="n">
        <x:v>60</x:v>
      </x:c>
      <x:c r="C3144" s="68" t="n">
        <x:v>33.4</x:v>
      </x:c>
      <x:c r="D3144" s="68" t="n">
        <x:v>211.2</x:v>
      </x:c>
      <x:c r="E3144" s="68" t="n">
        <x:v>27.8</x:v>
      </x:c>
      <x:c r="F3144" s="68" t="n">
        <x:v>51</x:v>
      </x:c>
      <x:c r="G3144" s="68" t="n">
        <x:v>8.5</x:v>
      </x:c>
      <x:c r="H3144" s="69" t="n">
        <x:v>1.588</x:v>
      </x:c>
      <x:c r="I3144" s="68" t="n">
        <x:v>7417</x:v>
      </x:c>
      <x:c r="J3144" s="68" t="n">
        <x:v>13.3</x:v>
      </x:c>
      <x:c r="K3144" s="68" t="n">
        <x:v>552</x:v>
      </x:c>
      <x:c r="L3144" s="68" t="n">
        <x:v>3.9</x:v>
      </x:c>
      <x:c r="M3144" s="70" t="n">
        <x:v>0.085</x:v>
      </x:c>
      <x:c r="N3144" s="71" t="n">
        <x:v>139</x:v>
      </x:c>
      <x:c r="O3144" s="33" t="n">
        <x:f>ROUND(3*E3144+F3144+G3144*H3144,1)</x:f>
        <x:v>147.9</x:v>
      </x:c>
      <x:c r="P3144" s="33" t="n">
        <x:f>ROUND('Inputs'!$C$4*'Inputs'!$C$7*'Inputs'!$C$5*C3144/3600,1)</x:f>
        <x:v>4824.4</x:v>
      </x:c>
      <x:c r="Q3144" s="33" t="n">
        <x:f>ROUND(('Inputs'!$C$4/B3144)*'Inputs'!$C$7*'Inputs'!$C$6*D3144/3600,1)</x:f>
        <x:v>1016.9</x:v>
      </x:c>
      <x:c r="R3144" s="59" t="n">
        <x:f>ROUND((P3144-Q3144)*O3144-('Inputs'!$C$4/B3144)*(I3144/J3144+K3144)-'Inputs'!$C$4*L3144-('Inputs'!$C$4*'Inputs'!$C$20*'Inputs'!$C$21*'Inputs'!$C$22/1000)*M3144*N3144,0)</x:f>
        <x:v>312764</x:v>
      </x:c>
      <x:c r="S3144" s="59" t="n">
        <x:f>ROUND(R3144/'Inputs'!$C$4,2)</x:f>
        <x:v>31.28</x:v>
      </x:c>
      <x:c r="T3144" s="33" t="n">
        <x:f>ROUND((P3144-Q3144)*G3144*'Inputs'!$C$25/1000,1)</x:f>
        <x:v>83.6</x:v>
      </x:c>
    </x:row>
    <x:row r="3145">
      <x:c r="A3145" t="n">
        <x:v>3130</x:v>
      </x:c>
      <x:c r="B3145" s="68" t="n">
        <x:v>57.9</x:v>
      </x:c>
      <x:c r="C3145" s="68" t="n">
        <x:v>26.5</x:v>
      </x:c>
      <x:c r="D3145" s="68" t="n">
        <x:v>236</x:v>
      </x:c>
      <x:c r="E3145" s="68" t="n">
        <x:v>23.5</x:v>
      </x:c>
      <x:c r="F3145" s="68" t="n">
        <x:v>32.6</x:v>
      </x:c>
      <x:c r="G3145" s="68" t="n">
        <x:v>8.9</x:v>
      </x:c>
      <x:c r="H3145" s="69" t="n">
        <x:v>1.68</x:v>
      </x:c>
      <x:c r="I3145" s="68" t="n">
        <x:v>6203</x:v>
      </x:c>
      <x:c r="J3145" s="68" t="n">
        <x:v>13.1</x:v>
      </x:c>
      <x:c r="K3145" s="68" t="n">
        <x:v>709</x:v>
      </x:c>
      <x:c r="L3145" s="68" t="n">
        <x:v>5.1</x:v>
      </x:c>
      <x:c r="M3145" s="70" t="n">
        <x:v>0.02</x:v>
      </x:c>
      <x:c r="N3145" s="71" t="n">
        <x:v>157</x:v>
      </x:c>
      <x:c r="O3145" s="33" t="n">
        <x:f>ROUND(3*E3145+F3145+G3145*H3145,1)</x:f>
        <x:v>118.1</x:v>
      </x:c>
      <x:c r="P3145" s="33" t="n">
        <x:f>ROUND('Inputs'!$C$4*'Inputs'!$C$7*'Inputs'!$C$5*C3145/3600,1)</x:f>
        <x:v>3827.8</x:v>
      </x:c>
      <x:c r="Q3145" s="33" t="n">
        <x:f>ROUND(('Inputs'!$C$4/B3145)*'Inputs'!$C$7*'Inputs'!$C$6*D3145/3600,1)</x:f>
        <x:v>1177.5</x:v>
      </x:c>
      <x:c r="R3145" s="59" t="n">
        <x:f>ROUND((P3145-Q3145)*O3145-('Inputs'!$C$4/B3145)*(I3145/J3145+K3145)-'Inputs'!$C$4*L3145-('Inputs'!$C$4*'Inputs'!$C$20*'Inputs'!$C$21*'Inputs'!$C$22/1000)*M3145*N3145,0)</x:f>
        <x:v>50746</x:v>
      </x:c>
      <x:c r="S3145" s="59" t="n">
        <x:f>ROUND(R3145/'Inputs'!$C$4,2)</x:f>
        <x:v>5.07</x:v>
      </x:c>
      <x:c r="T3145" s="33" t="n">
        <x:f>ROUND((P3145-Q3145)*G3145*'Inputs'!$C$25/1000,1)</x:f>
        <x:v>60.9</x:v>
      </x:c>
    </x:row>
    <x:row r="3146">
      <x:c r="A3146" t="n">
        <x:v>3131</x:v>
      </x:c>
      <x:c r="B3146" s="68" t="n">
        <x:v>47.2</x:v>
      </x:c>
      <x:c r="C3146" s="68" t="n">
        <x:v>31.4</x:v>
      </x:c>
      <x:c r="D3146" s="68" t="n">
        <x:v>188.7</x:v>
      </x:c>
      <x:c r="E3146" s="68" t="n">
        <x:v>27.3</x:v>
      </x:c>
      <x:c r="F3146" s="68" t="n">
        <x:v>33.3</x:v>
      </x:c>
      <x:c r="G3146" s="68" t="n">
        <x:v>10</x:v>
      </x:c>
      <x:c r="H3146" s="69" t="n">
        <x:v>1.676</x:v>
      </x:c>
      <x:c r="I3146" s="68" t="n">
        <x:v>6080</x:v>
      </x:c>
      <x:c r="J3146" s="68" t="n">
        <x:v>13.1</x:v>
      </x:c>
      <x:c r="K3146" s="68" t="n">
        <x:v>393</x:v>
      </x:c>
      <x:c r="L3146" s="68" t="n">
        <x:v>2.3</x:v>
      </x:c>
      <x:c r="M3146" s="70" t="n">
        <x:v>0.024</x:v>
      </x:c>
      <x:c r="N3146" s="71" t="n">
        <x:v>86</x:v>
      </x:c>
      <x:c r="O3146" s="33" t="n">
        <x:f>ROUND(3*E3146+F3146+G3146*H3146,1)</x:f>
        <x:v>132</x:v>
      </x:c>
      <x:c r="P3146" s="33" t="n">
        <x:f>ROUND('Inputs'!$C$4*'Inputs'!$C$7*'Inputs'!$C$5*C3146/3600,1)</x:f>
        <x:v>4535.6</x:v>
      </x:c>
      <x:c r="Q3146" s="33" t="n">
        <x:f>ROUND(('Inputs'!$C$4/B3146)*'Inputs'!$C$7*'Inputs'!$C$6*D3146/3600,1)</x:f>
        <x:v>1154.9</x:v>
      </x:c>
      <x:c r="R3146" s="59" t="n">
        <x:f>ROUND((P3146-Q3146)*O3146-('Inputs'!$C$4/B3146)*(I3146/J3146+K3146)-'Inputs'!$C$4*L3146-('Inputs'!$C$4*'Inputs'!$C$20*'Inputs'!$C$21*'Inputs'!$C$22/1000)*M3146*N3146,0)</x:f>
        <x:v>237043</x:v>
      </x:c>
      <x:c r="S3146" s="59" t="n">
        <x:f>ROUND(R3146/'Inputs'!$C$4,2)</x:f>
        <x:v>23.7</x:v>
      </x:c>
      <x:c r="T3146" s="33" t="n">
        <x:f>ROUND((P3146-Q3146)*G3146*'Inputs'!$C$25/1000,1)</x:f>
        <x:v>87.3</x:v>
      </x:c>
    </x:row>
    <x:row r="3147">
      <x:c r="A3147" t="n">
        <x:v>3132</x:v>
      </x:c>
      <x:c r="B3147" s="68" t="n">
        <x:v>29.1</x:v>
      </x:c>
      <x:c r="C3147" s="68" t="n">
        <x:v>26.7</x:v>
      </x:c>
      <x:c r="D3147" s="68" t="n">
        <x:v>189</x:v>
      </x:c>
      <x:c r="E3147" s="68" t="n">
        <x:v>20.7</x:v>
      </x:c>
      <x:c r="F3147" s="68" t="n">
        <x:v>43.2</x:v>
      </x:c>
      <x:c r="G3147" s="68" t="n">
        <x:v>7.7</x:v>
      </x:c>
      <x:c r="H3147" s="69" t="n">
        <x:v>1.832</x:v>
      </x:c>
      <x:c r="I3147" s="68" t="n">
        <x:v>7042</x:v>
      </x:c>
      <x:c r="J3147" s="68" t="n">
        <x:v>13</x:v>
      </x:c>
      <x:c r="K3147" s="68" t="n">
        <x:v>864</x:v>
      </x:c>
      <x:c r="L3147" s="68" t="n">
        <x:v>2.5</x:v>
      </x:c>
      <x:c r="M3147" s="70" t="n">
        <x:v>0.099</x:v>
      </x:c>
      <x:c r="N3147" s="71" t="n">
        <x:v>97</x:v>
      </x:c>
      <x:c r="O3147" s="33" t="n">
        <x:f>ROUND(3*E3147+F3147+G3147*H3147,1)</x:f>
        <x:v>119.4</x:v>
      </x:c>
      <x:c r="P3147" s="33" t="n">
        <x:f>ROUND('Inputs'!$C$4*'Inputs'!$C$7*'Inputs'!$C$5*C3147/3600,1)</x:f>
        <x:v>3856.7</x:v>
      </x:c>
      <x:c r="Q3147" s="33" t="n">
        <x:f>ROUND(('Inputs'!$C$4/B3147)*'Inputs'!$C$7*'Inputs'!$C$6*D3147/3600,1)</x:f>
        <x:v>1876.3</x:v>
      </x:c>
      <x:c r="R3147" s="59" t="n">
        <x:f>ROUND((P3147-Q3147)*O3147-('Inputs'!$C$4/B3147)*(I3147/J3147+K3147)-'Inputs'!$C$4*L3147-('Inputs'!$C$4*'Inputs'!$C$20*'Inputs'!$C$21*'Inputs'!$C$22/1000)*M3147*N3147,0)</x:f>
        <x:v>-293070</x:v>
      </x:c>
      <x:c r="S3147" s="59" t="n">
        <x:f>ROUND(R3147/'Inputs'!$C$4,2)</x:f>
        <x:v>-29.31</x:v>
      </x:c>
      <x:c r="T3147" s="33" t="n">
        <x:f>ROUND((P3147-Q3147)*G3147*'Inputs'!$C$25/1000,1)</x:f>
        <x:v>39.4</x:v>
      </x:c>
    </x:row>
    <x:row r="3148">
      <x:c r="A3148" t="n">
        <x:v>3133</x:v>
      </x:c>
      <x:c r="B3148" s="68" t="n">
        <x:v>38.1</x:v>
      </x:c>
      <x:c r="C3148" s="68" t="n">
        <x:v>29.2</x:v>
      </x:c>
      <x:c r="D3148" s="68" t="n">
        <x:v>227.9</x:v>
      </x:c>
      <x:c r="E3148" s="68" t="n">
        <x:v>26.8</x:v>
      </x:c>
      <x:c r="F3148" s="68" t="n">
        <x:v>49.6</x:v>
      </x:c>
      <x:c r="G3148" s="68" t="n">
        <x:v>10.9</x:v>
      </x:c>
      <x:c r="H3148" s="69" t="n">
        <x:v>2.033</x:v>
      </x:c>
      <x:c r="I3148" s="68" t="n">
        <x:v>5072</x:v>
      </x:c>
      <x:c r="J3148" s="68" t="n">
        <x:v>10.4</x:v>
      </x:c>
      <x:c r="K3148" s="68" t="n">
        <x:v>448</x:v>
      </x:c>
      <x:c r="L3148" s="68" t="n">
        <x:v>2.7</x:v>
      </x:c>
      <x:c r="M3148" s="70" t="n">
        <x:v>0.038</x:v>
      </x:c>
      <x:c r="N3148" s="71" t="n">
        <x:v>108</x:v>
      </x:c>
      <x:c r="O3148" s="33" t="n">
        <x:f>ROUND(3*E3148+F3148+G3148*H3148,1)</x:f>
        <x:v>152.2</x:v>
      </x:c>
      <x:c r="P3148" s="33" t="n">
        <x:f>ROUND('Inputs'!$C$4*'Inputs'!$C$7*'Inputs'!$C$5*C3148/3600,1)</x:f>
        <x:v>4217.8</x:v>
      </x:c>
      <x:c r="Q3148" s="33" t="n">
        <x:f>ROUND(('Inputs'!$C$4/B3148)*'Inputs'!$C$7*'Inputs'!$C$6*D3148/3600,1)</x:f>
        <x:v>1728</x:v>
      </x:c>
      <x:c r="R3148" s="59" t="n">
        <x:f>ROUND((P3148-Q3148)*O3148-('Inputs'!$C$4/B3148)*(I3148/J3148+K3148)-'Inputs'!$C$4*L3148-('Inputs'!$C$4*'Inputs'!$C$20*'Inputs'!$C$21*'Inputs'!$C$22/1000)*M3148*N3148,0)</x:f>
        <x:v>97182</x:v>
      </x:c>
      <x:c r="S3148" s="59" t="n">
        <x:f>ROUND(R3148/'Inputs'!$C$4,2)</x:f>
        <x:v>9.72</x:v>
      </x:c>
      <x:c r="T3148" s="33" t="n">
        <x:f>ROUND((P3148-Q3148)*G3148*'Inputs'!$C$25/1000,1)</x:f>
        <x:v>70.1</x:v>
      </x:c>
    </x:row>
    <x:row r="3149">
      <x:c r="A3149" t="n">
        <x:v>3134</x:v>
      </x:c>
      <x:c r="B3149" s="68" t="n">
        <x:v>25.2</x:v>
      </x:c>
      <x:c r="C3149" s="68" t="n">
        <x:v>27.9</x:v>
      </x:c>
      <x:c r="D3149" s="68" t="n">
        <x:v>226.2</x:v>
      </x:c>
      <x:c r="E3149" s="68" t="n">
        <x:v>21.5</x:v>
      </x:c>
      <x:c r="F3149" s="68" t="n">
        <x:v>49.6</x:v>
      </x:c>
      <x:c r="G3149" s="68" t="n">
        <x:v>10.5</x:v>
      </x:c>
      <x:c r="H3149" s="69" t="n">
        <x:v>1.859</x:v>
      </x:c>
      <x:c r="I3149" s="68" t="n">
        <x:v>6844</x:v>
      </x:c>
      <x:c r="J3149" s="68" t="n">
        <x:v>13</x:v>
      </x:c>
      <x:c r="K3149" s="68" t="n">
        <x:v>625</x:v>
      </x:c>
      <x:c r="L3149" s="68" t="n">
        <x:v>1.9</x:v>
      </x:c>
      <x:c r="M3149" s="70" t="n">
        <x:v>0.039</x:v>
      </x:c>
      <x:c r="N3149" s="71" t="n">
        <x:v>94</x:v>
      </x:c>
      <x:c r="O3149" s="33" t="n">
        <x:f>ROUND(3*E3149+F3149+G3149*H3149,1)</x:f>
        <x:v>133.6</x:v>
      </x:c>
      <x:c r="P3149" s="33" t="n">
        <x:f>ROUND('Inputs'!$C$4*'Inputs'!$C$7*'Inputs'!$C$5*C3149/3600,1)</x:f>
        <x:v>4030</x:v>
      </x:c>
      <x:c r="Q3149" s="33" t="n">
        <x:f>ROUND(('Inputs'!$C$4/B3149)*'Inputs'!$C$7*'Inputs'!$C$6*D3149/3600,1)</x:f>
        <x:v>2593.1</x:v>
      </x:c>
      <x:c r="R3149" s="59" t="n">
        <x:f>ROUND((P3149-Q3149)*O3149-('Inputs'!$C$4/B3149)*(I3149/J3149+K3149)-'Inputs'!$C$4*L3149-('Inputs'!$C$4*'Inputs'!$C$20*'Inputs'!$C$21*'Inputs'!$C$22/1000)*M3149*N3149,0)</x:f>
        <x:v>-292157</x:v>
      </x:c>
      <x:c r="S3149" s="59" t="n">
        <x:f>ROUND(R3149/'Inputs'!$C$4,2)</x:f>
        <x:v>-29.22</x:v>
      </x:c>
      <x:c r="T3149" s="33" t="n">
        <x:f>ROUND((P3149-Q3149)*G3149*'Inputs'!$C$25/1000,1)</x:f>
        <x:v>39</x:v>
      </x:c>
    </x:row>
    <x:row r="3150">
      <x:c r="A3150" t="n">
        <x:v>3135</x:v>
      </x:c>
      <x:c r="B3150" s="68" t="n">
        <x:v>28.9</x:v>
      </x:c>
      <x:c r="C3150" s="68" t="n">
        <x:v>33.8</x:v>
      </x:c>
      <x:c r="D3150" s="68" t="n">
        <x:v>210.4</x:v>
      </x:c>
      <x:c r="E3150" s="68" t="n">
        <x:v>25.8</x:v>
      </x:c>
      <x:c r="F3150" s="68" t="n">
        <x:v>54.9</x:v>
      </x:c>
      <x:c r="G3150" s="68" t="n">
        <x:v>7.1</x:v>
      </x:c>
      <x:c r="H3150" s="69" t="n">
        <x:v>1.731</x:v>
      </x:c>
      <x:c r="I3150" s="68" t="n">
        <x:v>4871</x:v>
      </x:c>
      <x:c r="J3150" s="68" t="n">
        <x:v>10.2</x:v>
      </x:c>
      <x:c r="K3150" s="68" t="n">
        <x:v>566</x:v>
      </x:c>
      <x:c r="L3150" s="68" t="n">
        <x:v>2.1</x:v>
      </x:c>
      <x:c r="M3150" s="70" t="n">
        <x:v>0.027</x:v>
      </x:c>
      <x:c r="N3150" s="71" t="n">
        <x:v>100</x:v>
      </x:c>
      <x:c r="O3150" s="33" t="n">
        <x:f>ROUND(3*E3150+F3150+G3150*H3150,1)</x:f>
        <x:v>144.6</x:v>
      </x:c>
      <x:c r="P3150" s="33" t="n">
        <x:f>ROUND('Inputs'!$C$4*'Inputs'!$C$7*'Inputs'!$C$5*C3150/3600,1)</x:f>
        <x:v>4882.2</x:v>
      </x:c>
      <x:c r="Q3150" s="33" t="n">
        <x:f>ROUND(('Inputs'!$C$4/B3150)*'Inputs'!$C$7*'Inputs'!$C$6*D3150/3600,1)</x:f>
        <x:v>2103.2</x:v>
      </x:c>
      <x:c r="R3150" s="59" t="n">
        <x:f>ROUND((P3150-Q3150)*O3150-('Inputs'!$C$4/B3150)*(I3150/J3150+K3150)-'Inputs'!$C$4*L3150-('Inputs'!$C$4*'Inputs'!$C$20*'Inputs'!$C$21*'Inputs'!$C$22/1000)*M3150*N3150,0)</x:f>
        <x:v>13716</x:v>
      </x:c>
      <x:c r="S3150" s="59" t="n">
        <x:f>ROUND(R3150/'Inputs'!$C$4,2)</x:f>
        <x:v>1.37</x:v>
      </x:c>
      <x:c r="T3150" s="33" t="n">
        <x:f>ROUND((P3150-Q3150)*G3150*'Inputs'!$C$25/1000,1)</x:f>
        <x:v>51</x:v>
      </x:c>
    </x:row>
    <x:row r="3151">
      <x:c r="A3151" t="n">
        <x:v>3136</x:v>
      </x:c>
      <x:c r="B3151" s="68" t="n">
        <x:v>58.1</x:v>
      </x:c>
      <x:c r="C3151" s="68" t="n">
        <x:v>30.4</x:v>
      </x:c>
      <x:c r="D3151" s="68" t="n">
        <x:v>204.3</x:v>
      </x:c>
      <x:c r="E3151" s="68" t="n">
        <x:v>20.2</x:v>
      </x:c>
      <x:c r="F3151" s="68" t="n">
        <x:v>52.2</x:v>
      </x:c>
      <x:c r="G3151" s="68" t="n">
        <x:v>7.4</x:v>
      </x:c>
      <x:c r="H3151" s="69" t="n">
        <x:v>1.652</x:v>
      </x:c>
      <x:c r="I3151" s="68" t="n">
        <x:v>6911</x:v>
      </x:c>
      <x:c r="J3151" s="68" t="n">
        <x:v>11.6</x:v>
      </x:c>
      <x:c r="K3151" s="68" t="n">
        <x:v>352</x:v>
      </x:c>
      <x:c r="L3151" s="68" t="n">
        <x:v>5.2</x:v>
      </x:c>
      <x:c r="M3151" s="70" t="n">
        <x:v>0.034</x:v>
      </x:c>
      <x:c r="N3151" s="71" t="n">
        <x:v>95</x:v>
      </x:c>
      <x:c r="O3151" s="33" t="n">
        <x:f>ROUND(3*E3151+F3151+G3151*H3151,1)</x:f>
        <x:v>125</x:v>
      </x:c>
      <x:c r="P3151" s="33" t="n">
        <x:f>ROUND('Inputs'!$C$4*'Inputs'!$C$7*'Inputs'!$C$5*C3151/3600,1)</x:f>
        <x:v>4391.1</x:v>
      </x:c>
      <x:c r="Q3151" s="33" t="n">
        <x:f>ROUND(('Inputs'!$C$4/B3151)*'Inputs'!$C$7*'Inputs'!$C$6*D3151/3600,1)</x:f>
        <x:v>1015.8</x:v>
      </x:c>
      <x:c r="R3151" s="59" t="n">
        <x:f>ROUND((P3151-Q3151)*O3151-('Inputs'!$C$4/B3151)*(I3151/J3151+K3151)-'Inputs'!$C$4*L3151-('Inputs'!$C$4*'Inputs'!$C$20*'Inputs'!$C$21*'Inputs'!$C$22/1000)*M3151*N3151,0)</x:f>
        <x:v>199561</x:v>
      </x:c>
      <x:c r="S3151" s="59" t="n">
        <x:f>ROUND(R3151/'Inputs'!$C$4,2)</x:f>
        <x:v>19.96</x:v>
      </x:c>
      <x:c r="T3151" s="33" t="n">
        <x:f>ROUND((P3151-Q3151)*G3151*'Inputs'!$C$25/1000,1)</x:f>
        <x:v>64.5</x:v>
      </x:c>
    </x:row>
    <x:row r="3152">
      <x:c r="A3152" t="n">
        <x:v>3137</x:v>
      </x:c>
      <x:c r="B3152" s="68" t="n">
        <x:v>34.4</x:v>
      </x:c>
      <x:c r="C3152" s="68" t="n">
        <x:v>28.7</x:v>
      </x:c>
      <x:c r="D3152" s="68" t="n">
        <x:v>212</x:v>
      </x:c>
      <x:c r="E3152" s="68" t="n">
        <x:v>22.4</x:v>
      </x:c>
      <x:c r="F3152" s="68" t="n">
        <x:v>50.9</x:v>
      </x:c>
      <x:c r="G3152" s="68" t="n">
        <x:v>7.4</x:v>
      </x:c>
      <x:c r="H3152" s="69" t="n">
        <x:v>1.844</x:v>
      </x:c>
      <x:c r="I3152" s="68" t="n">
        <x:v>7249</x:v>
      </x:c>
      <x:c r="J3152" s="68" t="n">
        <x:v>9.7</x:v>
      </x:c>
      <x:c r="K3152" s="68" t="n">
        <x:v>740</x:v>
      </x:c>
      <x:c r="L3152" s="68" t="n">
        <x:v>2.4</x:v>
      </x:c>
      <x:c r="M3152" s="70" t="n">
        <x:v>0.033</x:v>
      </x:c>
      <x:c r="N3152" s="71" t="n">
        <x:v>130</x:v>
      </x:c>
      <x:c r="O3152" s="33" t="n">
        <x:f>ROUND(3*E3152+F3152+G3152*H3152,1)</x:f>
        <x:v>131.7</x:v>
      </x:c>
      <x:c r="P3152" s="33" t="n">
        <x:f>ROUND('Inputs'!$C$4*'Inputs'!$C$7*'Inputs'!$C$5*C3152/3600,1)</x:f>
        <x:v>4145.6</x:v>
      </x:c>
      <x:c r="Q3152" s="33" t="n">
        <x:f>ROUND(('Inputs'!$C$4/B3152)*'Inputs'!$C$7*'Inputs'!$C$6*D3152/3600,1)</x:f>
        <x:v>1780.4</x:v>
      </x:c>
      <x:c r="R3152" s="59" t="n">
        <x:f>ROUND((P3152-Q3152)*O3152-('Inputs'!$C$4/B3152)*(I3152/J3152+K3152)-'Inputs'!$C$4*L3152-('Inputs'!$C$4*'Inputs'!$C$20*'Inputs'!$C$21*'Inputs'!$C$22/1000)*M3152*N3152,0)</x:f>
        <x:v>-154457</x:v>
      </x:c>
      <x:c r="S3152" s="59" t="n">
        <x:f>ROUND(R3152/'Inputs'!$C$4,2)</x:f>
        <x:v>-15.45</x:v>
      </x:c>
      <x:c r="T3152" s="33" t="n">
        <x:f>ROUND((P3152-Q3152)*G3152*'Inputs'!$C$25/1000,1)</x:f>
        <x:v>45.2</x:v>
      </x:c>
    </x:row>
    <x:row r="3153">
      <x:c r="A3153" t="n">
        <x:v>3138</x:v>
      </x:c>
      <x:c r="B3153" s="68" t="n">
        <x:v>50.3</x:v>
      </x:c>
      <x:c r="C3153" s="68" t="n">
        <x:v>30.5</x:v>
      </x:c>
      <x:c r="D3153" s="68" t="n">
        <x:v>223.6</x:v>
      </x:c>
      <x:c r="E3153" s="68" t="n">
        <x:v>20.5</x:v>
      </x:c>
      <x:c r="F3153" s="68" t="n">
        <x:v>37.1</x:v>
      </x:c>
      <x:c r="G3153" s="68" t="n">
        <x:v>10.8</x:v>
      </x:c>
      <x:c r="H3153" s="69" t="n">
        <x:v>1.836</x:v>
      </x:c>
      <x:c r="I3153" s="68" t="n">
        <x:v>5869</x:v>
      </x:c>
      <x:c r="J3153" s="68" t="n">
        <x:v>14.2</x:v>
      </x:c>
      <x:c r="K3153" s="68" t="n">
        <x:v>434</x:v>
      </x:c>
      <x:c r="L3153" s="68" t="n">
        <x:v>5.1</x:v>
      </x:c>
      <x:c r="M3153" s="70" t="n">
        <x:v>0.034</x:v>
      </x:c>
      <x:c r="N3153" s="71" t="n">
        <x:v>62</x:v>
      </x:c>
      <x:c r="O3153" s="33" t="n">
        <x:f>ROUND(3*E3153+F3153+G3153*H3153,1)</x:f>
        <x:v>118.4</x:v>
      </x:c>
      <x:c r="P3153" s="33" t="n">
        <x:f>ROUND('Inputs'!$C$4*'Inputs'!$C$7*'Inputs'!$C$5*C3153/3600,1)</x:f>
        <x:v>4405.6</x:v>
      </x:c>
      <x:c r="Q3153" s="33" t="n">
        <x:f>ROUND(('Inputs'!$C$4/B3153)*'Inputs'!$C$7*'Inputs'!$C$6*D3153/3600,1)</x:f>
        <x:v>1284.2</x:v>
      </x:c>
      <x:c r="R3153" s="59" t="n">
        <x:f>ROUND((P3153-Q3153)*O3153-('Inputs'!$C$4/B3153)*(I3153/J3153+K3153)-'Inputs'!$C$4*L3153-('Inputs'!$C$4*'Inputs'!$C$20*'Inputs'!$C$21*'Inputs'!$C$22/1000)*M3153*N3153,0)</x:f>
        <x:v>145409</x:v>
      </x:c>
      <x:c r="S3153" s="59" t="n">
        <x:f>ROUND(R3153/'Inputs'!$C$4,2)</x:f>
        <x:v>14.54</x:v>
      </x:c>
      <x:c r="T3153" s="33" t="n">
        <x:f>ROUND((P3153-Q3153)*G3153*'Inputs'!$C$25/1000,1)</x:f>
        <x:v>87.1</x:v>
      </x:c>
    </x:row>
    <x:row r="3154">
      <x:c r="A3154" t="n">
        <x:v>3139</x:v>
      </x:c>
      <x:c r="B3154" s="68" t="n">
        <x:v>29.4</x:v>
      </x:c>
      <x:c r="C3154" s="68" t="n">
        <x:v>33.2</x:v>
      </x:c>
      <x:c r="D3154" s="68" t="n">
        <x:v>215.4</x:v>
      </x:c>
      <x:c r="E3154" s="68" t="n">
        <x:v>23.9</x:v>
      </x:c>
      <x:c r="F3154" s="68" t="n">
        <x:v>38.9</x:v>
      </x:c>
      <x:c r="G3154" s="68" t="n">
        <x:v>10.7</x:v>
      </x:c>
      <x:c r="H3154" s="69" t="n">
        <x:v>1.694</x:v>
      </x:c>
      <x:c r="I3154" s="68" t="n">
        <x:v>5890</x:v>
      </x:c>
      <x:c r="J3154" s="68" t="n">
        <x:v>13.2</x:v>
      </x:c>
      <x:c r="K3154" s="68" t="n">
        <x:v>657</x:v>
      </x:c>
      <x:c r="L3154" s="68" t="n">
        <x:v>1.7</x:v>
      </x:c>
      <x:c r="M3154" s="70" t="n">
        <x:v>0.035</x:v>
      </x:c>
      <x:c r="N3154" s="71" t="n">
        <x:v>147</x:v>
      </x:c>
      <x:c r="O3154" s="33" t="n">
        <x:f>ROUND(3*E3154+F3154+G3154*H3154,1)</x:f>
        <x:v>128.7</x:v>
      </x:c>
      <x:c r="P3154" s="33" t="n">
        <x:f>ROUND('Inputs'!$C$4*'Inputs'!$C$7*'Inputs'!$C$5*C3154/3600,1)</x:f>
        <x:v>4795.6</x:v>
      </x:c>
      <x:c r="Q3154" s="33" t="n">
        <x:f>ROUND(('Inputs'!$C$4/B3154)*'Inputs'!$C$7*'Inputs'!$C$6*D3154/3600,1)</x:f>
        <x:v>2116.6</x:v>
      </x:c>
      <x:c r="R3154" s="59" t="n">
        <x:f>ROUND((P3154-Q3154)*O3154-('Inputs'!$C$4/B3154)*(I3154/J3154+K3154)-'Inputs'!$C$4*L3154-('Inputs'!$C$4*'Inputs'!$C$20*'Inputs'!$C$21*'Inputs'!$C$22/1000)*M3154*N3154,0)</x:f>
        <x:v>-58960</x:v>
      </x:c>
      <x:c r="S3154" s="59" t="n">
        <x:f>ROUND(R3154/'Inputs'!$C$4,2)</x:f>
        <x:v>-5.9</x:v>
      </x:c>
      <x:c r="T3154" s="33" t="n">
        <x:f>ROUND((P3154-Q3154)*G3154*'Inputs'!$C$25/1000,1)</x:f>
        <x:v>74.1</x:v>
      </x:c>
    </x:row>
    <x:row r="3155">
      <x:c r="A3155" t="n">
        <x:v>3140</x:v>
      </x:c>
      <x:c r="B3155" s="68" t="n">
        <x:v>33.8</x:v>
      </x:c>
      <x:c r="C3155" s="68" t="n">
        <x:v>27.7</x:v>
      </x:c>
      <x:c r="D3155" s="68" t="n">
        <x:v>226.6</x:v>
      </x:c>
      <x:c r="E3155" s="68" t="n">
        <x:v>22.6</x:v>
      </x:c>
      <x:c r="F3155" s="68" t="n">
        <x:v>48.7</x:v>
      </x:c>
      <x:c r="G3155" s="68" t="n">
        <x:v>7.8</x:v>
      </x:c>
      <x:c r="H3155" s="69" t="n">
        <x:v>1.978</x:v>
      </x:c>
      <x:c r="I3155" s="68" t="n">
        <x:v>7759</x:v>
      </x:c>
      <x:c r="J3155" s="68" t="n">
        <x:v>14.3</x:v>
      </x:c>
      <x:c r="K3155" s="68" t="n">
        <x:v>532</x:v>
      </x:c>
      <x:c r="L3155" s="68" t="n">
        <x:v>1.8</x:v>
      </x:c>
      <x:c r="M3155" s="70" t="n">
        <x:v>0.012</x:v>
      </x:c>
      <x:c r="N3155" s="71" t="n">
        <x:v>158</x:v>
      </x:c>
      <x:c r="O3155" s="33" t="n">
        <x:f>ROUND(3*E3155+F3155+G3155*H3155,1)</x:f>
        <x:v>131.9</x:v>
      </x:c>
      <x:c r="P3155" s="33" t="n">
        <x:f>ROUND('Inputs'!$C$4*'Inputs'!$C$7*'Inputs'!$C$5*C3155/3600,1)</x:f>
        <x:v>4001.1</x:v>
      </x:c>
      <x:c r="Q3155" s="33" t="n">
        <x:f>ROUND(('Inputs'!$C$4/B3155)*'Inputs'!$C$7*'Inputs'!$C$6*D3155/3600,1)</x:f>
        <x:v>1936.8</x:v>
      </x:c>
      <x:c r="R3155" s="59" t="n">
        <x:f>ROUND((P3155-Q3155)*O3155-('Inputs'!$C$4/B3155)*(I3155/J3155+K3155)-'Inputs'!$C$4*L3155-('Inputs'!$C$4*'Inputs'!$C$20*'Inputs'!$C$21*'Inputs'!$C$22/1000)*M3155*N3155,0)</x:f>
        <x:v>-67884</x:v>
      </x:c>
      <x:c r="S3155" s="59" t="n">
        <x:f>ROUND(R3155/'Inputs'!$C$4,2)</x:f>
        <x:v>-6.79</x:v>
      </x:c>
      <x:c r="T3155" s="33" t="n">
        <x:f>ROUND((P3155-Q3155)*G3155*'Inputs'!$C$25/1000,1)</x:f>
        <x:v>41.6</x:v>
      </x:c>
    </x:row>
    <x:row r="3156">
      <x:c r="A3156" t="n">
        <x:v>3141</x:v>
      </x:c>
      <x:c r="B3156" s="68" t="n">
        <x:v>50.1</x:v>
      </x:c>
      <x:c r="C3156" s="68" t="n">
        <x:v>24.1</x:v>
      </x:c>
      <x:c r="D3156" s="68" t="n">
        <x:v>155.6</x:v>
      </x:c>
      <x:c r="E3156" s="68" t="n">
        <x:v>25</x:v>
      </x:c>
      <x:c r="F3156" s="68" t="n">
        <x:v>53.5</x:v>
      </x:c>
      <x:c r="G3156" s="68" t="n">
        <x:v>8.5</x:v>
      </x:c>
      <x:c r="H3156" s="69" t="n">
        <x:v>1.753</x:v>
      </x:c>
      <x:c r="I3156" s="68" t="n">
        <x:v>4816</x:v>
      </x:c>
      <x:c r="J3156" s="68" t="n">
        <x:v>15</x:v>
      </x:c>
      <x:c r="K3156" s="68" t="n">
        <x:v>503</x:v>
      </x:c>
      <x:c r="L3156" s="68" t="n">
        <x:v>5.6</x:v>
      </x:c>
      <x:c r="M3156" s="70" t="n">
        <x:v>0.037</x:v>
      </x:c>
      <x:c r="N3156" s="71" t="n">
        <x:v>74</x:v>
      </x:c>
      <x:c r="O3156" s="33" t="n">
        <x:f>ROUND(3*E3156+F3156+G3156*H3156,1)</x:f>
        <x:v>143.4</x:v>
      </x:c>
      <x:c r="P3156" s="33" t="n">
        <x:f>ROUND('Inputs'!$C$4*'Inputs'!$C$7*'Inputs'!$C$5*C3156/3600,1)</x:f>
        <x:v>3481.1</x:v>
      </x:c>
      <x:c r="Q3156" s="33" t="n">
        <x:f>ROUND(('Inputs'!$C$4/B3156)*'Inputs'!$C$7*'Inputs'!$C$6*D3156/3600,1)</x:f>
        <x:v>897.2</x:v>
      </x:c>
      <x:c r="R3156" s="59" t="n">
        <x:f>ROUND((P3156-Q3156)*O3156-('Inputs'!$C$4/B3156)*(I3156/J3156+K3156)-'Inputs'!$C$4*L3156-('Inputs'!$C$4*'Inputs'!$C$20*'Inputs'!$C$21*'Inputs'!$C$22/1000)*M3156*N3156,0)</x:f>
        <x:v>143924</x:v>
      </x:c>
      <x:c r="S3156" s="59" t="n">
        <x:f>ROUND(R3156/'Inputs'!$C$4,2)</x:f>
        <x:v>14.39</x:v>
      </x:c>
      <x:c r="T3156" s="33" t="n">
        <x:f>ROUND((P3156-Q3156)*G3156*'Inputs'!$C$25/1000,1)</x:f>
        <x:v>56.7</x:v>
      </x:c>
    </x:row>
    <x:row r="3157">
      <x:c r="A3157" t="n">
        <x:v>3142</x:v>
      </x:c>
      <x:c r="B3157" s="68" t="n">
        <x:v>25.8</x:v>
      </x:c>
      <x:c r="C3157" s="68" t="n">
        <x:v>24.9</x:v>
      </x:c>
      <x:c r="D3157" s="68" t="n">
        <x:v>196.2</x:v>
      </x:c>
      <x:c r="E3157" s="68" t="n">
        <x:v>25.4</x:v>
      </x:c>
      <x:c r="F3157" s="68" t="n">
        <x:v>40.9</x:v>
      </x:c>
      <x:c r="G3157" s="68" t="n">
        <x:v>9.6</x:v>
      </x:c>
      <x:c r="H3157" s="69" t="n">
        <x:v>1.923</x:v>
      </x:c>
      <x:c r="I3157" s="68" t="n">
        <x:v>7227</x:v>
      </x:c>
      <x:c r="J3157" s="68" t="n">
        <x:v>11.2</x:v>
      </x:c>
      <x:c r="K3157" s="68" t="n">
        <x:v>417</x:v>
      </x:c>
      <x:c r="L3157" s="68" t="n">
        <x:v>5.7</x:v>
      </x:c>
      <x:c r="M3157" s="70" t="n">
        <x:v>0.074</x:v>
      </x:c>
      <x:c r="N3157" s="71" t="n">
        <x:v>112</x:v>
      </x:c>
      <x:c r="O3157" s="33" t="n">
        <x:f>ROUND(3*E3157+F3157+G3157*H3157,1)</x:f>
        <x:v>135.6</x:v>
      </x:c>
      <x:c r="P3157" s="33" t="n">
        <x:f>ROUND('Inputs'!$C$4*'Inputs'!$C$7*'Inputs'!$C$5*C3157/3600,1)</x:f>
        <x:v>3596.7</x:v>
      </x:c>
      <x:c r="Q3157" s="33" t="n">
        <x:f>ROUND(('Inputs'!$C$4/B3157)*'Inputs'!$C$7*'Inputs'!$C$6*D3157/3600,1)</x:f>
        <x:v>2196.9</x:v>
      </x:c>
      <x:c r="R3157" s="59" t="n">
        <x:f>ROUND((P3157-Q3157)*O3157-('Inputs'!$C$4/B3157)*(I3157/J3157+K3157)-'Inputs'!$C$4*L3157-('Inputs'!$C$4*'Inputs'!$C$20*'Inputs'!$C$21*'Inputs'!$C$22/1000)*M3157*N3157,0)</x:f>
        <x:v>-297452</x:v>
      </x:c>
      <x:c r="S3157" s="59" t="n">
        <x:f>ROUND(R3157/'Inputs'!$C$4,2)</x:f>
        <x:v>-29.75</x:v>
      </x:c>
      <x:c r="T3157" s="33" t="n">
        <x:f>ROUND((P3157-Q3157)*G3157*'Inputs'!$C$25/1000,1)</x:f>
        <x:v>34.7</x:v>
      </x:c>
    </x:row>
    <x:row r="3158">
      <x:c r="A3158" t="n">
        <x:v>3143</x:v>
      </x:c>
      <x:c r="B3158" s="68" t="n">
        <x:v>27.5</x:v>
      </x:c>
      <x:c r="C3158" s="68" t="n">
        <x:v>28.5</x:v>
      </x:c>
      <x:c r="D3158" s="68" t="n">
        <x:v>216.1</x:v>
      </x:c>
      <x:c r="E3158" s="68" t="n">
        <x:v>22.1</x:v>
      </x:c>
      <x:c r="F3158" s="68" t="n">
        <x:v>54.7</x:v>
      </x:c>
      <x:c r="G3158" s="68" t="n">
        <x:v>7.3</x:v>
      </x:c>
      <x:c r="H3158" s="69" t="n">
        <x:v>1.755</x:v>
      </x:c>
      <x:c r="I3158" s="68" t="n">
        <x:v>7170</x:v>
      </x:c>
      <x:c r="J3158" s="68" t="n">
        <x:v>14.8</x:v>
      </x:c>
      <x:c r="K3158" s="68" t="n">
        <x:v>730</x:v>
      </x:c>
      <x:c r="L3158" s="68" t="n">
        <x:v>1.7</x:v>
      </x:c>
      <x:c r="M3158" s="70" t="n">
        <x:v>0.068</x:v>
      </x:c>
      <x:c r="N3158" s="71" t="n">
        <x:v>115</x:v>
      </x:c>
      <x:c r="O3158" s="33" t="n">
        <x:f>ROUND(3*E3158+F3158+G3158*H3158,1)</x:f>
        <x:v>133.8</x:v>
      </x:c>
      <x:c r="P3158" s="33" t="n">
        <x:f>ROUND('Inputs'!$C$4*'Inputs'!$C$7*'Inputs'!$C$5*C3158/3600,1)</x:f>
        <x:v>4116.7</x:v>
      </x:c>
      <x:c r="Q3158" s="33" t="n">
        <x:f>ROUND(('Inputs'!$C$4/B3158)*'Inputs'!$C$7*'Inputs'!$C$6*D3158/3600,1)</x:f>
        <x:v>2270.1</x:v>
      </x:c>
      <x:c r="R3158" s="59" t="n">
        <x:f>ROUND((P3158-Q3158)*O3158-('Inputs'!$C$4/B3158)*(I3158/J3158+K3158)-'Inputs'!$C$4*L3158-('Inputs'!$C$4*'Inputs'!$C$20*'Inputs'!$C$21*'Inputs'!$C$22/1000)*M3158*N3158,0)</x:f>
        <x:v>-229033</x:v>
      </x:c>
      <x:c r="S3158" s="59" t="n">
        <x:f>ROUND(R3158/'Inputs'!$C$4,2)</x:f>
        <x:v>-22.9</x:v>
      </x:c>
      <x:c r="T3158" s="33" t="n">
        <x:f>ROUND((P3158-Q3158)*G3158*'Inputs'!$C$25/1000,1)</x:f>
        <x:v>34.8</x:v>
      </x:c>
    </x:row>
    <x:row r="3159">
      <x:c r="A3159" t="n">
        <x:v>3144</x:v>
      </x:c>
      <x:c r="B3159" s="68" t="n">
        <x:v>45.7</x:v>
      </x:c>
      <x:c r="C3159" s="68" t="n">
        <x:v>30.4</x:v>
      </x:c>
      <x:c r="D3159" s="68" t="n">
        <x:v>259</x:v>
      </x:c>
      <x:c r="E3159" s="68" t="n">
        <x:v>22.1</x:v>
      </x:c>
      <x:c r="F3159" s="68" t="n">
        <x:v>34.3</x:v>
      </x:c>
      <x:c r="G3159" s="68" t="n">
        <x:v>7.3</x:v>
      </x:c>
      <x:c r="H3159" s="69" t="n">
        <x:v>1.861</x:v>
      </x:c>
      <x:c r="I3159" s="68" t="n">
        <x:v>5791</x:v>
      </x:c>
      <x:c r="J3159" s="68" t="n">
        <x:v>8.1</x:v>
      </x:c>
      <x:c r="K3159" s="68" t="n">
        <x:v>616</x:v>
      </x:c>
      <x:c r="L3159" s="68" t="n">
        <x:v>3.9</x:v>
      </x:c>
      <x:c r="M3159" s="70" t="n">
        <x:v>0.028</x:v>
      </x:c>
      <x:c r="N3159" s="71" t="n">
        <x:v>109</x:v>
      </x:c>
      <x:c r="O3159" s="33" t="n">
        <x:f>ROUND(3*E3159+F3159+G3159*H3159,1)</x:f>
        <x:v>114.2</x:v>
      </x:c>
      <x:c r="P3159" s="33" t="n">
        <x:f>ROUND('Inputs'!$C$4*'Inputs'!$C$7*'Inputs'!$C$5*C3159/3600,1)</x:f>
        <x:v>4391.1</x:v>
      </x:c>
      <x:c r="Q3159" s="33" t="n">
        <x:f>ROUND(('Inputs'!$C$4/B3159)*'Inputs'!$C$7*'Inputs'!$C$6*D3159/3600,1)</x:f>
        <x:v>1637.2</x:v>
      </x:c>
      <x:c r="R3159" s="59" t="n">
        <x:f>ROUND((P3159-Q3159)*O3159-('Inputs'!$C$4/B3159)*(I3159/J3159+K3159)-'Inputs'!$C$4*L3159-('Inputs'!$C$4*'Inputs'!$C$20*'Inputs'!$C$21*'Inputs'!$C$22/1000)*M3159*N3159,0)</x:f>
        <x:v>-22563</x:v>
      </x:c>
      <x:c r="S3159" s="59" t="n">
        <x:f>ROUND(R3159/'Inputs'!$C$4,2)</x:f>
        <x:v>-2.26</x:v>
      </x:c>
      <x:c r="T3159" s="33" t="n">
        <x:f>ROUND((P3159-Q3159)*G3159*'Inputs'!$C$25/1000,1)</x:f>
        <x:v>51.9</x:v>
      </x:c>
    </x:row>
    <x:row r="3160">
      <x:c r="A3160" t="n">
        <x:v>3145</x:v>
      </x:c>
      <x:c r="B3160" s="68" t="n">
        <x:v>28.8</x:v>
      </x:c>
      <x:c r="C3160" s="68" t="n">
        <x:v>31.1</x:v>
      </x:c>
      <x:c r="D3160" s="68" t="n">
        <x:v>194.5</x:v>
      </x:c>
      <x:c r="E3160" s="68" t="n">
        <x:v>25.9</x:v>
      </x:c>
      <x:c r="F3160" s="68" t="n">
        <x:v>54.2</x:v>
      </x:c>
      <x:c r="G3160" s="68" t="n">
        <x:v>10.2</x:v>
      </x:c>
      <x:c r="H3160" s="69" t="n">
        <x:v>1.679</x:v>
      </x:c>
      <x:c r="I3160" s="68" t="n">
        <x:v>6728</x:v>
      </x:c>
      <x:c r="J3160" s="68" t="n">
        <x:v>8.5</x:v>
      </x:c>
      <x:c r="K3160" s="68" t="n">
        <x:v>389</x:v>
      </x:c>
      <x:c r="L3160" s="68" t="n">
        <x:v>1.9</x:v>
      </x:c>
      <x:c r="M3160" s="70" t="n">
        <x:v>0.027</x:v>
      </x:c>
      <x:c r="N3160" s="71" t="n">
        <x:v>124</x:v>
      </x:c>
      <x:c r="O3160" s="33" t="n">
        <x:f>ROUND(3*E3160+F3160+G3160*H3160,1)</x:f>
        <x:v>149</x:v>
      </x:c>
      <x:c r="P3160" s="33" t="n">
        <x:f>ROUND('Inputs'!$C$4*'Inputs'!$C$7*'Inputs'!$C$5*C3160/3600,1)</x:f>
        <x:v>4492.2</x:v>
      </x:c>
      <x:c r="Q3160" s="33" t="n">
        <x:f>ROUND(('Inputs'!$C$4/B3160)*'Inputs'!$C$7*'Inputs'!$C$6*D3160/3600,1)</x:f>
        <x:v>1951</x:v>
      </x:c>
      <x:c r="R3160" s="59" t="n">
        <x:f>ROUND((P3160-Q3160)*O3160-('Inputs'!$C$4/B3160)*(I3160/J3160+K3160)-'Inputs'!$C$4*L3160-('Inputs'!$C$4*'Inputs'!$C$20*'Inputs'!$C$21*'Inputs'!$C$22/1000)*M3160*N3160,0)</x:f>
        <x:v>-57754</x:v>
      </x:c>
      <x:c r="S3160" s="59" t="n">
        <x:f>ROUND(R3160/'Inputs'!$C$4,2)</x:f>
        <x:v>-5.78</x:v>
      </x:c>
      <x:c r="T3160" s="33" t="n">
        <x:f>ROUND((P3160-Q3160)*G3160*'Inputs'!$C$25/1000,1)</x:f>
        <x:v>67</x:v>
      </x:c>
    </x:row>
    <x:row r="3161">
      <x:c r="A3161" t="n">
        <x:v>3146</x:v>
      </x:c>
      <x:c r="B3161" s="68" t="n">
        <x:v>53.5</x:v>
      </x:c>
      <x:c r="C3161" s="68" t="n">
        <x:v>25.1</x:v>
      </x:c>
      <x:c r="D3161" s="68" t="n">
        <x:v>230.8</x:v>
      </x:c>
      <x:c r="E3161" s="68" t="n">
        <x:v>21.7</x:v>
      </x:c>
      <x:c r="F3161" s="68" t="n">
        <x:v>45.8</x:v>
      </x:c>
      <x:c r="G3161" s="68" t="n">
        <x:v>8.8</x:v>
      </x:c>
      <x:c r="H3161" s="69" t="n">
        <x:v>1.668</x:v>
      </x:c>
      <x:c r="I3161" s="68" t="n">
        <x:v>5491</x:v>
      </x:c>
      <x:c r="J3161" s="68" t="n">
        <x:v>11.6</x:v>
      </x:c>
      <x:c r="K3161" s="68" t="n">
        <x:v>852</x:v>
      </x:c>
      <x:c r="L3161" s="68" t="n">
        <x:v>2.8</x:v>
      </x:c>
      <x:c r="M3161" s="70" t="n">
        <x:v>0.064</x:v>
      </x:c>
      <x:c r="N3161" s="71" t="n">
        <x:v>149</x:v>
      </x:c>
      <x:c r="O3161" s="33" t="n">
        <x:f>ROUND(3*E3161+F3161+G3161*H3161,1)</x:f>
        <x:v>125.6</x:v>
      </x:c>
      <x:c r="P3161" s="33" t="n">
        <x:f>ROUND('Inputs'!$C$4*'Inputs'!$C$7*'Inputs'!$C$5*C3161/3600,1)</x:f>
        <x:v>3625.6</x:v>
      </x:c>
      <x:c r="Q3161" s="33" t="n">
        <x:f>ROUND(('Inputs'!$C$4/B3161)*'Inputs'!$C$7*'Inputs'!$C$6*D3161/3600,1)</x:f>
        <x:v>1246.3</x:v>
      </x:c>
      <x:c r="R3161" s="59" t="n">
        <x:f>ROUND((P3161-Q3161)*O3161-('Inputs'!$C$4/B3161)*(I3161/J3161+K3161)-'Inputs'!$C$4*L3161-('Inputs'!$C$4*'Inputs'!$C$20*'Inputs'!$C$21*'Inputs'!$C$22/1000)*M3161*N3161,0)</x:f>
        <x:v>1785</x:v>
      </x:c>
      <x:c r="S3161" s="59" t="n">
        <x:f>ROUND(R3161/'Inputs'!$C$4,2)</x:f>
        <x:v>0.18</x:v>
      </x:c>
      <x:c r="T3161" s="33" t="n">
        <x:f>ROUND((P3161-Q3161)*G3161*'Inputs'!$C$25/1000,1)</x:f>
        <x:v>54.1</x:v>
      </x:c>
    </x:row>
    <x:row r="3162">
      <x:c r="A3162" t="n">
        <x:v>3147</x:v>
      </x:c>
      <x:c r="B3162" s="68" t="n">
        <x:v>32.8</x:v>
      </x:c>
      <x:c r="C3162" s="68" t="n">
        <x:v>29.2</x:v>
      </x:c>
      <x:c r="D3162" s="68" t="n">
        <x:v>223.9</x:v>
      </x:c>
      <x:c r="E3162" s="68" t="n">
        <x:v>25.5</x:v>
      </x:c>
      <x:c r="F3162" s="68" t="n">
        <x:v>52.8</x:v>
      </x:c>
      <x:c r="G3162" s="68" t="n">
        <x:v>8.9</x:v>
      </x:c>
      <x:c r="H3162" s="69" t="n">
        <x:v>1.819</x:v>
      </x:c>
      <x:c r="I3162" s="68" t="n">
        <x:v>8324</x:v>
      </x:c>
      <x:c r="J3162" s="68" t="n">
        <x:v>11.5</x:v>
      </x:c>
      <x:c r="K3162" s="68" t="n">
        <x:v>509</x:v>
      </x:c>
      <x:c r="L3162" s="68" t="n">
        <x:v>2.3</x:v>
      </x:c>
      <x:c r="M3162" s="70" t="n">
        <x:v>0.027</x:v>
      </x:c>
      <x:c r="N3162" s="71" t="n">
        <x:v>142</x:v>
      </x:c>
      <x:c r="O3162" s="33" t="n">
        <x:f>ROUND(3*E3162+F3162+G3162*H3162,1)</x:f>
        <x:v>145.5</x:v>
      </x:c>
      <x:c r="P3162" s="33" t="n">
        <x:f>ROUND('Inputs'!$C$4*'Inputs'!$C$7*'Inputs'!$C$5*C3162/3600,1)</x:f>
        <x:v>4217.8</x:v>
      </x:c>
      <x:c r="Q3162" s="33" t="n">
        <x:f>ROUND(('Inputs'!$C$4/B3162)*'Inputs'!$C$7*'Inputs'!$C$6*D3162/3600,1)</x:f>
        <x:v>1972</x:v>
      </x:c>
      <x:c r="R3162" s="59" t="n">
        <x:f>ROUND((P3162-Q3162)*O3162-('Inputs'!$C$4/B3162)*(I3162/J3162+K3162)-'Inputs'!$C$4*L3162-('Inputs'!$C$4*'Inputs'!$C$20*'Inputs'!$C$21*'Inputs'!$C$22/1000)*M3162*N3162,0)</x:f>
        <x:v>-80671</x:v>
      </x:c>
      <x:c r="S3162" s="59" t="n">
        <x:f>ROUND(R3162/'Inputs'!$C$4,2)</x:f>
        <x:v>-8.07</x:v>
      </x:c>
      <x:c r="T3162" s="33" t="n">
        <x:f>ROUND((P3162-Q3162)*G3162*'Inputs'!$C$25/1000,1)</x:f>
        <x:v>51.6</x:v>
      </x:c>
    </x:row>
    <x:row r="3163">
      <x:c r="A3163" t="n">
        <x:v>3148</x:v>
      </x:c>
      <x:c r="B3163" s="68" t="n">
        <x:v>36.3</x:v>
      </x:c>
      <x:c r="C3163" s="68" t="n">
        <x:v>29</x:v>
      </x:c>
      <x:c r="D3163" s="68" t="n">
        <x:v>193.8</x:v>
      </x:c>
      <x:c r="E3163" s="68" t="n">
        <x:v>24.2</x:v>
      </x:c>
      <x:c r="F3163" s="68" t="n">
        <x:v>48.9</x:v>
      </x:c>
      <x:c r="G3163" s="68" t="n">
        <x:v>9.4</x:v>
      </x:c>
      <x:c r="H3163" s="69" t="n">
        <x:v>1.634</x:v>
      </x:c>
      <x:c r="I3163" s="68" t="n">
        <x:v>8755</x:v>
      </x:c>
      <x:c r="J3163" s="68" t="n">
        <x:v>12.2</x:v>
      </x:c>
      <x:c r="K3163" s="68" t="n">
        <x:v>545</x:v>
      </x:c>
      <x:c r="L3163" s="68" t="n">
        <x:v>5.8</x:v>
      </x:c>
      <x:c r="M3163" s="70" t="n">
        <x:v>0.053</x:v>
      </x:c>
      <x:c r="N3163" s="71" t="n">
        <x:v>112</x:v>
      </x:c>
      <x:c r="O3163" s="33" t="n">
        <x:f>ROUND(3*E3163+F3163+G3163*H3163,1)</x:f>
        <x:v>136.9</x:v>
      </x:c>
      <x:c r="P3163" s="33" t="n">
        <x:f>ROUND('Inputs'!$C$4*'Inputs'!$C$7*'Inputs'!$C$5*C3163/3600,1)</x:f>
        <x:v>4188.9</x:v>
      </x:c>
      <x:c r="Q3163" s="33" t="n">
        <x:f>ROUND(('Inputs'!$C$4/B3163)*'Inputs'!$C$7*'Inputs'!$C$6*D3163/3600,1)</x:f>
        <x:v>1542.3</x:v>
      </x:c>
      <x:c r="R3163" s="59" t="n">
        <x:f>ROUND((P3163-Q3163)*O3163-('Inputs'!$C$4/B3163)*(I3163/J3163+K3163)-'Inputs'!$C$4*L3163-('Inputs'!$C$4*'Inputs'!$C$20*'Inputs'!$C$21*'Inputs'!$C$22/1000)*M3163*N3163,0)</x:f>
        <x:v>-56784</x:v>
      </x:c>
      <x:c r="S3163" s="59" t="n">
        <x:f>ROUND(R3163/'Inputs'!$C$4,2)</x:f>
        <x:v>-5.68</x:v>
      </x:c>
      <x:c r="T3163" s="33" t="n">
        <x:f>ROUND((P3163-Q3163)*G3163*'Inputs'!$C$25/1000,1)</x:f>
        <x:v>64.3</x:v>
      </x:c>
    </x:row>
    <x:row r="3164">
      <x:c r="A3164" t="n">
        <x:v>3149</x:v>
      </x:c>
      <x:c r="B3164" s="68" t="n">
        <x:v>27</x:v>
      </x:c>
      <x:c r="C3164" s="68" t="n">
        <x:v>30</x:v>
      </x:c>
      <x:c r="D3164" s="68" t="n">
        <x:v>236.4</x:v>
      </x:c>
      <x:c r="E3164" s="68" t="n">
        <x:v>20.7</x:v>
      </x:c>
      <x:c r="F3164" s="68" t="n">
        <x:v>40.7</x:v>
      </x:c>
      <x:c r="G3164" s="68" t="n">
        <x:v>7.6</x:v>
      </x:c>
      <x:c r="H3164" s="69" t="n">
        <x:v>1.927</x:v>
      </x:c>
      <x:c r="I3164" s="68" t="n">
        <x:v>4427</x:v>
      </x:c>
      <x:c r="J3164" s="68" t="n">
        <x:v>14.2</x:v>
      </x:c>
      <x:c r="K3164" s="68" t="n">
        <x:v>707</x:v>
      </x:c>
      <x:c r="L3164" s="68" t="n">
        <x:v>3.6</x:v>
      </x:c>
      <x:c r="M3164" s="70" t="n">
        <x:v>0.081</x:v>
      </x:c>
      <x:c r="N3164" s="71" t="n">
        <x:v>77</x:v>
      </x:c>
      <x:c r="O3164" s="33" t="n">
        <x:f>ROUND(3*E3164+F3164+G3164*H3164,1)</x:f>
        <x:v>117.4</x:v>
      </x:c>
      <x:c r="P3164" s="33" t="n">
        <x:f>ROUND('Inputs'!$C$4*'Inputs'!$C$7*'Inputs'!$C$5*C3164/3600,1)</x:f>
        <x:v>4333.3</x:v>
      </x:c>
      <x:c r="Q3164" s="33" t="n">
        <x:f>ROUND(('Inputs'!$C$4/B3164)*'Inputs'!$C$7*'Inputs'!$C$6*D3164/3600,1)</x:f>
        <x:v>2529.4</x:v>
      </x:c>
      <x:c r="R3164" s="59" t="n">
        <x:f>ROUND((P3164-Q3164)*O3164-('Inputs'!$C$4/B3164)*(I3164/J3164+K3164)-'Inputs'!$C$4*L3164-('Inputs'!$C$4*'Inputs'!$C$20*'Inputs'!$C$21*'Inputs'!$C$22/1000)*M3164*N3164,0)</x:f>
        <x:v>-215488</x:v>
      </x:c>
      <x:c r="S3164" s="59" t="n">
        <x:f>ROUND(R3164/'Inputs'!$C$4,2)</x:f>
        <x:v>-21.55</x:v>
      </x:c>
      <x:c r="T3164" s="33" t="n">
        <x:f>ROUND((P3164-Q3164)*G3164*'Inputs'!$C$25/1000,1)</x:f>
        <x:v>35.4</x:v>
      </x:c>
    </x:row>
    <x:row r="3165">
      <x:c r="A3165" t="n">
        <x:v>3150</x:v>
      </x:c>
      <x:c r="B3165" s="68" t="n">
        <x:v>40.1</x:v>
      </x:c>
      <x:c r="C3165" s="68" t="n">
        <x:v>30.7</x:v>
      </x:c>
      <x:c r="D3165" s="68" t="n">
        <x:v>238.9</x:v>
      </x:c>
      <x:c r="E3165" s="68" t="n">
        <x:v>22.5</x:v>
      </x:c>
      <x:c r="F3165" s="68" t="n">
        <x:v>49.9</x:v>
      </x:c>
      <x:c r="G3165" s="68" t="n">
        <x:v>8.5</x:v>
      </x:c>
      <x:c r="H3165" s="69" t="n">
        <x:v>1.552</x:v>
      </x:c>
      <x:c r="I3165" s="68" t="n">
        <x:v>9491</x:v>
      </x:c>
      <x:c r="J3165" s="68" t="n">
        <x:v>8.8</x:v>
      </x:c>
      <x:c r="K3165" s="68" t="n">
        <x:v>796</x:v>
      </x:c>
      <x:c r="L3165" s="68" t="n">
        <x:v>3.4</x:v>
      </x:c>
      <x:c r="M3165" s="70" t="n">
        <x:v>0.004</x:v>
      </x:c>
      <x:c r="N3165" s="71" t="n">
        <x:v>150</x:v>
      </x:c>
      <x:c r="O3165" s="33" t="n">
        <x:f>ROUND(3*E3165+F3165+G3165*H3165,1)</x:f>
        <x:v>130.6</x:v>
      </x:c>
      <x:c r="P3165" s="33" t="n">
        <x:f>ROUND('Inputs'!$C$4*'Inputs'!$C$7*'Inputs'!$C$5*C3165/3600,1)</x:f>
        <x:v>4434.4</x:v>
      </x:c>
      <x:c r="Q3165" s="33" t="n">
        <x:f>ROUND(('Inputs'!$C$4/B3165)*'Inputs'!$C$7*'Inputs'!$C$6*D3165/3600,1)</x:f>
        <x:v>1721.1</x:v>
      </x:c>
      <x:c r="R3165" s="59" t="n">
        <x:f>ROUND((P3165-Q3165)*O3165-('Inputs'!$C$4/B3165)*(I3165/J3165+K3165)-'Inputs'!$C$4*L3165-('Inputs'!$C$4*'Inputs'!$C$20*'Inputs'!$C$21*'Inputs'!$C$22/1000)*M3165*N3165,0)</x:f>
        <x:v>-148447</x:v>
      </x:c>
      <x:c r="S3165" s="59" t="n">
        <x:f>ROUND(R3165/'Inputs'!$C$4,2)</x:f>
        <x:v>-14.84</x:v>
      </x:c>
      <x:c r="T3165" s="33" t="n">
        <x:f>ROUND((P3165-Q3165)*G3165*'Inputs'!$C$25/1000,1)</x:f>
        <x:v>59.6</x:v>
      </x:c>
    </x:row>
    <x:row r="3166">
      <x:c r="A3166" t="n">
        <x:v>3151</x:v>
      </x:c>
      <x:c r="B3166" s="68" t="n">
        <x:v>34.4</x:v>
      </x:c>
      <x:c r="C3166" s="68" t="n">
        <x:v>33.1</x:v>
      </x:c>
      <x:c r="D3166" s="68" t="n">
        <x:v>244.2</x:v>
      </x:c>
      <x:c r="E3166" s="68" t="n">
        <x:v>23.6</x:v>
      </x:c>
      <x:c r="F3166" s="68" t="n">
        <x:v>37.2</x:v>
      </x:c>
      <x:c r="G3166" s="68" t="n">
        <x:v>7</x:v>
      </x:c>
      <x:c r="H3166" s="69" t="n">
        <x:v>1.69</x:v>
      </x:c>
      <x:c r="I3166" s="68" t="n">
        <x:v>8998</x:v>
      </x:c>
      <x:c r="J3166" s="68" t="n">
        <x:v>12.4</x:v>
      </x:c>
      <x:c r="K3166" s="68" t="n">
        <x:v>577</x:v>
      </x:c>
      <x:c r="L3166" s="68" t="n">
        <x:v>5.6</x:v>
      </x:c>
      <x:c r="M3166" s="70" t="n">
        <x:v>0.028</x:v>
      </x:c>
      <x:c r="N3166" s="71" t="n">
        <x:v>125</x:v>
      </x:c>
      <x:c r="O3166" s="33" t="n">
        <x:f>ROUND(3*E3166+F3166+G3166*H3166,1)</x:f>
        <x:v>119.8</x:v>
      </x:c>
      <x:c r="P3166" s="33" t="n">
        <x:f>ROUND('Inputs'!$C$4*'Inputs'!$C$7*'Inputs'!$C$5*C3166/3600,1)</x:f>
        <x:v>4781.1</x:v>
      </x:c>
      <x:c r="Q3166" s="33" t="n">
        <x:f>ROUND(('Inputs'!$C$4/B3166)*'Inputs'!$C$7*'Inputs'!$C$6*D3166/3600,1)</x:f>
        <x:v>2050.8</x:v>
      </x:c>
      <x:c r="R3166" s="59" t="n">
        <x:f>ROUND((P3166-Q3166)*O3166-('Inputs'!$C$4/B3166)*(I3166/J3166+K3166)-'Inputs'!$C$4*L3166-('Inputs'!$C$4*'Inputs'!$C$20*'Inputs'!$C$21*'Inputs'!$C$22/1000)*M3166*N3166,0)</x:f>
        <x:v>-115412</x:v>
      </x:c>
      <x:c r="S3166" s="59" t="n">
        <x:f>ROUND(R3166/'Inputs'!$C$4,2)</x:f>
        <x:v>-11.54</x:v>
      </x:c>
      <x:c r="T3166" s="33" t="n">
        <x:f>ROUND((P3166-Q3166)*G3166*'Inputs'!$C$25/1000,1)</x:f>
        <x:v>49.4</x:v>
      </x:c>
    </x:row>
    <x:row r="3167">
      <x:c r="A3167" t="n">
        <x:v>3152</x:v>
      </x:c>
      <x:c r="B3167" s="68" t="n">
        <x:v>45.6</x:v>
      </x:c>
      <x:c r="C3167" s="68" t="n">
        <x:v>30.5</x:v>
      </x:c>
      <x:c r="D3167" s="68" t="n">
        <x:v>203.9</x:v>
      </x:c>
      <x:c r="E3167" s="68" t="n">
        <x:v>24.9</x:v>
      </x:c>
      <x:c r="F3167" s="68" t="n">
        <x:v>42.9</x:v>
      </x:c>
      <x:c r="G3167" s="68" t="n">
        <x:v>10.9</x:v>
      </x:c>
      <x:c r="H3167" s="69" t="n">
        <x:v>2.027</x:v>
      </x:c>
      <x:c r="I3167" s="68" t="n">
        <x:v>6888</x:v>
      </x:c>
      <x:c r="J3167" s="68" t="n">
        <x:v>12.4</x:v>
      </x:c>
      <x:c r="K3167" s="68" t="n">
        <x:v>875</x:v>
      </x:c>
      <x:c r="L3167" s="68" t="n">
        <x:v>4</x:v>
      </x:c>
      <x:c r="M3167" s="70" t="n">
        <x:v>0.021</x:v>
      </x:c>
      <x:c r="N3167" s="71" t="n">
        <x:v>104</x:v>
      </x:c>
      <x:c r="O3167" s="33" t="n">
        <x:f>ROUND(3*E3167+F3167+G3167*H3167,1)</x:f>
        <x:v>139.7</x:v>
      </x:c>
      <x:c r="P3167" s="33" t="n">
        <x:f>ROUND('Inputs'!$C$4*'Inputs'!$C$7*'Inputs'!$C$5*C3167/3600,1)</x:f>
        <x:v>4405.6</x:v>
      </x:c>
      <x:c r="Q3167" s="33" t="n">
        <x:f>ROUND(('Inputs'!$C$4/B3167)*'Inputs'!$C$7*'Inputs'!$C$6*D3167/3600,1)</x:f>
        <x:v>1291.8</x:v>
      </x:c>
      <x:c r="R3167" s="59" t="n">
        <x:f>ROUND((P3167-Q3167)*O3167-('Inputs'!$C$4/B3167)*(I3167/J3167+K3167)-'Inputs'!$C$4*L3167-('Inputs'!$C$4*'Inputs'!$C$20*'Inputs'!$C$21*'Inputs'!$C$22/1000)*M3167*N3167,0)</x:f>
        <x:v>76412</x:v>
      </x:c>
      <x:c r="S3167" s="59" t="n">
        <x:f>ROUND(R3167/'Inputs'!$C$4,2)</x:f>
        <x:v>7.64</x:v>
      </x:c>
      <x:c r="T3167" s="33" t="n">
        <x:f>ROUND((P3167-Q3167)*G3167*'Inputs'!$C$25/1000,1)</x:f>
        <x:v>87.7</x:v>
      </x:c>
    </x:row>
    <x:row r="3168">
      <x:c r="A3168" t="n">
        <x:v>3153</x:v>
      </x:c>
      <x:c r="B3168" s="68" t="n">
        <x:v>51.9</x:v>
      </x:c>
      <x:c r="C3168" s="68" t="n">
        <x:v>30.6</x:v>
      </x:c>
      <x:c r="D3168" s="68" t="n">
        <x:v>195.6</x:v>
      </x:c>
      <x:c r="E3168" s="68" t="n">
        <x:v>26.7</x:v>
      </x:c>
      <x:c r="F3168" s="68" t="n">
        <x:v>30.4</x:v>
      </x:c>
      <x:c r="G3168" s="68" t="n">
        <x:v>9.8</x:v>
      </x:c>
      <x:c r="H3168" s="69" t="n">
        <x:v>1.772</x:v>
      </x:c>
      <x:c r="I3168" s="68" t="n">
        <x:v>8048</x:v>
      </x:c>
      <x:c r="J3168" s="68" t="n">
        <x:v>9.4</x:v>
      </x:c>
      <x:c r="K3168" s="68" t="n">
        <x:v>377</x:v>
      </x:c>
      <x:c r="L3168" s="68" t="n">
        <x:v>2.8</x:v>
      </x:c>
      <x:c r="M3168" s="70" t="n">
        <x:v>0.086</x:v>
      </x:c>
      <x:c r="N3168" s="71" t="n">
        <x:v>70</x:v>
      </x:c>
      <x:c r="O3168" s="33" t="n">
        <x:f>ROUND(3*E3168+F3168+G3168*H3168,1)</x:f>
        <x:v>127.9</x:v>
      </x:c>
      <x:c r="P3168" s="33" t="n">
        <x:f>ROUND('Inputs'!$C$4*'Inputs'!$C$7*'Inputs'!$C$5*C3168/3600,1)</x:f>
        <x:v>4420</x:v>
      </x:c>
      <x:c r="Q3168" s="33" t="n">
        <x:f>ROUND(('Inputs'!$C$4/B3168)*'Inputs'!$C$7*'Inputs'!$C$6*D3168/3600,1)</x:f>
        <x:v>1088.8</x:v>
      </x:c>
      <x:c r="R3168" s="59" t="n">
        <x:f>ROUND((P3168-Q3168)*O3168-('Inputs'!$C$4/B3168)*(I3168/J3168+K3168)-'Inputs'!$C$4*L3168-('Inputs'!$C$4*'Inputs'!$C$20*'Inputs'!$C$21*'Inputs'!$C$22/1000)*M3168*N3168,0)</x:f>
        <x:v>146994</x:v>
      </x:c>
      <x:c r="S3168" s="59" t="n">
        <x:f>ROUND(R3168/'Inputs'!$C$4,2)</x:f>
        <x:v>14.7</x:v>
      </x:c>
      <x:c r="T3168" s="33" t="n">
        <x:f>ROUND((P3168-Q3168)*G3168*'Inputs'!$C$25/1000,1)</x:f>
        <x:v>84.3</x:v>
      </x:c>
    </x:row>
    <x:row r="3169">
      <x:c r="A3169" t="n">
        <x:v>3154</x:v>
      </x:c>
      <x:c r="B3169" s="68" t="n">
        <x:v>47.4</x:v>
      </x:c>
      <x:c r="C3169" s="68" t="n">
        <x:v>24.8</x:v>
      </x:c>
      <x:c r="D3169" s="68" t="n">
        <x:v>229.5</x:v>
      </x:c>
      <x:c r="E3169" s="68" t="n">
        <x:v>23.8</x:v>
      </x:c>
      <x:c r="F3169" s="68" t="n">
        <x:v>49.3</x:v>
      </x:c>
      <x:c r="G3169" s="68" t="n">
        <x:v>10.6</x:v>
      </x:c>
      <x:c r="H3169" s="69" t="n">
        <x:v>1.933</x:v>
      </x:c>
      <x:c r="I3169" s="68" t="n">
        <x:v>5917</x:v>
      </x:c>
      <x:c r="J3169" s="68" t="n">
        <x:v>14.8</x:v>
      </x:c>
      <x:c r="K3169" s="68" t="n">
        <x:v>755</x:v>
      </x:c>
      <x:c r="L3169" s="68" t="n">
        <x:v>4.1</x:v>
      </x:c>
      <x:c r="M3169" s="70" t="n">
        <x:v>0.002</x:v>
      </x:c>
      <x:c r="N3169" s="71" t="n">
        <x:v>78</x:v>
      </x:c>
      <x:c r="O3169" s="33" t="n">
        <x:f>ROUND(3*E3169+F3169+G3169*H3169,1)</x:f>
        <x:v>141.2</x:v>
      </x:c>
      <x:c r="P3169" s="33" t="n">
        <x:f>ROUND('Inputs'!$C$4*'Inputs'!$C$7*'Inputs'!$C$5*C3169/3600,1)</x:f>
        <x:v>3582.2</x:v>
      </x:c>
      <x:c r="Q3169" s="33" t="n">
        <x:f>ROUND(('Inputs'!$C$4/B3169)*'Inputs'!$C$7*'Inputs'!$C$6*D3169/3600,1)</x:f>
        <x:v>1398.7</x:v>
      </x:c>
      <x:c r="R3169" s="59" t="n">
        <x:f>ROUND((P3169-Q3169)*O3169-('Inputs'!$C$4/B3169)*(I3169/J3169+K3169)-'Inputs'!$C$4*L3169-('Inputs'!$C$4*'Inputs'!$C$20*'Inputs'!$C$21*'Inputs'!$C$22/1000)*M3169*N3169,0)</x:f>
        <x:v>23333</x:v>
      </x:c>
      <x:c r="S3169" s="59" t="n">
        <x:f>ROUND(R3169/'Inputs'!$C$4,2)</x:f>
        <x:v>2.33</x:v>
      </x:c>
      <x:c r="T3169" s="33" t="n">
        <x:f>ROUND((P3169-Q3169)*G3169*'Inputs'!$C$25/1000,1)</x:f>
        <x:v>59.8</x:v>
      </x:c>
    </x:row>
    <x:row r="3170">
      <x:c r="A3170" t="n">
        <x:v>3155</x:v>
      </x:c>
      <x:c r="B3170" s="68" t="n">
        <x:v>27.2</x:v>
      </x:c>
      <x:c r="C3170" s="68" t="n">
        <x:v>30.3</x:v>
      </x:c>
      <x:c r="D3170" s="68" t="n">
        <x:v>202.2</x:v>
      </x:c>
      <x:c r="E3170" s="68" t="n">
        <x:v>20.8</x:v>
      </x:c>
      <x:c r="F3170" s="68" t="n">
        <x:v>30.6</x:v>
      </x:c>
      <x:c r="G3170" s="68" t="n">
        <x:v>10.7</x:v>
      </x:c>
      <x:c r="H3170" s="69" t="n">
        <x:v>1.967</x:v>
      </x:c>
      <x:c r="I3170" s="68" t="n">
        <x:v>6289</x:v>
      </x:c>
      <x:c r="J3170" s="68" t="n">
        <x:v>9.7</x:v>
      </x:c>
      <x:c r="K3170" s="68" t="n">
        <x:v>534</x:v>
      </x:c>
      <x:c r="L3170" s="68" t="n">
        <x:v>4.8</x:v>
      </x:c>
      <x:c r="M3170" s="70" t="n">
        <x:v>0.063</x:v>
      </x:c>
      <x:c r="N3170" s="71" t="n">
        <x:v>78</x:v>
      </x:c>
      <x:c r="O3170" s="33" t="n">
        <x:f>ROUND(3*E3170+F3170+G3170*H3170,1)</x:f>
        <x:v>114</x:v>
      </x:c>
      <x:c r="P3170" s="33" t="n">
        <x:f>ROUND('Inputs'!$C$4*'Inputs'!$C$7*'Inputs'!$C$5*C3170/3600,1)</x:f>
        <x:v>4376.7</x:v>
      </x:c>
      <x:c r="Q3170" s="33" t="n">
        <x:f>ROUND(('Inputs'!$C$4/B3170)*'Inputs'!$C$7*'Inputs'!$C$6*D3170/3600,1)</x:f>
        <x:v>2147.5</x:v>
      </x:c>
      <x:c r="R3170" s="59" t="n">
        <x:f>ROUND((P3170-Q3170)*O3170-('Inputs'!$C$4/B3170)*(I3170/J3170+K3170)-'Inputs'!$C$4*L3170-('Inputs'!$C$4*'Inputs'!$C$20*'Inputs'!$C$21*'Inputs'!$C$22/1000)*M3170*N3170,0)</x:f>
        <x:v>-239547</x:v>
      </x:c>
      <x:c r="S3170" s="59" t="n">
        <x:f>ROUND(R3170/'Inputs'!$C$4,2)</x:f>
        <x:v>-23.95</x:v>
      </x:c>
      <x:c r="T3170" s="33" t="n">
        <x:f>ROUND((P3170-Q3170)*G3170*'Inputs'!$C$25/1000,1)</x:f>
        <x:v>61.6</x:v>
      </x:c>
    </x:row>
    <x:row r="3171">
      <x:c r="A3171" t="n">
        <x:v>3156</x:v>
      </x:c>
      <x:c r="B3171" s="68" t="n">
        <x:v>46.8</x:v>
      </x:c>
      <x:c r="C3171" s="68" t="n">
        <x:v>30.8</x:v>
      </x:c>
      <x:c r="D3171" s="68" t="n">
        <x:v>232.5</x:v>
      </x:c>
      <x:c r="E3171" s="68" t="n">
        <x:v>20.6</x:v>
      </x:c>
      <x:c r="F3171" s="68" t="n">
        <x:v>45.4</x:v>
      </x:c>
      <x:c r="G3171" s="68" t="n">
        <x:v>8.1</x:v>
      </x:c>
      <x:c r="H3171" s="69" t="n">
        <x:v>1.669</x:v>
      </x:c>
      <x:c r="I3171" s="68" t="n">
        <x:v>6239</x:v>
      </x:c>
      <x:c r="J3171" s="68" t="n">
        <x:v>11.1</x:v>
      </x:c>
      <x:c r="K3171" s="68" t="n">
        <x:v>547</x:v>
      </x:c>
      <x:c r="L3171" s="68" t="n">
        <x:v>4.6</x:v>
      </x:c>
      <x:c r="M3171" s="70" t="n">
        <x:v>0.017</x:v>
      </x:c>
      <x:c r="N3171" s="71" t="n">
        <x:v>72</x:v>
      </x:c>
      <x:c r="O3171" s="33" t="n">
        <x:f>ROUND(3*E3171+F3171+G3171*H3171,1)</x:f>
        <x:v>120.7</x:v>
      </x:c>
      <x:c r="P3171" s="33" t="n">
        <x:f>ROUND('Inputs'!$C$4*'Inputs'!$C$7*'Inputs'!$C$5*C3171/3600,1)</x:f>
        <x:v>4448.9</x:v>
      </x:c>
      <x:c r="Q3171" s="33" t="n">
        <x:f>ROUND(('Inputs'!$C$4/B3171)*'Inputs'!$C$7*'Inputs'!$C$6*D3171/3600,1)</x:f>
        <x:v>1435.2</x:v>
      </x:c>
      <x:c r="R3171" s="59" t="n">
        <x:f>ROUND((P3171-Q3171)*O3171-('Inputs'!$C$4/B3171)*(I3171/J3171+K3171)-'Inputs'!$C$4*L3171-('Inputs'!$C$4*'Inputs'!$C$20*'Inputs'!$C$21*'Inputs'!$C$22/1000)*M3171*N3171,0)</x:f>
        <x:v>78035</x:v>
      </x:c>
      <x:c r="S3171" s="59" t="n">
        <x:f>ROUND(R3171/'Inputs'!$C$4,2)</x:f>
        <x:v>7.8</x:v>
      </x:c>
      <x:c r="T3171" s="33" t="n">
        <x:f>ROUND((P3171-Q3171)*G3171*'Inputs'!$C$25/1000,1)</x:f>
        <x:v>63.1</x:v>
      </x:c>
    </x:row>
    <x:row r="3172">
      <x:c r="A3172" t="n">
        <x:v>3157</x:v>
      </x:c>
      <x:c r="B3172" s="68" t="n">
        <x:v>39.5</x:v>
      </x:c>
      <x:c r="C3172" s="68" t="n">
        <x:v>24.9</x:v>
      </x:c>
      <x:c r="D3172" s="68" t="n">
        <x:v>198.1</x:v>
      </x:c>
      <x:c r="E3172" s="68" t="n">
        <x:v>27.5</x:v>
      </x:c>
      <x:c r="F3172" s="68" t="n">
        <x:v>51.5</x:v>
      </x:c>
      <x:c r="G3172" s="68" t="n">
        <x:v>10.3</x:v>
      </x:c>
      <x:c r="H3172" s="69" t="n">
        <x:v>1.943</x:v>
      </x:c>
      <x:c r="I3172" s="68" t="n">
        <x:v>7103</x:v>
      </x:c>
      <x:c r="J3172" s="68" t="n">
        <x:v>9.6</x:v>
      </x:c>
      <x:c r="K3172" s="68" t="n">
        <x:v>512</x:v>
      </x:c>
      <x:c r="L3172" s="68" t="n">
        <x:v>5</x:v>
      </x:c>
      <x:c r="M3172" s="70" t="n">
        <x:v>0.02</x:v>
      </x:c>
      <x:c r="N3172" s="71" t="n">
        <x:v>88</x:v>
      </x:c>
      <x:c r="O3172" s="33" t="n">
        <x:f>ROUND(3*E3172+F3172+G3172*H3172,1)</x:f>
        <x:v>154</x:v>
      </x:c>
      <x:c r="P3172" s="33" t="n">
        <x:f>ROUND('Inputs'!$C$4*'Inputs'!$C$7*'Inputs'!$C$5*C3172/3600,1)</x:f>
        <x:v>3596.7</x:v>
      </x:c>
      <x:c r="Q3172" s="33" t="n">
        <x:f>ROUND(('Inputs'!$C$4/B3172)*'Inputs'!$C$7*'Inputs'!$C$6*D3172/3600,1)</x:f>
        <x:v>1448.8</x:v>
      </x:c>
      <x:c r="R3172" s="59" t="n">
        <x:f>ROUND((P3172-Q3172)*O3172-('Inputs'!$C$4/B3172)*(I3172/J3172+K3172)-'Inputs'!$C$4*L3172-('Inputs'!$C$4*'Inputs'!$C$20*'Inputs'!$C$21*'Inputs'!$C$22/1000)*M3172*N3172,0)</x:f>
        <x:v>-40095</x:v>
      </x:c>
      <x:c r="S3172" s="59" t="n">
        <x:f>ROUND(R3172/'Inputs'!$C$4,2)</x:f>
        <x:v>-4.01</x:v>
      </x:c>
      <x:c r="T3172" s="33" t="n">
        <x:f>ROUND((P3172-Q3172)*G3172*'Inputs'!$C$25/1000,1)</x:f>
        <x:v>57.2</x:v>
      </x:c>
    </x:row>
    <x:row r="3173">
      <x:c r="A3173" t="n">
        <x:v>3158</x:v>
      </x:c>
      <x:c r="B3173" s="68" t="n">
        <x:v>43.3</x:v>
      </x:c>
      <x:c r="C3173" s="68" t="n">
        <x:v>25.1</x:v>
      </x:c>
      <x:c r="D3173" s="68" t="n">
        <x:v>251.1</x:v>
      </x:c>
      <x:c r="E3173" s="68" t="n">
        <x:v>24.1</x:v>
      </x:c>
      <x:c r="F3173" s="68" t="n">
        <x:v>46.7</x:v>
      </x:c>
      <x:c r="G3173" s="68" t="n">
        <x:v>9.7</x:v>
      </x:c>
      <x:c r="H3173" s="69" t="n">
        <x:v>1.79</x:v>
      </x:c>
      <x:c r="I3173" s="68" t="n">
        <x:v>7911</x:v>
      </x:c>
      <x:c r="J3173" s="68" t="n">
        <x:v>10.7</x:v>
      </x:c>
      <x:c r="K3173" s="68" t="n">
        <x:v>513</x:v>
      </x:c>
      <x:c r="L3173" s="68" t="n">
        <x:v>1.5</x:v>
      </x:c>
      <x:c r="M3173" s="70" t="n">
        <x:v>0.055</x:v>
      </x:c>
      <x:c r="N3173" s="71" t="n">
        <x:v>68</x:v>
      </x:c>
      <x:c r="O3173" s="33" t="n">
        <x:f>ROUND(3*E3173+F3173+G3173*H3173,1)</x:f>
        <x:v>136.4</x:v>
      </x:c>
      <x:c r="P3173" s="33" t="n">
        <x:f>ROUND('Inputs'!$C$4*'Inputs'!$C$7*'Inputs'!$C$5*C3173/3600,1)</x:f>
        <x:v>3625.6</x:v>
      </x:c>
      <x:c r="Q3173" s="33" t="n">
        <x:f>ROUND(('Inputs'!$C$4/B3173)*'Inputs'!$C$7*'Inputs'!$C$6*D3173/3600,1)</x:f>
        <x:v>1675.3</x:v>
      </x:c>
      <x:c r="R3173" s="59" t="n">
        <x:f>ROUND((P3173-Q3173)*O3173-('Inputs'!$C$4/B3173)*(I3173/J3173+K3173)-'Inputs'!$C$4*L3173-('Inputs'!$C$4*'Inputs'!$C$20*'Inputs'!$C$21*'Inputs'!$C$22/1000)*M3173*N3173,0)</x:f>
        <x:v>-46568</x:v>
      </x:c>
      <x:c r="S3173" s="59" t="n">
        <x:f>ROUND(R3173/'Inputs'!$C$4,2)</x:f>
        <x:v>-4.66</x:v>
      </x:c>
      <x:c r="T3173" s="33" t="n">
        <x:f>ROUND((P3173-Q3173)*G3173*'Inputs'!$C$25/1000,1)</x:f>
        <x:v>48.9</x:v>
      </x:c>
    </x:row>
    <x:row r="3174">
      <x:c r="A3174" t="n">
        <x:v>3159</x:v>
      </x:c>
      <x:c r="B3174" s="68" t="n">
        <x:v>52.9</x:v>
      </x:c>
      <x:c r="C3174" s="68" t="n">
        <x:v>25.6</x:v>
      </x:c>
      <x:c r="D3174" s="68" t="n">
        <x:v>236.7</x:v>
      </x:c>
      <x:c r="E3174" s="68" t="n">
        <x:v>25.1</x:v>
      </x:c>
      <x:c r="F3174" s="68" t="n">
        <x:v>45.3</x:v>
      </x:c>
      <x:c r="G3174" s="68" t="n">
        <x:v>9.4</x:v>
      </x:c>
      <x:c r="H3174" s="69" t="n">
        <x:v>1.826</x:v>
      </x:c>
      <x:c r="I3174" s="68" t="n">
        <x:v>6788</x:v>
      </x:c>
      <x:c r="J3174" s="68" t="n">
        <x:v>14.5</x:v>
      </x:c>
      <x:c r="K3174" s="68" t="n">
        <x:v>588</x:v>
      </x:c>
      <x:c r="L3174" s="68" t="n">
        <x:v>3.4</x:v>
      </x:c>
      <x:c r="M3174" s="70" t="n">
        <x:v>0.076</x:v>
      </x:c>
      <x:c r="N3174" s="71" t="n">
        <x:v>139</x:v>
      </x:c>
      <x:c r="O3174" s="33" t="n">
        <x:f>ROUND(3*E3174+F3174+G3174*H3174,1)</x:f>
        <x:v>137.8</x:v>
      </x:c>
      <x:c r="P3174" s="33" t="n">
        <x:f>ROUND('Inputs'!$C$4*'Inputs'!$C$7*'Inputs'!$C$5*C3174/3600,1)</x:f>
        <x:v>3697.8</x:v>
      </x:c>
      <x:c r="Q3174" s="33" t="n">
        <x:f>ROUND(('Inputs'!$C$4/B3174)*'Inputs'!$C$7*'Inputs'!$C$6*D3174/3600,1)</x:f>
        <x:v>1292.6</x:v>
      </x:c>
      <x:c r="R3174" s="59" t="n">
        <x:f>ROUND((P3174-Q3174)*O3174-('Inputs'!$C$4/B3174)*(I3174/J3174+K3174)-'Inputs'!$C$4*L3174-('Inputs'!$C$4*'Inputs'!$C$20*'Inputs'!$C$21*'Inputs'!$C$22/1000)*M3174*N3174,0)</x:f>
        <x:v>74166</x:v>
      </x:c>
      <x:c r="S3174" s="59" t="n">
        <x:f>ROUND(R3174/'Inputs'!$C$4,2)</x:f>
        <x:v>7.42</x:v>
      </x:c>
      <x:c r="T3174" s="33" t="n">
        <x:f>ROUND((P3174-Q3174)*G3174*'Inputs'!$C$25/1000,1)</x:f>
        <x:v>58.4</x:v>
      </x:c>
    </x:row>
    <x:row r="3175">
      <x:c r="A3175" t="n">
        <x:v>3160</x:v>
      </x:c>
      <x:c r="B3175" s="68" t="n">
        <x:v>51.9</x:v>
      </x:c>
      <x:c r="C3175" s="68" t="n">
        <x:v>27.3</x:v>
      </x:c>
      <x:c r="D3175" s="68" t="n">
        <x:v>192.6</x:v>
      </x:c>
      <x:c r="E3175" s="68" t="n">
        <x:v>25.6</x:v>
      </x:c>
      <x:c r="F3175" s="68" t="n">
        <x:v>40.8</x:v>
      </x:c>
      <x:c r="G3175" s="68" t="n">
        <x:v>10.3</x:v>
      </x:c>
      <x:c r="H3175" s="69" t="n">
        <x:v>1.834</x:v>
      </x:c>
      <x:c r="I3175" s="68" t="n">
        <x:v>5529</x:v>
      </x:c>
      <x:c r="J3175" s="68" t="n">
        <x:v>8.5</x:v>
      </x:c>
      <x:c r="K3175" s="68" t="n">
        <x:v>760</x:v>
      </x:c>
      <x:c r="L3175" s="68" t="n">
        <x:v>4.4</x:v>
      </x:c>
      <x:c r="M3175" s="70" t="n">
        <x:v>0.044</x:v>
      </x:c>
      <x:c r="N3175" s="71" t="n">
        <x:v>82</x:v>
      </x:c>
      <x:c r="O3175" s="33" t="n">
        <x:f>ROUND(3*E3175+F3175+G3175*H3175,1)</x:f>
        <x:v>136.5</x:v>
      </x:c>
      <x:c r="P3175" s="33" t="n">
        <x:f>ROUND('Inputs'!$C$4*'Inputs'!$C$7*'Inputs'!$C$5*C3175/3600,1)</x:f>
        <x:v>3943.3</x:v>
      </x:c>
      <x:c r="Q3175" s="33" t="n">
        <x:f>ROUND(('Inputs'!$C$4/B3175)*'Inputs'!$C$7*'Inputs'!$C$6*D3175/3600,1)</x:f>
        <x:v>1072.1</x:v>
      </x:c>
      <x:c r="R3175" s="59" t="n">
        <x:f>ROUND((P3175-Q3175)*O3175-('Inputs'!$C$4/B3175)*(I3175/J3175+K3175)-'Inputs'!$C$4*L3175-('Inputs'!$C$4*'Inputs'!$C$20*'Inputs'!$C$21*'Inputs'!$C$22/1000)*M3175*N3175,0)</x:f>
        <x:v>68084</x:v>
      </x:c>
      <x:c r="S3175" s="59" t="n">
        <x:f>ROUND(R3175/'Inputs'!$C$4,2)</x:f>
        <x:v>6.81</x:v>
      </x:c>
      <x:c r="T3175" s="33" t="n">
        <x:f>ROUND((P3175-Q3175)*G3175*'Inputs'!$C$25/1000,1)</x:f>
        <x:v>76.4</x:v>
      </x:c>
    </x:row>
    <x:row r="3176">
      <x:c r="A3176" t="n">
        <x:v>3161</x:v>
      </x:c>
      <x:c r="B3176" s="68" t="n">
        <x:v>39.5</x:v>
      </x:c>
      <x:c r="C3176" s="68" t="n">
        <x:v>28</x:v>
      </x:c>
      <x:c r="D3176" s="68" t="n">
        <x:v>211.3</x:v>
      </x:c>
      <x:c r="E3176" s="68" t="n">
        <x:v>27.7</x:v>
      </x:c>
      <x:c r="F3176" s="68" t="n">
        <x:v>43.1</x:v>
      </x:c>
      <x:c r="G3176" s="68" t="n">
        <x:v>9.8</x:v>
      </x:c>
      <x:c r="H3176" s="69" t="n">
        <x:v>1.702</x:v>
      </x:c>
      <x:c r="I3176" s="68" t="n">
        <x:v>5068</x:v>
      </x:c>
      <x:c r="J3176" s="68" t="n">
        <x:v>12</x:v>
      </x:c>
      <x:c r="K3176" s="68" t="n">
        <x:v>779</x:v>
      </x:c>
      <x:c r="L3176" s="68" t="n">
        <x:v>5.5</x:v>
      </x:c>
      <x:c r="M3176" s="70" t="n">
        <x:v>0.006</x:v>
      </x:c>
      <x:c r="N3176" s="71" t="n">
        <x:v>100</x:v>
      </x:c>
      <x:c r="O3176" s="33" t="n">
        <x:f>ROUND(3*E3176+F3176+G3176*H3176,1)</x:f>
        <x:v>142.9</x:v>
      </x:c>
      <x:c r="P3176" s="33" t="n">
        <x:f>ROUND('Inputs'!$C$4*'Inputs'!$C$7*'Inputs'!$C$5*C3176/3600,1)</x:f>
        <x:v>4044.4</x:v>
      </x:c>
      <x:c r="Q3176" s="33" t="n">
        <x:f>ROUND(('Inputs'!$C$4/B3176)*'Inputs'!$C$7*'Inputs'!$C$6*D3176/3600,1)</x:f>
        <x:v>1545.4</x:v>
      </x:c>
      <x:c r="R3176" s="59" t="n">
        <x:f>ROUND((P3176-Q3176)*O3176-('Inputs'!$C$4/B3176)*(I3176/J3176+K3176)-'Inputs'!$C$4*L3176-('Inputs'!$C$4*'Inputs'!$C$20*'Inputs'!$C$21*'Inputs'!$C$22/1000)*M3176*N3176,0)</x:f>
        <x:v>-3370</x:v>
      </x:c>
      <x:c r="S3176" s="59" t="n">
        <x:f>ROUND(R3176/'Inputs'!$C$4,2)</x:f>
        <x:v>-0.34</x:v>
      </x:c>
      <x:c r="T3176" s="33" t="n">
        <x:f>ROUND((P3176-Q3176)*G3176*'Inputs'!$C$25/1000,1)</x:f>
        <x:v>63.3</x:v>
      </x:c>
    </x:row>
    <x:row r="3177">
      <x:c r="A3177" t="n">
        <x:v>3162</x:v>
      </x:c>
      <x:c r="B3177" s="68" t="n">
        <x:v>50.2</x:v>
      </x:c>
      <x:c r="C3177" s="68" t="n">
        <x:v>29.7</x:v>
      </x:c>
      <x:c r="D3177" s="68" t="n">
        <x:v>292.4</x:v>
      </x:c>
      <x:c r="E3177" s="68" t="n">
        <x:v>20.5</x:v>
      </x:c>
      <x:c r="F3177" s="68" t="n">
        <x:v>51.9</x:v>
      </x:c>
      <x:c r="G3177" s="68" t="n">
        <x:v>10.1</x:v>
      </x:c>
      <x:c r="H3177" s="69" t="n">
        <x:v>1.732</x:v>
      </x:c>
      <x:c r="I3177" s="68" t="n">
        <x:v>6215</x:v>
      </x:c>
      <x:c r="J3177" s="68" t="n">
        <x:v>11.1</x:v>
      </x:c>
      <x:c r="K3177" s="68" t="n">
        <x:v>529</x:v>
      </x:c>
      <x:c r="L3177" s="68" t="n">
        <x:v>2.7</x:v>
      </x:c>
      <x:c r="M3177" s="70" t="n">
        <x:v>0.022</x:v>
      </x:c>
      <x:c r="N3177" s="71" t="n">
        <x:v>133</x:v>
      </x:c>
      <x:c r="O3177" s="33" t="n">
        <x:f>ROUND(3*E3177+F3177+G3177*H3177,1)</x:f>
        <x:v>130.9</x:v>
      </x:c>
      <x:c r="P3177" s="33" t="n">
        <x:f>ROUND('Inputs'!$C$4*'Inputs'!$C$7*'Inputs'!$C$5*C3177/3600,1)</x:f>
        <x:v>4290</x:v>
      </x:c>
      <x:c r="Q3177" s="33" t="n">
        <x:f>ROUND(('Inputs'!$C$4/B3177)*'Inputs'!$C$7*'Inputs'!$C$6*D3177/3600,1)</x:f>
        <x:v>1682.7</x:v>
      </x:c>
      <x:c r="R3177" s="59" t="n">
        <x:f>ROUND((P3177-Q3177)*O3177-('Inputs'!$C$4/B3177)*(I3177/J3177+K3177)-'Inputs'!$C$4*L3177-('Inputs'!$C$4*'Inputs'!$C$20*'Inputs'!$C$21*'Inputs'!$C$22/1000)*M3177*N3177,0)</x:f>
        <x:v>90838</x:v>
      </x:c>
      <x:c r="S3177" s="59" t="n">
        <x:f>ROUND(R3177/'Inputs'!$C$4,2)</x:f>
        <x:v>9.08</x:v>
      </x:c>
      <x:c r="T3177" s="33" t="n">
        <x:f>ROUND((P3177-Q3177)*G3177*'Inputs'!$C$25/1000,1)</x:f>
        <x:v>68</x:v>
      </x:c>
    </x:row>
    <x:row r="3178">
      <x:c r="A3178" t="n">
        <x:v>3163</x:v>
      </x:c>
      <x:c r="B3178" s="68" t="n">
        <x:v>28</x:v>
      </x:c>
      <x:c r="C3178" s="68" t="n">
        <x:v>28.7</x:v>
      </x:c>
      <x:c r="D3178" s="68" t="n">
        <x:v>199.6</x:v>
      </x:c>
      <x:c r="E3178" s="68" t="n">
        <x:v>21.6</x:v>
      </x:c>
      <x:c r="F3178" s="68" t="n">
        <x:v>50.7</x:v>
      </x:c>
      <x:c r="G3178" s="68" t="n">
        <x:v>7.9</x:v>
      </x:c>
      <x:c r="H3178" s="69" t="n">
        <x:v>1.9</x:v>
      </x:c>
      <x:c r="I3178" s="68" t="n">
        <x:v>7321</x:v>
      </x:c>
      <x:c r="J3178" s="68" t="n">
        <x:v>9.1</x:v>
      </x:c>
      <x:c r="K3178" s="68" t="n">
        <x:v>653</x:v>
      </x:c>
      <x:c r="L3178" s="68" t="n">
        <x:v>3.3</x:v>
      </x:c>
      <x:c r="M3178" s="70" t="n">
        <x:v>0.037</x:v>
      </x:c>
      <x:c r="N3178" s="71" t="n">
        <x:v>150</x:v>
      </x:c>
      <x:c r="O3178" s="33" t="n">
        <x:f>ROUND(3*E3178+F3178+G3178*H3178,1)</x:f>
        <x:v>130.5</x:v>
      </x:c>
      <x:c r="P3178" s="33" t="n">
        <x:f>ROUND('Inputs'!$C$4*'Inputs'!$C$7*'Inputs'!$C$5*C3178/3600,1)</x:f>
        <x:v>4145.6</x:v>
      </x:c>
      <x:c r="Q3178" s="33" t="n">
        <x:f>ROUND(('Inputs'!$C$4/B3178)*'Inputs'!$C$7*'Inputs'!$C$6*D3178/3600,1)</x:f>
        <x:v>2059.4</x:v>
      </x:c>
      <x:c r="R3178" s="59" t="n">
        <x:f>ROUND((P3178-Q3178)*O3178-('Inputs'!$C$4/B3178)*(I3178/J3178+K3178)-'Inputs'!$C$4*L3178-('Inputs'!$C$4*'Inputs'!$C$20*'Inputs'!$C$21*'Inputs'!$C$22/1000)*M3178*N3178,0)</x:f>
        <x:v>-293699</x:v>
      </x:c>
      <x:c r="S3178" s="59" t="n">
        <x:f>ROUND(R3178/'Inputs'!$C$4,2)</x:f>
        <x:v>-29.37</x:v>
      </x:c>
      <x:c r="T3178" s="33" t="n">
        <x:f>ROUND((P3178-Q3178)*G3178*'Inputs'!$C$25/1000,1)</x:f>
        <x:v>42.6</x:v>
      </x:c>
    </x:row>
    <x:row r="3179">
      <x:c r="A3179" t="n">
        <x:v>3164</x:v>
      </x:c>
      <x:c r="B3179" s="68" t="n">
        <x:v>54.3</x:v>
      </x:c>
      <x:c r="C3179" s="68" t="n">
        <x:v>32.7</x:v>
      </x:c>
      <x:c r="D3179" s="68" t="n">
        <x:v>179.3</x:v>
      </x:c>
      <x:c r="E3179" s="68" t="n">
        <x:v>21.3</x:v>
      </x:c>
      <x:c r="F3179" s="68" t="n">
        <x:v>54.5</x:v>
      </x:c>
      <x:c r="G3179" s="68" t="n">
        <x:v>7.3</x:v>
      </x:c>
      <x:c r="H3179" s="69" t="n">
        <x:v>1.715</x:v>
      </x:c>
      <x:c r="I3179" s="68" t="n">
        <x:v>7292</x:v>
      </x:c>
      <x:c r="J3179" s="68" t="n">
        <x:v>10.3</x:v>
      </x:c>
      <x:c r="K3179" s="68" t="n">
        <x:v>586</x:v>
      </x:c>
      <x:c r="L3179" s="68" t="n">
        <x:v>2.3</x:v>
      </x:c>
      <x:c r="M3179" s="70" t="n">
        <x:v>0.066</x:v>
      </x:c>
      <x:c r="N3179" s="71" t="n">
        <x:v>111</x:v>
      </x:c>
      <x:c r="O3179" s="33" t="n">
        <x:f>ROUND(3*E3179+F3179+G3179*H3179,1)</x:f>
        <x:v>130.9</x:v>
      </x:c>
      <x:c r="P3179" s="33" t="n">
        <x:f>ROUND('Inputs'!$C$4*'Inputs'!$C$7*'Inputs'!$C$5*C3179/3600,1)</x:f>
        <x:v>4723.3</x:v>
      </x:c>
      <x:c r="Q3179" s="33" t="n">
        <x:f>ROUND(('Inputs'!$C$4/B3179)*'Inputs'!$C$7*'Inputs'!$C$6*D3179/3600,1)</x:f>
        <x:v>953.9</x:v>
      </x:c>
      <x:c r="R3179" s="59" t="n">
        <x:f>ROUND((P3179-Q3179)*O3179-('Inputs'!$C$4/B3179)*(I3179/J3179+K3179)-'Inputs'!$C$4*L3179-('Inputs'!$C$4*'Inputs'!$C$20*'Inputs'!$C$21*'Inputs'!$C$22/1000)*M3179*N3179,0)</x:f>
        <x:v>215734</x:v>
      </x:c>
      <x:c r="S3179" s="59" t="n">
        <x:f>ROUND(R3179/'Inputs'!$C$4,2)</x:f>
        <x:v>21.57</x:v>
      </x:c>
      <x:c r="T3179" s="33" t="n">
        <x:f>ROUND((P3179-Q3179)*G3179*'Inputs'!$C$25/1000,1)</x:f>
        <x:v>71.1</x:v>
      </x:c>
    </x:row>
    <x:row r="3180">
      <x:c r="A3180" t="n">
        <x:v>3165</x:v>
      </x:c>
      <x:c r="B3180" s="68" t="n">
        <x:v>48.1</x:v>
      </x:c>
      <x:c r="C3180" s="68" t="n">
        <x:v>31.8</x:v>
      </x:c>
      <x:c r="D3180" s="68" t="n">
        <x:v>204.2</x:v>
      </x:c>
      <x:c r="E3180" s="68" t="n">
        <x:v>26.3</x:v>
      </x:c>
      <x:c r="F3180" s="68" t="n">
        <x:v>33</x:v>
      </x:c>
      <x:c r="G3180" s="68" t="n">
        <x:v>10.8</x:v>
      </x:c>
      <x:c r="H3180" s="69" t="n">
        <x:v>1.73</x:v>
      </x:c>
      <x:c r="I3180" s="68" t="n">
        <x:v>4489</x:v>
      </x:c>
      <x:c r="J3180" s="68" t="n">
        <x:v>12.4</x:v>
      </x:c>
      <x:c r="K3180" s="68" t="n">
        <x:v>758</x:v>
      </x:c>
      <x:c r="L3180" s="68" t="n">
        <x:v>5.9</x:v>
      </x:c>
      <x:c r="M3180" s="70" t="n">
        <x:v>0.042</x:v>
      </x:c>
      <x:c r="N3180" s="71" t="n">
        <x:v>105</x:v>
      </x:c>
      <x:c r="O3180" s="33" t="n">
        <x:f>ROUND(3*E3180+F3180+G3180*H3180,1)</x:f>
        <x:v>130.6</x:v>
      </x:c>
      <x:c r="P3180" s="33" t="n">
        <x:f>ROUND('Inputs'!$C$4*'Inputs'!$C$7*'Inputs'!$C$5*C3180/3600,1)</x:f>
        <x:v>4593.3</x:v>
      </x:c>
      <x:c r="Q3180" s="33" t="n">
        <x:f>ROUND(('Inputs'!$C$4/B3180)*'Inputs'!$C$7*'Inputs'!$C$6*D3180/3600,1)</x:f>
        <x:v>1226.4</x:v>
      </x:c>
      <x:c r="R3180" s="59" t="n">
        <x:f>ROUND((P3180-Q3180)*O3180-('Inputs'!$C$4/B3180)*(I3180/J3180+K3180)-'Inputs'!$C$4*L3180-('Inputs'!$C$4*'Inputs'!$C$20*'Inputs'!$C$21*'Inputs'!$C$22/1000)*M3180*N3180,0)</x:f>
        <x:v>138004</x:v>
      </x:c>
      <x:c r="S3180" s="59" t="n">
        <x:f>ROUND(R3180/'Inputs'!$C$4,2)</x:f>
        <x:v>13.8</x:v>
      </x:c>
      <x:c r="T3180" s="33" t="n">
        <x:f>ROUND((P3180-Q3180)*G3180*'Inputs'!$C$25/1000,1)</x:f>
        <x:v>93.9</x:v>
      </x:c>
    </x:row>
    <x:row r="3181">
      <x:c r="A3181" t="n">
        <x:v>3166</x:v>
      </x:c>
      <x:c r="B3181" s="68" t="n">
        <x:v>53.8</x:v>
      </x:c>
      <x:c r="C3181" s="68" t="n">
        <x:v>26.5</x:v>
      </x:c>
      <x:c r="D3181" s="68" t="n">
        <x:v>203.3</x:v>
      </x:c>
      <x:c r="E3181" s="68" t="n">
        <x:v>20.2</x:v>
      </x:c>
      <x:c r="F3181" s="68" t="n">
        <x:v>50.6</x:v>
      </x:c>
      <x:c r="G3181" s="68" t="n">
        <x:v>9.7</x:v>
      </x:c>
      <x:c r="H3181" s="69" t="n">
        <x:v>1.882</x:v>
      </x:c>
      <x:c r="I3181" s="68" t="n">
        <x:v>6280</x:v>
      </x:c>
      <x:c r="J3181" s="68" t="n">
        <x:v>13.3</x:v>
      </x:c>
      <x:c r="K3181" s="68" t="n">
        <x:v>464</x:v>
      </x:c>
      <x:c r="L3181" s="68" t="n">
        <x:v>4.1</x:v>
      </x:c>
      <x:c r="M3181" s="70" t="n">
        <x:v>0.056</x:v>
      </x:c>
      <x:c r="N3181" s="71" t="n">
        <x:v>122</x:v>
      </x:c>
      <x:c r="O3181" s="33" t="n">
        <x:f>ROUND(3*E3181+F3181+G3181*H3181,1)</x:f>
        <x:v>129.5</x:v>
      </x:c>
      <x:c r="P3181" s="33" t="n">
        <x:f>ROUND('Inputs'!$C$4*'Inputs'!$C$7*'Inputs'!$C$5*C3181/3600,1)</x:f>
        <x:v>3827.8</x:v>
      </x:c>
      <x:c r="Q3181" s="33" t="n">
        <x:f>ROUND(('Inputs'!$C$4/B3181)*'Inputs'!$C$7*'Inputs'!$C$6*D3181/3600,1)</x:f>
        <x:v>1091.7</x:v>
      </x:c>
      <x:c r="R3181" s="59" t="n">
        <x:f>ROUND((P3181-Q3181)*O3181-('Inputs'!$C$4/B3181)*(I3181/J3181+K3181)-'Inputs'!$C$4*L3181-('Inputs'!$C$4*'Inputs'!$C$20*'Inputs'!$C$21*'Inputs'!$C$22/1000)*M3181*N3181,0)</x:f>
        <x:v>124036</x:v>
      </x:c>
      <x:c r="S3181" s="59" t="n">
        <x:f>ROUND(R3181/'Inputs'!$C$4,2)</x:f>
        <x:v>12.4</x:v>
      </x:c>
      <x:c r="T3181" s="33" t="n">
        <x:f>ROUND((P3181-Q3181)*G3181*'Inputs'!$C$25/1000,1)</x:f>
        <x:v>68.6</x:v>
      </x:c>
    </x:row>
    <x:row r="3182">
      <x:c r="A3182" t="n">
        <x:v>3167</x:v>
      </x:c>
      <x:c r="B3182" s="68" t="n">
        <x:v>46.1</x:v>
      </x:c>
      <x:c r="C3182" s="68" t="n">
        <x:v>27.1</x:v>
      </x:c>
      <x:c r="D3182" s="68" t="n">
        <x:v>239.6</x:v>
      </x:c>
      <x:c r="E3182" s="68" t="n">
        <x:v>26.1</x:v>
      </x:c>
      <x:c r="F3182" s="68" t="n">
        <x:v>38.2</x:v>
      </x:c>
      <x:c r="G3182" s="68" t="n">
        <x:v>8.4</x:v>
      </x:c>
      <x:c r="H3182" s="69" t="n">
        <x:v>1.76</x:v>
      </x:c>
      <x:c r="I3182" s="68" t="n">
        <x:v>6290</x:v>
      </x:c>
      <x:c r="J3182" s="68" t="n">
        <x:v>13.7</x:v>
      </x:c>
      <x:c r="K3182" s="68" t="n">
        <x:v>623</x:v>
      </x:c>
      <x:c r="L3182" s="68" t="n">
        <x:v>1.6</x:v>
      </x:c>
      <x:c r="M3182" s="70" t="n">
        <x:v>0.062</x:v>
      </x:c>
      <x:c r="N3182" s="71" t="n">
        <x:v>143</x:v>
      </x:c>
      <x:c r="O3182" s="33" t="n">
        <x:f>ROUND(3*E3182+F3182+G3182*H3182,1)</x:f>
        <x:v>131.3</x:v>
      </x:c>
      <x:c r="P3182" s="33" t="n">
        <x:f>ROUND('Inputs'!$C$4*'Inputs'!$C$7*'Inputs'!$C$5*C3182/3600,1)</x:f>
        <x:v>3914.4</x:v>
      </x:c>
      <x:c r="Q3182" s="33" t="n">
        <x:f>ROUND(('Inputs'!$C$4/B3182)*'Inputs'!$C$7*'Inputs'!$C$6*D3182/3600,1)</x:f>
        <x:v>1501.5</x:v>
      </x:c>
      <x:c r="R3182" s="59" t="n">
        <x:f>ROUND((P3182-Q3182)*O3182-('Inputs'!$C$4/B3182)*(I3182/J3182+K3182)-'Inputs'!$C$4*L3182-('Inputs'!$C$4*'Inputs'!$C$20*'Inputs'!$C$21*'Inputs'!$C$22/1000)*M3182*N3182,0)</x:f>
        <x:v>46254</x:v>
      </x:c>
      <x:c r="S3182" s="59" t="n">
        <x:f>ROUND(R3182/'Inputs'!$C$4,2)</x:f>
        <x:v>4.63</x:v>
      </x:c>
      <x:c r="T3182" s="33" t="n">
        <x:f>ROUND((P3182-Q3182)*G3182*'Inputs'!$C$25/1000,1)</x:f>
        <x:v>52.4</x:v>
      </x:c>
    </x:row>
    <x:row r="3183">
      <x:c r="A3183" t="n">
        <x:v>3168</x:v>
      </x:c>
      <x:c r="B3183" s="68" t="n">
        <x:v>49.9</x:v>
      </x:c>
      <x:c r="C3183" s="68" t="n">
        <x:v>31.4</x:v>
      </x:c>
      <x:c r="D3183" s="68" t="n">
        <x:v>247.4</x:v>
      </x:c>
      <x:c r="E3183" s="68" t="n">
        <x:v>26.6</x:v>
      </x:c>
      <x:c r="F3183" s="68" t="n">
        <x:v>48.8</x:v>
      </x:c>
      <x:c r="G3183" s="68" t="n">
        <x:v>9.5</x:v>
      </x:c>
      <x:c r="H3183" s="69" t="n">
        <x:v>2.079</x:v>
      </x:c>
      <x:c r="I3183" s="68" t="n">
        <x:v>8834</x:v>
      </x:c>
      <x:c r="J3183" s="68" t="n">
        <x:v>12.2</x:v>
      </x:c>
      <x:c r="K3183" s="68" t="n">
        <x:v>811</x:v>
      </x:c>
      <x:c r="L3183" s="68" t="n">
        <x:v>2.2</x:v>
      </x:c>
      <x:c r="M3183" s="70" t="n">
        <x:v>0.041</x:v>
      </x:c>
      <x:c r="N3183" s="71" t="n">
        <x:v>130</x:v>
      </x:c>
      <x:c r="O3183" s="33" t="n">
        <x:f>ROUND(3*E3183+F3183+G3183*H3183,1)</x:f>
        <x:v>148.4</x:v>
      </x:c>
      <x:c r="P3183" s="33" t="n">
        <x:f>ROUND('Inputs'!$C$4*'Inputs'!$C$7*'Inputs'!$C$5*C3183/3600,1)</x:f>
        <x:v>4535.6</x:v>
      </x:c>
      <x:c r="Q3183" s="33" t="n">
        <x:f>ROUND(('Inputs'!$C$4/B3183)*'Inputs'!$C$7*'Inputs'!$C$6*D3183/3600,1)</x:f>
        <x:v>1432.3</x:v>
      </x:c>
      <x:c r="R3183" s="59" t="n">
        <x:f>ROUND((P3183-Q3183)*O3183-('Inputs'!$C$4/B3183)*(I3183/J3183+K3183)-'Inputs'!$C$4*L3183-('Inputs'!$C$4*'Inputs'!$C$20*'Inputs'!$C$21*'Inputs'!$C$22/1000)*M3183*N3183,0)</x:f>
        <x:v>118976</x:v>
      </x:c>
      <x:c r="S3183" s="59" t="n">
        <x:f>ROUND(R3183/'Inputs'!$C$4,2)</x:f>
        <x:v>11.9</x:v>
      </x:c>
      <x:c r="T3183" s="33" t="n">
        <x:f>ROUND((P3183-Q3183)*G3183*'Inputs'!$C$25/1000,1)</x:f>
        <x:v>76.2</x:v>
      </x:c>
    </x:row>
    <x:row r="3184">
      <x:c r="A3184" t="n">
        <x:v>3169</x:v>
      </x:c>
      <x:c r="B3184" s="68" t="n">
        <x:v>26</x:v>
      </x:c>
      <x:c r="C3184" s="68" t="n">
        <x:v>31.2</x:v>
      </x:c>
      <x:c r="D3184" s="68" t="n">
        <x:v>171.8</x:v>
      </x:c>
      <x:c r="E3184" s="68" t="n">
        <x:v>26</x:v>
      </x:c>
      <x:c r="F3184" s="68" t="n">
        <x:v>32.3</x:v>
      </x:c>
      <x:c r="G3184" s="68" t="n">
        <x:v>9.1</x:v>
      </x:c>
      <x:c r="H3184" s="69" t="n">
        <x:v>1.758</x:v>
      </x:c>
      <x:c r="I3184" s="68" t="n">
        <x:v>5783</x:v>
      </x:c>
      <x:c r="J3184" s="68" t="n">
        <x:v>10.7</x:v>
      </x:c>
      <x:c r="K3184" s="68" t="n">
        <x:v>714</x:v>
      </x:c>
      <x:c r="L3184" s="68" t="n">
        <x:v>4.6</x:v>
      </x:c>
      <x:c r="M3184" s="70" t="n">
        <x:v>0.061</x:v>
      </x:c>
      <x:c r="N3184" s="71" t="n">
        <x:v>99</x:v>
      </x:c>
      <x:c r="O3184" s="33" t="n">
        <x:f>ROUND(3*E3184+F3184+G3184*H3184,1)</x:f>
        <x:v>126.3</x:v>
      </x:c>
      <x:c r="P3184" s="33" t="n">
        <x:f>ROUND('Inputs'!$C$4*'Inputs'!$C$7*'Inputs'!$C$5*C3184/3600,1)</x:f>
        <x:v>4506.7</x:v>
      </x:c>
      <x:c r="Q3184" s="33" t="n">
        <x:f>ROUND(('Inputs'!$C$4/B3184)*'Inputs'!$C$7*'Inputs'!$C$6*D3184/3600,1)</x:f>
        <x:v>1908.9</x:v>
      </x:c>
      <x:c r="R3184" s="59" t="n">
        <x:f>ROUND((P3184-Q3184)*O3184-('Inputs'!$C$4/B3184)*(I3184/J3184+K3184)-'Inputs'!$C$4*L3184-('Inputs'!$C$4*'Inputs'!$C$20*'Inputs'!$C$21*'Inputs'!$C$22/1000)*M3184*N3184,0)</x:f>
        <x:v>-213889</x:v>
      </x:c>
      <x:c r="S3184" s="59" t="n">
        <x:f>ROUND(R3184/'Inputs'!$C$4,2)</x:f>
        <x:v>-21.39</x:v>
      </x:c>
      <x:c r="T3184" s="33" t="n">
        <x:f>ROUND((P3184-Q3184)*G3184*'Inputs'!$C$25/1000,1)</x:f>
        <x:v>61.1</x:v>
      </x:c>
    </x:row>
    <x:row r="3185">
      <x:c r="A3185" t="n">
        <x:v>3170</x:v>
      </x:c>
      <x:c r="B3185" s="68" t="n">
        <x:v>56.8</x:v>
      </x:c>
      <x:c r="C3185" s="68" t="n">
        <x:v>25.5</x:v>
      </x:c>
      <x:c r="D3185" s="68" t="n">
        <x:v>221.8</x:v>
      </x:c>
      <x:c r="E3185" s="68" t="n">
        <x:v>22.9</x:v>
      </x:c>
      <x:c r="F3185" s="68" t="n">
        <x:v>47.6</x:v>
      </x:c>
      <x:c r="G3185" s="68" t="n">
        <x:v>9.6</x:v>
      </x:c>
      <x:c r="H3185" s="69" t="n">
        <x:v>1.983</x:v>
      </x:c>
      <x:c r="I3185" s="68" t="n">
        <x:v>7478</x:v>
      </x:c>
      <x:c r="J3185" s="68" t="n">
        <x:v>9.9</x:v>
      </x:c>
      <x:c r="K3185" s="68" t="n">
        <x:v>356</x:v>
      </x:c>
      <x:c r="L3185" s="68" t="n">
        <x:v>2.2</x:v>
      </x:c>
      <x:c r="M3185" s="70" t="n">
        <x:v>0.069</x:v>
      </x:c>
      <x:c r="N3185" s="71" t="n">
        <x:v>129</x:v>
      </x:c>
      <x:c r="O3185" s="33" t="n">
        <x:f>ROUND(3*E3185+F3185+G3185*H3185,1)</x:f>
        <x:v>135.3</x:v>
      </x:c>
      <x:c r="P3185" s="33" t="n">
        <x:f>ROUND('Inputs'!$C$4*'Inputs'!$C$7*'Inputs'!$C$5*C3185/3600,1)</x:f>
        <x:v>3683.3</x:v>
      </x:c>
      <x:c r="Q3185" s="33" t="n">
        <x:f>ROUND(('Inputs'!$C$4/B3185)*'Inputs'!$C$7*'Inputs'!$C$6*D3185/3600,1)</x:f>
        <x:v>1128.1</x:v>
      </x:c>
      <x:c r="R3185" s="59" t="n">
        <x:f>ROUND((P3185-Q3185)*O3185-('Inputs'!$C$4/B3185)*(I3185/J3185+K3185)-'Inputs'!$C$4*L3185-('Inputs'!$C$4*'Inputs'!$C$20*'Inputs'!$C$21*'Inputs'!$C$22/1000)*M3185*N3185,0)</x:f>
        <x:v>108154</x:v>
      </x:c>
      <x:c r="S3185" s="59" t="n">
        <x:f>ROUND(R3185/'Inputs'!$C$4,2)</x:f>
        <x:v>10.82</x:v>
      </x:c>
      <x:c r="T3185" s="33" t="n">
        <x:f>ROUND((P3185-Q3185)*G3185*'Inputs'!$C$25/1000,1)</x:f>
        <x:v>63.4</x:v>
      </x:c>
    </x:row>
    <x:row r="3186">
      <x:c r="A3186" t="n">
        <x:v>3171</x:v>
      </x:c>
      <x:c r="B3186" s="68" t="n">
        <x:v>35</x:v>
      </x:c>
      <x:c r="C3186" s="68" t="n">
        <x:v>27.2</x:v>
      </x:c>
      <x:c r="D3186" s="68" t="n">
        <x:v>183.7</x:v>
      </x:c>
      <x:c r="E3186" s="68" t="n">
        <x:v>26</x:v>
      </x:c>
      <x:c r="F3186" s="68" t="n">
        <x:v>36.4</x:v>
      </x:c>
      <x:c r="G3186" s="68" t="n">
        <x:v>8.5</x:v>
      </x:c>
      <x:c r="H3186" s="69" t="n">
        <x:v>1.712</x:v>
      </x:c>
      <x:c r="I3186" s="68" t="n">
        <x:v>6959</x:v>
      </x:c>
      <x:c r="J3186" s="68" t="n">
        <x:v>12.1</x:v>
      </x:c>
      <x:c r="K3186" s="68" t="n">
        <x:v>444</x:v>
      </x:c>
      <x:c r="L3186" s="68" t="n">
        <x:v>1.6</x:v>
      </x:c>
      <x:c r="M3186" s="70" t="n">
        <x:v>0.017</x:v>
      </x:c>
      <x:c r="N3186" s="71" t="n">
        <x:v>116</x:v>
      </x:c>
      <x:c r="O3186" s="33" t="n">
        <x:f>ROUND(3*E3186+F3186+G3186*H3186,1)</x:f>
        <x:v>129</x:v>
      </x:c>
      <x:c r="P3186" s="33" t="n">
        <x:f>ROUND('Inputs'!$C$4*'Inputs'!$C$7*'Inputs'!$C$5*C3186/3600,1)</x:f>
        <x:v>3928.9</x:v>
      </x:c>
      <x:c r="Q3186" s="33" t="n">
        <x:f>ROUND(('Inputs'!$C$4/B3186)*'Inputs'!$C$7*'Inputs'!$C$6*D3186/3600,1)</x:f>
        <x:v>1516.3</x:v>
      </x:c>
      <x:c r="R3186" s="59" t="n">
        <x:f>ROUND((P3186-Q3186)*O3186-('Inputs'!$C$4/B3186)*(I3186/J3186+K3186)-'Inputs'!$C$4*L3186-('Inputs'!$C$4*'Inputs'!$C$20*'Inputs'!$C$21*'Inputs'!$C$22/1000)*M3186*N3186,0)</x:f>
        <x:v>-363</x:v>
      </x:c>
      <x:c r="S3186" s="59" t="n">
        <x:f>ROUND(R3186/'Inputs'!$C$4,2)</x:f>
        <x:v>-0.04</x:v>
      </x:c>
      <x:c r="T3186" s="33" t="n">
        <x:f>ROUND((P3186-Q3186)*G3186*'Inputs'!$C$25/1000,1)</x:f>
        <x:v>53</x:v>
      </x:c>
    </x:row>
    <x:row r="3187">
      <x:c r="A3187" t="n">
        <x:v>3172</x:v>
      </x:c>
      <x:c r="B3187" s="68" t="n">
        <x:v>36.4</x:v>
      </x:c>
      <x:c r="C3187" s="68" t="n">
        <x:v>27.7</x:v>
      </x:c>
      <x:c r="D3187" s="68" t="n">
        <x:v>207.3</x:v>
      </x:c>
      <x:c r="E3187" s="68" t="n">
        <x:v>25.1</x:v>
      </x:c>
      <x:c r="F3187" s="68" t="n">
        <x:v>39.9</x:v>
      </x:c>
      <x:c r="G3187" s="68" t="n">
        <x:v>9.7</x:v>
      </x:c>
      <x:c r="H3187" s="69" t="n">
        <x:v>2.006</x:v>
      </x:c>
      <x:c r="I3187" s="68" t="n">
        <x:v>6731</x:v>
      </x:c>
      <x:c r="J3187" s="68" t="n">
        <x:v>9.6</x:v>
      </x:c>
      <x:c r="K3187" s="68" t="n">
        <x:v>568</x:v>
      </x:c>
      <x:c r="L3187" s="68" t="n">
        <x:v>4.9</x:v>
      </x:c>
      <x:c r="M3187" s="70" t="n">
        <x:v>0.093</x:v>
      </x:c>
      <x:c r="N3187" s="71" t="n">
        <x:v>146</x:v>
      </x:c>
      <x:c r="O3187" s="33" t="n">
        <x:f>ROUND(3*E3187+F3187+G3187*H3187,1)</x:f>
        <x:v>134.7</x:v>
      </x:c>
      <x:c r="P3187" s="33" t="n">
        <x:f>ROUND('Inputs'!$C$4*'Inputs'!$C$7*'Inputs'!$C$5*C3187/3600,1)</x:f>
        <x:v>4001.1</x:v>
      </x:c>
      <x:c r="Q3187" s="33" t="n">
        <x:f>ROUND(('Inputs'!$C$4/B3187)*'Inputs'!$C$7*'Inputs'!$C$6*D3187/3600,1)</x:f>
        <x:v>1645.2</x:v>
      </x:c>
      <x:c r="R3187" s="59" t="n">
        <x:f>ROUND((P3187-Q3187)*O3187-('Inputs'!$C$4/B3187)*(I3187/J3187+K3187)-'Inputs'!$C$4*L3187-('Inputs'!$C$4*'Inputs'!$C$20*'Inputs'!$C$21*'Inputs'!$C$22/1000)*M3187*N3187,0)</x:f>
        <x:v>-110689</x:v>
      </x:c>
      <x:c r="S3187" s="59" t="n">
        <x:f>ROUND(R3187/'Inputs'!$C$4,2)</x:f>
        <x:v>-11.07</x:v>
      </x:c>
      <x:c r="T3187" s="33" t="n">
        <x:f>ROUND((P3187-Q3187)*G3187*'Inputs'!$C$25/1000,1)</x:f>
        <x:v>59</x:v>
      </x:c>
    </x:row>
    <x:row r="3188">
      <x:c r="A3188" t="n">
        <x:v>3173</x:v>
      </x:c>
      <x:c r="B3188" s="68" t="n">
        <x:v>50.7</x:v>
      </x:c>
      <x:c r="C3188" s="68" t="n">
        <x:v>27.2</x:v>
      </x:c>
      <x:c r="D3188" s="68" t="n">
        <x:v>292.5</x:v>
      </x:c>
      <x:c r="E3188" s="68" t="n">
        <x:v>24.1</x:v>
      </x:c>
      <x:c r="F3188" s="68" t="n">
        <x:v>42.1</x:v>
      </x:c>
      <x:c r="G3188" s="68" t="n">
        <x:v>8.7</x:v>
      </x:c>
      <x:c r="H3188" s="69" t="n">
        <x:v>1.935</x:v>
      </x:c>
      <x:c r="I3188" s="68" t="n">
        <x:v>4776</x:v>
      </x:c>
      <x:c r="J3188" s="68" t="n">
        <x:v>11.6</x:v>
      </x:c>
      <x:c r="K3188" s="68" t="n">
        <x:v>546</x:v>
      </x:c>
      <x:c r="L3188" s="68" t="n">
        <x:v>4.5</x:v>
      </x:c>
      <x:c r="M3188" s="70" t="n">
        <x:v>0.064</x:v>
      </x:c>
      <x:c r="N3188" s="71" t="n">
        <x:v>99</x:v>
      </x:c>
      <x:c r="O3188" s="33" t="n">
        <x:f>ROUND(3*E3188+F3188+G3188*H3188,1)</x:f>
        <x:v>131.2</x:v>
      </x:c>
      <x:c r="P3188" s="33" t="n">
        <x:f>ROUND('Inputs'!$C$4*'Inputs'!$C$7*'Inputs'!$C$5*C3188/3600,1)</x:f>
        <x:v>3928.9</x:v>
      </x:c>
      <x:c r="Q3188" s="33" t="n">
        <x:f>ROUND(('Inputs'!$C$4/B3188)*'Inputs'!$C$7*'Inputs'!$C$6*D3188/3600,1)</x:f>
        <x:v>1666.7</x:v>
      </x:c>
      <x:c r="R3188" s="59" t="n">
        <x:f>ROUND((P3188-Q3188)*O3188-('Inputs'!$C$4/B3188)*(I3188/J3188+K3188)-'Inputs'!$C$4*L3188-('Inputs'!$C$4*'Inputs'!$C$20*'Inputs'!$C$21*'Inputs'!$C$22/1000)*M3188*N3188,0)</x:f>
        <x:v>48732</x:v>
      </x:c>
      <x:c r="S3188" s="59" t="n">
        <x:f>ROUND(R3188/'Inputs'!$C$4,2)</x:f>
        <x:v>4.87</x:v>
      </x:c>
      <x:c r="T3188" s="33" t="n">
        <x:f>ROUND((P3188-Q3188)*G3188*'Inputs'!$C$25/1000,1)</x:f>
        <x:v>50.8</x:v>
      </x:c>
    </x:row>
    <x:row r="3189">
      <x:c r="A3189" t="n">
        <x:v>3174</x:v>
      </x:c>
      <x:c r="B3189" s="68" t="n">
        <x:v>42.5</x:v>
      </x:c>
      <x:c r="C3189" s="68" t="n">
        <x:v>24.5</x:v>
      </x:c>
      <x:c r="D3189" s="68" t="n">
        <x:v>285</x:v>
      </x:c>
      <x:c r="E3189" s="68" t="n">
        <x:v>26.8</x:v>
      </x:c>
      <x:c r="F3189" s="68" t="n">
        <x:v>47.2</x:v>
      </x:c>
      <x:c r="G3189" s="68" t="n">
        <x:v>7</x:v>
      </x:c>
      <x:c r="H3189" s="69" t="n">
        <x:v>1.939</x:v>
      </x:c>
      <x:c r="I3189" s="68" t="n">
        <x:v>7409</x:v>
      </x:c>
      <x:c r="J3189" s="68" t="n">
        <x:v>14.6</x:v>
      </x:c>
      <x:c r="K3189" s="68" t="n">
        <x:v>454</x:v>
      </x:c>
      <x:c r="L3189" s="68" t="n">
        <x:v>1.6</x:v>
      </x:c>
      <x:c r="M3189" s="70" t="n">
        <x:v>0.049</x:v>
      </x:c>
      <x:c r="N3189" s="71" t="n">
        <x:v>131</x:v>
      </x:c>
      <x:c r="O3189" s="33" t="n">
        <x:f>ROUND(3*E3189+F3189+G3189*H3189,1)</x:f>
        <x:v>141.2</x:v>
      </x:c>
      <x:c r="P3189" s="33" t="n">
        <x:f>ROUND('Inputs'!$C$4*'Inputs'!$C$7*'Inputs'!$C$5*C3189/3600,1)</x:f>
        <x:v>3538.9</x:v>
      </x:c>
      <x:c r="Q3189" s="33" t="n">
        <x:f>ROUND(('Inputs'!$C$4/B3189)*'Inputs'!$C$7*'Inputs'!$C$6*D3189/3600,1)</x:f>
        <x:v>1937.3</x:v>
      </x:c>
      <x:c r="R3189" s="59" t="n">
        <x:f>ROUND((P3189-Q3189)*O3189-('Inputs'!$C$4/B3189)*(I3189/J3189+K3189)-'Inputs'!$C$4*L3189-('Inputs'!$C$4*'Inputs'!$C$20*'Inputs'!$C$21*'Inputs'!$C$22/1000)*M3189*N3189,0)</x:f>
        <x:v>-30435</x:v>
      </x:c>
      <x:c r="S3189" s="59" t="n">
        <x:f>ROUND(R3189/'Inputs'!$C$4,2)</x:f>
        <x:v>-3.04</x:v>
      </x:c>
      <x:c r="T3189" s="33" t="n">
        <x:f>ROUND((P3189-Q3189)*G3189*'Inputs'!$C$25/1000,1)</x:f>
        <x:v>29</x:v>
      </x:c>
    </x:row>
    <x:row r="3190">
      <x:c r="A3190" t="n">
        <x:v>3175</x:v>
      </x:c>
      <x:c r="B3190" s="68" t="n">
        <x:v>34.4</x:v>
      </x:c>
      <x:c r="C3190" s="68" t="n">
        <x:v>29.1</x:v>
      </x:c>
      <x:c r="D3190" s="68" t="n">
        <x:v>207</x:v>
      </x:c>
      <x:c r="E3190" s="68" t="n">
        <x:v>27.4</x:v>
      </x:c>
      <x:c r="F3190" s="68" t="n">
        <x:v>40</x:v>
      </x:c>
      <x:c r="G3190" s="68" t="n">
        <x:v>8.9</x:v>
      </x:c>
      <x:c r="H3190" s="69" t="n">
        <x:v>1.62</x:v>
      </x:c>
      <x:c r="I3190" s="68" t="n">
        <x:v>6068</x:v>
      </x:c>
      <x:c r="J3190" s="68" t="n">
        <x:v>14.8</x:v>
      </x:c>
      <x:c r="K3190" s="68" t="n">
        <x:v>663</x:v>
      </x:c>
      <x:c r="L3190" s="68" t="n">
        <x:v>2.5</x:v>
      </x:c>
      <x:c r="M3190" s="70" t="n">
        <x:v>0.078</x:v>
      </x:c>
      <x:c r="N3190" s="71" t="n">
        <x:v>83</x:v>
      </x:c>
      <x:c r="O3190" s="33" t="n">
        <x:f>ROUND(3*E3190+F3190+G3190*H3190,1)</x:f>
        <x:v>136.6</x:v>
      </x:c>
      <x:c r="P3190" s="33" t="n">
        <x:f>ROUND('Inputs'!$C$4*'Inputs'!$C$7*'Inputs'!$C$5*C3190/3600,1)</x:f>
        <x:v>4203.3</x:v>
      </x:c>
      <x:c r="Q3190" s="33" t="n">
        <x:f>ROUND(('Inputs'!$C$4/B3190)*'Inputs'!$C$7*'Inputs'!$C$6*D3190/3600,1)</x:f>
        <x:v>1738.4</x:v>
      </x:c>
      <x:c r="R3190" s="59" t="n">
        <x:f>ROUND((P3190-Q3190)*O3190-('Inputs'!$C$4/B3190)*(I3190/J3190+K3190)-'Inputs'!$C$4*L3190-('Inputs'!$C$4*'Inputs'!$C$20*'Inputs'!$C$21*'Inputs'!$C$22/1000)*M3190*N3190,0)</x:f>
        <x:v>-14690</x:v>
      </x:c>
      <x:c r="S3190" s="59" t="n">
        <x:f>ROUND(R3190/'Inputs'!$C$4,2)</x:f>
        <x:v>-1.47</x:v>
      </x:c>
      <x:c r="T3190" s="33" t="n">
        <x:f>ROUND((P3190-Q3190)*G3190*'Inputs'!$C$25/1000,1)</x:f>
        <x:v>56.7</x:v>
      </x:c>
    </x:row>
    <x:row r="3191">
      <x:c r="A3191" t="n">
        <x:v>3176</x:v>
      </x:c>
      <x:c r="B3191" s="68" t="n">
        <x:v>39.7</x:v>
      </x:c>
      <x:c r="C3191" s="68" t="n">
        <x:v>28.8</x:v>
      </x:c>
      <x:c r="D3191" s="68" t="n">
        <x:v>156.7</x:v>
      </x:c>
      <x:c r="E3191" s="68" t="n">
        <x:v>22.8</x:v>
      </x:c>
      <x:c r="F3191" s="68" t="n">
        <x:v>51.5</x:v>
      </x:c>
      <x:c r="G3191" s="68" t="n">
        <x:v>7.3</x:v>
      </x:c>
      <x:c r="H3191" s="69" t="n">
        <x:v>1.588</x:v>
      </x:c>
      <x:c r="I3191" s="68" t="n">
        <x:v>4440</x:v>
      </x:c>
      <x:c r="J3191" s="68" t="n">
        <x:v>10.6</x:v>
      </x:c>
      <x:c r="K3191" s="68" t="n">
        <x:v>489</x:v>
      </x:c>
      <x:c r="L3191" s="68" t="n">
        <x:v>1.7</x:v>
      </x:c>
      <x:c r="M3191" s="70" t="n">
        <x:v>0.096</x:v>
      </x:c>
      <x:c r="N3191" s="71" t="n">
        <x:v>98</x:v>
      </x:c>
      <x:c r="O3191" s="33" t="n">
        <x:f>ROUND(3*E3191+F3191+G3191*H3191,1)</x:f>
        <x:v>131.5</x:v>
      </x:c>
      <x:c r="P3191" s="33" t="n">
        <x:f>ROUND('Inputs'!$C$4*'Inputs'!$C$7*'Inputs'!$C$5*C3191/3600,1)</x:f>
        <x:v>4160</x:v>
      </x:c>
      <x:c r="Q3191" s="33" t="n">
        <x:f>ROUND(('Inputs'!$C$4/B3191)*'Inputs'!$C$7*'Inputs'!$C$6*D3191/3600,1)</x:f>
        <x:v>1140.3</x:v>
      </x:c>
      <x:c r="R3191" s="59" t="n">
        <x:f>ROUND((P3191-Q3191)*O3191-('Inputs'!$C$4/B3191)*(I3191/J3191+K3191)-'Inputs'!$C$4*L3191-('Inputs'!$C$4*'Inputs'!$C$20*'Inputs'!$C$21*'Inputs'!$C$22/1000)*M3191*N3191,0)</x:f>
        <x:v>130371</x:v>
      </x:c>
      <x:c r="S3191" s="59" t="n">
        <x:f>ROUND(R3191/'Inputs'!$C$4,2)</x:f>
        <x:v>13.04</x:v>
      </x:c>
      <x:c r="T3191" s="33" t="n">
        <x:f>ROUND((P3191-Q3191)*G3191*'Inputs'!$C$25/1000,1)</x:f>
        <x:v>57</x:v>
      </x:c>
    </x:row>
    <x:row r="3192">
      <x:c r="A3192" t="n">
        <x:v>3177</x:v>
      </x:c>
      <x:c r="B3192" s="68" t="n">
        <x:v>39.1</x:v>
      </x:c>
      <x:c r="C3192" s="68" t="n">
        <x:v>32.1</x:v>
      </x:c>
      <x:c r="D3192" s="68" t="n">
        <x:v>181.5</x:v>
      </x:c>
      <x:c r="E3192" s="68" t="n">
        <x:v>27.8</x:v>
      </x:c>
      <x:c r="F3192" s="68" t="n">
        <x:v>50.1</x:v>
      </x:c>
      <x:c r="G3192" s="68" t="n">
        <x:v>9.8</x:v>
      </x:c>
      <x:c r="H3192" s="69" t="n">
        <x:v>1.712</x:v>
      </x:c>
      <x:c r="I3192" s="68" t="n">
        <x:v>7315</x:v>
      </x:c>
      <x:c r="J3192" s="68" t="n">
        <x:v>10.1</x:v>
      </x:c>
      <x:c r="K3192" s="68" t="n">
        <x:v>855</x:v>
      </x:c>
      <x:c r="L3192" s="68" t="n">
        <x:v>2.9</x:v>
      </x:c>
      <x:c r="M3192" s="70" t="n">
        <x:v>0.04</x:v>
      </x:c>
      <x:c r="N3192" s="71" t="n">
        <x:v>70</x:v>
      </x:c>
      <x:c r="O3192" s="33" t="n">
        <x:f>ROUND(3*E3192+F3192+G3192*H3192,1)</x:f>
        <x:v>150.3</x:v>
      </x:c>
      <x:c r="P3192" s="33" t="n">
        <x:f>ROUND('Inputs'!$C$4*'Inputs'!$C$7*'Inputs'!$C$5*C3192/3600,1)</x:f>
        <x:v>4636.7</x:v>
      </x:c>
      <x:c r="Q3192" s="33" t="n">
        <x:f>ROUND(('Inputs'!$C$4/B3192)*'Inputs'!$C$7*'Inputs'!$C$6*D3192/3600,1)</x:f>
        <x:v>1341</x:v>
      </x:c>
      <x:c r="R3192" s="59" t="n">
        <x:f>ROUND((P3192-Q3192)*O3192-('Inputs'!$C$4/B3192)*(I3192/J3192+K3192)-'Inputs'!$C$4*L3192-('Inputs'!$C$4*'Inputs'!$C$20*'Inputs'!$C$21*'Inputs'!$C$22/1000)*M3192*N3192,0)</x:f>
        <x:v>56180</x:v>
      </x:c>
      <x:c r="S3192" s="59" t="n">
        <x:f>ROUND(R3192/'Inputs'!$C$4,2)</x:f>
        <x:v>5.62</x:v>
      </x:c>
      <x:c r="T3192" s="33" t="n">
        <x:f>ROUND((P3192-Q3192)*G3192*'Inputs'!$C$25/1000,1)</x:f>
        <x:v>83.4</x:v>
      </x:c>
    </x:row>
    <x:row r="3193">
      <x:c r="A3193" t="n">
        <x:v>3178</x:v>
      </x:c>
      <x:c r="B3193" s="68" t="n">
        <x:v>41.2</x:v>
      </x:c>
      <x:c r="C3193" s="68" t="n">
        <x:v>32.8</x:v>
      </x:c>
      <x:c r="D3193" s="68" t="n">
        <x:v>204.4</x:v>
      </x:c>
      <x:c r="E3193" s="68" t="n">
        <x:v>24.3</x:v>
      </x:c>
      <x:c r="F3193" s="68" t="n">
        <x:v>41</x:v>
      </x:c>
      <x:c r="G3193" s="68" t="n">
        <x:v>7.9</x:v>
      </x:c>
      <x:c r="H3193" s="69" t="n">
        <x:v>1.834</x:v>
      </x:c>
      <x:c r="I3193" s="68" t="n">
        <x:v>4031</x:v>
      </x:c>
      <x:c r="J3193" s="68" t="n">
        <x:v>8.8</x:v>
      </x:c>
      <x:c r="K3193" s="68" t="n">
        <x:v>523</x:v>
      </x:c>
      <x:c r="L3193" s="68" t="n">
        <x:v>5.4</x:v>
      </x:c>
      <x:c r="M3193" s="70" t="n">
        <x:v>0.047</x:v>
      </x:c>
      <x:c r="N3193" s="71" t="n">
        <x:v>103</x:v>
      </x:c>
      <x:c r="O3193" s="33" t="n">
        <x:f>ROUND(3*E3193+F3193+G3193*H3193,1)</x:f>
        <x:v>128.4</x:v>
      </x:c>
      <x:c r="P3193" s="33" t="n">
        <x:f>ROUND('Inputs'!$C$4*'Inputs'!$C$7*'Inputs'!$C$5*C3193/3600,1)</x:f>
        <x:v>4737.8</x:v>
      </x:c>
      <x:c r="Q3193" s="33" t="n">
        <x:f>ROUND(('Inputs'!$C$4/B3193)*'Inputs'!$C$7*'Inputs'!$C$6*D3193/3600,1)</x:f>
        <x:v>1433.2</x:v>
      </x:c>
      <x:c r="R3193" s="59" t="n">
        <x:f>ROUND((P3193-Q3193)*O3193-('Inputs'!$C$4/B3193)*(I3193/J3193+K3193)-'Inputs'!$C$4*L3193-('Inputs'!$C$4*'Inputs'!$C$20*'Inputs'!$C$21*'Inputs'!$C$22/1000)*M3193*N3193,0)</x:f>
        <x:v>121362</x:v>
      </x:c>
      <x:c r="S3193" s="59" t="n">
        <x:f>ROUND(R3193/'Inputs'!$C$4,2)</x:f>
        <x:v>12.14</x:v>
      </x:c>
      <x:c r="T3193" s="33" t="n">
        <x:f>ROUND((P3193-Q3193)*G3193*'Inputs'!$C$25/1000,1)</x:f>
        <x:v>67.4</x:v>
      </x:c>
    </x:row>
    <x:row r="3194">
      <x:c r="A3194" t="n">
        <x:v>3179</x:v>
      </x:c>
      <x:c r="B3194" s="68" t="n">
        <x:v>25.3</x:v>
      </x:c>
      <x:c r="C3194" s="68" t="n">
        <x:v>34.6</x:v>
      </x:c>
      <x:c r="D3194" s="68" t="n">
        <x:v>256.8</x:v>
      </x:c>
      <x:c r="E3194" s="68" t="n">
        <x:v>20.1</x:v>
      </x:c>
      <x:c r="F3194" s="68" t="n">
        <x:v>43</x:v>
      </x:c>
      <x:c r="G3194" s="68" t="n">
        <x:v>8.9</x:v>
      </x:c>
      <x:c r="H3194" s="69" t="n">
        <x:v>1.776</x:v>
      </x:c>
      <x:c r="I3194" s="68" t="n">
        <x:v>6574</x:v>
      </x:c>
      <x:c r="J3194" s="68" t="n">
        <x:v>11.7</x:v>
      </x:c>
      <x:c r="K3194" s="68" t="n">
        <x:v>892</x:v>
      </x:c>
      <x:c r="L3194" s="68" t="n">
        <x:v>2.6</x:v>
      </x:c>
      <x:c r="M3194" s="70" t="n">
        <x:v>0.07</x:v>
      </x:c>
      <x:c r="N3194" s="71" t="n">
        <x:v>125</x:v>
      </x:c>
      <x:c r="O3194" s="33" t="n">
        <x:f>ROUND(3*E3194+F3194+G3194*H3194,1)</x:f>
        <x:v>119.1</x:v>
      </x:c>
      <x:c r="P3194" s="33" t="n">
        <x:f>ROUND('Inputs'!$C$4*'Inputs'!$C$7*'Inputs'!$C$5*C3194/3600,1)</x:f>
        <x:v>4997.8</x:v>
      </x:c>
      <x:c r="Q3194" s="33" t="n">
        <x:f>ROUND(('Inputs'!$C$4/B3194)*'Inputs'!$C$7*'Inputs'!$C$6*D3194/3600,1)</x:f>
        <x:v>2932.3</x:v>
      </x:c>
      <x:c r="R3194" s="59" t="n">
        <x:f>ROUND((P3194-Q3194)*O3194-('Inputs'!$C$4/B3194)*(I3194/J3194+K3194)-'Inputs'!$C$4*L3194-('Inputs'!$C$4*'Inputs'!$C$20*'Inputs'!$C$21*'Inputs'!$C$22/1000)*M3194*N3194,0)</x:f>
        <x:v>-374221</x:v>
      </x:c>
      <x:c r="S3194" s="59" t="n">
        <x:f>ROUND(R3194/'Inputs'!$C$4,2)</x:f>
        <x:v>-37.42</x:v>
      </x:c>
      <x:c r="T3194" s="33" t="n">
        <x:f>ROUND((P3194-Q3194)*G3194*'Inputs'!$C$25/1000,1)</x:f>
        <x:v>47.5</x:v>
      </x:c>
    </x:row>
    <x:row r="3195">
      <x:c r="A3195" t="n">
        <x:v>3180</x:v>
      </x:c>
      <x:c r="B3195" s="68" t="n">
        <x:v>49.5</x:v>
      </x:c>
      <x:c r="C3195" s="68" t="n">
        <x:v>27</x:v>
      </x:c>
      <x:c r="D3195" s="68" t="n">
        <x:v>174.3</x:v>
      </x:c>
      <x:c r="E3195" s="68" t="n">
        <x:v>23.8</x:v>
      </x:c>
      <x:c r="F3195" s="68" t="n">
        <x:v>52.9</x:v>
      </x:c>
      <x:c r="G3195" s="68" t="n">
        <x:v>9.2</x:v>
      </x:c>
      <x:c r="H3195" s="69" t="n">
        <x:v>1.943</x:v>
      </x:c>
      <x:c r="I3195" s="68" t="n">
        <x:v>6458</x:v>
      </x:c>
      <x:c r="J3195" s="68" t="n">
        <x:v>10.2</x:v>
      </x:c>
      <x:c r="K3195" s="68" t="n">
        <x:v>574</x:v>
      </x:c>
      <x:c r="L3195" s="68" t="n">
        <x:v>2.2</x:v>
      </x:c>
      <x:c r="M3195" s="70" t="n">
        <x:v>0.053</x:v>
      </x:c>
      <x:c r="N3195" s="71" t="n">
        <x:v>158</x:v>
      </x:c>
      <x:c r="O3195" s="33" t="n">
        <x:f>ROUND(3*E3195+F3195+G3195*H3195,1)</x:f>
        <x:v>142.2</x:v>
      </x:c>
      <x:c r="P3195" s="33" t="n">
        <x:f>ROUND('Inputs'!$C$4*'Inputs'!$C$7*'Inputs'!$C$5*C3195/3600,1)</x:f>
        <x:v>3900</x:v>
      </x:c>
      <x:c r="Q3195" s="33" t="n">
        <x:f>ROUND(('Inputs'!$C$4/B3195)*'Inputs'!$C$7*'Inputs'!$C$6*D3195/3600,1)</x:f>
        <x:v>1017.2</x:v>
      </x:c>
      <x:c r="R3195" s="59" t="n">
        <x:f>ROUND((P3195-Q3195)*O3195-('Inputs'!$C$4/B3195)*(I3195/J3195+K3195)-'Inputs'!$C$4*L3195-('Inputs'!$C$4*'Inputs'!$C$20*'Inputs'!$C$21*'Inputs'!$C$22/1000)*M3195*N3195,0)</x:f>
        <x:v>125343</x:v>
      </x:c>
      <x:c r="S3195" s="59" t="n">
        <x:f>ROUND(R3195/'Inputs'!$C$4,2)</x:f>
        <x:v>12.53</x:v>
      </x:c>
      <x:c r="T3195" s="33" t="n">
        <x:f>ROUND((P3195-Q3195)*G3195*'Inputs'!$C$25/1000,1)</x:f>
        <x:v>68.5</x:v>
      </x:c>
    </x:row>
    <x:row r="3196">
      <x:c r="A3196" t="n">
        <x:v>3181</x:v>
      </x:c>
      <x:c r="B3196" s="68" t="n">
        <x:v>56</x:v>
      </x:c>
      <x:c r="C3196" s="68" t="n">
        <x:v>28.3</x:v>
      </x:c>
      <x:c r="D3196" s="68" t="n">
        <x:v>235.8</x:v>
      </x:c>
      <x:c r="E3196" s="68" t="n">
        <x:v>27.8</x:v>
      </x:c>
      <x:c r="F3196" s="68" t="n">
        <x:v>49.6</x:v>
      </x:c>
      <x:c r="G3196" s="68" t="n">
        <x:v>9.3</x:v>
      </x:c>
      <x:c r="H3196" s="69" t="n">
        <x:v>1.873</x:v>
      </x:c>
      <x:c r="I3196" s="68" t="n">
        <x:v>5518</x:v>
      </x:c>
      <x:c r="J3196" s="68" t="n">
        <x:v>13.2</x:v>
      </x:c>
      <x:c r="K3196" s="68" t="n">
        <x:v>487</x:v>
      </x:c>
      <x:c r="L3196" s="68" t="n">
        <x:v>4</x:v>
      </x:c>
      <x:c r="M3196" s="70" t="n">
        <x:v>0.061</x:v>
      </x:c>
      <x:c r="N3196" s="71" t="n">
        <x:v>159</x:v>
      </x:c>
      <x:c r="O3196" s="33" t="n">
        <x:f>ROUND(3*E3196+F3196+G3196*H3196,1)</x:f>
        <x:v>150.4</x:v>
      </x:c>
      <x:c r="P3196" s="33" t="n">
        <x:f>ROUND('Inputs'!$C$4*'Inputs'!$C$7*'Inputs'!$C$5*C3196/3600,1)</x:f>
        <x:v>4087.8</x:v>
      </x:c>
      <x:c r="Q3196" s="33" t="n">
        <x:f>ROUND(('Inputs'!$C$4/B3196)*'Inputs'!$C$7*'Inputs'!$C$6*D3196/3600,1)</x:f>
        <x:v>1216.4</x:v>
      </x:c>
      <x:c r="R3196" s="59" t="n">
        <x:f>ROUND((P3196-Q3196)*O3196-('Inputs'!$C$4/B3196)*(I3196/J3196+K3196)-'Inputs'!$C$4*L3196-('Inputs'!$C$4*'Inputs'!$C$20*'Inputs'!$C$21*'Inputs'!$C$22/1000)*M3196*N3196,0)</x:f>
        <x:v>208558</x:v>
      </x:c>
      <x:c r="S3196" s="59" t="n">
        <x:f>ROUND(R3196/'Inputs'!$C$4,2)</x:f>
        <x:v>20.86</x:v>
      </x:c>
      <x:c r="T3196" s="33" t="n">
        <x:f>ROUND((P3196-Q3196)*G3196*'Inputs'!$C$25/1000,1)</x:f>
        <x:v>69</x:v>
      </x:c>
    </x:row>
    <x:row r="3197">
      <x:c r="A3197" t="n">
        <x:v>3182</x:v>
      </x:c>
      <x:c r="B3197" s="68" t="n">
        <x:v>45.7</x:v>
      </x:c>
      <x:c r="C3197" s="68" t="n">
        <x:v>28.2</x:v>
      </x:c>
      <x:c r="D3197" s="68" t="n">
        <x:v>264.1</x:v>
      </x:c>
      <x:c r="E3197" s="68" t="n">
        <x:v>20.7</x:v>
      </x:c>
      <x:c r="F3197" s="68" t="n">
        <x:v>51.2</x:v>
      </x:c>
      <x:c r="G3197" s="68" t="n">
        <x:v>8.3</x:v>
      </x:c>
      <x:c r="H3197" s="69" t="n">
        <x:v>1.887</x:v>
      </x:c>
      <x:c r="I3197" s="68" t="n">
        <x:v>8374</x:v>
      </x:c>
      <x:c r="J3197" s="68" t="n">
        <x:v>9.4</x:v>
      </x:c>
      <x:c r="K3197" s="68" t="n">
        <x:v>466</x:v>
      </x:c>
      <x:c r="L3197" s="68" t="n">
        <x:v>1.8</x:v>
      </x:c>
      <x:c r="M3197" s="70" t="n">
        <x:v>0.01</x:v>
      </x:c>
      <x:c r="N3197" s="71" t="n">
        <x:v>139</x:v>
      </x:c>
      <x:c r="O3197" s="33" t="n">
        <x:f>ROUND(3*E3197+F3197+G3197*H3197,1)</x:f>
        <x:v>129</x:v>
      </x:c>
      <x:c r="P3197" s="33" t="n">
        <x:f>ROUND('Inputs'!$C$4*'Inputs'!$C$7*'Inputs'!$C$5*C3197/3600,1)</x:f>
        <x:v>4073.3</x:v>
      </x:c>
      <x:c r="Q3197" s="33" t="n">
        <x:f>ROUND(('Inputs'!$C$4/B3197)*'Inputs'!$C$7*'Inputs'!$C$6*D3197/3600,1)</x:f>
        <x:v>1669.5</x:v>
      </x:c>
      <x:c r="R3197" s="59" t="n">
        <x:f>ROUND((P3197-Q3197)*O3197-('Inputs'!$C$4/B3197)*(I3197/J3197+K3197)-'Inputs'!$C$4*L3197-('Inputs'!$C$4*'Inputs'!$C$20*'Inputs'!$C$21*'Inputs'!$C$22/1000)*M3197*N3197,0)</x:f>
        <x:v>-7922</x:v>
      </x:c>
      <x:c r="S3197" s="59" t="n">
        <x:f>ROUND(R3197/'Inputs'!$C$4,2)</x:f>
        <x:v>-0.79</x:v>
      </x:c>
      <x:c r="T3197" s="33" t="n">
        <x:f>ROUND((P3197-Q3197)*G3197*'Inputs'!$C$25/1000,1)</x:f>
        <x:v>51.5</x:v>
      </x:c>
    </x:row>
    <x:row r="3198">
      <x:c r="A3198" t="n">
        <x:v>3183</x:v>
      </x:c>
      <x:c r="B3198" s="68" t="n">
        <x:v>36.8</x:v>
      </x:c>
      <x:c r="C3198" s="68" t="n">
        <x:v>27.7</x:v>
      </x:c>
      <x:c r="D3198" s="68" t="n">
        <x:v>199.6</x:v>
      </x:c>
      <x:c r="E3198" s="68" t="n">
        <x:v>26.2</x:v>
      </x:c>
      <x:c r="F3198" s="68" t="n">
        <x:v>52</x:v>
      </x:c>
      <x:c r="G3198" s="68" t="n">
        <x:v>9.1</x:v>
      </x:c>
      <x:c r="H3198" s="69" t="n">
        <x:v>1.796</x:v>
      </x:c>
      <x:c r="I3198" s="68" t="n">
        <x:v>8126</x:v>
      </x:c>
      <x:c r="J3198" s="68" t="n">
        <x:v>8.6</x:v>
      </x:c>
      <x:c r="K3198" s="68" t="n">
        <x:v>817</x:v>
      </x:c>
      <x:c r="L3198" s="68" t="n">
        <x:v>1.7</x:v>
      </x:c>
      <x:c r="M3198" s="70" t="n">
        <x:v>0.09</x:v>
      </x:c>
      <x:c r="N3198" s="71" t="n">
        <x:v>90</x:v>
      </x:c>
      <x:c r="O3198" s="33" t="n">
        <x:f>ROUND(3*E3198+F3198+G3198*H3198,1)</x:f>
        <x:v>146.9</x:v>
      </x:c>
      <x:c r="P3198" s="33" t="n">
        <x:f>ROUND('Inputs'!$C$4*'Inputs'!$C$7*'Inputs'!$C$5*C3198/3600,1)</x:f>
        <x:v>4001.1</x:v>
      </x:c>
      <x:c r="Q3198" s="33" t="n">
        <x:f>ROUND(('Inputs'!$C$4/B3198)*'Inputs'!$C$7*'Inputs'!$C$6*D3198/3600,1)</x:f>
        <x:v>1566.9</x:v>
      </x:c>
      <x:c r="R3198" s="59" t="n">
        <x:f>ROUND((P3198-Q3198)*O3198-('Inputs'!$C$4/B3198)*(I3198/J3198+K3198)-'Inputs'!$C$4*L3198-('Inputs'!$C$4*'Inputs'!$C$20*'Inputs'!$C$21*'Inputs'!$C$22/1000)*M3198*N3198,0)</x:f>
        <x:v>-156302</x:v>
      </x:c>
      <x:c r="S3198" s="59" t="n">
        <x:f>ROUND(R3198/'Inputs'!$C$4,2)</x:f>
        <x:v>-15.63</x:v>
      </x:c>
      <x:c r="T3198" s="33" t="n">
        <x:f>ROUND((P3198-Q3198)*G3198*'Inputs'!$C$25/1000,1)</x:f>
        <x:v>57.2</x:v>
      </x:c>
    </x:row>
    <x:row r="3199">
      <x:c r="A3199" t="n">
        <x:v>3184</x:v>
      </x:c>
      <x:c r="B3199" s="68" t="n">
        <x:v>35.6</x:v>
      </x:c>
      <x:c r="C3199" s="68" t="n">
        <x:v>32.9</x:v>
      </x:c>
      <x:c r="D3199" s="68" t="n">
        <x:v>171</x:v>
      </x:c>
      <x:c r="E3199" s="68" t="n">
        <x:v>25.5</x:v>
      </x:c>
      <x:c r="F3199" s="68" t="n">
        <x:v>34.5</x:v>
      </x:c>
      <x:c r="G3199" s="68" t="n">
        <x:v>7.8</x:v>
      </x:c>
      <x:c r="H3199" s="69" t="n">
        <x:v>1.854</x:v>
      </x:c>
      <x:c r="I3199" s="68" t="n">
        <x:v>6911</x:v>
      </x:c>
      <x:c r="J3199" s="68" t="n">
        <x:v>14.4</x:v>
      </x:c>
      <x:c r="K3199" s="68" t="n">
        <x:v>502</x:v>
      </x:c>
      <x:c r="L3199" s="68" t="n">
        <x:v>4.2</x:v>
      </x:c>
      <x:c r="M3199" s="70" t="n">
        <x:v>0.011</x:v>
      </x:c>
      <x:c r="N3199" s="71" t="n">
        <x:v>103</x:v>
      </x:c>
      <x:c r="O3199" s="33" t="n">
        <x:f>ROUND(3*E3199+F3199+G3199*H3199,1)</x:f>
        <x:v>125.5</x:v>
      </x:c>
      <x:c r="P3199" s="33" t="n">
        <x:f>ROUND('Inputs'!$C$4*'Inputs'!$C$7*'Inputs'!$C$5*C3199/3600,1)</x:f>
        <x:v>4752.2</x:v>
      </x:c>
      <x:c r="Q3199" s="33" t="n">
        <x:f>ROUND(('Inputs'!$C$4/B3199)*'Inputs'!$C$7*'Inputs'!$C$6*D3199/3600,1)</x:f>
        <x:v>1387.6</x:v>
      </x:c>
      <x:c r="R3199" s="59" t="n">
        <x:f>ROUND((P3199-Q3199)*O3199-('Inputs'!$C$4/B3199)*(I3199/J3199+K3199)-'Inputs'!$C$4*L3199-('Inputs'!$C$4*'Inputs'!$C$20*'Inputs'!$C$21*'Inputs'!$C$22/1000)*M3199*N3199,0)</x:f>
        <x:v>101901</x:v>
      </x:c>
      <x:c r="S3199" s="59" t="n">
        <x:f>ROUND(R3199/'Inputs'!$C$4,2)</x:f>
        <x:v>10.19</x:v>
      </x:c>
      <x:c r="T3199" s="33" t="n">
        <x:f>ROUND((P3199-Q3199)*G3199*'Inputs'!$C$25/1000,1)</x:f>
        <x:v>67.8</x:v>
      </x:c>
    </x:row>
    <x:row r="3200">
      <x:c r="A3200" t="n">
        <x:v>3185</x:v>
      </x:c>
      <x:c r="B3200" s="68" t="n">
        <x:v>31</x:v>
      </x:c>
      <x:c r="C3200" s="68" t="n">
        <x:v>31.5</x:v>
      </x:c>
      <x:c r="D3200" s="68" t="n">
        <x:v>190.6</x:v>
      </x:c>
      <x:c r="E3200" s="68" t="n">
        <x:v>24.6</x:v>
      </x:c>
      <x:c r="F3200" s="68" t="n">
        <x:v>45.9</x:v>
      </x:c>
      <x:c r="G3200" s="68" t="n">
        <x:v>8.8</x:v>
      </x:c>
      <x:c r="H3200" s="69" t="n">
        <x:v>1.86</x:v>
      </x:c>
      <x:c r="I3200" s="68" t="n">
        <x:v>8262</x:v>
      </x:c>
      <x:c r="J3200" s="68" t="n">
        <x:v>14.1</x:v>
      </x:c>
      <x:c r="K3200" s="68" t="n">
        <x:v>480</x:v>
      </x:c>
      <x:c r="L3200" s="68" t="n">
        <x:v>1.6</x:v>
      </x:c>
      <x:c r="M3200" s="70" t="n">
        <x:v>0.016</x:v>
      </x:c>
      <x:c r="N3200" s="71" t="n">
        <x:v>112</x:v>
      </x:c>
      <x:c r="O3200" s="33" t="n">
        <x:f>ROUND(3*E3200+F3200+G3200*H3200,1)</x:f>
        <x:v>136.1</x:v>
      </x:c>
      <x:c r="P3200" s="33" t="n">
        <x:f>ROUND('Inputs'!$C$4*'Inputs'!$C$7*'Inputs'!$C$5*C3200/3600,1)</x:f>
        <x:v>4550</x:v>
      </x:c>
      <x:c r="Q3200" s="33" t="n">
        <x:f>ROUND(('Inputs'!$C$4/B3200)*'Inputs'!$C$7*'Inputs'!$C$6*D3200/3600,1)</x:f>
        <x:v>1776.2</x:v>
      </x:c>
      <x:c r="R3200" s="59" t="n">
        <x:f>ROUND((P3200-Q3200)*O3200-('Inputs'!$C$4/B3200)*(I3200/J3200+K3200)-'Inputs'!$C$4*L3200-('Inputs'!$C$4*'Inputs'!$C$20*'Inputs'!$C$21*'Inputs'!$C$22/1000)*M3200*N3200,0)</x:f>
        <x:v>13650</x:v>
      </x:c>
      <x:c r="S3200" s="59" t="n">
        <x:f>ROUND(R3200/'Inputs'!$C$4,2)</x:f>
        <x:v>1.37</x:v>
      </x:c>
      <x:c r="T3200" s="33" t="n">
        <x:f>ROUND((P3200-Q3200)*G3200*'Inputs'!$C$25/1000,1)</x:f>
        <x:v>63.1</x:v>
      </x:c>
    </x:row>
    <x:row r="3201">
      <x:c r="A3201" t="n">
        <x:v>3186</x:v>
      </x:c>
      <x:c r="B3201" s="68" t="n">
        <x:v>57.3</x:v>
      </x:c>
      <x:c r="C3201" s="68" t="n">
        <x:v>27.4</x:v>
      </x:c>
      <x:c r="D3201" s="68" t="n">
        <x:v>251.9</x:v>
      </x:c>
      <x:c r="E3201" s="68" t="n">
        <x:v>21.7</x:v>
      </x:c>
      <x:c r="F3201" s="68" t="n">
        <x:v>39.2</x:v>
      </x:c>
      <x:c r="G3201" s="68" t="n">
        <x:v>10</x:v>
      </x:c>
      <x:c r="H3201" s="69" t="n">
        <x:v>2.024</x:v>
      </x:c>
      <x:c r="I3201" s="68" t="n">
        <x:v>6547</x:v>
      </x:c>
      <x:c r="J3201" s="68" t="n">
        <x:v>13.8</x:v>
      </x:c>
      <x:c r="K3201" s="68" t="n">
        <x:v>542</x:v>
      </x:c>
      <x:c r="L3201" s="68" t="n">
        <x:v>4</x:v>
      </x:c>
      <x:c r="M3201" s="70" t="n">
        <x:v>0.02</x:v>
      </x:c>
      <x:c r="N3201" s="71" t="n">
        <x:v>85</x:v>
      </x:c>
      <x:c r="O3201" s="33" t="n">
        <x:f>ROUND(3*E3201+F3201+G3201*H3201,1)</x:f>
        <x:v>124.5</x:v>
      </x:c>
      <x:c r="P3201" s="33" t="n">
        <x:f>ROUND('Inputs'!$C$4*'Inputs'!$C$7*'Inputs'!$C$5*C3201/3600,1)</x:f>
        <x:v>3957.8</x:v>
      </x:c>
      <x:c r="Q3201" s="33" t="n">
        <x:f>ROUND(('Inputs'!$C$4/B3201)*'Inputs'!$C$7*'Inputs'!$C$6*D3201/3600,1)</x:f>
        <x:v>1270</x:v>
      </x:c>
      <x:c r="R3201" s="59" t="n">
        <x:f>ROUND((P3201-Q3201)*O3201-('Inputs'!$C$4/B3201)*(I3201/J3201+K3201)-'Inputs'!$C$4*L3201-('Inputs'!$C$4*'Inputs'!$C$20*'Inputs'!$C$21*'Inputs'!$C$22/1000)*M3201*N3201,0)</x:f>
        <x:v>113444</x:v>
      </x:c>
      <x:c r="S3201" s="59" t="n">
        <x:f>ROUND(R3201/'Inputs'!$C$4,2)</x:f>
        <x:v>11.34</x:v>
      </x:c>
      <x:c r="T3201" s="33" t="n">
        <x:f>ROUND((P3201-Q3201)*G3201*'Inputs'!$C$25/1000,1)</x:f>
        <x:v>69.4</x:v>
      </x:c>
    </x:row>
    <x:row r="3202">
      <x:c r="A3202" t="n">
        <x:v>3187</x:v>
      </x:c>
      <x:c r="B3202" s="68" t="n">
        <x:v>36.2</x:v>
      </x:c>
      <x:c r="C3202" s="68" t="n">
        <x:v>27.7</x:v>
      </x:c>
      <x:c r="D3202" s="68" t="n">
        <x:v>194.7</x:v>
      </x:c>
      <x:c r="E3202" s="68" t="n">
        <x:v>25.9</x:v>
      </x:c>
      <x:c r="F3202" s="68" t="n">
        <x:v>33</x:v>
      </x:c>
      <x:c r="G3202" s="68" t="n">
        <x:v>7.3</x:v>
      </x:c>
      <x:c r="H3202" s="69" t="n">
        <x:v>1.873</x:v>
      </x:c>
      <x:c r="I3202" s="68" t="n">
        <x:v>8113</x:v>
      </x:c>
      <x:c r="J3202" s="68" t="n">
        <x:v>14.1</x:v>
      </x:c>
      <x:c r="K3202" s="68" t="n">
        <x:v>790</x:v>
      </x:c>
      <x:c r="L3202" s="68" t="n">
        <x:v>2.3</x:v>
      </x:c>
      <x:c r="M3202" s="70" t="n">
        <x:v>0.071</x:v>
      </x:c>
      <x:c r="N3202" s="71" t="n">
        <x:v>98</x:v>
      </x:c>
      <x:c r="O3202" s="33" t="n">
        <x:f>ROUND(3*E3202+F3202+G3202*H3202,1)</x:f>
        <x:v>124.4</x:v>
      </x:c>
      <x:c r="P3202" s="33" t="n">
        <x:f>ROUND('Inputs'!$C$4*'Inputs'!$C$7*'Inputs'!$C$5*C3202/3600,1)</x:f>
        <x:v>4001.1</x:v>
      </x:c>
      <x:c r="Q3202" s="33" t="n">
        <x:f>ROUND(('Inputs'!$C$4/B3202)*'Inputs'!$C$7*'Inputs'!$C$6*D3202/3600,1)</x:f>
        <x:v>1553.8</x:v>
      </x:c>
      <x:c r="R3202" s="59" t="n">
        <x:f>ROUND((P3202-Q3202)*O3202-('Inputs'!$C$4/B3202)*(I3202/J3202+K3202)-'Inputs'!$C$4*L3202-('Inputs'!$C$4*'Inputs'!$C$20*'Inputs'!$C$21*'Inputs'!$C$22/1000)*M3202*N3202,0)</x:f>
        <x:v>-111295</x:v>
      </x:c>
      <x:c r="S3202" s="59" t="n">
        <x:f>ROUND(R3202/'Inputs'!$C$4,2)</x:f>
        <x:v>-11.13</x:v>
      </x:c>
      <x:c r="T3202" s="33" t="n">
        <x:f>ROUND((P3202-Q3202)*G3202*'Inputs'!$C$25/1000,1)</x:f>
        <x:v>46.2</x:v>
      </x:c>
    </x:row>
    <x:row r="3203">
      <x:c r="A3203" t="n">
        <x:v>3188</x:v>
      </x:c>
      <x:c r="B3203" s="68" t="n">
        <x:v>49.7</x:v>
      </x:c>
      <x:c r="C3203" s="68" t="n">
        <x:v>28.4</x:v>
      </x:c>
      <x:c r="D3203" s="68" t="n">
        <x:v>208.6</x:v>
      </x:c>
      <x:c r="E3203" s="68" t="n">
        <x:v>25.8</x:v>
      </x:c>
      <x:c r="F3203" s="68" t="n">
        <x:v>30.5</x:v>
      </x:c>
      <x:c r="G3203" s="68" t="n">
        <x:v>10.5</x:v>
      </x:c>
      <x:c r="H3203" s="69" t="n">
        <x:v>1.75</x:v>
      </x:c>
      <x:c r="I3203" s="68" t="n">
        <x:v>5251</x:v>
      </x:c>
      <x:c r="J3203" s="68" t="n">
        <x:v>11</x:v>
      </x:c>
      <x:c r="K3203" s="68" t="n">
        <x:v>441</x:v>
      </x:c>
      <x:c r="L3203" s="68" t="n">
        <x:v>4</x:v>
      </x:c>
      <x:c r="M3203" s="70" t="n">
        <x:v>0.036</x:v>
      </x:c>
      <x:c r="N3203" s="71" t="n">
        <x:v>136</x:v>
      </x:c>
      <x:c r="O3203" s="33" t="n">
        <x:f>ROUND(3*E3203+F3203+G3203*H3203,1)</x:f>
        <x:v>126.3</x:v>
      </x:c>
      <x:c r="P3203" s="33" t="n">
        <x:f>ROUND('Inputs'!$C$4*'Inputs'!$C$7*'Inputs'!$C$5*C3203/3600,1)</x:f>
        <x:v>4102.2</x:v>
      </x:c>
      <x:c r="Q3203" s="33" t="n">
        <x:f>ROUND(('Inputs'!$C$4/B3203)*'Inputs'!$C$7*'Inputs'!$C$6*D3203/3600,1)</x:f>
        <x:v>1212.5</x:v>
      </x:c>
      <x:c r="R3203" s="59" t="n">
        <x:f>ROUND((P3203-Q3203)*O3203-('Inputs'!$C$4/B3203)*(I3203/J3203+K3203)-'Inputs'!$C$4*L3203-('Inputs'!$C$4*'Inputs'!$C$20*'Inputs'!$C$21*'Inputs'!$C$22/1000)*M3203*N3203,0)</x:f>
        <x:v>129240</x:v>
      </x:c>
      <x:c r="S3203" s="59" t="n">
        <x:f>ROUND(R3203/'Inputs'!$C$4,2)</x:f>
        <x:v>12.92</x:v>
      </x:c>
      <x:c r="T3203" s="33" t="n">
        <x:f>ROUND((P3203-Q3203)*G3203*'Inputs'!$C$25/1000,1)</x:f>
        <x:v>78.4</x:v>
      </x:c>
    </x:row>
    <x:row r="3204">
      <x:c r="A3204" t="n">
        <x:v>3189</x:v>
      </x:c>
      <x:c r="B3204" s="68" t="n">
        <x:v>59.9</x:v>
      </x:c>
      <x:c r="C3204" s="68" t="n">
        <x:v>30</x:v>
      </x:c>
      <x:c r="D3204" s="68" t="n">
        <x:v>231.3</x:v>
      </x:c>
      <x:c r="E3204" s="68" t="n">
        <x:v>20.4</x:v>
      </x:c>
      <x:c r="F3204" s="68" t="n">
        <x:v>45.5</x:v>
      </x:c>
      <x:c r="G3204" s="68" t="n">
        <x:v>8.4</x:v>
      </x:c>
      <x:c r="H3204" s="69" t="n">
        <x:v>1.816</x:v>
      </x:c>
      <x:c r="I3204" s="68" t="n">
        <x:v>6648</x:v>
      </x:c>
      <x:c r="J3204" s="68" t="n">
        <x:v>9.7</x:v>
      </x:c>
      <x:c r="K3204" s="68" t="n">
        <x:v>556</x:v>
      </x:c>
      <x:c r="L3204" s="68" t="n">
        <x:v>5.1</x:v>
      </x:c>
      <x:c r="M3204" s="70" t="n">
        <x:v>0.024</x:v>
      </x:c>
      <x:c r="N3204" s="71" t="n">
        <x:v>148</x:v>
      </x:c>
      <x:c r="O3204" s="33" t="n">
        <x:f>ROUND(3*E3204+F3204+G3204*H3204,1)</x:f>
        <x:v>122</x:v>
      </x:c>
      <x:c r="P3204" s="33" t="n">
        <x:f>ROUND('Inputs'!$C$4*'Inputs'!$C$7*'Inputs'!$C$5*C3204/3600,1)</x:f>
        <x:v>4333.3</x:v>
      </x:c>
      <x:c r="Q3204" s="33" t="n">
        <x:f>ROUND(('Inputs'!$C$4/B3204)*'Inputs'!$C$7*'Inputs'!$C$6*D3204/3600,1)</x:f>
        <x:v>1115.5</x:v>
      </x:c>
      <x:c r="R3204" s="59" t="n">
        <x:f>ROUND((P3204-Q3204)*O3204-('Inputs'!$C$4/B3204)*(I3204/J3204+K3204)-'Inputs'!$C$4*L3204-('Inputs'!$C$4*'Inputs'!$C$20*'Inputs'!$C$21*'Inputs'!$C$22/1000)*M3204*N3204,0)</x:f>
        <x:v>126390</x:v>
      </x:c>
      <x:c r="S3204" s="59" t="n">
        <x:f>ROUND(R3204/'Inputs'!$C$4,2)</x:f>
        <x:v>12.64</x:v>
      </x:c>
      <x:c r="T3204" s="33" t="n">
        <x:f>ROUND((P3204-Q3204)*G3204*'Inputs'!$C$25/1000,1)</x:f>
        <x:v>69.8</x:v>
      </x:c>
    </x:row>
    <x:row r="3205">
      <x:c r="A3205" t="n">
        <x:v>3190</x:v>
      </x:c>
      <x:c r="B3205" s="68" t="n">
        <x:v>26</x:v>
      </x:c>
      <x:c r="C3205" s="68" t="n">
        <x:v>25.9</x:v>
      </x:c>
      <x:c r="D3205" s="68" t="n">
        <x:v>174.8</x:v>
      </x:c>
      <x:c r="E3205" s="68" t="n">
        <x:v>27.1</x:v>
      </x:c>
      <x:c r="F3205" s="68" t="n">
        <x:v>39</x:v>
      </x:c>
      <x:c r="G3205" s="68" t="n">
        <x:v>8.8</x:v>
      </x:c>
      <x:c r="H3205" s="69" t="n">
        <x:v>1.763</x:v>
      </x:c>
      <x:c r="I3205" s="68" t="n">
        <x:v>6164</x:v>
      </x:c>
      <x:c r="J3205" s="68" t="n">
        <x:v>11</x:v>
      </x:c>
      <x:c r="K3205" s="68" t="n">
        <x:v>739</x:v>
      </x:c>
      <x:c r="L3205" s="68" t="n">
        <x:v>3.7</x:v>
      </x:c>
      <x:c r="M3205" s="70" t="n">
        <x:v>0.074</x:v>
      </x:c>
      <x:c r="N3205" s="71" t="n">
        <x:v>151</x:v>
      </x:c>
      <x:c r="O3205" s="33" t="n">
        <x:f>ROUND(3*E3205+F3205+G3205*H3205,1)</x:f>
        <x:v>135.8</x:v>
      </x:c>
      <x:c r="P3205" s="33" t="n">
        <x:f>ROUND('Inputs'!$C$4*'Inputs'!$C$7*'Inputs'!$C$5*C3205/3600,1)</x:f>
        <x:v>3741.1</x:v>
      </x:c>
      <x:c r="Q3205" s="33" t="n">
        <x:f>ROUND(('Inputs'!$C$4/B3205)*'Inputs'!$C$7*'Inputs'!$C$6*D3205/3600,1)</x:f>
        <x:v>1942.2</x:v>
      </x:c>
      <x:c r="R3205" s="59" t="n">
        <x:f>ROUND((P3205-Q3205)*O3205-('Inputs'!$C$4/B3205)*(I3205/J3205+K3205)-'Inputs'!$C$4*L3205-('Inputs'!$C$4*'Inputs'!$C$20*'Inputs'!$C$21*'Inputs'!$C$22/1000)*M3205*N3205,0)</x:f>
        <x:v>-317451</x:v>
      </x:c>
      <x:c r="S3205" s="59" t="n">
        <x:f>ROUND(R3205/'Inputs'!$C$4,2)</x:f>
        <x:v>-31.75</x:v>
      </x:c>
      <x:c r="T3205" s="33" t="n">
        <x:f>ROUND((P3205-Q3205)*G3205*'Inputs'!$C$25/1000,1)</x:f>
        <x:v>40.9</x:v>
      </x:c>
    </x:row>
    <x:row r="3206">
      <x:c r="A3206" t="n">
        <x:v>3191</x:v>
      </x:c>
      <x:c r="B3206" s="68" t="n">
        <x:v>32.9</x:v>
      </x:c>
      <x:c r="C3206" s="68" t="n">
        <x:v>31.4</x:v>
      </x:c>
      <x:c r="D3206" s="68" t="n">
        <x:v>216.3</x:v>
      </x:c>
      <x:c r="E3206" s="68" t="n">
        <x:v>24.7</x:v>
      </x:c>
      <x:c r="F3206" s="68" t="n">
        <x:v>54.1</x:v>
      </x:c>
      <x:c r="G3206" s="68" t="n">
        <x:v>10.7</x:v>
      </x:c>
      <x:c r="H3206" s="69" t="n">
        <x:v>1.907</x:v>
      </x:c>
      <x:c r="I3206" s="68" t="n">
        <x:v>5923</x:v>
      </x:c>
      <x:c r="J3206" s="68" t="n">
        <x:v>11.9</x:v>
      </x:c>
      <x:c r="K3206" s="68" t="n">
        <x:v>880</x:v>
      </x:c>
      <x:c r="L3206" s="68" t="n">
        <x:v>3.6</x:v>
      </x:c>
      <x:c r="M3206" s="70" t="n">
        <x:v>0.072</x:v>
      </x:c>
      <x:c r="N3206" s="71" t="n">
        <x:v>70</x:v>
      </x:c>
      <x:c r="O3206" s="33" t="n">
        <x:f>ROUND(3*E3206+F3206+G3206*H3206,1)</x:f>
        <x:v>148.6</x:v>
      </x:c>
      <x:c r="P3206" s="33" t="n">
        <x:f>ROUND('Inputs'!$C$4*'Inputs'!$C$7*'Inputs'!$C$5*C3206/3600,1)</x:f>
        <x:v>4535.6</x:v>
      </x:c>
      <x:c r="Q3206" s="33" t="n">
        <x:f>ROUND(('Inputs'!$C$4/B3206)*'Inputs'!$C$7*'Inputs'!$C$6*D3206/3600,1)</x:f>
        <x:v>1899.3</x:v>
      </x:c>
      <x:c r="R3206" s="59" t="n">
        <x:f>ROUND((P3206-Q3206)*O3206-('Inputs'!$C$4/B3206)*(I3206/J3206+K3206)-'Inputs'!$C$4*L3206-('Inputs'!$C$4*'Inputs'!$C$20*'Inputs'!$C$21*'Inputs'!$C$22/1000)*M3206*N3206,0)</x:f>
        <x:v>-74279</x:v>
      </x:c>
      <x:c r="S3206" s="59" t="n">
        <x:f>ROUND(R3206/'Inputs'!$C$4,2)</x:f>
        <x:v>-7.43</x:v>
      </x:c>
      <x:c r="T3206" s="33" t="n">
        <x:f>ROUND((P3206-Q3206)*G3206*'Inputs'!$C$25/1000,1)</x:f>
        <x:v>72.9</x:v>
      </x:c>
    </x:row>
    <x:row r="3207">
      <x:c r="A3207" t="n">
        <x:v>3192</x:v>
      </x:c>
      <x:c r="B3207" s="68" t="n">
        <x:v>41.3</x:v>
      </x:c>
      <x:c r="C3207" s="68" t="n">
        <x:v>26.5</x:v>
      </x:c>
      <x:c r="D3207" s="68" t="n">
        <x:v>276.2</x:v>
      </x:c>
      <x:c r="E3207" s="68" t="n">
        <x:v>26.4</x:v>
      </x:c>
      <x:c r="F3207" s="68" t="n">
        <x:v>30.4</x:v>
      </x:c>
      <x:c r="G3207" s="68" t="n">
        <x:v>8.1</x:v>
      </x:c>
      <x:c r="H3207" s="69" t="n">
        <x:v>1.819</x:v>
      </x:c>
      <x:c r="I3207" s="68" t="n">
        <x:v>5012</x:v>
      </x:c>
      <x:c r="J3207" s="68" t="n">
        <x:v>8.2</x:v>
      </x:c>
      <x:c r="K3207" s="68" t="n">
        <x:v>402</x:v>
      </x:c>
      <x:c r="L3207" s="68" t="n">
        <x:v>5.9</x:v>
      </x:c>
      <x:c r="M3207" s="70" t="n">
        <x:v>0.035</x:v>
      </x:c>
      <x:c r="N3207" s="71" t="n">
        <x:v>76</x:v>
      </x:c>
      <x:c r="O3207" s="33" t="n">
        <x:f>ROUND(3*E3207+F3207+G3207*H3207,1)</x:f>
        <x:v>124.3</x:v>
      </x:c>
      <x:c r="P3207" s="33" t="n">
        <x:f>ROUND('Inputs'!$C$4*'Inputs'!$C$7*'Inputs'!$C$5*C3207/3600,1)</x:f>
        <x:v>3827.8</x:v>
      </x:c>
      <x:c r="Q3207" s="33" t="n">
        <x:f>ROUND(('Inputs'!$C$4/B3207)*'Inputs'!$C$7*'Inputs'!$C$6*D3207/3600,1)</x:f>
        <x:v>1932</x:v>
      </x:c>
      <x:c r="R3207" s="59" t="n">
        <x:f>ROUND((P3207-Q3207)*O3207-('Inputs'!$C$4/B3207)*(I3207/J3207+K3207)-'Inputs'!$C$4*L3207-('Inputs'!$C$4*'Inputs'!$C$20*'Inputs'!$C$21*'Inputs'!$C$22/1000)*M3207*N3207,0)</x:f>
        <x:v>-74632</x:v>
      </x:c>
      <x:c r="S3207" s="59" t="n">
        <x:f>ROUND(R3207/'Inputs'!$C$4,2)</x:f>
        <x:v>-7.46</x:v>
      </x:c>
      <x:c r="T3207" s="33" t="n">
        <x:f>ROUND((P3207-Q3207)*G3207*'Inputs'!$C$25/1000,1)</x:f>
        <x:v>39.7</x:v>
      </x:c>
    </x:row>
    <x:row r="3208">
      <x:c r="A3208" t="n">
        <x:v>3193</x:v>
      </x:c>
      <x:c r="B3208" s="68" t="n">
        <x:v>57.1</x:v>
      </x:c>
      <x:c r="C3208" s="68" t="n">
        <x:v>28.8</x:v>
      </x:c>
      <x:c r="D3208" s="68" t="n">
        <x:v>284.8</x:v>
      </x:c>
      <x:c r="E3208" s="68" t="n">
        <x:v>21.1</x:v>
      </x:c>
      <x:c r="F3208" s="68" t="n">
        <x:v>54.7</x:v>
      </x:c>
      <x:c r="G3208" s="68" t="n">
        <x:v>7.9</x:v>
      </x:c>
      <x:c r="H3208" s="69" t="n">
        <x:v>1.99</x:v>
      </x:c>
      <x:c r="I3208" s="68" t="n">
        <x:v>6217</x:v>
      </x:c>
      <x:c r="J3208" s="68" t="n">
        <x:v>14.5</x:v>
      </x:c>
      <x:c r="K3208" s="68" t="n">
        <x:v>495</x:v>
      </x:c>
      <x:c r="L3208" s="68" t="n">
        <x:v>5.7</x:v>
      </x:c>
      <x:c r="M3208" s="70" t="n">
        <x:v>0.041</x:v>
      </x:c>
      <x:c r="N3208" s="71" t="n">
        <x:v>102</x:v>
      </x:c>
      <x:c r="O3208" s="33" t="n">
        <x:f>ROUND(3*E3208+F3208+G3208*H3208,1)</x:f>
        <x:v>133.7</x:v>
      </x:c>
      <x:c r="P3208" s="33" t="n">
        <x:f>ROUND('Inputs'!$C$4*'Inputs'!$C$7*'Inputs'!$C$5*C3208/3600,1)</x:f>
        <x:v>4160</x:v>
      </x:c>
      <x:c r="Q3208" s="33" t="n">
        <x:f>ROUND(('Inputs'!$C$4/B3208)*'Inputs'!$C$7*'Inputs'!$C$6*D3208/3600,1)</x:f>
        <x:v>1440.9</x:v>
      </x:c>
      <x:c r="R3208" s="59" t="n">
        <x:f>ROUND((P3208-Q3208)*O3208-('Inputs'!$C$4/B3208)*(I3208/J3208+K3208)-'Inputs'!$C$4*L3208-('Inputs'!$C$4*'Inputs'!$C$20*'Inputs'!$C$21*'Inputs'!$C$22/1000)*M3208*N3208,0)</x:f>
        <x:v>135413</x:v>
      </x:c>
      <x:c r="S3208" s="59" t="n">
        <x:f>ROUND(R3208/'Inputs'!$C$4,2)</x:f>
        <x:v>13.54</x:v>
      </x:c>
      <x:c r="T3208" s="33" t="n">
        <x:f>ROUND((P3208-Q3208)*G3208*'Inputs'!$C$25/1000,1)</x:f>
        <x:v>55.5</x:v>
      </x:c>
    </x:row>
    <x:row r="3209">
      <x:c r="A3209" t="n">
        <x:v>3194</x:v>
      </x:c>
      <x:c r="B3209" s="68" t="n">
        <x:v>52.8</x:v>
      </x:c>
      <x:c r="C3209" s="68" t="n">
        <x:v>31.3</x:v>
      </x:c>
      <x:c r="D3209" s="68" t="n">
        <x:v>216.9</x:v>
      </x:c>
      <x:c r="E3209" s="68" t="n">
        <x:v>21.1</x:v>
      </x:c>
      <x:c r="F3209" s="68" t="n">
        <x:v>38</x:v>
      </x:c>
      <x:c r="G3209" s="68" t="n">
        <x:v>8.1</x:v>
      </x:c>
      <x:c r="H3209" s="69" t="n">
        <x:v>1.983</x:v>
      </x:c>
      <x:c r="I3209" s="68" t="n">
        <x:v>5841</x:v>
      </x:c>
      <x:c r="J3209" s="68" t="n">
        <x:v>9.8</x:v>
      </x:c>
      <x:c r="K3209" s="68" t="n">
        <x:v>437</x:v>
      </x:c>
      <x:c r="L3209" s="68" t="n">
        <x:v>5.7</x:v>
      </x:c>
      <x:c r="M3209" s="70" t="n">
        <x:v>0.013</x:v>
      </x:c>
      <x:c r="N3209" s="71" t="n">
        <x:v>156</x:v>
      </x:c>
      <x:c r="O3209" s="33" t="n">
        <x:f>ROUND(3*E3209+F3209+G3209*H3209,1)</x:f>
        <x:v>117.4</x:v>
      </x:c>
      <x:c r="P3209" s="33" t="n">
        <x:f>ROUND('Inputs'!$C$4*'Inputs'!$C$7*'Inputs'!$C$5*C3209/3600,1)</x:f>
        <x:v>4521.1</x:v>
      </x:c>
      <x:c r="Q3209" s="33" t="n">
        <x:f>ROUND(('Inputs'!$C$4/B3209)*'Inputs'!$C$7*'Inputs'!$C$6*D3209/3600,1)</x:f>
        <x:v>1186.7</x:v>
      </x:c>
      <x:c r="R3209" s="59" t="n">
        <x:f>ROUND((P3209-Q3209)*O3209-('Inputs'!$C$4/B3209)*(I3209/J3209+K3209)-'Inputs'!$C$4*L3209-('Inputs'!$C$4*'Inputs'!$C$20*'Inputs'!$C$21*'Inputs'!$C$22/1000)*M3209*N3209,0)</x:f>
        <x:v>134276</x:v>
      </x:c>
      <x:c r="S3209" s="59" t="n">
        <x:f>ROUND(R3209/'Inputs'!$C$4,2)</x:f>
        <x:v>13.43</x:v>
      </x:c>
      <x:c r="T3209" s="33" t="n">
        <x:f>ROUND((P3209-Q3209)*G3209*'Inputs'!$C$25/1000,1)</x:f>
        <x:v>69.8</x:v>
      </x:c>
    </x:row>
    <x:row r="3210">
      <x:c r="A3210" t="n">
        <x:v>3195</x:v>
      </x:c>
      <x:c r="B3210" s="68" t="n">
        <x:v>58.1</x:v>
      </x:c>
      <x:c r="C3210" s="68" t="n">
        <x:v>27.7</x:v>
      </x:c>
      <x:c r="D3210" s="68" t="n">
        <x:v>185.1</x:v>
      </x:c>
      <x:c r="E3210" s="68" t="n">
        <x:v>27.7</x:v>
      </x:c>
      <x:c r="F3210" s="68" t="n">
        <x:v>41.1</x:v>
      </x:c>
      <x:c r="G3210" s="68" t="n">
        <x:v>10</x:v>
      </x:c>
      <x:c r="H3210" s="69" t="n">
        <x:v>1.727</x:v>
      </x:c>
      <x:c r="I3210" s="68" t="n">
        <x:v>7292</x:v>
      </x:c>
      <x:c r="J3210" s="68" t="n">
        <x:v>9</x:v>
      </x:c>
      <x:c r="K3210" s="68" t="n">
        <x:v>719</x:v>
      </x:c>
      <x:c r="L3210" s="68" t="n">
        <x:v>2.2</x:v>
      </x:c>
      <x:c r="M3210" s="70" t="n">
        <x:v>0.087</x:v>
      </x:c>
      <x:c r="N3210" s="71" t="n">
        <x:v>70</x:v>
      </x:c>
      <x:c r="O3210" s="33" t="n">
        <x:f>ROUND(3*E3210+F3210+G3210*H3210,1)</x:f>
        <x:v>141.5</x:v>
      </x:c>
      <x:c r="P3210" s="33" t="n">
        <x:f>ROUND('Inputs'!$C$4*'Inputs'!$C$7*'Inputs'!$C$5*C3210/3600,1)</x:f>
        <x:v>4001.1</x:v>
      </x:c>
      <x:c r="Q3210" s="33" t="n">
        <x:f>ROUND(('Inputs'!$C$4/B3210)*'Inputs'!$C$7*'Inputs'!$C$6*D3210/3600,1)</x:f>
        <x:v>920.4</x:v>
      </x:c>
      <x:c r="R3210" s="59" t="n">
        <x:f>ROUND((P3210-Q3210)*O3210-('Inputs'!$C$4/B3210)*(I3210/J3210+K3210)-'Inputs'!$C$4*L3210-('Inputs'!$C$4*'Inputs'!$C$20*'Inputs'!$C$21*'Inputs'!$C$22/1000)*M3210*N3210,0)</x:f>
        <x:v>137096</x:v>
      </x:c>
      <x:c r="S3210" s="59" t="n">
        <x:f>ROUND(R3210/'Inputs'!$C$4,2)</x:f>
        <x:v>13.71</x:v>
      </x:c>
      <x:c r="T3210" s="33" t="n">
        <x:f>ROUND((P3210-Q3210)*G3210*'Inputs'!$C$25/1000,1)</x:f>
        <x:v>79.6</x:v>
      </x:c>
    </x:row>
    <x:row r="3211">
      <x:c r="A3211" t="n">
        <x:v>3196</x:v>
      </x:c>
      <x:c r="B3211" s="68" t="n">
        <x:v>40.3</x:v>
      </x:c>
      <x:c r="C3211" s="68" t="n">
        <x:v>34.5</x:v>
      </x:c>
      <x:c r="D3211" s="68" t="n">
        <x:v>240.6</x:v>
      </x:c>
      <x:c r="E3211" s="68" t="n">
        <x:v>21.1</x:v>
      </x:c>
      <x:c r="F3211" s="68" t="n">
        <x:v>51.1</x:v>
      </x:c>
      <x:c r="G3211" s="68" t="n">
        <x:v>10.1</x:v>
      </x:c>
      <x:c r="H3211" s="69" t="n">
        <x:v>1.827</x:v>
      </x:c>
      <x:c r="I3211" s="68" t="n">
        <x:v>7382</x:v>
      </x:c>
      <x:c r="J3211" s="68" t="n">
        <x:v>13.8</x:v>
      </x:c>
      <x:c r="K3211" s="68" t="n">
        <x:v>581</x:v>
      </x:c>
      <x:c r="L3211" s="68" t="n">
        <x:v>2.2</x:v>
      </x:c>
      <x:c r="M3211" s="70" t="n">
        <x:v>0.009</x:v>
      </x:c>
      <x:c r="N3211" s="71" t="n">
        <x:v>62</x:v>
      </x:c>
      <x:c r="O3211" s="33" t="n">
        <x:f>ROUND(3*E3211+F3211+G3211*H3211,1)</x:f>
        <x:v>132.9</x:v>
      </x:c>
      <x:c r="P3211" s="33" t="n">
        <x:f>ROUND('Inputs'!$C$4*'Inputs'!$C$7*'Inputs'!$C$5*C3211/3600,1)</x:f>
        <x:v>4983.3</x:v>
      </x:c>
      <x:c r="Q3211" s="33" t="n">
        <x:f>ROUND(('Inputs'!$C$4/B3211)*'Inputs'!$C$7*'Inputs'!$C$6*D3211/3600,1)</x:f>
        <x:v>1724.7</x:v>
      </x:c>
      <x:c r="R3211" s="59" t="n">
        <x:f>ROUND((P3211-Q3211)*O3211-('Inputs'!$C$4/B3211)*(I3211/J3211+K3211)-'Inputs'!$C$4*L3211-('Inputs'!$C$4*'Inputs'!$C$20*'Inputs'!$C$21*'Inputs'!$C$22/1000)*M3211*N3211,0)</x:f>
        <x:v>132915</x:v>
      </x:c>
      <x:c r="S3211" s="59" t="n">
        <x:f>ROUND(R3211/'Inputs'!$C$4,2)</x:f>
        <x:v>13.29</x:v>
      </x:c>
      <x:c r="T3211" s="33" t="n">
        <x:f>ROUND((P3211-Q3211)*G3211*'Inputs'!$C$25/1000,1)</x:f>
        <x:v>85</x:v>
      </x:c>
    </x:row>
    <x:row r="3212">
      <x:c r="A3212" t="n">
        <x:v>3197</x:v>
      </x:c>
      <x:c r="B3212" s="68" t="n">
        <x:v>59.5</x:v>
      </x:c>
      <x:c r="C3212" s="68" t="n">
        <x:v>28.2</x:v>
      </x:c>
      <x:c r="D3212" s="68" t="n">
        <x:v>266.6</x:v>
      </x:c>
      <x:c r="E3212" s="68" t="n">
        <x:v>27.6</x:v>
      </x:c>
      <x:c r="F3212" s="68" t="n">
        <x:v>46.8</x:v>
      </x:c>
      <x:c r="G3212" s="68" t="n">
        <x:v>10.3</x:v>
      </x:c>
      <x:c r="H3212" s="69" t="n">
        <x:v>1.966</x:v>
      </x:c>
      <x:c r="I3212" s="68" t="n">
        <x:v>4588</x:v>
      </x:c>
      <x:c r="J3212" s="68" t="n">
        <x:v>12.9</x:v>
      </x:c>
      <x:c r="K3212" s="68" t="n">
        <x:v>638</x:v>
      </x:c>
      <x:c r="L3212" s="68" t="n">
        <x:v>5.1</x:v>
      </x:c>
      <x:c r="M3212" s="70" t="n">
        <x:v>0.048</x:v>
      </x:c>
      <x:c r="N3212" s="71" t="n">
        <x:v>63</x:v>
      </x:c>
      <x:c r="O3212" s="33" t="n">
        <x:f>ROUND(3*E3212+F3212+G3212*H3212,1)</x:f>
        <x:v>149.8</x:v>
      </x:c>
      <x:c r="P3212" s="33" t="n">
        <x:f>ROUND('Inputs'!$C$4*'Inputs'!$C$7*'Inputs'!$C$5*C3212/3600,1)</x:f>
        <x:v>4073.3</x:v>
      </x:c>
      <x:c r="Q3212" s="33" t="n">
        <x:f>ROUND(('Inputs'!$C$4/B3212)*'Inputs'!$C$7*'Inputs'!$C$6*D3212/3600,1)</x:f>
        <x:v>1294.4</x:v>
      </x:c>
      <x:c r="R3212" s="59" t="n">
        <x:f>ROUND((P3212-Q3212)*O3212-('Inputs'!$C$4/B3212)*(I3212/J3212+K3212)-'Inputs'!$C$4*L3212-('Inputs'!$C$4*'Inputs'!$C$20*'Inputs'!$C$21*'Inputs'!$C$22/1000)*M3212*N3212,0)</x:f>
        <x:v>191516</x:v>
      </x:c>
      <x:c r="S3212" s="59" t="n">
        <x:f>ROUND(R3212/'Inputs'!$C$4,2)</x:f>
        <x:v>19.15</x:v>
      </x:c>
      <x:c r="T3212" s="33" t="n">
        <x:f>ROUND((P3212-Q3212)*G3212*'Inputs'!$C$25/1000,1)</x:f>
        <x:v>73.9</x:v>
      </x:c>
    </x:row>
    <x:row r="3213">
      <x:c r="A3213" t="n">
        <x:v>3198</x:v>
      </x:c>
      <x:c r="B3213" s="68" t="n">
        <x:v>42</x:v>
      </x:c>
      <x:c r="C3213" s="68" t="n">
        <x:v>26.1</x:v>
      </x:c>
      <x:c r="D3213" s="68" t="n">
        <x:v>201.8</x:v>
      </x:c>
      <x:c r="E3213" s="68" t="n">
        <x:v>23.5</x:v>
      </x:c>
      <x:c r="F3213" s="68" t="n">
        <x:v>52.1</x:v>
      </x:c>
      <x:c r="G3213" s="68" t="n">
        <x:v>10.5</x:v>
      </x:c>
      <x:c r="H3213" s="69" t="n">
        <x:v>1.725</x:v>
      </x:c>
      <x:c r="I3213" s="68" t="n">
        <x:v>3971</x:v>
      </x:c>
      <x:c r="J3213" s="68" t="n">
        <x:v>8.2</x:v>
      </x:c>
      <x:c r="K3213" s="68" t="n">
        <x:v>954</x:v>
      </x:c>
      <x:c r="L3213" s="68" t="n">
        <x:v>4.1</x:v>
      </x:c>
      <x:c r="M3213" s="70" t="n">
        <x:v>0.07</x:v>
      </x:c>
      <x:c r="N3213" s="71" t="n">
        <x:v>149</x:v>
      </x:c>
      <x:c r="O3213" s="33" t="n">
        <x:f>ROUND(3*E3213+F3213+G3213*H3213,1)</x:f>
        <x:v>140.7</x:v>
      </x:c>
      <x:c r="P3213" s="33" t="n">
        <x:f>ROUND('Inputs'!$C$4*'Inputs'!$C$7*'Inputs'!$C$5*C3213/3600,1)</x:f>
        <x:v>3770</x:v>
      </x:c>
      <x:c r="Q3213" s="33" t="n">
        <x:f>ROUND(('Inputs'!$C$4/B3213)*'Inputs'!$C$7*'Inputs'!$C$6*D3213/3600,1)</x:f>
        <x:v>1388</x:v>
      </x:c>
      <x:c r="R3213" s="59" t="n">
        <x:f>ROUND((P3213-Q3213)*O3213-('Inputs'!$C$4/B3213)*(I3213/J3213+K3213)-'Inputs'!$C$4*L3213-('Inputs'!$C$4*'Inputs'!$C$20*'Inputs'!$C$21*'Inputs'!$C$22/1000)*M3213*N3213,0)</x:f>
        <x:v>-71620</x:v>
      </x:c>
      <x:c r="S3213" s="59" t="n">
        <x:f>ROUND(R3213/'Inputs'!$C$4,2)</x:f>
        <x:v>-7.16</x:v>
      </x:c>
      <x:c r="T3213" s="33" t="n">
        <x:f>ROUND((P3213-Q3213)*G3213*'Inputs'!$C$25/1000,1)</x:f>
        <x:v>64.6</x:v>
      </x:c>
    </x:row>
    <x:row r="3214">
      <x:c r="A3214" t="n">
        <x:v>3199</x:v>
      </x:c>
      <x:c r="B3214" s="68" t="n">
        <x:v>48.9</x:v>
      </x:c>
      <x:c r="C3214" s="68" t="n">
        <x:v>26.5</x:v>
      </x:c>
      <x:c r="D3214" s="68" t="n">
        <x:v>222.4</x:v>
      </x:c>
      <x:c r="E3214" s="68" t="n">
        <x:v>22.3</x:v>
      </x:c>
      <x:c r="F3214" s="68" t="n">
        <x:v>45.3</x:v>
      </x:c>
      <x:c r="G3214" s="68" t="n">
        <x:v>7.6</x:v>
      </x:c>
      <x:c r="H3214" s="69" t="n">
        <x:v>1.936</x:v>
      </x:c>
      <x:c r="I3214" s="68" t="n">
        <x:v>7273</x:v>
      </x:c>
      <x:c r="J3214" s="68" t="n">
        <x:v>13</x:v>
      </x:c>
      <x:c r="K3214" s="68" t="n">
        <x:v>613</x:v>
      </x:c>
      <x:c r="L3214" s="68" t="n">
        <x:v>6</x:v>
      </x:c>
      <x:c r="M3214" s="70" t="n">
        <x:v>0</x:v>
      </x:c>
      <x:c r="N3214" s="71" t="n">
        <x:v>145</x:v>
      </x:c>
      <x:c r="O3214" s="33" t="n">
        <x:f>ROUND(3*E3214+F3214+G3214*H3214,1)</x:f>
        <x:v>126.9</x:v>
      </x:c>
      <x:c r="P3214" s="33" t="n">
        <x:f>ROUND('Inputs'!$C$4*'Inputs'!$C$7*'Inputs'!$C$5*C3214/3600,1)</x:f>
        <x:v>3827.8</x:v>
      </x:c>
      <x:c r="Q3214" s="33" t="n">
        <x:f>ROUND(('Inputs'!$C$4/B3214)*'Inputs'!$C$7*'Inputs'!$C$6*D3214/3600,1)</x:f>
        <x:v>1313.9</x:v>
      </x:c>
      <x:c r="R3214" s="59" t="n">
        <x:f>ROUND((P3214-Q3214)*O3214-('Inputs'!$C$4/B3214)*(I3214/J3214+K3214)-'Inputs'!$C$4*L3214-('Inputs'!$C$4*'Inputs'!$C$20*'Inputs'!$C$21*'Inputs'!$C$22/1000)*M3214*N3214,0)</x:f>
        <x:v>19247</x:v>
      </x:c>
      <x:c r="S3214" s="59" t="n">
        <x:f>ROUND(R3214/'Inputs'!$C$4,2)</x:f>
        <x:v>1.92</x:v>
      </x:c>
      <x:c r="T3214" s="33" t="n">
        <x:f>ROUND((P3214-Q3214)*G3214*'Inputs'!$C$25/1000,1)</x:f>
        <x:v>49.4</x:v>
      </x:c>
    </x:row>
    <x:row r="3215">
      <x:c r="A3215" t="n">
        <x:v>3200</x:v>
      </x:c>
      <x:c r="B3215" s="68" t="n">
        <x:v>36.9</x:v>
      </x:c>
      <x:c r="C3215" s="68" t="n">
        <x:v>28.9</x:v>
      </x:c>
      <x:c r="D3215" s="68" t="n">
        <x:v>262</x:v>
      </x:c>
      <x:c r="E3215" s="68" t="n">
        <x:v>22.4</x:v>
      </x:c>
      <x:c r="F3215" s="68" t="n">
        <x:v>47.6</x:v>
      </x:c>
      <x:c r="G3215" s="68" t="n">
        <x:v>9.2</x:v>
      </x:c>
      <x:c r="H3215" s="69" t="n">
        <x:v>1.698</x:v>
      </x:c>
      <x:c r="I3215" s="68" t="n">
        <x:v>7099</x:v>
      </x:c>
      <x:c r="J3215" s="68" t="n">
        <x:v>14.8</x:v>
      </x:c>
      <x:c r="K3215" s="68" t="n">
        <x:v>666</x:v>
      </x:c>
      <x:c r="L3215" s="68" t="n">
        <x:v>4.2</x:v>
      </x:c>
      <x:c r="M3215" s="70" t="n">
        <x:v>0.06</x:v>
      </x:c>
      <x:c r="N3215" s="71" t="n">
        <x:v>125</x:v>
      </x:c>
      <x:c r="O3215" s="33" t="n">
        <x:f>ROUND(3*E3215+F3215+G3215*H3215,1)</x:f>
        <x:v>130.4</x:v>
      </x:c>
      <x:c r="P3215" s="33" t="n">
        <x:f>ROUND('Inputs'!$C$4*'Inputs'!$C$7*'Inputs'!$C$5*C3215/3600,1)</x:f>
        <x:v>4174.4</x:v>
      </x:c>
      <x:c r="Q3215" s="33" t="n">
        <x:f>ROUND(('Inputs'!$C$4/B3215)*'Inputs'!$C$7*'Inputs'!$C$6*D3215/3600,1)</x:f>
        <x:v>2051.2</x:v>
      </x:c>
      <x:c r="R3215" s="59" t="n">
        <x:f>ROUND((P3215-Q3215)*O3215-('Inputs'!$C$4/B3215)*(I3215/J3215+K3215)-'Inputs'!$C$4*L3215-('Inputs'!$C$4*'Inputs'!$C$20*'Inputs'!$C$21*'Inputs'!$C$22/1000)*M3215*N3215,0)</x:f>
        <x:v>-92383</x:v>
      </x:c>
      <x:c r="S3215" s="59" t="n">
        <x:f>ROUND(R3215/'Inputs'!$C$4,2)</x:f>
        <x:v>-9.24</x:v>
      </x:c>
      <x:c r="T3215" s="33" t="n">
        <x:f>ROUND((P3215-Q3215)*G3215*'Inputs'!$C$25/1000,1)</x:f>
        <x:v>50.5</x:v>
      </x:c>
    </x:row>
    <x:row r="3216">
      <x:c r="A3216" t="n">
        <x:v>3201</x:v>
      </x:c>
      <x:c r="B3216" s="68" t="n">
        <x:v>36.6</x:v>
      </x:c>
      <x:c r="C3216" s="68" t="n">
        <x:v>29.5</x:v>
      </x:c>
      <x:c r="D3216" s="68" t="n">
        <x:v>209.8</x:v>
      </x:c>
      <x:c r="E3216" s="68" t="n">
        <x:v>25.1</x:v>
      </x:c>
      <x:c r="F3216" s="68" t="n">
        <x:v>36.2</x:v>
      </x:c>
      <x:c r="G3216" s="68" t="n">
        <x:v>7.8</x:v>
      </x:c>
      <x:c r="H3216" s="69" t="n">
        <x:v>1.857</x:v>
      </x:c>
      <x:c r="I3216" s="68" t="n">
        <x:v>6231</x:v>
      </x:c>
      <x:c r="J3216" s="68" t="n">
        <x:v>8.3</x:v>
      </x:c>
      <x:c r="K3216" s="68" t="n">
        <x:v>844</x:v>
      </x:c>
      <x:c r="L3216" s="68" t="n">
        <x:v>5.8</x:v>
      </x:c>
      <x:c r="M3216" s="70" t="n">
        <x:v>0.081</x:v>
      </x:c>
      <x:c r="N3216" s="71" t="n">
        <x:v>83</x:v>
      </x:c>
      <x:c r="O3216" s="33" t="n">
        <x:f>ROUND(3*E3216+F3216+G3216*H3216,1)</x:f>
        <x:v>126</x:v>
      </x:c>
      <x:c r="P3216" s="33" t="n">
        <x:f>ROUND('Inputs'!$C$4*'Inputs'!$C$7*'Inputs'!$C$5*C3216/3600,1)</x:f>
        <x:v>4261.1</x:v>
      </x:c>
      <x:c r="Q3216" s="33" t="n">
        <x:f>ROUND(('Inputs'!$C$4/B3216)*'Inputs'!$C$7*'Inputs'!$C$6*D3216/3600,1)</x:f>
        <x:v>1656</x:v>
      </x:c>
      <x:c r="R3216" s="59" t="n">
        <x:f>ROUND((P3216-Q3216)*O3216-('Inputs'!$C$4/B3216)*(I3216/J3216+K3216)-'Inputs'!$C$4*L3216-('Inputs'!$C$4*'Inputs'!$C$20*'Inputs'!$C$21*'Inputs'!$C$22/1000)*M3216*N3216,0)</x:f>
        <x:v>-180508</x:v>
      </x:c>
      <x:c r="S3216" s="59" t="n">
        <x:f>ROUND(R3216/'Inputs'!$C$4,2)</x:f>
        <x:v>-18.05</x:v>
      </x:c>
      <x:c r="T3216" s="33" t="n">
        <x:f>ROUND((P3216-Q3216)*G3216*'Inputs'!$C$25/1000,1)</x:f>
        <x:v>52.5</x:v>
      </x:c>
    </x:row>
    <x:row r="3217">
      <x:c r="A3217" t="n">
        <x:v>3202</x:v>
      </x:c>
      <x:c r="B3217" s="68" t="n">
        <x:v>27</x:v>
      </x:c>
      <x:c r="C3217" s="68" t="n">
        <x:v>27.4</x:v>
      </x:c>
      <x:c r="D3217" s="68" t="n">
        <x:v>221</x:v>
      </x:c>
      <x:c r="E3217" s="68" t="n">
        <x:v>20.6</x:v>
      </x:c>
      <x:c r="F3217" s="68" t="n">
        <x:v>54.6</x:v>
      </x:c>
      <x:c r="G3217" s="68" t="n">
        <x:v>8.1</x:v>
      </x:c>
      <x:c r="H3217" s="69" t="n">
        <x:v>1.901</x:v>
      </x:c>
      <x:c r="I3217" s="68" t="n">
        <x:v>5757</x:v>
      </x:c>
      <x:c r="J3217" s="68" t="n">
        <x:v>13.6</x:v>
      </x:c>
      <x:c r="K3217" s="68" t="n">
        <x:v>628</x:v>
      </x:c>
      <x:c r="L3217" s="68" t="n">
        <x:v>4.8</x:v>
      </x:c>
      <x:c r="M3217" s="70" t="n">
        <x:v>0.024</x:v>
      </x:c>
      <x:c r="N3217" s="71" t="n">
        <x:v>75</x:v>
      </x:c>
      <x:c r="O3217" s="33" t="n">
        <x:f>ROUND(3*E3217+F3217+G3217*H3217,1)</x:f>
        <x:v>131.8</x:v>
      </x:c>
      <x:c r="P3217" s="33" t="n">
        <x:f>ROUND('Inputs'!$C$4*'Inputs'!$C$7*'Inputs'!$C$5*C3217/3600,1)</x:f>
        <x:v>3957.8</x:v>
      </x:c>
      <x:c r="Q3217" s="33" t="n">
        <x:f>ROUND(('Inputs'!$C$4/B3217)*'Inputs'!$C$7*'Inputs'!$C$6*D3217/3600,1)</x:f>
        <x:v>2364.6</x:v>
      </x:c>
      <x:c r="R3217" s="59" t="n">
        <x:f>ROUND((P3217-Q3217)*O3217-('Inputs'!$C$4/B3217)*(I3217/J3217+K3217)-'Inputs'!$C$4*L3217-('Inputs'!$C$4*'Inputs'!$C$20*'Inputs'!$C$21*'Inputs'!$C$22/1000)*M3217*N3217,0)</x:f>
        <x:v>-231415</x:v>
      </x:c>
      <x:c r="S3217" s="59" t="n">
        <x:f>ROUND(R3217/'Inputs'!$C$4,2)</x:f>
        <x:v>-23.14</x:v>
      </x:c>
      <x:c r="T3217" s="33" t="n">
        <x:f>ROUND((P3217-Q3217)*G3217*'Inputs'!$C$25/1000,1)</x:f>
        <x:v>33.3</x:v>
      </x:c>
    </x:row>
    <x:row r="3218">
      <x:c r="A3218" t="n">
        <x:v>3203</x:v>
      </x:c>
      <x:c r="B3218" s="68" t="n">
        <x:v>51.6</x:v>
      </x:c>
      <x:c r="C3218" s="68" t="n">
        <x:v>26.7</x:v>
      </x:c>
      <x:c r="D3218" s="68" t="n">
        <x:v>196.2</x:v>
      </x:c>
      <x:c r="E3218" s="68" t="n">
        <x:v>25.5</x:v>
      </x:c>
      <x:c r="F3218" s="68" t="n">
        <x:v>52.8</x:v>
      </x:c>
      <x:c r="G3218" s="68" t="n">
        <x:v>7.6</x:v>
      </x:c>
      <x:c r="H3218" s="69" t="n">
        <x:v>1.683</x:v>
      </x:c>
      <x:c r="I3218" s="68" t="n">
        <x:v>5906</x:v>
      </x:c>
      <x:c r="J3218" s="68" t="n">
        <x:v>13.5</x:v>
      </x:c>
      <x:c r="K3218" s="68" t="n">
        <x:v>742</x:v>
      </x:c>
      <x:c r="L3218" s="68" t="n">
        <x:v>4.2</x:v>
      </x:c>
      <x:c r="M3218" s="70" t="n">
        <x:v>0.047</x:v>
      </x:c>
      <x:c r="N3218" s="71" t="n">
        <x:v>86</x:v>
      </x:c>
      <x:c r="O3218" s="33" t="n">
        <x:f>ROUND(3*E3218+F3218+G3218*H3218,1)</x:f>
        <x:v>142.1</x:v>
      </x:c>
      <x:c r="P3218" s="33" t="n">
        <x:f>ROUND('Inputs'!$C$4*'Inputs'!$C$7*'Inputs'!$C$5*C3218/3600,1)</x:f>
        <x:v>3856.7</x:v>
      </x:c>
      <x:c r="Q3218" s="33" t="n">
        <x:f>ROUND(('Inputs'!$C$4/B3218)*'Inputs'!$C$7*'Inputs'!$C$6*D3218/3600,1)</x:f>
        <x:v>1098.4</x:v>
      </x:c>
      <x:c r="R3218" s="59" t="n">
        <x:f>ROUND((P3218-Q3218)*O3218-('Inputs'!$C$4/B3218)*(I3218/J3218+K3218)-'Inputs'!$C$4*L3218-('Inputs'!$C$4*'Inputs'!$C$20*'Inputs'!$C$21*'Inputs'!$C$22/1000)*M3218*N3218,0)</x:f>
        <x:v>112334</x:v>
      </x:c>
      <x:c r="S3218" s="59" t="n">
        <x:f>ROUND(R3218/'Inputs'!$C$4,2)</x:f>
        <x:v>11.23</x:v>
      </x:c>
      <x:c r="T3218" s="33" t="n">
        <x:f>ROUND((P3218-Q3218)*G3218*'Inputs'!$C$25/1000,1)</x:f>
        <x:v>54.2</x:v>
      </x:c>
    </x:row>
    <x:row r="3219">
      <x:c r="A3219" t="n">
        <x:v>3204</x:v>
      </x:c>
      <x:c r="B3219" s="68" t="n">
        <x:v>54.9</x:v>
      </x:c>
      <x:c r="C3219" s="68" t="n">
        <x:v>32.8</x:v>
      </x:c>
      <x:c r="D3219" s="68" t="n">
        <x:v>200.4</x:v>
      </x:c>
      <x:c r="E3219" s="68" t="n">
        <x:v>21.7</x:v>
      </x:c>
      <x:c r="F3219" s="68" t="n">
        <x:v>48.6</x:v>
      </x:c>
      <x:c r="G3219" s="68" t="n">
        <x:v>8</x:v>
      </x:c>
      <x:c r="H3219" s="69" t="n">
        <x:v>1.819</x:v>
      </x:c>
      <x:c r="I3219" s="68" t="n">
        <x:v>6467</x:v>
      </x:c>
      <x:c r="J3219" s="68" t="n">
        <x:v>10.3</x:v>
      </x:c>
      <x:c r="K3219" s="68" t="n">
        <x:v>745</x:v>
      </x:c>
      <x:c r="L3219" s="68" t="n">
        <x:v>5.3</x:v>
      </x:c>
      <x:c r="M3219" s="70" t="n">
        <x:v>0.007</x:v>
      </x:c>
      <x:c r="N3219" s="71" t="n">
        <x:v>121</x:v>
      </x:c>
      <x:c r="O3219" s="33" t="n">
        <x:f>ROUND(3*E3219+F3219+G3219*H3219,1)</x:f>
        <x:v>128.3</x:v>
      </x:c>
      <x:c r="P3219" s="33" t="n">
        <x:f>ROUND('Inputs'!$C$4*'Inputs'!$C$7*'Inputs'!$C$5*C3219/3600,1)</x:f>
        <x:v>4737.8</x:v>
      </x:c>
      <x:c r="Q3219" s="33" t="n">
        <x:f>ROUND(('Inputs'!$C$4/B3219)*'Inputs'!$C$7*'Inputs'!$C$6*D3219/3600,1)</x:f>
        <x:v>1054.5</x:v>
      </x:c>
      <x:c r="R3219" s="59" t="n">
        <x:f>ROUND((P3219-Q3219)*O3219-('Inputs'!$C$4/B3219)*(I3219/J3219+K3219)-'Inputs'!$C$4*L3219-('Inputs'!$C$4*'Inputs'!$C$20*'Inputs'!$C$21*'Inputs'!$C$22/1000)*M3219*N3219,0)</x:f>
        <x:v>167607</x:v>
      </x:c>
      <x:c r="S3219" s="59" t="n">
        <x:f>ROUND(R3219/'Inputs'!$C$4,2)</x:f>
        <x:v>16.76</x:v>
      </x:c>
      <x:c r="T3219" s="33" t="n">
        <x:f>ROUND((P3219-Q3219)*G3219*'Inputs'!$C$25/1000,1)</x:f>
        <x:v>76.1</x:v>
      </x:c>
    </x:row>
    <x:row r="3220">
      <x:c r="A3220" t="n">
        <x:v>3205</x:v>
      </x:c>
      <x:c r="B3220" s="68" t="n">
        <x:v>33</x:v>
      </x:c>
      <x:c r="C3220" s="68" t="n">
        <x:v>24.9</x:v>
      </x:c>
      <x:c r="D3220" s="68" t="n">
        <x:v>278</x:v>
      </x:c>
      <x:c r="E3220" s="68" t="n">
        <x:v>26.8</x:v>
      </x:c>
      <x:c r="F3220" s="68" t="n">
        <x:v>31</x:v>
      </x:c>
      <x:c r="G3220" s="68" t="n">
        <x:v>7.1</x:v>
      </x:c>
      <x:c r="H3220" s="69" t="n">
        <x:v>1.732</x:v>
      </x:c>
      <x:c r="I3220" s="68" t="n">
        <x:v>6136</x:v>
      </x:c>
      <x:c r="J3220" s="68" t="n">
        <x:v>10.2</x:v>
      </x:c>
      <x:c r="K3220" s="68" t="n">
        <x:v>452</x:v>
      </x:c>
      <x:c r="L3220" s="68" t="n">
        <x:v>4.6</x:v>
      </x:c>
      <x:c r="M3220" s="70" t="n">
        <x:v>0.054</x:v>
      </x:c>
      <x:c r="N3220" s="71" t="n">
        <x:v>103</x:v>
      </x:c>
      <x:c r="O3220" s="33" t="n">
        <x:f>ROUND(3*E3220+F3220+G3220*H3220,1)</x:f>
        <x:v>123.7</x:v>
      </x:c>
      <x:c r="P3220" s="33" t="n">
        <x:f>ROUND('Inputs'!$C$4*'Inputs'!$C$7*'Inputs'!$C$5*C3220/3600,1)</x:f>
        <x:v>3596.7</x:v>
      </x:c>
      <x:c r="Q3220" s="33" t="n">
        <x:f>ROUND(('Inputs'!$C$4/B3220)*'Inputs'!$C$7*'Inputs'!$C$6*D3220/3600,1)</x:f>
        <x:v>2433.7</x:v>
      </x:c>
      <x:c r="R3220" s="59" t="n">
        <x:f>ROUND((P3220-Q3220)*O3220-('Inputs'!$C$4/B3220)*(I3220/J3220+K3220)-'Inputs'!$C$4*L3220-('Inputs'!$C$4*'Inputs'!$C$20*'Inputs'!$C$21*'Inputs'!$C$22/1000)*M3220*N3220,0)</x:f>
        <x:v>-233838</x:v>
      </x:c>
      <x:c r="S3220" s="59" t="n">
        <x:f>ROUND(R3220/'Inputs'!$C$4,2)</x:f>
        <x:v>-23.38</x:v>
      </x:c>
      <x:c r="T3220" s="33" t="n">
        <x:f>ROUND((P3220-Q3220)*G3220*'Inputs'!$C$25/1000,1)</x:f>
        <x:v>21.3</x:v>
      </x:c>
    </x:row>
    <x:row r="3221">
      <x:c r="A3221" t="n">
        <x:v>3206</x:v>
      </x:c>
      <x:c r="B3221" s="68" t="n">
        <x:v>26.4</x:v>
      </x:c>
      <x:c r="C3221" s="68" t="n">
        <x:v>26.1</x:v>
      </x:c>
      <x:c r="D3221" s="68" t="n">
        <x:v>216.7</x:v>
      </x:c>
      <x:c r="E3221" s="68" t="n">
        <x:v>20.7</x:v>
      </x:c>
      <x:c r="F3221" s="68" t="n">
        <x:v>45.4</x:v>
      </x:c>
      <x:c r="G3221" s="68" t="n">
        <x:v>7.7</x:v>
      </x:c>
      <x:c r="H3221" s="69" t="n">
        <x:v>1.773</x:v>
      </x:c>
      <x:c r="I3221" s="68" t="n">
        <x:v>6217</x:v>
      </x:c>
      <x:c r="J3221" s="68" t="n">
        <x:v>12.9</x:v>
      </x:c>
      <x:c r="K3221" s="68" t="n">
        <x:v>624</x:v>
      </x:c>
      <x:c r="L3221" s="68" t="n">
        <x:v>5.6</x:v>
      </x:c>
      <x:c r="M3221" s="70" t="n">
        <x:v>0.054</x:v>
      </x:c>
      <x:c r="N3221" s="71" t="n">
        <x:v>98</x:v>
      </x:c>
      <x:c r="O3221" s="33" t="n">
        <x:f>ROUND(3*E3221+F3221+G3221*H3221,1)</x:f>
        <x:v>121.2</x:v>
      </x:c>
      <x:c r="P3221" s="33" t="n">
        <x:f>ROUND('Inputs'!$C$4*'Inputs'!$C$7*'Inputs'!$C$5*C3221/3600,1)</x:f>
        <x:v>3770</x:v>
      </x:c>
      <x:c r="Q3221" s="33" t="n">
        <x:f>ROUND(('Inputs'!$C$4/B3221)*'Inputs'!$C$7*'Inputs'!$C$6*D3221/3600,1)</x:f>
        <x:v>2371.3</x:v>
      </x:c>
      <x:c r="R3221" s="59" t="n">
        <x:f>ROUND((P3221-Q3221)*O3221-('Inputs'!$C$4/B3221)*(I3221/J3221+K3221)-'Inputs'!$C$4*L3221-('Inputs'!$C$4*'Inputs'!$C$20*'Inputs'!$C$21*'Inputs'!$C$22/1000)*M3221*N3221,0)</x:f>
        <x:v>-317227</x:v>
      </x:c>
      <x:c r="S3221" s="59" t="n">
        <x:f>ROUND(R3221/'Inputs'!$C$4,2)</x:f>
        <x:v>-31.72</x:v>
      </x:c>
      <x:c r="T3221" s="33" t="n">
        <x:f>ROUND((P3221-Q3221)*G3221*'Inputs'!$C$25/1000,1)</x:f>
        <x:v>27.8</x:v>
      </x:c>
    </x:row>
    <x:row r="3222">
      <x:c r="A3222" t="n">
        <x:v>3207</x:v>
      </x:c>
      <x:c r="B3222" s="68" t="n">
        <x:v>53.6</x:v>
      </x:c>
      <x:c r="C3222" s="68" t="n">
        <x:v>30.7</x:v>
      </x:c>
      <x:c r="D3222" s="68" t="n">
        <x:v>266.5</x:v>
      </x:c>
      <x:c r="E3222" s="68" t="n">
        <x:v>21.9</x:v>
      </x:c>
      <x:c r="F3222" s="68" t="n">
        <x:v>48</x:v>
      </x:c>
      <x:c r="G3222" s="68" t="n">
        <x:v>7.1</x:v>
      </x:c>
      <x:c r="H3222" s="69" t="n">
        <x:v>1.785</x:v>
      </x:c>
      <x:c r="I3222" s="68" t="n">
        <x:v>4859</x:v>
      </x:c>
      <x:c r="J3222" s="68" t="n">
        <x:v>12.7</x:v>
      </x:c>
      <x:c r="K3222" s="68" t="n">
        <x:v>513</x:v>
      </x:c>
      <x:c r="L3222" s="68" t="n">
        <x:v>2.6</x:v>
      </x:c>
      <x:c r="M3222" s="70" t="n">
        <x:v>0.042</x:v>
      </x:c>
      <x:c r="N3222" s="71" t="n">
        <x:v>154</x:v>
      </x:c>
      <x:c r="O3222" s="33" t="n">
        <x:f>ROUND(3*E3222+F3222+G3222*H3222,1)</x:f>
        <x:v>126.4</x:v>
      </x:c>
      <x:c r="P3222" s="33" t="n">
        <x:f>ROUND('Inputs'!$C$4*'Inputs'!$C$7*'Inputs'!$C$5*C3222/3600,1)</x:f>
        <x:v>4434.4</x:v>
      </x:c>
      <x:c r="Q3222" s="33" t="n">
        <x:f>ROUND(('Inputs'!$C$4/B3222)*'Inputs'!$C$7*'Inputs'!$C$6*D3222/3600,1)</x:f>
        <x:v>1436.4</x:v>
      </x:c>
      <x:c r="R3222" s="59" t="n">
        <x:f>ROUND((P3222-Q3222)*O3222-('Inputs'!$C$4/B3222)*(I3222/J3222+K3222)-'Inputs'!$C$4*L3222-('Inputs'!$C$4*'Inputs'!$C$20*'Inputs'!$C$21*'Inputs'!$C$22/1000)*M3222*N3222,0)</x:f>
        <x:v>171395</x:v>
      </x:c>
      <x:c r="S3222" s="59" t="n">
        <x:f>ROUND(R3222/'Inputs'!$C$4,2)</x:f>
        <x:v>17.14</x:v>
      </x:c>
      <x:c r="T3222" s="33" t="n">
        <x:f>ROUND((P3222-Q3222)*G3222*'Inputs'!$C$25/1000,1)</x:f>
        <x:v>55</x:v>
      </x:c>
    </x:row>
    <x:row r="3223">
      <x:c r="A3223" t="n">
        <x:v>3208</x:v>
      </x:c>
      <x:c r="B3223" s="68" t="n">
        <x:v>45.8</x:v>
      </x:c>
      <x:c r="C3223" s="68" t="n">
        <x:v>30</x:v>
      </x:c>
      <x:c r="D3223" s="68" t="n">
        <x:v>199.4</x:v>
      </x:c>
      <x:c r="E3223" s="68" t="n">
        <x:v>20.9</x:v>
      </x:c>
      <x:c r="F3223" s="68" t="n">
        <x:v>31.4</x:v>
      </x:c>
      <x:c r="G3223" s="68" t="n">
        <x:v>8</x:v>
      </x:c>
      <x:c r="H3223" s="69" t="n">
        <x:v>1.928</x:v>
      </x:c>
      <x:c r="I3223" s="68" t="n">
        <x:v>7648</x:v>
      </x:c>
      <x:c r="J3223" s="68" t="n">
        <x:v>14.2</x:v>
      </x:c>
      <x:c r="K3223" s="68" t="n">
        <x:v>464</x:v>
      </x:c>
      <x:c r="L3223" s="68" t="n">
        <x:v>3.1</x:v>
      </x:c>
      <x:c r="M3223" s="70" t="n">
        <x:v>0.063</x:v>
      </x:c>
      <x:c r="N3223" s="71" t="n">
        <x:v>141</x:v>
      </x:c>
      <x:c r="O3223" s="33" t="n">
        <x:f>ROUND(3*E3223+F3223+G3223*H3223,1)</x:f>
        <x:v>109.5</x:v>
      </x:c>
      <x:c r="P3223" s="33" t="n">
        <x:f>ROUND('Inputs'!$C$4*'Inputs'!$C$7*'Inputs'!$C$5*C3223/3600,1)</x:f>
        <x:v>4333.3</x:v>
      </x:c>
      <x:c r="Q3223" s="33" t="n">
        <x:f>ROUND(('Inputs'!$C$4/B3223)*'Inputs'!$C$7*'Inputs'!$C$6*D3223/3600,1)</x:f>
        <x:v>1257.7</x:v>
      </x:c>
      <x:c r="R3223" s="59" t="n">
        <x:f>ROUND((P3223-Q3223)*O3223-('Inputs'!$C$4/B3223)*(I3223/J3223+K3223)-'Inputs'!$C$4*L3223-('Inputs'!$C$4*'Inputs'!$C$20*'Inputs'!$C$21*'Inputs'!$C$22/1000)*M3223*N3223,0)</x:f>
        <x:v>67008</x:v>
      </x:c>
      <x:c r="S3223" s="59" t="n">
        <x:f>ROUND(R3223/'Inputs'!$C$4,2)</x:f>
        <x:v>6.7</x:v>
      </x:c>
      <x:c r="T3223" s="33" t="n">
        <x:f>ROUND((P3223-Q3223)*G3223*'Inputs'!$C$25/1000,1)</x:f>
        <x:v>63.6</x:v>
      </x:c>
    </x:row>
    <x:row r="3224">
      <x:c r="A3224" t="n">
        <x:v>3209</x:v>
      </x:c>
      <x:c r="B3224" s="68" t="n">
        <x:v>41</x:v>
      </x:c>
      <x:c r="C3224" s="68" t="n">
        <x:v>29.5</x:v>
      </x:c>
      <x:c r="D3224" s="68" t="n">
        <x:v>181.3</x:v>
      </x:c>
      <x:c r="E3224" s="68" t="n">
        <x:v>23.4</x:v>
      </x:c>
      <x:c r="F3224" s="68" t="n">
        <x:v>40.6</x:v>
      </x:c>
      <x:c r="G3224" s="68" t="n">
        <x:v>9</x:v>
      </x:c>
      <x:c r="H3224" s="69" t="n">
        <x:v>1.882</x:v>
      </x:c>
      <x:c r="I3224" s="68" t="n">
        <x:v>8365</x:v>
      </x:c>
      <x:c r="J3224" s="68" t="n">
        <x:v>8.7</x:v>
      </x:c>
      <x:c r="K3224" s="68" t="n">
        <x:v>569</x:v>
      </x:c>
      <x:c r="L3224" s="68" t="n">
        <x:v>2.3</x:v>
      </x:c>
      <x:c r="M3224" s="70" t="n">
        <x:v>0.071</x:v>
      </x:c>
      <x:c r="N3224" s="71" t="n">
        <x:v>159</x:v>
      </x:c>
      <x:c r="O3224" s="33" t="n">
        <x:f>ROUND(3*E3224+F3224+G3224*H3224,1)</x:f>
        <x:v>127.7</x:v>
      </x:c>
      <x:c r="P3224" s="33" t="n">
        <x:f>ROUND('Inputs'!$C$4*'Inputs'!$C$7*'Inputs'!$C$5*C3224/3600,1)</x:f>
        <x:v>4261.1</x:v>
      </x:c>
      <x:c r="Q3224" s="33" t="n">
        <x:f>ROUND(('Inputs'!$C$4/B3224)*'Inputs'!$C$7*'Inputs'!$C$6*D3224/3600,1)</x:f>
        <x:v>1277.5</x:v>
      </x:c>
      <x:c r="R3224" s="59" t="n">
        <x:f>ROUND((P3224-Q3224)*O3224-('Inputs'!$C$4/B3224)*(I3224/J3224+K3224)-'Inputs'!$C$4*L3224-('Inputs'!$C$4*'Inputs'!$C$20*'Inputs'!$C$21*'Inputs'!$C$22/1000)*M3224*N3224,0)</x:f>
        <x:v>-40529</x:v>
      </x:c>
      <x:c r="S3224" s="59" t="n">
        <x:f>ROUND(R3224/'Inputs'!$C$4,2)</x:f>
        <x:v>-4.05</x:v>
      </x:c>
      <x:c r="T3224" s="33" t="n">
        <x:f>ROUND((P3224-Q3224)*G3224*'Inputs'!$C$25/1000,1)</x:f>
        <x:v>69.4</x:v>
      </x:c>
    </x:row>
    <x:row r="3225">
      <x:c r="A3225" t="n">
        <x:v>3210</x:v>
      </x:c>
      <x:c r="B3225" s="68" t="n">
        <x:v>41.4</x:v>
      </x:c>
      <x:c r="C3225" s="68" t="n">
        <x:v>29.9</x:v>
      </x:c>
      <x:c r="D3225" s="68" t="n">
        <x:v>185.5</x:v>
      </x:c>
      <x:c r="E3225" s="68" t="n">
        <x:v>24.5</x:v>
      </x:c>
      <x:c r="F3225" s="68" t="n">
        <x:v>54.5</x:v>
      </x:c>
      <x:c r="G3225" s="68" t="n">
        <x:v>10.4</x:v>
      </x:c>
      <x:c r="H3225" s="69" t="n">
        <x:v>1.87</x:v>
      </x:c>
      <x:c r="I3225" s="68" t="n">
        <x:v>6539</x:v>
      </x:c>
      <x:c r="J3225" s="68" t="n">
        <x:v>13.3</x:v>
      </x:c>
      <x:c r="K3225" s="68" t="n">
        <x:v>641</x:v>
      </x:c>
      <x:c r="L3225" s="68" t="n">
        <x:v>3.5</x:v>
      </x:c>
      <x:c r="M3225" s="70" t="n">
        <x:v>0.041</x:v>
      </x:c>
      <x:c r="N3225" s="71" t="n">
        <x:v>102</x:v>
      </x:c>
      <x:c r="O3225" s="33" t="n">
        <x:f>ROUND(3*E3225+F3225+G3225*H3225,1)</x:f>
        <x:v>147.4</x:v>
      </x:c>
      <x:c r="P3225" s="33" t="n">
        <x:f>ROUND('Inputs'!$C$4*'Inputs'!$C$7*'Inputs'!$C$5*C3225/3600,1)</x:f>
        <x:v>4318.9</x:v>
      </x:c>
      <x:c r="Q3225" s="33" t="n">
        <x:f>ROUND(('Inputs'!$C$4/B3225)*'Inputs'!$C$7*'Inputs'!$C$6*D3225/3600,1)</x:f>
        <x:v>1294.4</x:v>
      </x:c>
      <x:c r="R3225" s="59" t="n">
        <x:f>ROUND((P3225-Q3225)*O3225-('Inputs'!$C$4/B3225)*(I3225/J3225+K3225)-'Inputs'!$C$4*L3225-('Inputs'!$C$4*'Inputs'!$C$20*'Inputs'!$C$21*'Inputs'!$C$22/1000)*M3225*N3225,0)</x:f>
        <x:v>127872</x:v>
      </x:c>
      <x:c r="S3225" s="59" t="n">
        <x:f>ROUND(R3225/'Inputs'!$C$4,2)</x:f>
        <x:v>12.79</x:v>
      </x:c>
      <x:c r="T3225" s="33" t="n">
        <x:f>ROUND((P3225-Q3225)*G3225*'Inputs'!$C$25/1000,1)</x:f>
        <x:v>81.3</x:v>
      </x:c>
    </x:row>
    <x:row r="3226">
      <x:c r="A3226" t="n">
        <x:v>3211</x:v>
      </x:c>
      <x:c r="B3226" s="68" t="n">
        <x:v>54.4</x:v>
      </x:c>
      <x:c r="C3226" s="68" t="n">
        <x:v>32</x:v>
      </x:c>
      <x:c r="D3226" s="68" t="n">
        <x:v>211.8</x:v>
      </x:c>
      <x:c r="E3226" s="68" t="n">
        <x:v>21.8</x:v>
      </x:c>
      <x:c r="F3226" s="68" t="n">
        <x:v>47.1</x:v>
      </x:c>
      <x:c r="G3226" s="68" t="n">
        <x:v>7.8</x:v>
      </x:c>
      <x:c r="H3226" s="69" t="n">
        <x:v>1.644</x:v>
      </x:c>
      <x:c r="I3226" s="68" t="n">
        <x:v>5900</x:v>
      </x:c>
      <x:c r="J3226" s="68" t="n">
        <x:v>8.4</x:v>
      </x:c>
      <x:c r="K3226" s="68" t="n">
        <x:v>670</x:v>
      </x:c>
      <x:c r="L3226" s="68" t="n">
        <x:v>5.3</x:v>
      </x:c>
      <x:c r="M3226" s="70" t="n">
        <x:v>0.093</x:v>
      </x:c>
      <x:c r="N3226" s="71" t="n">
        <x:v>152</x:v>
      </x:c>
      <x:c r="O3226" s="33" t="n">
        <x:f>ROUND(3*E3226+F3226+G3226*H3226,1)</x:f>
        <x:v>125.3</x:v>
      </x:c>
      <x:c r="P3226" s="33" t="n">
        <x:f>ROUND('Inputs'!$C$4*'Inputs'!$C$7*'Inputs'!$C$5*C3226/3600,1)</x:f>
        <x:v>4622.2</x:v>
      </x:c>
      <x:c r="Q3226" s="33" t="n">
        <x:f>ROUND(('Inputs'!$C$4/B3226)*'Inputs'!$C$7*'Inputs'!$C$6*D3226/3600,1)</x:f>
        <x:v>1124.8</x:v>
      </x:c>
      <x:c r="R3226" s="59" t="n">
        <x:f>ROUND((P3226-Q3226)*O3226-('Inputs'!$C$4/B3226)*(I3226/J3226+K3226)-'Inputs'!$C$4*L3226-('Inputs'!$C$4*'Inputs'!$C$20*'Inputs'!$C$21*'Inputs'!$C$22/1000)*M3226*N3226,0)</x:f>
        <x:v>101338</x:v>
      </x:c>
      <x:c r="S3226" s="59" t="n">
        <x:f>ROUND(R3226/'Inputs'!$C$4,2)</x:f>
        <x:v>10.13</x:v>
      </x:c>
      <x:c r="T3226" s="33" t="n">
        <x:f>ROUND((P3226-Q3226)*G3226*'Inputs'!$C$25/1000,1)</x:f>
        <x:v>70.5</x:v>
      </x:c>
    </x:row>
    <x:row r="3227">
      <x:c r="A3227" t="n">
        <x:v>3212</x:v>
      </x:c>
      <x:c r="B3227" s="68" t="n">
        <x:v>46.5</x:v>
      </x:c>
      <x:c r="C3227" s="68" t="n">
        <x:v>32.9</x:v>
      </x:c>
      <x:c r="D3227" s="68" t="n">
        <x:v>187.3</x:v>
      </x:c>
      <x:c r="E3227" s="68" t="n">
        <x:v>27.3</x:v>
      </x:c>
      <x:c r="F3227" s="68" t="n">
        <x:v>33.9</x:v>
      </x:c>
      <x:c r="G3227" s="68" t="n">
        <x:v>9.2</x:v>
      </x:c>
      <x:c r="H3227" s="69" t="n">
        <x:v>1.762</x:v>
      </x:c>
      <x:c r="I3227" s="68" t="n">
        <x:v>6255</x:v>
      </x:c>
      <x:c r="J3227" s="68" t="n">
        <x:v>12.3</x:v>
      </x:c>
      <x:c r="K3227" s="68" t="n">
        <x:v>394</x:v>
      </x:c>
      <x:c r="L3227" s="68" t="n">
        <x:v>3.7</x:v>
      </x:c>
      <x:c r="M3227" s="70" t="n">
        <x:v>0.084</x:v>
      </x:c>
      <x:c r="N3227" s="71" t="n">
        <x:v>139</x:v>
      </x:c>
      <x:c r="O3227" s="33" t="n">
        <x:f>ROUND(3*E3227+F3227+G3227*H3227,1)</x:f>
        <x:v>132</x:v>
      </x:c>
      <x:c r="P3227" s="33" t="n">
        <x:f>ROUND('Inputs'!$C$4*'Inputs'!$C$7*'Inputs'!$C$5*C3227/3600,1)</x:f>
        <x:v>4752.2</x:v>
      </x:c>
      <x:c r="Q3227" s="33" t="n">
        <x:f>ROUND(('Inputs'!$C$4/B3227)*'Inputs'!$C$7*'Inputs'!$C$6*D3227/3600,1)</x:f>
        <x:v>1163.6</x:v>
      </x:c>
      <x:c r="R3227" s="59" t="n">
        <x:f>ROUND((P3227-Q3227)*O3227-('Inputs'!$C$4/B3227)*(I3227/J3227+K3227)-'Inputs'!$C$4*L3227-('Inputs'!$C$4*'Inputs'!$C$20*'Inputs'!$C$21*'Inputs'!$C$22/1000)*M3227*N3227,0)</x:f>
        <x:v>216492</x:v>
      </x:c>
      <x:c r="S3227" s="59" t="n">
        <x:f>ROUND(R3227/'Inputs'!$C$4,2)</x:f>
        <x:v>21.65</x:v>
      </x:c>
      <x:c r="T3227" s="33" t="n">
        <x:f>ROUND((P3227-Q3227)*G3227*'Inputs'!$C$25/1000,1)</x:f>
        <x:v>85.3</x:v>
      </x:c>
    </x:row>
    <x:row r="3228">
      <x:c r="A3228" t="n">
        <x:v>3213</x:v>
      </x:c>
      <x:c r="B3228" s="68" t="n">
        <x:v>28.1</x:v>
      </x:c>
      <x:c r="C3228" s="68" t="n">
        <x:v>29.5</x:v>
      </x:c>
      <x:c r="D3228" s="68" t="n">
        <x:v>251.3</x:v>
      </x:c>
      <x:c r="E3228" s="68" t="n">
        <x:v>27</x:v>
      </x:c>
      <x:c r="F3228" s="68" t="n">
        <x:v>46.6</x:v>
      </x:c>
      <x:c r="G3228" s="68" t="n">
        <x:v>7.9</x:v>
      </x:c>
      <x:c r="H3228" s="69" t="n">
        <x:v>1.903</x:v>
      </x:c>
      <x:c r="I3228" s="68" t="n">
        <x:v>8473</x:v>
      </x:c>
      <x:c r="J3228" s="68" t="n">
        <x:v>12.4</x:v>
      </x:c>
      <x:c r="K3228" s="68" t="n">
        <x:v>648</x:v>
      </x:c>
      <x:c r="L3228" s="68" t="n">
        <x:v>2.2</x:v>
      </x:c>
      <x:c r="M3228" s="70" t="n">
        <x:v>0.038</x:v>
      </x:c>
      <x:c r="N3228" s="71" t="n">
        <x:v>138</x:v>
      </x:c>
      <x:c r="O3228" s="33" t="n">
        <x:f>ROUND(3*E3228+F3228+G3228*H3228,1)</x:f>
        <x:v>142.6</x:v>
      </x:c>
      <x:c r="P3228" s="33" t="n">
        <x:f>ROUND('Inputs'!$C$4*'Inputs'!$C$7*'Inputs'!$C$5*C3228/3600,1)</x:f>
        <x:v>4261.1</x:v>
      </x:c>
      <x:c r="Q3228" s="33" t="n">
        <x:f>ROUND(('Inputs'!$C$4/B3228)*'Inputs'!$C$7*'Inputs'!$C$6*D3228/3600,1)</x:f>
        <x:v>2583.6</x:v>
      </x:c>
      <x:c r="R3228" s="59" t="n">
        <x:f>ROUND((P3228-Q3228)*O3228-('Inputs'!$C$4/B3228)*(I3228/J3228+K3228)-'Inputs'!$C$4*L3228-('Inputs'!$C$4*'Inputs'!$C$20*'Inputs'!$C$21*'Inputs'!$C$22/1000)*M3228*N3228,0)</x:f>
        <x:v>-268289</x:v>
      </x:c>
      <x:c r="S3228" s="59" t="n">
        <x:f>ROUND(R3228/'Inputs'!$C$4,2)</x:f>
        <x:v>-26.83</x:v>
      </x:c>
      <x:c r="T3228" s="33" t="n">
        <x:f>ROUND((P3228-Q3228)*G3228*'Inputs'!$C$25/1000,1)</x:f>
        <x:v>34.2</x:v>
      </x:c>
    </x:row>
    <x:row r="3229">
      <x:c r="A3229" t="n">
        <x:v>3214</x:v>
      </x:c>
      <x:c r="B3229" s="68" t="n">
        <x:v>47.4</x:v>
      </x:c>
      <x:c r="C3229" s="68" t="n">
        <x:v>29.5</x:v>
      </x:c>
      <x:c r="D3229" s="68" t="n">
        <x:v>186.2</x:v>
      </x:c>
      <x:c r="E3229" s="68" t="n">
        <x:v>23.3</x:v>
      </x:c>
      <x:c r="F3229" s="68" t="n">
        <x:v>31.1</x:v>
      </x:c>
      <x:c r="G3229" s="68" t="n">
        <x:v>9.4</x:v>
      </x:c>
      <x:c r="H3229" s="69" t="n">
        <x:v>1.588</x:v>
      </x:c>
      <x:c r="I3229" s="68" t="n">
        <x:v>7409</x:v>
      </x:c>
      <x:c r="J3229" s="68" t="n">
        <x:v>14.1</x:v>
      </x:c>
      <x:c r="K3229" s="68" t="n">
        <x:v>866</x:v>
      </x:c>
      <x:c r="L3229" s="68" t="n">
        <x:v>3.8</x:v>
      </x:c>
      <x:c r="M3229" s="70" t="n">
        <x:v>0.061</x:v>
      </x:c>
      <x:c r="N3229" s="71" t="n">
        <x:v>123</x:v>
      </x:c>
      <x:c r="O3229" s="33" t="n">
        <x:f>ROUND(3*E3229+F3229+G3229*H3229,1)</x:f>
        <x:v>115.9</x:v>
      </x:c>
      <x:c r="P3229" s="33" t="n">
        <x:f>ROUND('Inputs'!$C$4*'Inputs'!$C$7*'Inputs'!$C$5*C3229/3600,1)</x:f>
        <x:v>4261.1</x:v>
      </x:c>
      <x:c r="Q3229" s="33" t="n">
        <x:f>ROUND(('Inputs'!$C$4/B3229)*'Inputs'!$C$7*'Inputs'!$C$6*D3229/3600,1)</x:f>
        <x:v>1134.8</x:v>
      </x:c>
      <x:c r="R3229" s="59" t="n">
        <x:f>ROUND((P3229-Q3229)*O3229-('Inputs'!$C$4/B3229)*(I3229/J3229+K3229)-'Inputs'!$C$4*L3229-('Inputs'!$C$4*'Inputs'!$C$20*'Inputs'!$C$21*'Inputs'!$C$22/1000)*M3229*N3229,0)</x:f>
        <x:v>14003</x:v>
      </x:c>
      <x:c r="S3229" s="59" t="n">
        <x:f>ROUND(R3229/'Inputs'!$C$4,2)</x:f>
        <x:v>1.4</x:v>
      </x:c>
      <x:c r="T3229" s="33" t="n">
        <x:f>ROUND((P3229-Q3229)*G3229*'Inputs'!$C$25/1000,1)</x:f>
        <x:v>75.9</x:v>
      </x:c>
    </x:row>
    <x:row r="3230">
      <x:c r="A3230" t="n">
        <x:v>3215</x:v>
      </x:c>
      <x:c r="B3230" s="68" t="n">
        <x:v>48.8</x:v>
      </x:c>
      <x:c r="C3230" s="68" t="n">
        <x:v>31.3</x:v>
      </x:c>
      <x:c r="D3230" s="68" t="n">
        <x:v>192.4</x:v>
      </x:c>
      <x:c r="E3230" s="68" t="n">
        <x:v>26.4</x:v>
      </x:c>
      <x:c r="F3230" s="68" t="n">
        <x:v>52</x:v>
      </x:c>
      <x:c r="G3230" s="68" t="n">
        <x:v>8.6</x:v>
      </x:c>
      <x:c r="H3230" s="69" t="n">
        <x:v>2.001</x:v>
      </x:c>
      <x:c r="I3230" s="68" t="n">
        <x:v>9857</x:v>
      </x:c>
      <x:c r="J3230" s="68" t="n">
        <x:v>13.4</x:v>
      </x:c>
      <x:c r="K3230" s="68" t="n">
        <x:v>915</x:v>
      </x:c>
      <x:c r="L3230" s="68" t="n">
        <x:v>4.4</x:v>
      </x:c>
      <x:c r="M3230" s="70" t="n">
        <x:v>0.018</x:v>
      </x:c>
      <x:c r="N3230" s="71" t="n">
        <x:v>109</x:v>
      </x:c>
      <x:c r="O3230" s="33" t="n">
        <x:f>ROUND(3*E3230+F3230+G3230*H3230,1)</x:f>
        <x:v>148.4</x:v>
      </x:c>
      <x:c r="P3230" s="33" t="n">
        <x:f>ROUND('Inputs'!$C$4*'Inputs'!$C$7*'Inputs'!$C$5*C3230/3600,1)</x:f>
        <x:v>4521.1</x:v>
      </x:c>
      <x:c r="Q3230" s="33" t="n">
        <x:f>ROUND(('Inputs'!$C$4/B3230)*'Inputs'!$C$7*'Inputs'!$C$6*D3230/3600,1)</x:f>
        <x:v>1139</x:v>
      </x:c>
      <x:c r="R3230" s="59" t="n">
        <x:f>ROUND((P3230-Q3230)*O3230-('Inputs'!$C$4/B3230)*(I3230/J3230+K3230)-'Inputs'!$C$4*L3230-('Inputs'!$C$4*'Inputs'!$C$20*'Inputs'!$C$21*'Inputs'!$C$22/1000)*M3230*N3230,0)</x:f>
        <x:v>115279</x:v>
      </x:c>
      <x:c r="S3230" s="59" t="n">
        <x:f>ROUND(R3230/'Inputs'!$C$4,2)</x:f>
        <x:v>11.53</x:v>
      </x:c>
      <x:c r="T3230" s="33" t="n">
        <x:f>ROUND((P3230-Q3230)*G3230*'Inputs'!$C$25/1000,1)</x:f>
        <x:v>75.1</x:v>
      </x:c>
    </x:row>
    <x:row r="3231">
      <x:c r="A3231" t="n">
        <x:v>3216</x:v>
      </x:c>
      <x:c r="B3231" s="68" t="n">
        <x:v>37.9</x:v>
      </x:c>
      <x:c r="C3231" s="68" t="n">
        <x:v>30.4</x:v>
      </x:c>
      <x:c r="D3231" s="68" t="n">
        <x:v>236.7</x:v>
      </x:c>
      <x:c r="E3231" s="68" t="n">
        <x:v>25.2</x:v>
      </x:c>
      <x:c r="F3231" s="68" t="n">
        <x:v>33.2</x:v>
      </x:c>
      <x:c r="G3231" s="68" t="n">
        <x:v>9.2</x:v>
      </x:c>
      <x:c r="H3231" s="69" t="n">
        <x:v>1.639</x:v>
      </x:c>
      <x:c r="I3231" s="68" t="n">
        <x:v>7947</x:v>
      </x:c>
      <x:c r="J3231" s="68" t="n">
        <x:v>12.6</x:v>
      </x:c>
      <x:c r="K3231" s="68" t="n">
        <x:v>542</x:v>
      </x:c>
      <x:c r="L3231" s="68" t="n">
        <x:v>4</x:v>
      </x:c>
      <x:c r="M3231" s="70" t="n">
        <x:v>0.008</x:v>
      </x:c>
      <x:c r="N3231" s="71" t="n">
        <x:v>129</x:v>
      </x:c>
      <x:c r="O3231" s="33" t="n">
        <x:f>ROUND(3*E3231+F3231+G3231*H3231,1)</x:f>
        <x:v>123.9</x:v>
      </x:c>
      <x:c r="P3231" s="33" t="n">
        <x:f>ROUND('Inputs'!$C$4*'Inputs'!$C$7*'Inputs'!$C$5*C3231/3600,1)</x:f>
        <x:v>4391.1</x:v>
      </x:c>
      <x:c r="Q3231" s="33" t="n">
        <x:f>ROUND(('Inputs'!$C$4/B3231)*'Inputs'!$C$7*'Inputs'!$C$6*D3231/3600,1)</x:f>
        <x:v>1804.2</x:v>
      </x:c>
      <x:c r="R3231" s="59" t="n">
        <x:f>ROUND((P3231-Q3231)*O3231-('Inputs'!$C$4/B3231)*(I3231/J3231+K3231)-'Inputs'!$C$4*L3231-('Inputs'!$C$4*'Inputs'!$C$20*'Inputs'!$C$21*'Inputs'!$C$22/1000)*M3231*N3231,0)</x:f>
        <x:v>-31214</x:v>
      </x:c>
      <x:c r="S3231" s="59" t="n">
        <x:f>ROUND(R3231/'Inputs'!$C$4,2)</x:f>
        <x:v>-3.12</x:v>
      </x:c>
      <x:c r="T3231" s="33" t="n">
        <x:f>ROUND((P3231-Q3231)*G3231*'Inputs'!$C$25/1000,1)</x:f>
        <x:v>61.5</x:v>
      </x:c>
    </x:row>
    <x:row r="3232">
      <x:c r="A3232" t="n">
        <x:v>3217</x:v>
      </x:c>
      <x:c r="B3232" s="68" t="n">
        <x:v>58.7</x:v>
      </x:c>
      <x:c r="C3232" s="68" t="n">
        <x:v>29.2</x:v>
      </x:c>
      <x:c r="D3232" s="68" t="n">
        <x:v>244.7</x:v>
      </x:c>
      <x:c r="E3232" s="68" t="n">
        <x:v>25.3</x:v>
      </x:c>
      <x:c r="F3232" s="68" t="n">
        <x:v>51.4</x:v>
      </x:c>
      <x:c r="G3232" s="68" t="n">
        <x:v>8.4</x:v>
      </x:c>
      <x:c r="H3232" s="69" t="n">
        <x:v>1.823</x:v>
      </x:c>
      <x:c r="I3232" s="68" t="n">
        <x:v>6947</x:v>
      </x:c>
      <x:c r="J3232" s="68" t="n">
        <x:v>14.1</x:v>
      </x:c>
      <x:c r="K3232" s="68" t="n">
        <x:v>774</x:v>
      </x:c>
      <x:c r="L3232" s="68" t="n">
        <x:v>5.6</x:v>
      </x:c>
      <x:c r="M3232" s="70" t="n">
        <x:v>0.013</x:v>
      </x:c>
      <x:c r="N3232" s="71" t="n">
        <x:v>98</x:v>
      </x:c>
      <x:c r="O3232" s="33" t="n">
        <x:f>ROUND(3*E3232+F3232+G3232*H3232,1)</x:f>
        <x:v>142.6</x:v>
      </x:c>
      <x:c r="P3232" s="33" t="n">
        <x:f>ROUND('Inputs'!$C$4*'Inputs'!$C$7*'Inputs'!$C$5*C3232/3600,1)</x:f>
        <x:v>4217.8</x:v>
      </x:c>
      <x:c r="Q3232" s="33" t="n">
        <x:f>ROUND(('Inputs'!$C$4/B3232)*'Inputs'!$C$7*'Inputs'!$C$6*D3232/3600,1)</x:f>
        <x:v>1204.3</x:v>
      </x:c>
      <x:c r="R3232" s="59" t="n">
        <x:f>ROUND((P3232-Q3232)*O3232-('Inputs'!$C$4/B3232)*(I3232/J3232+K3232)-'Inputs'!$C$4*L3232-('Inputs'!$C$4*'Inputs'!$C$20*'Inputs'!$C$21*'Inputs'!$C$22/1000)*M3232*N3232,0)</x:f>
        <x:v>155085</x:v>
      </x:c>
      <x:c r="S3232" s="59" t="n">
        <x:f>ROUND(R3232/'Inputs'!$C$4,2)</x:f>
        <x:v>15.51</x:v>
      </x:c>
      <x:c r="T3232" s="33" t="n">
        <x:f>ROUND((P3232-Q3232)*G3232*'Inputs'!$C$25/1000,1)</x:f>
        <x:v>65.4</x:v>
      </x:c>
    </x:row>
    <x:row r="3233">
      <x:c r="A3233" t="n">
        <x:v>3218</x:v>
      </x:c>
      <x:c r="B3233" s="68" t="n">
        <x:v>49.8</x:v>
      </x:c>
      <x:c r="C3233" s="68" t="n">
        <x:v>30.2</x:v>
      </x:c>
      <x:c r="D3233" s="68" t="n">
        <x:v>253.6</x:v>
      </x:c>
      <x:c r="E3233" s="68" t="n">
        <x:v>27.1</x:v>
      </x:c>
      <x:c r="F3233" s="68" t="n">
        <x:v>49.2</x:v>
      </x:c>
      <x:c r="G3233" s="68" t="n">
        <x:v>9.5</x:v>
      </x:c>
      <x:c r="H3233" s="69" t="n">
        <x:v>1.716</x:v>
      </x:c>
      <x:c r="I3233" s="68" t="n">
        <x:v>6641</x:v>
      </x:c>
      <x:c r="J3233" s="68" t="n">
        <x:v>11.8</x:v>
      </x:c>
      <x:c r="K3233" s="68" t="n">
        <x:v>599</x:v>
      </x:c>
      <x:c r="L3233" s="68" t="n">
        <x:v>2.4</x:v>
      </x:c>
      <x:c r="M3233" s="70" t="n">
        <x:v>0.065</x:v>
      </x:c>
      <x:c r="N3233" s="71" t="n">
        <x:v>90</x:v>
      </x:c>
      <x:c r="O3233" s="33" t="n">
        <x:f>ROUND(3*E3233+F3233+G3233*H3233,1)</x:f>
        <x:v>146.8</x:v>
      </x:c>
      <x:c r="P3233" s="33" t="n">
        <x:f>ROUND('Inputs'!$C$4*'Inputs'!$C$7*'Inputs'!$C$5*C3233/3600,1)</x:f>
        <x:v>4362.2</x:v>
      </x:c>
      <x:c r="Q3233" s="33" t="n">
        <x:f>ROUND(('Inputs'!$C$4/B3233)*'Inputs'!$C$7*'Inputs'!$C$6*D3233/3600,1)</x:f>
        <x:v>1471.1</x:v>
      </x:c>
      <x:c r="R3233" s="59" t="n">
        <x:f>ROUND((P3233-Q3233)*O3233-('Inputs'!$C$4/B3233)*(I3233/J3233+K3233)-'Inputs'!$C$4*L3233-('Inputs'!$C$4*'Inputs'!$C$20*'Inputs'!$C$21*'Inputs'!$C$22/1000)*M3233*N3233,0)</x:f>
        <x:v>154040</x:v>
      </x:c>
      <x:c r="S3233" s="59" t="n">
        <x:f>ROUND(R3233/'Inputs'!$C$4,2)</x:f>
        <x:v>15.4</x:v>
      </x:c>
      <x:c r="T3233" s="33" t="n">
        <x:f>ROUND((P3233-Q3233)*G3233*'Inputs'!$C$25/1000,1)</x:f>
        <x:v>71</x:v>
      </x:c>
    </x:row>
    <x:row r="3234">
      <x:c r="A3234" t="n">
        <x:v>3219</x:v>
      </x:c>
      <x:c r="B3234" s="68" t="n">
        <x:v>28.2</x:v>
      </x:c>
      <x:c r="C3234" s="68" t="n">
        <x:v>26.5</x:v>
      </x:c>
      <x:c r="D3234" s="68" t="n">
        <x:v>218.1</x:v>
      </x:c>
      <x:c r="E3234" s="68" t="n">
        <x:v>24.4</x:v>
      </x:c>
      <x:c r="F3234" s="68" t="n">
        <x:v>53.7</x:v>
      </x:c>
      <x:c r="G3234" s="68" t="n">
        <x:v>9.9</x:v>
      </x:c>
      <x:c r="H3234" s="69" t="n">
        <x:v>1.919</x:v>
      </x:c>
      <x:c r="I3234" s="68" t="n">
        <x:v>7006</x:v>
      </x:c>
      <x:c r="J3234" s="68" t="n">
        <x:v>11</x:v>
      </x:c>
      <x:c r="K3234" s="68" t="n">
        <x:v>463</x:v>
      </x:c>
      <x:c r="L3234" s="68" t="n">
        <x:v>2.2</x:v>
      </x:c>
      <x:c r="M3234" s="70" t="n">
        <x:v>0.013</x:v>
      </x:c>
      <x:c r="N3234" s="71" t="n">
        <x:v>146</x:v>
      </x:c>
      <x:c r="O3234" s="33" t="n">
        <x:f>ROUND(3*E3234+F3234+G3234*H3234,1)</x:f>
        <x:v>145.9</x:v>
      </x:c>
      <x:c r="P3234" s="33" t="n">
        <x:f>ROUND('Inputs'!$C$4*'Inputs'!$C$7*'Inputs'!$C$5*C3234/3600,1)</x:f>
        <x:v>3827.8</x:v>
      </x:c>
      <x:c r="Q3234" s="33" t="n">
        <x:f>ROUND(('Inputs'!$C$4/B3234)*'Inputs'!$C$7*'Inputs'!$C$6*D3234/3600,1)</x:f>
        <x:v>2234.3</x:v>
      </x:c>
      <x:c r="R3234" s="59" t="n">
        <x:f>ROUND((P3234-Q3234)*O3234-('Inputs'!$C$4/B3234)*(I3234/J3234+K3234)-'Inputs'!$C$4*L3234-('Inputs'!$C$4*'Inputs'!$C$20*'Inputs'!$C$21*'Inputs'!$C$22/1000)*M3234*N3234,0)</x:f>
        <x:v>-183791</x:v>
      </x:c>
      <x:c r="S3234" s="59" t="n">
        <x:f>ROUND(R3234/'Inputs'!$C$4,2)</x:f>
        <x:v>-18.38</x:v>
      </x:c>
      <x:c r="T3234" s="33" t="n">
        <x:f>ROUND((P3234-Q3234)*G3234*'Inputs'!$C$25/1000,1)</x:f>
        <x:v>40.8</x:v>
      </x:c>
    </x:row>
    <x:row r="3235">
      <x:c r="A3235" t="n">
        <x:v>3220</x:v>
      </x:c>
      <x:c r="B3235" s="68" t="n">
        <x:v>32.2</x:v>
      </x:c>
      <x:c r="C3235" s="68" t="n">
        <x:v>27.9</x:v>
      </x:c>
      <x:c r="D3235" s="68" t="n">
        <x:v>226.1</x:v>
      </x:c>
      <x:c r="E3235" s="68" t="n">
        <x:v>27.3</x:v>
      </x:c>
      <x:c r="F3235" s="68" t="n">
        <x:v>48.7</x:v>
      </x:c>
      <x:c r="G3235" s="68" t="n">
        <x:v>8.5</x:v>
      </x:c>
      <x:c r="H3235" s="69" t="n">
        <x:v>1.873</x:v>
      </x:c>
      <x:c r="I3235" s="68" t="n">
        <x:v>8778</x:v>
      </x:c>
      <x:c r="J3235" s="68" t="n">
        <x:v>15</x:v>
      </x:c>
      <x:c r="K3235" s="68" t="n">
        <x:v>738</x:v>
      </x:c>
      <x:c r="L3235" s="68" t="n">
        <x:v>1.8</x:v>
      </x:c>
      <x:c r="M3235" s="70" t="n">
        <x:v>0.017</x:v>
      </x:c>
      <x:c r="N3235" s="71" t="n">
        <x:v>62</x:v>
      </x:c>
      <x:c r="O3235" s="33" t="n">
        <x:f>ROUND(3*E3235+F3235+G3235*H3235,1)</x:f>
        <x:v>146.5</x:v>
      </x:c>
      <x:c r="P3235" s="33" t="n">
        <x:f>ROUND('Inputs'!$C$4*'Inputs'!$C$7*'Inputs'!$C$5*C3235/3600,1)</x:f>
        <x:v>4030</x:v>
      </x:c>
      <x:c r="Q3235" s="33" t="n">
        <x:f>ROUND(('Inputs'!$C$4/B3235)*'Inputs'!$C$7*'Inputs'!$C$6*D3235/3600,1)</x:f>
        <x:v>2028.5</x:v>
      </x:c>
      <x:c r="R3235" s="59" t="n">
        <x:f>ROUND((P3235-Q3235)*O3235-('Inputs'!$C$4/B3235)*(I3235/J3235+K3235)-'Inputs'!$C$4*L3235-('Inputs'!$C$4*'Inputs'!$C$20*'Inputs'!$C$21*'Inputs'!$C$22/1000)*M3235*N3235,0)</x:f>
        <x:v>-138069</x:v>
      </x:c>
      <x:c r="S3235" s="59" t="n">
        <x:f>ROUND(R3235/'Inputs'!$C$4,2)</x:f>
        <x:v>-13.81</x:v>
      </x:c>
      <x:c r="T3235" s="33" t="n">
        <x:f>ROUND((P3235-Q3235)*G3235*'Inputs'!$C$25/1000,1)</x:f>
        <x:v>44</x:v>
      </x:c>
    </x:row>
    <x:row r="3236">
      <x:c r="A3236" t="n">
        <x:v>3221</x:v>
      </x:c>
      <x:c r="B3236" s="68" t="n">
        <x:v>41.8</x:v>
      </x:c>
      <x:c r="C3236" s="68" t="n">
        <x:v>24.2</x:v>
      </x:c>
      <x:c r="D3236" s="68" t="n">
        <x:v>249</x:v>
      </x:c>
      <x:c r="E3236" s="68" t="n">
        <x:v>22.7</x:v>
      </x:c>
      <x:c r="F3236" s="68" t="n">
        <x:v>50.3</x:v>
      </x:c>
      <x:c r="G3236" s="68" t="n">
        <x:v>7.7</x:v>
      </x:c>
      <x:c r="H3236" s="69" t="n">
        <x:v>1.841</x:v>
      </x:c>
      <x:c r="I3236" s="68" t="n">
        <x:v>7376</x:v>
      </x:c>
      <x:c r="J3236" s="68" t="n">
        <x:v>11</x:v>
      </x:c>
      <x:c r="K3236" s="68" t="n">
        <x:v>556</x:v>
      </x:c>
      <x:c r="L3236" s="68" t="n">
        <x:v>1.9</x:v>
      </x:c>
      <x:c r="M3236" s="70" t="n">
        <x:v>0.06</x:v>
      </x:c>
      <x:c r="N3236" s="71" t="n">
        <x:v>91</x:v>
      </x:c>
      <x:c r="O3236" s="33" t="n">
        <x:f>ROUND(3*E3236+F3236+G3236*H3236,1)</x:f>
        <x:v>132.6</x:v>
      </x:c>
      <x:c r="P3236" s="33" t="n">
        <x:f>ROUND('Inputs'!$C$4*'Inputs'!$C$7*'Inputs'!$C$5*C3236/3600,1)</x:f>
        <x:v>3495.6</x:v>
      </x:c>
      <x:c r="Q3236" s="33" t="n">
        <x:f>ROUND(('Inputs'!$C$4/B3236)*'Inputs'!$C$7*'Inputs'!$C$6*D3236/3600,1)</x:f>
        <x:v>1720.9</x:v>
      </x:c>
      <x:c r="R3236" s="59" t="n">
        <x:f>ROUND((P3236-Q3236)*O3236-('Inputs'!$C$4/B3236)*(I3236/J3236+K3236)-'Inputs'!$C$4*L3236-('Inputs'!$C$4*'Inputs'!$C$20*'Inputs'!$C$21*'Inputs'!$C$22/1000)*M3236*N3236,0)</x:f>
        <x:v>-89316</x:v>
      </x:c>
      <x:c r="S3236" s="59" t="n">
        <x:f>ROUND(R3236/'Inputs'!$C$4,2)</x:f>
        <x:v>-8.93</x:v>
      </x:c>
      <x:c r="T3236" s="33" t="n">
        <x:f>ROUND((P3236-Q3236)*G3236*'Inputs'!$C$25/1000,1)</x:f>
        <x:v>35.3</x:v>
      </x:c>
    </x:row>
    <x:row r="3237">
      <x:c r="A3237" t="n">
        <x:v>3222</x:v>
      </x:c>
      <x:c r="B3237" s="68" t="n">
        <x:v>38.8</x:v>
      </x:c>
      <x:c r="C3237" s="68" t="n">
        <x:v>28.9</x:v>
      </x:c>
      <x:c r="D3237" s="68" t="n">
        <x:v>199.2</x:v>
      </x:c>
      <x:c r="E3237" s="68" t="n">
        <x:v>23.8</x:v>
      </x:c>
      <x:c r="F3237" s="68" t="n">
        <x:v>42.8</x:v>
      </x:c>
      <x:c r="G3237" s="68" t="n">
        <x:v>9.3</x:v>
      </x:c>
      <x:c r="H3237" s="69" t="n">
        <x:v>1.798</x:v>
      </x:c>
      <x:c r="I3237" s="68" t="n">
        <x:v>5220</x:v>
      </x:c>
      <x:c r="J3237" s="68" t="n">
        <x:v>9.1</x:v>
      </x:c>
      <x:c r="K3237" s="68" t="n">
        <x:v>792</x:v>
      </x:c>
      <x:c r="L3237" s="68" t="n">
        <x:v>2.8</x:v>
      </x:c>
      <x:c r="M3237" s="70" t="n">
        <x:v>0.049</x:v>
      </x:c>
      <x:c r="N3237" s="71" t="n">
        <x:v>73</x:v>
      </x:c>
      <x:c r="O3237" s="33" t="n">
        <x:f>ROUND(3*E3237+F3237+G3237*H3237,1)</x:f>
        <x:v>130.9</x:v>
      </x:c>
      <x:c r="P3237" s="33" t="n">
        <x:f>ROUND('Inputs'!$C$4*'Inputs'!$C$7*'Inputs'!$C$5*C3237/3600,1)</x:f>
        <x:v>4174.4</x:v>
      </x:c>
      <x:c r="Q3237" s="33" t="n">
        <x:f>ROUND(('Inputs'!$C$4/B3237)*'Inputs'!$C$7*'Inputs'!$C$6*D3237/3600,1)</x:f>
        <x:v>1483.2</x:v>
      </x:c>
      <x:c r="R3237" s="59" t="n">
        <x:f>ROUND((P3237-Q3237)*O3237-('Inputs'!$C$4/B3237)*(I3237/J3237+K3237)-'Inputs'!$C$4*L3237-('Inputs'!$C$4*'Inputs'!$C$20*'Inputs'!$C$21*'Inputs'!$C$22/1000)*M3237*N3237,0)</x:f>
        <x:v>-35686</x:v>
      </x:c>
      <x:c r="S3237" s="59" t="n">
        <x:f>ROUND(R3237/'Inputs'!$C$4,2)</x:f>
        <x:v>-3.57</x:v>
      </x:c>
      <x:c r="T3237" s="33" t="n">
        <x:f>ROUND((P3237-Q3237)*G3237*'Inputs'!$C$25/1000,1)</x:f>
        <x:v>64.7</x:v>
      </x:c>
    </x:row>
    <x:row r="3238">
      <x:c r="A3238" t="n">
        <x:v>3223</x:v>
      </x:c>
      <x:c r="B3238" s="68" t="n">
        <x:v>39.6</x:v>
      </x:c>
      <x:c r="C3238" s="68" t="n">
        <x:v>28.7</x:v>
      </x:c>
      <x:c r="D3238" s="68" t="n">
        <x:v>231.7</x:v>
      </x:c>
      <x:c r="E3238" s="68" t="n">
        <x:v>26.1</x:v>
      </x:c>
      <x:c r="F3238" s="68" t="n">
        <x:v>47.1</x:v>
      </x:c>
      <x:c r="G3238" s="68" t="n">
        <x:v>8</x:v>
      </x:c>
      <x:c r="H3238" s="69" t="n">
        <x:v>1.896</x:v>
      </x:c>
      <x:c r="I3238" s="68" t="n">
        <x:v>7438</x:v>
      </x:c>
      <x:c r="J3238" s="68" t="n">
        <x:v>11.4</x:v>
      </x:c>
      <x:c r="K3238" s="68" t="n">
        <x:v>473</x:v>
      </x:c>
      <x:c r="L3238" s="68" t="n">
        <x:v>2</x:v>
      </x:c>
      <x:c r="M3238" s="70" t="n">
        <x:v>0.056</x:v>
      </x:c>
      <x:c r="N3238" s="71" t="n">
        <x:v>106</x:v>
      </x:c>
      <x:c r="O3238" s="33" t="n">
        <x:f>ROUND(3*E3238+F3238+G3238*H3238,1)</x:f>
        <x:v>140.6</x:v>
      </x:c>
      <x:c r="P3238" s="33" t="n">
        <x:f>ROUND('Inputs'!$C$4*'Inputs'!$C$7*'Inputs'!$C$5*C3238/3600,1)</x:f>
        <x:v>4145.6</x:v>
      </x:c>
      <x:c r="Q3238" s="33" t="n">
        <x:f>ROUND(('Inputs'!$C$4/B3238)*'Inputs'!$C$7*'Inputs'!$C$6*D3238/3600,1)</x:f>
        <x:v>1690.3</x:v>
      </x:c>
      <x:c r="R3238" s="59" t="n">
        <x:f>ROUND((P3238-Q3238)*O3238-('Inputs'!$C$4/B3238)*(I3238/J3238+K3238)-'Inputs'!$C$4*L3238-('Inputs'!$C$4*'Inputs'!$C$20*'Inputs'!$C$21*'Inputs'!$C$22/1000)*M3238*N3238,0)</x:f>
        <x:v>27735</x:v>
      </x:c>
      <x:c r="S3238" s="59" t="n">
        <x:f>ROUND(R3238/'Inputs'!$C$4,2)</x:f>
        <x:v>2.77</x:v>
      </x:c>
      <x:c r="T3238" s="33" t="n">
        <x:f>ROUND((P3238-Q3238)*G3238*'Inputs'!$C$25/1000,1)</x:f>
        <x:v>50.7</x:v>
      </x:c>
    </x:row>
    <x:row r="3239">
      <x:c r="A3239" t="n">
        <x:v>3224</x:v>
      </x:c>
      <x:c r="B3239" s="68" t="n">
        <x:v>54.3</x:v>
      </x:c>
      <x:c r="C3239" s="68" t="n">
        <x:v>27.6</x:v>
      </x:c>
      <x:c r="D3239" s="68" t="n">
        <x:v>242.1</x:v>
      </x:c>
      <x:c r="E3239" s="68" t="n">
        <x:v>25</x:v>
      </x:c>
      <x:c r="F3239" s="68" t="n">
        <x:v>37.6</x:v>
      </x:c>
      <x:c r="G3239" s="68" t="n">
        <x:v>9.2</x:v>
      </x:c>
      <x:c r="H3239" s="69" t="n">
        <x:v>1.81</x:v>
      </x:c>
      <x:c r="I3239" s="68" t="n">
        <x:v>8770</x:v>
      </x:c>
      <x:c r="J3239" s="68" t="n">
        <x:v>14.9</x:v>
      </x:c>
      <x:c r="K3239" s="68" t="n">
        <x:v>899</x:v>
      </x:c>
      <x:c r="L3239" s="68" t="n">
        <x:v>5.3</x:v>
      </x:c>
      <x:c r="M3239" s="70" t="n">
        <x:v>0.01</x:v>
      </x:c>
      <x:c r="N3239" s="71" t="n">
        <x:v>73</x:v>
      </x:c>
      <x:c r="O3239" s="33" t="n">
        <x:f>ROUND(3*E3239+F3239+G3239*H3239,1)</x:f>
        <x:v>129.3</x:v>
      </x:c>
      <x:c r="P3239" s="33" t="n">
        <x:f>ROUND('Inputs'!$C$4*'Inputs'!$C$7*'Inputs'!$C$5*C3239/3600,1)</x:f>
        <x:v>3986.7</x:v>
      </x:c>
      <x:c r="Q3239" s="33" t="n">
        <x:f>ROUND(('Inputs'!$C$4/B3239)*'Inputs'!$C$7*'Inputs'!$C$6*D3239/3600,1)</x:f>
        <x:v>1288</x:v>
      </x:c>
      <x:c r="R3239" s="59" t="n">
        <x:f>ROUND((P3239-Q3239)*O3239-('Inputs'!$C$4/B3239)*(I3239/J3239+K3239)-'Inputs'!$C$4*L3239-('Inputs'!$C$4*'Inputs'!$C$20*'Inputs'!$C$21*'Inputs'!$C$22/1000)*M3239*N3239,0)</x:f>
        <x:v>20352</x:v>
      </x:c>
      <x:c r="S3239" s="59" t="n">
        <x:f>ROUND(R3239/'Inputs'!$C$4,2)</x:f>
        <x:v>2.04</x:v>
      </x:c>
      <x:c r="T3239" s="33" t="n">
        <x:f>ROUND((P3239-Q3239)*G3239*'Inputs'!$C$25/1000,1)</x:f>
        <x:v>64.1</x:v>
      </x:c>
    </x:row>
    <x:row r="3240">
      <x:c r="A3240" t="n">
        <x:v>3225</x:v>
      </x:c>
      <x:c r="B3240" s="68" t="n">
        <x:v>42.7</x:v>
      </x:c>
      <x:c r="C3240" s="68" t="n">
        <x:v>30.5</x:v>
      </x:c>
      <x:c r="D3240" s="68" t="n">
        <x:v>243.9</x:v>
      </x:c>
      <x:c r="E3240" s="68" t="n">
        <x:v>27.5</x:v>
      </x:c>
      <x:c r="F3240" s="68" t="n">
        <x:v>54</x:v>
      </x:c>
      <x:c r="G3240" s="68" t="n">
        <x:v>10</x:v>
      </x:c>
      <x:c r="H3240" s="69" t="n">
        <x:v>1.665</x:v>
      </x:c>
      <x:c r="I3240" s="68" t="n">
        <x:v>6827</x:v>
      </x:c>
      <x:c r="J3240" s="68" t="n">
        <x:v>12.9</x:v>
      </x:c>
      <x:c r="K3240" s="68" t="n">
        <x:v>421</x:v>
      </x:c>
      <x:c r="L3240" s="68" t="n">
        <x:v>2.5</x:v>
      </x:c>
      <x:c r="M3240" s="70" t="n">
        <x:v>0.097</x:v>
      </x:c>
      <x:c r="N3240" s="71" t="n">
        <x:v>134</x:v>
      </x:c>
      <x:c r="O3240" s="33" t="n">
        <x:f>ROUND(3*E3240+F3240+G3240*H3240,1)</x:f>
        <x:v>153.2</x:v>
      </x:c>
      <x:c r="P3240" s="33" t="n">
        <x:f>ROUND('Inputs'!$C$4*'Inputs'!$C$7*'Inputs'!$C$5*C3240/3600,1)</x:f>
        <x:v>4405.6</x:v>
      </x:c>
      <x:c r="Q3240" s="33" t="n">
        <x:f>ROUND(('Inputs'!$C$4/B3240)*'Inputs'!$C$7*'Inputs'!$C$6*D3240/3600,1)</x:f>
        <x:v>1650.1</x:v>
      </x:c>
      <x:c r="R3240" s="59" t="n">
        <x:f>ROUND((P3240-Q3240)*O3240-('Inputs'!$C$4/B3240)*(I3240/J3240+K3240)-'Inputs'!$C$4*L3240-('Inputs'!$C$4*'Inputs'!$C$20*'Inputs'!$C$21*'Inputs'!$C$22/1000)*M3240*N3240,0)</x:f>
        <x:v>145542</x:v>
      </x:c>
      <x:c r="S3240" s="59" t="n">
        <x:f>ROUND(R3240/'Inputs'!$C$4,2)</x:f>
        <x:v>14.55</x:v>
      </x:c>
      <x:c r="T3240" s="33" t="n">
        <x:f>ROUND((P3240-Q3240)*G3240*'Inputs'!$C$25/1000,1)</x:f>
        <x:v>71.2</x:v>
      </x:c>
    </x:row>
    <x:row r="3241">
      <x:c r="A3241" t="n">
        <x:v>3226</x:v>
      </x:c>
      <x:c r="B3241" s="68" t="n">
        <x:v>35.7</x:v>
      </x:c>
      <x:c r="C3241" s="68" t="n">
        <x:v>26.9</x:v>
      </x:c>
      <x:c r="D3241" s="68" t="n">
        <x:v>205.3</x:v>
      </x:c>
      <x:c r="E3241" s="68" t="n">
        <x:v>20.3</x:v>
      </x:c>
      <x:c r="F3241" s="68" t="n">
        <x:v>39.7</x:v>
      </x:c>
      <x:c r="G3241" s="68" t="n">
        <x:v>7.3</x:v>
      </x:c>
      <x:c r="H3241" s="69" t="n">
        <x:v>2.077</x:v>
      </x:c>
      <x:c r="I3241" s="68" t="n">
        <x:v>7782</x:v>
      </x:c>
      <x:c r="J3241" s="68" t="n">
        <x:v>13</x:v>
      </x:c>
      <x:c r="K3241" s="68" t="n">
        <x:v>892</x:v>
      </x:c>
      <x:c r="L3241" s="68" t="n">
        <x:v>2.7</x:v>
      </x:c>
      <x:c r="M3241" s="70" t="n">
        <x:v>0.038</x:v>
      </x:c>
      <x:c r="N3241" s="71" t="n">
        <x:v>68</x:v>
      </x:c>
      <x:c r="O3241" s="33" t="n">
        <x:f>ROUND(3*E3241+F3241+G3241*H3241,1)</x:f>
        <x:v>115.8</x:v>
      </x:c>
      <x:c r="P3241" s="33" t="n">
        <x:f>ROUND('Inputs'!$C$4*'Inputs'!$C$7*'Inputs'!$C$5*C3241/3600,1)</x:f>
        <x:v>3885.6</x:v>
      </x:c>
      <x:c r="Q3241" s="33" t="n">
        <x:f>ROUND(('Inputs'!$C$4/B3241)*'Inputs'!$C$7*'Inputs'!$C$6*D3241/3600,1)</x:f>
        <x:v>1661.3</x:v>
      </x:c>
      <x:c r="R3241" s="59" t="n">
        <x:f>ROUND((P3241-Q3241)*O3241-('Inputs'!$C$4/B3241)*(I3241/J3241+K3241)-'Inputs'!$C$4*L3241-('Inputs'!$C$4*'Inputs'!$C$20*'Inputs'!$C$21*'Inputs'!$C$22/1000)*M3241*N3241,0)</x:f>
        <x:v>-192744</x:v>
      </x:c>
      <x:c r="S3241" s="59" t="n">
        <x:f>ROUND(R3241/'Inputs'!$C$4,2)</x:f>
        <x:v>-19.27</x:v>
      </x:c>
      <x:c r="T3241" s="33" t="n">
        <x:f>ROUND((P3241-Q3241)*G3241*'Inputs'!$C$25/1000,1)</x:f>
        <x:v>41.9</x:v>
      </x:c>
    </x:row>
    <x:row r="3242">
      <x:c r="A3242" t="n">
        <x:v>3227</x:v>
      </x:c>
      <x:c r="B3242" s="68" t="n">
        <x:v>39.9</x:v>
      </x:c>
      <x:c r="C3242" s="68" t="n">
        <x:v>34.8</x:v>
      </x:c>
      <x:c r="D3242" s="68" t="n">
        <x:v>260.5</x:v>
      </x:c>
      <x:c r="E3242" s="68" t="n">
        <x:v>22.5</x:v>
      </x:c>
      <x:c r="F3242" s="68" t="n">
        <x:v>48.9</x:v>
      </x:c>
      <x:c r="G3242" s="68" t="n">
        <x:v>7.9</x:v>
      </x:c>
      <x:c r="H3242" s="69" t="n">
        <x:v>1.894</x:v>
      </x:c>
      <x:c r="I3242" s="68" t="n">
        <x:v>6095</x:v>
      </x:c>
      <x:c r="J3242" s="68" t="n">
        <x:v>12.5</x:v>
      </x:c>
      <x:c r="K3242" s="68" t="n">
        <x:v>454</x:v>
      </x:c>
      <x:c r="L3242" s="68" t="n">
        <x:v>4.5</x:v>
      </x:c>
      <x:c r="M3242" s="70" t="n">
        <x:v>0.049</x:v>
      </x:c>
      <x:c r="N3242" s="71" t="n">
        <x:v>84</x:v>
      </x:c>
      <x:c r="O3242" s="33" t="n">
        <x:f>ROUND(3*E3242+F3242+G3242*H3242,1)</x:f>
        <x:v>131.4</x:v>
      </x:c>
      <x:c r="P3242" s="33" t="n">
        <x:f>ROUND('Inputs'!$C$4*'Inputs'!$C$7*'Inputs'!$C$5*C3242/3600,1)</x:f>
        <x:v>5026.7</x:v>
      </x:c>
      <x:c r="Q3242" s="33" t="n">
        <x:f>ROUND(('Inputs'!$C$4/B3242)*'Inputs'!$C$7*'Inputs'!$C$6*D3242/3600,1)</x:f>
        <x:v>1886.1</x:v>
      </x:c>
      <x:c r="R3242" s="59" t="n">
        <x:f>ROUND((P3242-Q3242)*O3242-('Inputs'!$C$4/B3242)*(I3242/J3242+K3242)-'Inputs'!$C$4*L3242-('Inputs'!$C$4*'Inputs'!$C$20*'Inputs'!$C$21*'Inputs'!$C$22/1000)*M3242*N3242,0)</x:f>
        <x:v>122481</x:v>
      </x:c>
      <x:c r="S3242" s="59" t="n">
        <x:f>ROUND(R3242/'Inputs'!$C$4,2)</x:f>
        <x:v>12.25</x:v>
      </x:c>
      <x:c r="T3242" s="33" t="n">
        <x:f>ROUND((P3242-Q3242)*G3242*'Inputs'!$C$25/1000,1)</x:f>
        <x:v>64.1</x:v>
      </x:c>
    </x:row>
    <x:row r="3243">
      <x:c r="A3243" t="n">
        <x:v>3228</x:v>
      </x:c>
      <x:c r="B3243" s="68" t="n">
        <x:v>39.3</x:v>
      </x:c>
      <x:c r="C3243" s="68" t="n">
        <x:v>35</x:v>
      </x:c>
      <x:c r="D3243" s="68" t="n">
        <x:v>254.2</x:v>
      </x:c>
      <x:c r="E3243" s="68" t="n">
        <x:v>23.1</x:v>
      </x:c>
      <x:c r="F3243" s="68" t="n">
        <x:v>53.4</x:v>
      </x:c>
      <x:c r="G3243" s="68" t="n">
        <x:v>7.5</x:v>
      </x:c>
      <x:c r="H3243" s="69" t="n">
        <x:v>1.605</x:v>
      </x:c>
      <x:c r="I3243" s="68" t="n">
        <x:v>5619</x:v>
      </x:c>
      <x:c r="J3243" s="68" t="n">
        <x:v>10.9</x:v>
      </x:c>
      <x:c r="K3243" s="68" t="n">
        <x:v>586</x:v>
      </x:c>
      <x:c r="L3243" s="68" t="n">
        <x:v>4.6</x:v>
      </x:c>
      <x:c r="M3243" s="70" t="n">
        <x:v>0.069</x:v>
      </x:c>
      <x:c r="N3243" s="71" t="n">
        <x:v>159</x:v>
      </x:c>
      <x:c r="O3243" s="33" t="n">
        <x:f>ROUND(3*E3243+F3243+G3243*H3243,1)</x:f>
        <x:v>134.7</x:v>
      </x:c>
      <x:c r="P3243" s="33" t="n">
        <x:f>ROUND('Inputs'!$C$4*'Inputs'!$C$7*'Inputs'!$C$5*C3243/3600,1)</x:f>
        <x:v>5055.6</x:v>
      </x:c>
      <x:c r="Q3243" s="33" t="n">
        <x:f>ROUND(('Inputs'!$C$4/B3243)*'Inputs'!$C$7*'Inputs'!$C$6*D3243/3600,1)</x:f>
        <x:v>1868.6</x:v>
      </x:c>
      <x:c r="R3243" s="59" t="n">
        <x:f>ROUND((P3243-Q3243)*O3243-('Inputs'!$C$4/B3243)*(I3243/J3243+K3243)-'Inputs'!$C$4*L3243-('Inputs'!$C$4*'Inputs'!$C$20*'Inputs'!$C$21*'Inputs'!$C$22/1000)*M3243*N3243,0)</x:f>
        <x:v>78475</x:v>
      </x:c>
      <x:c r="S3243" s="59" t="n">
        <x:f>ROUND(R3243/'Inputs'!$C$4,2)</x:f>
        <x:v>7.85</x:v>
      </x:c>
      <x:c r="T3243" s="33" t="n">
        <x:f>ROUND((P3243-Q3243)*G3243*'Inputs'!$C$25/1000,1)</x:f>
        <x:v>61.8</x:v>
      </x:c>
    </x:row>
    <x:row r="3244">
      <x:c r="A3244" t="n">
        <x:v>3229</x:v>
      </x:c>
      <x:c r="B3244" s="68" t="n">
        <x:v>42.5</x:v>
      </x:c>
      <x:c r="C3244" s="68" t="n">
        <x:v>30</x:v>
      </x:c>
      <x:c r="D3244" s="68" t="n">
        <x:v>245.2</x:v>
      </x:c>
      <x:c r="E3244" s="68" t="n">
        <x:v>22.6</x:v>
      </x:c>
      <x:c r="F3244" s="68" t="n">
        <x:v>45</x:v>
      </x:c>
      <x:c r="G3244" s="68" t="n">
        <x:v>7.6</x:v>
      </x:c>
      <x:c r="H3244" s="69" t="n">
        <x:v>1.598</x:v>
      </x:c>
      <x:c r="I3244" s="68" t="n">
        <x:v>6955</x:v>
      </x:c>
      <x:c r="J3244" s="68" t="n">
        <x:v>12.5</x:v>
      </x:c>
      <x:c r="K3244" s="68" t="n">
        <x:v>831</x:v>
      </x:c>
      <x:c r="L3244" s="68" t="n">
        <x:v>4.1</x:v>
      </x:c>
      <x:c r="M3244" s="70" t="n">
        <x:v>0.05</x:v>
      </x:c>
      <x:c r="N3244" s="71" t="n">
        <x:v>123</x:v>
      </x:c>
      <x:c r="O3244" s="33" t="n">
        <x:f>ROUND(3*E3244+F3244+G3244*H3244,1)</x:f>
        <x:v>124.9</x:v>
      </x:c>
      <x:c r="P3244" s="33" t="n">
        <x:f>ROUND('Inputs'!$C$4*'Inputs'!$C$7*'Inputs'!$C$5*C3244/3600,1)</x:f>
        <x:v>4333.3</x:v>
      </x:c>
      <x:c r="Q3244" s="33" t="n">
        <x:f>ROUND(('Inputs'!$C$4/B3244)*'Inputs'!$C$7*'Inputs'!$C$6*D3244/3600,1)</x:f>
        <x:v>1666.7</x:v>
      </x:c>
      <x:c r="R3244" s="59" t="n">
        <x:f>ROUND((P3244-Q3244)*O3244-('Inputs'!$C$4/B3244)*(I3244/J3244+K3244)-'Inputs'!$C$4*L3244-('Inputs'!$C$4*'Inputs'!$C$20*'Inputs'!$C$21*'Inputs'!$C$22/1000)*M3244*N3244,0)</x:f>
        <x:v>-48141</x:v>
      </x:c>
      <x:c r="S3244" s="59" t="n">
        <x:f>ROUND(R3244/'Inputs'!$C$4,2)</x:f>
        <x:v>-4.81</x:v>
      </x:c>
      <x:c r="T3244" s="33" t="n">
        <x:f>ROUND((P3244-Q3244)*G3244*'Inputs'!$C$25/1000,1)</x:f>
        <x:v>52.4</x:v>
      </x:c>
    </x:row>
    <x:row r="3245">
      <x:c r="A3245" t="n">
        <x:v>3230</x:v>
      </x:c>
      <x:c r="B3245" s="68" t="n">
        <x:v>48</x:v>
      </x:c>
      <x:c r="C3245" s="68" t="n">
        <x:v>29.2</x:v>
      </x:c>
      <x:c r="D3245" s="68" t="n">
        <x:v>217.9</x:v>
      </x:c>
      <x:c r="E3245" s="68" t="n">
        <x:v>20.6</x:v>
      </x:c>
      <x:c r="F3245" s="68" t="n">
        <x:v>45</x:v>
      </x:c>
      <x:c r="G3245" s="68" t="n">
        <x:v>8.7</x:v>
      </x:c>
      <x:c r="H3245" s="69" t="n">
        <x:v>1.714</x:v>
      </x:c>
      <x:c r="I3245" s="68" t="n">
        <x:v>6467</x:v>
      </x:c>
      <x:c r="J3245" s="68" t="n">
        <x:v>11.1</x:v>
      </x:c>
      <x:c r="K3245" s="68" t="n">
        <x:v>520</x:v>
      </x:c>
      <x:c r="L3245" s="68" t="n">
        <x:v>4.4</x:v>
      </x:c>
      <x:c r="M3245" s="70" t="n">
        <x:v>0.061</x:v>
      </x:c>
      <x:c r="N3245" s="71" t="n">
        <x:v>66</x:v>
      </x:c>
      <x:c r="O3245" s="33" t="n">
        <x:f>ROUND(3*E3245+F3245+G3245*H3245,1)</x:f>
        <x:v>121.7</x:v>
      </x:c>
      <x:c r="P3245" s="33" t="n">
        <x:f>ROUND('Inputs'!$C$4*'Inputs'!$C$7*'Inputs'!$C$5*C3245/3600,1)</x:f>
        <x:v>4217.8</x:v>
      </x:c>
      <x:c r="Q3245" s="33" t="n">
        <x:f>ROUND(('Inputs'!$C$4/B3245)*'Inputs'!$C$7*'Inputs'!$C$6*D3245/3600,1)</x:f>
        <x:v>1311.4</x:v>
      </x:c>
      <x:c r="R3245" s="59" t="n">
        <x:f>ROUND((P3245-Q3245)*O3245-('Inputs'!$C$4/B3245)*(I3245/J3245+K3245)-'Inputs'!$C$4*L3245-('Inputs'!$C$4*'Inputs'!$C$20*'Inputs'!$C$21*'Inputs'!$C$22/1000)*M3245*N3245,0)</x:f>
        <x:v>70995</x:v>
      </x:c>
      <x:c r="S3245" s="59" t="n">
        <x:f>ROUND(R3245/'Inputs'!$C$4,2)</x:f>
        <x:v>7.1</x:v>
      </x:c>
      <x:c r="T3245" s="33" t="n">
        <x:f>ROUND((P3245-Q3245)*G3245*'Inputs'!$C$25/1000,1)</x:f>
        <x:v>65.3</x:v>
      </x:c>
    </x:row>
    <x:row r="3246">
      <x:c r="A3246" t="n">
        <x:v>3231</x:v>
      </x:c>
      <x:c r="B3246" s="68" t="n">
        <x:v>59.4</x:v>
      </x:c>
      <x:c r="C3246" s="68" t="n">
        <x:v>33.1</x:v>
      </x:c>
      <x:c r="D3246" s="68" t="n">
        <x:v>229.5</x:v>
      </x:c>
      <x:c r="E3246" s="68" t="n">
        <x:v>24.6</x:v>
      </x:c>
      <x:c r="F3246" s="68" t="n">
        <x:v>44.3</x:v>
      </x:c>
      <x:c r="G3246" s="68" t="n">
        <x:v>10.1</x:v>
      </x:c>
      <x:c r="H3246" s="69" t="n">
        <x:v>1.801</x:v>
      </x:c>
      <x:c r="I3246" s="68" t="n">
        <x:v>5187</x:v>
      </x:c>
      <x:c r="J3246" s="68" t="n">
        <x:v>15</x:v>
      </x:c>
      <x:c r="K3246" s="68" t="n">
        <x:v>774</x:v>
      </x:c>
      <x:c r="L3246" s="68" t="n">
        <x:v>5.4</x:v>
      </x:c>
      <x:c r="M3246" s="70" t="n">
        <x:v>0.012</x:v>
      </x:c>
      <x:c r="N3246" s="71" t="n">
        <x:v>92</x:v>
      </x:c>
      <x:c r="O3246" s="33" t="n">
        <x:f>ROUND(3*E3246+F3246+G3246*H3246,1)</x:f>
        <x:v>136.3</x:v>
      </x:c>
      <x:c r="P3246" s="33" t="n">
        <x:f>ROUND('Inputs'!$C$4*'Inputs'!$C$7*'Inputs'!$C$5*C3246/3600,1)</x:f>
        <x:v>4781.1</x:v>
      </x:c>
      <x:c r="Q3246" s="33" t="n">
        <x:f>ROUND(('Inputs'!$C$4/B3246)*'Inputs'!$C$7*'Inputs'!$C$6*D3246/3600,1)</x:f>
        <x:v>1116.2</x:v>
      </x:c>
      <x:c r="R3246" s="59" t="n">
        <x:f>ROUND((P3246-Q3246)*O3246-('Inputs'!$C$4/B3246)*(I3246/J3246+K3246)-'Inputs'!$C$4*L3246-('Inputs'!$C$4*'Inputs'!$C$20*'Inputs'!$C$21*'Inputs'!$C$22/1000)*M3246*N3246,0)</x:f>
        <x:v>254539</x:v>
      </x:c>
      <x:c r="S3246" s="59" t="n">
        <x:f>ROUND(R3246/'Inputs'!$C$4,2)</x:f>
        <x:v>25.45</x:v>
      </x:c>
      <x:c r="T3246" s="33" t="n">
        <x:f>ROUND((P3246-Q3246)*G3246*'Inputs'!$C$25/1000,1)</x:f>
        <x:v>95.6</x:v>
      </x:c>
    </x:row>
    <x:row r="3247">
      <x:c r="A3247" t="n">
        <x:v>3232</x:v>
      </x:c>
      <x:c r="B3247" s="68" t="n">
        <x:v>26.8</x:v>
      </x:c>
      <x:c r="C3247" s="68" t="n">
        <x:v>31.4</x:v>
      </x:c>
      <x:c r="D3247" s="68" t="n">
        <x:v>216.7</x:v>
      </x:c>
      <x:c r="E3247" s="68" t="n">
        <x:v>23</x:v>
      </x:c>
      <x:c r="F3247" s="68" t="n">
        <x:v>47.4</x:v>
      </x:c>
      <x:c r="G3247" s="68" t="n">
        <x:v>8.8</x:v>
      </x:c>
      <x:c r="H3247" s="69" t="n">
        <x:v>1.932</x:v>
      </x:c>
      <x:c r="I3247" s="68" t="n">
        <x:v>6240</x:v>
      </x:c>
      <x:c r="J3247" s="68" t="n">
        <x:v>14</x:v>
      </x:c>
      <x:c r="K3247" s="68" t="n">
        <x:v>557</x:v>
      </x:c>
      <x:c r="L3247" s="68" t="n">
        <x:v>4.6</x:v>
      </x:c>
      <x:c r="M3247" s="70" t="n">
        <x:v>0.045</x:v>
      </x:c>
      <x:c r="N3247" s="71" t="n">
        <x:v>132</x:v>
      </x:c>
      <x:c r="O3247" s="33" t="n">
        <x:f>ROUND(3*E3247+F3247+G3247*H3247,1)</x:f>
        <x:v>133.4</x:v>
      </x:c>
      <x:c r="P3247" s="33" t="n">
        <x:f>ROUND('Inputs'!$C$4*'Inputs'!$C$7*'Inputs'!$C$5*C3247/3600,1)</x:f>
        <x:v>4535.6</x:v>
      </x:c>
      <x:c r="Q3247" s="33" t="n">
        <x:f>ROUND(('Inputs'!$C$4/B3247)*'Inputs'!$C$7*'Inputs'!$C$6*D3247/3600,1)</x:f>
        <x:v>2335.9</x:v>
      </x:c>
      <x:c r="R3247" s="59" t="n">
        <x:f>ROUND((P3247-Q3247)*O3247-('Inputs'!$C$4/B3247)*(I3247/J3247+K3247)-'Inputs'!$C$4*L3247-('Inputs'!$C$4*'Inputs'!$C$20*'Inputs'!$C$21*'Inputs'!$C$22/1000)*M3247*N3247,0)</x:f>
        <x:v>-139990</x:v>
      </x:c>
      <x:c r="S3247" s="59" t="n">
        <x:f>ROUND(R3247/'Inputs'!$C$4,2)</x:f>
        <x:v>-14</x:v>
      </x:c>
      <x:c r="T3247" s="33" t="n">
        <x:f>ROUND((P3247-Q3247)*G3247*'Inputs'!$C$25/1000,1)</x:f>
        <x:v>50</x:v>
      </x:c>
    </x:row>
    <x:row r="3248">
      <x:c r="A3248" t="n">
        <x:v>3233</x:v>
      </x:c>
      <x:c r="B3248" s="68" t="n">
        <x:v>30.3</x:v>
      </x:c>
      <x:c r="C3248" s="68" t="n">
        <x:v>32.4</x:v>
      </x:c>
      <x:c r="D3248" s="68" t="n">
        <x:v>217.3</x:v>
      </x:c>
      <x:c r="E3248" s="68" t="n">
        <x:v>22.3</x:v>
      </x:c>
      <x:c r="F3248" s="68" t="n">
        <x:v>31.4</x:v>
      </x:c>
      <x:c r="G3248" s="68" t="n">
        <x:v>8.7</x:v>
      </x:c>
      <x:c r="H3248" s="69" t="n">
        <x:v>1.741</x:v>
      </x:c>
      <x:c r="I3248" s="68" t="n">
        <x:v>5784</x:v>
      </x:c>
      <x:c r="J3248" s="68" t="n">
        <x:v>9.5</x:v>
      </x:c>
      <x:c r="K3248" s="68" t="n">
        <x:v>491</x:v>
      </x:c>
      <x:c r="L3248" s="68" t="n">
        <x:v>1.7</x:v>
      </x:c>
      <x:c r="M3248" s="70" t="n">
        <x:v>0.054</x:v>
      </x:c>
      <x:c r="N3248" s="71" t="n">
        <x:v>86</x:v>
      </x:c>
      <x:c r="O3248" s="33" t="n">
        <x:f>ROUND(3*E3248+F3248+G3248*H3248,1)</x:f>
        <x:v>113.4</x:v>
      </x:c>
      <x:c r="P3248" s="33" t="n">
        <x:f>ROUND('Inputs'!$C$4*'Inputs'!$C$7*'Inputs'!$C$5*C3248/3600,1)</x:f>
        <x:v>4680</x:v>
      </x:c>
      <x:c r="Q3248" s="33" t="n">
        <x:f>ROUND(('Inputs'!$C$4/B3248)*'Inputs'!$C$7*'Inputs'!$C$6*D3248/3600,1)</x:f>
        <x:v>2071.8</x:v>
      </x:c>
      <x:c r="R3248" s="59" t="n">
        <x:f>ROUND((P3248-Q3248)*O3248-('Inputs'!$C$4/B3248)*(I3248/J3248+K3248)-'Inputs'!$C$4*L3248-('Inputs'!$C$4*'Inputs'!$C$20*'Inputs'!$C$21*'Inputs'!$C$22/1000)*M3248*N3248,0)</x:f>
        <x:v>-94599</x:v>
      </x:c>
      <x:c r="S3248" s="59" t="n">
        <x:f>ROUND(R3248/'Inputs'!$C$4,2)</x:f>
        <x:v>-9.46</x:v>
      </x:c>
      <x:c r="T3248" s="33" t="n">
        <x:f>ROUND((P3248-Q3248)*G3248*'Inputs'!$C$25/1000,1)</x:f>
        <x:v>58.6</x:v>
      </x:c>
    </x:row>
    <x:row r="3249">
      <x:c r="A3249" t="n">
        <x:v>3234</x:v>
      </x:c>
      <x:c r="B3249" s="68" t="n">
        <x:v>38.6</x:v>
      </x:c>
      <x:c r="C3249" s="68" t="n">
        <x:v>31.9</x:v>
      </x:c>
      <x:c r="D3249" s="68" t="n">
        <x:v>223.9</x:v>
      </x:c>
      <x:c r="E3249" s="68" t="n">
        <x:v>26.1</x:v>
      </x:c>
      <x:c r="F3249" s="68" t="n">
        <x:v>54.4</x:v>
      </x:c>
      <x:c r="G3249" s="68" t="n">
        <x:v>8.8</x:v>
      </x:c>
      <x:c r="H3249" s="69" t="n">
        <x:v>2.072</x:v>
      </x:c>
      <x:c r="I3249" s="68" t="n">
        <x:v>3807</x:v>
      </x:c>
      <x:c r="J3249" s="68" t="n">
        <x:v>12.9</x:v>
      </x:c>
      <x:c r="K3249" s="68" t="n">
        <x:v>710</x:v>
      </x:c>
      <x:c r="L3249" s="68" t="n">
        <x:v>3.8</x:v>
      </x:c>
      <x:c r="M3249" s="70" t="n">
        <x:v>0.078</x:v>
      </x:c>
      <x:c r="N3249" s="71" t="n">
        <x:v>94</x:v>
      </x:c>
      <x:c r="O3249" s="33" t="n">
        <x:f>ROUND(3*E3249+F3249+G3249*H3249,1)</x:f>
        <x:v>150.9</x:v>
      </x:c>
      <x:c r="P3249" s="33" t="n">
        <x:f>ROUND('Inputs'!$C$4*'Inputs'!$C$7*'Inputs'!$C$5*C3249/3600,1)</x:f>
        <x:v>4607.8</x:v>
      </x:c>
      <x:c r="Q3249" s="33" t="n">
        <x:f>ROUND(('Inputs'!$C$4/B3249)*'Inputs'!$C$7*'Inputs'!$C$6*D3249/3600,1)</x:f>
        <x:v>1675.7</x:v>
      </x:c>
      <x:c r="R3249" s="59" t="n">
        <x:f>ROUND((P3249-Q3249)*O3249-('Inputs'!$C$4/B3249)*(I3249/J3249+K3249)-'Inputs'!$C$4*L3249-('Inputs'!$C$4*'Inputs'!$C$20*'Inputs'!$C$21*'Inputs'!$C$22/1000)*M3249*N3249,0)</x:f>
        <x:v>127666</x:v>
      </x:c>
      <x:c r="S3249" s="59" t="n">
        <x:f>ROUND(R3249/'Inputs'!$C$4,2)</x:f>
        <x:v>12.77</x:v>
      </x:c>
      <x:c r="T3249" s="33" t="n">
        <x:f>ROUND((P3249-Q3249)*G3249*'Inputs'!$C$25/1000,1)</x:f>
        <x:v>66.7</x:v>
      </x:c>
    </x:row>
    <x:row r="3250">
      <x:c r="A3250" t="n">
        <x:v>3235</x:v>
      </x:c>
      <x:c r="B3250" s="68" t="n">
        <x:v>42.8</x:v>
      </x:c>
      <x:c r="C3250" s="68" t="n">
        <x:v>27.3</x:v>
      </x:c>
      <x:c r="D3250" s="68" t="n">
        <x:v>205.4</x:v>
      </x:c>
      <x:c r="E3250" s="68" t="n">
        <x:v>25.6</x:v>
      </x:c>
      <x:c r="F3250" s="68" t="n">
        <x:v>40.1</x:v>
      </x:c>
      <x:c r="G3250" s="68" t="n">
        <x:v>8.2</x:v>
      </x:c>
      <x:c r="H3250" s="69" t="n">
        <x:v>1.869</x:v>
      </x:c>
      <x:c r="I3250" s="68" t="n">
        <x:v>7005</x:v>
      </x:c>
      <x:c r="J3250" s="68" t="n">
        <x:v>9.2</x:v>
      </x:c>
      <x:c r="K3250" s="68" t="n">
        <x:v>722</x:v>
      </x:c>
      <x:c r="L3250" s="68" t="n">
        <x:v>3.7</x:v>
      </x:c>
      <x:c r="M3250" s="70" t="n">
        <x:v>0.096</x:v>
      </x:c>
      <x:c r="N3250" s="71" t="n">
        <x:v>135</x:v>
      </x:c>
      <x:c r="O3250" s="33" t="n">
        <x:f>ROUND(3*E3250+F3250+G3250*H3250,1)</x:f>
        <x:v>132.2</x:v>
      </x:c>
      <x:c r="P3250" s="33" t="n">
        <x:f>ROUND('Inputs'!$C$4*'Inputs'!$C$7*'Inputs'!$C$5*C3250/3600,1)</x:f>
        <x:v>3943.3</x:v>
      </x:c>
      <x:c r="Q3250" s="33" t="n">
        <x:f>ROUND(('Inputs'!$C$4/B3250)*'Inputs'!$C$7*'Inputs'!$C$6*D3250/3600,1)</x:f>
        <x:v>1386.4</x:v>
      </x:c>
      <x:c r="R3250" s="59" t="n">
        <x:f>ROUND((P3250-Q3250)*O3250-('Inputs'!$C$4/B3250)*(I3250/J3250+K3250)-'Inputs'!$C$4*L3250-('Inputs'!$C$4*'Inputs'!$C$20*'Inputs'!$C$21*'Inputs'!$C$22/1000)*M3250*N3250,0)</x:f>
        <x:v>-74550</x:v>
      </x:c>
      <x:c r="S3250" s="59" t="n">
        <x:f>ROUND(R3250/'Inputs'!$C$4,2)</x:f>
        <x:v>-7.45</x:v>
      </x:c>
      <x:c r="T3250" s="33" t="n">
        <x:f>ROUND((P3250-Q3250)*G3250*'Inputs'!$C$25/1000,1)</x:f>
        <x:v>54.2</x:v>
      </x:c>
    </x:row>
    <x:row r="3251">
      <x:c r="A3251" t="n">
        <x:v>3236</x:v>
      </x:c>
      <x:c r="B3251" s="68" t="n">
        <x:v>27.3</x:v>
      </x:c>
      <x:c r="C3251" s="68" t="n">
        <x:v>27.5</x:v>
      </x:c>
      <x:c r="D3251" s="68" t="n">
        <x:v>257.9</x:v>
      </x:c>
      <x:c r="E3251" s="68" t="n">
        <x:v>23.3</x:v>
      </x:c>
      <x:c r="F3251" s="68" t="n">
        <x:v>46.6</x:v>
      </x:c>
      <x:c r="G3251" s="68" t="n">
        <x:v>8.7</x:v>
      </x:c>
      <x:c r="H3251" s="69" t="n">
        <x:v>1.859</x:v>
      </x:c>
      <x:c r="I3251" s="68" t="n">
        <x:v>7319</x:v>
      </x:c>
      <x:c r="J3251" s="68" t="n">
        <x:v>13.3</x:v>
      </x:c>
      <x:c r="K3251" s="68" t="n">
        <x:v>712</x:v>
      </x:c>
      <x:c r="L3251" s="68" t="n">
        <x:v>3</x:v>
      </x:c>
      <x:c r="M3251" s="70" t="n">
        <x:v>0.006</x:v>
      </x:c>
      <x:c r="N3251" s="71" t="n">
        <x:v>157</x:v>
      </x:c>
      <x:c r="O3251" s="33" t="n">
        <x:f>ROUND(3*E3251+F3251+G3251*H3251,1)</x:f>
        <x:v>132.7</x:v>
      </x:c>
      <x:c r="P3251" s="33" t="n">
        <x:f>ROUND('Inputs'!$C$4*'Inputs'!$C$7*'Inputs'!$C$5*C3251/3600,1)</x:f>
        <x:v>3972.2</x:v>
      </x:c>
      <x:c r="Q3251" s="33" t="n">
        <x:f>ROUND(('Inputs'!$C$4/B3251)*'Inputs'!$C$7*'Inputs'!$C$6*D3251/3600,1)</x:f>
        <x:v>2729.1</x:v>
      </x:c>
      <x:c r="R3251" s="59" t="n">
        <x:f>ROUND((P3251-Q3251)*O3251-('Inputs'!$C$4/B3251)*(I3251/J3251+K3251)-'Inputs'!$C$4*L3251-('Inputs'!$C$4*'Inputs'!$C$20*'Inputs'!$C$21*'Inputs'!$C$22/1000)*M3251*N3251,0)</x:f>
        <x:v>-329528</x:v>
      </x:c>
      <x:c r="S3251" s="59" t="n">
        <x:f>ROUND(R3251/'Inputs'!$C$4,2)</x:f>
        <x:v>-32.95</x:v>
      </x:c>
      <x:c r="T3251" s="33" t="n">
        <x:f>ROUND((P3251-Q3251)*G3251*'Inputs'!$C$25/1000,1)</x:f>
        <x:v>27.9</x:v>
      </x:c>
    </x:row>
    <x:row r="3252">
      <x:c r="A3252" t="n">
        <x:v>3237</x:v>
      </x:c>
      <x:c r="B3252" s="68" t="n">
        <x:v>29.8</x:v>
      </x:c>
      <x:c r="C3252" s="68" t="n">
        <x:v>25.6</x:v>
      </x:c>
      <x:c r="D3252" s="68" t="n">
        <x:v>287.7</x:v>
      </x:c>
      <x:c r="E3252" s="68" t="n">
        <x:v>25</x:v>
      </x:c>
      <x:c r="F3252" s="68" t="n">
        <x:v>45.3</x:v>
      </x:c>
      <x:c r="G3252" s="68" t="n">
        <x:v>10.2</x:v>
      </x:c>
      <x:c r="H3252" s="69" t="n">
        <x:v>1.91</x:v>
      </x:c>
      <x:c r="I3252" s="68" t="n">
        <x:v>7939</x:v>
      </x:c>
      <x:c r="J3252" s="68" t="n">
        <x:v>10.8</x:v>
      </x:c>
      <x:c r="K3252" s="68" t="n">
        <x:v>824</x:v>
      </x:c>
      <x:c r="L3252" s="68" t="n">
        <x:v>4.4</x:v>
      </x:c>
      <x:c r="M3252" s="70" t="n">
        <x:v>0.061</x:v>
      </x:c>
      <x:c r="N3252" s="71" t="n">
        <x:v>124</x:v>
      </x:c>
      <x:c r="O3252" s="33" t="n">
        <x:f>ROUND(3*E3252+F3252+G3252*H3252,1)</x:f>
        <x:v>139.8</x:v>
      </x:c>
      <x:c r="P3252" s="33" t="n">
        <x:f>ROUND('Inputs'!$C$4*'Inputs'!$C$7*'Inputs'!$C$5*C3252/3600,1)</x:f>
        <x:v>3697.8</x:v>
      </x:c>
      <x:c r="Q3252" s="33" t="n">
        <x:f>ROUND(('Inputs'!$C$4/B3252)*'Inputs'!$C$7*'Inputs'!$C$6*D3252/3600,1)</x:f>
        <x:v>2789</x:v>
      </x:c>
      <x:c r="R3252" s="59" t="n">
        <x:f>ROUND((P3252-Q3252)*O3252-('Inputs'!$C$4/B3252)*(I3252/J3252+K3252)-'Inputs'!$C$4*L3252-('Inputs'!$C$4*'Inputs'!$C$20*'Inputs'!$C$21*'Inputs'!$C$22/1000)*M3252*N3252,0)</x:f>
        <x:v>-457049</x:v>
      </x:c>
      <x:c r="S3252" s="59" t="n">
        <x:f>ROUND(R3252/'Inputs'!$C$4,2)</x:f>
        <x:v>-45.7</x:v>
      </x:c>
      <x:c r="T3252" s="33" t="n">
        <x:f>ROUND((P3252-Q3252)*G3252*'Inputs'!$C$25/1000,1)</x:f>
        <x:v>23.9</x:v>
      </x:c>
    </x:row>
    <x:row r="3253">
      <x:c r="A3253" t="n">
        <x:v>3238</x:v>
      </x:c>
      <x:c r="B3253" s="68" t="n">
        <x:v>58.1</x:v>
      </x:c>
      <x:c r="C3253" s="68" t="n">
        <x:v>34.3</x:v>
      </x:c>
      <x:c r="D3253" s="68" t="n">
        <x:v>229.3</x:v>
      </x:c>
      <x:c r="E3253" s="68" t="n">
        <x:v>20.3</x:v>
      </x:c>
      <x:c r="F3253" s="68" t="n">
        <x:v>37.6</x:v>
      </x:c>
      <x:c r="G3253" s="68" t="n">
        <x:v>11</x:v>
      </x:c>
      <x:c r="H3253" s="69" t="n">
        <x:v>1.836</x:v>
      </x:c>
      <x:c r="I3253" s="68" t="n">
        <x:v>5258</x:v>
      </x:c>
      <x:c r="J3253" s="68" t="n">
        <x:v>14.2</x:v>
      </x:c>
      <x:c r="K3253" s="68" t="n">
        <x:v>378</x:v>
      </x:c>
      <x:c r="L3253" s="68" t="n">
        <x:v>4.8</x:v>
      </x:c>
      <x:c r="M3253" s="70" t="n">
        <x:v>0.086</x:v>
      </x:c>
      <x:c r="N3253" s="71" t="n">
        <x:v>112</x:v>
      </x:c>
      <x:c r="O3253" s="33" t="n">
        <x:f>ROUND(3*E3253+F3253+G3253*H3253,1)</x:f>
        <x:v>118.7</x:v>
      </x:c>
      <x:c r="P3253" s="33" t="n">
        <x:f>ROUND('Inputs'!$C$4*'Inputs'!$C$7*'Inputs'!$C$5*C3253/3600,1)</x:f>
        <x:v>4954.4</x:v>
      </x:c>
      <x:c r="Q3253" s="33" t="n">
        <x:f>ROUND(('Inputs'!$C$4/B3253)*'Inputs'!$C$7*'Inputs'!$C$6*D3253/3600,1)</x:f>
        <x:v>1140.1</x:v>
      </x:c>
      <x:c r="R3253" s="59" t="n">
        <x:f>ROUND((P3253-Q3253)*O3253-('Inputs'!$C$4/B3253)*(I3253/J3253+K3253)-'Inputs'!$C$4*L3253-('Inputs'!$C$4*'Inputs'!$C$20*'Inputs'!$C$21*'Inputs'!$C$22/1000)*M3253*N3253,0)</x:f>
        <x:v>254427</x:v>
      </x:c>
      <x:c r="S3253" s="59" t="n">
        <x:f>ROUND(R3253/'Inputs'!$C$4,2)</x:f>
        <x:v>25.44</x:v>
      </x:c>
      <x:c r="T3253" s="33" t="n">
        <x:f>ROUND((P3253-Q3253)*G3253*'Inputs'!$C$25/1000,1)</x:f>
        <x:v>108.4</x:v>
      </x:c>
    </x:row>
    <x:row r="3254">
      <x:c r="A3254" t="n">
        <x:v>3239</x:v>
      </x:c>
      <x:c r="B3254" s="68" t="n">
        <x:v>39.8</x:v>
      </x:c>
      <x:c r="C3254" s="68" t="n">
        <x:v>26</x:v>
      </x:c>
      <x:c r="D3254" s="68" t="n">
        <x:v>183.5</x:v>
      </x:c>
      <x:c r="E3254" s="68" t="n">
        <x:v>22.6</x:v>
      </x:c>
      <x:c r="F3254" s="68" t="n">
        <x:v>37.5</x:v>
      </x:c>
      <x:c r="G3254" s="68" t="n">
        <x:v>7.6</x:v>
      </x:c>
      <x:c r="H3254" s="69" t="n">
        <x:v>1.703</x:v>
      </x:c>
      <x:c r="I3254" s="68" t="n">
        <x:v>8044</x:v>
      </x:c>
      <x:c r="J3254" s="68" t="n">
        <x:v>9.8</x:v>
      </x:c>
      <x:c r="K3254" s="68" t="n">
        <x:v>658</x:v>
      </x:c>
      <x:c r="L3254" s="68" t="n">
        <x:v>2.9</x:v>
      </x:c>
      <x:c r="M3254" s="70" t="n">
        <x:v>0.083</x:v>
      </x:c>
      <x:c r="N3254" s="71" t="n">
        <x:v>90</x:v>
      </x:c>
      <x:c r="O3254" s="33" t="n">
        <x:f>ROUND(3*E3254+F3254+G3254*H3254,1)</x:f>
        <x:v>118.2</x:v>
      </x:c>
      <x:c r="P3254" s="33" t="n">
        <x:f>ROUND('Inputs'!$C$4*'Inputs'!$C$7*'Inputs'!$C$5*C3254/3600,1)</x:f>
        <x:v>3755.6</x:v>
      </x:c>
      <x:c r="Q3254" s="33" t="n">
        <x:f>ROUND(('Inputs'!$C$4/B3254)*'Inputs'!$C$7*'Inputs'!$C$6*D3254/3600,1)</x:f>
        <x:v>1331.9</x:v>
      </x:c>
      <x:c r="R3254" s="59" t="n">
        <x:f>ROUND((P3254-Q3254)*O3254-('Inputs'!$C$4/B3254)*(I3254/J3254+K3254)-'Inputs'!$C$4*L3254-('Inputs'!$C$4*'Inputs'!$C$20*'Inputs'!$C$21*'Inputs'!$C$22/1000)*M3254*N3254,0)</x:f>
        <x:v>-130785</x:v>
      </x:c>
      <x:c r="S3254" s="59" t="n">
        <x:f>ROUND(R3254/'Inputs'!$C$4,2)</x:f>
        <x:v>-13.08</x:v>
      </x:c>
      <x:c r="T3254" s="33" t="n">
        <x:f>ROUND((P3254-Q3254)*G3254*'Inputs'!$C$25/1000,1)</x:f>
        <x:v>47.6</x:v>
      </x:c>
    </x:row>
    <x:row r="3255">
      <x:c r="A3255" t="n">
        <x:v>3240</x:v>
      </x:c>
      <x:c r="B3255" s="68" t="n">
        <x:v>29.5</x:v>
      </x:c>
      <x:c r="C3255" s="68" t="n">
        <x:v>29.9</x:v>
      </x:c>
      <x:c r="D3255" s="68" t="n">
        <x:v>258</x:v>
      </x:c>
      <x:c r="E3255" s="68" t="n">
        <x:v>26.2</x:v>
      </x:c>
      <x:c r="F3255" s="68" t="n">
        <x:v>50.6</x:v>
      </x:c>
      <x:c r="G3255" s="68" t="n">
        <x:v>9.8</x:v>
      </x:c>
      <x:c r="H3255" s="69" t="n">
        <x:v>1.811</x:v>
      </x:c>
      <x:c r="I3255" s="68" t="n">
        <x:v>4283</x:v>
      </x:c>
      <x:c r="J3255" s="68" t="n">
        <x:v>9.5</x:v>
      </x:c>
      <x:c r="K3255" s="68" t="n">
        <x:v>327</x:v>
      </x:c>
      <x:c r="L3255" s="68" t="n">
        <x:v>5.8</x:v>
      </x:c>
      <x:c r="M3255" s="70" t="n">
        <x:v>0.022</x:v>
      </x:c>
      <x:c r="N3255" s="71" t="n">
        <x:v>66</x:v>
      </x:c>
      <x:c r="O3255" s="33" t="n">
        <x:f>ROUND(3*E3255+F3255+G3255*H3255,1)</x:f>
        <x:v>146.9</x:v>
      </x:c>
      <x:c r="P3255" s="33" t="n">
        <x:f>ROUND('Inputs'!$C$4*'Inputs'!$C$7*'Inputs'!$C$5*C3255/3600,1)</x:f>
        <x:v>4318.9</x:v>
      </x:c>
      <x:c r="Q3255" s="33" t="n">
        <x:f>ROUND(('Inputs'!$C$4/B3255)*'Inputs'!$C$7*'Inputs'!$C$6*D3255/3600,1)</x:f>
        <x:v>2526.6</x:v>
      </x:c>
      <x:c r="R3255" s="59" t="n">
        <x:f>ROUND((P3255-Q3255)*O3255-('Inputs'!$C$4/B3255)*(I3255/J3255+K3255)-'Inputs'!$C$4*L3255-('Inputs'!$C$4*'Inputs'!$C$20*'Inputs'!$C$21*'Inputs'!$C$22/1000)*M3255*N3255,0)</x:f>
        <x:v>-61633</x:v>
      </x:c>
      <x:c r="S3255" s="59" t="n">
        <x:f>ROUND(R3255/'Inputs'!$C$4,2)</x:f>
        <x:v>-6.16</x:v>
      </x:c>
      <x:c r="T3255" s="33" t="n">
        <x:f>ROUND((P3255-Q3255)*G3255*'Inputs'!$C$25/1000,1)</x:f>
        <x:v>45.4</x:v>
      </x:c>
    </x:row>
    <x:row r="3256">
      <x:c r="A3256" t="n">
        <x:v>3241</x:v>
      </x:c>
      <x:c r="B3256" s="68" t="n">
        <x:v>54.3</x:v>
      </x:c>
      <x:c r="C3256" s="68" t="n">
        <x:v>30.5</x:v>
      </x:c>
      <x:c r="D3256" s="68" t="n">
        <x:v>197.6</x:v>
      </x:c>
      <x:c r="E3256" s="68" t="n">
        <x:v>24</x:v>
      </x:c>
      <x:c r="F3256" s="68" t="n">
        <x:v>36.2</x:v>
      </x:c>
      <x:c r="G3256" s="68" t="n">
        <x:v>7.5</x:v>
      </x:c>
      <x:c r="H3256" s="69" t="n">
        <x:v>1.99</x:v>
      </x:c>
      <x:c r="I3256" s="68" t="n">
        <x:v>7150</x:v>
      </x:c>
      <x:c r="J3256" s="68" t="n">
        <x:v>9.2</x:v>
      </x:c>
      <x:c r="K3256" s="68" t="n">
        <x:v>715</x:v>
      </x:c>
      <x:c r="L3256" s="68" t="n">
        <x:v>5.3</x:v>
      </x:c>
      <x:c r="M3256" s="70" t="n">
        <x:v>0.048</x:v>
      </x:c>
      <x:c r="N3256" s="71" t="n">
        <x:v>76</x:v>
      </x:c>
      <x:c r="O3256" s="33" t="n">
        <x:f>ROUND(3*E3256+F3256+G3256*H3256,1)</x:f>
        <x:v>123.1</x:v>
      </x:c>
      <x:c r="P3256" s="33" t="n">
        <x:f>ROUND('Inputs'!$C$4*'Inputs'!$C$7*'Inputs'!$C$5*C3256/3600,1)</x:f>
        <x:v>4405.6</x:v>
      </x:c>
      <x:c r="Q3256" s="33" t="n">
        <x:f>ROUND(('Inputs'!$C$4/B3256)*'Inputs'!$C$7*'Inputs'!$C$6*D3256/3600,1)</x:f>
        <x:v>1051.3</x:v>
      </x:c>
      <x:c r="R3256" s="59" t="n">
        <x:f>ROUND((P3256-Q3256)*O3256-('Inputs'!$C$4/B3256)*(I3256/J3256+K3256)-'Inputs'!$C$4*L3256-('Inputs'!$C$4*'Inputs'!$C$20*'Inputs'!$C$21*'Inputs'!$C$22/1000)*M3256*N3256,0)</x:f>
        <x:v>76955</x:v>
      </x:c>
      <x:c r="S3256" s="59" t="n">
        <x:f>ROUND(R3256/'Inputs'!$C$4,2)</x:f>
        <x:v>7.7</x:v>
      </x:c>
      <x:c r="T3256" s="33" t="n">
        <x:f>ROUND((P3256-Q3256)*G3256*'Inputs'!$C$25/1000,1)</x:f>
        <x:v>65</x:v>
      </x:c>
    </x:row>
    <x:row r="3257">
      <x:c r="A3257" t="n">
        <x:v>3242</x:v>
      </x:c>
      <x:c r="B3257" s="68" t="n">
        <x:v>34</x:v>
      </x:c>
      <x:c r="C3257" s="68" t="n">
        <x:v>28.5</x:v>
      </x:c>
      <x:c r="D3257" s="68" t="n">
        <x:v>179.1</x:v>
      </x:c>
      <x:c r="E3257" s="68" t="n">
        <x:v>25.4</x:v>
      </x:c>
      <x:c r="F3257" s="68" t="n">
        <x:v>32.9</x:v>
      </x:c>
      <x:c r="G3257" s="68" t="n">
        <x:v>8</x:v>
      </x:c>
      <x:c r="H3257" s="69" t="n">
        <x:v>1.902</x:v>
      </x:c>
      <x:c r="I3257" s="68" t="n">
        <x:v>7237</x:v>
      </x:c>
      <x:c r="J3257" s="68" t="n">
        <x:v>11.7</x:v>
      </x:c>
      <x:c r="K3257" s="68" t="n">
        <x:v>678</x:v>
      </x:c>
      <x:c r="L3257" s="68" t="n">
        <x:v>4</x:v>
      </x:c>
      <x:c r="M3257" s="70" t="n">
        <x:v>0.023</x:v>
      </x:c>
      <x:c r="N3257" s="71" t="n">
        <x:v>105</x:v>
      </x:c>
      <x:c r="O3257" s="33" t="n">
        <x:f>ROUND(3*E3257+F3257+G3257*H3257,1)</x:f>
        <x:v>124.3</x:v>
      </x:c>
      <x:c r="P3257" s="33" t="n">
        <x:f>ROUND('Inputs'!$C$4*'Inputs'!$C$7*'Inputs'!$C$5*C3257/3600,1)</x:f>
        <x:v>4116.7</x:v>
      </x:c>
      <x:c r="Q3257" s="33" t="n">
        <x:f>ROUND(('Inputs'!$C$4/B3257)*'Inputs'!$C$7*'Inputs'!$C$6*D3257/3600,1)</x:f>
        <x:v>1521.8</x:v>
      </x:c>
      <x:c r="R3257" s="59" t="n">
        <x:f>ROUND((P3257-Q3257)*O3257-('Inputs'!$C$4/B3257)*(I3257/J3257+K3257)-'Inputs'!$C$4*L3257-('Inputs'!$C$4*'Inputs'!$C$20*'Inputs'!$C$21*'Inputs'!$C$22/1000)*M3257*N3257,0)</x:f>
        <x:v>-104192</x:v>
      </x:c>
      <x:c r="S3257" s="59" t="n">
        <x:f>ROUND(R3257/'Inputs'!$C$4,2)</x:f>
        <x:v>-10.42</x:v>
      </x:c>
      <x:c r="T3257" s="33" t="n">
        <x:f>ROUND((P3257-Q3257)*G3257*'Inputs'!$C$25/1000,1)</x:f>
        <x:v>53.6</x:v>
      </x:c>
    </x:row>
    <x:row r="3258">
      <x:c r="A3258" t="n">
        <x:v>3243</x:v>
      </x:c>
      <x:c r="B3258" s="68" t="n">
        <x:v>27</x:v>
      </x:c>
      <x:c r="C3258" s="68" t="n">
        <x:v>29.1</x:v>
      </x:c>
      <x:c r="D3258" s="68" t="n">
        <x:v>252.1</x:v>
      </x:c>
      <x:c r="E3258" s="68" t="n">
        <x:v>21.6</x:v>
      </x:c>
      <x:c r="F3258" s="68" t="n">
        <x:v>40.8</x:v>
      </x:c>
      <x:c r="G3258" s="68" t="n">
        <x:v>10.7</x:v>
      </x:c>
      <x:c r="H3258" s="69" t="n">
        <x:v>1.801</x:v>
      </x:c>
      <x:c r="I3258" s="68" t="n">
        <x:v>7431</x:v>
      </x:c>
      <x:c r="J3258" s="68" t="n">
        <x:v>11.1</x:v>
      </x:c>
      <x:c r="K3258" s="68" t="n">
        <x:v>949</x:v>
      </x:c>
      <x:c r="L3258" s="68" t="n">
        <x:v>5.3</x:v>
      </x:c>
      <x:c r="M3258" s="70" t="n">
        <x:v>0.074</x:v>
      </x:c>
      <x:c r="N3258" s="71" t="n">
        <x:v>108</x:v>
      </x:c>
      <x:c r="O3258" s="33" t="n">
        <x:f>ROUND(3*E3258+F3258+G3258*H3258,1)</x:f>
        <x:v>124.9</x:v>
      </x:c>
      <x:c r="P3258" s="33" t="n">
        <x:f>ROUND('Inputs'!$C$4*'Inputs'!$C$7*'Inputs'!$C$5*C3258/3600,1)</x:f>
        <x:v>4203.3</x:v>
      </x:c>
      <x:c r="Q3258" s="33" t="n">
        <x:f>ROUND(('Inputs'!$C$4/B3258)*'Inputs'!$C$7*'Inputs'!$C$6*D3258/3600,1)</x:f>
        <x:v>2697.4</x:v>
      </x:c>
      <x:c r="R3258" s="59" t="n">
        <x:f>ROUND((P3258-Q3258)*O3258-('Inputs'!$C$4/B3258)*(I3258/J3258+K3258)-'Inputs'!$C$4*L3258-('Inputs'!$C$4*'Inputs'!$C$20*'Inputs'!$C$21*'Inputs'!$C$22/1000)*M3258*N3258,0)</x:f>
        <x:v>-482214</x:v>
      </x:c>
      <x:c r="S3258" s="59" t="n">
        <x:f>ROUND(R3258/'Inputs'!$C$4,2)</x:f>
        <x:v>-48.22</x:v>
      </x:c>
      <x:c r="T3258" s="33" t="n">
        <x:f>ROUND((P3258-Q3258)*G3258*'Inputs'!$C$25/1000,1)</x:f>
        <x:v>41.6</x:v>
      </x:c>
    </x:row>
    <x:row r="3259">
      <x:c r="A3259" t="n">
        <x:v>3244</x:v>
      </x:c>
      <x:c r="B3259" s="68" t="n">
        <x:v>30.6</x:v>
      </x:c>
      <x:c r="C3259" s="68" t="n">
        <x:v>34.9</x:v>
      </x:c>
      <x:c r="D3259" s="68" t="n">
        <x:v>261.4</x:v>
      </x:c>
      <x:c r="E3259" s="68" t="n">
        <x:v>26.8</x:v>
      </x:c>
      <x:c r="F3259" s="68" t="n">
        <x:v>42.9</x:v>
      </x:c>
      <x:c r="G3259" s="68" t="n">
        <x:v>8.7</x:v>
      </x:c>
      <x:c r="H3259" s="69" t="n">
        <x:v>1.742</x:v>
      </x:c>
      <x:c r="I3259" s="68" t="n">
        <x:v>4671</x:v>
      </x:c>
      <x:c r="J3259" s="68" t="n">
        <x:v>11.8</x:v>
      </x:c>
      <x:c r="K3259" s="68" t="n">
        <x:v>777</x:v>
      </x:c>
      <x:c r="L3259" s="68" t="n">
        <x:v>3.5</x:v>
      </x:c>
      <x:c r="M3259" s="70" t="n">
        <x:v>0.074</x:v>
      </x:c>
      <x:c r="N3259" s="71" t="n">
        <x:v>110</x:v>
      </x:c>
      <x:c r="O3259" s="33" t="n">
        <x:f>ROUND(3*E3259+F3259+G3259*H3259,1)</x:f>
        <x:v>138.5</x:v>
      </x:c>
      <x:c r="P3259" s="33" t="n">
        <x:f>ROUND('Inputs'!$C$4*'Inputs'!$C$7*'Inputs'!$C$5*C3259/3600,1)</x:f>
        <x:v>5041.1</x:v>
      </x:c>
      <x:c r="Q3259" s="33" t="n">
        <x:f>ROUND(('Inputs'!$C$4/B3259)*'Inputs'!$C$7*'Inputs'!$C$6*D3259/3600,1)</x:f>
        <x:v>2467.8</x:v>
      </x:c>
      <x:c r="R3259" s="59" t="n">
        <x:f>ROUND((P3259-Q3259)*O3259-('Inputs'!$C$4/B3259)*(I3259/J3259+K3259)-'Inputs'!$C$4*L3259-('Inputs'!$C$4*'Inputs'!$C$20*'Inputs'!$C$21*'Inputs'!$C$22/1000)*M3259*N3259,0)</x:f>
        <x:v>-80084</x:v>
      </x:c>
      <x:c r="S3259" s="59" t="n">
        <x:f>ROUND(R3259/'Inputs'!$C$4,2)</x:f>
        <x:v>-8.01</x:v>
      </x:c>
      <x:c r="T3259" s="33" t="n">
        <x:f>ROUND((P3259-Q3259)*G3259*'Inputs'!$C$25/1000,1)</x:f>
        <x:v>57.8</x:v>
      </x:c>
    </x:row>
    <x:row r="3260">
      <x:c r="A3260" t="n">
        <x:v>3245</x:v>
      </x:c>
      <x:c r="B3260" s="68" t="n">
        <x:v>25.7</x:v>
      </x:c>
      <x:c r="C3260" s="68" t="n">
        <x:v>26.4</x:v>
      </x:c>
      <x:c r="D3260" s="68" t="n">
        <x:v>216.7</x:v>
      </x:c>
      <x:c r="E3260" s="68" t="n">
        <x:v>27</x:v>
      </x:c>
      <x:c r="F3260" s="68" t="n">
        <x:v>44</x:v>
      </x:c>
      <x:c r="G3260" s="68" t="n">
        <x:v>10.2</x:v>
      </x:c>
      <x:c r="H3260" s="69" t="n">
        <x:v>1.734</x:v>
      </x:c>
      <x:c r="I3260" s="68" t="n">
        <x:v>5356</x:v>
      </x:c>
      <x:c r="J3260" s="68" t="n">
        <x:v>8.6</x:v>
      </x:c>
      <x:c r="K3260" s="68" t="n">
        <x:v>491</x:v>
      </x:c>
      <x:c r="L3260" s="68" t="n">
        <x:v>3.3</x:v>
      </x:c>
      <x:c r="M3260" s="70" t="n">
        <x:v>0.041</x:v>
      </x:c>
      <x:c r="N3260" s="71" t="n">
        <x:v>113</x:v>
      </x:c>
      <x:c r="O3260" s="33" t="n">
        <x:f>ROUND(3*E3260+F3260+G3260*H3260,1)</x:f>
        <x:v>142.7</x:v>
      </x:c>
      <x:c r="P3260" s="33" t="n">
        <x:f>ROUND('Inputs'!$C$4*'Inputs'!$C$7*'Inputs'!$C$5*C3260/3600,1)</x:f>
        <x:v>3813.3</x:v>
      </x:c>
      <x:c r="Q3260" s="33" t="n">
        <x:f>ROUND(('Inputs'!$C$4/B3260)*'Inputs'!$C$7*'Inputs'!$C$6*D3260/3600,1)</x:f>
        <x:v>2435.9</x:v>
      </x:c>
      <x:c r="R3260" s="59" t="n">
        <x:f>ROUND((P3260-Q3260)*O3260-('Inputs'!$C$4/B3260)*(I3260/J3260+K3260)-'Inputs'!$C$4*L3260-('Inputs'!$C$4*'Inputs'!$C$20*'Inputs'!$C$21*'Inputs'!$C$22/1000)*M3260*N3260,0)</x:f>
        <x:v>-280187</x:v>
      </x:c>
      <x:c r="S3260" s="59" t="n">
        <x:f>ROUND(R3260/'Inputs'!$C$4,2)</x:f>
        <x:v>-28.02</x:v>
      </x:c>
      <x:c r="T3260" s="33" t="n">
        <x:f>ROUND((P3260-Q3260)*G3260*'Inputs'!$C$25/1000,1)</x:f>
        <x:v>36.3</x:v>
      </x:c>
    </x:row>
    <x:row r="3261">
      <x:c r="A3261" t="n">
        <x:v>3246</x:v>
      </x:c>
      <x:c r="B3261" s="68" t="n">
        <x:v>47.9</x:v>
      </x:c>
      <x:c r="C3261" s="68" t="n">
        <x:v>34.4</x:v>
      </x:c>
      <x:c r="D3261" s="68" t="n">
        <x:v>208.6</x:v>
      </x:c>
      <x:c r="E3261" s="68" t="n">
        <x:v>24.7</x:v>
      </x:c>
      <x:c r="F3261" s="68" t="n">
        <x:v>31.2</x:v>
      </x:c>
      <x:c r="G3261" s="68" t="n">
        <x:v>9.5</x:v>
      </x:c>
      <x:c r="H3261" s="69" t="n">
        <x:v>1.839</x:v>
      </x:c>
      <x:c r="I3261" s="68" t="n">
        <x:v>6799</x:v>
      </x:c>
      <x:c r="J3261" s="68" t="n">
        <x:v>12.7</x:v>
      </x:c>
      <x:c r="K3261" s="68" t="n">
        <x:v>402</x:v>
      </x:c>
      <x:c r="L3261" s="68" t="n">
        <x:v>4.1</x:v>
      </x:c>
      <x:c r="M3261" s="70" t="n">
        <x:v>0.031</x:v>
      </x:c>
      <x:c r="N3261" s="71" t="n">
        <x:v>121</x:v>
      </x:c>
      <x:c r="O3261" s="33" t="n">
        <x:f>ROUND(3*E3261+F3261+G3261*H3261,1)</x:f>
        <x:v>122.8</x:v>
      </x:c>
      <x:c r="P3261" s="33" t="n">
        <x:f>ROUND('Inputs'!$C$4*'Inputs'!$C$7*'Inputs'!$C$5*C3261/3600,1)</x:f>
        <x:v>4968.9</x:v>
      </x:c>
      <x:c r="Q3261" s="33" t="n">
        <x:f>ROUND(('Inputs'!$C$4/B3261)*'Inputs'!$C$7*'Inputs'!$C$6*D3261/3600,1)</x:f>
        <x:v>1258.1</x:v>
      </x:c>
      <x:c r="R3261" s="59" t="n">
        <x:f>ROUND((P3261-Q3261)*O3261-('Inputs'!$C$4/B3261)*(I3261/J3261+K3261)-'Inputs'!$C$4*L3261-('Inputs'!$C$4*'Inputs'!$C$20*'Inputs'!$C$21*'Inputs'!$C$22/1000)*M3261*N3261,0)</x:f>
        <x:v>210609</x:v>
      </x:c>
      <x:c r="S3261" s="59" t="n">
        <x:f>ROUND(R3261/'Inputs'!$C$4,2)</x:f>
        <x:v>21.06</x:v>
      </x:c>
      <x:c r="T3261" s="33" t="n">
        <x:f>ROUND((P3261-Q3261)*G3261*'Inputs'!$C$25/1000,1)</x:f>
        <x:v>91.1</x:v>
      </x:c>
    </x:row>
    <x:row r="3262">
      <x:c r="A3262" t="n">
        <x:v>3247</x:v>
      </x:c>
      <x:c r="B3262" s="68" t="n">
        <x:v>49.3</x:v>
      </x:c>
      <x:c r="C3262" s="68" t="n">
        <x:v>28.6</x:v>
      </x:c>
      <x:c r="D3262" s="68" t="n">
        <x:v>207.8</x:v>
      </x:c>
      <x:c r="E3262" s="68" t="n">
        <x:v>25.5</x:v>
      </x:c>
      <x:c r="F3262" s="68" t="n">
        <x:v>52.4</x:v>
      </x:c>
      <x:c r="G3262" s="68" t="n">
        <x:v>8.8</x:v>
      </x:c>
      <x:c r="H3262" s="69" t="n">
        <x:v>1.84</x:v>
      </x:c>
      <x:c r="I3262" s="68" t="n">
        <x:v>5444</x:v>
      </x:c>
      <x:c r="J3262" s="68" t="n">
        <x:v>12.4</x:v>
      </x:c>
      <x:c r="K3262" s="68" t="n">
        <x:v>527</x:v>
      </x:c>
      <x:c r="L3262" s="68" t="n">
        <x:v>5.6</x:v>
      </x:c>
      <x:c r="M3262" s="70" t="n">
        <x:v>0.098</x:v>
      </x:c>
      <x:c r="N3262" s="71" t="n">
        <x:v>84</x:v>
      </x:c>
      <x:c r="O3262" s="33" t="n">
        <x:f>ROUND(3*E3262+F3262+G3262*H3262,1)</x:f>
        <x:v>145.1</x:v>
      </x:c>
      <x:c r="P3262" s="33" t="n">
        <x:f>ROUND('Inputs'!$C$4*'Inputs'!$C$7*'Inputs'!$C$5*C3262/3600,1)</x:f>
        <x:v>4131.1</x:v>
      </x:c>
      <x:c r="Q3262" s="33" t="n">
        <x:f>ROUND(('Inputs'!$C$4/B3262)*'Inputs'!$C$7*'Inputs'!$C$6*D3262/3600,1)</x:f>
        <x:v>1217.7</x:v>
      </x:c>
      <x:c r="R3262" s="59" t="n">
        <x:f>ROUND((P3262-Q3262)*O3262-('Inputs'!$C$4/B3262)*(I3262/J3262+K3262)-'Inputs'!$C$4*L3262-('Inputs'!$C$4*'Inputs'!$C$20*'Inputs'!$C$21*'Inputs'!$C$22/1000)*M3262*N3262,0)</x:f>
        <x:v>152377</x:v>
      </x:c>
      <x:c r="S3262" s="59" t="n">
        <x:f>ROUND(R3262/'Inputs'!$C$4,2)</x:f>
        <x:v>15.24</x:v>
      </x:c>
      <x:c r="T3262" s="33" t="n">
        <x:f>ROUND((P3262-Q3262)*G3262*'Inputs'!$C$25/1000,1)</x:f>
        <x:v>66.2</x:v>
      </x:c>
    </x:row>
    <x:row r="3263">
      <x:c r="A3263" t="n">
        <x:v>3248</x:v>
      </x:c>
      <x:c r="B3263" s="68" t="n">
        <x:v>50.7</x:v>
      </x:c>
      <x:c r="C3263" s="68" t="n">
        <x:v>28.9</x:v>
      </x:c>
      <x:c r="D3263" s="68" t="n">
        <x:v>271.4</x:v>
      </x:c>
      <x:c r="E3263" s="68" t="n">
        <x:v>25.3</x:v>
      </x:c>
      <x:c r="F3263" s="68" t="n">
        <x:v>46.7</x:v>
      </x:c>
      <x:c r="G3263" s="68" t="n">
        <x:v>7.7</x:v>
      </x:c>
      <x:c r="H3263" s="69" t="n">
        <x:v>1.643</x:v>
      </x:c>
      <x:c r="I3263" s="68" t="n">
        <x:v>5564</x:v>
      </x:c>
      <x:c r="J3263" s="68" t="n">
        <x:v>8.5</x:v>
      </x:c>
      <x:c r="K3263" s="68" t="n">
        <x:v>378</x:v>
      </x:c>
      <x:c r="L3263" s="68" t="n">
        <x:v>1.6</x:v>
      </x:c>
      <x:c r="M3263" s="70" t="n">
        <x:v>0.014</x:v>
      </x:c>
      <x:c r="N3263" s="71" t="n">
        <x:v>94</x:v>
      </x:c>
      <x:c r="O3263" s="33" t="n">
        <x:f>ROUND(3*E3263+F3263+G3263*H3263,1)</x:f>
        <x:v>135.3</x:v>
      </x:c>
      <x:c r="P3263" s="33" t="n">
        <x:f>ROUND('Inputs'!$C$4*'Inputs'!$C$7*'Inputs'!$C$5*C3263/3600,1)</x:f>
        <x:v>4174.4</x:v>
      </x:c>
      <x:c r="Q3263" s="33" t="n">
        <x:f>ROUND(('Inputs'!$C$4/B3263)*'Inputs'!$C$7*'Inputs'!$C$6*D3263/3600,1)</x:f>
        <x:v>1546.4</x:v>
      </x:c>
      <x:c r="R3263" s="59" t="n">
        <x:f>ROUND((P3263-Q3263)*O3263-('Inputs'!$C$4/B3263)*(I3263/J3263+K3263)-'Inputs'!$C$4*L3263-('Inputs'!$C$4*'Inputs'!$C$20*'Inputs'!$C$21*'Inputs'!$C$22/1000)*M3263*N3263,0)</x:f>
        <x:v>132959</x:v>
      </x:c>
      <x:c r="S3263" s="59" t="n">
        <x:f>ROUND(R3263/'Inputs'!$C$4,2)</x:f>
        <x:v>13.3</x:v>
      </x:c>
      <x:c r="T3263" s="33" t="n">
        <x:f>ROUND((P3263-Q3263)*G3263*'Inputs'!$C$25/1000,1)</x:f>
        <x:v>52.3</x:v>
      </x:c>
    </x:row>
    <x:row r="3264">
      <x:c r="A3264" t="n">
        <x:v>3249</x:v>
      </x:c>
      <x:c r="B3264" s="68" t="n">
        <x:v>57.5</x:v>
      </x:c>
      <x:c r="C3264" s="68" t="n">
        <x:v>29.7</x:v>
      </x:c>
      <x:c r="D3264" s="68" t="n">
        <x:v>233</x:v>
      </x:c>
      <x:c r="E3264" s="68" t="n">
        <x:v>25.5</x:v>
      </x:c>
      <x:c r="F3264" s="68" t="n">
        <x:v>39.6</x:v>
      </x:c>
      <x:c r="G3264" s="68" t="n">
        <x:v>11</x:v>
      </x:c>
      <x:c r="H3264" s="69" t="n">
        <x:v>1.8</x:v>
      </x:c>
      <x:c r="I3264" s="68" t="n">
        <x:v>5262</x:v>
      </x:c>
      <x:c r="J3264" s="68" t="n">
        <x:v>9.4</x:v>
      </x:c>
      <x:c r="K3264" s="68" t="n">
        <x:v>735</x:v>
      </x:c>
      <x:c r="L3264" s="68" t="n">
        <x:v>5.5</x:v>
      </x:c>
      <x:c r="M3264" s="70" t="n">
        <x:v>0.086</x:v>
      </x:c>
      <x:c r="N3264" s="71" t="n">
        <x:v>152</x:v>
      </x:c>
      <x:c r="O3264" s="33" t="n">
        <x:f>ROUND(3*E3264+F3264+G3264*H3264,1)</x:f>
        <x:v>135.9</x:v>
      </x:c>
      <x:c r="P3264" s="33" t="n">
        <x:f>ROUND('Inputs'!$C$4*'Inputs'!$C$7*'Inputs'!$C$5*C3264/3600,1)</x:f>
        <x:v>4290</x:v>
      </x:c>
      <x:c r="Q3264" s="33" t="n">
        <x:f>ROUND(('Inputs'!$C$4/B3264)*'Inputs'!$C$7*'Inputs'!$C$6*D3264/3600,1)</x:f>
        <x:v>1170.6</x:v>
      </x:c>
      <x:c r="R3264" s="59" t="n">
        <x:f>ROUND((P3264-Q3264)*O3264-('Inputs'!$C$4/B3264)*(I3264/J3264+K3264)-'Inputs'!$C$4*L3264-('Inputs'!$C$4*'Inputs'!$C$20*'Inputs'!$C$21*'Inputs'!$C$22/1000)*M3264*N3264,0)</x:f>
        <x:v>114515</x:v>
      </x:c>
      <x:c r="S3264" s="59" t="n">
        <x:f>ROUND(R3264/'Inputs'!$C$4,2)</x:f>
        <x:v>11.45</x:v>
      </x:c>
      <x:c r="T3264" s="33" t="n">
        <x:f>ROUND((P3264-Q3264)*G3264*'Inputs'!$C$25/1000,1)</x:f>
        <x:v>88.7</x:v>
      </x:c>
    </x:row>
    <x:row r="3265">
      <x:c r="A3265" t="n">
        <x:v>3250</x:v>
      </x:c>
      <x:c r="B3265" s="68" t="n">
        <x:v>51.5</x:v>
      </x:c>
      <x:c r="C3265" s="68" t="n">
        <x:v>31.3</x:v>
      </x:c>
      <x:c r="D3265" s="68" t="n">
        <x:v>247.7</x:v>
      </x:c>
      <x:c r="E3265" s="68" t="n">
        <x:v>23</x:v>
      </x:c>
      <x:c r="F3265" s="68" t="n">
        <x:v>54.7</x:v>
      </x:c>
      <x:c r="G3265" s="68" t="n">
        <x:v>8.4</x:v>
      </x:c>
      <x:c r="H3265" s="69" t="n">
        <x:v>1.718</x:v>
      </x:c>
      <x:c r="I3265" s="68" t="n">
        <x:v>8120</x:v>
      </x:c>
      <x:c r="J3265" s="68" t="n">
        <x:v>9.3</x:v>
      </x:c>
      <x:c r="K3265" s="68" t="n">
        <x:v>614</x:v>
      </x:c>
      <x:c r="L3265" s="68" t="n">
        <x:v>5.4</x:v>
      </x:c>
      <x:c r="M3265" s="70" t="n">
        <x:v>0.075</x:v>
      </x:c>
      <x:c r="N3265" s="71" t="n">
        <x:v>128</x:v>
      </x:c>
      <x:c r="O3265" s="33" t="n">
        <x:f>ROUND(3*E3265+F3265+G3265*H3265,1)</x:f>
        <x:v>138.1</x:v>
      </x:c>
      <x:c r="P3265" s="33" t="n">
        <x:f>ROUND('Inputs'!$C$4*'Inputs'!$C$7*'Inputs'!$C$5*C3265/3600,1)</x:f>
        <x:v>4521.1</x:v>
      </x:c>
      <x:c r="Q3265" s="33" t="n">
        <x:f>ROUND(('Inputs'!$C$4/B3265)*'Inputs'!$C$7*'Inputs'!$C$6*D3265/3600,1)</x:f>
        <x:v>1389.5</x:v>
      </x:c>
      <x:c r="R3265" s="59" t="n">
        <x:f>ROUND((P3265-Q3265)*O3265-('Inputs'!$C$4/B3265)*(I3265/J3265+K3265)-'Inputs'!$C$4*L3265-('Inputs'!$C$4*'Inputs'!$C$20*'Inputs'!$C$21*'Inputs'!$C$22/1000)*M3265*N3265,0)</x:f>
        <x:v>68246</x:v>
      </x:c>
      <x:c r="S3265" s="59" t="n">
        <x:f>ROUND(R3265/'Inputs'!$C$4,2)</x:f>
        <x:v>6.82</x:v>
      </x:c>
      <x:c r="T3265" s="33" t="n">
        <x:f>ROUND((P3265-Q3265)*G3265*'Inputs'!$C$25/1000,1)</x:f>
        <x:v>68</x:v>
      </x:c>
    </x:row>
    <x:row r="3266">
      <x:c r="A3266" t="n">
        <x:v>3251</x:v>
      </x:c>
      <x:c r="B3266" s="68" t="n">
        <x:v>50.2</x:v>
      </x:c>
      <x:c r="C3266" s="68" t="n">
        <x:v>30.1</x:v>
      </x:c>
      <x:c r="D3266" s="68" t="n">
        <x:v>208.4</x:v>
      </x:c>
      <x:c r="E3266" s="68" t="n">
        <x:v>28</x:v>
      </x:c>
      <x:c r="F3266" s="68" t="n">
        <x:v>32.6</x:v>
      </x:c>
      <x:c r="G3266" s="68" t="n">
        <x:v>9</x:v>
      </x:c>
      <x:c r="H3266" s="69" t="n">
        <x:v>1.908</x:v>
      </x:c>
      <x:c r="I3266" s="68" t="n">
        <x:v>7106</x:v>
      </x:c>
      <x:c r="J3266" s="68" t="n">
        <x:v>10.9</x:v>
      </x:c>
      <x:c r="K3266" s="68" t="n">
        <x:v>615</x:v>
      </x:c>
      <x:c r="L3266" s="68" t="n">
        <x:v>2.9</x:v>
      </x:c>
      <x:c r="M3266" s="70" t="n">
        <x:v>0.086</x:v>
      </x:c>
      <x:c r="N3266" s="71" t="n">
        <x:v>76</x:v>
      </x:c>
      <x:c r="O3266" s="33" t="n">
        <x:f>ROUND(3*E3266+F3266+G3266*H3266,1)</x:f>
        <x:v>133.8</x:v>
      </x:c>
      <x:c r="P3266" s="33" t="n">
        <x:f>ROUND('Inputs'!$C$4*'Inputs'!$C$7*'Inputs'!$C$5*C3266/3600,1)</x:f>
        <x:v>4347.8</x:v>
      </x:c>
      <x:c r="Q3266" s="33" t="n">
        <x:f>ROUND(('Inputs'!$C$4/B3266)*'Inputs'!$C$7*'Inputs'!$C$6*D3266/3600,1)</x:f>
        <x:v>1199.3</x:v>
      </x:c>
      <x:c r="R3266" s="59" t="n">
        <x:f>ROUND((P3266-Q3266)*O3266-('Inputs'!$C$4/B3266)*(I3266/J3266+K3266)-'Inputs'!$C$4*L3266-('Inputs'!$C$4*'Inputs'!$C$20*'Inputs'!$C$21*'Inputs'!$C$22/1000)*M3266*N3266,0)</x:f>
        <x:v>125278</x:v>
      </x:c>
      <x:c r="S3266" s="59" t="n">
        <x:f>ROUND(R3266/'Inputs'!$C$4,2)</x:f>
        <x:v>12.53</x:v>
      </x:c>
      <x:c r="T3266" s="33" t="n">
        <x:f>ROUND((P3266-Q3266)*G3266*'Inputs'!$C$25/1000,1)</x:f>
        <x:v>73.2</x:v>
      </x:c>
    </x:row>
    <x:row r="3267">
      <x:c r="A3267" t="n">
        <x:v>3252</x:v>
      </x:c>
      <x:c r="B3267" s="68" t="n">
        <x:v>32.1</x:v>
      </x:c>
      <x:c r="C3267" s="68" t="n">
        <x:v>30.4</x:v>
      </x:c>
      <x:c r="D3267" s="68" t="n">
        <x:v>240</x:v>
      </x:c>
      <x:c r="E3267" s="68" t="n">
        <x:v>27.1</x:v>
      </x:c>
      <x:c r="F3267" s="68" t="n">
        <x:v>33.9</x:v>
      </x:c>
      <x:c r="G3267" s="68" t="n">
        <x:v>8.7</x:v>
      </x:c>
      <x:c r="H3267" s="69" t="n">
        <x:v>1.996</x:v>
      </x:c>
      <x:c r="I3267" s="68" t="n">
        <x:v>8021</x:v>
      </x:c>
      <x:c r="J3267" s="68" t="n">
        <x:v>13.6</x:v>
      </x:c>
      <x:c r="K3267" s="68" t="n">
        <x:v>874</x:v>
      </x:c>
      <x:c r="L3267" s="68" t="n">
        <x:v>3.4</x:v>
      </x:c>
      <x:c r="M3267" s="70" t="n">
        <x:v>0.026</x:v>
      </x:c>
      <x:c r="N3267" s="71" t="n">
        <x:v>97</x:v>
      </x:c>
      <x:c r="O3267" s="33" t="n">
        <x:f>ROUND(3*E3267+F3267+G3267*H3267,1)</x:f>
        <x:v>132.6</x:v>
      </x:c>
      <x:c r="P3267" s="33" t="n">
        <x:f>ROUND('Inputs'!$C$4*'Inputs'!$C$7*'Inputs'!$C$5*C3267/3600,1)</x:f>
        <x:v>4391.1</x:v>
      </x:c>
      <x:c r="Q3267" s="33" t="n">
        <x:f>ROUND(('Inputs'!$C$4/B3267)*'Inputs'!$C$7*'Inputs'!$C$6*D3267/3600,1)</x:f>
        <x:v>2159.9</x:v>
      </x:c>
      <x:c r="R3267" s="59" t="n">
        <x:f>ROUND((P3267-Q3267)*O3267-('Inputs'!$C$4/B3267)*(I3267/J3267+K3267)-'Inputs'!$C$4*L3267-('Inputs'!$C$4*'Inputs'!$C$20*'Inputs'!$C$21*'Inputs'!$C$22/1000)*M3267*N3267,0)</x:f>
        <x:v>-199788</x:v>
      </x:c>
      <x:c r="S3267" s="59" t="n">
        <x:f>ROUND(R3267/'Inputs'!$C$4,2)</x:f>
        <x:v>-19.98</x:v>
      </x:c>
      <x:c r="T3267" s="33" t="n">
        <x:f>ROUND((P3267-Q3267)*G3267*'Inputs'!$C$25/1000,1)</x:f>
        <x:v>50.2</x:v>
      </x:c>
    </x:row>
    <x:row r="3268">
      <x:c r="A3268" t="n">
        <x:v>3253</x:v>
      </x:c>
      <x:c r="B3268" s="68" t="n">
        <x:v>33.5</x:v>
      </x:c>
      <x:c r="C3268" s="68" t="n">
        <x:v>29.7</x:v>
      </x:c>
      <x:c r="D3268" s="68" t="n">
        <x:v>174.6</x:v>
      </x:c>
      <x:c r="E3268" s="68" t="n">
        <x:v>20.9</x:v>
      </x:c>
      <x:c r="F3268" s="68" t="n">
        <x:v>30.5</x:v>
      </x:c>
      <x:c r="G3268" s="68" t="n">
        <x:v>8.4</x:v>
      </x:c>
      <x:c r="H3268" s="69" t="n">
        <x:v>1.918</x:v>
      </x:c>
      <x:c r="I3268" s="68" t="n">
        <x:v>8474</x:v>
      </x:c>
      <x:c r="J3268" s="68" t="n">
        <x:v>11.3</x:v>
      </x:c>
      <x:c r="K3268" s="68" t="n">
        <x:v>647</x:v>
      </x:c>
      <x:c r="L3268" s="68" t="n">
        <x:v>5.2</x:v>
      </x:c>
      <x:c r="M3268" s="70" t="n">
        <x:v>0.042</x:v>
      </x:c>
      <x:c r="N3268" s="71" t="n">
        <x:v>137</x:v>
      </x:c>
      <x:c r="O3268" s="33" t="n">
        <x:f>ROUND(3*E3268+F3268+G3268*H3268,1)</x:f>
        <x:v>109.3</x:v>
      </x:c>
      <x:c r="P3268" s="33" t="n">
        <x:f>ROUND('Inputs'!$C$4*'Inputs'!$C$7*'Inputs'!$C$5*C3268/3600,1)</x:f>
        <x:v>4290</x:v>
      </x:c>
      <x:c r="Q3268" s="33" t="n">
        <x:f>ROUND(('Inputs'!$C$4/B3268)*'Inputs'!$C$7*'Inputs'!$C$6*D3268/3600,1)</x:f>
        <x:v>1505.7</x:v>
      </x:c>
      <x:c r="R3268" s="59" t="n">
        <x:f>ROUND((P3268-Q3268)*O3268-('Inputs'!$C$4/B3268)*(I3268/J3268+K3268)-'Inputs'!$C$4*L3268-('Inputs'!$C$4*'Inputs'!$C$20*'Inputs'!$C$21*'Inputs'!$C$22/1000)*M3268*N3268,0)</x:f>
        <x:v>-177531</x:v>
      </x:c>
      <x:c r="S3268" s="59" t="n">
        <x:f>ROUND(R3268/'Inputs'!$C$4,2)</x:f>
        <x:v>-17.75</x:v>
      </x:c>
      <x:c r="T3268" s="33" t="n">
        <x:f>ROUND((P3268-Q3268)*G3268*'Inputs'!$C$25/1000,1)</x:f>
        <x:v>60.4</x:v>
      </x:c>
    </x:row>
    <x:row r="3269">
      <x:c r="A3269" t="n">
        <x:v>3254</x:v>
      </x:c>
      <x:c r="B3269" s="68" t="n">
        <x:v>45.8</x:v>
      </x:c>
      <x:c r="C3269" s="68" t="n">
        <x:v>29.3</x:v>
      </x:c>
      <x:c r="D3269" s="68" t="n">
        <x:v>220.6</x:v>
      </x:c>
      <x:c r="E3269" s="68" t="n">
        <x:v>27.2</x:v>
      </x:c>
      <x:c r="F3269" s="68" t="n">
        <x:v>42.5</x:v>
      </x:c>
      <x:c r="G3269" s="68" t="n">
        <x:v>9.7</x:v>
      </x:c>
      <x:c r="H3269" s="69" t="n">
        <x:v>1.924</x:v>
      </x:c>
      <x:c r="I3269" s="68" t="n">
        <x:v>6431</x:v>
      </x:c>
      <x:c r="J3269" s="68" t="n">
        <x:v>12.6</x:v>
      </x:c>
      <x:c r="K3269" s="68" t="n">
        <x:v>423</x:v>
      </x:c>
      <x:c r="L3269" s="68" t="n">
        <x:v>6</x:v>
      </x:c>
      <x:c r="M3269" s="70" t="n">
        <x:v>0.094</x:v>
      </x:c>
      <x:c r="N3269" s="71" t="n">
        <x:v>90</x:v>
      </x:c>
      <x:c r="O3269" s="33" t="n">
        <x:f>ROUND(3*E3269+F3269+G3269*H3269,1)</x:f>
        <x:v>142.8</x:v>
      </x:c>
      <x:c r="P3269" s="33" t="n">
        <x:f>ROUND('Inputs'!$C$4*'Inputs'!$C$7*'Inputs'!$C$5*C3269/3600,1)</x:f>
        <x:v>4232.2</x:v>
      </x:c>
      <x:c r="Q3269" s="33" t="n">
        <x:f>ROUND(('Inputs'!$C$4/B3269)*'Inputs'!$C$7*'Inputs'!$C$6*D3269/3600,1)</x:f>
        <x:v>1391.5</x:v>
      </x:c>
      <x:c r="R3269" s="59" t="n">
        <x:f>ROUND((P3269-Q3269)*O3269-('Inputs'!$C$4/B3269)*(I3269/J3269+K3269)-'Inputs'!$C$4*L3269-('Inputs'!$C$4*'Inputs'!$C$20*'Inputs'!$C$21*'Inputs'!$C$22/1000)*M3269*N3269,0)</x:f>
        <x:v>122936</x:v>
      </x:c>
      <x:c r="S3269" s="59" t="n">
        <x:f>ROUND(R3269/'Inputs'!$C$4,2)</x:f>
        <x:v>12.29</x:v>
      </x:c>
      <x:c r="T3269" s="33" t="n">
        <x:f>ROUND((P3269-Q3269)*G3269*'Inputs'!$C$25/1000,1)</x:f>
        <x:v>71.2</x:v>
      </x:c>
    </x:row>
    <x:row r="3270">
      <x:c r="A3270" t="n">
        <x:v>3255</x:v>
      </x:c>
      <x:c r="B3270" s="68" t="n">
        <x:v>27.9</x:v>
      </x:c>
      <x:c r="C3270" s="68" t="n">
        <x:v>27.1</x:v>
      </x:c>
      <x:c r="D3270" s="68" t="n">
        <x:v>219.4</x:v>
      </x:c>
      <x:c r="E3270" s="68" t="n">
        <x:v>23.7</x:v>
      </x:c>
      <x:c r="F3270" s="68" t="n">
        <x:v>36.2</x:v>
      </x:c>
      <x:c r="G3270" s="68" t="n">
        <x:v>10.3</x:v>
      </x:c>
      <x:c r="H3270" s="69" t="n">
        <x:v>1.906</x:v>
      </x:c>
      <x:c r="I3270" s="68" t="n">
        <x:v>6723</x:v>
      </x:c>
      <x:c r="J3270" s="68" t="n">
        <x:v>8.8</x:v>
      </x:c>
      <x:c r="K3270" s="68" t="n">
        <x:v>589</x:v>
      </x:c>
      <x:c r="L3270" s="68" t="n">
        <x:v>2.2</x:v>
      </x:c>
      <x:c r="M3270" s="70" t="n">
        <x:v>0.091</x:v>
      </x:c>
      <x:c r="N3270" s="71" t="n">
        <x:v>149</x:v>
      </x:c>
      <x:c r="O3270" s="33" t="n">
        <x:f>ROUND(3*E3270+F3270+G3270*H3270,1)</x:f>
        <x:v>126.9</x:v>
      </x:c>
      <x:c r="P3270" s="33" t="n">
        <x:f>ROUND('Inputs'!$C$4*'Inputs'!$C$7*'Inputs'!$C$5*C3270/3600,1)</x:f>
        <x:v>3914.4</x:v>
      </x:c>
      <x:c r="Q3270" s="33" t="n">
        <x:f>ROUND(('Inputs'!$C$4/B3270)*'Inputs'!$C$7*'Inputs'!$C$6*D3270/3600,1)</x:f>
        <x:v>2271.8</x:v>
      </x:c>
      <x:c r="R3270" s="59" t="n">
        <x:f>ROUND((P3270-Q3270)*O3270-('Inputs'!$C$4/B3270)*(I3270/J3270+K3270)-'Inputs'!$C$4*L3270-('Inputs'!$C$4*'Inputs'!$C$20*'Inputs'!$C$21*'Inputs'!$C$22/1000)*M3270*N3270,0)</x:f>
        <x:v>-328812</x:v>
      </x:c>
      <x:c r="S3270" s="59" t="n">
        <x:f>ROUND(R3270/'Inputs'!$C$4,2)</x:f>
        <x:v>-32.88</x:v>
      </x:c>
      <x:c r="T3270" s="33" t="n">
        <x:f>ROUND((P3270-Q3270)*G3270*'Inputs'!$C$25/1000,1)</x:f>
        <x:v>43.7</x:v>
      </x:c>
    </x:row>
    <x:row r="3271">
      <x:c r="A3271" t="n">
        <x:v>3256</x:v>
      </x:c>
      <x:c r="B3271" s="68" t="n">
        <x:v>55.6</x:v>
      </x:c>
      <x:c r="C3271" s="68" t="n">
        <x:v>31.5</x:v>
      </x:c>
      <x:c r="D3271" s="68" t="n">
        <x:v>250.3</x:v>
      </x:c>
      <x:c r="E3271" s="68" t="n">
        <x:v>27.3</x:v>
      </x:c>
      <x:c r="F3271" s="68" t="n">
        <x:v>54.2</x:v>
      </x:c>
      <x:c r="G3271" s="68" t="n">
        <x:v>9.2</x:v>
      </x:c>
      <x:c r="H3271" s="69" t="n">
        <x:v>1.84</x:v>
      </x:c>
      <x:c r="I3271" s="68" t="n">
        <x:v>7753</x:v>
      </x:c>
      <x:c r="J3271" s="68" t="n">
        <x:v>13.7</x:v>
      </x:c>
      <x:c r="K3271" s="68" t="n">
        <x:v>436</x:v>
      </x:c>
      <x:c r="L3271" s="68" t="n">
        <x:v>1.6</x:v>
      </x:c>
      <x:c r="M3271" s="70" t="n">
        <x:v>0.038</x:v>
      </x:c>
      <x:c r="N3271" s="71" t="n">
        <x:v>84</x:v>
      </x:c>
      <x:c r="O3271" s="33" t="n">
        <x:f>ROUND(3*E3271+F3271+G3271*H3271,1)</x:f>
        <x:v>153</x:v>
      </x:c>
      <x:c r="P3271" s="33" t="n">
        <x:f>ROUND('Inputs'!$C$4*'Inputs'!$C$7*'Inputs'!$C$5*C3271/3600,1)</x:f>
        <x:v>4550</x:v>
      </x:c>
      <x:c r="Q3271" s="33" t="n">
        <x:f>ROUND(('Inputs'!$C$4/B3271)*'Inputs'!$C$7*'Inputs'!$C$6*D3271/3600,1)</x:f>
        <x:v>1300.5</x:v>
      </x:c>
      <x:c r="R3271" s="59" t="n">
        <x:f>ROUND((P3271-Q3271)*O3271-('Inputs'!$C$4/B3271)*(I3271/J3271+K3271)-'Inputs'!$C$4*L3271-('Inputs'!$C$4*'Inputs'!$C$20*'Inputs'!$C$21*'Inputs'!$C$22/1000)*M3271*N3271,0)</x:f>
        <x:v>293836</x:v>
      </x:c>
      <x:c r="S3271" s="59" t="n">
        <x:f>ROUND(R3271/'Inputs'!$C$4,2)</x:f>
        <x:v>29.38</x:v>
      </x:c>
      <x:c r="T3271" s="33" t="n">
        <x:f>ROUND((P3271-Q3271)*G3271*'Inputs'!$C$25/1000,1)</x:f>
        <x:v>77.2</x:v>
      </x:c>
    </x:row>
    <x:row r="3272">
      <x:c r="A3272" t="n">
        <x:v>3257</x:v>
      </x:c>
      <x:c r="B3272" s="68" t="n">
        <x:v>53.7</x:v>
      </x:c>
      <x:c r="C3272" s="68" t="n">
        <x:v>30.7</x:v>
      </x:c>
      <x:c r="D3272" s="68" t="n">
        <x:v>235</x:v>
      </x:c>
      <x:c r="E3272" s="68" t="n">
        <x:v>21.8</x:v>
      </x:c>
      <x:c r="F3272" s="68" t="n">
        <x:v>31.4</x:v>
      </x:c>
      <x:c r="G3272" s="68" t="n">
        <x:v>10.1</x:v>
      </x:c>
      <x:c r="H3272" s="69" t="n">
        <x:v>2.004</x:v>
      </x:c>
      <x:c r="I3272" s="68" t="n">
        <x:v>5777</x:v>
      </x:c>
      <x:c r="J3272" s="68" t="n">
        <x:v>14</x:v>
      </x:c>
      <x:c r="K3272" s="68" t="n">
        <x:v>803</x:v>
      </x:c>
      <x:c r="L3272" s="68" t="n">
        <x:v>1.9</x:v>
      </x:c>
      <x:c r="M3272" s="70" t="n">
        <x:v>0.073</x:v>
      </x:c>
      <x:c r="N3272" s="71" t="n">
        <x:v>126</x:v>
      </x:c>
      <x:c r="O3272" s="33" t="n">
        <x:f>ROUND(3*E3272+F3272+G3272*H3272,1)</x:f>
        <x:v>117</x:v>
      </x:c>
      <x:c r="P3272" s="33" t="n">
        <x:f>ROUND('Inputs'!$C$4*'Inputs'!$C$7*'Inputs'!$C$5*C3272/3600,1)</x:f>
        <x:v>4434.4</x:v>
      </x:c>
      <x:c r="Q3272" s="33" t="n">
        <x:f>ROUND(('Inputs'!$C$4/B3272)*'Inputs'!$C$7*'Inputs'!$C$6*D3272/3600,1)</x:f>
        <x:v>1264.2</x:v>
      </x:c>
      <x:c r="R3272" s="59" t="n">
        <x:f>ROUND((P3272-Q3272)*O3272-('Inputs'!$C$4/B3272)*(I3272/J3272+K3272)-'Inputs'!$C$4*L3272-('Inputs'!$C$4*'Inputs'!$C$20*'Inputs'!$C$21*'Inputs'!$C$22/1000)*M3272*N3272,0)</x:f>
        <x:v>104969</x:v>
      </x:c>
      <x:c r="S3272" s="59" t="n">
        <x:f>ROUND(R3272/'Inputs'!$C$4,2)</x:f>
        <x:v>10.5</x:v>
      </x:c>
      <x:c r="T3272" s="33" t="n">
        <x:f>ROUND((P3272-Q3272)*G3272*'Inputs'!$C$25/1000,1)</x:f>
        <x:v>82.7</x:v>
      </x:c>
    </x:row>
    <x:row r="3273">
      <x:c r="A3273" t="n">
        <x:v>3258</x:v>
      </x:c>
      <x:c r="B3273" s="68" t="n">
        <x:v>41.3</x:v>
      </x:c>
      <x:c r="C3273" s="68" t="n">
        <x:v>27.6</x:v>
      </x:c>
      <x:c r="D3273" s="68" t="n">
        <x:v>267.2</x:v>
      </x:c>
      <x:c r="E3273" s="68" t="n">
        <x:v>25.9</x:v>
      </x:c>
      <x:c r="F3273" s="68" t="n">
        <x:v>39</x:v>
      </x:c>
      <x:c r="G3273" s="68" t="n">
        <x:v>9</x:v>
      </x:c>
      <x:c r="H3273" s="69" t="n">
        <x:v>1.903</x:v>
      </x:c>
      <x:c r="I3273" s="68" t="n">
        <x:v>6258</x:v>
      </x:c>
      <x:c r="J3273" s="68" t="n">
        <x:v>14.6</x:v>
      </x:c>
      <x:c r="K3273" s="68" t="n">
        <x:v>485</x:v>
      </x:c>
      <x:c r="L3273" s="68" t="n">
        <x:v>3.5</x:v>
      </x:c>
      <x:c r="M3273" s="70" t="n">
        <x:v>0.058</x:v>
      </x:c>
      <x:c r="N3273" s="71" t="n">
        <x:v>94</x:v>
      </x:c>
      <x:c r="O3273" s="33" t="n">
        <x:f>ROUND(3*E3273+F3273+G3273*H3273,1)</x:f>
        <x:v>133.8</x:v>
      </x:c>
      <x:c r="P3273" s="33" t="n">
        <x:f>ROUND('Inputs'!$C$4*'Inputs'!$C$7*'Inputs'!$C$5*C3273/3600,1)</x:f>
        <x:v>3986.7</x:v>
      </x:c>
      <x:c r="Q3273" s="33" t="n">
        <x:f>ROUND(('Inputs'!$C$4/B3273)*'Inputs'!$C$7*'Inputs'!$C$6*D3273/3600,1)</x:f>
        <x:v>1869</x:v>
      </x:c>
      <x:c r="R3273" s="59" t="n">
        <x:f>ROUND((P3273-Q3273)*O3273-('Inputs'!$C$4/B3273)*(I3273/J3273+K3273)-'Inputs'!$C$4*L3273-('Inputs'!$C$4*'Inputs'!$C$20*'Inputs'!$C$21*'Inputs'!$C$22/1000)*M3273*N3273,0)</x:f>
        <x:v>14939</x:v>
      </x:c>
      <x:c r="S3273" s="59" t="n">
        <x:f>ROUND(R3273/'Inputs'!$C$4,2)</x:f>
        <x:v>1.49</x:v>
      </x:c>
      <x:c r="T3273" s="33" t="n">
        <x:f>ROUND((P3273-Q3273)*G3273*'Inputs'!$C$25/1000,1)</x:f>
        <x:v>49.2</x:v>
      </x:c>
    </x:row>
    <x:row r="3274">
      <x:c r="A3274" t="n">
        <x:v>3259</x:v>
      </x:c>
      <x:c r="B3274" s="68" t="n">
        <x:v>42.6</x:v>
      </x:c>
      <x:c r="C3274" s="68" t="n">
        <x:v>27</x:v>
      </x:c>
      <x:c r="D3274" s="68" t="n">
        <x:v>167.4</x:v>
      </x:c>
      <x:c r="E3274" s="68" t="n">
        <x:v>23</x:v>
      </x:c>
      <x:c r="F3274" s="68" t="n">
        <x:v>43.6</x:v>
      </x:c>
      <x:c r="G3274" s="68" t="n">
        <x:v>10.2</x:v>
      </x:c>
      <x:c r="H3274" s="69" t="n">
        <x:v>1.679</x:v>
      </x:c>
      <x:c r="I3274" s="68" t="n">
        <x:v>5119</x:v>
      </x:c>
      <x:c r="J3274" s="68" t="n">
        <x:v>14.4</x:v>
      </x:c>
      <x:c r="K3274" s="68" t="n">
        <x:v>844</x:v>
      </x:c>
      <x:c r="L3274" s="68" t="n">
        <x:v>5.8</x:v>
      </x:c>
      <x:c r="M3274" s="70" t="n">
        <x:v>0.055</x:v>
      </x:c>
      <x:c r="N3274" s="71" t="n">
        <x:v>76</x:v>
      </x:c>
      <x:c r="O3274" s="33" t="n">
        <x:f>ROUND(3*E3274+F3274+G3274*H3274,1)</x:f>
        <x:v>129.7</x:v>
      </x:c>
      <x:c r="P3274" s="33" t="n">
        <x:f>ROUND('Inputs'!$C$4*'Inputs'!$C$7*'Inputs'!$C$5*C3274/3600,1)</x:f>
        <x:v>3900</x:v>
      </x:c>
      <x:c r="Q3274" s="33" t="n">
        <x:f>ROUND(('Inputs'!$C$4/B3274)*'Inputs'!$C$7*'Inputs'!$C$6*D3274/3600,1)</x:f>
        <x:v>1135.2</x:v>
      </x:c>
      <x:c r="R3274" s="59" t="n">
        <x:f>ROUND((P3274-Q3274)*O3274-('Inputs'!$C$4/B3274)*(I3274/J3274+K3274)-'Inputs'!$C$4*L3274-('Inputs'!$C$4*'Inputs'!$C$20*'Inputs'!$C$21*'Inputs'!$C$22/1000)*M3274*N3274,0)</x:f>
        <x:v>9678</x:v>
      </x:c>
      <x:c r="S3274" s="59" t="n">
        <x:f>ROUND(R3274/'Inputs'!$C$4,2)</x:f>
        <x:v>0.97</x:v>
      </x:c>
      <x:c r="T3274" s="33" t="n">
        <x:f>ROUND((P3274-Q3274)*G3274*'Inputs'!$C$25/1000,1)</x:f>
        <x:v>72.9</x:v>
      </x:c>
    </x:row>
    <x:row r="3275">
      <x:c r="A3275" t="n">
        <x:v>3260</x:v>
      </x:c>
      <x:c r="B3275" s="68" t="n">
        <x:v>58</x:v>
      </x:c>
      <x:c r="C3275" s="68" t="n">
        <x:v>30</x:v>
      </x:c>
      <x:c r="D3275" s="68" t="n">
        <x:v>286.5</x:v>
      </x:c>
      <x:c r="E3275" s="68" t="n">
        <x:v>20.5</x:v>
      </x:c>
      <x:c r="F3275" s="68" t="n">
        <x:v>30.9</x:v>
      </x:c>
      <x:c r="G3275" s="68" t="n">
        <x:v>8.5</x:v>
      </x:c>
      <x:c r="H3275" s="69" t="n">
        <x:v>1.777</x:v>
      </x:c>
      <x:c r="I3275" s="68" t="n">
        <x:v>8476</x:v>
      </x:c>
      <x:c r="J3275" s="68" t="n">
        <x:v>11.1</x:v>
      </x:c>
      <x:c r="K3275" s="68" t="n">
        <x:v>684</x:v>
      </x:c>
      <x:c r="L3275" s="68" t="n">
        <x:v>4.8</x:v>
      </x:c>
      <x:c r="M3275" s="70" t="n">
        <x:v>0.011</x:v>
      </x:c>
      <x:c r="N3275" s="71" t="n">
        <x:v>152</x:v>
      </x:c>
      <x:c r="O3275" s="33" t="n">
        <x:f>ROUND(3*E3275+F3275+G3275*H3275,1)</x:f>
        <x:v>107.5</x:v>
      </x:c>
      <x:c r="P3275" s="33" t="n">
        <x:f>ROUND('Inputs'!$C$4*'Inputs'!$C$7*'Inputs'!$C$5*C3275/3600,1)</x:f>
        <x:v>4333.3</x:v>
      </x:c>
      <x:c r="Q3275" s="33" t="n">
        <x:f>ROUND(('Inputs'!$C$4/B3275)*'Inputs'!$C$7*'Inputs'!$C$6*D3275/3600,1)</x:f>
        <x:v>1427</x:v>
      </x:c>
      <x:c r="R3275" s="59" t="n">
        <x:f>ROUND((P3275-Q3275)*O3275-('Inputs'!$C$4/B3275)*(I3275/J3275+K3275)-'Inputs'!$C$4*L3275-('Inputs'!$C$4*'Inputs'!$C$20*'Inputs'!$C$21*'Inputs'!$C$22/1000)*M3275*N3275,0)</x:f>
        <x:v>11102</x:v>
      </x:c>
      <x:c r="S3275" s="59" t="n">
        <x:f>ROUND(R3275/'Inputs'!$C$4,2)</x:f>
        <x:v>1.11</x:v>
      </x:c>
      <x:c r="T3275" s="33" t="n">
        <x:f>ROUND((P3275-Q3275)*G3275*'Inputs'!$C$25/1000,1)</x:f>
        <x:v>63.8</x:v>
      </x:c>
    </x:row>
    <x:row r="3276">
      <x:c r="A3276" t="n">
        <x:v>3261</x:v>
      </x:c>
      <x:c r="B3276" s="68" t="n">
        <x:v>33.8</x:v>
      </x:c>
      <x:c r="C3276" s="68" t="n">
        <x:v>29.8</x:v>
      </x:c>
      <x:c r="D3276" s="68" t="n">
        <x:v>249.7</x:v>
      </x:c>
      <x:c r="E3276" s="68" t="n">
        <x:v>25</x:v>
      </x:c>
      <x:c r="F3276" s="68" t="n">
        <x:v>35.2</x:v>
      </x:c>
      <x:c r="G3276" s="68" t="n">
        <x:v>8.4</x:v>
      </x:c>
      <x:c r="H3276" s="69" t="n">
        <x:v>1.804</x:v>
      </x:c>
      <x:c r="I3276" s="68" t="n">
        <x:v>5201</x:v>
      </x:c>
      <x:c r="J3276" s="68" t="n">
        <x:v>14.4</x:v>
      </x:c>
      <x:c r="K3276" s="68" t="n">
        <x:v>545</x:v>
      </x:c>
      <x:c r="L3276" s="68" t="n">
        <x:v>2.2</x:v>
      </x:c>
      <x:c r="M3276" s="70" t="n">
        <x:v>0.062</x:v>
      </x:c>
      <x:c r="N3276" s="71" t="n">
        <x:v>88</x:v>
      </x:c>
      <x:c r="O3276" s="33" t="n">
        <x:f>ROUND(3*E3276+F3276+G3276*H3276,1)</x:f>
        <x:v>125.4</x:v>
      </x:c>
      <x:c r="P3276" s="33" t="n">
        <x:f>ROUND('Inputs'!$C$4*'Inputs'!$C$7*'Inputs'!$C$5*C3276/3600,1)</x:f>
        <x:v>4304.4</x:v>
      </x:c>
      <x:c r="Q3276" s="33" t="n">
        <x:f>ROUND(('Inputs'!$C$4/B3276)*'Inputs'!$C$7*'Inputs'!$C$6*D3276/3600,1)</x:f>
        <x:v>2134.2</x:v>
      </x:c>
      <x:c r="R3276" s="59" t="n">
        <x:f>ROUND((P3276-Q3276)*O3276-('Inputs'!$C$4/B3276)*(I3276/J3276+K3276)-'Inputs'!$C$4*L3276-('Inputs'!$C$4*'Inputs'!$C$20*'Inputs'!$C$21*'Inputs'!$C$22/1000)*M3276*N3276,0)</x:f>
        <x:v>-30158</x:v>
      </x:c>
      <x:c r="S3276" s="59" t="n">
        <x:f>ROUND(R3276/'Inputs'!$C$4,2)</x:f>
        <x:v>-3.02</x:v>
      </x:c>
      <x:c r="T3276" s="33" t="n">
        <x:f>ROUND((P3276-Q3276)*G3276*'Inputs'!$C$25/1000,1)</x:f>
        <x:v>47.1</x:v>
      </x:c>
    </x:row>
    <x:row r="3277">
      <x:c r="A3277" t="n">
        <x:v>3262</x:v>
      </x:c>
      <x:c r="B3277" s="68" t="n">
        <x:v>36.6</x:v>
      </x:c>
      <x:c r="C3277" s="68" t="n">
        <x:v>35.3</x:v>
      </x:c>
      <x:c r="D3277" s="68" t="n">
        <x:v>204.9</x:v>
      </x:c>
      <x:c r="E3277" s="68" t="n">
        <x:v>23.7</x:v>
      </x:c>
      <x:c r="F3277" s="68" t="n">
        <x:v>34.5</x:v>
      </x:c>
      <x:c r="G3277" s="68" t="n">
        <x:v>10</x:v>
      </x:c>
      <x:c r="H3277" s="69" t="n">
        <x:v>1.77</x:v>
      </x:c>
      <x:c r="I3277" s="68" t="n">
        <x:v>6025</x:v>
      </x:c>
      <x:c r="J3277" s="68" t="n">
        <x:v>13</x:v>
      </x:c>
      <x:c r="K3277" s="68" t="n">
        <x:v>905</x:v>
      </x:c>
      <x:c r="L3277" s="68" t="n">
        <x:v>3.1</x:v>
      </x:c>
      <x:c r="M3277" s="70" t="n">
        <x:v>0.049</x:v>
      </x:c>
      <x:c r="N3277" s="71" t="n">
        <x:v>74</x:v>
      </x:c>
      <x:c r="O3277" s="33" t="n">
        <x:f>ROUND(3*E3277+F3277+G3277*H3277,1)</x:f>
        <x:v>123.3</x:v>
      </x:c>
      <x:c r="P3277" s="33" t="n">
        <x:f>ROUND('Inputs'!$C$4*'Inputs'!$C$7*'Inputs'!$C$5*C3277/3600,1)</x:f>
        <x:v>5098.9</x:v>
      </x:c>
      <x:c r="Q3277" s="33" t="n">
        <x:f>ROUND(('Inputs'!$C$4/B3277)*'Inputs'!$C$7*'Inputs'!$C$6*D3277/3600,1)</x:f>
        <x:v>1617.3</x:v>
      </x:c>
      <x:c r="R3277" s="59" t="n">
        <x:f>ROUND((P3277-Q3277)*O3277-('Inputs'!$C$4/B3277)*(I3277/J3277+K3277)-'Inputs'!$C$4*L3277-('Inputs'!$C$4*'Inputs'!$C$20*'Inputs'!$C$21*'Inputs'!$C$22/1000)*M3277*N3277,0)</x:f>
        <x:v>16276</x:v>
      </x:c>
      <x:c r="S3277" s="59" t="n">
        <x:f>ROUND(R3277/'Inputs'!$C$4,2)</x:f>
        <x:v>1.63</x:v>
      </x:c>
      <x:c r="T3277" s="33" t="n">
        <x:f>ROUND((P3277-Q3277)*G3277*'Inputs'!$C$25/1000,1)</x:f>
        <x:v>89.9</x:v>
      </x:c>
    </x:row>
    <x:row r="3278">
      <x:c r="A3278" t="n">
        <x:v>3263</x:v>
      </x:c>
      <x:c r="B3278" s="68" t="n">
        <x:v>30.5</x:v>
      </x:c>
      <x:c r="C3278" s="68" t="n">
        <x:v>34.2</x:v>
      </x:c>
      <x:c r="D3278" s="68" t="n">
        <x:v>206.6</x:v>
      </x:c>
      <x:c r="E3278" s="68" t="n">
        <x:v>21.2</x:v>
      </x:c>
      <x:c r="F3278" s="68" t="n">
        <x:v>35.1</x:v>
      </x:c>
      <x:c r="G3278" s="68" t="n">
        <x:v>7.1</x:v>
      </x:c>
      <x:c r="H3278" s="69" t="n">
        <x:v>1.845</x:v>
      </x:c>
      <x:c r="I3278" s="68" t="n">
        <x:v>7508</x:v>
      </x:c>
      <x:c r="J3278" s="68" t="n">
        <x:v>9</x:v>
      </x:c>
      <x:c r="K3278" s="68" t="n">
        <x:v>697</x:v>
      </x:c>
      <x:c r="L3278" s="68" t="n">
        <x:v>4.6</x:v>
      </x:c>
      <x:c r="M3278" s="70" t="n">
        <x:v>0.05</x:v>
      </x:c>
      <x:c r="N3278" s="71" t="n">
        <x:v>147</x:v>
      </x:c>
      <x:c r="O3278" s="33" t="n">
        <x:f>ROUND(3*E3278+F3278+G3278*H3278,1)</x:f>
        <x:v>111.8</x:v>
      </x:c>
      <x:c r="P3278" s="33" t="n">
        <x:f>ROUND('Inputs'!$C$4*'Inputs'!$C$7*'Inputs'!$C$5*C3278/3600,1)</x:f>
        <x:v>4940</x:v>
      </x:c>
      <x:c r="Q3278" s="33" t="n">
        <x:f>ROUND(('Inputs'!$C$4/B3278)*'Inputs'!$C$7*'Inputs'!$C$6*D3278/3600,1)</x:f>
        <x:v>1956.9</x:v>
      </x:c>
      <x:c r="R3278" s="59" t="n">
        <x:f>ROUND((P3278-Q3278)*O3278-('Inputs'!$C$4/B3278)*(I3278/J3278+K3278)-'Inputs'!$C$4*L3278-('Inputs'!$C$4*'Inputs'!$C$20*'Inputs'!$C$21*'Inputs'!$C$22/1000)*M3278*N3278,0)</x:f>
        <x:v>-230965</x:v>
      </x:c>
      <x:c r="S3278" s="59" t="n">
        <x:f>ROUND(R3278/'Inputs'!$C$4,2)</x:f>
        <x:v>-23.1</x:v>
      </x:c>
      <x:c r="T3278" s="33" t="n">
        <x:f>ROUND((P3278-Q3278)*G3278*'Inputs'!$C$25/1000,1)</x:f>
        <x:v>54.7</x:v>
      </x:c>
    </x:row>
    <x:row r="3279">
      <x:c r="A3279" t="n">
        <x:v>3264</x:v>
      </x:c>
      <x:c r="B3279" s="68" t="n">
        <x:v>25.5</x:v>
      </x:c>
      <x:c r="C3279" s="68" t="n">
        <x:v>26.6</x:v>
      </x:c>
      <x:c r="D3279" s="68" t="n">
        <x:v>219.2</x:v>
      </x:c>
      <x:c r="E3279" s="68" t="n">
        <x:v>27.8</x:v>
      </x:c>
      <x:c r="F3279" s="68" t="n">
        <x:v>52.1</x:v>
      </x:c>
      <x:c r="G3279" s="68" t="n">
        <x:v>9.4</x:v>
      </x:c>
      <x:c r="H3279" s="69" t="n">
        <x:v>1.865</x:v>
      </x:c>
      <x:c r="I3279" s="68" t="n">
        <x:v>5258</x:v>
      </x:c>
      <x:c r="J3279" s="68" t="n">
        <x:v>14.5</x:v>
      </x:c>
      <x:c r="K3279" s="68" t="n">
        <x:v>400</x:v>
      </x:c>
      <x:c r="L3279" s="68" t="n">
        <x:v>3.9</x:v>
      </x:c>
      <x:c r="M3279" s="70" t="n">
        <x:v>0.095</x:v>
      </x:c>
      <x:c r="N3279" s="71" t="n">
        <x:v>73</x:v>
      </x:c>
      <x:c r="O3279" s="33" t="n">
        <x:f>ROUND(3*E3279+F3279+G3279*H3279,1)</x:f>
        <x:v>153</x:v>
      </x:c>
      <x:c r="P3279" s="33" t="n">
        <x:f>ROUND('Inputs'!$C$4*'Inputs'!$C$7*'Inputs'!$C$5*C3279/3600,1)</x:f>
        <x:v>3842.2</x:v>
      </x:c>
      <x:c r="Q3279" s="33" t="n">
        <x:f>ROUND(('Inputs'!$C$4/B3279)*'Inputs'!$C$7*'Inputs'!$C$6*D3279/3600,1)</x:f>
        <x:v>2483.3</x:v>
      </x:c>
      <x:c r="R3279" s="59" t="n">
        <x:f>ROUND((P3279-Q3279)*O3279-('Inputs'!$C$4/B3279)*(I3279/J3279+K3279)-'Inputs'!$C$4*L3279-('Inputs'!$C$4*'Inputs'!$C$20*'Inputs'!$C$21*'Inputs'!$C$22/1000)*M3279*N3279,0)</x:f>
        <x:v>-145663</x:v>
      </x:c>
      <x:c r="S3279" s="59" t="n">
        <x:f>ROUND(R3279/'Inputs'!$C$4,2)</x:f>
        <x:v>-14.57</x:v>
      </x:c>
      <x:c r="T3279" s="33" t="n">
        <x:f>ROUND((P3279-Q3279)*G3279*'Inputs'!$C$25/1000,1)</x:f>
        <x:v>33</x:v>
      </x:c>
    </x:row>
    <x:row r="3280">
      <x:c r="A3280" t="n">
        <x:v>3265</x:v>
      </x:c>
      <x:c r="B3280" s="68" t="n">
        <x:v>45.7</x:v>
      </x:c>
      <x:c r="C3280" s="68" t="n">
        <x:v>29.3</x:v>
      </x:c>
      <x:c r="D3280" s="68" t="n">
        <x:v>185.2</x:v>
      </x:c>
      <x:c r="E3280" s="68" t="n">
        <x:v>20.3</x:v>
      </x:c>
      <x:c r="F3280" s="68" t="n">
        <x:v>46.7</x:v>
      </x:c>
      <x:c r="G3280" s="68" t="n">
        <x:v>9.5</x:v>
      </x:c>
      <x:c r="H3280" s="69" t="n">
        <x:v>1.987</x:v>
      </x:c>
      <x:c r="I3280" s="68" t="n">
        <x:v>5845</x:v>
      </x:c>
      <x:c r="J3280" s="68" t="n">
        <x:v>11.4</x:v>
      </x:c>
      <x:c r="K3280" s="68" t="n">
        <x:v>749</x:v>
      </x:c>
      <x:c r="L3280" s="68" t="n">
        <x:v>2.8</x:v>
      </x:c>
      <x:c r="M3280" s="70" t="n">
        <x:v>0.087</x:v>
      </x:c>
      <x:c r="N3280" s="71" t="n">
        <x:v>105</x:v>
      </x:c>
      <x:c r="O3280" s="33" t="n">
        <x:f>ROUND(3*E3280+F3280+G3280*H3280,1)</x:f>
        <x:v>126.5</x:v>
      </x:c>
      <x:c r="P3280" s="33" t="n">
        <x:f>ROUND('Inputs'!$C$4*'Inputs'!$C$7*'Inputs'!$C$5*C3280/3600,1)</x:f>
        <x:v>4232.2</x:v>
      </x:c>
      <x:c r="Q3280" s="33" t="n">
        <x:f>ROUND(('Inputs'!$C$4/B3280)*'Inputs'!$C$7*'Inputs'!$C$6*D3280/3600,1)</x:f>
        <x:v>1170.7</x:v>
      </x:c>
      <x:c r="R3280" s="59" t="n">
        <x:f>ROUND((P3280-Q3280)*O3280-('Inputs'!$C$4/B3280)*(I3280/J3280+K3280)-'Inputs'!$C$4*L3280-('Inputs'!$C$4*'Inputs'!$C$20*'Inputs'!$C$21*'Inputs'!$C$22/1000)*M3280*N3280,0)</x:f>
        <x:v>62765</x:v>
      </x:c>
      <x:c r="S3280" s="59" t="n">
        <x:f>ROUND(R3280/'Inputs'!$C$4,2)</x:f>
        <x:v>6.28</x:v>
      </x:c>
      <x:c r="T3280" s="33" t="n">
        <x:f>ROUND((P3280-Q3280)*G3280*'Inputs'!$C$25/1000,1)</x:f>
        <x:v>75.1</x:v>
      </x:c>
    </x:row>
    <x:row r="3281">
      <x:c r="A3281" t="n">
        <x:v>3266</x:v>
      </x:c>
      <x:c r="B3281" s="68" t="n">
        <x:v>49.6</x:v>
      </x:c>
      <x:c r="C3281" s="68" t="n">
        <x:v>32.2</x:v>
      </x:c>
      <x:c r="D3281" s="68" t="n">
        <x:v>208.4</x:v>
      </x:c>
      <x:c r="E3281" s="68" t="n">
        <x:v>21.3</x:v>
      </x:c>
      <x:c r="F3281" s="68" t="n">
        <x:v>38.9</x:v>
      </x:c>
      <x:c r="G3281" s="68" t="n">
        <x:v>9.7</x:v>
      </x:c>
      <x:c r="H3281" s="69" t="n">
        <x:v>1.864</x:v>
      </x:c>
      <x:c r="I3281" s="68" t="n">
        <x:v>5343</x:v>
      </x:c>
      <x:c r="J3281" s="68" t="n">
        <x:v>10.3</x:v>
      </x:c>
      <x:c r="K3281" s="68" t="n">
        <x:v>624</x:v>
      </x:c>
      <x:c r="L3281" s="68" t="n">
        <x:v>4.5</x:v>
      </x:c>
      <x:c r="M3281" s="70" t="n">
        <x:v>0.078</x:v>
      </x:c>
      <x:c r="N3281" s="71" t="n">
        <x:v>115</x:v>
      </x:c>
      <x:c r="O3281" s="33" t="n">
        <x:f>ROUND(3*E3281+F3281+G3281*H3281,1)</x:f>
        <x:v>120.9</x:v>
      </x:c>
      <x:c r="P3281" s="33" t="n">
        <x:f>ROUND('Inputs'!$C$4*'Inputs'!$C$7*'Inputs'!$C$5*C3281/3600,1)</x:f>
        <x:v>4651.1</x:v>
      </x:c>
      <x:c r="Q3281" s="33" t="n">
        <x:f>ROUND(('Inputs'!$C$4/B3281)*'Inputs'!$C$7*'Inputs'!$C$6*D3281/3600,1)</x:f>
        <x:v>1213.8</x:v>
      </x:c>
      <x:c r="R3281" s="59" t="n">
        <x:f>ROUND((P3281-Q3281)*O3281-('Inputs'!$C$4/B3281)*(I3281/J3281+K3281)-'Inputs'!$C$4*L3281-('Inputs'!$C$4*'Inputs'!$C$20*'Inputs'!$C$21*'Inputs'!$C$22/1000)*M3281*N3281,0)</x:f>
        <x:v>120121</x:v>
      </x:c>
      <x:c r="S3281" s="59" t="n">
        <x:f>ROUND(R3281/'Inputs'!$C$4,2)</x:f>
        <x:v>12.01</x:v>
      </x:c>
      <x:c r="T3281" s="33" t="n">
        <x:f>ROUND((P3281-Q3281)*G3281*'Inputs'!$C$25/1000,1)</x:f>
        <x:v>86.1</x:v>
      </x:c>
    </x:row>
    <x:row r="3282">
      <x:c r="A3282" t="n">
        <x:v>3267</x:v>
      </x:c>
      <x:c r="B3282" s="68" t="n">
        <x:v>51.8</x:v>
      </x:c>
      <x:c r="C3282" s="68" t="n">
        <x:v>28.2</x:v>
      </x:c>
      <x:c r="D3282" s="68" t="n">
        <x:v>257.2</x:v>
      </x:c>
      <x:c r="E3282" s="68" t="n">
        <x:v>26.5</x:v>
      </x:c>
      <x:c r="F3282" s="68" t="n">
        <x:v>38.5</x:v>
      </x:c>
      <x:c r="G3282" s="68" t="n">
        <x:v>9.1</x:v>
      </x:c>
      <x:c r="H3282" s="69" t="n">
        <x:v>1.844</x:v>
      </x:c>
      <x:c r="I3282" s="68" t="n">
        <x:v>6525</x:v>
      </x:c>
      <x:c r="J3282" s="68" t="n">
        <x:v>10.8</x:v>
      </x:c>
      <x:c r="K3282" s="68" t="n">
        <x:v>424</x:v>
      </x:c>
      <x:c r="L3282" s="68" t="n">
        <x:v>4.9</x:v>
      </x:c>
      <x:c r="M3282" s="70" t="n">
        <x:v>0.042</x:v>
      </x:c>
      <x:c r="N3282" s="71" t="n">
        <x:v>144</x:v>
      </x:c>
      <x:c r="O3282" s="33" t="n">
        <x:f>ROUND(3*E3282+F3282+G3282*H3282,1)</x:f>
        <x:v>134.8</x:v>
      </x:c>
      <x:c r="P3282" s="33" t="n">
        <x:f>ROUND('Inputs'!$C$4*'Inputs'!$C$7*'Inputs'!$C$5*C3282/3600,1)</x:f>
        <x:v>4073.3</x:v>
      </x:c>
      <x:c r="Q3282" s="33" t="n">
        <x:f>ROUND(('Inputs'!$C$4/B3282)*'Inputs'!$C$7*'Inputs'!$C$6*D3282/3600,1)</x:f>
        <x:v>1434.4</x:v>
      </x:c>
      <x:c r="R3282" s="59" t="n">
        <x:f>ROUND((P3282-Q3282)*O3282-('Inputs'!$C$4/B3282)*(I3282/J3282+K3282)-'Inputs'!$C$4*L3282-('Inputs'!$C$4*'Inputs'!$C$20*'Inputs'!$C$21*'Inputs'!$C$22/1000)*M3282*N3282,0)</x:f>
        <x:v>94712</x:v>
      </x:c>
      <x:c r="S3282" s="59" t="n">
        <x:f>ROUND(R3282/'Inputs'!$C$4,2)</x:f>
        <x:v>9.47</x:v>
      </x:c>
      <x:c r="T3282" s="33" t="n">
        <x:f>ROUND((P3282-Q3282)*G3282*'Inputs'!$C$25/1000,1)</x:f>
        <x:v>62</x:v>
      </x:c>
    </x:row>
    <x:row r="3283">
      <x:c r="A3283" t="n">
        <x:v>3268</x:v>
      </x:c>
      <x:c r="B3283" s="68" t="n">
        <x:v>38.7</x:v>
      </x:c>
      <x:c r="C3283" s="68" t="n">
        <x:v>26.9</x:v>
      </x:c>
      <x:c r="D3283" s="68" t="n">
        <x:v>278.9</x:v>
      </x:c>
      <x:c r="E3283" s="68" t="n">
        <x:v>27.1</x:v>
      </x:c>
      <x:c r="F3283" s="68" t="n">
        <x:v>41.9</x:v>
      </x:c>
      <x:c r="G3283" s="68" t="n">
        <x:v>9.4</x:v>
      </x:c>
      <x:c r="H3283" s="69" t="n">
        <x:v>1.629</x:v>
      </x:c>
      <x:c r="I3283" s="68" t="n">
        <x:v>7953</x:v>
      </x:c>
      <x:c r="J3283" s="68" t="n">
        <x:v>13.3</x:v>
      </x:c>
      <x:c r="K3283" s="68" t="n">
        <x:v>670</x:v>
      </x:c>
      <x:c r="L3283" s="68" t="n">
        <x:v>1.5</x:v>
      </x:c>
      <x:c r="M3283" s="70" t="n">
        <x:v>0.019</x:v>
      </x:c>
      <x:c r="N3283" s="71" t="n">
        <x:v>124</x:v>
      </x:c>
      <x:c r="O3283" s="33" t="n">
        <x:f>ROUND(3*E3283+F3283+G3283*H3283,1)</x:f>
        <x:v>138.5</x:v>
      </x:c>
      <x:c r="P3283" s="33" t="n">
        <x:f>ROUND('Inputs'!$C$4*'Inputs'!$C$7*'Inputs'!$C$5*C3283/3600,1)</x:f>
        <x:v>3885.6</x:v>
      </x:c>
      <x:c r="Q3283" s="33" t="n">
        <x:f>ROUND(('Inputs'!$C$4/B3283)*'Inputs'!$C$7*'Inputs'!$C$6*D3283/3600,1)</x:f>
        <x:v>2081.9</x:v>
      </x:c>
      <x:c r="R3283" s="59" t="n">
        <x:f>ROUND((P3283-Q3283)*O3283-('Inputs'!$C$4/B3283)*(I3283/J3283+K3283)-'Inputs'!$C$4*L3283-('Inputs'!$C$4*'Inputs'!$C$20*'Inputs'!$C$21*'Inputs'!$C$22/1000)*M3283*N3283,0)</x:f>
        <x:v>-98097</x:v>
      </x:c>
      <x:c r="S3283" s="59" t="n">
        <x:f>ROUND(R3283/'Inputs'!$C$4,2)</x:f>
        <x:v>-9.81</x:v>
      </x:c>
      <x:c r="T3283" s="33" t="n">
        <x:f>ROUND((P3283-Q3283)*G3283*'Inputs'!$C$25/1000,1)</x:f>
        <x:v>43.8</x:v>
      </x:c>
    </x:row>
    <x:row r="3284">
      <x:c r="A3284" t="n">
        <x:v>3269</x:v>
      </x:c>
      <x:c r="B3284" s="68" t="n">
        <x:v>52.8</x:v>
      </x:c>
      <x:c r="C3284" s="68" t="n">
        <x:v>25.4</x:v>
      </x:c>
      <x:c r="D3284" s="68" t="n">
        <x:v>188.7</x:v>
      </x:c>
      <x:c r="E3284" s="68" t="n">
        <x:v>20.2</x:v>
      </x:c>
      <x:c r="F3284" s="68" t="n">
        <x:v>51.3</x:v>
      </x:c>
      <x:c r="G3284" s="68" t="n">
        <x:v>9.6</x:v>
      </x:c>
      <x:c r="H3284" s="69" t="n">
        <x:v>1.572</x:v>
      </x:c>
      <x:c r="I3284" s="68" t="n">
        <x:v>6544</x:v>
      </x:c>
      <x:c r="J3284" s="68" t="n">
        <x:v>12.5</x:v>
      </x:c>
      <x:c r="K3284" s="68" t="n">
        <x:v>619</x:v>
      </x:c>
      <x:c r="L3284" s="68" t="n">
        <x:v>4.6</x:v>
      </x:c>
      <x:c r="M3284" s="70" t="n">
        <x:v>0.012</x:v>
      </x:c>
      <x:c r="N3284" s="71" t="n">
        <x:v>113</x:v>
      </x:c>
      <x:c r="O3284" s="33" t="n">
        <x:f>ROUND(3*E3284+F3284+G3284*H3284,1)</x:f>
        <x:v>127</x:v>
      </x:c>
      <x:c r="P3284" s="33" t="n">
        <x:f>ROUND('Inputs'!$C$4*'Inputs'!$C$7*'Inputs'!$C$5*C3284/3600,1)</x:f>
        <x:v>3668.9</x:v>
      </x:c>
      <x:c r="Q3284" s="33" t="n">
        <x:f>ROUND(('Inputs'!$C$4/B3284)*'Inputs'!$C$7*'Inputs'!$C$6*D3284/3600,1)</x:f>
        <x:v>1032.4</x:v>
      </x:c>
      <x:c r="R3284" s="59" t="n">
        <x:f>ROUND((P3284-Q3284)*O3284-('Inputs'!$C$4/B3284)*(I3284/J3284+K3284)-'Inputs'!$C$4*L3284-('Inputs'!$C$4*'Inputs'!$C$20*'Inputs'!$C$21*'Inputs'!$C$22/1000)*M3284*N3284,0)</x:f>
        <x:v>69417</x:v>
      </x:c>
      <x:c r="S3284" s="59" t="n">
        <x:f>ROUND(R3284/'Inputs'!$C$4,2)</x:f>
        <x:v>6.94</x:v>
      </x:c>
      <x:c r="T3284" s="33" t="n">
        <x:f>ROUND((P3284-Q3284)*G3284*'Inputs'!$C$25/1000,1)</x:f>
        <x:v>65.4</x:v>
      </x:c>
    </x:row>
    <x:row r="3285">
      <x:c r="A3285" t="n">
        <x:v>3270</x:v>
      </x:c>
      <x:c r="B3285" s="68" t="n">
        <x:v>37.4</x:v>
      </x:c>
      <x:c r="C3285" s="68" t="n">
        <x:v>26.1</x:v>
      </x:c>
      <x:c r="D3285" s="68" t="n">
        <x:v>197.3</x:v>
      </x:c>
      <x:c r="E3285" s="68" t="n">
        <x:v>26</x:v>
      </x:c>
      <x:c r="F3285" s="68" t="n">
        <x:v>53.1</x:v>
      </x:c>
      <x:c r="G3285" s="68" t="n">
        <x:v>8.5</x:v>
      </x:c>
      <x:c r="H3285" s="69" t="n">
        <x:v>1.975</x:v>
      </x:c>
      <x:c r="I3285" s="68" t="n">
        <x:v>9080</x:v>
      </x:c>
      <x:c r="J3285" s="68" t="n">
        <x:v>8</x:v>
      </x:c>
      <x:c r="K3285" s="68" t="n">
        <x:v>627</x:v>
      </x:c>
      <x:c r="L3285" s="68" t="n">
        <x:v>1.8</x:v>
      </x:c>
      <x:c r="M3285" s="70" t="n">
        <x:v>0.031</x:v>
      </x:c>
      <x:c r="N3285" s="71" t="n">
        <x:v>132</x:v>
      </x:c>
      <x:c r="O3285" s="33" t="n">
        <x:f>ROUND(3*E3285+F3285+G3285*H3285,1)</x:f>
        <x:v>147.9</x:v>
      </x:c>
      <x:c r="P3285" s="33" t="n">
        <x:f>ROUND('Inputs'!$C$4*'Inputs'!$C$7*'Inputs'!$C$5*C3285/3600,1)</x:f>
        <x:v>3770</x:v>
      </x:c>
      <x:c r="Q3285" s="33" t="n">
        <x:f>ROUND(('Inputs'!$C$4/B3285)*'Inputs'!$C$7*'Inputs'!$C$6*D3285/3600,1)</x:f>
        <x:v>1524</x:v>
      </x:c>
      <x:c r="R3285" s="59" t="n">
        <x:f>ROUND((P3285-Q3285)*O3285-('Inputs'!$C$4/B3285)*(I3285/J3285+K3285)-'Inputs'!$C$4*L3285-('Inputs'!$C$4*'Inputs'!$C$20*'Inputs'!$C$21*'Inputs'!$C$22/1000)*M3285*N3285,0)</x:f>
        <x:v>-166090</x:v>
      </x:c>
      <x:c r="S3285" s="59" t="n">
        <x:f>ROUND(R3285/'Inputs'!$C$4,2)</x:f>
        <x:v>-16.61</x:v>
      </x:c>
      <x:c r="T3285" s="33" t="n">
        <x:f>ROUND((P3285-Q3285)*G3285*'Inputs'!$C$25/1000,1)</x:f>
        <x:v>49.3</x:v>
      </x:c>
    </x:row>
    <x:row r="3286">
      <x:c r="A3286" t="n">
        <x:v>3271</x:v>
      </x:c>
      <x:c r="B3286" s="68" t="n">
        <x:v>35.5</x:v>
      </x:c>
      <x:c r="C3286" s="68" t="n">
        <x:v>28.5</x:v>
      </x:c>
      <x:c r="D3286" s="68" t="n">
        <x:v>180</x:v>
      </x:c>
      <x:c r="E3286" s="68" t="n">
        <x:v>21.1</x:v>
      </x:c>
      <x:c r="F3286" s="68" t="n">
        <x:v>36.4</x:v>
      </x:c>
      <x:c r="G3286" s="68" t="n">
        <x:v>8.6</x:v>
      </x:c>
      <x:c r="H3286" s="69" t="n">
        <x:v>1.884</x:v>
      </x:c>
      <x:c r="I3286" s="68" t="n">
        <x:v>7386</x:v>
      </x:c>
      <x:c r="J3286" s="68" t="n">
        <x:v>14.2</x:v>
      </x:c>
      <x:c r="K3286" s="68" t="n">
        <x:v>880</x:v>
      </x:c>
      <x:c r="L3286" s="68" t="n">
        <x:v>2.8</x:v>
      </x:c>
      <x:c r="M3286" s="70" t="n">
        <x:v>0.057</x:v>
      </x:c>
      <x:c r="N3286" s="71" t="n">
        <x:v>80</x:v>
      </x:c>
      <x:c r="O3286" s="33" t="n">
        <x:f>ROUND(3*E3286+F3286+G3286*H3286,1)</x:f>
        <x:v>115.9</x:v>
      </x:c>
      <x:c r="P3286" s="33" t="n">
        <x:f>ROUND('Inputs'!$C$4*'Inputs'!$C$7*'Inputs'!$C$5*C3286/3600,1)</x:f>
        <x:v>4116.7</x:v>
      </x:c>
      <x:c r="Q3286" s="33" t="n">
        <x:f>ROUND(('Inputs'!$C$4/B3286)*'Inputs'!$C$7*'Inputs'!$C$6*D3286/3600,1)</x:f>
        <x:v>1464.8</x:v>
      </x:c>
      <x:c r="R3286" s="59" t="n">
        <x:f>ROUND((P3286-Q3286)*O3286-('Inputs'!$C$4/B3286)*(I3286/J3286+K3286)-'Inputs'!$C$4*L3286-('Inputs'!$C$4*'Inputs'!$C$20*'Inputs'!$C$21*'Inputs'!$C$22/1000)*M3286*N3286,0)</x:f>
        <x:v>-125247</x:v>
      </x:c>
      <x:c r="S3286" s="59" t="n">
        <x:f>ROUND(R3286/'Inputs'!$C$4,2)</x:f>
        <x:v>-12.52</x:v>
      </x:c>
      <x:c r="T3286" s="33" t="n">
        <x:f>ROUND((P3286-Q3286)*G3286*'Inputs'!$C$25/1000,1)</x:f>
        <x:v>58.9</x:v>
      </x:c>
    </x:row>
    <x:row r="3287">
      <x:c r="A3287" t="n">
        <x:v>3272</x:v>
      </x:c>
      <x:c r="B3287" s="68" t="n">
        <x:v>42.6</x:v>
      </x:c>
      <x:c r="C3287" s="68" t="n">
        <x:v>31.3</x:v>
      </x:c>
      <x:c r="D3287" s="68" t="n">
        <x:v>224.2</x:v>
      </x:c>
      <x:c r="E3287" s="68" t="n">
        <x:v>20.8</x:v>
      </x:c>
      <x:c r="F3287" s="68" t="n">
        <x:v>53.6</x:v>
      </x:c>
      <x:c r="G3287" s="68" t="n">
        <x:v>9.5</x:v>
      </x:c>
      <x:c r="H3287" s="69" t="n">
        <x:v>1.733</x:v>
      </x:c>
      <x:c r="I3287" s="68" t="n">
        <x:v>4693</x:v>
      </x:c>
      <x:c r="J3287" s="68" t="n">
        <x:v>14.7</x:v>
      </x:c>
      <x:c r="K3287" s="68" t="n">
        <x:v>726</x:v>
      </x:c>
      <x:c r="L3287" s="68" t="n">
        <x:v>3.2</x:v>
      </x:c>
      <x:c r="M3287" s="70" t="n">
        <x:v>0.071</x:v>
      </x:c>
      <x:c r="N3287" s="71" t="n">
        <x:v>118</x:v>
      </x:c>
      <x:c r="O3287" s="33" t="n">
        <x:f>ROUND(3*E3287+F3287+G3287*H3287,1)</x:f>
        <x:v>132.5</x:v>
      </x:c>
      <x:c r="P3287" s="33" t="n">
        <x:f>ROUND('Inputs'!$C$4*'Inputs'!$C$7*'Inputs'!$C$5*C3287/3600,1)</x:f>
        <x:v>4521.1</x:v>
      </x:c>
      <x:c r="Q3287" s="33" t="n">
        <x:f>ROUND(('Inputs'!$C$4/B3287)*'Inputs'!$C$7*'Inputs'!$C$6*D3287/3600,1)</x:f>
        <x:v>1520.4</x:v>
      </x:c>
      <x:c r="R3287" s="59" t="n">
        <x:f>ROUND((P3287-Q3287)*O3287-('Inputs'!$C$4/B3287)*(I3287/J3287+K3287)-'Inputs'!$C$4*L3287-('Inputs'!$C$4*'Inputs'!$C$20*'Inputs'!$C$21*'Inputs'!$C$22/1000)*M3287*N3287,0)</x:f>
        <x:v>101494</x:v>
      </x:c>
      <x:c r="S3287" s="59" t="n">
        <x:f>ROUND(R3287/'Inputs'!$C$4,2)</x:f>
        <x:v>10.15</x:v>
      </x:c>
      <x:c r="T3287" s="33" t="n">
        <x:f>ROUND((P3287-Q3287)*G3287*'Inputs'!$C$25/1000,1)</x:f>
        <x:v>73.6</x:v>
      </x:c>
    </x:row>
    <x:row r="3288">
      <x:c r="A3288" t="n">
        <x:v>3273</x:v>
      </x:c>
      <x:c r="B3288" s="68" t="n">
        <x:v>51.1</x:v>
      </x:c>
      <x:c r="C3288" s="68" t="n">
        <x:v>28</x:v>
      </x:c>
      <x:c r="D3288" s="68" t="n">
        <x:v>253.5</x:v>
      </x:c>
      <x:c r="E3288" s="68" t="n">
        <x:v>20.5</x:v>
      </x:c>
      <x:c r="F3288" s="68" t="n">
        <x:v>44.6</x:v>
      </x:c>
      <x:c r="G3288" s="68" t="n">
        <x:v>7</x:v>
      </x:c>
      <x:c r="H3288" s="69" t="n">
        <x:v>1.882</x:v>
      </x:c>
      <x:c r="I3288" s="68" t="n">
        <x:v>5964</x:v>
      </x:c>
      <x:c r="J3288" s="68" t="n">
        <x:v>10.2</x:v>
      </x:c>
      <x:c r="K3288" s="68" t="n">
        <x:v>372</x:v>
      </x:c>
      <x:c r="L3288" s="68" t="n">
        <x:v>2.6</x:v>
      </x:c>
      <x:c r="M3288" s="70" t="n">
        <x:v>0.094</x:v>
      </x:c>
      <x:c r="N3288" s="71" t="n">
        <x:v>144</x:v>
      </x:c>
      <x:c r="O3288" s="33" t="n">
        <x:f>ROUND(3*E3288+F3288+G3288*H3288,1)</x:f>
        <x:v>119.3</x:v>
      </x:c>
      <x:c r="P3288" s="33" t="n">
        <x:f>ROUND('Inputs'!$C$4*'Inputs'!$C$7*'Inputs'!$C$5*C3288/3600,1)</x:f>
        <x:v>4044.4</x:v>
      </x:c>
      <x:c r="Q3288" s="33" t="n">
        <x:f>ROUND(('Inputs'!$C$4/B3288)*'Inputs'!$C$7*'Inputs'!$C$6*D3288/3600,1)</x:f>
        <x:v>1433.1</x:v>
      </x:c>
      <x:c r="R3288" s="59" t="n">
        <x:f>ROUND((P3288-Q3288)*O3288-('Inputs'!$C$4/B3288)*(I3288/J3288+K3288)-'Inputs'!$C$4*L3288-('Inputs'!$C$4*'Inputs'!$C$20*'Inputs'!$C$21*'Inputs'!$C$22/1000)*M3288*N3288,0)</x:f>
        <x:v>68037</x:v>
      </x:c>
      <x:c r="S3288" s="59" t="n">
        <x:f>ROUND(R3288/'Inputs'!$C$4,2)</x:f>
        <x:v>6.8</x:v>
      </x:c>
      <x:c r="T3288" s="33" t="n">
        <x:f>ROUND((P3288-Q3288)*G3288*'Inputs'!$C$25/1000,1)</x:f>
        <x:v>47.2</x:v>
      </x:c>
    </x:row>
    <x:row r="3289">
      <x:c r="A3289" t="n">
        <x:v>3274</x:v>
      </x:c>
      <x:c r="B3289" s="68" t="n">
        <x:v>36.6</x:v>
      </x:c>
      <x:c r="C3289" s="68" t="n">
        <x:v>29.3</x:v>
      </x:c>
      <x:c r="D3289" s="68" t="n">
        <x:v>210.9</x:v>
      </x:c>
      <x:c r="E3289" s="68" t="n">
        <x:v>27.6</x:v>
      </x:c>
      <x:c r="F3289" s="68" t="n">
        <x:v>31.1</x:v>
      </x:c>
      <x:c r="G3289" s="68" t="n">
        <x:v>9.7</x:v>
      </x:c>
      <x:c r="H3289" s="69" t="n">
        <x:v>1.836</x:v>
      </x:c>
      <x:c r="I3289" s="68" t="n">
        <x:v>5726</x:v>
      </x:c>
      <x:c r="J3289" s="68" t="n">
        <x:v>8.7</x:v>
      </x:c>
      <x:c r="K3289" s="68" t="n">
        <x:v>790</x:v>
      </x:c>
      <x:c r="L3289" s="68" t="n">
        <x:v>3.8</x:v>
      </x:c>
      <x:c r="M3289" s="70" t="n">
        <x:v>0.084</x:v>
      </x:c>
      <x:c r="N3289" s="71" t="n">
        <x:v>153</x:v>
      </x:c>
      <x:c r="O3289" s="33" t="n">
        <x:f>ROUND(3*E3289+F3289+G3289*H3289,1)</x:f>
        <x:v>131.7</x:v>
      </x:c>
      <x:c r="P3289" s="33" t="n">
        <x:f>ROUND('Inputs'!$C$4*'Inputs'!$C$7*'Inputs'!$C$5*C3289/3600,1)</x:f>
        <x:v>4232.2</x:v>
      </x:c>
      <x:c r="Q3289" s="33" t="n">
        <x:f>ROUND(('Inputs'!$C$4/B3289)*'Inputs'!$C$7*'Inputs'!$C$6*D3289/3600,1)</x:f>
        <x:v>1664.7</x:v>
      </x:c>
      <x:c r="R3289" s="59" t="n">
        <x:f>ROUND((P3289-Q3289)*O3289-('Inputs'!$C$4/B3289)*(I3289/J3289+K3289)-'Inputs'!$C$4*L3289-('Inputs'!$C$4*'Inputs'!$C$20*'Inputs'!$C$21*'Inputs'!$C$22/1000)*M3289*N3289,0)</x:f>
        <x:v>-124272</x:v>
      </x:c>
      <x:c r="S3289" s="59" t="n">
        <x:f>ROUND(R3289/'Inputs'!$C$4,2)</x:f>
        <x:v>-12.43</x:v>
      </x:c>
      <x:c r="T3289" s="33" t="n">
        <x:f>ROUND((P3289-Q3289)*G3289*'Inputs'!$C$25/1000,1)</x:f>
        <x:v>64.3</x:v>
      </x:c>
    </x:row>
    <x:row r="3290">
      <x:c r="A3290" t="n">
        <x:v>3275</x:v>
      </x:c>
      <x:c r="B3290" s="68" t="n">
        <x:v>52.1</x:v>
      </x:c>
      <x:c r="C3290" s="68" t="n">
        <x:v>28.1</x:v>
      </x:c>
      <x:c r="D3290" s="68" t="n">
        <x:v>169.5</x:v>
      </x:c>
      <x:c r="E3290" s="68" t="n">
        <x:v>27.2</x:v>
      </x:c>
      <x:c r="F3290" s="68" t="n">
        <x:v>50</x:v>
      </x:c>
      <x:c r="G3290" s="68" t="n">
        <x:v>7.5</x:v>
      </x:c>
      <x:c r="H3290" s="69" t="n">
        <x:v>1.931</x:v>
      </x:c>
      <x:c r="I3290" s="68" t="n">
        <x:v>6353</x:v>
      </x:c>
      <x:c r="J3290" s="68" t="n">
        <x:v>10.2</x:v>
      </x:c>
      <x:c r="K3290" s="68" t="n">
        <x:v>430</x:v>
      </x:c>
      <x:c r="L3290" s="68" t="n">
        <x:v>1.6</x:v>
      </x:c>
      <x:c r="M3290" s="70" t="n">
        <x:v>0.05</x:v>
      </x:c>
      <x:c r="N3290" s="71" t="n">
        <x:v>130</x:v>
      </x:c>
      <x:c r="O3290" s="33" t="n">
        <x:f>ROUND(3*E3290+F3290+G3290*H3290,1)</x:f>
        <x:v>146.1</x:v>
      </x:c>
      <x:c r="P3290" s="33" t="n">
        <x:f>ROUND('Inputs'!$C$4*'Inputs'!$C$7*'Inputs'!$C$5*C3290/3600,1)</x:f>
        <x:v>4058.9</x:v>
      </x:c>
      <x:c r="Q3290" s="33" t="n">
        <x:f>ROUND(('Inputs'!$C$4/B3290)*'Inputs'!$C$7*'Inputs'!$C$6*D3290/3600,1)</x:f>
        <x:v>939.9</x:v>
      </x:c>
      <x:c r="R3290" s="59" t="n">
        <x:f>ROUND((P3290-Q3290)*O3290-('Inputs'!$C$4/B3290)*(I3290/J3290+K3290)-'Inputs'!$C$4*L3290-('Inputs'!$C$4*'Inputs'!$C$20*'Inputs'!$C$21*'Inputs'!$C$22/1000)*M3290*N3290,0)</x:f>
        <x:v>223070</x:v>
      </x:c>
      <x:c r="S3290" s="59" t="n">
        <x:f>ROUND(R3290/'Inputs'!$C$4,2)</x:f>
        <x:v>22.31</x:v>
      </x:c>
      <x:c r="T3290" s="33" t="n">
        <x:f>ROUND((P3290-Q3290)*G3290*'Inputs'!$C$25/1000,1)</x:f>
        <x:v>60.4</x:v>
      </x:c>
    </x:row>
    <x:row r="3291">
      <x:c r="A3291" t="n">
        <x:v>3276</x:v>
      </x:c>
      <x:c r="B3291" s="68" t="n">
        <x:v>29.6</x:v>
      </x:c>
      <x:c r="C3291" s="68" t="n">
        <x:v>34.7</x:v>
      </x:c>
      <x:c r="D3291" s="68" t="n">
        <x:v>218.5</x:v>
      </x:c>
      <x:c r="E3291" s="68" t="n">
        <x:v>20.6</x:v>
      </x:c>
      <x:c r="F3291" s="68" t="n">
        <x:v>30.1</x:v>
      </x:c>
      <x:c r="G3291" s="68" t="n">
        <x:v>8.3</x:v>
      </x:c>
      <x:c r="H3291" s="69" t="n">
        <x:v>1.846</x:v>
      </x:c>
      <x:c r="I3291" s="68" t="n">
        <x:v>7301</x:v>
      </x:c>
      <x:c r="J3291" s="68" t="n">
        <x:v>10.1</x:v>
      </x:c>
      <x:c r="K3291" s="68" t="n">
        <x:v>402</x:v>
      </x:c>
      <x:c r="L3291" s="68" t="n">
        <x:v>5.4</x:v>
      </x:c>
      <x:c r="M3291" s="70" t="n">
        <x:v>0.076</x:v>
      </x:c>
      <x:c r="N3291" s="71" t="n">
        <x:v>72</x:v>
      </x:c>
      <x:c r="O3291" s="33" t="n">
        <x:f>ROUND(3*E3291+F3291+G3291*H3291,1)</x:f>
        <x:v>107.2</x:v>
      </x:c>
      <x:c r="P3291" s="33" t="n">
        <x:f>ROUND('Inputs'!$C$4*'Inputs'!$C$7*'Inputs'!$C$5*C3291/3600,1)</x:f>
        <x:v>5012.2</x:v>
      </x:c>
      <x:c r="Q3291" s="33" t="n">
        <x:f>ROUND(('Inputs'!$C$4/B3291)*'Inputs'!$C$7*'Inputs'!$C$6*D3291/3600,1)</x:f>
        <x:v>2132.5</x:v>
      </x:c>
      <x:c r="R3291" s="59" t="n">
        <x:f>ROUND((P3291-Q3291)*O3291-('Inputs'!$C$4/B3291)*(I3291/J3291+K3291)-'Inputs'!$C$4*L3291-('Inputs'!$C$4*'Inputs'!$C$20*'Inputs'!$C$21*'Inputs'!$C$22/1000)*M3291*N3291,0)</x:f>
        <x:v>-137556</x:v>
      </x:c>
      <x:c r="S3291" s="59" t="n">
        <x:f>ROUND(R3291/'Inputs'!$C$4,2)</x:f>
        <x:v>-13.76</x:v>
      </x:c>
      <x:c r="T3291" s="33" t="n">
        <x:f>ROUND((P3291-Q3291)*G3291*'Inputs'!$C$25/1000,1)</x:f>
        <x:v>61.8</x:v>
      </x:c>
    </x:row>
    <x:row r="3292">
      <x:c r="A3292" t="n">
        <x:v>3277</x:v>
      </x:c>
      <x:c r="B3292" s="68" t="n">
        <x:v>57.2</x:v>
      </x:c>
      <x:c r="C3292" s="68" t="n">
        <x:v>30.1</x:v>
      </x:c>
      <x:c r="D3292" s="68" t="n">
        <x:v>225.8</x:v>
      </x:c>
      <x:c r="E3292" s="68" t="n">
        <x:v>26.3</x:v>
      </x:c>
      <x:c r="F3292" s="68" t="n">
        <x:v>32.3</x:v>
      </x:c>
      <x:c r="G3292" s="68" t="n">
        <x:v>10.5</x:v>
      </x:c>
      <x:c r="H3292" s="69" t="n">
        <x:v>1.629</x:v>
      </x:c>
      <x:c r="I3292" s="68" t="n">
        <x:v>5665</x:v>
      </x:c>
      <x:c r="J3292" s="68" t="n">
        <x:v>8</x:v>
      </x:c>
      <x:c r="K3292" s="68" t="n">
        <x:v>547</x:v>
      </x:c>
      <x:c r="L3292" s="68" t="n">
        <x:v>3.2</x:v>
      </x:c>
      <x:c r="M3292" s="70" t="n">
        <x:v>0.018</x:v>
      </x:c>
      <x:c r="N3292" s="71" t="n">
        <x:v>144</x:v>
      </x:c>
      <x:c r="O3292" s="33" t="n">
        <x:f>ROUND(3*E3292+F3292+G3292*H3292,1)</x:f>
        <x:v>128.3</x:v>
      </x:c>
      <x:c r="P3292" s="33" t="n">
        <x:f>ROUND('Inputs'!$C$4*'Inputs'!$C$7*'Inputs'!$C$5*C3292/3600,1)</x:f>
        <x:v>4347.8</x:v>
      </x:c>
      <x:c r="Q3292" s="33" t="n">
        <x:f>ROUND(('Inputs'!$C$4/B3292)*'Inputs'!$C$7*'Inputs'!$C$6*D3292/3600,1)</x:f>
        <x:v>1140.4</x:v>
      </x:c>
      <x:c r="R3292" s="59" t="n">
        <x:f>ROUND((P3292-Q3292)*O3292-('Inputs'!$C$4/B3292)*(I3292/J3292+K3292)-'Inputs'!$C$4*L3292-('Inputs'!$C$4*'Inputs'!$C$20*'Inputs'!$C$21*'Inputs'!$C$22/1000)*M3292*N3292,0)</x:f>
        <x:v>154286</x:v>
      </x:c>
      <x:c r="S3292" s="59" t="n">
        <x:f>ROUND(R3292/'Inputs'!$C$4,2)</x:f>
        <x:v>15.43</x:v>
      </x:c>
      <x:c r="T3292" s="33" t="n">
        <x:f>ROUND((P3292-Q3292)*G3292*'Inputs'!$C$25/1000,1)</x:f>
        <x:v>87</x:v>
      </x:c>
    </x:row>
    <x:row r="3293">
      <x:c r="A3293" t="n">
        <x:v>3278</x:v>
      </x:c>
      <x:c r="B3293" s="68" t="n">
        <x:v>26.3</x:v>
      </x:c>
      <x:c r="C3293" s="68" t="n">
        <x:v>29.5</x:v>
      </x:c>
      <x:c r="D3293" s="68" t="n">
        <x:v>294.5</x:v>
      </x:c>
      <x:c r="E3293" s="68" t="n">
        <x:v>26.9</x:v>
      </x:c>
      <x:c r="F3293" s="68" t="n">
        <x:v>33</x:v>
      </x:c>
      <x:c r="G3293" s="68" t="n">
        <x:v>8.3</x:v>
      </x:c>
      <x:c r="H3293" s="69" t="n">
        <x:v>1.86</x:v>
      </x:c>
      <x:c r="I3293" s="68" t="n">
        <x:v>7287</x:v>
      </x:c>
      <x:c r="J3293" s="68" t="n">
        <x:v>15</x:v>
      </x:c>
      <x:c r="K3293" s="68" t="n">
        <x:v>439</x:v>
      </x:c>
      <x:c r="L3293" s="68" t="n">
        <x:v>1.7</x:v>
      </x:c>
      <x:c r="M3293" s="70" t="n">
        <x:v>0.036</x:v>
      </x:c>
      <x:c r="N3293" s="71" t="n">
        <x:v>62</x:v>
      </x:c>
      <x:c r="O3293" s="33" t="n">
        <x:f>ROUND(3*E3293+F3293+G3293*H3293,1)</x:f>
        <x:v>129.1</x:v>
      </x:c>
      <x:c r="P3293" s="33" t="n">
        <x:f>ROUND('Inputs'!$C$4*'Inputs'!$C$7*'Inputs'!$C$5*C3293/3600,1)</x:f>
        <x:v>4261.1</x:v>
      </x:c>
      <x:c r="Q3293" s="33" t="n">
        <x:f>ROUND(('Inputs'!$C$4/B3293)*'Inputs'!$C$7*'Inputs'!$C$6*D3293/3600,1)</x:f>
        <x:v>3234.9</x:v>
      </x:c>
      <x:c r="R3293" s="59" t="n">
        <x:f>ROUND((P3293-Q3293)*O3293-('Inputs'!$C$4/B3293)*(I3293/J3293+K3293)-'Inputs'!$C$4*L3293-('Inputs'!$C$4*'Inputs'!$C$20*'Inputs'!$C$21*'Inputs'!$C$22/1000)*M3293*N3293,0)</x:f>
        <x:v>-241144</x:v>
      </x:c>
      <x:c r="S3293" s="59" t="n">
        <x:f>ROUND(R3293/'Inputs'!$C$4,2)</x:f>
        <x:v>-24.11</x:v>
      </x:c>
      <x:c r="T3293" s="33" t="n">
        <x:f>ROUND((P3293-Q3293)*G3293*'Inputs'!$C$25/1000,1)</x:f>
        <x:v>22</x:v>
      </x:c>
    </x:row>
    <x:row r="3294">
      <x:c r="A3294" t="n">
        <x:v>3279</x:v>
      </x:c>
      <x:c r="B3294" s="68" t="n">
        <x:v>52.6</x:v>
      </x:c>
      <x:c r="C3294" s="68" t="n">
        <x:v>29.1</x:v>
      </x:c>
      <x:c r="D3294" s="68" t="n">
        <x:v>197.6</x:v>
      </x:c>
      <x:c r="E3294" s="68" t="n">
        <x:v>27.2</x:v>
      </x:c>
      <x:c r="F3294" s="68" t="n">
        <x:v>50</x:v>
      </x:c>
      <x:c r="G3294" s="68" t="n">
        <x:v>10.8</x:v>
      </x:c>
      <x:c r="H3294" s="69" t="n">
        <x:v>1.999</x:v>
      </x:c>
      <x:c r="I3294" s="68" t="n">
        <x:v>3930</x:v>
      </x:c>
      <x:c r="J3294" s="68" t="n">
        <x:v>9.1</x:v>
      </x:c>
      <x:c r="K3294" s="68" t="n">
        <x:v>472</x:v>
      </x:c>
      <x:c r="L3294" s="68" t="n">
        <x:v>2.2</x:v>
      </x:c>
      <x:c r="M3294" s="70" t="n">
        <x:v>0.001</x:v>
      </x:c>
      <x:c r="N3294" s="71" t="n">
        <x:v>90</x:v>
      </x:c>
      <x:c r="O3294" s="33" t="n">
        <x:f>ROUND(3*E3294+F3294+G3294*H3294,1)</x:f>
        <x:v>153.2</x:v>
      </x:c>
      <x:c r="P3294" s="33" t="n">
        <x:f>ROUND('Inputs'!$C$4*'Inputs'!$C$7*'Inputs'!$C$5*C3294/3600,1)</x:f>
        <x:v>4203.3</x:v>
      </x:c>
      <x:c r="Q3294" s="33" t="n">
        <x:f>ROUND(('Inputs'!$C$4/B3294)*'Inputs'!$C$7*'Inputs'!$C$6*D3294/3600,1)</x:f>
        <x:v>1085.3</x:v>
      </x:c>
      <x:c r="R3294" s="59" t="n">
        <x:f>ROUND((P3294-Q3294)*O3294-('Inputs'!$C$4/B3294)*(I3294/J3294+K3294)-'Inputs'!$C$4*L3294-('Inputs'!$C$4*'Inputs'!$C$20*'Inputs'!$C$21*'Inputs'!$C$22/1000)*M3294*N3294,0)</x:f>
        <x:v>283638</x:v>
      </x:c>
      <x:c r="S3294" s="59" t="n">
        <x:f>ROUND(R3294/'Inputs'!$C$4,2)</x:f>
        <x:v>28.36</x:v>
      </x:c>
      <x:c r="T3294" s="33" t="n">
        <x:f>ROUND((P3294-Q3294)*G3294*'Inputs'!$C$25/1000,1)</x:f>
        <x:v>87</x:v>
      </x:c>
    </x:row>
    <x:row r="3295">
      <x:c r="A3295" t="n">
        <x:v>3280</x:v>
      </x:c>
      <x:c r="B3295" s="68" t="n">
        <x:v>35.4</x:v>
      </x:c>
      <x:c r="C3295" s="68" t="n">
        <x:v>26.9</x:v>
      </x:c>
      <x:c r="D3295" s="68" t="n">
        <x:v>216.9</x:v>
      </x:c>
      <x:c r="E3295" s="68" t="n">
        <x:v>27.5</x:v>
      </x:c>
      <x:c r="F3295" s="68" t="n">
        <x:v>37.8</x:v>
      </x:c>
      <x:c r="G3295" s="68" t="n">
        <x:v>10.7</x:v>
      </x:c>
      <x:c r="H3295" s="69" t="n">
        <x:v>1.872</x:v>
      </x:c>
      <x:c r="I3295" s="68" t="n">
        <x:v>5264</x:v>
      </x:c>
      <x:c r="J3295" s="68" t="n">
        <x:v>13.6</x:v>
      </x:c>
      <x:c r="K3295" s="68" t="n">
        <x:v>321</x:v>
      </x:c>
      <x:c r="L3295" s="68" t="n">
        <x:v>2.1</x:v>
      </x:c>
      <x:c r="M3295" s="70" t="n">
        <x:v>0.083</x:v>
      </x:c>
      <x:c r="N3295" s="71" t="n">
        <x:v>81</x:v>
      </x:c>
      <x:c r="O3295" s="33" t="n">
        <x:f>ROUND(3*E3295+F3295+G3295*H3295,1)</x:f>
        <x:v>140.3</x:v>
      </x:c>
      <x:c r="P3295" s="33" t="n">
        <x:f>ROUND('Inputs'!$C$4*'Inputs'!$C$7*'Inputs'!$C$5*C3295/3600,1)</x:f>
        <x:v>3885.6</x:v>
      </x:c>
      <x:c r="Q3295" s="33" t="n">
        <x:f>ROUND(('Inputs'!$C$4/B3295)*'Inputs'!$C$7*'Inputs'!$C$6*D3295/3600,1)</x:f>
        <x:v>1770.1</x:v>
      </x:c>
      <x:c r="R3295" s="59" t="n">
        <x:f>ROUND((P3295-Q3295)*O3295-('Inputs'!$C$4/B3295)*(I3295/J3295+K3295)-'Inputs'!$C$4*L3295-('Inputs'!$C$4*'Inputs'!$C$20*'Inputs'!$C$21*'Inputs'!$C$22/1000)*M3295*N3295,0)</x:f>
        <x:v>60754</x:v>
      </x:c>
      <x:c r="S3295" s="59" t="n">
        <x:f>ROUND(R3295/'Inputs'!$C$4,2)</x:f>
        <x:v>6.08</x:v>
      </x:c>
      <x:c r="T3295" s="33" t="n">
        <x:f>ROUND((P3295-Q3295)*G3295*'Inputs'!$C$25/1000,1)</x:f>
        <x:v>58.5</x:v>
      </x:c>
    </x:row>
    <x:row r="3296">
      <x:c r="A3296" t="n">
        <x:v>3281</x:v>
      </x:c>
      <x:c r="B3296" s="68" t="n">
        <x:v>60</x:v>
      </x:c>
      <x:c r="C3296" s="68" t="n">
        <x:v>29.1</x:v>
      </x:c>
      <x:c r="D3296" s="68" t="n">
        <x:v>201.5</x:v>
      </x:c>
      <x:c r="E3296" s="68" t="n">
        <x:v>21.4</x:v>
      </x:c>
      <x:c r="F3296" s="68" t="n">
        <x:v>37.9</x:v>
      </x:c>
      <x:c r="G3296" s="68" t="n">
        <x:v>7.3</x:v>
      </x:c>
      <x:c r="H3296" s="69" t="n">
        <x:v>1.959</x:v>
      </x:c>
      <x:c r="I3296" s="68" t="n">
        <x:v>7721</x:v>
      </x:c>
      <x:c r="J3296" s="68" t="n">
        <x:v>11.8</x:v>
      </x:c>
      <x:c r="K3296" s="68" t="n">
        <x:v>445</x:v>
      </x:c>
      <x:c r="L3296" s="68" t="n">
        <x:v>2.2</x:v>
      </x:c>
      <x:c r="M3296" s="70" t="n">
        <x:v>0.088</x:v>
      </x:c>
      <x:c r="N3296" s="71" t="n">
        <x:v>90</x:v>
      </x:c>
      <x:c r="O3296" s="33" t="n">
        <x:f>ROUND(3*E3296+F3296+G3296*H3296,1)</x:f>
        <x:v>116.4</x:v>
      </x:c>
      <x:c r="P3296" s="33" t="n">
        <x:f>ROUND('Inputs'!$C$4*'Inputs'!$C$7*'Inputs'!$C$5*C3296/3600,1)</x:f>
        <x:v>4203.3</x:v>
      </x:c>
      <x:c r="Q3296" s="33" t="n">
        <x:f>ROUND(('Inputs'!$C$4/B3296)*'Inputs'!$C$7*'Inputs'!$C$6*D3296/3600,1)</x:f>
        <x:v>970.2</x:v>
      </x:c>
      <x:c r="R3296" s="59" t="n">
        <x:f>ROUND((P3296-Q3296)*O3296-('Inputs'!$C$4/B3296)*(I3296/J3296+K3296)-'Inputs'!$C$4*L3296-('Inputs'!$C$4*'Inputs'!$C$20*'Inputs'!$C$21*'Inputs'!$C$22/1000)*M3296*N3296,0)</x:f>
        <x:v>153402</x:v>
      </x:c>
      <x:c r="S3296" s="59" t="n">
        <x:f>ROUND(R3296/'Inputs'!$C$4,2)</x:f>
        <x:v>15.34</x:v>
      </x:c>
      <x:c r="T3296" s="33" t="n">
        <x:f>ROUND((P3296-Q3296)*G3296*'Inputs'!$C$25/1000,1)</x:f>
        <x:v>61</x:v>
      </x:c>
    </x:row>
    <x:row r="3297">
      <x:c r="A3297" t="n">
        <x:v>3282</x:v>
      </x:c>
      <x:c r="B3297" s="68" t="n">
        <x:v>39</x:v>
      </x:c>
      <x:c r="C3297" s="68" t="n">
        <x:v>30.4</x:v>
      </x:c>
      <x:c r="D3297" s="68" t="n">
        <x:v>220.7</x:v>
      </x:c>
      <x:c r="E3297" s="68" t="n">
        <x:v>25.7</x:v>
      </x:c>
      <x:c r="F3297" s="68" t="n">
        <x:v>51.7</x:v>
      </x:c>
      <x:c r="G3297" s="68" t="n">
        <x:v>8.9</x:v>
      </x:c>
      <x:c r="H3297" s="69" t="n">
        <x:v>1.866</x:v>
      </x:c>
      <x:c r="I3297" s="68" t="n">
        <x:v>5547</x:v>
      </x:c>
      <x:c r="J3297" s="68" t="n">
        <x:v>14.1</x:v>
      </x:c>
      <x:c r="K3297" s="68" t="n">
        <x:v>708</x:v>
      </x:c>
      <x:c r="L3297" s="68" t="n">
        <x:v>1.8</x:v>
      </x:c>
      <x:c r="M3297" s="70" t="n">
        <x:v>0.051</x:v>
      </x:c>
      <x:c r="N3297" s="71" t="n">
        <x:v>68</x:v>
      </x:c>
      <x:c r="O3297" s="33" t="n">
        <x:f>ROUND(3*E3297+F3297+G3297*H3297,1)</x:f>
        <x:v>145.4</x:v>
      </x:c>
      <x:c r="P3297" s="33" t="n">
        <x:f>ROUND('Inputs'!$C$4*'Inputs'!$C$7*'Inputs'!$C$5*C3297/3600,1)</x:f>
        <x:v>4391.1</x:v>
      </x:c>
      <x:c r="Q3297" s="33" t="n">
        <x:f>ROUND(('Inputs'!$C$4/B3297)*'Inputs'!$C$7*'Inputs'!$C$6*D3297/3600,1)</x:f>
        <x:v>1634.8</x:v>
      </x:c>
      <x:c r="R3297" s="59" t="n">
        <x:f>ROUND((P3297-Q3297)*O3297-('Inputs'!$C$4/B3297)*(I3297/J3297+K3297)-'Inputs'!$C$4*L3297-('Inputs'!$C$4*'Inputs'!$C$20*'Inputs'!$C$21*'Inputs'!$C$22/1000)*M3297*N3297,0)</x:f>
        <x:v>92600</x:v>
      </x:c>
      <x:c r="S3297" s="59" t="n">
        <x:f>ROUND(R3297/'Inputs'!$C$4,2)</x:f>
        <x:v>9.26</x:v>
      </x:c>
      <x:c r="T3297" s="33" t="n">
        <x:f>ROUND((P3297-Q3297)*G3297*'Inputs'!$C$25/1000,1)</x:f>
        <x:v>63.4</x:v>
      </x:c>
    </x:row>
    <x:row r="3298">
      <x:c r="A3298" t="n">
        <x:v>3283</x:v>
      </x:c>
      <x:c r="B3298" s="68" t="n">
        <x:v>53.8</x:v>
      </x:c>
      <x:c r="C3298" s="68" t="n">
        <x:v>31.1</x:v>
      </x:c>
      <x:c r="D3298" s="68" t="n">
        <x:v>280.8</x:v>
      </x:c>
      <x:c r="E3298" s="68" t="n">
        <x:v>20.9</x:v>
      </x:c>
      <x:c r="F3298" s="68" t="n">
        <x:v>47.4</x:v>
      </x:c>
      <x:c r="G3298" s="68" t="n">
        <x:v>10.1</x:v>
      </x:c>
      <x:c r="H3298" s="69" t="n">
        <x:v>1.727</x:v>
      </x:c>
      <x:c r="I3298" s="68" t="n">
        <x:v>6738</x:v>
      </x:c>
      <x:c r="J3298" s="68" t="n">
        <x:v>8.4</x:v>
      </x:c>
      <x:c r="K3298" s="68" t="n">
        <x:v>526</x:v>
      </x:c>
      <x:c r="L3298" s="68" t="n">
        <x:v>4.6</x:v>
      </x:c>
      <x:c r="M3298" s="70" t="n">
        <x:v>0.099</x:v>
      </x:c>
      <x:c r="N3298" s="71" t="n">
        <x:v>145</x:v>
      </x:c>
      <x:c r="O3298" s="33" t="n">
        <x:f>ROUND(3*E3298+F3298+G3298*H3298,1)</x:f>
        <x:v>127.5</x:v>
      </x:c>
      <x:c r="P3298" s="33" t="n">
        <x:f>ROUND('Inputs'!$C$4*'Inputs'!$C$7*'Inputs'!$C$5*C3298/3600,1)</x:f>
        <x:v>4492.2</x:v>
      </x:c>
      <x:c r="Q3298" s="33" t="n">
        <x:f>ROUND(('Inputs'!$C$4/B3298)*'Inputs'!$C$7*'Inputs'!$C$6*D3298/3600,1)</x:f>
        <x:v>1507.8</x:v>
      </x:c>
      <x:c r="R3298" s="59" t="n">
        <x:f>ROUND((P3298-Q3298)*O3298-('Inputs'!$C$4/B3298)*(I3298/J3298+K3298)-'Inputs'!$C$4*L3298-('Inputs'!$C$4*'Inputs'!$C$20*'Inputs'!$C$21*'Inputs'!$C$22/1000)*M3298*N3298,0)</x:f>
        <x:v>55544</x:v>
      </x:c>
      <x:c r="S3298" s="59" t="n">
        <x:f>ROUND(R3298/'Inputs'!$C$4,2)</x:f>
        <x:v>5.55</x:v>
      </x:c>
      <x:c r="T3298" s="33" t="n">
        <x:f>ROUND((P3298-Q3298)*G3298*'Inputs'!$C$25/1000,1)</x:f>
        <x:v>77.9</x:v>
      </x:c>
    </x:row>
    <x:row r="3299">
      <x:c r="A3299" t="n">
        <x:v>3284</x:v>
      </x:c>
      <x:c r="B3299" s="68" t="n">
        <x:v>59.3</x:v>
      </x:c>
      <x:c r="C3299" s="68" t="n">
        <x:v>28.2</x:v>
      </x:c>
      <x:c r="D3299" s="68" t="n">
        <x:v>222.4</x:v>
      </x:c>
      <x:c r="E3299" s="68" t="n">
        <x:v>21.5</x:v>
      </x:c>
      <x:c r="F3299" s="68" t="n">
        <x:v>30.9</x:v>
      </x:c>
      <x:c r="G3299" s="68" t="n">
        <x:v>9.5</x:v>
      </x:c>
      <x:c r="H3299" s="69" t="n">
        <x:v>1.765</x:v>
      </x:c>
      <x:c r="I3299" s="68" t="n">
        <x:v>6602</x:v>
      </x:c>
      <x:c r="J3299" s="68" t="n">
        <x:v>9.4</x:v>
      </x:c>
      <x:c r="K3299" s="68" t="n">
        <x:v>547</x:v>
      </x:c>
      <x:c r="L3299" s="68" t="n">
        <x:v>4.1</x:v>
      </x:c>
      <x:c r="M3299" s="70" t="n">
        <x:v>0.004</x:v>
      </x:c>
      <x:c r="N3299" s="71" t="n">
        <x:v>85</x:v>
      </x:c>
      <x:c r="O3299" s="33" t="n">
        <x:f>ROUND(3*E3299+F3299+G3299*H3299,1)</x:f>
        <x:v>112.2</x:v>
      </x:c>
      <x:c r="P3299" s="33" t="n">
        <x:f>ROUND('Inputs'!$C$4*'Inputs'!$C$7*'Inputs'!$C$5*C3299/3600,1)</x:f>
        <x:v>4073.3</x:v>
      </x:c>
      <x:c r="Q3299" s="33" t="n">
        <x:f>ROUND(('Inputs'!$C$4/B3299)*'Inputs'!$C$7*'Inputs'!$C$6*D3299/3600,1)</x:f>
        <x:v>1083.5</x:v>
      </x:c>
      <x:c r="R3299" s="59" t="n">
        <x:f>ROUND((P3299-Q3299)*O3299-('Inputs'!$C$4/B3299)*(I3299/J3299+K3299)-'Inputs'!$C$4*L3299-('Inputs'!$C$4*'Inputs'!$C$20*'Inputs'!$C$21*'Inputs'!$C$22/1000)*M3299*N3299,0)</x:f>
        <x:v>83014</x:v>
      </x:c>
      <x:c r="S3299" s="59" t="n">
        <x:f>ROUND(R3299/'Inputs'!$C$4,2)</x:f>
        <x:v>8.3</x:v>
      </x:c>
      <x:c r="T3299" s="33" t="n">
        <x:f>ROUND((P3299-Q3299)*G3299*'Inputs'!$C$25/1000,1)</x:f>
        <x:v>73.4</x:v>
      </x:c>
    </x:row>
    <x:row r="3300">
      <x:c r="A3300" t="n">
        <x:v>3285</x:v>
      </x:c>
      <x:c r="B3300" s="68" t="n">
        <x:v>27.2</x:v>
      </x:c>
      <x:c r="C3300" s="68" t="n">
        <x:v>32.9</x:v>
      </x:c>
      <x:c r="D3300" s="68" t="n">
        <x:v>246</x:v>
      </x:c>
      <x:c r="E3300" s="68" t="n">
        <x:v>27.6</x:v>
      </x:c>
      <x:c r="F3300" s="68" t="n">
        <x:v>41.6</x:v>
      </x:c>
      <x:c r="G3300" s="68" t="n">
        <x:v>7.6</x:v>
      </x:c>
      <x:c r="H3300" s="69" t="n">
        <x:v>1.667</x:v>
      </x:c>
      <x:c r="I3300" s="68" t="n">
        <x:v>5621</x:v>
      </x:c>
      <x:c r="J3300" s="68" t="n">
        <x:v>14.6</x:v>
      </x:c>
      <x:c r="K3300" s="68" t="n">
        <x:v>929</x:v>
      </x:c>
      <x:c r="L3300" s="68" t="n">
        <x:v>4.7</x:v>
      </x:c>
      <x:c r="M3300" s="70" t="n">
        <x:v>0.057</x:v>
      </x:c>
      <x:c r="N3300" s="71" t="n">
        <x:v>120</x:v>
      </x:c>
      <x:c r="O3300" s="33" t="n">
        <x:f>ROUND(3*E3300+F3300+G3300*H3300,1)</x:f>
        <x:v>137.1</x:v>
      </x:c>
      <x:c r="P3300" s="33" t="n">
        <x:f>ROUND('Inputs'!$C$4*'Inputs'!$C$7*'Inputs'!$C$5*C3300/3600,1)</x:f>
        <x:v>4752.2</x:v>
      </x:c>
      <x:c r="Q3300" s="33" t="n">
        <x:f>ROUND(('Inputs'!$C$4/B3300)*'Inputs'!$C$7*'Inputs'!$C$6*D3300/3600,1)</x:f>
        <x:v>2612.7</x:v>
      </x:c>
      <x:c r="R3300" s="59" t="n">
        <x:f>ROUND((P3300-Q3300)*O3300-('Inputs'!$C$4/B3300)*(I3300/J3300+K3300)-'Inputs'!$C$4*L3300-('Inputs'!$C$4*'Inputs'!$C$20*'Inputs'!$C$21*'Inputs'!$C$22/1000)*M3300*N3300,0)</x:f>
        <x:v>-252058</x:v>
      </x:c>
      <x:c r="S3300" s="59" t="n">
        <x:f>ROUND(R3300/'Inputs'!$C$4,2)</x:f>
        <x:v>-25.21</x:v>
      </x:c>
      <x:c r="T3300" s="33" t="n">
        <x:f>ROUND((P3300-Q3300)*G3300*'Inputs'!$C$25/1000,1)</x:f>
        <x:v>42</x:v>
      </x:c>
    </x:row>
    <x:row r="3301">
      <x:c r="A3301" t="n">
        <x:v>3286</x:v>
      </x:c>
      <x:c r="B3301" s="68" t="n">
        <x:v>39.8</x:v>
      </x:c>
      <x:c r="C3301" s="68" t="n">
        <x:v>28.1</x:v>
      </x:c>
      <x:c r="D3301" s="68" t="n">
        <x:v>267.8</x:v>
      </x:c>
      <x:c r="E3301" s="68" t="n">
        <x:v>21.1</x:v>
      </x:c>
      <x:c r="F3301" s="68" t="n">
        <x:v>49.6</x:v>
      </x:c>
      <x:c r="G3301" s="68" t="n">
        <x:v>8.6</x:v>
      </x:c>
      <x:c r="H3301" s="69" t="n">
        <x:v>1.911</x:v>
      </x:c>
      <x:c r="I3301" s="68" t="n">
        <x:v>6364</x:v>
      </x:c>
      <x:c r="J3301" s="68" t="n">
        <x:v>10.2</x:v>
      </x:c>
      <x:c r="K3301" s="68" t="n">
        <x:v>534</x:v>
      </x:c>
      <x:c r="L3301" s="68" t="n">
        <x:v>4.6</x:v>
      </x:c>
      <x:c r="M3301" s="70" t="n">
        <x:v>0.016</x:v>
      </x:c>
      <x:c r="N3301" s="71" t="n">
        <x:v>114</x:v>
      </x:c>
      <x:c r="O3301" s="33" t="n">
        <x:f>ROUND(3*E3301+F3301+G3301*H3301,1)</x:f>
        <x:v>129.3</x:v>
      </x:c>
      <x:c r="P3301" s="33" t="n">
        <x:f>ROUND('Inputs'!$C$4*'Inputs'!$C$7*'Inputs'!$C$5*C3301/3600,1)</x:f>
        <x:v>4058.9</x:v>
      </x:c>
      <x:c r="Q3301" s="33" t="n">
        <x:f>ROUND(('Inputs'!$C$4/B3301)*'Inputs'!$C$7*'Inputs'!$C$6*D3301/3600,1)</x:f>
        <x:v>1943.8</x:v>
      </x:c>
      <x:c r="R3301" s="59" t="n">
        <x:f>ROUND((P3301-Q3301)*O3301-('Inputs'!$C$4/B3301)*(I3301/J3301+K3301)-'Inputs'!$C$4*L3301-('Inputs'!$C$4*'Inputs'!$C$20*'Inputs'!$C$21*'Inputs'!$C$22/1000)*M3301*N3301,0)</x:f>
        <x:v>-67531</x:v>
      </x:c>
      <x:c r="S3301" s="59" t="n">
        <x:f>ROUND(R3301/'Inputs'!$C$4,2)</x:f>
        <x:v>-6.75</x:v>
      </x:c>
      <x:c r="T3301" s="33" t="n">
        <x:f>ROUND((P3301-Q3301)*G3301*'Inputs'!$C$25/1000,1)</x:f>
        <x:v>47</x:v>
      </x:c>
    </x:row>
    <x:row r="3302">
      <x:c r="A3302" t="n">
        <x:v>3287</x:v>
      </x:c>
      <x:c r="B3302" s="68" t="n">
        <x:v>40.7</x:v>
      </x:c>
      <x:c r="C3302" s="68" t="n">
        <x:v>33.3</x:v>
      </x:c>
      <x:c r="D3302" s="68" t="n">
        <x:v>218.9</x:v>
      </x:c>
      <x:c r="E3302" s="68" t="n">
        <x:v>26.5</x:v>
      </x:c>
      <x:c r="F3302" s="68" t="n">
        <x:v>52.8</x:v>
      </x:c>
      <x:c r="G3302" s="68" t="n">
        <x:v>10.2</x:v>
      </x:c>
      <x:c r="H3302" s="69" t="n">
        <x:v>1.843</x:v>
      </x:c>
      <x:c r="I3302" s="68" t="n">
        <x:v>7626</x:v>
      </x:c>
      <x:c r="J3302" s="68" t="n">
        <x:v>14.2</x:v>
      </x:c>
      <x:c r="K3302" s="68" t="n">
        <x:v>562</x:v>
      </x:c>
      <x:c r="L3302" s="68" t="n">
        <x:v>1.6</x:v>
      </x:c>
      <x:c r="M3302" s="70" t="n">
        <x:v>0.074</x:v>
      </x:c>
      <x:c r="N3302" s="71" t="n">
        <x:v>124</x:v>
      </x:c>
      <x:c r="O3302" s="33" t="n">
        <x:f>ROUND(3*E3302+F3302+G3302*H3302,1)</x:f>
        <x:v>151.1</x:v>
      </x:c>
      <x:c r="P3302" s="33" t="n">
        <x:f>ROUND('Inputs'!$C$4*'Inputs'!$C$7*'Inputs'!$C$5*C3302/3600,1)</x:f>
        <x:v>4810</x:v>
      </x:c>
      <x:c r="Q3302" s="33" t="n">
        <x:f>ROUND(('Inputs'!$C$4/B3302)*'Inputs'!$C$7*'Inputs'!$C$6*D3302/3600,1)</x:f>
        <x:v>1553.8</x:v>
      </x:c>
      <x:c r="R3302" s="59" t="n">
        <x:f>ROUND((P3302-Q3302)*O3302-('Inputs'!$C$4/B3302)*(I3302/J3302+K3302)-'Inputs'!$C$4*L3302-('Inputs'!$C$4*'Inputs'!$C$20*'Inputs'!$C$21*'Inputs'!$C$22/1000)*M3302*N3302,0)</x:f>
        <x:v>185458</x:v>
      </x:c>
      <x:c r="S3302" s="59" t="n">
        <x:f>ROUND(R3302/'Inputs'!$C$4,2)</x:f>
        <x:v>18.55</x:v>
      </x:c>
      <x:c r="T3302" s="33" t="n">
        <x:f>ROUND((P3302-Q3302)*G3302*'Inputs'!$C$25/1000,1)</x:f>
        <x:v>85.8</x:v>
      </x:c>
    </x:row>
    <x:row r="3303">
      <x:c r="A3303" t="n">
        <x:v>3288</x:v>
      </x:c>
      <x:c r="B3303" s="68" t="n">
        <x:v>26.1</x:v>
      </x:c>
      <x:c r="C3303" s="68" t="n">
        <x:v>30.9</x:v>
      </x:c>
      <x:c r="D3303" s="68" t="n">
        <x:v>279.6</x:v>
      </x:c>
      <x:c r="E3303" s="68" t="n">
        <x:v>27.4</x:v>
      </x:c>
      <x:c r="F3303" s="68" t="n">
        <x:v>39.4</x:v>
      </x:c>
      <x:c r="G3303" s="68" t="n">
        <x:v>8.4</x:v>
      </x:c>
      <x:c r="H3303" s="69" t="n">
        <x:v>1.9</x:v>
      </x:c>
      <x:c r="I3303" s="68" t="n">
        <x:v>6972</x:v>
      </x:c>
      <x:c r="J3303" s="68" t="n">
        <x:v>10.3</x:v>
      </x:c>
      <x:c r="K3303" s="68" t="n">
        <x:v>575</x:v>
      </x:c>
      <x:c r="L3303" s="68" t="n">
        <x:v>3.1</x:v>
      </x:c>
      <x:c r="M3303" s="70" t="n">
        <x:v>0.091</x:v>
      </x:c>
      <x:c r="N3303" s="71" t="n">
        <x:v>141</x:v>
      </x:c>
      <x:c r="O3303" s="33" t="n">
        <x:f>ROUND(3*E3303+F3303+G3303*H3303,1)</x:f>
        <x:v>137.6</x:v>
      </x:c>
      <x:c r="P3303" s="33" t="n">
        <x:f>ROUND('Inputs'!$C$4*'Inputs'!$C$7*'Inputs'!$C$5*C3303/3600,1)</x:f>
        <x:v>4463.3</x:v>
      </x:c>
      <x:c r="Q3303" s="33" t="n">
        <x:f>ROUND(('Inputs'!$C$4/B3303)*'Inputs'!$C$7*'Inputs'!$C$6*D3303/3600,1)</x:f>
        <x:v>3094.8</x:v>
      </x:c>
      <x:c r="R3303" s="59" t="n">
        <x:f>ROUND((P3303-Q3303)*O3303-('Inputs'!$C$4/B3303)*(I3303/J3303+K3303)-'Inputs'!$C$4*L3303-('Inputs'!$C$4*'Inputs'!$C$20*'Inputs'!$C$21*'Inputs'!$C$22/1000)*M3303*N3303,0)</x:f>
        <x:v>-351039</x:v>
      </x:c>
      <x:c r="S3303" s="59" t="n">
        <x:f>ROUND(R3303/'Inputs'!$C$4,2)</x:f>
        <x:v>-35.1</x:v>
      </x:c>
      <x:c r="T3303" s="33" t="n">
        <x:f>ROUND((P3303-Q3303)*G3303*'Inputs'!$C$25/1000,1)</x:f>
        <x:v>29.7</x:v>
      </x:c>
    </x:row>
    <x:row r="3304">
      <x:c r="A3304" t="n">
        <x:v>3289</x:v>
      </x:c>
      <x:c r="B3304" s="68" t="n">
        <x:v>29.6</x:v>
      </x:c>
      <x:c r="C3304" s="68" t="n">
        <x:v>29.7</x:v>
      </x:c>
      <x:c r="D3304" s="68" t="n">
        <x:v>268.9</x:v>
      </x:c>
      <x:c r="E3304" s="68" t="n">
        <x:v>22.8</x:v>
      </x:c>
      <x:c r="F3304" s="68" t="n">
        <x:v>49.5</x:v>
      </x:c>
      <x:c r="G3304" s="68" t="n">
        <x:v>8</x:v>
      </x:c>
      <x:c r="H3304" s="69" t="n">
        <x:v>1.757</x:v>
      </x:c>
      <x:c r="I3304" s="68" t="n">
        <x:v>8852</x:v>
      </x:c>
      <x:c r="J3304" s="68" t="n">
        <x:v>11.9</x:v>
      </x:c>
      <x:c r="K3304" s="68" t="n">
        <x:v>788</x:v>
      </x:c>
      <x:c r="L3304" s="68" t="n">
        <x:v>4.1</x:v>
      </x:c>
      <x:c r="M3304" s="70" t="n">
        <x:v>0.066</x:v>
      </x:c>
      <x:c r="N3304" s="71" t="n">
        <x:v>145</x:v>
      </x:c>
      <x:c r="O3304" s="33" t="n">
        <x:f>ROUND(3*E3304+F3304+G3304*H3304,1)</x:f>
        <x:v>132</x:v>
      </x:c>
      <x:c r="P3304" s="33" t="n">
        <x:f>ROUND('Inputs'!$C$4*'Inputs'!$C$7*'Inputs'!$C$5*C3304/3600,1)</x:f>
        <x:v>4290</x:v>
      </x:c>
      <x:c r="Q3304" s="33" t="n">
        <x:f>ROUND(('Inputs'!$C$4/B3304)*'Inputs'!$C$7*'Inputs'!$C$6*D3304/3600,1)</x:f>
        <x:v>2624.4</x:v>
      </x:c>
      <x:c r="R3304" s="59" t="n">
        <x:f>ROUND((P3304-Q3304)*O3304-('Inputs'!$C$4/B3304)*(I3304/J3304+K3304)-'Inputs'!$C$4*L3304-('Inputs'!$C$4*'Inputs'!$C$20*'Inputs'!$C$21*'Inputs'!$C$22/1000)*M3304*N3304,0)</x:f>
        <x:v>-360063</x:v>
      </x:c>
      <x:c r="S3304" s="59" t="n">
        <x:f>ROUND(R3304/'Inputs'!$C$4,2)</x:f>
        <x:v>-36.01</x:v>
      </x:c>
      <x:c r="T3304" s="33" t="n">
        <x:f>ROUND((P3304-Q3304)*G3304*'Inputs'!$C$25/1000,1)</x:f>
        <x:v>34.4</x:v>
      </x:c>
    </x:row>
    <x:row r="3305">
      <x:c r="A3305" t="n">
        <x:v>3290</x:v>
      </x:c>
      <x:c r="B3305" s="68" t="n">
        <x:v>45</x:v>
      </x:c>
      <x:c r="C3305" s="68" t="n">
        <x:v>29.8</x:v>
      </x:c>
      <x:c r="D3305" s="68" t="n">
        <x:v>248.2</x:v>
      </x:c>
      <x:c r="E3305" s="68" t="n">
        <x:v>26.8</x:v>
      </x:c>
      <x:c r="F3305" s="68" t="n">
        <x:v>51.1</x:v>
      </x:c>
      <x:c r="G3305" s="68" t="n">
        <x:v>7.6</x:v>
      </x:c>
      <x:c r="H3305" s="69" t="n">
        <x:v>1.955</x:v>
      </x:c>
      <x:c r="I3305" s="68" t="n">
        <x:v>7560</x:v>
      </x:c>
      <x:c r="J3305" s="68" t="n">
        <x:v>12.5</x:v>
      </x:c>
      <x:c r="K3305" s="68" t="n">
        <x:v>666</x:v>
      </x:c>
      <x:c r="L3305" s="68" t="n">
        <x:v>3.2</x:v>
      </x:c>
      <x:c r="M3305" s="70" t="n">
        <x:v>0.048</x:v>
      </x:c>
      <x:c r="N3305" s="71" t="n">
        <x:v>143</x:v>
      </x:c>
      <x:c r="O3305" s="33" t="n">
        <x:f>ROUND(3*E3305+F3305+G3305*H3305,1)</x:f>
        <x:v>146.4</x:v>
      </x:c>
      <x:c r="P3305" s="33" t="n">
        <x:f>ROUND('Inputs'!$C$4*'Inputs'!$C$7*'Inputs'!$C$5*C3305/3600,1)</x:f>
        <x:v>4304.4</x:v>
      </x:c>
      <x:c r="Q3305" s="33" t="n">
        <x:f>ROUND(('Inputs'!$C$4/B3305)*'Inputs'!$C$7*'Inputs'!$C$6*D3305/3600,1)</x:f>
        <x:v>1593.4</x:v>
      </x:c>
      <x:c r="R3305" s="59" t="n">
        <x:f>ROUND((P3305-Q3305)*O3305-('Inputs'!$C$4/B3305)*(I3305/J3305+K3305)-'Inputs'!$C$4*L3305-('Inputs'!$C$4*'Inputs'!$C$20*'Inputs'!$C$21*'Inputs'!$C$22/1000)*M3305*N3305,0)</x:f>
        <x:v>67141</x:v>
      </x:c>
      <x:c r="S3305" s="59" t="n">
        <x:f>ROUND(R3305/'Inputs'!$C$4,2)</x:f>
        <x:v>6.71</x:v>
      </x:c>
      <x:c r="T3305" s="33" t="n">
        <x:f>ROUND((P3305-Q3305)*G3305*'Inputs'!$C$25/1000,1)</x:f>
        <x:v>53.2</x:v>
      </x:c>
    </x:row>
    <x:row r="3306">
      <x:c r="A3306" t="n">
        <x:v>3291</x:v>
      </x:c>
      <x:c r="B3306" s="68" t="n">
        <x:v>57.2</x:v>
      </x:c>
      <x:c r="C3306" s="68" t="n">
        <x:v>29</x:v>
      </x:c>
      <x:c r="D3306" s="68" t="n">
        <x:v>217.1</x:v>
      </x:c>
      <x:c r="E3306" s="68" t="n">
        <x:v>23.4</x:v>
      </x:c>
      <x:c r="F3306" s="68" t="n">
        <x:v>45.1</x:v>
      </x:c>
      <x:c r="G3306" s="68" t="n">
        <x:v>10</x:v>
      </x:c>
      <x:c r="H3306" s="69" t="n">
        <x:v>1.957</x:v>
      </x:c>
      <x:c r="I3306" s="68" t="n">
        <x:v>6941</x:v>
      </x:c>
      <x:c r="J3306" s="68" t="n">
        <x:v>11.2</x:v>
      </x:c>
      <x:c r="K3306" s="68" t="n">
        <x:v>696</x:v>
      </x:c>
      <x:c r="L3306" s="68" t="n">
        <x:v>6</x:v>
      </x:c>
      <x:c r="M3306" s="70" t="n">
        <x:v>0.095</x:v>
      </x:c>
      <x:c r="N3306" s="71" t="n">
        <x:v>85</x:v>
      </x:c>
      <x:c r="O3306" s="33" t="n">
        <x:f>ROUND(3*E3306+F3306+G3306*H3306,1)</x:f>
        <x:v>134.9</x:v>
      </x:c>
      <x:c r="P3306" s="33" t="n">
        <x:f>ROUND('Inputs'!$C$4*'Inputs'!$C$7*'Inputs'!$C$5*C3306/3600,1)</x:f>
        <x:v>4188.9</x:v>
      </x:c>
      <x:c r="Q3306" s="33" t="n">
        <x:f>ROUND(('Inputs'!$C$4/B3306)*'Inputs'!$C$7*'Inputs'!$C$6*D3306/3600,1)</x:f>
        <x:v>1096.5</x:v>
      </x:c>
      <x:c r="R3306" s="59" t="n">
        <x:f>ROUND((P3306-Q3306)*O3306-('Inputs'!$C$4/B3306)*(I3306/J3306+K3306)-'Inputs'!$C$4*L3306-('Inputs'!$C$4*'Inputs'!$C$20*'Inputs'!$C$21*'Inputs'!$C$22/1000)*M3306*N3306,0)</x:f>
        <x:v>109085</x:v>
      </x:c>
      <x:c r="S3306" s="59" t="n">
        <x:f>ROUND(R3306/'Inputs'!$C$4,2)</x:f>
        <x:v>10.91</x:v>
      </x:c>
      <x:c r="T3306" s="33" t="n">
        <x:f>ROUND((P3306-Q3306)*G3306*'Inputs'!$C$25/1000,1)</x:f>
        <x:v>79.9</x:v>
      </x:c>
    </x:row>
    <x:row r="3307">
      <x:c r="A3307" t="n">
        <x:v>3292</x:v>
      </x:c>
      <x:c r="B3307" s="68" t="n">
        <x:v>58</x:v>
      </x:c>
      <x:c r="C3307" s="68" t="n">
        <x:v>31</x:v>
      </x:c>
      <x:c r="D3307" s="68" t="n">
        <x:v>223.5</x:v>
      </x:c>
      <x:c r="E3307" s="68" t="n">
        <x:v>20.4</x:v>
      </x:c>
      <x:c r="F3307" s="68" t="n">
        <x:v>51.7</x:v>
      </x:c>
      <x:c r="G3307" s="68" t="n">
        <x:v>7.7</x:v>
      </x:c>
      <x:c r="H3307" s="69" t="n">
        <x:v>1.697</x:v>
      </x:c>
      <x:c r="I3307" s="68" t="n">
        <x:v>5424</x:v>
      </x:c>
      <x:c r="J3307" s="68" t="n">
        <x:v>11.7</x:v>
      </x:c>
      <x:c r="K3307" s="68" t="n">
        <x:v>887</x:v>
      </x:c>
      <x:c r="L3307" s="68" t="n">
        <x:v>3.9</x:v>
      </x:c>
      <x:c r="M3307" s="70" t="n">
        <x:v>0.028</x:v>
      </x:c>
      <x:c r="N3307" s="71" t="n">
        <x:v>141</x:v>
      </x:c>
      <x:c r="O3307" s="33" t="n">
        <x:f>ROUND(3*E3307+F3307+G3307*H3307,1)</x:f>
        <x:v>126</x:v>
      </x:c>
      <x:c r="P3307" s="33" t="n">
        <x:f>ROUND('Inputs'!$C$4*'Inputs'!$C$7*'Inputs'!$C$5*C3307/3600,1)</x:f>
        <x:v>4477.8</x:v>
      </x:c>
      <x:c r="Q3307" s="33" t="n">
        <x:f>ROUND(('Inputs'!$C$4/B3307)*'Inputs'!$C$7*'Inputs'!$C$6*D3307/3600,1)</x:f>
        <x:v>1113.2</x:v>
      </x:c>
      <x:c r="R3307" s="59" t="n">
        <x:f>ROUND((P3307-Q3307)*O3307-('Inputs'!$C$4/B3307)*(I3307/J3307+K3307)-'Inputs'!$C$4*L3307-('Inputs'!$C$4*'Inputs'!$C$20*'Inputs'!$C$21*'Inputs'!$C$22/1000)*M3307*N3307,0)</x:f>
        <x:v>143251</x:v>
      </x:c>
      <x:c r="S3307" s="59" t="n">
        <x:f>ROUND(R3307/'Inputs'!$C$4,2)</x:f>
        <x:v>14.33</x:v>
      </x:c>
      <x:c r="T3307" s="33" t="n">
        <x:f>ROUND((P3307-Q3307)*G3307*'Inputs'!$C$25/1000,1)</x:f>
        <x:v>66.9</x:v>
      </x:c>
    </x:row>
    <x:row r="3308">
      <x:c r="A3308" t="n">
        <x:v>3293</x:v>
      </x:c>
      <x:c r="B3308" s="68" t="n">
        <x:v>31.1</x:v>
      </x:c>
      <x:c r="C3308" s="68" t="n">
        <x:v>32.9</x:v>
      </x:c>
      <x:c r="D3308" s="68" t="n">
        <x:v>213.2</x:v>
      </x:c>
      <x:c r="E3308" s="68" t="n">
        <x:v>21.9</x:v>
      </x:c>
      <x:c r="F3308" s="68" t="n">
        <x:v>53.6</x:v>
      </x:c>
      <x:c r="G3308" s="68" t="n">
        <x:v>9.4</x:v>
      </x:c>
      <x:c r="H3308" s="69" t="n">
        <x:v>1.879</x:v>
      </x:c>
      <x:c r="I3308" s="68" t="n">
        <x:v>4271</x:v>
      </x:c>
      <x:c r="J3308" s="68" t="n">
        <x:v>10.8</x:v>
      </x:c>
      <x:c r="K3308" s="68" t="n">
        <x:v>609</x:v>
      </x:c>
      <x:c r="L3308" s="68" t="n">
        <x:v>3.4</x:v>
      </x:c>
      <x:c r="M3308" s="70" t="n">
        <x:v>0.019</x:v>
      </x:c>
      <x:c r="N3308" s="71" t="n">
        <x:v>126</x:v>
      </x:c>
      <x:c r="O3308" s="33" t="n">
        <x:f>ROUND(3*E3308+F3308+G3308*H3308,1)</x:f>
        <x:v>137</x:v>
      </x:c>
      <x:c r="P3308" s="33" t="n">
        <x:f>ROUND('Inputs'!$C$4*'Inputs'!$C$7*'Inputs'!$C$5*C3308/3600,1)</x:f>
        <x:v>4752.2</x:v>
      </x:c>
      <x:c r="Q3308" s="33" t="n">
        <x:f>ROUND(('Inputs'!$C$4/B3308)*'Inputs'!$C$7*'Inputs'!$C$6*D3308/3600,1)</x:f>
        <x:v>1980.4</x:v>
      </x:c>
      <x:c r="R3308" s="59" t="n">
        <x:f>ROUND((P3308-Q3308)*O3308-('Inputs'!$C$4/B3308)*(I3308/J3308+K3308)-'Inputs'!$C$4*L3308-('Inputs'!$C$4*'Inputs'!$C$20*'Inputs'!$C$21*'Inputs'!$C$22/1000)*M3308*N3308,0)</x:f>
        <x:v>17405</x:v>
      </x:c>
      <x:c r="S3308" s="59" t="n">
        <x:f>ROUND(R3308/'Inputs'!$C$4,2)</x:f>
        <x:v>1.74</x:v>
      </x:c>
      <x:c r="T3308" s="33" t="n">
        <x:f>ROUND((P3308-Q3308)*G3308*'Inputs'!$C$25/1000,1)</x:f>
        <x:v>67.3</x:v>
      </x:c>
    </x:row>
    <x:row r="3309">
      <x:c r="A3309" t="n">
        <x:v>3294</x:v>
      </x:c>
      <x:c r="B3309" s="68" t="n">
        <x:v>53.9</x:v>
      </x:c>
      <x:c r="C3309" s="68" t="n">
        <x:v>28.1</x:v>
      </x:c>
      <x:c r="D3309" s="68" t="n">
        <x:v>232.5</x:v>
      </x:c>
      <x:c r="E3309" s="68" t="n">
        <x:v>27.9</x:v>
      </x:c>
      <x:c r="F3309" s="68" t="n">
        <x:v>40.4</x:v>
      </x:c>
      <x:c r="G3309" s="68" t="n">
        <x:v>10.2</x:v>
      </x:c>
      <x:c r="H3309" s="69" t="n">
        <x:v>1.624</x:v>
      </x:c>
      <x:c r="I3309" s="68" t="n">
        <x:v>5197</x:v>
      </x:c>
      <x:c r="J3309" s="68" t="n">
        <x:v>10.5</x:v>
      </x:c>
      <x:c r="K3309" s="68" t="n">
        <x:v>758</x:v>
      </x:c>
      <x:c r="L3309" s="68" t="n">
        <x:v>2.4</x:v>
      </x:c>
      <x:c r="M3309" s="70" t="n">
        <x:v>0.093</x:v>
      </x:c>
      <x:c r="N3309" s="71" t="n">
        <x:v>79</x:v>
      </x:c>
      <x:c r="O3309" s="33" t="n">
        <x:f>ROUND(3*E3309+F3309+G3309*H3309,1)</x:f>
        <x:v>140.7</x:v>
      </x:c>
      <x:c r="P3309" s="33" t="n">
        <x:f>ROUND('Inputs'!$C$4*'Inputs'!$C$7*'Inputs'!$C$5*C3309/3600,1)</x:f>
        <x:v>4058.9</x:v>
      </x:c>
      <x:c r="Q3309" s="33" t="n">
        <x:f>ROUND(('Inputs'!$C$4/B3309)*'Inputs'!$C$7*'Inputs'!$C$6*D3309/3600,1)</x:f>
        <x:v>1246.1</x:v>
      </x:c>
      <x:c r="R3309" s="59" t="n">
        <x:f>ROUND((P3309-Q3309)*O3309-('Inputs'!$C$4/B3309)*(I3309/J3309+K3309)-'Inputs'!$C$4*L3309-('Inputs'!$C$4*'Inputs'!$C$20*'Inputs'!$C$21*'Inputs'!$C$22/1000)*M3309*N3309,0)</x:f>
        <x:v>122873</x:v>
      </x:c>
      <x:c r="S3309" s="59" t="n">
        <x:f>ROUND(R3309/'Inputs'!$C$4,2)</x:f>
        <x:v>12.29</x:v>
      </x:c>
      <x:c r="T3309" s="33" t="n">
        <x:f>ROUND((P3309-Q3309)*G3309*'Inputs'!$C$25/1000,1)</x:f>
        <x:v>74.1</x:v>
      </x:c>
    </x:row>
    <x:row r="3310">
      <x:c r="A3310" t="n">
        <x:v>3295</x:v>
      </x:c>
      <x:c r="B3310" s="68" t="n">
        <x:v>55.5</x:v>
      </x:c>
      <x:c r="C3310" s="68" t="n">
        <x:v>32.7</x:v>
      </x:c>
      <x:c r="D3310" s="68" t="n">
        <x:v>243.5</x:v>
      </x:c>
      <x:c r="E3310" s="68" t="n">
        <x:v>27.3</x:v>
      </x:c>
      <x:c r="F3310" s="68" t="n">
        <x:v>48.9</x:v>
      </x:c>
      <x:c r="G3310" s="68" t="n">
        <x:v>7.6</x:v>
      </x:c>
      <x:c r="H3310" s="69" t="n">
        <x:v>1.877</x:v>
      </x:c>
      <x:c r="I3310" s="68" t="n">
        <x:v>8950</x:v>
      </x:c>
      <x:c r="J3310" s="68" t="n">
        <x:v>9.1</x:v>
      </x:c>
      <x:c r="K3310" s="68" t="n">
        <x:v>401</x:v>
      </x:c>
      <x:c r="L3310" s="68" t="n">
        <x:v>4.1</x:v>
      </x:c>
      <x:c r="M3310" s="70" t="n">
        <x:v>0.051</x:v>
      </x:c>
      <x:c r="N3310" s="71" t="n">
        <x:v>152</x:v>
      </x:c>
      <x:c r="O3310" s="33" t="n">
        <x:f>ROUND(3*E3310+F3310+G3310*H3310,1)</x:f>
        <x:v>145.1</x:v>
      </x:c>
      <x:c r="P3310" s="33" t="n">
        <x:f>ROUND('Inputs'!$C$4*'Inputs'!$C$7*'Inputs'!$C$5*C3310/3600,1)</x:f>
        <x:v>4723.3</x:v>
      </x:c>
      <x:c r="Q3310" s="33" t="n">
        <x:f>ROUND(('Inputs'!$C$4/B3310)*'Inputs'!$C$7*'Inputs'!$C$6*D3310/3600,1)</x:f>
        <x:v>1267.5</x:v>
      </x:c>
      <x:c r="R3310" s="59" t="n">
        <x:f>ROUND((P3310-Q3310)*O3310-('Inputs'!$C$4/B3310)*(I3310/J3310+K3310)-'Inputs'!$C$4*L3310-('Inputs'!$C$4*'Inputs'!$C$20*'Inputs'!$C$21*'Inputs'!$C$22/1000)*M3310*N3310,0)</x:f>
        <x:v>193640</x:v>
      </x:c>
      <x:c r="S3310" s="59" t="n">
        <x:f>ROUND(R3310/'Inputs'!$C$4,2)</x:f>
        <x:v>19.36</x:v>
      </x:c>
      <x:c r="T3310" s="33" t="n">
        <x:f>ROUND((P3310-Q3310)*G3310*'Inputs'!$C$25/1000,1)</x:f>
        <x:v>67.9</x:v>
      </x:c>
    </x:row>
    <x:row r="3311">
      <x:c r="A3311" t="n">
        <x:v>3296</x:v>
      </x:c>
      <x:c r="B3311" s="68" t="n">
        <x:v>37.6</x:v>
      </x:c>
      <x:c r="C3311" s="68" t="n">
        <x:v>28.1</x:v>
      </x:c>
      <x:c r="D3311" s="68" t="n">
        <x:v>157</x:v>
      </x:c>
      <x:c r="E3311" s="68" t="n">
        <x:v>20.6</x:v>
      </x:c>
      <x:c r="F3311" s="68" t="n">
        <x:v>45.8</x:v>
      </x:c>
      <x:c r="G3311" s="68" t="n">
        <x:v>10.6</x:v>
      </x:c>
      <x:c r="H3311" s="69" t="n">
        <x:v>1.845</x:v>
      </x:c>
      <x:c r="I3311" s="68" t="n">
        <x:v>4372</x:v>
      </x:c>
      <x:c r="J3311" s="68" t="n">
        <x:v>10.3</x:v>
      </x:c>
      <x:c r="K3311" s="68" t="n">
        <x:v>622</x:v>
      </x:c>
      <x:c r="L3311" s="68" t="n">
        <x:v>5.1</x:v>
      </x:c>
      <x:c r="M3311" s="70" t="n">
        <x:v>0.067</x:v>
      </x:c>
      <x:c r="N3311" s="71" t="n">
        <x:v>141</x:v>
      </x:c>
      <x:c r="O3311" s="33" t="n">
        <x:f>ROUND(3*E3311+F3311+G3311*H3311,1)</x:f>
        <x:v>127.2</x:v>
      </x:c>
      <x:c r="P3311" s="33" t="n">
        <x:f>ROUND('Inputs'!$C$4*'Inputs'!$C$7*'Inputs'!$C$5*C3311/3600,1)</x:f>
        <x:v>4058.9</x:v>
      </x:c>
      <x:c r="Q3311" s="33" t="n">
        <x:f>ROUND(('Inputs'!$C$4/B3311)*'Inputs'!$C$7*'Inputs'!$C$6*D3311/3600,1)</x:f>
        <x:v>1206.3</x:v>
      </x:c>
      <x:c r="R3311" s="59" t="n">
        <x:f>ROUND((P3311-Q3311)*O3311-('Inputs'!$C$4/B3311)*(I3311/J3311+K3311)-'Inputs'!$C$4*L3311-('Inputs'!$C$4*'Inputs'!$C$20*'Inputs'!$C$21*'Inputs'!$C$22/1000)*M3311*N3311,0)</x:f>
        <x:v>12410</x:v>
      </x:c>
      <x:c r="S3311" s="59" t="n">
        <x:f>ROUND(R3311/'Inputs'!$C$4,2)</x:f>
        <x:v>1.24</x:v>
      </x:c>
      <x:c r="T3311" s="33" t="n">
        <x:f>ROUND((P3311-Q3311)*G3311*'Inputs'!$C$25/1000,1)</x:f>
        <x:v>78.1</x:v>
      </x:c>
    </x:row>
    <x:row r="3312">
      <x:c r="A3312" t="n">
        <x:v>3297</x:v>
      </x:c>
      <x:c r="B3312" s="68" t="n">
        <x:v>56.6</x:v>
      </x:c>
      <x:c r="C3312" s="68" t="n">
        <x:v>27.5</x:v>
      </x:c>
      <x:c r="D3312" s="68" t="n">
        <x:v>261.9</x:v>
      </x:c>
      <x:c r="E3312" s="68" t="n">
        <x:v>21</x:v>
      </x:c>
      <x:c r="F3312" s="68" t="n">
        <x:v>45.7</x:v>
      </x:c>
      <x:c r="G3312" s="68" t="n">
        <x:v>8.1</x:v>
      </x:c>
      <x:c r="H3312" s="69" t="n">
        <x:v>1.79</x:v>
      </x:c>
      <x:c r="I3312" s="68" t="n">
        <x:v>4929</x:v>
      </x:c>
      <x:c r="J3312" s="68" t="n">
        <x:v>8.5</x:v>
      </x:c>
      <x:c r="K3312" s="68" t="n">
        <x:v>499</x:v>
      </x:c>
      <x:c r="L3312" s="68" t="n">
        <x:v>2.7</x:v>
      </x:c>
      <x:c r="M3312" s="70" t="n">
        <x:v>0.03</x:v>
      </x:c>
      <x:c r="N3312" s="71" t="n">
        <x:v>123</x:v>
      </x:c>
      <x:c r="O3312" s="33" t="n">
        <x:f>ROUND(3*E3312+F3312+G3312*H3312,1)</x:f>
        <x:v>123.2</x:v>
      </x:c>
      <x:c r="P3312" s="33" t="n">
        <x:f>ROUND('Inputs'!$C$4*'Inputs'!$C$7*'Inputs'!$C$5*C3312/3600,1)</x:f>
        <x:v>3972.2</x:v>
      </x:c>
      <x:c r="Q3312" s="33" t="n">
        <x:f>ROUND(('Inputs'!$C$4/B3312)*'Inputs'!$C$7*'Inputs'!$C$6*D3312/3600,1)</x:f>
        <x:v>1336.7</x:v>
      </x:c>
      <x:c r="R3312" s="59" t="n">
        <x:f>ROUND((P3312-Q3312)*O3312-('Inputs'!$C$4/B3312)*(I3312/J3312+K3312)-'Inputs'!$C$4*L3312-('Inputs'!$C$4*'Inputs'!$C$20*'Inputs'!$C$21*'Inputs'!$C$22/1000)*M3312*N3312,0)</x:f>
        <x:v>98827</x:v>
      </x:c>
      <x:c r="S3312" s="59" t="n">
        <x:f>ROUND(R3312/'Inputs'!$C$4,2)</x:f>
        <x:v>9.88</x:v>
      </x:c>
      <x:c r="T3312" s="33" t="n">
        <x:f>ROUND((P3312-Q3312)*G3312*'Inputs'!$C$25/1000,1)</x:f>
        <x:v>55.2</x:v>
      </x:c>
    </x:row>
    <x:row r="3313">
      <x:c r="A3313" t="n">
        <x:v>3298</x:v>
      </x:c>
      <x:c r="B3313" s="68" t="n">
        <x:v>38.1</x:v>
      </x:c>
      <x:c r="C3313" s="68" t="n">
        <x:v>32.8</x:v>
      </x:c>
      <x:c r="D3313" s="68" t="n">
        <x:v>209.8</x:v>
      </x:c>
      <x:c r="E3313" s="68" t="n">
        <x:v>20.7</x:v>
      </x:c>
      <x:c r="F3313" s="68" t="n">
        <x:v>45.5</x:v>
      </x:c>
      <x:c r="G3313" s="68" t="n">
        <x:v>7.7</x:v>
      </x:c>
      <x:c r="H3313" s="69" t="n">
        <x:v>1.832</x:v>
      </x:c>
      <x:c r="I3313" s="68" t="n">
        <x:v>7162</x:v>
      </x:c>
      <x:c r="J3313" s="68" t="n">
        <x:v>8.6</x:v>
      </x:c>
      <x:c r="K3313" s="68" t="n">
        <x:v>397</x:v>
      </x:c>
      <x:c r="L3313" s="68" t="n">
        <x:v>4.1</x:v>
      </x:c>
      <x:c r="M3313" s="70" t="n">
        <x:v>0.031</x:v>
      </x:c>
      <x:c r="N3313" s="71" t="n">
        <x:v>96</x:v>
      </x:c>
      <x:c r="O3313" s="33" t="n">
        <x:f>ROUND(3*E3313+F3313+G3313*H3313,1)</x:f>
        <x:v>121.7</x:v>
      </x:c>
      <x:c r="P3313" s="33" t="n">
        <x:f>ROUND('Inputs'!$C$4*'Inputs'!$C$7*'Inputs'!$C$5*C3313/3600,1)</x:f>
        <x:v>4737.8</x:v>
      </x:c>
      <x:c r="Q3313" s="33" t="n">
        <x:f>ROUND(('Inputs'!$C$4/B3313)*'Inputs'!$C$7*'Inputs'!$C$6*D3313/3600,1)</x:f>
        <x:v>1590.8</x:v>
      </x:c>
      <x:c r="R3313" s="59" t="n">
        <x:f>ROUND((P3313-Q3313)*O3313-('Inputs'!$C$4/B3313)*(I3313/J3313+K3313)-'Inputs'!$C$4*L3313-('Inputs'!$C$4*'Inputs'!$C$20*'Inputs'!$C$21*'Inputs'!$C$22/1000)*M3313*N3313,0)</x:f>
        <x:v>12555</x:v>
      </x:c>
      <x:c r="S3313" s="59" t="n">
        <x:f>ROUND(R3313/'Inputs'!$C$4,2)</x:f>
        <x:v>1.26</x:v>
      </x:c>
      <x:c r="T3313" s="33" t="n">
        <x:f>ROUND((P3313-Q3313)*G3313*'Inputs'!$C$25/1000,1)</x:f>
        <x:v>62.6</x:v>
      </x:c>
    </x:row>
    <x:row r="3314">
      <x:c r="A3314" t="n">
        <x:v>3299</x:v>
      </x:c>
      <x:c r="B3314" s="68" t="n">
        <x:v>25.9</x:v>
      </x:c>
      <x:c r="C3314" s="68" t="n">
        <x:v>35.6</x:v>
      </x:c>
      <x:c r="D3314" s="68" t="n">
        <x:v>183.5</x:v>
      </x:c>
      <x:c r="E3314" s="68" t="n">
        <x:v>24.5</x:v>
      </x:c>
      <x:c r="F3314" s="68" t="n">
        <x:v>50.8</x:v>
      </x:c>
      <x:c r="G3314" s="68" t="n">
        <x:v>8.2</x:v>
      </x:c>
      <x:c r="H3314" s="69" t="n">
        <x:v>1.94</x:v>
      </x:c>
      <x:c r="I3314" s="68" t="n">
        <x:v>7843</x:v>
      </x:c>
      <x:c r="J3314" s="68" t="n">
        <x:v>13.8</x:v>
      </x:c>
      <x:c r="K3314" s="68" t="n">
        <x:v>755</x:v>
      </x:c>
      <x:c r="L3314" s="68" t="n">
        <x:v>5.8</x:v>
      </x:c>
      <x:c r="M3314" s="70" t="n">
        <x:v>0.071</x:v>
      </x:c>
      <x:c r="N3314" s="71" t="n">
        <x:v>96</x:v>
      </x:c>
      <x:c r="O3314" s="33" t="n">
        <x:f>ROUND(3*E3314+F3314+G3314*H3314,1)</x:f>
        <x:v>140.2</x:v>
      </x:c>
      <x:c r="P3314" s="33" t="n">
        <x:f>ROUND('Inputs'!$C$4*'Inputs'!$C$7*'Inputs'!$C$5*C3314/3600,1)</x:f>
        <x:v>5142.2</x:v>
      </x:c>
      <x:c r="Q3314" s="33" t="n">
        <x:f>ROUND(('Inputs'!$C$4/B3314)*'Inputs'!$C$7*'Inputs'!$C$6*D3314/3600,1)</x:f>
        <x:v>2046.8</x:v>
      </x:c>
      <x:c r="R3314" s="59" t="n">
        <x:f>ROUND((P3314-Q3314)*O3314-('Inputs'!$C$4/B3314)*(I3314/J3314+K3314)-'Inputs'!$C$4*L3314-('Inputs'!$C$4*'Inputs'!$C$20*'Inputs'!$C$21*'Inputs'!$C$22/1000)*M3314*N3314,0)</x:f>
        <x:v>-150206</x:v>
      </x:c>
      <x:c r="S3314" s="59" t="n">
        <x:f>ROUND(R3314/'Inputs'!$C$4,2)</x:f>
        <x:v>-15.02</x:v>
      </x:c>
      <x:c r="T3314" s="33" t="n">
        <x:f>ROUND((P3314-Q3314)*G3314*'Inputs'!$C$25/1000,1)</x:f>
        <x:v>65.6</x:v>
      </x:c>
    </x:row>
    <x:row r="3315">
      <x:c r="A3315" t="n">
        <x:v>3300</x:v>
      </x:c>
      <x:c r="B3315" s="68" t="n">
        <x:v>41.2</x:v>
      </x:c>
      <x:c r="C3315" s="68" t="n">
        <x:v>26.2</x:v>
      </x:c>
      <x:c r="D3315" s="68" t="n">
        <x:v>241.7</x:v>
      </x:c>
      <x:c r="E3315" s="68" t="n">
        <x:v>24.4</x:v>
      </x:c>
      <x:c r="F3315" s="68" t="n">
        <x:v>54</x:v>
      </x:c>
      <x:c r="G3315" s="68" t="n">
        <x:v>7.2</x:v>
      </x:c>
      <x:c r="H3315" s="69" t="n">
        <x:v>1.617</x:v>
      </x:c>
      <x:c r="I3315" s="68" t="n">
        <x:v>4084</x:v>
      </x:c>
      <x:c r="J3315" s="68" t="n">
        <x:v>9.9</x:v>
      </x:c>
      <x:c r="K3315" s="68" t="n">
        <x:v>432</x:v>
      </x:c>
      <x:c r="L3315" s="68" t="n">
        <x:v>3.9</x:v>
      </x:c>
      <x:c r="M3315" s="70" t="n">
        <x:v>0.052</x:v>
      </x:c>
      <x:c r="N3315" s="71" t="n">
        <x:v>89</x:v>
      </x:c>
      <x:c r="O3315" s="33" t="n">
        <x:f>ROUND(3*E3315+F3315+G3315*H3315,1)</x:f>
        <x:v>138.8</x:v>
      </x:c>
      <x:c r="P3315" s="33" t="n">
        <x:f>ROUND('Inputs'!$C$4*'Inputs'!$C$7*'Inputs'!$C$5*C3315/3600,1)</x:f>
        <x:v>3784.4</x:v>
      </x:c>
      <x:c r="Q3315" s="33" t="n">
        <x:f>ROUND(('Inputs'!$C$4/B3315)*'Inputs'!$C$7*'Inputs'!$C$6*D3315/3600,1)</x:f>
        <x:v>1694.8</x:v>
      </x:c>
      <x:c r="R3315" s="59" t="n">
        <x:f>ROUND((P3315-Q3315)*O3315-('Inputs'!$C$4/B3315)*(I3315/J3315+K3315)-'Inputs'!$C$4*L3315-('Inputs'!$C$4*'Inputs'!$C$20*'Inputs'!$C$21*'Inputs'!$C$22/1000)*M3315*N3315,0)</x:f>
        <x:v>35706</x:v>
      </x:c>
      <x:c r="S3315" s="59" t="n">
        <x:f>ROUND(R3315/'Inputs'!$C$4,2)</x:f>
        <x:v>3.57</x:v>
      </x:c>
      <x:c r="T3315" s="33" t="n">
        <x:f>ROUND((P3315-Q3315)*G3315*'Inputs'!$C$25/1000,1)</x:f>
        <x:v>38.9</x:v>
      </x:c>
    </x:row>
    <x:row r="3316">
      <x:c r="A3316" t="n">
        <x:v>3301</x:v>
      </x:c>
      <x:c r="B3316" s="68" t="n">
        <x:v>57</x:v>
      </x:c>
      <x:c r="C3316" s="68" t="n">
        <x:v>31.5</x:v>
      </x:c>
      <x:c r="D3316" s="68" t="n">
        <x:v>227.3</x:v>
      </x:c>
      <x:c r="E3316" s="68" t="n">
        <x:v>23.5</x:v>
      </x:c>
      <x:c r="F3316" s="68" t="n">
        <x:v>31.4</x:v>
      </x:c>
      <x:c r="G3316" s="68" t="n">
        <x:v>10.2</x:v>
      </x:c>
      <x:c r="H3316" s="69" t="n">
        <x:v>1.917</x:v>
      </x:c>
      <x:c r="I3316" s="68" t="n">
        <x:v>5292</x:v>
      </x:c>
      <x:c r="J3316" s="68" t="n">
        <x:v>13.6</x:v>
      </x:c>
      <x:c r="K3316" s="68" t="n">
        <x:v>605</x:v>
      </x:c>
      <x:c r="L3316" s="68" t="n">
        <x:v>4</x:v>
      </x:c>
      <x:c r="M3316" s="70" t="n">
        <x:v>0.002</x:v>
      </x:c>
      <x:c r="N3316" s="71" t="n">
        <x:v>136</x:v>
      </x:c>
      <x:c r="O3316" s="33" t="n">
        <x:f>ROUND(3*E3316+F3316+G3316*H3316,1)</x:f>
        <x:v>121.5</x:v>
      </x:c>
      <x:c r="P3316" s="33" t="n">
        <x:f>ROUND('Inputs'!$C$4*'Inputs'!$C$7*'Inputs'!$C$5*C3316/3600,1)</x:f>
        <x:v>4550</x:v>
      </x:c>
      <x:c r="Q3316" s="33" t="n">
        <x:f>ROUND(('Inputs'!$C$4/B3316)*'Inputs'!$C$7*'Inputs'!$C$6*D3316/3600,1)</x:f>
        <x:v>1152</x:v>
      </x:c>
      <x:c r="R3316" s="59" t="n">
        <x:f>ROUND((P3316-Q3316)*O3316-('Inputs'!$C$4/B3316)*(I3316/J3316+K3316)-'Inputs'!$C$4*L3316-('Inputs'!$C$4*'Inputs'!$C$20*'Inputs'!$C$21*'Inputs'!$C$22/1000)*M3316*N3316,0)</x:f>
        <x:v>197842</x:v>
      </x:c>
      <x:c r="S3316" s="59" t="n">
        <x:f>ROUND(R3316/'Inputs'!$C$4,2)</x:f>
        <x:v>19.78</x:v>
      </x:c>
      <x:c r="T3316" s="33" t="n">
        <x:f>ROUND((P3316-Q3316)*G3316*'Inputs'!$C$25/1000,1)</x:f>
        <x:v>89.5</x:v>
      </x:c>
    </x:row>
    <x:row r="3317">
      <x:c r="A3317" t="n">
        <x:v>3302</x:v>
      </x:c>
      <x:c r="B3317" s="68" t="n">
        <x:v>33.1</x:v>
      </x:c>
      <x:c r="C3317" s="68" t="n">
        <x:v>30.3</x:v>
      </x:c>
      <x:c r="D3317" s="68" t="n">
        <x:v>184.7</x:v>
      </x:c>
      <x:c r="E3317" s="68" t="n">
        <x:v>25.6</x:v>
      </x:c>
      <x:c r="F3317" s="68" t="n">
        <x:v>48.1</x:v>
      </x:c>
      <x:c r="G3317" s="68" t="n">
        <x:v>7.8</x:v>
      </x:c>
      <x:c r="H3317" s="69" t="n">
        <x:v>1.649</x:v>
      </x:c>
      <x:c r="I3317" s="68" t="n">
        <x:v>6135</x:v>
      </x:c>
      <x:c r="J3317" s="68" t="n">
        <x:v>14</x:v>
      </x:c>
      <x:c r="K3317" s="68" t="n">
        <x:v>551</x:v>
      </x:c>
      <x:c r="L3317" s="68" t="n">
        <x:v>5.9</x:v>
      </x:c>
      <x:c r="M3317" s="70" t="n">
        <x:v>0.063</x:v>
      </x:c>
      <x:c r="N3317" s="71" t="n">
        <x:v>73</x:v>
      </x:c>
      <x:c r="O3317" s="33" t="n">
        <x:f>ROUND(3*E3317+F3317+G3317*H3317,1)</x:f>
        <x:v>137.8</x:v>
      </x:c>
      <x:c r="P3317" s="33" t="n">
        <x:f>ROUND('Inputs'!$C$4*'Inputs'!$C$7*'Inputs'!$C$5*C3317/3600,1)</x:f>
        <x:v>4376.7</x:v>
      </x:c>
      <x:c r="Q3317" s="33" t="n">
        <x:f>ROUND(('Inputs'!$C$4/B3317)*'Inputs'!$C$7*'Inputs'!$C$6*D3317/3600,1)</x:f>
        <x:v>1612</x:v>
      </x:c>
      <x:c r="R3317" s="59" t="n">
        <x:f>ROUND((P3317-Q3317)*O3317-('Inputs'!$C$4/B3317)*(I3317/J3317+K3317)-'Inputs'!$C$4*L3317-('Inputs'!$C$4*'Inputs'!$C$20*'Inputs'!$C$21*'Inputs'!$C$22/1000)*M3317*N3317,0)</x:f>
        <x:v>12835</x:v>
      </x:c>
      <x:c r="S3317" s="59" t="n">
        <x:f>ROUND(R3317/'Inputs'!$C$4,2)</x:f>
        <x:v>1.28</x:v>
      </x:c>
      <x:c r="T3317" s="33" t="n">
        <x:f>ROUND((P3317-Q3317)*G3317*'Inputs'!$C$25/1000,1)</x:f>
        <x:v>55.7</x:v>
      </x:c>
    </x:row>
    <x:row r="3318">
      <x:c r="A3318" t="n">
        <x:v>3303</x:v>
      </x:c>
      <x:c r="B3318" s="68" t="n">
        <x:v>31.4</x:v>
      </x:c>
      <x:c r="C3318" s="68" t="n">
        <x:v>26.6</x:v>
      </x:c>
      <x:c r="D3318" s="68" t="n">
        <x:v>180.2</x:v>
      </x:c>
      <x:c r="E3318" s="68" t="n">
        <x:v>23.8</x:v>
      </x:c>
      <x:c r="F3318" s="68" t="n">
        <x:v>41.9</x:v>
      </x:c>
      <x:c r="G3318" s="68" t="n">
        <x:v>7.6</x:v>
      </x:c>
      <x:c r="H3318" s="69" t="n">
        <x:v>1.87</x:v>
      </x:c>
      <x:c r="I3318" s="68" t="n">
        <x:v>8973</x:v>
      </x:c>
      <x:c r="J3318" s="68" t="n">
        <x:v>13.3</x:v>
      </x:c>
      <x:c r="K3318" s="68" t="n">
        <x:v>665</x:v>
      </x:c>
      <x:c r="L3318" s="68" t="n">
        <x:v>4.5</x:v>
      </x:c>
      <x:c r="M3318" s="70" t="n">
        <x:v>0.052</x:v>
      </x:c>
      <x:c r="N3318" s="71" t="n">
        <x:v>139</x:v>
      </x:c>
      <x:c r="O3318" s="33" t="n">
        <x:f>ROUND(3*E3318+F3318+G3318*H3318,1)</x:f>
        <x:v>127.5</x:v>
      </x:c>
      <x:c r="P3318" s="33" t="n">
        <x:f>ROUND('Inputs'!$C$4*'Inputs'!$C$7*'Inputs'!$C$5*C3318/3600,1)</x:f>
        <x:v>3842.2</x:v>
      </x:c>
      <x:c r="Q3318" s="33" t="n">
        <x:f>ROUND(('Inputs'!$C$4/B3318)*'Inputs'!$C$7*'Inputs'!$C$6*D3318/3600,1)</x:f>
        <x:v>1657.9</x:v>
      </x:c>
      <x:c r="R3318" s="59" t="n">
        <x:f>ROUND((P3318-Q3318)*O3318-('Inputs'!$C$4/B3318)*(I3318/J3318+K3318)-'Inputs'!$C$4*L3318-('Inputs'!$C$4*'Inputs'!$C$20*'Inputs'!$C$21*'Inputs'!$C$22/1000)*M3318*N3318,0)</x:f>
        <x:v>-209308</x:v>
      </x:c>
      <x:c r="S3318" s="59" t="n">
        <x:f>ROUND(R3318/'Inputs'!$C$4,2)</x:f>
        <x:v>-20.93</x:v>
      </x:c>
      <x:c r="T3318" s="33" t="n">
        <x:f>ROUND((P3318-Q3318)*G3318*'Inputs'!$C$25/1000,1)</x:f>
        <x:v>42.9</x:v>
      </x:c>
    </x:row>
    <x:row r="3319">
      <x:c r="A3319" t="n">
        <x:v>3304</x:v>
      </x:c>
      <x:c r="B3319" s="68" t="n">
        <x:v>47.3</x:v>
      </x:c>
      <x:c r="C3319" s="68" t="n">
        <x:v>27.9</x:v>
      </x:c>
      <x:c r="D3319" s="68" t="n">
        <x:v>240.8</x:v>
      </x:c>
      <x:c r="E3319" s="68" t="n">
        <x:v>22.8</x:v>
      </x:c>
      <x:c r="F3319" s="68" t="n">
        <x:v>52</x:v>
      </x:c>
      <x:c r="G3319" s="68" t="n">
        <x:v>8.6</x:v>
      </x:c>
      <x:c r="H3319" s="69" t="n">
        <x:v>1.735</x:v>
      </x:c>
      <x:c r="I3319" s="68" t="n">
        <x:v>9366</x:v>
      </x:c>
      <x:c r="J3319" s="68" t="n">
        <x:v>12.7</x:v>
      </x:c>
      <x:c r="K3319" s="68" t="n">
        <x:v>766</x:v>
      </x:c>
      <x:c r="L3319" s="68" t="n">
        <x:v>2.9</x:v>
      </x:c>
      <x:c r="M3319" s="70" t="n">
        <x:v>0.007</x:v>
      </x:c>
      <x:c r="N3319" s="71" t="n">
        <x:v>65</x:v>
      </x:c>
      <x:c r="O3319" s="33" t="n">
        <x:f>ROUND(3*E3319+F3319+G3319*H3319,1)</x:f>
        <x:v>135.3</x:v>
      </x:c>
      <x:c r="P3319" s="33" t="n">
        <x:f>ROUND('Inputs'!$C$4*'Inputs'!$C$7*'Inputs'!$C$5*C3319/3600,1)</x:f>
        <x:v>4030</x:v>
      </x:c>
      <x:c r="Q3319" s="33" t="n">
        <x:f>ROUND(('Inputs'!$C$4/B3319)*'Inputs'!$C$7*'Inputs'!$C$6*D3319/3600,1)</x:f>
        <x:v>1470.7</x:v>
      </x:c>
      <x:c r="R3319" s="59" t="n">
        <x:f>ROUND((P3319-Q3319)*O3319-('Inputs'!$C$4/B3319)*(I3319/J3319+K3319)-'Inputs'!$C$4*L3319-('Inputs'!$C$4*'Inputs'!$C$20*'Inputs'!$C$21*'Inputs'!$C$22/1000)*M3319*N3319,0)</x:f>
        <x:v>-1605</x:v>
      </x:c>
      <x:c r="S3319" s="59" t="n">
        <x:f>ROUND(R3319/'Inputs'!$C$4,2)</x:f>
        <x:v>-0.16</x:v>
      </x:c>
      <x:c r="T3319" s="33" t="n">
        <x:f>ROUND((P3319-Q3319)*G3319*'Inputs'!$C$25/1000,1)</x:f>
        <x:v>56.9</x:v>
      </x:c>
    </x:row>
    <x:row r="3320">
      <x:c r="A3320" t="n">
        <x:v>3305</x:v>
      </x:c>
      <x:c r="B3320" s="68" t="n">
        <x:v>26.1</x:v>
      </x:c>
      <x:c r="C3320" s="68" t="n">
        <x:v>34.8</x:v>
      </x:c>
      <x:c r="D3320" s="68" t="n">
        <x:v>213</x:v>
      </x:c>
      <x:c r="E3320" s="68" t="n">
        <x:v>23.3</x:v>
      </x:c>
      <x:c r="F3320" s="68" t="n">
        <x:v>45.9</x:v>
      </x:c>
      <x:c r="G3320" s="68" t="n">
        <x:v>7.8</x:v>
      </x:c>
      <x:c r="H3320" s="69" t="n">
        <x:v>1.756</x:v>
      </x:c>
      <x:c r="I3320" s="68" t="n">
        <x:v>8728</x:v>
      </x:c>
      <x:c r="J3320" s="68" t="n">
        <x:v>11.4</x:v>
      </x:c>
      <x:c r="K3320" s="68" t="n">
        <x:v>485</x:v>
      </x:c>
      <x:c r="L3320" s="68" t="n">
        <x:v>2.1</x:v>
      </x:c>
      <x:c r="M3320" s="70" t="n">
        <x:v>0.029</x:v>
      </x:c>
      <x:c r="N3320" s="71" t="n">
        <x:v>125</x:v>
      </x:c>
      <x:c r="O3320" s="33" t="n">
        <x:f>ROUND(3*E3320+F3320+G3320*H3320,1)</x:f>
        <x:v>129.5</x:v>
      </x:c>
      <x:c r="P3320" s="33" t="n">
        <x:f>ROUND('Inputs'!$C$4*'Inputs'!$C$7*'Inputs'!$C$5*C3320/3600,1)</x:f>
        <x:v>5026.7</x:v>
      </x:c>
      <x:c r="Q3320" s="33" t="n">
        <x:f>ROUND(('Inputs'!$C$4/B3320)*'Inputs'!$C$7*'Inputs'!$C$6*D3320/3600,1)</x:f>
        <x:v>2357.6</x:v>
      </x:c>
      <x:c r="R3320" s="59" t="n">
        <x:f>ROUND((P3320-Q3320)*O3320-('Inputs'!$C$4/B3320)*(I3320/J3320+K3320)-'Inputs'!$C$4*L3320-('Inputs'!$C$4*'Inputs'!$C$20*'Inputs'!$C$21*'Inputs'!$C$22/1000)*M3320*N3320,0)</x:f>
        <x:v>-162620</x:v>
      </x:c>
      <x:c r="S3320" s="59" t="n">
        <x:f>ROUND(R3320/'Inputs'!$C$4,2)</x:f>
        <x:v>-16.26</x:v>
      </x:c>
      <x:c r="T3320" s="33" t="n">
        <x:f>ROUND((P3320-Q3320)*G3320*'Inputs'!$C$25/1000,1)</x:f>
        <x:v>53.8</x:v>
      </x:c>
    </x:row>
    <x:row r="3321">
      <x:c r="A3321" t="n">
        <x:v>3306</x:v>
      </x:c>
      <x:c r="B3321" s="68" t="n">
        <x:v>34.8</x:v>
      </x:c>
      <x:c r="C3321" s="68" t="n">
        <x:v>27.6</x:v>
      </x:c>
      <x:c r="D3321" s="68" t="n">
        <x:v>219.4</x:v>
      </x:c>
      <x:c r="E3321" s="68" t="n">
        <x:v>20.7</x:v>
      </x:c>
      <x:c r="F3321" s="68" t="n">
        <x:v>37.2</x:v>
      </x:c>
      <x:c r="G3321" s="68" t="n">
        <x:v>9.4</x:v>
      </x:c>
      <x:c r="H3321" s="69" t="n">
        <x:v>1.739</x:v>
      </x:c>
      <x:c r="I3321" s="68" t="n">
        <x:v>3950</x:v>
      </x:c>
      <x:c r="J3321" s="68" t="n">
        <x:v>13</x:v>
      </x:c>
      <x:c r="K3321" s="68" t="n">
        <x:v>334</x:v>
      </x:c>
      <x:c r="L3321" s="68" t="n">
        <x:v>2.8</x:v>
      </x:c>
      <x:c r="M3321" s="70" t="n">
        <x:v>0.033</x:v>
      </x:c>
      <x:c r="N3321" s="71" t="n">
        <x:v>72</x:v>
      </x:c>
      <x:c r="O3321" s="33" t="n">
        <x:f>ROUND(3*E3321+F3321+G3321*H3321,1)</x:f>
        <x:v>115.6</x:v>
      </x:c>
      <x:c r="P3321" s="33" t="n">
        <x:f>ROUND('Inputs'!$C$4*'Inputs'!$C$7*'Inputs'!$C$5*C3321/3600,1)</x:f>
        <x:v>3986.7</x:v>
      </x:c>
      <x:c r="Q3321" s="33" t="n">
        <x:f>ROUND(('Inputs'!$C$4/B3321)*'Inputs'!$C$7*'Inputs'!$C$6*D3321/3600,1)</x:f>
        <x:v>1821.3</x:v>
      </x:c>
      <x:c r="R3321" s="59" t="n">
        <x:f>ROUND((P3321-Q3321)*O3321-('Inputs'!$C$4/B3321)*(I3321/J3321+K3321)-'Inputs'!$C$4*L3321-('Inputs'!$C$4*'Inputs'!$C$20*'Inputs'!$C$21*'Inputs'!$C$22/1000)*M3321*N3321,0)</x:f>
        <x:v>33718</x:v>
      </x:c>
      <x:c r="S3321" s="59" t="n">
        <x:f>ROUND(R3321/'Inputs'!$C$4,2)</x:f>
        <x:v>3.37</x:v>
      </x:c>
      <x:c r="T3321" s="33" t="n">
        <x:f>ROUND((P3321-Q3321)*G3321*'Inputs'!$C$25/1000,1)</x:f>
        <x:v>52.6</x:v>
      </x:c>
    </x:row>
    <x:row r="3322">
      <x:c r="A3322" t="n">
        <x:v>3307</x:v>
      </x:c>
      <x:c r="B3322" s="68" t="n">
        <x:v>55.2</x:v>
      </x:c>
      <x:c r="C3322" s="68" t="n">
        <x:v>30.7</x:v>
      </x:c>
      <x:c r="D3322" s="68" t="n">
        <x:v>211.1</x:v>
      </x:c>
      <x:c r="E3322" s="68" t="n">
        <x:v>22.7</x:v>
      </x:c>
      <x:c r="F3322" s="68" t="n">
        <x:v>51.3</x:v>
      </x:c>
      <x:c r="G3322" s="68" t="n">
        <x:v>8.9</x:v>
      </x:c>
      <x:c r="H3322" s="69" t="n">
        <x:v>1.762</x:v>
      </x:c>
      <x:c r="I3322" s="68" t="n">
        <x:v>7090</x:v>
      </x:c>
      <x:c r="J3322" s="68" t="n">
        <x:v>12</x:v>
      </x:c>
      <x:c r="K3322" s="68" t="n">
        <x:v>620</x:v>
      </x:c>
      <x:c r="L3322" s="68" t="n">
        <x:v>1.5</x:v>
      </x:c>
      <x:c r="M3322" s="70" t="n">
        <x:v>0.013</x:v>
      </x:c>
      <x:c r="N3322" s="71" t="n">
        <x:v>107</x:v>
      </x:c>
      <x:c r="O3322" s="33" t="n">
        <x:f>ROUND(3*E3322+F3322+G3322*H3322,1)</x:f>
        <x:v>135.1</x:v>
      </x:c>
      <x:c r="P3322" s="33" t="n">
        <x:f>ROUND('Inputs'!$C$4*'Inputs'!$C$7*'Inputs'!$C$5*C3322/3600,1)</x:f>
        <x:v>4434.4</x:v>
      </x:c>
      <x:c r="Q3322" s="33" t="n">
        <x:f>ROUND(('Inputs'!$C$4/B3322)*'Inputs'!$C$7*'Inputs'!$C$6*D3322/3600,1)</x:f>
        <x:v>1104.8</x:v>
      </x:c>
      <x:c r="R3322" s="59" t="n">
        <x:f>ROUND((P3322-Q3322)*O3322-('Inputs'!$C$4/B3322)*(I3322/J3322+K3322)-'Inputs'!$C$4*L3322-('Inputs'!$C$4*'Inputs'!$C$20*'Inputs'!$C$21*'Inputs'!$C$22/1000)*M3322*N3322,0)</x:f>
        <x:v>212365</x:v>
      </x:c>
      <x:c r="S3322" s="59" t="n">
        <x:f>ROUND(R3322/'Inputs'!$C$4,2)</x:f>
        <x:v>21.24</x:v>
      </x:c>
      <x:c r="T3322" s="33" t="n">
        <x:f>ROUND((P3322-Q3322)*G3322*'Inputs'!$C$25/1000,1)</x:f>
        <x:v>76.6</x:v>
      </x:c>
    </x:row>
    <x:row r="3323">
      <x:c r="A3323" t="n">
        <x:v>3308</x:v>
      </x:c>
      <x:c r="B3323" s="68" t="n">
        <x:v>25.8</x:v>
      </x:c>
      <x:c r="C3323" s="68" t="n">
        <x:v>29.4</x:v>
      </x:c>
      <x:c r="D3323" s="68" t="n">
        <x:v>176</x:v>
      </x:c>
      <x:c r="E3323" s="68" t="n">
        <x:v>20.8</x:v>
      </x:c>
      <x:c r="F3323" s="68" t="n">
        <x:v>44.2</x:v>
      </x:c>
      <x:c r="G3323" s="68" t="n">
        <x:v>10.4</x:v>
      </x:c>
      <x:c r="H3323" s="69" t="n">
        <x:v>1.748</x:v>
      </x:c>
      <x:c r="I3323" s="68" t="n">
        <x:v>7270</x:v>
      </x:c>
      <x:c r="J3323" s="68" t="n">
        <x:v>10.6</x:v>
      </x:c>
      <x:c r="K3323" s="68" t="n">
        <x:v>647</x:v>
      </x:c>
      <x:c r="L3323" s="68" t="n">
        <x:v>5.5</x:v>
      </x:c>
      <x:c r="M3323" s="70" t="n">
        <x:v>0.073</x:v>
      </x:c>
      <x:c r="N3323" s="71" t="n">
        <x:v>71</x:v>
      </x:c>
      <x:c r="O3323" s="33" t="n">
        <x:f>ROUND(3*E3323+F3323+G3323*H3323,1)</x:f>
        <x:v>124.8</x:v>
      </x:c>
      <x:c r="P3323" s="33" t="n">
        <x:f>ROUND('Inputs'!$C$4*'Inputs'!$C$7*'Inputs'!$C$5*C3323/3600,1)</x:f>
        <x:v>4246.7</x:v>
      </x:c>
      <x:c r="Q3323" s="33" t="n">
        <x:f>ROUND(('Inputs'!$C$4/B3323)*'Inputs'!$C$7*'Inputs'!$C$6*D3323/3600,1)</x:f>
        <x:v>1970.7</x:v>
      </x:c>
      <x:c r="R3323" s="59" t="n">
        <x:f>ROUND((P3323-Q3323)*O3323-('Inputs'!$C$4/B3323)*(I3323/J3323+K3323)-'Inputs'!$C$4*L3323-('Inputs'!$C$4*'Inputs'!$C$20*'Inputs'!$C$21*'Inputs'!$C$22/1000)*M3323*N3323,0)</x:f>
        <x:v>-299153</x:v>
      </x:c>
      <x:c r="S3323" s="59" t="n">
        <x:f>ROUND(R3323/'Inputs'!$C$4,2)</x:f>
        <x:v>-29.92</x:v>
      </x:c>
      <x:c r="T3323" s="33" t="n">
        <x:f>ROUND((P3323-Q3323)*G3323*'Inputs'!$C$25/1000,1)</x:f>
        <x:v>61.2</x:v>
      </x:c>
    </x:row>
    <x:row r="3324">
      <x:c r="A3324" t="n">
        <x:v>3309</x:v>
      </x:c>
      <x:c r="B3324" s="68" t="n">
        <x:v>57</x:v>
      </x:c>
      <x:c r="C3324" s="68" t="n">
        <x:v>27.3</x:v>
      </x:c>
      <x:c r="D3324" s="68" t="n">
        <x:v>224</x:v>
      </x:c>
      <x:c r="E3324" s="68" t="n">
        <x:v>20.8</x:v>
      </x:c>
      <x:c r="F3324" s="68" t="n">
        <x:v>30.6</x:v>
      </x:c>
      <x:c r="G3324" s="68" t="n">
        <x:v>10.2</x:v>
      </x:c>
      <x:c r="H3324" s="69" t="n">
        <x:v>1.978</x:v>
      </x:c>
      <x:c r="I3324" s="68" t="n">
        <x:v>5415</x:v>
      </x:c>
      <x:c r="J3324" s="68" t="n">
        <x:v>12.9</x:v>
      </x:c>
      <x:c r="K3324" s="68" t="n">
        <x:v>583</x:v>
      </x:c>
      <x:c r="L3324" s="68" t="n">
        <x:v>2.6</x:v>
      </x:c>
      <x:c r="M3324" s="70" t="n">
        <x:v>0.04</x:v>
      </x:c>
      <x:c r="N3324" s="71" t="n">
        <x:v>157</x:v>
      </x:c>
      <x:c r="O3324" s="33" t="n">
        <x:f>ROUND(3*E3324+F3324+G3324*H3324,1)</x:f>
        <x:v>113.2</x:v>
      </x:c>
      <x:c r="P3324" s="33" t="n">
        <x:f>ROUND('Inputs'!$C$4*'Inputs'!$C$7*'Inputs'!$C$5*C3324/3600,1)</x:f>
        <x:v>3943.3</x:v>
      </x:c>
      <x:c r="Q3324" s="33" t="n">
        <x:f>ROUND(('Inputs'!$C$4/B3324)*'Inputs'!$C$7*'Inputs'!$C$6*D3324/3600,1)</x:f>
        <x:v>1135.3</x:v>
      </x:c>
      <x:c r="R3324" s="59" t="n">
        <x:f>ROUND((P3324-Q3324)*O3324-('Inputs'!$C$4/B3324)*(I3324/J3324+K3324)-'Inputs'!$C$4*L3324-('Inputs'!$C$4*'Inputs'!$C$20*'Inputs'!$C$21*'Inputs'!$C$22/1000)*M3324*N3324,0)</x:f>
        <x:v>101898</x:v>
      </x:c>
      <x:c r="S3324" s="59" t="n">
        <x:f>ROUND(R3324/'Inputs'!$C$4,2)</x:f>
        <x:v>10.19</x:v>
      </x:c>
      <x:c r="T3324" s="33" t="n">
        <x:f>ROUND((P3324-Q3324)*G3324*'Inputs'!$C$25/1000,1)</x:f>
        <x:v>74</x:v>
      </x:c>
    </x:row>
    <x:row r="3325">
      <x:c r="A3325" t="n">
        <x:v>3310</x:v>
      </x:c>
      <x:c r="B3325" s="68" t="n">
        <x:v>43.3</x:v>
      </x:c>
      <x:c r="C3325" s="68" t="n">
        <x:v>29.4</x:v>
      </x:c>
      <x:c r="D3325" s="68" t="n">
        <x:v>252.8</x:v>
      </x:c>
      <x:c r="E3325" s="68" t="n">
        <x:v>22.6</x:v>
      </x:c>
      <x:c r="F3325" s="68" t="n">
        <x:v>32.1</x:v>
      </x:c>
      <x:c r="G3325" s="68" t="n">
        <x:v>7.8</x:v>
      </x:c>
      <x:c r="H3325" s="69" t="n">
        <x:v>1.737</x:v>
      </x:c>
      <x:c r="I3325" s="68" t="n">
        <x:v>6190</x:v>
      </x:c>
      <x:c r="J3325" s="68" t="n">
        <x:v>8.3</x:v>
      </x:c>
      <x:c r="K3325" s="68" t="n">
        <x:v>589</x:v>
      </x:c>
      <x:c r="L3325" s="68" t="n">
        <x:v>4.1</x:v>
      </x:c>
      <x:c r="M3325" s="70" t="n">
        <x:v>0.028</x:v>
      </x:c>
      <x:c r="N3325" s="71" t="n">
        <x:v>83</x:v>
      </x:c>
      <x:c r="O3325" s="33" t="n">
        <x:f>ROUND(3*E3325+F3325+G3325*H3325,1)</x:f>
        <x:v>113.4</x:v>
      </x:c>
      <x:c r="P3325" s="33" t="n">
        <x:f>ROUND('Inputs'!$C$4*'Inputs'!$C$7*'Inputs'!$C$5*C3325/3600,1)</x:f>
        <x:v>4246.7</x:v>
      </x:c>
      <x:c r="Q3325" s="33" t="n">
        <x:f>ROUND(('Inputs'!$C$4/B3325)*'Inputs'!$C$7*'Inputs'!$C$6*D3325/3600,1)</x:f>
        <x:v>1686.6</x:v>
      </x:c>
      <x:c r="R3325" s="59" t="n">
        <x:f>ROUND((P3325-Q3325)*O3325-('Inputs'!$C$4/B3325)*(I3325/J3325+K3325)-'Inputs'!$C$4*L3325-('Inputs'!$C$4*'Inputs'!$C$20*'Inputs'!$C$21*'Inputs'!$C$22/1000)*M3325*N3325,0)</x:f>
        <x:v>-64145</x:v>
      </x:c>
      <x:c r="S3325" s="59" t="n">
        <x:f>ROUND(R3325/'Inputs'!$C$4,2)</x:f>
        <x:v>-6.41</x:v>
      </x:c>
      <x:c r="T3325" s="33" t="n">
        <x:f>ROUND((P3325-Q3325)*G3325*'Inputs'!$C$25/1000,1)</x:f>
        <x:v>51.6</x:v>
      </x:c>
    </x:row>
    <x:row r="3326">
      <x:c r="A3326" t="n">
        <x:v>3311</x:v>
      </x:c>
      <x:c r="B3326" s="68" t="n">
        <x:v>38.5</x:v>
      </x:c>
      <x:c r="C3326" s="68" t="n">
        <x:v>28.7</x:v>
      </x:c>
      <x:c r="D3326" s="68" t="n">
        <x:v>273.5</x:v>
      </x:c>
      <x:c r="E3326" s="68" t="n">
        <x:v>22</x:v>
      </x:c>
      <x:c r="F3326" s="68" t="n">
        <x:v>48.1</x:v>
      </x:c>
      <x:c r="G3326" s="68" t="n">
        <x:v>9.3</x:v>
      </x:c>
      <x:c r="H3326" s="69" t="n">
        <x:v>1.876</x:v>
      </x:c>
      <x:c r="I3326" s="68" t="n">
        <x:v>5919</x:v>
      </x:c>
      <x:c r="J3326" s="68" t="n">
        <x:v>10.6</x:v>
      </x:c>
      <x:c r="K3326" s="68" t="n">
        <x:v>653</x:v>
      </x:c>
      <x:c r="L3326" s="68" t="n">
        <x:v>5.3</x:v>
      </x:c>
      <x:c r="M3326" s="70" t="n">
        <x:v>0.078</x:v>
      </x:c>
      <x:c r="N3326" s="71" t="n">
        <x:v>81</x:v>
      </x:c>
      <x:c r="O3326" s="33" t="n">
        <x:f>ROUND(3*E3326+F3326+G3326*H3326,1)</x:f>
        <x:v>131.5</x:v>
      </x:c>
      <x:c r="P3326" s="33" t="n">
        <x:f>ROUND('Inputs'!$C$4*'Inputs'!$C$7*'Inputs'!$C$5*C3326/3600,1)</x:f>
        <x:v>4145.6</x:v>
      </x:c>
      <x:c r="Q3326" s="33" t="n">
        <x:f>ROUND(('Inputs'!$C$4/B3326)*'Inputs'!$C$7*'Inputs'!$C$6*D3326/3600,1)</x:f>
        <x:v>2052.2</x:v>
      </x:c>
      <x:c r="R3326" s="59" t="n">
        <x:f>ROUND((P3326-Q3326)*O3326-('Inputs'!$C$4/B3326)*(I3326/J3326+K3326)-'Inputs'!$C$4*L3326-('Inputs'!$C$4*'Inputs'!$C$20*'Inputs'!$C$21*'Inputs'!$C$22/1000)*M3326*N3326,0)</x:f>
        <x:v>-106494</x:v>
      </x:c>
      <x:c r="S3326" s="59" t="n">
        <x:f>ROUND(R3326/'Inputs'!$C$4,2)</x:f>
        <x:v>-10.65</x:v>
      </x:c>
      <x:c r="T3326" s="33" t="n">
        <x:f>ROUND((P3326-Q3326)*G3326*'Inputs'!$C$25/1000,1)</x:f>
        <x:v>50.3</x:v>
      </x:c>
    </x:row>
    <x:row r="3327">
      <x:c r="A3327" t="n">
        <x:v>3312</x:v>
      </x:c>
      <x:c r="B3327" s="68" t="n">
        <x:v>56.8</x:v>
      </x:c>
      <x:c r="C3327" s="68" t="n">
        <x:v>25.4</x:v>
      </x:c>
      <x:c r="D3327" s="68" t="n">
        <x:v>188</x:v>
      </x:c>
      <x:c r="E3327" s="68" t="n">
        <x:v>25.5</x:v>
      </x:c>
      <x:c r="F3327" s="68" t="n">
        <x:v>49.3</x:v>
      </x:c>
      <x:c r="G3327" s="68" t="n">
        <x:v>7.9</x:v>
      </x:c>
      <x:c r="H3327" s="69" t="n">
        <x:v>1.731</x:v>
      </x:c>
      <x:c r="I3327" s="68" t="n">
        <x:v>5199</x:v>
      </x:c>
      <x:c r="J3327" s="68" t="n">
        <x:v>14.8</x:v>
      </x:c>
      <x:c r="K3327" s="68" t="n">
        <x:v>748</x:v>
      </x:c>
      <x:c r="L3327" s="68" t="n">
        <x:v>4.2</x:v>
      </x:c>
      <x:c r="M3327" s="70" t="n">
        <x:v>0.017</x:v>
      </x:c>
      <x:c r="N3327" s="71" t="n">
        <x:v>143</x:v>
      </x:c>
      <x:c r="O3327" s="33" t="n">
        <x:f>ROUND(3*E3327+F3327+G3327*H3327,1)</x:f>
        <x:v>139.5</x:v>
      </x:c>
      <x:c r="P3327" s="33" t="n">
        <x:f>ROUND('Inputs'!$C$4*'Inputs'!$C$7*'Inputs'!$C$5*C3327/3600,1)</x:f>
        <x:v>3668.9</x:v>
      </x:c>
      <x:c r="Q3327" s="33" t="n">
        <x:f>ROUND(('Inputs'!$C$4/B3327)*'Inputs'!$C$7*'Inputs'!$C$6*D3327/3600,1)</x:f>
        <x:v>956.2</x:v>
      </x:c>
      <x:c r="R3327" s="59" t="n">
        <x:f>ROUND((P3327-Q3327)*O3327-('Inputs'!$C$4/B3327)*(I3327/J3327+K3327)-'Inputs'!$C$4*L3327-('Inputs'!$C$4*'Inputs'!$C$20*'Inputs'!$C$21*'Inputs'!$C$22/1000)*M3327*N3327,0)</x:f>
        <x:v>137450</x:v>
      </x:c>
      <x:c r="S3327" s="59" t="n">
        <x:f>ROUND(R3327/'Inputs'!$C$4,2)</x:f>
        <x:v>13.75</x:v>
      </x:c>
      <x:c r="T3327" s="33" t="n">
        <x:f>ROUND((P3327-Q3327)*G3327*'Inputs'!$C$25/1000,1)</x:f>
        <x:v>55.4</x:v>
      </x:c>
    </x:row>
    <x:row r="3328">
      <x:c r="A3328" t="n">
        <x:v>3313</x:v>
      </x:c>
      <x:c r="B3328" s="68" t="n">
        <x:v>33.5</x:v>
      </x:c>
      <x:c r="C3328" s="68" t="n">
        <x:v>29.9</x:v>
      </x:c>
      <x:c r="D3328" s="68" t="n">
        <x:v>255.5</x:v>
      </x:c>
      <x:c r="E3328" s="68" t="n">
        <x:v>25</x:v>
      </x:c>
      <x:c r="F3328" s="68" t="n">
        <x:v>33.3</x:v>
      </x:c>
      <x:c r="G3328" s="68" t="n">
        <x:v>8.4</x:v>
      </x:c>
      <x:c r="H3328" s="69" t="n">
        <x:v>1.787</x:v>
      </x:c>
      <x:c r="I3328" s="68" t="n">
        <x:v>8749</x:v>
      </x:c>
      <x:c r="J3328" s="68" t="n">
        <x:v>9.5</x:v>
      </x:c>
      <x:c r="K3328" s="68" t="n">
        <x:v>534</x:v>
      </x:c>
      <x:c r="L3328" s="68" t="n">
        <x:v>2.2</x:v>
      </x:c>
      <x:c r="M3328" s="70" t="n">
        <x:v>0.019</x:v>
      </x:c>
      <x:c r="N3328" s="71" t="n">
        <x:v>115</x:v>
      </x:c>
      <x:c r="O3328" s="33" t="n">
        <x:f>ROUND(3*E3328+F3328+G3328*H3328,1)</x:f>
        <x:v>123.3</x:v>
      </x:c>
      <x:c r="P3328" s="33" t="n">
        <x:f>ROUND('Inputs'!$C$4*'Inputs'!$C$7*'Inputs'!$C$5*C3328/3600,1)</x:f>
        <x:v>4318.9</x:v>
      </x:c>
      <x:c r="Q3328" s="33" t="n">
        <x:f>ROUND(('Inputs'!$C$4/B3328)*'Inputs'!$C$7*'Inputs'!$C$6*D3328/3600,1)</x:f>
        <x:v>2203.3</x:v>
      </x:c>
      <x:c r="R3328" s="59" t="n">
        <x:f>ROUND((P3328-Q3328)*O3328-('Inputs'!$C$4/B3328)*(I3328/J3328+K3328)-'Inputs'!$C$4*L3328-('Inputs'!$C$4*'Inputs'!$C$20*'Inputs'!$C$21*'Inputs'!$C$22/1000)*M3328*N3328,0)</x:f>
        <x:v>-200345</x:v>
      </x:c>
      <x:c r="S3328" s="59" t="n">
        <x:f>ROUND(R3328/'Inputs'!$C$4,2)</x:f>
        <x:v>-20.03</x:v>
      </x:c>
      <x:c r="T3328" s="33" t="n">
        <x:f>ROUND((P3328-Q3328)*G3328*'Inputs'!$C$25/1000,1)</x:f>
        <x:v>45.9</x:v>
      </x:c>
    </x:row>
    <x:row r="3329">
      <x:c r="A3329" t="n">
        <x:v>3314</x:v>
      </x:c>
      <x:c r="B3329" s="68" t="n">
        <x:v>44.6</x:v>
      </x:c>
      <x:c r="C3329" s="68" t="n">
        <x:v>34.2</x:v>
      </x:c>
      <x:c r="D3329" s="68" t="n">
        <x:v>225.3</x:v>
      </x:c>
      <x:c r="E3329" s="68" t="n">
        <x:v>20.7</x:v>
      </x:c>
      <x:c r="F3329" s="68" t="n">
        <x:v>31.7</x:v>
      </x:c>
      <x:c r="G3329" s="68" t="n">
        <x:v>8.7</x:v>
      </x:c>
      <x:c r="H3329" s="69" t="n">
        <x:v>1.702</x:v>
      </x:c>
      <x:c r="I3329" s="68" t="n">
        <x:v>8976</x:v>
      </x:c>
      <x:c r="J3329" s="68" t="n">
        <x:v>13.6</x:v>
      </x:c>
      <x:c r="K3329" s="68" t="n">
        <x:v>561</x:v>
      </x:c>
      <x:c r="L3329" s="68" t="n">
        <x:v>3.9</x:v>
      </x:c>
      <x:c r="M3329" s="70" t="n">
        <x:v>0.059</x:v>
      </x:c>
      <x:c r="N3329" s="71" t="n">
        <x:v>111</x:v>
      </x:c>
      <x:c r="O3329" s="33" t="n">
        <x:f>ROUND(3*E3329+F3329+G3329*H3329,1)</x:f>
        <x:v>108.6</x:v>
      </x:c>
      <x:c r="P3329" s="33" t="n">
        <x:f>ROUND('Inputs'!$C$4*'Inputs'!$C$7*'Inputs'!$C$5*C3329/3600,1)</x:f>
        <x:v>4940</x:v>
      </x:c>
      <x:c r="Q3329" s="33" t="n">
        <x:f>ROUND(('Inputs'!$C$4/B3329)*'Inputs'!$C$7*'Inputs'!$C$6*D3329/3600,1)</x:f>
        <x:v>1459.3</x:v>
      </x:c>
      <x:c r="R3329" s="59" t="n">
        <x:f>ROUND((P3329-Q3329)*O3329-('Inputs'!$C$4/B3329)*(I3329/J3329+K3329)-'Inputs'!$C$4*L3329-('Inputs'!$C$4*'Inputs'!$C$20*'Inputs'!$C$21*'Inputs'!$C$22/1000)*M3329*N3329,0)</x:f>
        <x:v>50593</x:v>
      </x:c>
      <x:c r="S3329" s="59" t="n">
        <x:f>ROUND(R3329/'Inputs'!$C$4,2)</x:f>
        <x:v>5.06</x:v>
      </x:c>
      <x:c r="T3329" s="33" t="n">
        <x:f>ROUND((P3329-Q3329)*G3329*'Inputs'!$C$25/1000,1)</x:f>
        <x:v>78.2</x:v>
      </x:c>
    </x:row>
    <x:row r="3330">
      <x:c r="A3330" t="n">
        <x:v>3315</x:v>
      </x:c>
      <x:c r="B3330" s="68" t="n">
        <x:v>34.7</x:v>
      </x:c>
      <x:c r="C3330" s="68" t="n">
        <x:v>31.8</x:v>
      </x:c>
      <x:c r="D3330" s="68" t="n">
        <x:v>201.7</x:v>
      </x:c>
      <x:c r="E3330" s="68" t="n">
        <x:v>24.1</x:v>
      </x:c>
      <x:c r="F3330" s="68" t="n">
        <x:v>38.5</x:v>
      </x:c>
      <x:c r="G3330" s="68" t="n">
        <x:v>9.3</x:v>
      </x:c>
      <x:c r="H3330" s="69" t="n">
        <x:v>1.98</x:v>
      </x:c>
      <x:c r="I3330" s="68" t="n">
        <x:v>8239</x:v>
      </x:c>
      <x:c r="J3330" s="68" t="n">
        <x:v>10.9</x:v>
      </x:c>
      <x:c r="K3330" s="68" t="n">
        <x:v>686</x:v>
      </x:c>
      <x:c r="L3330" s="68" t="n">
        <x:v>4.9</x:v>
      </x:c>
      <x:c r="M3330" s="70" t="n">
        <x:v>0.064</x:v>
      </x:c>
      <x:c r="N3330" s="71" t="n">
        <x:v>110</x:v>
      </x:c>
      <x:c r="O3330" s="33" t="n">
        <x:f>ROUND(3*E3330+F3330+G3330*H3330,1)</x:f>
        <x:v>129.2</x:v>
      </x:c>
      <x:c r="P3330" s="33" t="n">
        <x:f>ROUND('Inputs'!$C$4*'Inputs'!$C$7*'Inputs'!$C$5*C3330/3600,1)</x:f>
        <x:v>4593.3</x:v>
      </x:c>
      <x:c r="Q3330" s="33" t="n">
        <x:f>ROUND(('Inputs'!$C$4/B3330)*'Inputs'!$C$7*'Inputs'!$C$6*D3330/3600,1)</x:f>
        <x:v>1679.2</x:v>
      </x:c>
      <x:c r="R3330" s="59" t="n">
        <x:f>ROUND((P3330-Q3330)*O3330-('Inputs'!$C$4/B3330)*(I3330/J3330+K3330)-'Inputs'!$C$4*L3330-('Inputs'!$C$4*'Inputs'!$C$20*'Inputs'!$C$21*'Inputs'!$C$22/1000)*M3330*N3330,0)</x:f>
        <x:v>-103766</x:v>
      </x:c>
      <x:c r="S3330" s="59" t="n">
        <x:f>ROUND(R3330/'Inputs'!$C$4,2)</x:f>
        <x:v>-10.38</x:v>
      </x:c>
      <x:c r="T3330" s="33" t="n">
        <x:f>ROUND((P3330-Q3330)*G3330*'Inputs'!$C$25/1000,1)</x:f>
        <x:v>70</x:v>
      </x:c>
    </x:row>
    <x:row r="3331">
      <x:c r="A3331" t="n">
        <x:v>3316</x:v>
      </x:c>
      <x:c r="B3331" s="68" t="n">
        <x:v>25.9</x:v>
      </x:c>
      <x:c r="C3331" s="68" t="n">
        <x:v>32.6</x:v>
      </x:c>
      <x:c r="D3331" s="68" t="n">
        <x:v>185.5</x:v>
      </x:c>
      <x:c r="E3331" s="68" t="n">
        <x:v>24.8</x:v>
      </x:c>
      <x:c r="F3331" s="68" t="n">
        <x:v>46.2</x:v>
      </x:c>
      <x:c r="G3331" s="68" t="n">
        <x:v>9</x:v>
      </x:c>
      <x:c r="H3331" s="69" t="n">
        <x:v>1.851</x:v>
      </x:c>
      <x:c r="I3331" s="68" t="n">
        <x:v>5412</x:v>
      </x:c>
      <x:c r="J3331" s="68" t="n">
        <x:v>9.6</x:v>
      </x:c>
      <x:c r="K3331" s="68" t="n">
        <x:v>787</x:v>
      </x:c>
      <x:c r="L3331" s="68" t="n">
        <x:v>2.9</x:v>
      </x:c>
      <x:c r="M3331" s="70" t="n">
        <x:v>0.071</x:v>
      </x:c>
      <x:c r="N3331" s="71" t="n">
        <x:v>64</x:v>
      </x:c>
      <x:c r="O3331" s="33" t="n">
        <x:f>ROUND(3*E3331+F3331+G3331*H3331,1)</x:f>
        <x:v>137.3</x:v>
      </x:c>
      <x:c r="P3331" s="33" t="n">
        <x:f>ROUND('Inputs'!$C$4*'Inputs'!$C$7*'Inputs'!$C$5*C3331/3600,1)</x:f>
        <x:v>4708.9</x:v>
      </x:c>
      <x:c r="Q3331" s="33" t="n">
        <x:f>ROUND(('Inputs'!$C$4/B3331)*'Inputs'!$C$7*'Inputs'!$C$6*D3331/3600,1)</x:f>
        <x:v>2069.1</x:v>
      </x:c>
      <x:c r="R3331" s="59" t="n">
        <x:f>ROUND((P3331-Q3331)*O3331-('Inputs'!$C$4/B3331)*(I3331/J3331+K3331)-'Inputs'!$C$4*L3331-('Inputs'!$C$4*'Inputs'!$C$20*'Inputs'!$C$21*'Inputs'!$C$22/1000)*M3331*N3331,0)</x:f>
        <x:v>-198242</x:v>
      </x:c>
      <x:c r="S3331" s="59" t="n">
        <x:f>ROUND(R3331/'Inputs'!$C$4,2)</x:f>
        <x:v>-19.82</x:v>
      </x:c>
      <x:c r="T3331" s="33" t="n">
        <x:f>ROUND((P3331-Q3331)*G3331*'Inputs'!$C$25/1000,1)</x:f>
        <x:v>61.4</x:v>
      </x:c>
    </x:row>
    <x:row r="3332">
      <x:c r="A3332" t="n">
        <x:v>3317</x:v>
      </x:c>
      <x:c r="B3332" s="68" t="n">
        <x:v>28.7</x:v>
      </x:c>
      <x:c r="C3332" s="68" t="n">
        <x:v>29.2</x:v>
      </x:c>
      <x:c r="D3332" s="68" t="n">
        <x:v>204.3</x:v>
      </x:c>
      <x:c r="E3332" s="68" t="n">
        <x:v>24.6</x:v>
      </x:c>
      <x:c r="F3332" s="68" t="n">
        <x:v>30.1</x:v>
      </x:c>
      <x:c r="G3332" s="68" t="n">
        <x:v>8</x:v>
      </x:c>
      <x:c r="H3332" s="69" t="n">
        <x:v>1.884</x:v>
      </x:c>
      <x:c r="I3332" s="68" t="n">
        <x:v>6293</x:v>
      </x:c>
      <x:c r="J3332" s="68" t="n">
        <x:v>10.2</x:v>
      </x:c>
      <x:c r="K3332" s="68" t="n">
        <x:v>352</x:v>
      </x:c>
      <x:c r="L3332" s="68" t="n">
        <x:v>5.7</x:v>
      </x:c>
      <x:c r="M3332" s="70" t="n">
        <x:v>0.061</x:v>
      </x:c>
      <x:c r="N3332" s="71" t="n">
        <x:v>87</x:v>
      </x:c>
      <x:c r="O3332" s="33" t="n">
        <x:f>ROUND(3*E3332+F3332+G3332*H3332,1)</x:f>
        <x:v>119</x:v>
      </x:c>
      <x:c r="P3332" s="33" t="n">
        <x:f>ROUND('Inputs'!$C$4*'Inputs'!$C$7*'Inputs'!$C$5*C3332/3600,1)</x:f>
        <x:v>4217.8</x:v>
      </x:c>
      <x:c r="Q3332" s="33" t="n">
        <x:f>ROUND(('Inputs'!$C$4/B3332)*'Inputs'!$C$7*'Inputs'!$C$6*D3332/3600,1)</x:f>
        <x:v>2056.4</x:v>
      </x:c>
      <x:c r="R3332" s="59" t="n">
        <x:f>ROUND((P3332-Q3332)*O3332-('Inputs'!$C$4/B3332)*(I3332/J3332+K3332)-'Inputs'!$C$4*L3332-('Inputs'!$C$4*'Inputs'!$C$20*'Inputs'!$C$21*'Inputs'!$C$22/1000)*M3332*N3332,0)</x:f>
        <x:v>-149278</x:v>
      </x:c>
      <x:c r="S3332" s="59" t="n">
        <x:f>ROUND(R3332/'Inputs'!$C$4,2)</x:f>
        <x:v>-14.93</x:v>
      </x:c>
      <x:c r="T3332" s="33" t="n">
        <x:f>ROUND((P3332-Q3332)*G3332*'Inputs'!$C$25/1000,1)</x:f>
        <x:v>44.7</x:v>
      </x:c>
    </x:row>
    <x:row r="3333">
      <x:c r="A3333" t="n">
        <x:v>3318</x:v>
      </x:c>
      <x:c r="B3333" s="68" t="n">
        <x:v>43</x:v>
      </x:c>
      <x:c r="C3333" s="68" t="n">
        <x:v>31.4</x:v>
      </x:c>
      <x:c r="D3333" s="68" t="n">
        <x:v>214.3</x:v>
      </x:c>
      <x:c r="E3333" s="68" t="n">
        <x:v>24.7</x:v>
      </x:c>
      <x:c r="F3333" s="68" t="n">
        <x:v>52.4</x:v>
      </x:c>
      <x:c r="G3333" s="68" t="n">
        <x:v>8.6</x:v>
      </x:c>
      <x:c r="H3333" s="69" t="n">
        <x:v>1.932</x:v>
      </x:c>
      <x:c r="I3333" s="68" t="n">
        <x:v>7966</x:v>
      </x:c>
      <x:c r="J3333" s="68" t="n">
        <x:v>14</x:v>
      </x:c>
      <x:c r="K3333" s="68" t="n">
        <x:v>673</x:v>
      </x:c>
      <x:c r="L3333" s="68" t="n">
        <x:v>5.6</x:v>
      </x:c>
      <x:c r="M3333" s="70" t="n">
        <x:v>0.009</x:v>
      </x:c>
      <x:c r="N3333" s="71" t="n">
        <x:v>113</x:v>
      </x:c>
      <x:c r="O3333" s="33" t="n">
        <x:f>ROUND(3*E3333+F3333+G3333*H3333,1)</x:f>
        <x:v>143.1</x:v>
      </x:c>
      <x:c r="P3333" s="33" t="n">
        <x:f>ROUND('Inputs'!$C$4*'Inputs'!$C$7*'Inputs'!$C$5*C3333/3600,1)</x:f>
        <x:v>4535.6</x:v>
      </x:c>
      <x:c r="Q3333" s="33" t="n">
        <x:f>ROUND(('Inputs'!$C$4/B3333)*'Inputs'!$C$7*'Inputs'!$C$6*D3333/3600,1)</x:f>
        <x:v>1439.7</x:v>
      </x:c>
      <x:c r="R3333" s="59" t="n">
        <x:f>ROUND((P3333-Q3333)*O3333-('Inputs'!$C$4/B3333)*(I3333/J3333+K3333)-'Inputs'!$C$4*L3333-('Inputs'!$C$4*'Inputs'!$C$20*'Inputs'!$C$21*'Inputs'!$C$22/1000)*M3333*N3333,0)</x:f>
        <x:v>95912</x:v>
      </x:c>
      <x:c r="S3333" s="59" t="n">
        <x:f>ROUND(R3333/'Inputs'!$C$4,2)</x:f>
        <x:v>9.59</x:v>
      </x:c>
      <x:c r="T3333" s="33" t="n">
        <x:f>ROUND((P3333-Q3333)*G3333*'Inputs'!$C$25/1000,1)</x:f>
        <x:v>68.8</x:v>
      </x:c>
    </x:row>
    <x:row r="3334">
      <x:c r="A3334" t="n">
        <x:v>3319</x:v>
      </x:c>
      <x:c r="B3334" s="68" t="n">
        <x:v>33.9</x:v>
      </x:c>
      <x:c r="C3334" s="68" t="n">
        <x:v>27</x:v>
      </x:c>
      <x:c r="D3334" s="68" t="n">
        <x:v>193.9</x:v>
      </x:c>
      <x:c r="E3334" s="68" t="n">
        <x:v>25.9</x:v>
      </x:c>
      <x:c r="F3334" s="68" t="n">
        <x:v>47.3</x:v>
      </x:c>
      <x:c r="G3334" s="68" t="n">
        <x:v>8.5</x:v>
      </x:c>
      <x:c r="H3334" s="69" t="n">
        <x:v>1.753</x:v>
      </x:c>
      <x:c r="I3334" s="68" t="n">
        <x:v>5772</x:v>
      </x:c>
      <x:c r="J3334" s="68" t="n">
        <x:v>9.7</x:v>
      </x:c>
      <x:c r="K3334" s="68" t="n">
        <x:v>700</x:v>
      </x:c>
      <x:c r="L3334" s="68" t="n">
        <x:v>5.1</x:v>
      </x:c>
      <x:c r="M3334" s="70" t="n">
        <x:v>0.033</x:v>
      </x:c>
      <x:c r="N3334" s="71" t="n">
        <x:v>86</x:v>
      </x:c>
      <x:c r="O3334" s="33" t="n">
        <x:f>ROUND(3*E3334+F3334+G3334*H3334,1)</x:f>
        <x:v>139.9</x:v>
      </x:c>
      <x:c r="P3334" s="33" t="n">
        <x:f>ROUND('Inputs'!$C$4*'Inputs'!$C$7*'Inputs'!$C$5*C3334/3600,1)</x:f>
        <x:v>3900</x:v>
      </x:c>
      <x:c r="Q3334" s="33" t="n">
        <x:f>ROUND(('Inputs'!$C$4/B3334)*'Inputs'!$C$7*'Inputs'!$C$6*D3334/3600,1)</x:f>
        <x:v>1652.4</x:v>
      </x:c>
      <x:c r="R3334" s="59" t="n">
        <x:f>ROUND((P3334-Q3334)*O3334-('Inputs'!$C$4/B3334)*(I3334/J3334+K3334)-'Inputs'!$C$4*L3334-('Inputs'!$C$4*'Inputs'!$C$20*'Inputs'!$C$21*'Inputs'!$C$22/1000)*M3334*N3334,0)</x:f>
        <x:v>-124928</x:v>
      </x:c>
      <x:c r="S3334" s="59" t="n">
        <x:f>ROUND(R3334/'Inputs'!$C$4,2)</x:f>
        <x:v>-12.49</x:v>
      </x:c>
      <x:c r="T3334" s="33" t="n">
        <x:f>ROUND((P3334-Q3334)*G3334*'Inputs'!$C$25/1000,1)</x:f>
        <x:v>49.4</x:v>
      </x:c>
    </x:row>
    <x:row r="3335">
      <x:c r="A3335" t="n">
        <x:v>3320</x:v>
      </x:c>
      <x:c r="B3335" s="68" t="n">
        <x:v>32.3</x:v>
      </x:c>
      <x:c r="C3335" s="68" t="n">
        <x:v>35.2</x:v>
      </x:c>
      <x:c r="D3335" s="68" t="n">
        <x:v>226.4</x:v>
      </x:c>
      <x:c r="E3335" s="68" t="n">
        <x:v>23.7</x:v>
      </x:c>
      <x:c r="F3335" s="68" t="n">
        <x:v>45.2</x:v>
      </x:c>
      <x:c r="G3335" s="68" t="n">
        <x:v>7.3</x:v>
      </x:c>
      <x:c r="H3335" s="69" t="n">
        <x:v>1.911</x:v>
      </x:c>
      <x:c r="I3335" s="68" t="n">
        <x:v>5044</x:v>
      </x:c>
      <x:c r="J3335" s="68" t="n">
        <x:v>10.3</x:v>
      </x:c>
      <x:c r="K3335" s="68" t="n">
        <x:v>520</x:v>
      </x:c>
      <x:c r="L3335" s="68" t="n">
        <x:v>5</x:v>
      </x:c>
      <x:c r="M3335" s="70" t="n">
        <x:v>0.044</x:v>
      </x:c>
      <x:c r="N3335" s="71" t="n">
        <x:v>96</x:v>
      </x:c>
      <x:c r="O3335" s="33" t="n">
        <x:f>ROUND(3*E3335+F3335+G3335*H3335,1)</x:f>
        <x:v>130.3</x:v>
      </x:c>
      <x:c r="P3335" s="33" t="n">
        <x:f>ROUND('Inputs'!$C$4*'Inputs'!$C$7*'Inputs'!$C$5*C3335/3600,1)</x:f>
        <x:v>5084.4</x:v>
      </x:c>
      <x:c r="Q3335" s="33" t="n">
        <x:f>ROUND(('Inputs'!$C$4/B3335)*'Inputs'!$C$7*'Inputs'!$C$6*D3335/3600,1)</x:f>
        <x:v>2024.9</x:v>
      </x:c>
      <x:c r="R3335" s="59" t="n">
        <x:f>ROUND((P3335-Q3335)*O3335-('Inputs'!$C$4/B3335)*(I3335/J3335+K3335)-'Inputs'!$C$4*L3335-('Inputs'!$C$4*'Inputs'!$C$20*'Inputs'!$C$21*'Inputs'!$C$22/1000)*M3335*N3335,0)</x:f>
        <x:v>26604</x:v>
      </x:c>
      <x:c r="S3335" s="59" t="n">
        <x:f>ROUND(R3335/'Inputs'!$C$4,2)</x:f>
        <x:v>2.66</x:v>
      </x:c>
      <x:c r="T3335" s="33" t="n">
        <x:f>ROUND((P3335-Q3335)*G3335*'Inputs'!$C$25/1000,1)</x:f>
        <x:v>57.7</x:v>
      </x:c>
    </x:row>
    <x:row r="3336">
      <x:c r="A3336" t="n">
        <x:v>3321</x:v>
      </x:c>
      <x:c r="B3336" s="68" t="n">
        <x:v>37.6</x:v>
      </x:c>
      <x:c r="C3336" s="68" t="n">
        <x:v>30.3</x:v>
      </x:c>
      <x:c r="D3336" s="68" t="n">
        <x:v>271.5</x:v>
      </x:c>
      <x:c r="E3336" s="68" t="n">
        <x:v>20.7</x:v>
      </x:c>
      <x:c r="F3336" s="68" t="n">
        <x:v>43.1</x:v>
      </x:c>
      <x:c r="G3336" s="68" t="n">
        <x:v>10.2</x:v>
      </x:c>
      <x:c r="H3336" s="69" t="n">
        <x:v>1.807</x:v>
      </x:c>
      <x:c r="I3336" s="68" t="n">
        <x:v>6725</x:v>
      </x:c>
      <x:c r="J3336" s="68" t="n">
        <x:v>8.6</x:v>
      </x:c>
      <x:c r="K3336" s="68" t="n">
        <x:v>442</x:v>
      </x:c>
      <x:c r="L3336" s="68" t="n">
        <x:v>4.1</x:v>
      </x:c>
      <x:c r="M3336" s="70" t="n">
        <x:v>0.067</x:v>
      </x:c>
      <x:c r="N3336" s="71" t="n">
        <x:v>98</x:v>
      </x:c>
      <x:c r="O3336" s="33" t="n">
        <x:f>ROUND(3*E3336+F3336+G3336*H3336,1)</x:f>
        <x:v>123.6</x:v>
      </x:c>
      <x:c r="P3336" s="33" t="n">
        <x:f>ROUND('Inputs'!$C$4*'Inputs'!$C$7*'Inputs'!$C$5*C3336/3600,1)</x:f>
        <x:v>4376.7</x:v>
      </x:c>
      <x:c r="Q3336" s="33" t="n">
        <x:f>ROUND(('Inputs'!$C$4/B3336)*'Inputs'!$C$7*'Inputs'!$C$6*D3336/3600,1)</x:f>
        <x:v>2086</x:v>
      </x:c>
      <x:c r="R3336" s="59" t="n">
        <x:f>ROUND((P3336-Q3336)*O3336-('Inputs'!$C$4/B3336)*(I3336/J3336+K3336)-'Inputs'!$C$4*L3336-('Inputs'!$C$4*'Inputs'!$C$20*'Inputs'!$C$21*'Inputs'!$C$22/1000)*M3336*N3336,0)</x:f>
        <x:v>-98078</x:v>
      </x:c>
      <x:c r="S3336" s="59" t="n">
        <x:f>ROUND(R3336/'Inputs'!$C$4,2)</x:f>
        <x:v>-9.81</x:v>
      </x:c>
      <x:c r="T3336" s="33" t="n">
        <x:f>ROUND((P3336-Q3336)*G3336*'Inputs'!$C$25/1000,1)</x:f>
        <x:v>60.4</x:v>
      </x:c>
    </x:row>
    <x:row r="3337">
      <x:c r="A3337" t="n">
        <x:v>3322</x:v>
      </x:c>
      <x:c r="B3337" s="68" t="n">
        <x:v>59.7</x:v>
      </x:c>
      <x:c r="C3337" s="68" t="n">
        <x:v>30.3</x:v>
      </x:c>
      <x:c r="D3337" s="68" t="n">
        <x:v>243</x:v>
      </x:c>
      <x:c r="E3337" s="68" t="n">
        <x:v>25.4</x:v>
      </x:c>
      <x:c r="F3337" s="68" t="n">
        <x:v>49.5</x:v>
      </x:c>
      <x:c r="G3337" s="68" t="n">
        <x:v>10.5</x:v>
      </x:c>
      <x:c r="H3337" s="69" t="n">
        <x:v>1.831</x:v>
      </x:c>
      <x:c r="I3337" s="68" t="n">
        <x:v>4851</x:v>
      </x:c>
      <x:c r="J3337" s="68" t="n">
        <x:v>8.7</x:v>
      </x:c>
      <x:c r="K3337" s="68" t="n">
        <x:v>680</x:v>
      </x:c>
      <x:c r="L3337" s="68" t="n">
        <x:v>4.4</x:v>
      </x:c>
      <x:c r="M3337" s="70" t="n">
        <x:v>0.094</x:v>
      </x:c>
      <x:c r="N3337" s="71" t="n">
        <x:v>105</x:v>
      </x:c>
      <x:c r="O3337" s="33" t="n">
        <x:f>ROUND(3*E3337+F3337+G3337*H3337,1)</x:f>
        <x:v>144.9</x:v>
      </x:c>
      <x:c r="P3337" s="33" t="n">
        <x:f>ROUND('Inputs'!$C$4*'Inputs'!$C$7*'Inputs'!$C$5*C3337/3600,1)</x:f>
        <x:v>4376.7</x:v>
      </x:c>
      <x:c r="Q3337" s="33" t="n">
        <x:f>ROUND(('Inputs'!$C$4/B3337)*'Inputs'!$C$7*'Inputs'!$C$6*D3337/3600,1)</x:f>
        <x:v>1175.9</x:v>
      </x:c>
      <x:c r="R3337" s="59" t="n">
        <x:f>ROUND((P3337-Q3337)*O3337-('Inputs'!$C$4/B3337)*(I3337/J3337+K3337)-'Inputs'!$C$4*L3337-('Inputs'!$C$4*'Inputs'!$C$20*'Inputs'!$C$21*'Inputs'!$C$22/1000)*M3337*N3337,0)</x:f>
        <x:v>190424</x:v>
      </x:c>
      <x:c r="S3337" s="59" t="n">
        <x:f>ROUND(R3337/'Inputs'!$C$4,2)</x:f>
        <x:v>19.04</x:v>
      </x:c>
      <x:c r="T3337" s="33" t="n">
        <x:f>ROUND((P3337-Q3337)*G3337*'Inputs'!$C$25/1000,1)</x:f>
        <x:v>86.8</x:v>
      </x:c>
    </x:row>
    <x:row r="3338">
      <x:c r="A3338" t="n">
        <x:v>3323</x:v>
      </x:c>
      <x:c r="B3338" s="68" t="n">
        <x:v>31.5</x:v>
      </x:c>
      <x:c r="C3338" s="68" t="n">
        <x:v>28.6</x:v>
      </x:c>
      <x:c r="D3338" s="68" t="n">
        <x:v>222.6</x:v>
      </x:c>
      <x:c r="E3338" s="68" t="n">
        <x:v>26</x:v>
      </x:c>
      <x:c r="F3338" s="68" t="n">
        <x:v>49</x:v>
      </x:c>
      <x:c r="G3338" s="68" t="n">
        <x:v>9.7</x:v>
      </x:c>
      <x:c r="H3338" s="69" t="n">
        <x:v>1.673</x:v>
      </x:c>
      <x:c r="I3338" s="68" t="n">
        <x:v>8072</x:v>
      </x:c>
      <x:c r="J3338" s="68" t="n">
        <x:v>8.5</x:v>
      </x:c>
      <x:c r="K3338" s="68" t="n">
        <x:v>619</x:v>
      </x:c>
      <x:c r="L3338" s="68" t="n">
        <x:v>4.4</x:v>
      </x:c>
      <x:c r="M3338" s="70" t="n">
        <x:v>0.016</x:v>
      </x:c>
      <x:c r="N3338" s="71" t="n">
        <x:v>100</x:v>
      </x:c>
      <x:c r="O3338" s="33" t="n">
        <x:f>ROUND(3*E3338+F3338+G3338*H3338,1)</x:f>
        <x:v>143.2</x:v>
      </x:c>
      <x:c r="P3338" s="33" t="n">
        <x:f>ROUND('Inputs'!$C$4*'Inputs'!$C$7*'Inputs'!$C$5*C3338/3600,1)</x:f>
        <x:v>4131.1</x:v>
      </x:c>
      <x:c r="Q3338" s="33" t="n">
        <x:f>ROUND(('Inputs'!$C$4/B3338)*'Inputs'!$C$7*'Inputs'!$C$6*D3338/3600,1)</x:f>
        <x:v>2041.5</x:v>
      </x:c>
      <x:c r="R3338" s="59" t="n">
        <x:f>ROUND((P3338-Q3338)*O3338-('Inputs'!$C$4/B3338)*(I3338/J3338+K3338)-'Inputs'!$C$4*L3338-('Inputs'!$C$4*'Inputs'!$C$20*'Inputs'!$C$21*'Inputs'!$C$22/1000)*M3338*N3338,0)</x:f>
        <x:v>-246330</x:v>
      </x:c>
      <x:c r="S3338" s="59" t="n">
        <x:f>ROUND(R3338/'Inputs'!$C$4,2)</x:f>
        <x:v>-24.63</x:v>
      </x:c>
      <x:c r="T3338" s="33" t="n">
        <x:f>ROUND((P3338-Q3338)*G3338*'Inputs'!$C$25/1000,1)</x:f>
        <x:v>52.4</x:v>
      </x:c>
    </x:row>
    <x:row r="3339">
      <x:c r="A3339" t="n">
        <x:v>3324</x:v>
      </x:c>
      <x:c r="B3339" s="68" t="n">
        <x:v>25.1</x:v>
      </x:c>
      <x:c r="C3339" s="68" t="n">
        <x:v>27.8</x:v>
      </x:c>
      <x:c r="D3339" s="68" t="n">
        <x:v>249.7</x:v>
      </x:c>
      <x:c r="E3339" s="68" t="n">
        <x:v>20.3</x:v>
      </x:c>
      <x:c r="F3339" s="68" t="n">
        <x:v>32.7</x:v>
      </x:c>
      <x:c r="G3339" s="68" t="n">
        <x:v>9.1</x:v>
      </x:c>
      <x:c r="H3339" s="69" t="n">
        <x:v>1.721</x:v>
      </x:c>
      <x:c r="I3339" s="68" t="n">
        <x:v>7908</x:v>
      </x:c>
      <x:c r="J3339" s="68" t="n">
        <x:v>11.1</x:v>
      </x:c>
      <x:c r="K3339" s="68" t="n">
        <x:v>722</x:v>
      </x:c>
      <x:c r="L3339" s="68" t="n">
        <x:v>4.4</x:v>
      </x:c>
      <x:c r="M3339" s="70" t="n">
        <x:v>0.04</x:v>
      </x:c>
      <x:c r="N3339" s="71" t="n">
        <x:v>69</x:v>
      </x:c>
      <x:c r="O3339" s="33" t="n">
        <x:f>ROUND(3*E3339+F3339+G3339*H3339,1)</x:f>
        <x:v>109.3</x:v>
      </x:c>
      <x:c r="P3339" s="33" t="n">
        <x:f>ROUND('Inputs'!$C$4*'Inputs'!$C$7*'Inputs'!$C$5*C3339/3600,1)</x:f>
        <x:v>4015.6</x:v>
      </x:c>
      <x:c r="Q3339" s="33" t="n">
        <x:f>ROUND(('Inputs'!$C$4/B3339)*'Inputs'!$C$7*'Inputs'!$C$6*D3339/3600,1)</x:f>
        <x:v>2873.9</x:v>
      </x:c>
      <x:c r="R3339" s="59" t="n">
        <x:f>ROUND((P3339-Q3339)*O3339-('Inputs'!$C$4/B3339)*(I3339/J3339+K3339)-'Inputs'!$C$4*L3339-('Inputs'!$C$4*'Inputs'!$C$20*'Inputs'!$C$21*'Inputs'!$C$22/1000)*M3339*N3339,0)</x:f>
        <x:v>-496871</x:v>
      </x:c>
      <x:c r="S3339" s="59" t="n">
        <x:f>ROUND(R3339/'Inputs'!$C$4,2)</x:f>
        <x:v>-49.69</x:v>
      </x:c>
      <x:c r="T3339" s="33" t="n">
        <x:f>ROUND((P3339-Q3339)*G3339*'Inputs'!$C$25/1000,1)</x:f>
        <x:v>26.8</x:v>
      </x:c>
    </x:row>
    <x:row r="3340">
      <x:c r="A3340" t="n">
        <x:v>3325</x:v>
      </x:c>
      <x:c r="B3340" s="68" t="n">
        <x:v>28.2</x:v>
      </x:c>
      <x:c r="C3340" s="68" t="n">
        <x:v>30.5</x:v>
      </x:c>
      <x:c r="D3340" s="68" t="n">
        <x:v>226.7</x:v>
      </x:c>
      <x:c r="E3340" s="68" t="n">
        <x:v>22.3</x:v>
      </x:c>
      <x:c r="F3340" s="68" t="n">
        <x:v>39.8</x:v>
      </x:c>
      <x:c r="G3340" s="68" t="n">
        <x:v>10.9</x:v>
      </x:c>
      <x:c r="H3340" s="69" t="n">
        <x:v>1.675</x:v>
      </x:c>
      <x:c r="I3340" s="68" t="n">
        <x:v>6509</x:v>
      </x:c>
      <x:c r="J3340" s="68" t="n">
        <x:v>10.3</x:v>
      </x:c>
      <x:c r="K3340" s="68" t="n">
        <x:v>452</x:v>
      </x:c>
      <x:c r="L3340" s="68" t="n">
        <x:v>2.7</x:v>
      </x:c>
      <x:c r="M3340" s="70" t="n">
        <x:v>0.076</x:v>
      </x:c>
      <x:c r="N3340" s="71" t="n">
        <x:v>71</x:v>
      </x:c>
      <x:c r="O3340" s="33" t="n">
        <x:f>ROUND(3*E3340+F3340+G3340*H3340,1)</x:f>
        <x:v>125</x:v>
      </x:c>
      <x:c r="P3340" s="33" t="n">
        <x:f>ROUND('Inputs'!$C$4*'Inputs'!$C$7*'Inputs'!$C$5*C3340/3600,1)</x:f>
        <x:v>4405.6</x:v>
      </x:c>
      <x:c r="Q3340" s="33" t="n">
        <x:f>ROUND(('Inputs'!$C$4/B3340)*'Inputs'!$C$7*'Inputs'!$C$6*D3340/3600,1)</x:f>
        <x:v>2322.4</x:v>
      </x:c>
      <x:c r="R3340" s="59" t="n">
        <x:f>ROUND((P3340-Q3340)*O3340-('Inputs'!$C$4/B3340)*(I3340/J3340+K3340)-'Inputs'!$C$4*L3340-('Inputs'!$C$4*'Inputs'!$C$20*'Inputs'!$C$21*'Inputs'!$C$22/1000)*M3340*N3340,0)</x:f>
        <x:v>-163043</x:v>
      </x:c>
      <x:c r="S3340" s="59" t="n">
        <x:f>ROUND(R3340/'Inputs'!$C$4,2)</x:f>
        <x:v>-16.3</x:v>
      </x:c>
      <x:c r="T3340" s="33" t="n">
        <x:f>ROUND((P3340-Q3340)*G3340*'Inputs'!$C$25/1000,1)</x:f>
        <x:v>58.7</x:v>
      </x:c>
    </x:row>
    <x:row r="3341">
      <x:c r="A3341" t="n">
        <x:v>3326</x:v>
      </x:c>
      <x:c r="B3341" s="68" t="n">
        <x:v>52.6</x:v>
      </x:c>
      <x:c r="C3341" s="68" t="n">
        <x:v>30.5</x:v>
      </x:c>
      <x:c r="D3341" s="68" t="n">
        <x:v>248.2</x:v>
      </x:c>
      <x:c r="E3341" s="68" t="n">
        <x:v>27.8</x:v>
      </x:c>
      <x:c r="F3341" s="68" t="n">
        <x:v>47</x:v>
      </x:c>
      <x:c r="G3341" s="68" t="n">
        <x:v>7.3</x:v>
      </x:c>
      <x:c r="H3341" s="69" t="n">
        <x:v>1.811</x:v>
      </x:c>
      <x:c r="I3341" s="68" t="n">
        <x:v>6626</x:v>
      </x:c>
      <x:c r="J3341" s="68" t="n">
        <x:v>13.4</x:v>
      </x:c>
      <x:c r="K3341" s="68" t="n">
        <x:v>531</x:v>
      </x:c>
      <x:c r="L3341" s="68" t="n">
        <x:v>4.2</x:v>
      </x:c>
      <x:c r="M3341" s="70" t="n">
        <x:v>0.09</x:v>
      </x:c>
      <x:c r="N3341" s="71" t="n">
        <x:v>98</x:v>
      </x:c>
      <x:c r="O3341" s="33" t="n">
        <x:f>ROUND(3*E3341+F3341+G3341*H3341,1)</x:f>
        <x:v>143.6</x:v>
      </x:c>
      <x:c r="P3341" s="33" t="n">
        <x:f>ROUND('Inputs'!$C$4*'Inputs'!$C$7*'Inputs'!$C$5*C3341/3600,1)</x:f>
        <x:v>4405.6</x:v>
      </x:c>
      <x:c r="Q3341" s="33" t="n">
        <x:f>ROUND(('Inputs'!$C$4/B3341)*'Inputs'!$C$7*'Inputs'!$C$6*D3341/3600,1)</x:f>
        <x:v>1363.2</x:v>
      </x:c>
      <x:c r="R3341" s="59" t="n">
        <x:f>ROUND((P3341-Q3341)*O3341-('Inputs'!$C$4/B3341)*(I3341/J3341+K3341)-'Inputs'!$C$4*L3341-('Inputs'!$C$4*'Inputs'!$C$20*'Inputs'!$C$21*'Inputs'!$C$22/1000)*M3341*N3341,0)</x:f>
        <x:v>180208</x:v>
      </x:c>
      <x:c r="S3341" s="59" t="n">
        <x:f>ROUND(R3341/'Inputs'!$C$4,2)</x:f>
        <x:v>18.02</x:v>
      </x:c>
      <x:c r="T3341" s="33" t="n">
        <x:f>ROUND((P3341-Q3341)*G3341*'Inputs'!$C$25/1000,1)</x:f>
        <x:v>57.4</x:v>
      </x:c>
    </x:row>
    <x:row r="3342">
      <x:c r="A3342" t="n">
        <x:v>3327</x:v>
      </x:c>
      <x:c r="B3342" s="68" t="n">
        <x:v>53.2</x:v>
      </x:c>
      <x:c r="C3342" s="68" t="n">
        <x:v>28.9</x:v>
      </x:c>
      <x:c r="D3342" s="68" t="n">
        <x:v>220.2</x:v>
      </x:c>
      <x:c r="E3342" s="68" t="n">
        <x:v>20.8</x:v>
      </x:c>
      <x:c r="F3342" s="68" t="n">
        <x:v>48.7</x:v>
      </x:c>
      <x:c r="G3342" s="68" t="n">
        <x:v>10.3</x:v>
      </x:c>
      <x:c r="H3342" s="69" t="n">
        <x:v>2.075</x:v>
      </x:c>
      <x:c r="I3342" s="68" t="n">
        <x:v>7886</x:v>
      </x:c>
      <x:c r="J3342" s="68" t="n">
        <x:v>11.8</x:v>
      </x:c>
      <x:c r="K3342" s="68" t="n">
        <x:v>606</x:v>
      </x:c>
      <x:c r="L3342" s="68" t="n">
        <x:v>5.3</x:v>
      </x:c>
      <x:c r="M3342" s="70" t="n">
        <x:v>0.035</x:v>
      </x:c>
      <x:c r="N3342" s="71" t="n">
        <x:v>121</x:v>
      </x:c>
      <x:c r="O3342" s="33" t="n">
        <x:f>ROUND(3*E3342+F3342+G3342*H3342,1)</x:f>
        <x:v>132.5</x:v>
      </x:c>
      <x:c r="P3342" s="33" t="n">
        <x:f>ROUND('Inputs'!$C$4*'Inputs'!$C$7*'Inputs'!$C$5*C3342/3600,1)</x:f>
        <x:v>4174.4</x:v>
      </x:c>
      <x:c r="Q3342" s="33" t="n">
        <x:f>ROUND(('Inputs'!$C$4/B3342)*'Inputs'!$C$7*'Inputs'!$C$6*D3342/3600,1)</x:f>
        <x:v>1195.7</x:v>
      </x:c>
      <x:c r="R3342" s="59" t="n">
        <x:f>ROUND((P3342-Q3342)*O3342-('Inputs'!$C$4/B3342)*(I3342/J3342+K3342)-'Inputs'!$C$4*L3342-('Inputs'!$C$4*'Inputs'!$C$20*'Inputs'!$C$21*'Inputs'!$C$22/1000)*M3342*N3342,0)</x:f>
        <x:v>92677</x:v>
      </x:c>
      <x:c r="S3342" s="59" t="n">
        <x:f>ROUND(R3342/'Inputs'!$C$4,2)</x:f>
        <x:v>9.27</x:v>
      </x:c>
      <x:c r="T3342" s="33" t="n">
        <x:f>ROUND((P3342-Q3342)*G3342*'Inputs'!$C$25/1000,1)</x:f>
        <x:v>79.3</x:v>
      </x:c>
    </x:row>
    <x:row r="3343">
      <x:c r="A3343" t="n">
        <x:v>3328</x:v>
      </x:c>
      <x:c r="B3343" s="68" t="n">
        <x:v>30.6</x:v>
      </x:c>
      <x:c r="C3343" s="68" t="n">
        <x:v>29.9</x:v>
      </x:c>
      <x:c r="D3343" s="68" t="n">
        <x:v>171.4</x:v>
      </x:c>
      <x:c r="E3343" s="68" t="n">
        <x:v>25</x:v>
      </x:c>
      <x:c r="F3343" s="68" t="n">
        <x:v>42.6</x:v>
      </x:c>
      <x:c r="G3343" s="68" t="n">
        <x:v>10.3</x:v>
      </x:c>
      <x:c r="H3343" s="69" t="n">
        <x:v>1.978</x:v>
      </x:c>
      <x:c r="I3343" s="68" t="n">
        <x:v>6254</x:v>
      </x:c>
      <x:c r="J3343" s="68" t="n">
        <x:v>12.3</x:v>
      </x:c>
      <x:c r="K3343" s="68" t="n">
        <x:v>647</x:v>
      </x:c>
      <x:c r="L3343" s="68" t="n">
        <x:v>4.9</x:v>
      </x:c>
      <x:c r="M3343" s="70" t="n">
        <x:v>0.064</x:v>
      </x:c>
      <x:c r="N3343" s="71" t="n">
        <x:v>100</x:v>
      </x:c>
      <x:c r="O3343" s="33" t="n">
        <x:f>ROUND(3*E3343+F3343+G3343*H3343,1)</x:f>
        <x:v>138</x:v>
      </x:c>
      <x:c r="P3343" s="33" t="n">
        <x:f>ROUND('Inputs'!$C$4*'Inputs'!$C$7*'Inputs'!$C$5*C3343/3600,1)</x:f>
        <x:v>4318.9</x:v>
      </x:c>
      <x:c r="Q3343" s="33" t="n">
        <x:f>ROUND(('Inputs'!$C$4/B3343)*'Inputs'!$C$7*'Inputs'!$C$6*D3343/3600,1)</x:f>
        <x:v>1618.2</x:v>
      </x:c>
      <x:c r="R3343" s="59" t="n">
        <x:f>ROUND((P3343-Q3343)*O3343-('Inputs'!$C$4/B3343)*(I3343/J3343+K3343)-'Inputs'!$C$4*L3343-('Inputs'!$C$4*'Inputs'!$C$20*'Inputs'!$C$21*'Inputs'!$C$22/1000)*M3343*N3343,0)</x:f>
        <x:v>-68215</x:v>
      </x:c>
      <x:c r="S3343" s="59" t="n">
        <x:f>ROUND(R3343/'Inputs'!$C$4,2)</x:f>
        <x:v>-6.82</x:v>
      </x:c>
      <x:c r="T3343" s="33" t="n">
        <x:f>ROUND((P3343-Q3343)*G3343*'Inputs'!$C$25/1000,1)</x:f>
        <x:v>71.9</x:v>
      </x:c>
    </x:row>
    <x:row r="3344">
      <x:c r="A3344" t="n">
        <x:v>3329</x:v>
      </x:c>
      <x:c r="B3344" s="68" t="n">
        <x:v>41.7</x:v>
      </x:c>
      <x:c r="C3344" s="68" t="n">
        <x:v>29.2</x:v>
      </x:c>
      <x:c r="D3344" s="68" t="n">
        <x:v>178</x:v>
      </x:c>
      <x:c r="E3344" s="68" t="n">
        <x:v>26.1</x:v>
      </x:c>
      <x:c r="F3344" s="68" t="n">
        <x:v>51.7</x:v>
      </x:c>
      <x:c r="G3344" s="68" t="n">
        <x:v>10.5</x:v>
      </x:c>
      <x:c r="H3344" s="69" t="n">
        <x:v>1.793</x:v>
      </x:c>
      <x:c r="I3344" s="68" t="n">
        <x:v>6412</x:v>
      </x:c>
      <x:c r="J3344" s="68" t="n">
        <x:v>14.2</x:v>
      </x:c>
      <x:c r="K3344" s="68" t="n">
        <x:v>547</x:v>
      </x:c>
      <x:c r="L3344" s="68" t="n">
        <x:v>5.2</x:v>
      </x:c>
      <x:c r="M3344" s="70" t="n">
        <x:v>0.081</x:v>
      </x:c>
      <x:c r="N3344" s="71" t="n">
        <x:v>112</x:v>
      </x:c>
      <x:c r="O3344" s="33" t="n">
        <x:f>ROUND(3*E3344+F3344+G3344*H3344,1)</x:f>
        <x:v>148.8</x:v>
      </x:c>
      <x:c r="P3344" s="33" t="n">
        <x:f>ROUND('Inputs'!$C$4*'Inputs'!$C$7*'Inputs'!$C$5*C3344/3600,1)</x:f>
        <x:v>4217.8</x:v>
      </x:c>
      <x:c r="Q3344" s="33" t="n">
        <x:f>ROUND(('Inputs'!$C$4/B3344)*'Inputs'!$C$7*'Inputs'!$C$6*D3344/3600,1)</x:f>
        <x:v>1233.1</x:v>
      </x:c>
      <x:c r="R3344" s="59" t="n">
        <x:f>ROUND((P3344-Q3344)*O3344-('Inputs'!$C$4/B3344)*(I3344/J3344+K3344)-'Inputs'!$C$4*L3344-('Inputs'!$C$4*'Inputs'!$C$20*'Inputs'!$C$21*'Inputs'!$C$22/1000)*M3344*N3344,0)</x:f>
        <x:v>132377</x:v>
      </x:c>
      <x:c r="S3344" s="59" t="n">
        <x:f>ROUND(R3344/'Inputs'!$C$4,2)</x:f>
        <x:v>13.24</x:v>
      </x:c>
      <x:c r="T3344" s="33" t="n">
        <x:f>ROUND((P3344-Q3344)*G3344*'Inputs'!$C$25/1000,1)</x:f>
        <x:v>81</x:v>
      </x:c>
    </x:row>
    <x:row r="3345">
      <x:c r="A3345" t="n">
        <x:v>3330</x:v>
      </x:c>
      <x:c r="B3345" s="68" t="n">
        <x:v>37.6</x:v>
      </x:c>
      <x:c r="C3345" s="68" t="n">
        <x:v>25.4</x:v>
      </x:c>
      <x:c r="D3345" s="68" t="n">
        <x:v>243.6</x:v>
      </x:c>
      <x:c r="E3345" s="68" t="n">
        <x:v>24.5</x:v>
      </x:c>
      <x:c r="F3345" s="68" t="n">
        <x:v>32.6</x:v>
      </x:c>
      <x:c r="G3345" s="68" t="n">
        <x:v>10.8</x:v>
      </x:c>
      <x:c r="H3345" s="69" t="n">
        <x:v>1.832</x:v>
      </x:c>
      <x:c r="I3345" s="68" t="n">
        <x:v>6804</x:v>
      </x:c>
      <x:c r="J3345" s="68" t="n">
        <x:v>11.3</x:v>
      </x:c>
      <x:c r="K3345" s="68" t="n">
        <x:v>524</x:v>
      </x:c>
      <x:c r="L3345" s="68" t="n">
        <x:v>5.1</x:v>
      </x:c>
      <x:c r="M3345" s="70" t="n">
        <x:v>0.011</x:v>
      </x:c>
      <x:c r="N3345" s="71" t="n">
        <x:v>131</x:v>
      </x:c>
      <x:c r="O3345" s="33" t="n">
        <x:f>ROUND(3*E3345+F3345+G3345*H3345,1)</x:f>
        <x:v>125.9</x:v>
      </x:c>
      <x:c r="P3345" s="33" t="n">
        <x:f>ROUND('Inputs'!$C$4*'Inputs'!$C$7*'Inputs'!$C$5*C3345/3600,1)</x:f>
        <x:v>3668.9</x:v>
      </x:c>
      <x:c r="Q3345" s="33" t="n">
        <x:f>ROUND(('Inputs'!$C$4/B3345)*'Inputs'!$C$7*'Inputs'!$C$6*D3345/3600,1)</x:f>
        <x:v>1871.6</x:v>
      </x:c>
      <x:c r="R3345" s="59" t="n">
        <x:f>ROUND((P3345-Q3345)*O3345-('Inputs'!$C$4/B3345)*(I3345/J3345+K3345)-'Inputs'!$C$4*L3345-('Inputs'!$C$4*'Inputs'!$C$20*'Inputs'!$C$21*'Inputs'!$C$22/1000)*M3345*N3345,0)</x:f>
        <x:v>-127443</x:v>
      </x:c>
      <x:c r="S3345" s="59" t="n">
        <x:f>ROUND(R3345/'Inputs'!$C$4,2)</x:f>
        <x:v>-12.74</x:v>
      </x:c>
      <x:c r="T3345" s="33" t="n">
        <x:f>ROUND((P3345-Q3345)*G3345*'Inputs'!$C$25/1000,1)</x:f>
        <x:v>50.1</x:v>
      </x:c>
    </x:row>
    <x:row r="3346">
      <x:c r="A3346" t="n">
        <x:v>3331</x:v>
      </x:c>
      <x:c r="B3346" s="68" t="n">
        <x:v>26.9</x:v>
      </x:c>
      <x:c r="C3346" s="68" t="n">
        <x:v>33.6</x:v>
      </x:c>
      <x:c r="D3346" s="68" t="n">
        <x:v>204.6</x:v>
      </x:c>
      <x:c r="E3346" s="68" t="n">
        <x:v>21</x:v>
      </x:c>
      <x:c r="F3346" s="68" t="n">
        <x:v>42.8</x:v>
      </x:c>
      <x:c r="G3346" s="68" t="n">
        <x:v>10.1</x:v>
      </x:c>
      <x:c r="H3346" s="69" t="n">
        <x:v>1.836</x:v>
      </x:c>
      <x:c r="I3346" s="68" t="n">
        <x:v>5129</x:v>
      </x:c>
      <x:c r="J3346" s="68" t="n">
        <x:v>12.4</x:v>
      </x:c>
      <x:c r="K3346" s="68" t="n">
        <x:v>821</x:v>
      </x:c>
      <x:c r="L3346" s="68" t="n">
        <x:v>5.7</x:v>
      </x:c>
      <x:c r="M3346" s="70" t="n">
        <x:v>0.076</x:v>
      </x:c>
      <x:c r="N3346" s="71" t="n">
        <x:v>74</x:v>
      </x:c>
      <x:c r="O3346" s="33" t="n">
        <x:f>ROUND(3*E3346+F3346+G3346*H3346,1)</x:f>
        <x:v>124.3</x:v>
      </x:c>
      <x:c r="P3346" s="33" t="n">
        <x:f>ROUND('Inputs'!$C$4*'Inputs'!$C$7*'Inputs'!$C$5*C3346/3600,1)</x:f>
        <x:v>4853.3</x:v>
      </x:c>
      <x:c r="Q3346" s="33" t="n">
        <x:f>ROUND(('Inputs'!$C$4/B3346)*'Inputs'!$C$7*'Inputs'!$C$6*D3346/3600,1)</x:f>
        <x:v>2197.3</x:v>
      </x:c>
      <x:c r="R3346" s="59" t="n">
        <x:f>ROUND((P3346-Q3346)*O3346-('Inputs'!$C$4/B3346)*(I3346/J3346+K3346)-'Inputs'!$C$4*L3346-('Inputs'!$C$4*'Inputs'!$C$20*'Inputs'!$C$21*'Inputs'!$C$22/1000)*M3346*N3346,0)</x:f>
        <x:v>-198405</x:v>
      </x:c>
      <x:c r="S3346" s="59" t="n">
        <x:f>ROUND(R3346/'Inputs'!$C$4,2)</x:f>
        <x:v>-19.84</x:v>
      </x:c>
      <x:c r="T3346" s="33" t="n">
        <x:f>ROUND((P3346-Q3346)*G3346*'Inputs'!$C$25/1000,1)</x:f>
        <x:v>69.3</x:v>
      </x:c>
    </x:row>
    <x:row r="3347">
      <x:c r="A3347" t="n">
        <x:v>3332</x:v>
      </x:c>
      <x:c r="B3347" s="68" t="n">
        <x:v>29.3</x:v>
      </x:c>
      <x:c r="C3347" s="68" t="n">
        <x:v>26.2</x:v>
      </x:c>
      <x:c r="D3347" s="68" t="n">
        <x:v>237.6</x:v>
      </x:c>
      <x:c r="E3347" s="68" t="n">
        <x:v>24.6</x:v>
      </x:c>
      <x:c r="F3347" s="68" t="n">
        <x:v>38.7</x:v>
      </x:c>
      <x:c r="G3347" s="68" t="n">
        <x:v>7.1</x:v>
      </x:c>
      <x:c r="H3347" s="69" t="n">
        <x:v>1.804</x:v>
      </x:c>
      <x:c r="I3347" s="68" t="n">
        <x:v>8755</x:v>
      </x:c>
      <x:c r="J3347" s="68" t="n">
        <x:v>14.7</x:v>
      </x:c>
      <x:c r="K3347" s="68" t="n">
        <x:v>729</x:v>
      </x:c>
      <x:c r="L3347" s="68" t="n">
        <x:v>3.2</x:v>
      </x:c>
      <x:c r="M3347" s="70" t="n">
        <x:v>0.086</x:v>
      </x:c>
      <x:c r="N3347" s="71" t="n">
        <x:v>113</x:v>
      </x:c>
      <x:c r="O3347" s="33" t="n">
        <x:f>ROUND(3*E3347+F3347+G3347*H3347,1)</x:f>
        <x:v>125.3</x:v>
      </x:c>
      <x:c r="P3347" s="33" t="n">
        <x:f>ROUND('Inputs'!$C$4*'Inputs'!$C$7*'Inputs'!$C$5*C3347/3600,1)</x:f>
        <x:v>3784.4</x:v>
      </x:c>
      <x:c r="Q3347" s="33" t="n">
        <x:f>ROUND(('Inputs'!$C$4/B3347)*'Inputs'!$C$7*'Inputs'!$C$6*D3347/3600,1)</x:f>
        <x:v>2342.7</x:v>
      </x:c>
      <x:c r="R3347" s="59" t="n">
        <x:f>ROUND((P3347-Q3347)*O3347-('Inputs'!$C$4/B3347)*(I3347/J3347+K3347)-'Inputs'!$C$4*L3347-('Inputs'!$C$4*'Inputs'!$C$20*'Inputs'!$C$21*'Inputs'!$C$22/1000)*M3347*N3347,0)</x:f>
        <x:v>-325160</x:v>
      </x:c>
      <x:c r="S3347" s="59" t="n">
        <x:f>ROUND(R3347/'Inputs'!$C$4,2)</x:f>
        <x:v>-32.52</x:v>
      </x:c>
      <x:c r="T3347" s="33" t="n">
        <x:f>ROUND((P3347-Q3347)*G3347*'Inputs'!$C$25/1000,1)</x:f>
        <x:v>26.4</x:v>
      </x:c>
    </x:row>
    <x:row r="3348">
      <x:c r="A3348" t="n">
        <x:v>3333</x:v>
      </x:c>
      <x:c r="B3348" s="68" t="n">
        <x:v>46.4</x:v>
      </x:c>
      <x:c r="C3348" s="68" t="n">
        <x:v>26.9</x:v>
      </x:c>
      <x:c r="D3348" s="68" t="n">
        <x:v>213.3</x:v>
      </x:c>
      <x:c r="E3348" s="68" t="n">
        <x:v>23.8</x:v>
      </x:c>
      <x:c r="F3348" s="68" t="n">
        <x:v>33.9</x:v>
      </x:c>
      <x:c r="G3348" s="68" t="n">
        <x:v>10.3</x:v>
      </x:c>
      <x:c r="H3348" s="69" t="n">
        <x:v>1.709</x:v>
      </x:c>
      <x:c r="I3348" s="68" t="n">
        <x:v>8567</x:v>
      </x:c>
      <x:c r="J3348" s="68" t="n">
        <x:v>11.9</x:v>
      </x:c>
      <x:c r="K3348" s="68" t="n">
        <x:v>776</x:v>
      </x:c>
      <x:c r="L3348" s="68" t="n">
        <x:v>3.4</x:v>
      </x:c>
      <x:c r="M3348" s="70" t="n">
        <x:v>0.098</x:v>
      </x:c>
      <x:c r="N3348" s="71" t="n">
        <x:v>72</x:v>
      </x:c>
      <x:c r="O3348" s="33" t="n">
        <x:f>ROUND(3*E3348+F3348+G3348*H3348,1)</x:f>
        <x:v>122.9</x:v>
      </x:c>
      <x:c r="P3348" s="33" t="n">
        <x:f>ROUND('Inputs'!$C$4*'Inputs'!$C$7*'Inputs'!$C$5*C3348/3600,1)</x:f>
        <x:v>3885.6</x:v>
      </x:c>
      <x:c r="Q3348" s="33" t="n">
        <x:f>ROUND(('Inputs'!$C$4/B3348)*'Inputs'!$C$7*'Inputs'!$C$6*D3348/3600,1)</x:f>
        <x:v>1328</x:v>
      </x:c>
      <x:c r="R3348" s="59" t="n">
        <x:f>ROUND((P3348-Q3348)*O3348-('Inputs'!$C$4/B3348)*(I3348/J3348+K3348)-'Inputs'!$C$4*L3348-('Inputs'!$C$4*'Inputs'!$C$20*'Inputs'!$C$21*'Inputs'!$C$22/1000)*M3348*N3348,0)</x:f>
        <x:v>-57845</x:v>
      </x:c>
      <x:c r="S3348" s="59" t="n">
        <x:f>ROUND(R3348/'Inputs'!$C$4,2)</x:f>
        <x:v>-5.78</x:v>
      </x:c>
      <x:c r="T3348" s="33" t="n">
        <x:f>ROUND((P3348-Q3348)*G3348*'Inputs'!$C$25/1000,1)</x:f>
        <x:v>68.1</x:v>
      </x:c>
    </x:row>
    <x:row r="3349">
      <x:c r="A3349" t="n">
        <x:v>3334</x:v>
      </x:c>
      <x:c r="B3349" s="68" t="n">
        <x:v>37.9</x:v>
      </x:c>
      <x:c r="C3349" s="68" t="n">
        <x:v>30.6</x:v>
      </x:c>
      <x:c r="D3349" s="68" t="n">
        <x:v>165.2</x:v>
      </x:c>
      <x:c r="E3349" s="68" t="n">
        <x:v>25.7</x:v>
      </x:c>
      <x:c r="F3349" s="68" t="n">
        <x:v>30.6</x:v>
      </x:c>
      <x:c r="G3349" s="68" t="n">
        <x:v>8.6</x:v>
      </x:c>
      <x:c r="H3349" s="69" t="n">
        <x:v>1.973</x:v>
      </x:c>
      <x:c r="I3349" s="68" t="n">
        <x:v>8018</x:v>
      </x:c>
      <x:c r="J3349" s="68" t="n">
        <x:v>12</x:v>
      </x:c>
      <x:c r="K3349" s="68" t="n">
        <x:v>867</x:v>
      </x:c>
      <x:c r="L3349" s="68" t="n">
        <x:v>5.8</x:v>
      </x:c>
      <x:c r="M3349" s="70" t="n">
        <x:v>0.047</x:v>
      </x:c>
      <x:c r="N3349" s="71" t="n">
        <x:v>109</x:v>
      </x:c>
      <x:c r="O3349" s="33" t="n">
        <x:f>ROUND(3*E3349+F3349+G3349*H3349,1)</x:f>
        <x:v>124.7</x:v>
      </x:c>
      <x:c r="P3349" s="33" t="n">
        <x:f>ROUND('Inputs'!$C$4*'Inputs'!$C$7*'Inputs'!$C$5*C3349/3600,1)</x:f>
        <x:v>4420</x:v>
      </x:c>
      <x:c r="Q3349" s="33" t="n">
        <x:f>ROUND(('Inputs'!$C$4/B3349)*'Inputs'!$C$7*'Inputs'!$C$6*D3349/3600,1)</x:f>
        <x:v>1259.2</x:v>
      </x:c>
      <x:c r="R3349" s="59" t="n">
        <x:f>ROUND((P3349-Q3349)*O3349-('Inputs'!$C$4/B3349)*(I3349/J3349+K3349)-'Inputs'!$C$4*L3349-('Inputs'!$C$4*'Inputs'!$C$20*'Inputs'!$C$21*'Inputs'!$C$22/1000)*M3349*N3349,0)</x:f>
        <x:v>-80361</x:v>
      </x:c>
      <x:c r="S3349" s="59" t="n">
        <x:f>ROUND(R3349/'Inputs'!$C$4,2)</x:f>
        <x:v>-8.04</x:v>
      </x:c>
      <x:c r="T3349" s="33" t="n">
        <x:f>ROUND((P3349-Q3349)*G3349*'Inputs'!$C$25/1000,1)</x:f>
        <x:v>70.2</x:v>
      </x:c>
    </x:row>
    <x:row r="3350">
      <x:c r="A3350" t="n">
        <x:v>3335</x:v>
      </x:c>
      <x:c r="B3350" s="68" t="n">
        <x:v>36.2</x:v>
      </x:c>
      <x:c r="C3350" s="68" t="n">
        <x:v>28.8</x:v>
      </x:c>
      <x:c r="D3350" s="68" t="n">
        <x:v>220</x:v>
      </x:c>
      <x:c r="E3350" s="68" t="n">
        <x:v>27.4</x:v>
      </x:c>
      <x:c r="F3350" s="68" t="n">
        <x:v>45.2</x:v>
      </x:c>
      <x:c r="G3350" s="68" t="n">
        <x:v>10.2</x:v>
      </x:c>
      <x:c r="H3350" s="69" t="n">
        <x:v>1.663</x:v>
      </x:c>
      <x:c r="I3350" s="68" t="n">
        <x:v>7664</x:v>
      </x:c>
      <x:c r="J3350" s="68" t="n">
        <x:v>8.5</x:v>
      </x:c>
      <x:c r="K3350" s="68" t="n">
        <x:v>532</x:v>
      </x:c>
      <x:c r="L3350" s="68" t="n">
        <x:v>4.1</x:v>
      </x:c>
      <x:c r="M3350" s="70" t="n">
        <x:v>0.09</x:v>
      </x:c>
      <x:c r="N3350" s="71" t="n">
        <x:v>109</x:v>
      </x:c>
      <x:c r="O3350" s="33" t="n">
        <x:f>ROUND(3*E3350+F3350+G3350*H3350,1)</x:f>
        <x:v>144.4</x:v>
      </x:c>
      <x:c r="P3350" s="33" t="n">
        <x:f>ROUND('Inputs'!$C$4*'Inputs'!$C$7*'Inputs'!$C$5*C3350/3600,1)</x:f>
        <x:v>4160</x:v>
      </x:c>
      <x:c r="Q3350" s="33" t="n">
        <x:f>ROUND(('Inputs'!$C$4/B3350)*'Inputs'!$C$7*'Inputs'!$C$6*D3350/3600,1)</x:f>
        <x:v>1755.7</x:v>
      </x:c>
      <x:c r="R3350" s="59" t="n">
        <x:f>ROUND((P3350-Q3350)*O3350-('Inputs'!$C$4/B3350)*(I3350/J3350+K3350)-'Inputs'!$C$4*L3350-('Inputs'!$C$4*'Inputs'!$C$20*'Inputs'!$C$21*'Inputs'!$C$22/1000)*M3350*N3350,0)</x:f>
        <x:v>-111791</x:v>
      </x:c>
      <x:c r="S3350" s="59" t="n">
        <x:f>ROUND(R3350/'Inputs'!$C$4,2)</x:f>
        <x:v>-11.18</x:v>
      </x:c>
      <x:c r="T3350" s="33" t="n">
        <x:f>ROUND((P3350-Q3350)*G3350*'Inputs'!$C$25/1000,1)</x:f>
        <x:v>63.4</x:v>
      </x:c>
    </x:row>
    <x:row r="3351">
      <x:c r="A3351" t="n">
        <x:v>3336</x:v>
      </x:c>
      <x:c r="B3351" s="68" t="n">
        <x:v>56.9</x:v>
      </x:c>
      <x:c r="C3351" s="68" t="n">
        <x:v>28.1</x:v>
      </x:c>
      <x:c r="D3351" s="68" t="n">
        <x:v>201.6</x:v>
      </x:c>
      <x:c r="E3351" s="68" t="n">
        <x:v>22.6</x:v>
      </x:c>
      <x:c r="F3351" s="68" t="n">
        <x:v>50.5</x:v>
      </x:c>
      <x:c r="G3351" s="68" t="n">
        <x:v>9.1</x:v>
      </x:c>
      <x:c r="H3351" s="69" t="n">
        <x:v>1.796</x:v>
      </x:c>
      <x:c r="I3351" s="68" t="n">
        <x:v>6547</x:v>
      </x:c>
      <x:c r="J3351" s="68" t="n">
        <x:v>14.1</x:v>
      </x:c>
      <x:c r="K3351" s="68" t="n">
        <x:v>942</x:v>
      </x:c>
      <x:c r="L3351" s="68" t="n">
        <x:v>3.5</x:v>
      </x:c>
      <x:c r="M3351" s="70" t="n">
        <x:v>0.03</x:v>
      </x:c>
      <x:c r="N3351" s="71" t="n">
        <x:v>92</x:v>
      </x:c>
      <x:c r="O3351" s="33" t="n">
        <x:f>ROUND(3*E3351+F3351+G3351*H3351,1)</x:f>
        <x:v>134.6</x:v>
      </x:c>
      <x:c r="P3351" s="33" t="n">
        <x:f>ROUND('Inputs'!$C$4*'Inputs'!$C$7*'Inputs'!$C$5*C3351/3600,1)</x:f>
        <x:v>4058.9</x:v>
      </x:c>
      <x:c r="Q3351" s="33" t="n">
        <x:f>ROUND(('Inputs'!$C$4/B3351)*'Inputs'!$C$7*'Inputs'!$C$6*D3351/3600,1)</x:f>
        <x:v>1023.6</x:v>
      </x:c>
      <x:c r="R3351" s="59" t="n">
        <x:f>ROUND((P3351-Q3351)*O3351-('Inputs'!$C$4/B3351)*(I3351/J3351+K3351)-'Inputs'!$C$4*L3351-('Inputs'!$C$4*'Inputs'!$C$20*'Inputs'!$C$21*'Inputs'!$C$22/1000)*M3351*N3351,0)</x:f>
        <x:v>120222</x:v>
      </x:c>
      <x:c r="S3351" s="59" t="n">
        <x:f>ROUND(R3351/'Inputs'!$C$4,2)</x:f>
        <x:v>12.02</x:v>
      </x:c>
      <x:c r="T3351" s="33" t="n">
        <x:f>ROUND((P3351-Q3351)*G3351*'Inputs'!$C$25/1000,1)</x:f>
        <x:v>71.4</x:v>
      </x:c>
    </x:row>
    <x:row r="3352">
      <x:c r="A3352" t="n">
        <x:v>3337</x:v>
      </x:c>
      <x:c r="B3352" s="68" t="n">
        <x:v>31.5</x:v>
      </x:c>
      <x:c r="C3352" s="68" t="n">
        <x:v>28.4</x:v>
      </x:c>
      <x:c r="D3352" s="68" t="n">
        <x:v>260.6</x:v>
      </x:c>
      <x:c r="E3352" s="68" t="n">
        <x:v>22.5</x:v>
      </x:c>
      <x:c r="F3352" s="68" t="n">
        <x:v>42.3</x:v>
      </x:c>
      <x:c r="G3352" s="68" t="n">
        <x:v>8.4</x:v>
      </x:c>
      <x:c r="H3352" s="69" t="n">
        <x:v>1.836</x:v>
      </x:c>
      <x:c r="I3352" s="68" t="n">
        <x:v>4532</x:v>
      </x:c>
      <x:c r="J3352" s="68" t="n">
        <x:v>13.7</x:v>
      </x:c>
      <x:c r="K3352" s="68" t="n">
        <x:v>955</x:v>
      </x:c>
      <x:c r="L3352" s="68" t="n">
        <x:v>5.9</x:v>
      </x:c>
      <x:c r="M3352" s="70" t="n">
        <x:v>0.065</x:v>
      </x:c>
      <x:c r="N3352" s="71" t="n">
        <x:v>122</x:v>
      </x:c>
      <x:c r="O3352" s="33" t="n">
        <x:f>ROUND(3*E3352+F3352+G3352*H3352,1)</x:f>
        <x:v>125.2</x:v>
      </x:c>
      <x:c r="P3352" s="33" t="n">
        <x:f>ROUND('Inputs'!$C$4*'Inputs'!$C$7*'Inputs'!$C$5*C3352/3600,1)</x:f>
        <x:v>4102.2</x:v>
      </x:c>
      <x:c r="Q3352" s="33" t="n">
        <x:f>ROUND(('Inputs'!$C$4/B3352)*'Inputs'!$C$7*'Inputs'!$C$6*D3352/3600,1)</x:f>
        <x:v>2390</x:v>
      </x:c>
      <x:c r="R3352" s="59" t="n">
        <x:f>ROUND((P3352-Q3352)*O3352-('Inputs'!$C$4/B3352)*(I3352/J3352+K3352)-'Inputs'!$C$4*L3352-('Inputs'!$C$4*'Inputs'!$C$20*'Inputs'!$C$21*'Inputs'!$C$22/1000)*M3352*N3352,0)</x:f>
        <x:v>-270557</x:v>
      </x:c>
      <x:c r="S3352" s="59" t="n">
        <x:f>ROUND(R3352/'Inputs'!$C$4,2)</x:f>
        <x:v>-27.06</x:v>
      </x:c>
      <x:c r="T3352" s="33" t="n">
        <x:f>ROUND((P3352-Q3352)*G3352*'Inputs'!$C$25/1000,1)</x:f>
        <x:v>37.2</x:v>
      </x:c>
    </x:row>
    <x:row r="3353">
      <x:c r="A3353" t="n">
        <x:v>3338</x:v>
      </x:c>
      <x:c r="B3353" s="68" t="n">
        <x:v>51.5</x:v>
      </x:c>
      <x:c r="C3353" s="68" t="n">
        <x:v>32.8</x:v>
      </x:c>
      <x:c r="D3353" s="68" t="n">
        <x:v>169.3</x:v>
      </x:c>
      <x:c r="E3353" s="68" t="n">
        <x:v>23.3</x:v>
      </x:c>
      <x:c r="F3353" s="68" t="n">
        <x:v>47.4</x:v>
      </x:c>
      <x:c r="G3353" s="68" t="n">
        <x:v>10</x:v>
      </x:c>
      <x:c r="H3353" s="69" t="n">
        <x:v>1.82</x:v>
      </x:c>
      <x:c r="I3353" s="68" t="n">
        <x:v>6041</x:v>
      </x:c>
      <x:c r="J3353" s="68" t="n">
        <x:v>9.4</x:v>
      </x:c>
      <x:c r="K3353" s="68" t="n">
        <x:v>594</x:v>
      </x:c>
      <x:c r="L3353" s="68" t="n">
        <x:v>4.2</x:v>
      </x:c>
      <x:c r="M3353" s="70" t="n">
        <x:v>0.088</x:v>
      </x:c>
      <x:c r="N3353" s="71" t="n">
        <x:v>68</x:v>
      </x:c>
      <x:c r="O3353" s="33" t="n">
        <x:f>ROUND(3*E3353+F3353+G3353*H3353,1)</x:f>
        <x:v>135.5</x:v>
      </x:c>
      <x:c r="P3353" s="33" t="n">
        <x:f>ROUND('Inputs'!$C$4*'Inputs'!$C$7*'Inputs'!$C$5*C3353/3600,1)</x:f>
        <x:v>4737.8</x:v>
      </x:c>
      <x:c r="Q3353" s="33" t="n">
        <x:f>ROUND(('Inputs'!$C$4/B3353)*'Inputs'!$C$7*'Inputs'!$C$6*D3353/3600,1)</x:f>
        <x:v>949.7</x:v>
      </x:c>
      <x:c r="R3353" s="59" t="n">
        <x:f>ROUND((P3353-Q3353)*O3353-('Inputs'!$C$4/B3353)*(I3353/J3353+K3353)-'Inputs'!$C$4*L3353-('Inputs'!$C$4*'Inputs'!$C$20*'Inputs'!$C$21*'Inputs'!$C$22/1000)*M3353*N3353,0)</x:f>
        <x:v>217778</x:v>
      </x:c>
      <x:c r="S3353" s="59" t="n">
        <x:f>ROUND(R3353/'Inputs'!$C$4,2)</x:f>
        <x:v>21.78</x:v>
      </x:c>
      <x:c r="T3353" s="33" t="n">
        <x:f>ROUND((P3353-Q3353)*G3353*'Inputs'!$C$25/1000,1)</x:f>
        <x:v>97.9</x:v>
      </x:c>
    </x:row>
    <x:row r="3354">
      <x:c r="A3354" t="n">
        <x:v>3339</x:v>
      </x:c>
      <x:c r="B3354" s="68" t="n">
        <x:v>58.8</x:v>
      </x:c>
      <x:c r="C3354" s="68" t="n">
        <x:v>32</x:v>
      </x:c>
      <x:c r="D3354" s="68" t="n">
        <x:v>235.2</x:v>
      </x:c>
      <x:c r="E3354" s="68" t="n">
        <x:v>25</x:v>
      </x:c>
      <x:c r="F3354" s="68" t="n">
        <x:v>46.5</x:v>
      </x:c>
      <x:c r="G3354" s="68" t="n">
        <x:v>10.5</x:v>
      </x:c>
      <x:c r="H3354" s="69" t="n">
        <x:v>1.844</x:v>
      </x:c>
      <x:c r="I3354" s="68" t="n">
        <x:v>7325</x:v>
      </x:c>
      <x:c r="J3354" s="68" t="n">
        <x:v>10.7</x:v>
      </x:c>
      <x:c r="K3354" s="68" t="n">
        <x:v>550</x:v>
      </x:c>
      <x:c r="L3354" s="68" t="n">
        <x:v>3.1</x:v>
      </x:c>
      <x:c r="M3354" s="70" t="n">
        <x:v>0.016</x:v>
      </x:c>
      <x:c r="N3354" s="71" t="n">
        <x:v>81</x:v>
      </x:c>
      <x:c r="O3354" s="33" t="n">
        <x:f>ROUND(3*E3354+F3354+G3354*H3354,1)</x:f>
        <x:v>140.9</x:v>
      </x:c>
      <x:c r="P3354" s="33" t="n">
        <x:f>ROUND('Inputs'!$C$4*'Inputs'!$C$7*'Inputs'!$C$5*C3354/3600,1)</x:f>
        <x:v>4622.2</x:v>
      </x:c>
      <x:c r="Q3354" s="33" t="n">
        <x:f>ROUND(('Inputs'!$C$4/B3354)*'Inputs'!$C$7*'Inputs'!$C$6*D3354/3600,1)</x:f>
        <x:v>1155.6</x:v>
      </x:c>
      <x:c r="R3354" s="59" t="n">
        <x:f>ROUND((P3354-Q3354)*O3354-('Inputs'!$C$4/B3354)*(I3354/J3354+K3354)-'Inputs'!$C$4*L3354-('Inputs'!$C$4*'Inputs'!$C$20*'Inputs'!$C$21*'Inputs'!$C$22/1000)*M3354*N3354,0)</x:f>
        <x:v>244583</x:v>
      </x:c>
      <x:c r="S3354" s="59" t="n">
        <x:f>ROUND(R3354/'Inputs'!$C$4,2)</x:f>
        <x:v>24.46</x:v>
      </x:c>
      <x:c r="T3354" s="33" t="n">
        <x:f>ROUND((P3354-Q3354)*G3354*'Inputs'!$C$25/1000,1)</x:f>
        <x:v>94</x:v>
      </x:c>
    </x:row>
    <x:row r="3355">
      <x:c r="A3355" t="n">
        <x:v>3340</x:v>
      </x:c>
      <x:c r="B3355" s="68" t="n">
        <x:v>26.5</x:v>
      </x:c>
      <x:c r="C3355" s="68" t="n">
        <x:v>28.9</x:v>
      </x:c>
      <x:c r="D3355" s="68" t="n">
        <x:v>216.6</x:v>
      </x:c>
      <x:c r="E3355" s="68" t="n">
        <x:v>22</x:v>
      </x:c>
      <x:c r="F3355" s="68" t="n">
        <x:v>32.9</x:v>
      </x:c>
      <x:c r="G3355" s="68" t="n">
        <x:v>10.9</x:v>
      </x:c>
      <x:c r="H3355" s="69" t="n">
        <x:v>1.782</x:v>
      </x:c>
      <x:c r="I3355" s="68" t="n">
        <x:v>6139</x:v>
      </x:c>
      <x:c r="J3355" s="68" t="n">
        <x:v>10.5</x:v>
      </x:c>
      <x:c r="K3355" s="68" t="n">
        <x:v>362</x:v>
      </x:c>
      <x:c r="L3355" s="68" t="n">
        <x:v>1.7</x:v>
      </x:c>
      <x:c r="M3355" s="70" t="n">
        <x:v>0.07</x:v>
      </x:c>
      <x:c r="N3355" s="71" t="n">
        <x:v>97</x:v>
      </x:c>
      <x:c r="O3355" s="33" t="n">
        <x:f>ROUND(3*E3355+F3355+G3355*H3355,1)</x:f>
        <x:v>118.3</x:v>
      </x:c>
      <x:c r="P3355" s="33" t="n">
        <x:f>ROUND('Inputs'!$C$4*'Inputs'!$C$7*'Inputs'!$C$5*C3355/3600,1)</x:f>
        <x:v>4174.4</x:v>
      </x:c>
      <x:c r="Q3355" s="33" t="n">
        <x:f>ROUND(('Inputs'!$C$4/B3355)*'Inputs'!$C$7*'Inputs'!$C$6*D3355/3600,1)</x:f>
        <x:v>2361.3</x:v>
      </x:c>
      <x:c r="R3355" s="59" t="n">
        <x:f>ROUND((P3355-Q3355)*O3355-('Inputs'!$C$4/B3355)*(I3355/J3355+K3355)-'Inputs'!$C$4*L3355-('Inputs'!$C$4*'Inputs'!$C$20*'Inputs'!$C$21*'Inputs'!$C$22/1000)*M3355*N3355,0)</x:f>
        <x:v>-174926</x:v>
      </x:c>
      <x:c r="S3355" s="59" t="n">
        <x:f>ROUND(R3355/'Inputs'!$C$4,2)</x:f>
        <x:v>-17.49</x:v>
      </x:c>
      <x:c r="T3355" s="33" t="n">
        <x:f>ROUND((P3355-Q3355)*G3355*'Inputs'!$C$25/1000,1)</x:f>
        <x:v>51.1</x:v>
      </x:c>
    </x:row>
    <x:row r="3356">
      <x:c r="A3356" t="n">
        <x:v>3341</x:v>
      </x:c>
      <x:c r="B3356" s="68" t="n">
        <x:v>26</x:v>
      </x:c>
      <x:c r="C3356" s="68" t="n">
        <x:v>29.9</x:v>
      </x:c>
      <x:c r="D3356" s="68" t="n">
        <x:v>207.7</x:v>
      </x:c>
      <x:c r="E3356" s="68" t="n">
        <x:v>20.4</x:v>
      </x:c>
      <x:c r="F3356" s="68" t="n">
        <x:v>36.5</x:v>
      </x:c>
      <x:c r="G3356" s="68" t="n">
        <x:v>10.3</x:v>
      </x:c>
      <x:c r="H3356" s="69" t="n">
        <x:v>1.753</x:v>
      </x:c>
      <x:c r="I3356" s="68" t="n">
        <x:v>4512</x:v>
      </x:c>
      <x:c r="J3356" s="68" t="n">
        <x:v>14</x:v>
      </x:c>
      <x:c r="K3356" s="68" t="n">
        <x:v>981</x:v>
      </x:c>
      <x:c r="L3356" s="68" t="n">
        <x:v>2.1</x:v>
      </x:c>
      <x:c r="M3356" s="70" t="n">
        <x:v>0.097</x:v>
      </x:c>
      <x:c r="N3356" s="71" t="n">
        <x:v>142</x:v>
      </x:c>
      <x:c r="O3356" s="33" t="n">
        <x:f>ROUND(3*E3356+F3356+G3356*H3356,1)</x:f>
        <x:v>115.8</x:v>
      </x:c>
      <x:c r="P3356" s="33" t="n">
        <x:f>ROUND('Inputs'!$C$4*'Inputs'!$C$7*'Inputs'!$C$5*C3356/3600,1)</x:f>
        <x:v>4318.9</x:v>
      </x:c>
      <x:c r="Q3356" s="33" t="n">
        <x:f>ROUND(('Inputs'!$C$4/B3356)*'Inputs'!$C$7*'Inputs'!$C$6*D3356/3600,1)</x:f>
        <x:v>2307.8</x:v>
      </x:c>
      <x:c r="R3356" s="59" t="n">
        <x:f>ROUND((P3356-Q3356)*O3356-('Inputs'!$C$4/B3356)*(I3356/J3356+K3356)-'Inputs'!$C$4*L3356-('Inputs'!$C$4*'Inputs'!$C$20*'Inputs'!$C$21*'Inputs'!$C$22/1000)*M3356*N3356,0)</x:f>
        <x:v>-320179</x:v>
      </x:c>
      <x:c r="S3356" s="59" t="n">
        <x:f>ROUND(R3356/'Inputs'!$C$4,2)</x:f>
        <x:v>-32.02</x:v>
      </x:c>
      <x:c r="T3356" s="33" t="n">
        <x:f>ROUND((P3356-Q3356)*G3356*'Inputs'!$C$25/1000,1)</x:f>
        <x:v>53.5</x:v>
      </x:c>
    </x:row>
    <x:row r="3357">
      <x:c r="A3357" t="n">
        <x:v>3342</x:v>
      </x:c>
      <x:c r="B3357" s="68" t="n">
        <x:v>31.1</x:v>
      </x:c>
      <x:c r="C3357" s="68" t="n">
        <x:v>28.6</x:v>
      </x:c>
      <x:c r="D3357" s="68" t="n">
        <x:v>190.9</x:v>
      </x:c>
      <x:c r="E3357" s="68" t="n">
        <x:v>27.8</x:v>
      </x:c>
      <x:c r="F3357" s="68" t="n">
        <x:v>38.8</x:v>
      </x:c>
      <x:c r="G3357" s="68" t="n">
        <x:v>7.9</x:v>
      </x:c>
      <x:c r="H3357" s="69" t="n">
        <x:v>1.679</x:v>
      </x:c>
      <x:c r="I3357" s="68" t="n">
        <x:v>5662</x:v>
      </x:c>
      <x:c r="J3357" s="68" t="n">
        <x:v>13.9</x:v>
      </x:c>
      <x:c r="K3357" s="68" t="n">
        <x:v>510</x:v>
      </x:c>
      <x:c r="L3357" s="68" t="n">
        <x:v>5.6</x:v>
      </x:c>
      <x:c r="M3357" s="70" t="n">
        <x:v>0.099</x:v>
      </x:c>
      <x:c r="N3357" s="71" t="n">
        <x:v>127</x:v>
      </x:c>
      <x:c r="O3357" s="33" t="n">
        <x:f>ROUND(3*E3357+F3357+G3357*H3357,1)</x:f>
        <x:v>135.5</x:v>
      </x:c>
      <x:c r="P3357" s="33" t="n">
        <x:f>ROUND('Inputs'!$C$4*'Inputs'!$C$7*'Inputs'!$C$5*C3357/3600,1)</x:f>
        <x:v>4131.1</x:v>
      </x:c>
      <x:c r="Q3357" s="33" t="n">
        <x:f>ROUND(('Inputs'!$C$4/B3357)*'Inputs'!$C$7*'Inputs'!$C$6*D3357/3600,1)</x:f>
        <x:v>1773.3</x:v>
      </x:c>
      <x:c r="R3357" s="59" t="n">
        <x:f>ROUND((P3357-Q3357)*O3357-('Inputs'!$C$4/B3357)*(I3357/J3357+K3357)-'Inputs'!$C$4*L3357-('Inputs'!$C$4*'Inputs'!$C$20*'Inputs'!$C$21*'Inputs'!$C$22/1000)*M3357*N3357,0)</x:f>
        <x:v>-59597</x:v>
      </x:c>
      <x:c r="S3357" s="59" t="n">
        <x:f>ROUND(R3357/'Inputs'!$C$4,2)</x:f>
        <x:v>-5.96</x:v>
      </x:c>
      <x:c r="T3357" s="33" t="n">
        <x:f>ROUND((P3357-Q3357)*G3357*'Inputs'!$C$25/1000,1)</x:f>
        <x:v>48.1</x:v>
      </x:c>
    </x:row>
    <x:row r="3358">
      <x:c r="A3358" t="n">
        <x:v>3343</x:v>
      </x:c>
      <x:c r="B3358" s="68" t="n">
        <x:v>57.4</x:v>
      </x:c>
      <x:c r="C3358" s="68" t="n">
        <x:v>33.1</x:v>
      </x:c>
      <x:c r="D3358" s="68" t="n">
        <x:v>192.9</x:v>
      </x:c>
      <x:c r="E3358" s="68" t="n">
        <x:v>26.9</x:v>
      </x:c>
      <x:c r="F3358" s="68" t="n">
        <x:v>31.9</x:v>
      </x:c>
      <x:c r="G3358" s="68" t="n">
        <x:v>9.2</x:v>
      </x:c>
      <x:c r="H3358" s="69" t="n">
        <x:v>1.735</x:v>
      </x:c>
      <x:c r="I3358" s="68" t="n">
        <x:v>8246</x:v>
      </x:c>
      <x:c r="J3358" s="68" t="n">
        <x:v>13.4</x:v>
      </x:c>
      <x:c r="K3358" s="68" t="n">
        <x:v>553</x:v>
      </x:c>
      <x:c r="L3358" s="68" t="n">
        <x:v>4.3</x:v>
      </x:c>
      <x:c r="M3358" s="70" t="n">
        <x:v>0.065</x:v>
      </x:c>
      <x:c r="N3358" s="71" t="n">
        <x:v>87</x:v>
      </x:c>
      <x:c r="O3358" s="33" t="n">
        <x:f>ROUND(3*E3358+F3358+G3358*H3358,1)</x:f>
        <x:v>128.6</x:v>
      </x:c>
      <x:c r="P3358" s="33" t="n">
        <x:f>ROUND('Inputs'!$C$4*'Inputs'!$C$7*'Inputs'!$C$5*C3358/3600,1)</x:f>
        <x:v>4781.1</x:v>
      </x:c>
      <x:c r="Q3358" s="33" t="n">
        <x:f>ROUND(('Inputs'!$C$4/B3358)*'Inputs'!$C$7*'Inputs'!$C$6*D3358/3600,1)</x:f>
        <x:v>970.8</x:v>
      </x:c>
      <x:c r="R3358" s="59" t="n">
        <x:f>ROUND((P3358-Q3358)*O3358-('Inputs'!$C$4/B3358)*(I3358/J3358+K3358)-'Inputs'!$C$4*L3358-('Inputs'!$C$4*'Inputs'!$C$20*'Inputs'!$C$21*'Inputs'!$C$22/1000)*M3358*N3358,0)</x:f>
        <x:v>230810</x:v>
      </x:c>
      <x:c r="S3358" s="59" t="n">
        <x:f>ROUND(R3358/'Inputs'!$C$4,2)</x:f>
        <x:v>23.08</x:v>
      </x:c>
      <x:c r="T3358" s="33" t="n">
        <x:f>ROUND((P3358-Q3358)*G3358*'Inputs'!$C$25/1000,1)</x:f>
        <x:v>90.6</x:v>
      </x:c>
    </x:row>
    <x:row r="3359">
      <x:c r="A3359" t="n">
        <x:v>3344</x:v>
      </x:c>
      <x:c r="B3359" s="68" t="n">
        <x:v>38.1</x:v>
      </x:c>
      <x:c r="C3359" s="68" t="n">
        <x:v>30.7</x:v>
      </x:c>
      <x:c r="D3359" s="68" t="n">
        <x:v>253.9</x:v>
      </x:c>
      <x:c r="E3359" s="68" t="n">
        <x:v>21.1</x:v>
      </x:c>
      <x:c r="F3359" s="68" t="n">
        <x:v>54.2</x:v>
      </x:c>
      <x:c r="G3359" s="68" t="n">
        <x:v>7.8</x:v>
      </x:c>
      <x:c r="H3359" s="69" t="n">
        <x:v>1.811</x:v>
      </x:c>
      <x:c r="I3359" s="68" t="n">
        <x:v>4278</x:v>
      </x:c>
      <x:c r="J3359" s="68" t="n">
        <x:v>8.8</x:v>
      </x:c>
      <x:c r="K3359" s="68" t="n">
        <x:v>800</x:v>
      </x:c>
      <x:c r="L3359" s="68" t="n">
        <x:v>4.7</x:v>
      </x:c>
      <x:c r="M3359" s="70" t="n">
        <x:v>0.075</x:v>
      </x:c>
      <x:c r="N3359" s="71" t="n">
        <x:v>103</x:v>
      </x:c>
      <x:c r="O3359" s="33" t="n">
        <x:f>ROUND(3*E3359+F3359+G3359*H3359,1)</x:f>
        <x:v>131.6</x:v>
      </x:c>
      <x:c r="P3359" s="33" t="n">
        <x:f>ROUND('Inputs'!$C$4*'Inputs'!$C$7*'Inputs'!$C$5*C3359/3600,1)</x:f>
        <x:v>4434.4</x:v>
      </x:c>
      <x:c r="Q3359" s="33" t="n">
        <x:f>ROUND(('Inputs'!$C$4/B3359)*'Inputs'!$C$7*'Inputs'!$C$6*D3359/3600,1)</x:f>
        <x:v>1925.2</x:v>
      </x:c>
      <x:c r="R3359" s="59" t="n">
        <x:f>ROUND((P3359-Q3359)*O3359-('Inputs'!$C$4/B3359)*(I3359/J3359+K3359)-'Inputs'!$C$4*L3359-('Inputs'!$C$4*'Inputs'!$C$20*'Inputs'!$C$21*'Inputs'!$C$22/1000)*M3359*N3359,0)</x:f>
        <x:v>-71632</x:v>
      </x:c>
      <x:c r="S3359" s="59" t="n">
        <x:f>ROUND(R3359/'Inputs'!$C$4,2)</x:f>
        <x:v>-7.16</x:v>
      </x:c>
      <x:c r="T3359" s="33" t="n">
        <x:f>ROUND((P3359-Q3359)*G3359*'Inputs'!$C$25/1000,1)</x:f>
        <x:v>50.6</x:v>
      </x:c>
    </x:row>
    <x:row r="3360">
      <x:c r="A3360" t="n">
        <x:v>3345</x:v>
      </x:c>
      <x:c r="B3360" s="68" t="n">
        <x:v>55.6</x:v>
      </x:c>
      <x:c r="C3360" s="68" t="n">
        <x:v>26.2</x:v>
      </x:c>
      <x:c r="D3360" s="68" t="n">
        <x:v>202.2</x:v>
      </x:c>
      <x:c r="E3360" s="68" t="n">
        <x:v>23.7</x:v>
      </x:c>
      <x:c r="F3360" s="68" t="n">
        <x:v>47.9</x:v>
      </x:c>
      <x:c r="G3360" s="68" t="n">
        <x:v>9.6</x:v>
      </x:c>
      <x:c r="H3360" s="69" t="n">
        <x:v>1.804</x:v>
      </x:c>
      <x:c r="I3360" s="68" t="n">
        <x:v>5648</x:v>
      </x:c>
      <x:c r="J3360" s="68" t="n">
        <x:v>9</x:v>
      </x:c>
      <x:c r="K3360" s="68" t="n">
        <x:v>450</x:v>
      </x:c>
      <x:c r="L3360" s="68" t="n">
        <x:v>4.4</x:v>
      </x:c>
      <x:c r="M3360" s="70" t="n">
        <x:v>0.021</x:v>
      </x:c>
      <x:c r="N3360" s="71" t="n">
        <x:v>120</x:v>
      </x:c>
      <x:c r="O3360" s="33" t="n">
        <x:f>ROUND(3*E3360+F3360+G3360*H3360,1)</x:f>
        <x:v>136.3</x:v>
      </x:c>
      <x:c r="P3360" s="33" t="n">
        <x:f>ROUND('Inputs'!$C$4*'Inputs'!$C$7*'Inputs'!$C$5*C3360/3600,1)</x:f>
        <x:v>3784.4</x:v>
      </x:c>
      <x:c r="Q3360" s="33" t="n">
        <x:f>ROUND(('Inputs'!$C$4/B3360)*'Inputs'!$C$7*'Inputs'!$C$6*D3360/3600,1)</x:f>
        <x:v>1050.6</x:v>
      </x:c>
      <x:c r="R3360" s="59" t="n">
        <x:f>ROUND((P3360-Q3360)*O3360-('Inputs'!$C$4/B3360)*(I3360/J3360+K3360)-'Inputs'!$C$4*L3360-('Inputs'!$C$4*'Inputs'!$C$20*'Inputs'!$C$21*'Inputs'!$C$22/1000)*M3360*N3360,0)</x:f>
        <x:v>129177</x:v>
      </x:c>
      <x:c r="S3360" s="59" t="n">
        <x:f>ROUND(R3360/'Inputs'!$C$4,2)</x:f>
        <x:v>12.92</x:v>
      </x:c>
      <x:c r="T3360" s="33" t="n">
        <x:f>ROUND((P3360-Q3360)*G3360*'Inputs'!$C$25/1000,1)</x:f>
        <x:v>67.8</x:v>
      </x:c>
    </x:row>
    <x:row r="3361">
      <x:c r="A3361" t="n">
        <x:v>3346</x:v>
      </x:c>
      <x:c r="B3361" s="68" t="n">
        <x:v>50.3</x:v>
      </x:c>
      <x:c r="C3361" s="68" t="n">
        <x:v>30.9</x:v>
      </x:c>
      <x:c r="D3361" s="68" t="n">
        <x:v>192.1</x:v>
      </x:c>
      <x:c r="E3361" s="68" t="n">
        <x:v>26.3</x:v>
      </x:c>
      <x:c r="F3361" s="68" t="n">
        <x:v>32.3</x:v>
      </x:c>
      <x:c r="G3361" s="68" t="n">
        <x:v>8.2</x:v>
      </x:c>
      <x:c r="H3361" s="69" t="n">
        <x:v>1.765</x:v>
      </x:c>
      <x:c r="I3361" s="68" t="n">
        <x:v>6667</x:v>
      </x:c>
      <x:c r="J3361" s="68" t="n">
        <x:v>9.7</x:v>
      </x:c>
      <x:c r="K3361" s="68" t="n">
        <x:v>752</x:v>
      </x:c>
      <x:c r="L3361" s="68" t="n">
        <x:v>2.4</x:v>
      </x:c>
      <x:c r="M3361" s="70" t="n">
        <x:v>0.03</x:v>
      </x:c>
      <x:c r="N3361" s="71" t="n">
        <x:v>91</x:v>
      </x:c>
      <x:c r="O3361" s="33" t="n">
        <x:f>ROUND(3*E3361+F3361+G3361*H3361,1)</x:f>
        <x:v>125.7</x:v>
      </x:c>
      <x:c r="P3361" s="33" t="n">
        <x:f>ROUND('Inputs'!$C$4*'Inputs'!$C$7*'Inputs'!$C$5*C3361/3600,1)</x:f>
        <x:v>4463.3</x:v>
      </x:c>
      <x:c r="Q3361" s="33" t="n">
        <x:f>ROUND(('Inputs'!$C$4/B3361)*'Inputs'!$C$7*'Inputs'!$C$6*D3361/3600,1)</x:f>
        <x:v>1103.3</x:v>
      </x:c>
      <x:c r="R3361" s="59" t="n">
        <x:f>ROUND((P3361-Q3361)*O3361-('Inputs'!$C$4/B3361)*(I3361/J3361+K3361)-'Inputs'!$C$4*L3361-('Inputs'!$C$4*'Inputs'!$C$20*'Inputs'!$C$21*'Inputs'!$C$22/1000)*M3361*N3361,0)</x:f>
        <x:v>106100</x:v>
      </x:c>
      <x:c r="S3361" s="59" t="n">
        <x:f>ROUND(R3361/'Inputs'!$C$4,2)</x:f>
        <x:v>10.61</x:v>
      </x:c>
      <x:c r="T3361" s="33" t="n">
        <x:f>ROUND((P3361-Q3361)*G3361*'Inputs'!$C$25/1000,1)</x:f>
        <x:v>71.2</x:v>
      </x:c>
    </x:row>
    <x:row r="3362">
      <x:c r="A3362" t="n">
        <x:v>3347</x:v>
      </x:c>
      <x:c r="B3362" s="68" t="n">
        <x:v>33.1</x:v>
      </x:c>
      <x:c r="C3362" s="68" t="n">
        <x:v>30.5</x:v>
      </x:c>
      <x:c r="D3362" s="68" t="n">
        <x:v>197.9</x:v>
      </x:c>
      <x:c r="E3362" s="68" t="n">
        <x:v>23.1</x:v>
      </x:c>
      <x:c r="F3362" s="68" t="n">
        <x:v>34.6</x:v>
      </x:c>
      <x:c r="G3362" s="68" t="n">
        <x:v>9.6</x:v>
      </x:c>
      <x:c r="H3362" s="69" t="n">
        <x:v>1.914</x:v>
      </x:c>
      <x:c r="I3362" s="68" t="n">
        <x:v>8119</x:v>
      </x:c>
      <x:c r="J3362" s="68" t="n">
        <x:v>9.7</x:v>
      </x:c>
      <x:c r="K3362" s="68" t="n">
        <x:v>840</x:v>
      </x:c>
      <x:c r="L3362" s="68" t="n">
        <x:v>2.9</x:v>
      </x:c>
      <x:c r="M3362" s="70" t="n">
        <x:v>0.005</x:v>
      </x:c>
      <x:c r="N3362" s="71" t="n">
        <x:v>132</x:v>
      </x:c>
      <x:c r="O3362" s="33" t="n">
        <x:f>ROUND(3*E3362+F3362+G3362*H3362,1)</x:f>
        <x:v>122.3</x:v>
      </x:c>
      <x:c r="P3362" s="33" t="n">
        <x:f>ROUND('Inputs'!$C$4*'Inputs'!$C$7*'Inputs'!$C$5*C3362/3600,1)</x:f>
        <x:v>4405.6</x:v>
      </x:c>
      <x:c r="Q3362" s="33" t="n">
        <x:f>ROUND(('Inputs'!$C$4/B3362)*'Inputs'!$C$7*'Inputs'!$C$6*D3362/3600,1)</x:f>
        <x:v>1727.2</x:v>
      </x:c>
      <x:c r="R3362" s="59" t="n">
        <x:f>ROUND((P3362-Q3362)*O3362-('Inputs'!$C$4/B3362)*(I3362/J3362+K3362)-'Inputs'!$C$4*L3362-('Inputs'!$C$4*'Inputs'!$C$20*'Inputs'!$C$21*'Inputs'!$C$22/1000)*M3362*N3362,0)</x:f>
        <x:v>-209557</x:v>
      </x:c>
      <x:c r="S3362" s="59" t="n">
        <x:f>ROUND(R3362/'Inputs'!$C$4,2)</x:f>
        <x:v>-20.96</x:v>
      </x:c>
      <x:c r="T3362" s="33" t="n">
        <x:f>ROUND((P3362-Q3362)*G3362*'Inputs'!$C$25/1000,1)</x:f>
        <x:v>66.4</x:v>
      </x:c>
    </x:row>
    <x:row r="3363">
      <x:c r="A3363" t="n">
        <x:v>3348</x:v>
      </x:c>
      <x:c r="B3363" s="68" t="n">
        <x:v>26</x:v>
      </x:c>
      <x:c r="C3363" s="68" t="n">
        <x:v>28.3</x:v>
      </x:c>
      <x:c r="D3363" s="68" t="n">
        <x:v>264.3</x:v>
      </x:c>
      <x:c r="E3363" s="68" t="n">
        <x:v>21.5</x:v>
      </x:c>
      <x:c r="F3363" s="68" t="n">
        <x:v>47.5</x:v>
      </x:c>
      <x:c r="G3363" s="68" t="n">
        <x:v>8.7</x:v>
      </x:c>
      <x:c r="H3363" s="69" t="n">
        <x:v>1.706</x:v>
      </x:c>
      <x:c r="I3363" s="68" t="n">
        <x:v>6523</x:v>
      </x:c>
      <x:c r="J3363" s="68" t="n">
        <x:v>12.5</x:v>
      </x:c>
      <x:c r="K3363" s="68" t="n">
        <x:v>597</x:v>
      </x:c>
      <x:c r="L3363" s="68" t="n">
        <x:v>2.9</x:v>
      </x:c>
      <x:c r="M3363" s="70" t="n">
        <x:v>0.021</x:v>
      </x:c>
      <x:c r="N3363" s="71" t="n">
        <x:v>68</x:v>
      </x:c>
      <x:c r="O3363" s="33" t="n">
        <x:f>ROUND(3*E3363+F3363+G3363*H3363,1)</x:f>
        <x:v>126.8</x:v>
      </x:c>
      <x:c r="P3363" s="33" t="n">
        <x:f>ROUND('Inputs'!$C$4*'Inputs'!$C$7*'Inputs'!$C$5*C3363/3600,1)</x:f>
        <x:v>4087.8</x:v>
      </x:c>
      <x:c r="Q3363" s="33" t="n">
        <x:f>ROUND(('Inputs'!$C$4/B3363)*'Inputs'!$C$7*'Inputs'!$C$6*D3363/3600,1)</x:f>
        <x:v>2936.7</x:v>
      </x:c>
      <x:c r="R3363" s="59" t="n">
        <x:f>ROUND((P3363-Q3363)*O3363-('Inputs'!$C$4/B3363)*(I3363/J3363+K3363)-'Inputs'!$C$4*L3363-('Inputs'!$C$4*'Inputs'!$C$20*'Inputs'!$C$21*'Inputs'!$C$22/1000)*M3363*N3363,0)</x:f>
        <x:v>-316557</x:v>
      </x:c>
      <x:c r="S3363" s="59" t="n">
        <x:f>ROUND(R3363/'Inputs'!$C$4,2)</x:f>
        <x:v>-31.66</x:v>
      </x:c>
      <x:c r="T3363" s="33" t="n">
        <x:f>ROUND((P3363-Q3363)*G3363*'Inputs'!$C$25/1000,1)</x:f>
        <x:v>25.9</x:v>
      </x:c>
    </x:row>
    <x:row r="3364">
      <x:c r="A3364" t="n">
        <x:v>3349</x:v>
      </x:c>
      <x:c r="B3364" s="68" t="n">
        <x:v>57.4</x:v>
      </x:c>
      <x:c r="C3364" s="68" t="n">
        <x:v>26.5</x:v>
      </x:c>
      <x:c r="D3364" s="68" t="n">
        <x:v>177.3</x:v>
      </x:c>
      <x:c r="E3364" s="68" t="n">
        <x:v>27.4</x:v>
      </x:c>
      <x:c r="F3364" s="68" t="n">
        <x:v>33.8</x:v>
      </x:c>
      <x:c r="G3364" s="68" t="n">
        <x:v>9.5</x:v>
      </x:c>
      <x:c r="H3364" s="69" t="n">
        <x:v>1.638</x:v>
      </x:c>
      <x:c r="I3364" s="68" t="n">
        <x:v>6712</x:v>
      </x:c>
      <x:c r="J3364" s="68" t="n">
        <x:v>14.6</x:v>
      </x:c>
      <x:c r="K3364" s="68" t="n">
        <x:v>736</x:v>
      </x:c>
      <x:c r="L3364" s="68" t="n">
        <x:v>2.5</x:v>
      </x:c>
      <x:c r="M3364" s="70" t="n">
        <x:v>0.08</x:v>
      </x:c>
      <x:c r="N3364" s="71" t="n">
        <x:v>100</x:v>
      </x:c>
      <x:c r="O3364" s="33" t="n">
        <x:f>ROUND(3*E3364+F3364+G3364*H3364,1)</x:f>
        <x:v>131.6</x:v>
      </x:c>
      <x:c r="P3364" s="33" t="n">
        <x:f>ROUND('Inputs'!$C$4*'Inputs'!$C$7*'Inputs'!$C$5*C3364/3600,1)</x:f>
        <x:v>3827.8</x:v>
      </x:c>
      <x:c r="Q3364" s="33" t="n">
        <x:f>ROUND(('Inputs'!$C$4/B3364)*'Inputs'!$C$7*'Inputs'!$C$6*D3364/3600,1)</x:f>
        <x:v>892.3</x:v>
      </x:c>
      <x:c r="R3364" s="59" t="n">
        <x:f>ROUND((P3364-Q3364)*O3364-('Inputs'!$C$4/B3364)*(I3364/J3364+K3364)-'Inputs'!$C$4*L3364-('Inputs'!$C$4*'Inputs'!$C$20*'Inputs'!$C$21*'Inputs'!$C$22/1000)*M3364*N3364,0)</x:f>
        <x:v>135108</x:v>
      </x:c>
      <x:c r="S3364" s="59" t="n">
        <x:f>ROUND(R3364/'Inputs'!$C$4,2)</x:f>
        <x:v>13.51</x:v>
      </x:c>
      <x:c r="T3364" s="33" t="n">
        <x:f>ROUND((P3364-Q3364)*G3364*'Inputs'!$C$25/1000,1)</x:f>
        <x:v>72</x:v>
      </x:c>
    </x:row>
    <x:row r="3365">
      <x:c r="A3365" t="n">
        <x:v>3350</x:v>
      </x:c>
      <x:c r="B3365" s="68" t="n">
        <x:v>36.2</x:v>
      </x:c>
      <x:c r="C3365" s="68" t="n">
        <x:v>28.6</x:v>
      </x:c>
      <x:c r="D3365" s="68" t="n">
        <x:v>180</x:v>
      </x:c>
      <x:c r="E3365" s="68" t="n">
        <x:v>20.4</x:v>
      </x:c>
      <x:c r="F3365" s="68" t="n">
        <x:v>41.4</x:v>
      </x:c>
      <x:c r="G3365" s="68" t="n">
        <x:v>8.5</x:v>
      </x:c>
      <x:c r="H3365" s="69" t="n">
        <x:v>1.871</x:v>
      </x:c>
      <x:c r="I3365" s="68" t="n">
        <x:v>8499</x:v>
      </x:c>
      <x:c r="J3365" s="68" t="n">
        <x:v>10.4</x:v>
      </x:c>
      <x:c r="K3365" s="68" t="n">
        <x:v>610</x:v>
      </x:c>
      <x:c r="L3365" s="68" t="n">
        <x:v>4.2</x:v>
      </x:c>
      <x:c r="M3365" s="70" t="n">
        <x:v>0.056</x:v>
      </x:c>
      <x:c r="N3365" s="71" t="n">
        <x:v>115</x:v>
      </x:c>
      <x:c r="O3365" s="33" t="n">
        <x:f>ROUND(3*E3365+F3365+G3365*H3365,1)</x:f>
        <x:v>118.5</x:v>
      </x:c>
      <x:c r="P3365" s="33" t="n">
        <x:f>ROUND('Inputs'!$C$4*'Inputs'!$C$7*'Inputs'!$C$5*C3365/3600,1)</x:f>
        <x:v>4131.1</x:v>
      </x:c>
      <x:c r="Q3365" s="33" t="n">
        <x:f>ROUND(('Inputs'!$C$4/B3365)*'Inputs'!$C$7*'Inputs'!$C$6*D3365/3600,1)</x:f>
        <x:v>1436.5</x:v>
      </x:c>
      <x:c r="R3365" s="59" t="n">
        <x:f>ROUND((P3365-Q3365)*O3365-('Inputs'!$C$4/B3365)*(I3365/J3365+K3365)-'Inputs'!$C$4*L3365-('Inputs'!$C$4*'Inputs'!$C$20*'Inputs'!$C$21*'Inputs'!$C$22/1000)*M3365*N3365,0)</x:f>
        <x:v>-131348</x:v>
      </x:c>
      <x:c r="S3365" s="59" t="n">
        <x:f>ROUND(R3365/'Inputs'!$C$4,2)</x:f>
        <x:v>-13.13</x:v>
      </x:c>
      <x:c r="T3365" s="33" t="n">
        <x:f>ROUND((P3365-Q3365)*G3365*'Inputs'!$C$25/1000,1)</x:f>
        <x:v>59.2</x:v>
      </x:c>
    </x:row>
    <x:row r="3366">
      <x:c r="A3366" t="n">
        <x:v>3351</x:v>
      </x:c>
      <x:c r="B3366" s="68" t="n">
        <x:v>51.5</x:v>
      </x:c>
      <x:c r="C3366" s="68" t="n">
        <x:v>27.4</x:v>
      </x:c>
      <x:c r="D3366" s="68" t="n">
        <x:v>205.4</x:v>
      </x:c>
      <x:c r="E3366" s="68" t="n">
        <x:v>20.3</x:v>
      </x:c>
      <x:c r="F3366" s="68" t="n">
        <x:v>39.3</x:v>
      </x:c>
      <x:c r="G3366" s="68" t="n">
        <x:v>9.6</x:v>
      </x:c>
      <x:c r="H3366" s="69" t="n">
        <x:v>1.795</x:v>
      </x:c>
      <x:c r="I3366" s="68" t="n">
        <x:v>5517</x:v>
      </x:c>
      <x:c r="J3366" s="68" t="n">
        <x:v>12.6</x:v>
      </x:c>
      <x:c r="K3366" s="68" t="n">
        <x:v>563</x:v>
      </x:c>
      <x:c r="L3366" s="68" t="n">
        <x:v>2.2</x:v>
      </x:c>
      <x:c r="M3366" s="70" t="n">
        <x:v>0.033</x:v>
      </x:c>
      <x:c r="N3366" s="71" t="n">
        <x:v>115</x:v>
      </x:c>
      <x:c r="O3366" s="33" t="n">
        <x:f>ROUND(3*E3366+F3366+G3366*H3366,1)</x:f>
        <x:v>117.4</x:v>
      </x:c>
      <x:c r="P3366" s="33" t="n">
        <x:f>ROUND('Inputs'!$C$4*'Inputs'!$C$7*'Inputs'!$C$5*C3366/3600,1)</x:f>
        <x:v>3957.8</x:v>
      </x:c>
      <x:c r="Q3366" s="33" t="n">
        <x:f>ROUND(('Inputs'!$C$4/B3366)*'Inputs'!$C$7*'Inputs'!$C$6*D3366/3600,1)</x:f>
        <x:v>1152.2</x:v>
      </x:c>
      <x:c r="R3366" s="59" t="n">
        <x:f>ROUND((P3366-Q3366)*O3366-('Inputs'!$C$4/B3366)*(I3366/J3366+K3366)-'Inputs'!$C$4*L3366-('Inputs'!$C$4*'Inputs'!$C$20*'Inputs'!$C$21*'Inputs'!$C$22/1000)*M3366*N3366,0)</x:f>
        <x:v>104550</x:v>
      </x:c>
      <x:c r="S3366" s="59" t="n">
        <x:f>ROUND(R3366/'Inputs'!$C$4,2)</x:f>
        <x:v>10.46</x:v>
      </x:c>
      <x:c r="T3366" s="33" t="n">
        <x:f>ROUND((P3366-Q3366)*G3366*'Inputs'!$C$25/1000,1)</x:f>
        <x:v>69.6</x:v>
      </x:c>
    </x:row>
    <x:row r="3367">
      <x:c r="A3367" t="n">
        <x:v>3352</x:v>
      </x:c>
      <x:c r="B3367" s="68" t="n">
        <x:v>51.6</x:v>
      </x:c>
      <x:c r="C3367" s="68" t="n">
        <x:v>28.4</x:v>
      </x:c>
      <x:c r="D3367" s="68" t="n">
        <x:v>234</x:v>
      </x:c>
      <x:c r="E3367" s="68" t="n">
        <x:v>26.4</x:v>
      </x:c>
      <x:c r="F3367" s="68" t="n">
        <x:v>41.1</x:v>
      </x:c>
      <x:c r="G3367" s="68" t="n">
        <x:v>7.3</x:v>
      </x:c>
      <x:c r="H3367" s="69" t="n">
        <x:v>1.738</x:v>
      </x:c>
      <x:c r="I3367" s="68" t="n">
        <x:v>7449</x:v>
      </x:c>
      <x:c r="J3367" s="68" t="n">
        <x:v>11.9</x:v>
      </x:c>
      <x:c r="K3367" s="68" t="n">
        <x:v>562</x:v>
      </x:c>
      <x:c r="L3367" s="68" t="n">
        <x:v>2.8</x:v>
      </x:c>
      <x:c r="M3367" s="70" t="n">
        <x:v>0.071</x:v>
      </x:c>
      <x:c r="N3367" s="71" t="n">
        <x:v>120</x:v>
      </x:c>
      <x:c r="O3367" s="33" t="n">
        <x:f>ROUND(3*E3367+F3367+G3367*H3367,1)</x:f>
        <x:v>133</x:v>
      </x:c>
      <x:c r="P3367" s="33" t="n">
        <x:f>ROUND('Inputs'!$C$4*'Inputs'!$C$7*'Inputs'!$C$5*C3367/3600,1)</x:f>
        <x:v>4102.2</x:v>
      </x:c>
      <x:c r="Q3367" s="33" t="n">
        <x:f>ROUND(('Inputs'!$C$4/B3367)*'Inputs'!$C$7*'Inputs'!$C$6*D3367/3600,1)</x:f>
        <x:v>1310.1</x:v>
      </x:c>
      <x:c r="R3367" s="59" t="n">
        <x:f>ROUND((P3367-Q3367)*O3367-('Inputs'!$C$4/B3367)*(I3367/J3367+K3367)-'Inputs'!$C$4*L3367-('Inputs'!$C$4*'Inputs'!$C$20*'Inputs'!$C$21*'Inputs'!$C$22/1000)*M3367*N3367,0)</x:f>
        <x:v>94071</x:v>
      </x:c>
      <x:c r="S3367" s="59" t="n">
        <x:f>ROUND(R3367/'Inputs'!$C$4,2)</x:f>
        <x:v>9.41</x:v>
      </x:c>
      <x:c r="T3367" s="33" t="n">
        <x:f>ROUND((P3367-Q3367)*G3367*'Inputs'!$C$25/1000,1)</x:f>
        <x:v>52.7</x:v>
      </x:c>
    </x:row>
    <x:row r="3368">
      <x:c r="A3368" t="n">
        <x:v>3353</x:v>
      </x:c>
      <x:c r="B3368" s="68" t="n">
        <x:v>27.2</x:v>
      </x:c>
      <x:c r="C3368" s="68" t="n">
        <x:v>30.2</x:v>
      </x:c>
      <x:c r="D3368" s="68" t="n">
        <x:v>212.8</x:v>
      </x:c>
      <x:c r="E3368" s="68" t="n">
        <x:v>25.4</x:v>
      </x:c>
      <x:c r="F3368" s="68" t="n">
        <x:v>44.6</x:v>
      </x:c>
      <x:c r="G3368" s="68" t="n">
        <x:v>9.3</x:v>
      </x:c>
      <x:c r="H3368" s="69" t="n">
        <x:v>1.736</x:v>
      </x:c>
      <x:c r="I3368" s="68" t="n">
        <x:v>4082</x:v>
      </x:c>
      <x:c r="J3368" s="68" t="n">
        <x:v>14</x:v>
      </x:c>
      <x:c r="K3368" s="68" t="n">
        <x:v>631</x:v>
      </x:c>
      <x:c r="L3368" s="68" t="n">
        <x:v>4.4</x:v>
      </x:c>
      <x:c r="M3368" s="70" t="n">
        <x:v>0.064</x:v>
      </x:c>
      <x:c r="N3368" s="71" t="n">
        <x:v>133</x:v>
      </x:c>
      <x:c r="O3368" s="33" t="n">
        <x:f>ROUND(3*E3368+F3368+G3368*H3368,1)</x:f>
        <x:v>136.9</x:v>
      </x:c>
      <x:c r="P3368" s="33" t="n">
        <x:f>ROUND('Inputs'!$C$4*'Inputs'!$C$7*'Inputs'!$C$5*C3368/3600,1)</x:f>
        <x:v>4362.2</x:v>
      </x:c>
      <x:c r="Q3368" s="33" t="n">
        <x:f>ROUND(('Inputs'!$C$4/B3368)*'Inputs'!$C$7*'Inputs'!$C$6*D3368/3600,1)</x:f>
        <x:v>2260.1</x:v>
      </x:c>
      <x:c r="R3368" s="59" t="n">
        <x:f>ROUND((P3368-Q3368)*O3368-('Inputs'!$C$4/B3368)*(I3368/J3368+K3368)-'Inputs'!$C$4*L3368-('Inputs'!$C$4*'Inputs'!$C$20*'Inputs'!$C$21*'Inputs'!$C$22/1000)*M3368*N3368,0)</x:f>
        <x:v>-114437</x:v>
      </x:c>
      <x:c r="S3368" s="59" t="n">
        <x:f>ROUND(R3368/'Inputs'!$C$4,2)</x:f>
        <x:v>-11.44</x:v>
      </x:c>
      <x:c r="T3368" s="33" t="n">
        <x:f>ROUND((P3368-Q3368)*G3368*'Inputs'!$C$25/1000,1)</x:f>
        <x:v>50.5</x:v>
      </x:c>
    </x:row>
    <x:row r="3369">
      <x:c r="A3369" t="n">
        <x:v>3354</x:v>
      </x:c>
      <x:c r="B3369" s="68" t="n">
        <x:v>31.3</x:v>
      </x:c>
      <x:c r="C3369" s="68" t="n">
        <x:v>24.6</x:v>
      </x:c>
      <x:c r="D3369" s="68" t="n">
        <x:v>244.5</x:v>
      </x:c>
      <x:c r="E3369" s="68" t="n">
        <x:v>20.8</x:v>
      </x:c>
      <x:c r="F3369" s="68" t="n">
        <x:v>40.7</x:v>
      </x:c>
      <x:c r="G3369" s="68" t="n">
        <x:v>10.3</x:v>
      </x:c>
      <x:c r="H3369" s="69" t="n">
        <x:v>1.777</x:v>
      </x:c>
      <x:c r="I3369" s="68" t="n">
        <x:v>7443</x:v>
      </x:c>
      <x:c r="J3369" s="68" t="n">
        <x:v>9.2</x:v>
      </x:c>
      <x:c r="K3369" s="68" t="n">
        <x:v>463</x:v>
      </x:c>
      <x:c r="L3369" s="68" t="n">
        <x:v>4</x:v>
      </x:c>
      <x:c r="M3369" s="70" t="n">
        <x:v>0</x:v>
      </x:c>
      <x:c r="N3369" s="71" t="n">
        <x:v>154</x:v>
      </x:c>
      <x:c r="O3369" s="33" t="n">
        <x:f>ROUND(3*E3369+F3369+G3369*H3369,1)</x:f>
        <x:v>121.4</x:v>
      </x:c>
      <x:c r="P3369" s="33" t="n">
        <x:f>ROUND('Inputs'!$C$4*'Inputs'!$C$7*'Inputs'!$C$5*C3369/3600,1)</x:f>
        <x:v>3553.3</x:v>
      </x:c>
      <x:c r="Q3369" s="33" t="n">
        <x:f>ROUND(('Inputs'!$C$4/B3369)*'Inputs'!$C$7*'Inputs'!$C$6*D3369/3600,1)</x:f>
        <x:v>2256.7</x:v>
      </x:c>
      <x:c r="R3369" s="59" t="n">
        <x:f>ROUND((P3369-Q3369)*O3369-('Inputs'!$C$4/B3369)*(I3369/J3369+K3369)-'Inputs'!$C$4*L3369-('Inputs'!$C$4*'Inputs'!$C$20*'Inputs'!$C$21*'Inputs'!$C$22/1000)*M3369*N3369,0)</x:f>
        <x:v>-288989</x:v>
      </x:c>
      <x:c r="S3369" s="59" t="n">
        <x:f>ROUND(R3369/'Inputs'!$C$4,2)</x:f>
        <x:v>-28.9</x:v>
      </x:c>
      <x:c r="T3369" s="33" t="n">
        <x:f>ROUND((P3369-Q3369)*G3369*'Inputs'!$C$25/1000,1)</x:f>
        <x:v>34.5</x:v>
      </x:c>
    </x:row>
    <x:row r="3370">
      <x:c r="A3370" t="n">
        <x:v>3355</x:v>
      </x:c>
      <x:c r="B3370" s="68" t="n">
        <x:v>45.1</x:v>
      </x:c>
      <x:c r="C3370" s="68" t="n">
        <x:v>29.2</x:v>
      </x:c>
      <x:c r="D3370" s="68" t="n">
        <x:v>266.7</x:v>
      </x:c>
      <x:c r="E3370" s="68" t="n">
        <x:v>26.1</x:v>
      </x:c>
      <x:c r="F3370" s="68" t="n">
        <x:v>50.9</x:v>
      </x:c>
      <x:c r="G3370" s="68" t="n">
        <x:v>8.1</x:v>
      </x:c>
      <x:c r="H3370" s="69" t="n">
        <x:v>1.848</x:v>
      </x:c>
      <x:c r="I3370" s="68" t="n">
        <x:v>5045</x:v>
      </x:c>
      <x:c r="J3370" s="68" t="n">
        <x:v>13.5</x:v>
      </x:c>
      <x:c r="K3370" s="68" t="n">
        <x:v>846</x:v>
      </x:c>
      <x:c r="L3370" s="68" t="n">
        <x:v>4.5</x:v>
      </x:c>
      <x:c r="M3370" s="70" t="n">
        <x:v>0.025</x:v>
      </x:c>
      <x:c r="N3370" s="71" t="n">
        <x:v>64</x:v>
      </x:c>
      <x:c r="O3370" s="33" t="n">
        <x:f>ROUND(3*E3370+F3370+G3370*H3370,1)</x:f>
        <x:v>144.2</x:v>
      </x:c>
      <x:c r="P3370" s="33" t="n">
        <x:f>ROUND('Inputs'!$C$4*'Inputs'!$C$7*'Inputs'!$C$5*C3370/3600,1)</x:f>
        <x:v>4217.8</x:v>
      </x:c>
      <x:c r="Q3370" s="33" t="n">
        <x:f>ROUND(('Inputs'!$C$4/B3370)*'Inputs'!$C$7*'Inputs'!$C$6*D3370/3600,1)</x:f>
        <x:v>1708.4</x:v>
      </x:c>
      <x:c r="R3370" s="59" t="n">
        <x:f>ROUND((P3370-Q3370)*O3370-('Inputs'!$C$4/B3370)*(I3370/J3370+K3370)-'Inputs'!$C$4*L3370-('Inputs'!$C$4*'Inputs'!$C$20*'Inputs'!$C$21*'Inputs'!$C$22/1000)*M3370*N3370,0)</x:f>
        <x:v>42833</x:v>
      </x:c>
      <x:c r="S3370" s="59" t="n">
        <x:f>ROUND(R3370/'Inputs'!$C$4,2)</x:f>
        <x:v>4.28</x:v>
      </x:c>
      <x:c r="T3370" s="33" t="n">
        <x:f>ROUND((P3370-Q3370)*G3370*'Inputs'!$C$25/1000,1)</x:f>
        <x:v>52.5</x:v>
      </x:c>
    </x:row>
    <x:row r="3371">
      <x:c r="A3371" t="n">
        <x:v>3356</x:v>
      </x:c>
      <x:c r="B3371" s="68" t="n">
        <x:v>39.9</x:v>
      </x:c>
      <x:c r="C3371" s="68" t="n">
        <x:v>28.7</x:v>
      </x:c>
      <x:c r="D3371" s="68" t="n">
        <x:v>246</x:v>
      </x:c>
      <x:c r="E3371" s="68" t="n">
        <x:v>23.7</x:v>
      </x:c>
      <x:c r="F3371" s="68" t="n">
        <x:v>39.9</x:v>
      </x:c>
      <x:c r="G3371" s="68" t="n">
        <x:v>10.4</x:v>
      </x:c>
      <x:c r="H3371" s="69" t="n">
        <x:v>1.775</x:v>
      </x:c>
      <x:c r="I3371" s="68" t="n">
        <x:v>5859</x:v>
      </x:c>
      <x:c r="J3371" s="68" t="n">
        <x:v>9.4</x:v>
      </x:c>
      <x:c r="K3371" s="68" t="n">
        <x:v>479</x:v>
      </x:c>
      <x:c r="L3371" s="68" t="n">
        <x:v>1.5</x:v>
      </x:c>
      <x:c r="M3371" s="70" t="n">
        <x:v>0.092</x:v>
      </x:c>
      <x:c r="N3371" s="71" t="n">
        <x:v>124</x:v>
      </x:c>
      <x:c r="O3371" s="33" t="n">
        <x:f>ROUND(3*E3371+F3371+G3371*H3371,1)</x:f>
        <x:v>129.5</x:v>
      </x:c>
      <x:c r="P3371" s="33" t="n">
        <x:f>ROUND('Inputs'!$C$4*'Inputs'!$C$7*'Inputs'!$C$5*C3371/3600,1)</x:f>
        <x:v>4145.6</x:v>
      </x:c>
      <x:c r="Q3371" s="33" t="n">
        <x:f>ROUND(('Inputs'!$C$4/B3371)*'Inputs'!$C$7*'Inputs'!$C$6*D3371/3600,1)</x:f>
        <x:v>1781.1</x:v>
      </x:c>
      <x:c r="R3371" s="59" t="n">
        <x:f>ROUND((P3371-Q3371)*O3371-('Inputs'!$C$4/B3371)*(I3371/J3371+K3371)-'Inputs'!$C$4*L3371-('Inputs'!$C$4*'Inputs'!$C$20*'Inputs'!$C$21*'Inputs'!$C$22/1000)*M3371*N3371,0)</x:f>
        <x:v>-10572</x:v>
      </x:c>
      <x:c r="S3371" s="59" t="n">
        <x:f>ROUND(R3371/'Inputs'!$C$4,2)</x:f>
        <x:v>-1.06</x:v>
      </x:c>
      <x:c r="T3371" s="33" t="n">
        <x:f>ROUND((P3371-Q3371)*G3371*'Inputs'!$C$25/1000,1)</x:f>
        <x:v>63.5</x:v>
      </x:c>
    </x:row>
    <x:row r="3372">
      <x:c r="A3372" t="n">
        <x:v>3357</x:v>
      </x:c>
      <x:c r="B3372" s="68" t="n">
        <x:v>50.3</x:v>
      </x:c>
      <x:c r="C3372" s="68" t="n">
        <x:v>30.7</x:v>
      </x:c>
      <x:c r="D3372" s="68" t="n">
        <x:v>241.3</x:v>
      </x:c>
      <x:c r="E3372" s="68" t="n">
        <x:v>24.6</x:v>
      </x:c>
      <x:c r="F3372" s="68" t="n">
        <x:v>37</x:v>
      </x:c>
      <x:c r="G3372" s="68" t="n">
        <x:v>8.5</x:v>
      </x:c>
      <x:c r="H3372" s="69" t="n">
        <x:v>1.933</x:v>
      </x:c>
      <x:c r="I3372" s="68" t="n">
        <x:v>8632</x:v>
      </x:c>
      <x:c r="J3372" s="68" t="n">
        <x:v>10.4</x:v>
      </x:c>
      <x:c r="K3372" s="68" t="n">
        <x:v>923</x:v>
      </x:c>
      <x:c r="L3372" s="68" t="n">
        <x:v>4.2</x:v>
      </x:c>
      <x:c r="M3372" s="70" t="n">
        <x:v>0.007</x:v>
      </x:c>
      <x:c r="N3372" s="71" t="n">
        <x:v>118</x:v>
      </x:c>
      <x:c r="O3372" s="33" t="n">
        <x:f>ROUND(3*E3372+F3372+G3372*H3372,1)</x:f>
        <x:v>127.2</x:v>
      </x:c>
      <x:c r="P3372" s="33" t="n">
        <x:f>ROUND('Inputs'!$C$4*'Inputs'!$C$7*'Inputs'!$C$5*C3372/3600,1)</x:f>
        <x:v>4434.4</x:v>
      </x:c>
      <x:c r="Q3372" s="33" t="n">
        <x:f>ROUND(('Inputs'!$C$4/B3372)*'Inputs'!$C$7*'Inputs'!$C$6*D3372/3600,1)</x:f>
        <x:v>1385.9</x:v>
      </x:c>
      <x:c r="R3372" s="59" t="n">
        <x:f>ROUND((P3372-Q3372)*O3372-('Inputs'!$C$4/B3372)*(I3372/J3372+K3372)-'Inputs'!$C$4*L3372-('Inputs'!$C$4*'Inputs'!$C$20*'Inputs'!$C$21*'Inputs'!$C$22/1000)*M3372*N3372,0)</x:f>
        <x:v>-4587</x:v>
      </x:c>
      <x:c r="S3372" s="59" t="n">
        <x:f>ROUND(R3372/'Inputs'!$C$4,2)</x:f>
        <x:v>-0.46</x:v>
      </x:c>
      <x:c r="T3372" s="33" t="n">
        <x:f>ROUND((P3372-Q3372)*G3372*'Inputs'!$C$25/1000,1)</x:f>
        <x:v>66.9</x:v>
      </x:c>
    </x:row>
    <x:row r="3373">
      <x:c r="A3373" t="n">
        <x:v>3358</x:v>
      </x:c>
      <x:c r="B3373" s="68" t="n">
        <x:v>31.8</x:v>
      </x:c>
      <x:c r="C3373" s="68" t="n">
        <x:v>28.3</x:v>
      </x:c>
      <x:c r="D3373" s="68" t="n">
        <x:v>219.5</x:v>
      </x:c>
      <x:c r="E3373" s="68" t="n">
        <x:v>24.8</x:v>
      </x:c>
      <x:c r="F3373" s="68" t="n">
        <x:v>52.8</x:v>
      </x:c>
      <x:c r="G3373" s="68" t="n">
        <x:v>9.3</x:v>
      </x:c>
      <x:c r="H3373" s="69" t="n">
        <x:v>1.788</x:v>
      </x:c>
      <x:c r="I3373" s="68" t="n">
        <x:v>5968</x:v>
      </x:c>
      <x:c r="J3373" s="68" t="n">
        <x:v>9</x:v>
      </x:c>
      <x:c r="K3373" s="68" t="n">
        <x:v>697</x:v>
      </x:c>
      <x:c r="L3373" s="68" t="n">
        <x:v>5.9</x:v>
      </x:c>
      <x:c r="M3373" s="70" t="n">
        <x:v>0.078</x:v>
      </x:c>
      <x:c r="N3373" s="71" t="n">
        <x:v>153</x:v>
      </x:c>
      <x:c r="O3373" s="33" t="n">
        <x:f>ROUND(3*E3373+F3373+G3373*H3373,1)</x:f>
        <x:v>143.8</x:v>
      </x:c>
      <x:c r="P3373" s="33" t="n">
        <x:f>ROUND('Inputs'!$C$4*'Inputs'!$C$7*'Inputs'!$C$5*C3373/3600,1)</x:f>
        <x:v>4087.8</x:v>
      </x:c>
      <x:c r="Q3373" s="33" t="n">
        <x:f>ROUND(('Inputs'!$C$4/B3373)*'Inputs'!$C$7*'Inputs'!$C$6*D3373/3600,1)</x:f>
        <x:v>1994.1</x:v>
      </x:c>
      <x:c r="R3373" s="59" t="n">
        <x:f>ROUND((P3373-Q3373)*O3373-('Inputs'!$C$4/B3373)*(I3373/J3373+K3373)-'Inputs'!$C$4*L3373-('Inputs'!$C$4*'Inputs'!$C$20*'Inputs'!$C$21*'Inputs'!$C$22/1000)*M3373*N3373,0)</x:f>
        <x:v>-212320</x:v>
      </x:c>
      <x:c r="S3373" s="59" t="n">
        <x:f>ROUND(R3373/'Inputs'!$C$4,2)</x:f>
        <x:v>-21.23</x:v>
      </x:c>
      <x:c r="T3373" s="33" t="n">
        <x:f>ROUND((P3373-Q3373)*G3373*'Inputs'!$C$25/1000,1)</x:f>
        <x:v>50.3</x:v>
      </x:c>
    </x:row>
    <x:row r="3374">
      <x:c r="A3374" t="n">
        <x:v>3359</x:v>
      </x:c>
      <x:c r="B3374" s="68" t="n">
        <x:v>48.1</x:v>
      </x:c>
      <x:c r="C3374" s="68" t="n">
        <x:v>31.2</x:v>
      </x:c>
      <x:c r="D3374" s="68" t="n">
        <x:v>278.9</x:v>
      </x:c>
      <x:c r="E3374" s="68" t="n">
        <x:v>21.8</x:v>
      </x:c>
      <x:c r="F3374" s="68" t="n">
        <x:v>54.3</x:v>
      </x:c>
      <x:c r="G3374" s="68" t="n">
        <x:v>7.9</x:v>
      </x:c>
      <x:c r="H3374" s="69" t="n">
        <x:v>1.896</x:v>
      </x:c>
      <x:c r="I3374" s="68" t="n">
        <x:v>3986</x:v>
      </x:c>
      <x:c r="J3374" s="68" t="n">
        <x:v>10.3</x:v>
      </x:c>
      <x:c r="K3374" s="68" t="n">
        <x:v>559</x:v>
      </x:c>
      <x:c r="L3374" s="68" t="n">
        <x:v>5.5</x:v>
      </x:c>
      <x:c r="M3374" s="70" t="n">
        <x:v>0.002</x:v>
      </x:c>
      <x:c r="N3374" s="71" t="n">
        <x:v>149</x:v>
      </x:c>
      <x:c r="O3374" s="33" t="n">
        <x:f>ROUND(3*E3374+F3374+G3374*H3374,1)</x:f>
        <x:v>134.7</x:v>
      </x:c>
      <x:c r="P3374" s="33" t="n">
        <x:f>ROUND('Inputs'!$C$4*'Inputs'!$C$7*'Inputs'!$C$5*C3374/3600,1)</x:f>
        <x:v>4506.7</x:v>
      </x:c>
      <x:c r="Q3374" s="33" t="n">
        <x:f>ROUND(('Inputs'!$C$4/B3374)*'Inputs'!$C$7*'Inputs'!$C$6*D3374/3600,1)</x:f>
        <x:v>1675.1</x:v>
      </x:c>
      <x:c r="R3374" s="59" t="n">
        <x:f>ROUND((P3374-Q3374)*O3374-('Inputs'!$C$4/B3374)*(I3374/J3374+K3374)-'Inputs'!$C$4*L3374-('Inputs'!$C$4*'Inputs'!$C$20*'Inputs'!$C$21*'Inputs'!$C$22/1000)*M3374*N3374,0)</x:f>
        <x:v>129079</x:v>
      </x:c>
      <x:c r="S3374" s="59" t="n">
        <x:f>ROUND(R3374/'Inputs'!$C$4,2)</x:f>
        <x:v>12.91</x:v>
      </x:c>
      <x:c r="T3374" s="33" t="n">
        <x:f>ROUND((P3374-Q3374)*G3374*'Inputs'!$C$25/1000,1)</x:f>
        <x:v>57.8</x:v>
      </x:c>
    </x:row>
    <x:row r="3375">
      <x:c r="A3375" t="n">
        <x:v>3360</x:v>
      </x:c>
      <x:c r="B3375" s="68" t="n">
        <x:v>40.7</x:v>
      </x:c>
      <x:c r="C3375" s="68" t="n">
        <x:v>29.4</x:v>
      </x:c>
      <x:c r="D3375" s="68" t="n">
        <x:v>252.1</x:v>
      </x:c>
      <x:c r="E3375" s="68" t="n">
        <x:v>25</x:v>
      </x:c>
      <x:c r="F3375" s="68" t="n">
        <x:v>36.6</x:v>
      </x:c>
      <x:c r="G3375" s="68" t="n">
        <x:v>9.4</x:v>
      </x:c>
      <x:c r="H3375" s="69" t="n">
        <x:v>1.747</x:v>
      </x:c>
      <x:c r="I3375" s="68" t="n">
        <x:v>4956</x:v>
      </x:c>
      <x:c r="J3375" s="68" t="n">
        <x:v>14</x:v>
      </x:c>
      <x:c r="K3375" s="68" t="n">
        <x:v>802</x:v>
      </x:c>
      <x:c r="L3375" s="68" t="n">
        <x:v>2.6</x:v>
      </x:c>
      <x:c r="M3375" s="70" t="n">
        <x:v>0.043</x:v>
      </x:c>
      <x:c r="N3375" s="71" t="n">
        <x:v>82</x:v>
      </x:c>
      <x:c r="O3375" s="33" t="n">
        <x:f>ROUND(3*E3375+F3375+G3375*H3375,1)</x:f>
        <x:v>128</x:v>
      </x:c>
      <x:c r="P3375" s="33" t="n">
        <x:f>ROUND('Inputs'!$C$4*'Inputs'!$C$7*'Inputs'!$C$5*C3375/3600,1)</x:f>
        <x:v>4246.7</x:v>
      </x:c>
      <x:c r="Q3375" s="33" t="n">
        <x:f>ROUND(('Inputs'!$C$4/B3375)*'Inputs'!$C$7*'Inputs'!$C$6*D3375/3600,1)</x:f>
        <x:v>1789.4</x:v>
      </x:c>
      <x:c r="R3375" s="59" t="n">
        <x:f>ROUND((P3375-Q3375)*O3375-('Inputs'!$C$4/B3375)*(I3375/J3375+K3375)-'Inputs'!$C$4*L3375-('Inputs'!$C$4*'Inputs'!$C$20*'Inputs'!$C$21*'Inputs'!$C$22/1000)*M3375*N3375,0)</x:f>
        <x:v>-3380</x:v>
      </x:c>
      <x:c r="S3375" s="59" t="n">
        <x:f>ROUND(R3375/'Inputs'!$C$4,2)</x:f>
        <x:v>-0.34</x:v>
      </x:c>
      <x:c r="T3375" s="33" t="n">
        <x:f>ROUND((P3375-Q3375)*G3375*'Inputs'!$C$25/1000,1)</x:f>
        <x:v>59.7</x:v>
      </x:c>
    </x:row>
    <x:row r="3376">
      <x:c r="A3376" t="n">
        <x:v>3361</x:v>
      </x:c>
      <x:c r="B3376" s="68" t="n">
        <x:v>54.5</x:v>
      </x:c>
      <x:c r="C3376" s="68" t="n">
        <x:v>30.6</x:v>
      </x:c>
      <x:c r="D3376" s="68" t="n">
        <x:v>250.3</x:v>
      </x:c>
      <x:c r="E3376" s="68" t="n">
        <x:v>21</x:v>
      </x:c>
      <x:c r="F3376" s="68" t="n">
        <x:v>47.6</x:v>
      </x:c>
      <x:c r="G3376" s="68" t="n">
        <x:v>7.2</x:v>
      </x:c>
      <x:c r="H3376" s="69" t="n">
        <x:v>1.895</x:v>
      </x:c>
      <x:c r="I3376" s="68" t="n">
        <x:v>6401</x:v>
      </x:c>
      <x:c r="J3376" s="68" t="n">
        <x:v>11</x:v>
      </x:c>
      <x:c r="K3376" s="68" t="n">
        <x:v>547</x:v>
      </x:c>
      <x:c r="L3376" s="68" t="n">
        <x:v>1.9</x:v>
      </x:c>
      <x:c r="M3376" s="70" t="n">
        <x:v>0.08</x:v>
      </x:c>
      <x:c r="N3376" s="71" t="n">
        <x:v>137</x:v>
      </x:c>
      <x:c r="O3376" s="33" t="n">
        <x:f>ROUND(3*E3376+F3376+G3376*H3376,1)</x:f>
        <x:v>124.2</x:v>
      </x:c>
      <x:c r="P3376" s="33" t="n">
        <x:f>ROUND('Inputs'!$C$4*'Inputs'!$C$7*'Inputs'!$C$5*C3376/3600,1)</x:f>
        <x:v>4420</x:v>
      </x:c>
      <x:c r="Q3376" s="33" t="n">
        <x:f>ROUND(('Inputs'!$C$4/B3376)*'Inputs'!$C$7*'Inputs'!$C$6*D3376/3600,1)</x:f>
        <x:v>1326.8</x:v>
      </x:c>
      <x:c r="R3376" s="59" t="n">
        <x:f>ROUND((P3376-Q3376)*O3376-('Inputs'!$C$4/B3376)*(I3376/J3376+K3376)-'Inputs'!$C$4*L3376-('Inputs'!$C$4*'Inputs'!$C$20*'Inputs'!$C$21*'Inputs'!$C$22/1000)*M3376*N3376,0)</x:f>
        <x:v>133528</x:v>
      </x:c>
      <x:c r="S3376" s="59" t="n">
        <x:f>ROUND(R3376/'Inputs'!$C$4,2)</x:f>
        <x:v>13.35</x:v>
      </x:c>
      <x:c r="T3376" s="33" t="n">
        <x:f>ROUND((P3376-Q3376)*G3376*'Inputs'!$C$25/1000,1)</x:f>
        <x:v>57.5</x:v>
      </x:c>
    </x:row>
    <x:row r="3377">
      <x:c r="A3377" t="n">
        <x:v>3362</x:v>
      </x:c>
      <x:c r="B3377" s="68" t="n">
        <x:v>31.6</x:v>
      </x:c>
      <x:c r="C3377" s="68" t="n">
        <x:v>33.2</x:v>
      </x:c>
      <x:c r="D3377" s="68" t="n">
        <x:v>203.8</x:v>
      </x:c>
      <x:c r="E3377" s="68" t="n">
        <x:v>25.6</x:v>
      </x:c>
      <x:c r="F3377" s="68" t="n">
        <x:v>54.1</x:v>
      </x:c>
      <x:c r="G3377" s="68" t="n">
        <x:v>9.9</x:v>
      </x:c>
      <x:c r="H3377" s="69" t="n">
        <x:v>1.805</x:v>
      </x:c>
      <x:c r="I3377" s="68" t="n">
        <x:v>6426</x:v>
      </x:c>
      <x:c r="J3377" s="68" t="n">
        <x:v>8.3</x:v>
      </x:c>
      <x:c r="K3377" s="68" t="n">
        <x:v>534</x:v>
      </x:c>
      <x:c r="L3377" s="68" t="n">
        <x:v>2.1</x:v>
      </x:c>
      <x:c r="M3377" s="70" t="n">
        <x:v>0.055</x:v>
      </x:c>
      <x:c r="N3377" s="71" t="n">
        <x:v>146</x:v>
      </x:c>
      <x:c r="O3377" s="33" t="n">
        <x:f>ROUND(3*E3377+F3377+G3377*H3377,1)</x:f>
        <x:v>148.8</x:v>
      </x:c>
      <x:c r="P3377" s="33" t="n">
        <x:f>ROUND('Inputs'!$C$4*'Inputs'!$C$7*'Inputs'!$C$5*C3377/3600,1)</x:f>
        <x:v>4795.6</x:v>
      </x:c>
      <x:c r="Q3377" s="33" t="n">
        <x:f>ROUND(('Inputs'!$C$4/B3377)*'Inputs'!$C$7*'Inputs'!$C$6*D3377/3600,1)</x:f>
        <x:v>1863.2</x:v>
      </x:c>
      <x:c r="R3377" s="59" t="n">
        <x:f>ROUND((P3377-Q3377)*O3377-('Inputs'!$C$4/B3377)*(I3377/J3377+K3377)-'Inputs'!$C$4*L3377-('Inputs'!$C$4*'Inputs'!$C$20*'Inputs'!$C$21*'Inputs'!$C$22/1000)*M3377*N3377,0)</x:f>
        <x:v>-16608</x:v>
      </x:c>
      <x:c r="S3377" s="59" t="n">
        <x:f>ROUND(R3377/'Inputs'!$C$4,2)</x:f>
        <x:v>-1.66</x:v>
      </x:c>
      <x:c r="T3377" s="33" t="n">
        <x:f>ROUND((P3377-Q3377)*G3377*'Inputs'!$C$25/1000,1)</x:f>
        <x:v>75</x:v>
      </x:c>
    </x:row>
    <x:row r="3378">
      <x:c r="A3378" t="n">
        <x:v>3363</x:v>
      </x:c>
      <x:c r="B3378" s="68" t="n">
        <x:v>55.8</x:v>
      </x:c>
      <x:c r="C3378" s="68" t="n">
        <x:v>29.1</x:v>
      </x:c>
      <x:c r="D3378" s="68" t="n">
        <x:v>225.1</x:v>
      </x:c>
      <x:c r="E3378" s="68" t="n">
        <x:v>21.7</x:v>
      </x:c>
      <x:c r="F3378" s="68" t="n">
        <x:v>43.2</x:v>
      </x:c>
      <x:c r="G3378" s="68" t="n">
        <x:v>10.2</x:v>
      </x:c>
      <x:c r="H3378" s="69" t="n">
        <x:v>1.987</x:v>
      </x:c>
      <x:c r="I3378" s="68" t="n">
        <x:v>4325</x:v>
      </x:c>
      <x:c r="J3378" s="68" t="n">
        <x:v>13.1</x:v>
      </x:c>
      <x:c r="K3378" s="68" t="n">
        <x:v>522</x:v>
      </x:c>
      <x:c r="L3378" s="68" t="n">
        <x:v>5.8</x:v>
      </x:c>
      <x:c r="M3378" s="70" t="n">
        <x:v>0.058</x:v>
      </x:c>
      <x:c r="N3378" s="71" t="n">
        <x:v>64</x:v>
      </x:c>
      <x:c r="O3378" s="33" t="n">
        <x:f>ROUND(3*E3378+F3378+G3378*H3378,1)</x:f>
        <x:v>128.6</x:v>
      </x:c>
      <x:c r="P3378" s="33" t="n">
        <x:f>ROUND('Inputs'!$C$4*'Inputs'!$C$7*'Inputs'!$C$5*C3378/3600,1)</x:f>
        <x:v>4203.3</x:v>
      </x:c>
      <x:c r="Q3378" s="33" t="n">
        <x:f>ROUND(('Inputs'!$C$4/B3378)*'Inputs'!$C$7*'Inputs'!$C$6*D3378/3600,1)</x:f>
        <x:v>1165.4</x:v>
      </x:c>
      <x:c r="R3378" s="59" t="n">
        <x:f>ROUND((P3378-Q3378)*O3378-('Inputs'!$C$4/B3378)*(I3378/J3378+K3378)-'Inputs'!$C$4*L3378-('Inputs'!$C$4*'Inputs'!$C$20*'Inputs'!$C$21*'Inputs'!$C$22/1000)*M3378*N3378,0)</x:f>
        <x:v>171658</x:v>
      </x:c>
      <x:c r="S3378" s="59" t="n">
        <x:f>ROUND(R3378/'Inputs'!$C$4,2)</x:f>
        <x:v>17.17</x:v>
      </x:c>
      <x:c r="T3378" s="33" t="n">
        <x:f>ROUND((P3378-Q3378)*G3378*'Inputs'!$C$25/1000,1)</x:f>
        <x:v>80.1</x:v>
      </x:c>
    </x:row>
    <x:row r="3379">
      <x:c r="A3379" t="n">
        <x:v>3364</x:v>
      </x:c>
      <x:c r="B3379" s="68" t="n">
        <x:v>39.4</x:v>
      </x:c>
      <x:c r="C3379" s="68" t="n">
        <x:v>33</x:v>
      </x:c>
      <x:c r="D3379" s="68" t="n">
        <x:v>234.7</x:v>
      </x:c>
      <x:c r="E3379" s="68" t="n">
        <x:v>23.3</x:v>
      </x:c>
      <x:c r="F3379" s="68" t="n">
        <x:v>38</x:v>
      </x:c>
      <x:c r="G3379" s="68" t="n">
        <x:v>9.2</x:v>
      </x:c>
      <x:c r="H3379" s="69" t="n">
        <x:v>1.868</x:v>
      </x:c>
      <x:c r="I3379" s="68" t="n">
        <x:v>7626</x:v>
      </x:c>
      <x:c r="J3379" s="68" t="n">
        <x:v>9.3</x:v>
      </x:c>
      <x:c r="K3379" s="68" t="n">
        <x:v>600</x:v>
      </x:c>
      <x:c r="L3379" s="68" t="n">
        <x:v>5.4</x:v>
      </x:c>
      <x:c r="M3379" s="70" t="n">
        <x:v>0.08</x:v>
      </x:c>
      <x:c r="N3379" s="71" t="n">
        <x:v>151</x:v>
      </x:c>
      <x:c r="O3379" s="33" t="n">
        <x:f>ROUND(3*E3379+F3379+G3379*H3379,1)</x:f>
        <x:v>125.1</x:v>
      </x:c>
      <x:c r="P3379" s="33" t="n">
        <x:f>ROUND('Inputs'!$C$4*'Inputs'!$C$7*'Inputs'!$C$5*C3379/3600,1)</x:f>
        <x:v>4766.7</x:v>
      </x:c>
      <x:c r="Q3379" s="33" t="n">
        <x:f>ROUND(('Inputs'!$C$4/B3379)*'Inputs'!$C$7*'Inputs'!$C$6*D3379/3600,1)</x:f>
        <x:v>1720.9</x:v>
      </x:c>
      <x:c r="R3379" s="59" t="n">
        <x:f>ROUND((P3379-Q3379)*O3379-('Inputs'!$C$4/B3379)*(I3379/J3379+K3379)-'Inputs'!$C$4*L3379-('Inputs'!$C$4*'Inputs'!$C$20*'Inputs'!$C$21*'Inputs'!$C$22/1000)*M3379*N3379,0)</x:f>
        <x:v>-60389</x:v>
      </x:c>
      <x:c r="S3379" s="59" t="n">
        <x:f>ROUND(R3379/'Inputs'!$C$4,2)</x:f>
        <x:v>-6.04</x:v>
      </x:c>
      <x:c r="T3379" s="33" t="n">
        <x:f>ROUND((P3379-Q3379)*G3379*'Inputs'!$C$25/1000,1)</x:f>
        <x:v>72.4</x:v>
      </x:c>
    </x:row>
    <x:row r="3380">
      <x:c r="A3380" t="n">
        <x:v>3365</x:v>
      </x:c>
      <x:c r="B3380" s="68" t="n">
        <x:v>38.5</x:v>
      </x:c>
      <x:c r="C3380" s="68" t="n">
        <x:v>26.8</x:v>
      </x:c>
      <x:c r="D3380" s="68" t="n">
        <x:v>249.8</x:v>
      </x:c>
      <x:c r="E3380" s="68" t="n">
        <x:v>27.3</x:v>
      </x:c>
      <x:c r="F3380" s="68" t="n">
        <x:v>48.2</x:v>
      </x:c>
      <x:c r="G3380" s="68" t="n">
        <x:v>9.5</x:v>
      </x:c>
      <x:c r="H3380" s="69" t="n">
        <x:v>1.834</x:v>
      </x:c>
      <x:c r="I3380" s="68" t="n">
        <x:v>5624</x:v>
      </x:c>
      <x:c r="J3380" s="68" t="n">
        <x:v>11.3</x:v>
      </x:c>
      <x:c r="K3380" s="68" t="n">
        <x:v>469</x:v>
      </x:c>
      <x:c r="L3380" s="68" t="n">
        <x:v>1.6</x:v>
      </x:c>
      <x:c r="M3380" s="70" t="n">
        <x:v>0.036</x:v>
      </x:c>
      <x:c r="N3380" s="71" t="n">
        <x:v>115</x:v>
      </x:c>
      <x:c r="O3380" s="33" t="n">
        <x:f>ROUND(3*E3380+F3380+G3380*H3380,1)</x:f>
        <x:v>147.5</x:v>
      </x:c>
      <x:c r="P3380" s="33" t="n">
        <x:f>ROUND('Inputs'!$C$4*'Inputs'!$C$7*'Inputs'!$C$5*C3380/3600,1)</x:f>
        <x:v>3871.1</x:v>
      </x:c>
      <x:c r="Q3380" s="33" t="n">
        <x:f>ROUND(('Inputs'!$C$4/B3380)*'Inputs'!$C$7*'Inputs'!$C$6*D3380/3600,1)</x:f>
        <x:v>1874.4</x:v>
      </x:c>
      <x:c r="R3380" s="59" t="n">
        <x:f>ROUND((P3380-Q3380)*O3380-('Inputs'!$C$4/B3380)*(I3380/J3380+K3380)-'Inputs'!$C$4*L3380-('Inputs'!$C$4*'Inputs'!$C$20*'Inputs'!$C$21*'Inputs'!$C$22/1000)*M3380*N3380,0)</x:f>
        <x:v>18165</x:v>
      </x:c>
      <x:c r="S3380" s="59" t="n">
        <x:f>ROUND(R3380/'Inputs'!$C$4,2)</x:f>
        <x:v>1.82</x:v>
      </x:c>
      <x:c r="T3380" s="33" t="n">
        <x:f>ROUND((P3380-Q3380)*G3380*'Inputs'!$C$25/1000,1)</x:f>
        <x:v>49</x:v>
      </x:c>
    </x:row>
    <x:row r="3381">
      <x:c r="A3381" t="n">
        <x:v>3366</x:v>
      </x:c>
      <x:c r="B3381" s="68" t="n">
        <x:v>38.4</x:v>
      </x:c>
      <x:c r="C3381" s="68" t="n">
        <x:v>33.1</x:v>
      </x:c>
      <x:c r="D3381" s="68" t="n">
        <x:v>228.5</x:v>
      </x:c>
      <x:c r="E3381" s="68" t="n">
        <x:v>28</x:v>
      </x:c>
      <x:c r="F3381" s="68" t="n">
        <x:v>35.9</x:v>
      </x:c>
      <x:c r="G3381" s="68" t="n">
        <x:v>10.7</x:v>
      </x:c>
      <x:c r="H3381" s="69" t="n">
        <x:v>1.809</x:v>
      </x:c>
      <x:c r="I3381" s="68" t="n">
        <x:v>5128</x:v>
      </x:c>
      <x:c r="J3381" s="68" t="n">
        <x:v>12.5</x:v>
      </x:c>
      <x:c r="K3381" s="68" t="n">
        <x:v>420</x:v>
      </x:c>
      <x:c r="L3381" s="68" t="n">
        <x:v>5.7</x:v>
      </x:c>
      <x:c r="M3381" s="70" t="n">
        <x:v>0.035</x:v>
      </x:c>
      <x:c r="N3381" s="71" t="n">
        <x:v>71</x:v>
      </x:c>
      <x:c r="O3381" s="33" t="n">
        <x:f>ROUND(3*E3381+F3381+G3381*H3381,1)</x:f>
        <x:v>139.3</x:v>
      </x:c>
      <x:c r="P3381" s="33" t="n">
        <x:f>ROUND('Inputs'!$C$4*'Inputs'!$C$7*'Inputs'!$C$5*C3381/3600,1)</x:f>
        <x:v>4781.1</x:v>
      </x:c>
      <x:c r="Q3381" s="33" t="n">
        <x:f>ROUND(('Inputs'!$C$4/B3381)*'Inputs'!$C$7*'Inputs'!$C$6*D3381/3600,1)</x:f>
        <x:v>1719</x:v>
      </x:c>
      <x:c r="R3381" s="59" t="n">
        <x:f>ROUND((P3381-Q3381)*O3381-('Inputs'!$C$4/B3381)*(I3381/J3381+K3381)-'Inputs'!$C$4*L3381-('Inputs'!$C$4*'Inputs'!$C$20*'Inputs'!$C$21*'Inputs'!$C$22/1000)*M3381*N3381,0)</x:f>
        <x:v>147785</x:v>
      </x:c>
      <x:c r="S3381" s="59" t="n">
        <x:f>ROUND(R3381/'Inputs'!$C$4,2)</x:f>
        <x:v>14.78</x:v>
      </x:c>
      <x:c r="T3381" s="33" t="n">
        <x:f>ROUND((P3381-Q3381)*G3381*'Inputs'!$C$25/1000,1)</x:f>
        <x:v>84.6</x:v>
      </x:c>
    </x:row>
    <x:row r="3382">
      <x:c r="A3382" t="n">
        <x:v>3367</x:v>
      </x:c>
      <x:c r="B3382" s="68" t="n">
        <x:v>41.6</x:v>
      </x:c>
      <x:c r="C3382" s="68" t="n">
        <x:v>27.3</x:v>
      </x:c>
      <x:c r="D3382" s="68" t="n">
        <x:v>265.7</x:v>
      </x:c>
      <x:c r="E3382" s="68" t="n">
        <x:v>27.5</x:v>
      </x:c>
      <x:c r="F3382" s="68" t="n">
        <x:v>31.5</x:v>
      </x:c>
      <x:c r="G3382" s="68" t="n">
        <x:v>9.6</x:v>
      </x:c>
      <x:c r="H3382" s="69" t="n">
        <x:v>1.815</x:v>
      </x:c>
      <x:c r="I3382" s="68" t="n">
        <x:v>6687</x:v>
      </x:c>
      <x:c r="J3382" s="68" t="n">
        <x:v>8.3</x:v>
      </x:c>
      <x:c r="K3382" s="68" t="n">
        <x:v>726</x:v>
      </x:c>
      <x:c r="L3382" s="68" t="n">
        <x:v>5.2</x:v>
      </x:c>
      <x:c r="M3382" s="70" t="n">
        <x:v>0.023</x:v>
      </x:c>
      <x:c r="N3382" s="71" t="n">
        <x:v>158</x:v>
      </x:c>
      <x:c r="O3382" s="33" t="n">
        <x:f>ROUND(3*E3382+F3382+G3382*H3382,1)</x:f>
        <x:v>131.4</x:v>
      </x:c>
      <x:c r="P3382" s="33" t="n">
        <x:f>ROUND('Inputs'!$C$4*'Inputs'!$C$7*'Inputs'!$C$5*C3382/3600,1)</x:f>
        <x:v>3943.3</x:v>
      </x:c>
      <x:c r="Q3382" s="33" t="n">
        <x:f>ROUND(('Inputs'!$C$4/B3382)*'Inputs'!$C$7*'Inputs'!$C$6*D3382/3600,1)</x:f>
        <x:v>1845.1</x:v>
      </x:c>
      <x:c r="R3382" s="59" t="n">
        <x:f>ROUND((P3382-Q3382)*O3382-('Inputs'!$C$4/B3382)*(I3382/J3382+K3382)-'Inputs'!$C$4*L3382-('Inputs'!$C$4*'Inputs'!$C$20*'Inputs'!$C$21*'Inputs'!$C$22/1000)*M3382*N3382,0)</x:f>
        <x:v>-152611</x:v>
      </x:c>
      <x:c r="S3382" s="59" t="n">
        <x:f>ROUND(R3382/'Inputs'!$C$4,2)</x:f>
        <x:v>-15.26</x:v>
      </x:c>
      <x:c r="T3382" s="33" t="n">
        <x:f>ROUND((P3382-Q3382)*G3382*'Inputs'!$C$25/1000,1)</x:f>
        <x:v>52</x:v>
      </x:c>
    </x:row>
    <x:row r="3383">
      <x:c r="A3383" t="n">
        <x:v>3368</x:v>
      </x:c>
      <x:c r="B3383" s="68" t="n">
        <x:v>30.7</x:v>
      </x:c>
      <x:c r="C3383" s="68" t="n">
        <x:v>32.9</x:v>
      </x:c>
      <x:c r="D3383" s="68" t="n">
        <x:v>242</x:v>
      </x:c>
      <x:c r="E3383" s="68" t="n">
        <x:v>22.7</x:v>
      </x:c>
      <x:c r="F3383" s="68" t="n">
        <x:v>46</x:v>
      </x:c>
      <x:c r="G3383" s="68" t="n">
        <x:v>9.5</x:v>
      </x:c>
      <x:c r="H3383" s="69" t="n">
        <x:v>1.824</x:v>
      </x:c>
      <x:c r="I3383" s="68" t="n">
        <x:v>5841</x:v>
      </x:c>
      <x:c r="J3383" s="68" t="n">
        <x:v>15</x:v>
      </x:c>
      <x:c r="K3383" s="68" t="n">
        <x:v>577</x:v>
      </x:c>
      <x:c r="L3383" s="68" t="n">
        <x:v>4</x:v>
      </x:c>
      <x:c r="M3383" s="70" t="n">
        <x:v>0.04</x:v>
      </x:c>
      <x:c r="N3383" s="71" t="n">
        <x:v>108</x:v>
      </x:c>
      <x:c r="O3383" s="33" t="n">
        <x:f>ROUND(3*E3383+F3383+G3383*H3383,1)</x:f>
        <x:v>131.4</x:v>
      </x:c>
      <x:c r="P3383" s="33" t="n">
        <x:f>ROUND('Inputs'!$C$4*'Inputs'!$C$7*'Inputs'!$C$5*C3383/3600,1)</x:f>
        <x:v>4752.2</x:v>
      </x:c>
      <x:c r="Q3383" s="33" t="n">
        <x:f>ROUND(('Inputs'!$C$4/B3383)*'Inputs'!$C$7*'Inputs'!$C$6*D3383/3600,1)</x:f>
        <x:v>2277.2</x:v>
      </x:c>
      <x:c r="R3383" s="59" t="n">
        <x:f>ROUND((P3383-Q3383)*O3383-('Inputs'!$C$4/B3383)*(I3383/J3383+K3383)-'Inputs'!$C$4*L3383-('Inputs'!$C$4*'Inputs'!$C$20*'Inputs'!$C$21*'Inputs'!$C$22/1000)*M3383*N3383,0)</x:f>
        <x:v>-39233</x:v>
      </x:c>
      <x:c r="S3383" s="59" t="n">
        <x:f>ROUND(R3383/'Inputs'!$C$4,2)</x:f>
        <x:v>-3.92</x:v>
      </x:c>
      <x:c r="T3383" s="33" t="n">
        <x:f>ROUND((P3383-Q3383)*G3383*'Inputs'!$C$25/1000,1)</x:f>
        <x:v>60.7</x:v>
      </x:c>
    </x:row>
    <x:row r="3384">
      <x:c r="A3384" t="n">
        <x:v>3369</x:v>
      </x:c>
      <x:c r="B3384" s="68" t="n">
        <x:v>36.7</x:v>
      </x:c>
      <x:c r="C3384" s="68" t="n">
        <x:v>30.5</x:v>
      </x:c>
      <x:c r="D3384" s="68" t="n">
        <x:v>199.6</x:v>
      </x:c>
      <x:c r="E3384" s="68" t="n">
        <x:v>27.9</x:v>
      </x:c>
      <x:c r="F3384" s="68" t="n">
        <x:v>33.5</x:v>
      </x:c>
      <x:c r="G3384" s="68" t="n">
        <x:v>9.6</x:v>
      </x:c>
      <x:c r="H3384" s="69" t="n">
        <x:v>1.926</x:v>
      </x:c>
      <x:c r="I3384" s="68" t="n">
        <x:v>5040</x:v>
      </x:c>
      <x:c r="J3384" s="68" t="n">
        <x:v>11.6</x:v>
      </x:c>
      <x:c r="K3384" s="68" t="n">
        <x:v>329</x:v>
      </x:c>
      <x:c r="L3384" s="68" t="n">
        <x:v>6</x:v>
      </x:c>
      <x:c r="M3384" s="70" t="n">
        <x:v>0.014</x:v>
      </x:c>
      <x:c r="N3384" s="71" t="n">
        <x:v>76</x:v>
      </x:c>
      <x:c r="O3384" s="33" t="n">
        <x:f>ROUND(3*E3384+F3384+G3384*H3384,1)</x:f>
        <x:v>135.7</x:v>
      </x:c>
      <x:c r="P3384" s="33" t="n">
        <x:f>ROUND('Inputs'!$C$4*'Inputs'!$C$7*'Inputs'!$C$5*C3384/3600,1)</x:f>
        <x:v>4405.6</x:v>
      </x:c>
      <x:c r="Q3384" s="33" t="n">
        <x:f>ROUND(('Inputs'!$C$4/B3384)*'Inputs'!$C$7*'Inputs'!$C$6*D3384/3600,1)</x:f>
        <x:v>1571.2</x:v>
      </x:c>
      <x:c r="R3384" s="59" t="n">
        <x:f>ROUND((P3384-Q3384)*O3384-('Inputs'!$C$4/B3384)*(I3384/J3384+K3384)-'Inputs'!$C$4*L3384-('Inputs'!$C$4*'Inputs'!$C$20*'Inputs'!$C$21*'Inputs'!$C$22/1000)*M3384*N3384,0)</x:f>
        <x:v>114215</x:v>
      </x:c>
      <x:c r="S3384" s="59" t="n">
        <x:f>ROUND(R3384/'Inputs'!$C$4,2)</x:f>
        <x:v>11.42</x:v>
      </x:c>
      <x:c r="T3384" s="33" t="n">
        <x:f>ROUND((P3384-Q3384)*G3384*'Inputs'!$C$25/1000,1)</x:f>
        <x:v>70.3</x:v>
      </x:c>
    </x:row>
    <x:row r="3385">
      <x:c r="A3385" t="n">
        <x:v>3370</x:v>
      </x:c>
      <x:c r="B3385" s="68" t="n">
        <x:v>42.7</x:v>
      </x:c>
      <x:c r="C3385" s="68" t="n">
        <x:v>30.7</x:v>
      </x:c>
      <x:c r="D3385" s="68" t="n">
        <x:v>249.2</x:v>
      </x:c>
      <x:c r="E3385" s="68" t="n">
        <x:v>27.4</x:v>
      </x:c>
      <x:c r="F3385" s="68" t="n">
        <x:v>41.2</x:v>
      </x:c>
      <x:c r="G3385" s="68" t="n">
        <x:v>7.7</x:v>
      </x:c>
      <x:c r="H3385" s="69" t="n">
        <x:v>1.784</x:v>
      </x:c>
      <x:c r="I3385" s="68" t="n">
        <x:v>8533</x:v>
      </x:c>
      <x:c r="J3385" s="68" t="n">
        <x:v>14.7</x:v>
      </x:c>
      <x:c r="K3385" s="68" t="n">
        <x:v>464</x:v>
      </x:c>
      <x:c r="L3385" s="68" t="n">
        <x:v>5.2</x:v>
      </x:c>
      <x:c r="M3385" s="70" t="n">
        <x:v>0.084</x:v>
      </x:c>
      <x:c r="N3385" s="71" t="n">
        <x:v>131</x:v>
      </x:c>
      <x:c r="O3385" s="33" t="n">
        <x:f>ROUND(3*E3385+F3385+G3385*H3385,1)</x:f>
        <x:v>137.1</x:v>
      </x:c>
      <x:c r="P3385" s="33" t="n">
        <x:f>ROUND('Inputs'!$C$4*'Inputs'!$C$7*'Inputs'!$C$5*C3385/3600,1)</x:f>
        <x:v>4434.4</x:v>
      </x:c>
      <x:c r="Q3385" s="33" t="n">
        <x:f>ROUND(('Inputs'!$C$4/B3385)*'Inputs'!$C$7*'Inputs'!$C$6*D3385/3600,1)</x:f>
        <x:v>1686</x:v>
      </x:c>
      <x:c r="R3385" s="59" t="n">
        <x:f>ROUND((P3385-Q3385)*O3385-('Inputs'!$C$4/B3385)*(I3385/J3385+K3385)-'Inputs'!$C$4*L3385-('Inputs'!$C$4*'Inputs'!$C$20*'Inputs'!$C$21*'Inputs'!$C$22/1000)*M3385*N3385,0)</x:f>
        <x:v>55591</x:v>
      </x:c>
      <x:c r="S3385" s="59" t="n">
        <x:f>ROUND(R3385/'Inputs'!$C$4,2)</x:f>
        <x:v>5.56</x:v>
      </x:c>
      <x:c r="T3385" s="33" t="n">
        <x:f>ROUND((P3385-Q3385)*G3385*'Inputs'!$C$25/1000,1)</x:f>
        <x:v>54.7</x:v>
      </x:c>
    </x:row>
    <x:row r="3386">
      <x:c r="A3386" t="n">
        <x:v>3371</x:v>
      </x:c>
      <x:c r="B3386" s="68" t="n">
        <x:v>42.2</x:v>
      </x:c>
      <x:c r="C3386" s="68" t="n">
        <x:v>34.1</x:v>
      </x:c>
      <x:c r="D3386" s="68" t="n">
        <x:v>152.8</x:v>
      </x:c>
      <x:c r="E3386" s="68" t="n">
        <x:v>27.6</x:v>
      </x:c>
      <x:c r="F3386" s="68" t="n">
        <x:v>37.8</x:v>
      </x:c>
      <x:c r="G3386" s="68" t="n">
        <x:v>8.6</x:v>
      </x:c>
      <x:c r="H3386" s="69" t="n">
        <x:v>2.009</x:v>
      </x:c>
      <x:c r="I3386" s="68" t="n">
        <x:v>6014</x:v>
      </x:c>
      <x:c r="J3386" s="68" t="n">
        <x:v>9.2</x:v>
      </x:c>
      <x:c r="K3386" s="68" t="n">
        <x:v>359</x:v>
      </x:c>
      <x:c r="L3386" s="68" t="n">
        <x:v>3.8</x:v>
      </x:c>
      <x:c r="M3386" s="70" t="n">
        <x:v>0.068</x:v>
      </x:c>
      <x:c r="N3386" s="71" t="n">
        <x:v>143</x:v>
      </x:c>
      <x:c r="O3386" s="33" t="n">
        <x:f>ROUND(3*E3386+F3386+G3386*H3386,1)</x:f>
        <x:v>137.9</x:v>
      </x:c>
      <x:c r="P3386" s="33" t="n">
        <x:f>ROUND('Inputs'!$C$4*'Inputs'!$C$7*'Inputs'!$C$5*C3386/3600,1)</x:f>
        <x:v>4925.6</x:v>
      </x:c>
      <x:c r="Q3386" s="33" t="n">
        <x:f>ROUND(('Inputs'!$C$4/B3386)*'Inputs'!$C$7*'Inputs'!$C$6*D3386/3600,1)</x:f>
        <x:v>1046</x:v>
      </x:c>
      <x:c r="R3386" s="59" t="n">
        <x:f>ROUND((P3386-Q3386)*O3386-('Inputs'!$C$4/B3386)*(I3386/J3386+K3386)-'Inputs'!$C$4*L3386-('Inputs'!$C$4*'Inputs'!$C$20*'Inputs'!$C$21*'Inputs'!$C$22/1000)*M3386*N3386,0)</x:f>
        <x:v>235277</x:v>
      </x:c>
      <x:c r="S3386" s="59" t="n">
        <x:f>ROUND(R3386/'Inputs'!$C$4,2)</x:f>
        <x:v>23.53</x:v>
      </x:c>
      <x:c r="T3386" s="33" t="n">
        <x:f>ROUND((P3386-Q3386)*G3386*'Inputs'!$C$25/1000,1)</x:f>
        <x:v>86.2</x:v>
      </x:c>
    </x:row>
    <x:row r="3387">
      <x:c r="A3387" t="n">
        <x:v>3372</x:v>
      </x:c>
      <x:c r="B3387" s="68" t="n">
        <x:v>28.2</x:v>
      </x:c>
      <x:c r="C3387" s="68" t="n">
        <x:v>31</x:v>
      </x:c>
      <x:c r="D3387" s="68" t="n">
        <x:v>214.5</x:v>
      </x:c>
      <x:c r="E3387" s="68" t="n">
        <x:v>24.7</x:v>
      </x:c>
      <x:c r="F3387" s="68" t="n">
        <x:v>42.7</x:v>
      </x:c>
      <x:c r="G3387" s="68" t="n">
        <x:v>7.2</x:v>
      </x:c>
      <x:c r="H3387" s="69" t="n">
        <x:v>2.05</x:v>
      </x:c>
      <x:c r="I3387" s="68" t="n">
        <x:v>5463</x:v>
      </x:c>
      <x:c r="J3387" s="68" t="n">
        <x:v>8.9</x:v>
      </x:c>
      <x:c r="K3387" s="68" t="n">
        <x:v>600</x:v>
      </x:c>
      <x:c r="L3387" s="68" t="n">
        <x:v>2.1</x:v>
      </x:c>
      <x:c r="M3387" s="70" t="n">
        <x:v>0.004</x:v>
      </x:c>
      <x:c r="N3387" s="71" t="n">
        <x:v>87</x:v>
      </x:c>
      <x:c r="O3387" s="33" t="n">
        <x:f>ROUND(3*E3387+F3387+G3387*H3387,1)</x:f>
        <x:v>131.6</x:v>
      </x:c>
      <x:c r="P3387" s="33" t="n">
        <x:f>ROUND('Inputs'!$C$4*'Inputs'!$C$7*'Inputs'!$C$5*C3387/3600,1)</x:f>
        <x:v>4477.8</x:v>
      </x:c>
      <x:c r="Q3387" s="33" t="n">
        <x:f>ROUND(('Inputs'!$C$4/B3387)*'Inputs'!$C$7*'Inputs'!$C$6*D3387/3600,1)</x:f>
        <x:v>2197.4</x:v>
      </x:c>
      <x:c r="R3387" s="59" t="n">
        <x:f>ROUND((P3387-Q3387)*O3387-('Inputs'!$C$4/B3387)*(I3387/J3387+K3387)-'Inputs'!$C$4*L3387-('Inputs'!$C$4*'Inputs'!$C$20*'Inputs'!$C$21*'Inputs'!$C$22/1000)*M3387*N3387,0)</x:f>
        <x:v>-152110</x:v>
      </x:c>
      <x:c r="S3387" s="59" t="n">
        <x:f>ROUND(R3387/'Inputs'!$C$4,2)</x:f>
        <x:v>-15.21</x:v>
      </x:c>
      <x:c r="T3387" s="33" t="n">
        <x:f>ROUND((P3387-Q3387)*G3387*'Inputs'!$C$25/1000,1)</x:f>
        <x:v>42.4</x:v>
      </x:c>
    </x:row>
    <x:row r="3388">
      <x:c r="A3388" t="n">
        <x:v>3373</x:v>
      </x:c>
      <x:c r="B3388" s="68" t="n">
        <x:v>31.1</x:v>
      </x:c>
      <x:c r="C3388" s="68" t="n">
        <x:v>25.9</x:v>
      </x:c>
      <x:c r="D3388" s="68" t="n">
        <x:v>213.3</x:v>
      </x:c>
      <x:c r="E3388" s="68" t="n">
        <x:v>24.2</x:v>
      </x:c>
      <x:c r="F3388" s="68" t="n">
        <x:v>51.4</x:v>
      </x:c>
      <x:c r="G3388" s="68" t="n">
        <x:v>10.9</x:v>
      </x:c>
      <x:c r="H3388" s="69" t="n">
        <x:v>1.792</x:v>
      </x:c>
      <x:c r="I3388" s="68" t="n">
        <x:v>7679</x:v>
      </x:c>
      <x:c r="J3388" s="68" t="n">
        <x:v>12.1</x:v>
      </x:c>
      <x:c r="K3388" s="68" t="n">
        <x:v>636</x:v>
      </x:c>
      <x:c r="L3388" s="68" t="n">
        <x:v>2.6</x:v>
      </x:c>
      <x:c r="M3388" s="70" t="n">
        <x:v>0.099</x:v>
      </x:c>
      <x:c r="N3388" s="71" t="n">
        <x:v>152</x:v>
      </x:c>
      <x:c r="O3388" s="33" t="n">
        <x:f>ROUND(3*E3388+F3388+G3388*H3388,1)</x:f>
        <x:v>143.5</x:v>
      </x:c>
      <x:c r="P3388" s="33" t="n">
        <x:f>ROUND('Inputs'!$C$4*'Inputs'!$C$7*'Inputs'!$C$5*C3388/3600,1)</x:f>
        <x:v>3741.1</x:v>
      </x:c>
      <x:c r="Q3388" s="33" t="n">
        <x:f>ROUND(('Inputs'!$C$4/B3388)*'Inputs'!$C$7*'Inputs'!$C$6*D3388/3600,1)</x:f>
        <x:v>1981.4</x:v>
      </x:c>
      <x:c r="R3388" s="59" t="n">
        <x:f>ROUND((P3388-Q3388)*O3388-('Inputs'!$C$4/B3388)*(I3388/J3388+K3388)-'Inputs'!$C$4*L3388-('Inputs'!$C$4*'Inputs'!$C$20*'Inputs'!$C$21*'Inputs'!$C$22/1000)*M3388*N3388,0)</x:f>
        <x:v>-215695</x:v>
      </x:c>
      <x:c r="S3388" s="59" t="n">
        <x:f>ROUND(R3388/'Inputs'!$C$4,2)</x:f>
        <x:v>-21.57</x:v>
      </x:c>
      <x:c r="T3388" s="33" t="n">
        <x:f>ROUND((P3388-Q3388)*G3388*'Inputs'!$C$25/1000,1)</x:f>
        <x:v>49.6</x:v>
      </x:c>
    </x:row>
    <x:row r="3389">
      <x:c r="A3389" t="n">
        <x:v>3374</x:v>
      </x:c>
      <x:c r="B3389" s="68" t="n">
        <x:v>38.3</x:v>
      </x:c>
      <x:c r="C3389" s="68" t="n">
        <x:v>33.9</x:v>
      </x:c>
      <x:c r="D3389" s="68" t="n">
        <x:v>247.7</x:v>
      </x:c>
      <x:c r="E3389" s="68" t="n">
        <x:v>25.6</x:v>
      </x:c>
      <x:c r="F3389" s="68" t="n">
        <x:v>52.6</x:v>
      </x:c>
      <x:c r="G3389" s="68" t="n">
        <x:v>10.6</x:v>
      </x:c>
      <x:c r="H3389" s="69" t="n">
        <x:v>1.879</x:v>
      </x:c>
      <x:c r="I3389" s="68" t="n">
        <x:v>8409</x:v>
      </x:c>
      <x:c r="J3389" s="68" t="n">
        <x:v>9.8</x:v>
      </x:c>
      <x:c r="K3389" s="68" t="n">
        <x:v>556</x:v>
      </x:c>
      <x:c r="L3389" s="68" t="n">
        <x:v>4.4</x:v>
      </x:c>
      <x:c r="M3389" s="70" t="n">
        <x:v>0.081</x:v>
      </x:c>
      <x:c r="N3389" s="71" t="n">
        <x:v>148</x:v>
      </x:c>
      <x:c r="O3389" s="33" t="n">
        <x:f>ROUND(3*E3389+F3389+G3389*H3389,1)</x:f>
        <x:v>149.3</x:v>
      </x:c>
      <x:c r="P3389" s="33" t="n">
        <x:f>ROUND('Inputs'!$C$4*'Inputs'!$C$7*'Inputs'!$C$5*C3389/3600,1)</x:f>
        <x:v>4896.7</x:v>
      </x:c>
      <x:c r="Q3389" s="33" t="n">
        <x:f>ROUND(('Inputs'!$C$4/B3389)*'Inputs'!$C$7*'Inputs'!$C$6*D3389/3600,1)</x:f>
        <x:v>1868.3</x:v>
      </x:c>
      <x:c r="R3389" s="59" t="n">
        <x:f>ROUND((P3389-Q3389)*O3389-('Inputs'!$C$4/B3389)*(I3389/J3389+K3389)-'Inputs'!$C$4*L3389-('Inputs'!$C$4*'Inputs'!$C$20*'Inputs'!$C$21*'Inputs'!$C$22/1000)*M3389*N3389,0)</x:f>
        <x:v>12127</x:v>
      </x:c>
      <x:c r="S3389" s="59" t="n">
        <x:f>ROUND(R3389/'Inputs'!$C$4,2)</x:f>
        <x:v>1.21</x:v>
      </x:c>
      <x:c r="T3389" s="33" t="n">
        <x:f>ROUND((P3389-Q3389)*G3389*'Inputs'!$C$25/1000,1)</x:f>
        <x:v>82.9</x:v>
      </x:c>
    </x:row>
    <x:row r="3390">
      <x:c r="A3390" t="n">
        <x:v>3375</x:v>
      </x:c>
      <x:c r="B3390" s="68" t="n">
        <x:v>55.3</x:v>
      </x:c>
      <x:c r="C3390" s="68" t="n">
        <x:v>31.3</x:v>
      </x:c>
      <x:c r="D3390" s="68" t="n">
        <x:v>210.6</x:v>
      </x:c>
      <x:c r="E3390" s="68" t="n">
        <x:v>21.6</x:v>
      </x:c>
      <x:c r="F3390" s="68" t="n">
        <x:v>43.1</x:v>
      </x:c>
      <x:c r="G3390" s="68" t="n">
        <x:v>9</x:v>
      </x:c>
      <x:c r="H3390" s="69" t="n">
        <x:v>2.038</x:v>
      </x:c>
      <x:c r="I3390" s="68" t="n">
        <x:v>7484</x:v>
      </x:c>
      <x:c r="J3390" s="68" t="n">
        <x:v>11</x:v>
      </x:c>
      <x:c r="K3390" s="68" t="n">
        <x:v>779</x:v>
      </x:c>
      <x:c r="L3390" s="68" t="n">
        <x:v>2.4</x:v>
      </x:c>
      <x:c r="M3390" s="70" t="n">
        <x:v>0.08</x:v>
      </x:c>
      <x:c r="N3390" s="71" t="n">
        <x:v>113</x:v>
      </x:c>
      <x:c r="O3390" s="33" t="n">
        <x:f>ROUND(3*E3390+F3390+G3390*H3390,1)</x:f>
        <x:v>126.2</x:v>
      </x:c>
      <x:c r="P3390" s="33" t="n">
        <x:f>ROUND('Inputs'!$C$4*'Inputs'!$C$7*'Inputs'!$C$5*C3390/3600,1)</x:f>
        <x:v>4521.1</x:v>
      </x:c>
      <x:c r="Q3390" s="33" t="n">
        <x:f>ROUND(('Inputs'!$C$4/B3390)*'Inputs'!$C$7*'Inputs'!$C$6*D3390/3600,1)</x:f>
        <x:v>1100.2</x:v>
      </x:c>
      <x:c r="R3390" s="59" t="n">
        <x:f>ROUND((P3390-Q3390)*O3390-('Inputs'!$C$4/B3390)*(I3390/J3390+K3390)-'Inputs'!$C$4*L3390-('Inputs'!$C$4*'Inputs'!$C$20*'Inputs'!$C$21*'Inputs'!$C$22/1000)*M3390*N3390,0)</x:f>
        <x:v>123603</x:v>
      </x:c>
      <x:c r="S3390" s="59" t="n">
        <x:f>ROUND(R3390/'Inputs'!$C$4,2)</x:f>
        <x:v>12.36</x:v>
      </x:c>
      <x:c r="T3390" s="33" t="n">
        <x:f>ROUND((P3390-Q3390)*G3390*'Inputs'!$C$25/1000,1)</x:f>
        <x:v>79.5</x:v>
      </x:c>
    </x:row>
    <x:row r="3391">
      <x:c r="A3391" t="n">
        <x:v>3376</x:v>
      </x:c>
      <x:c r="B3391" s="68" t="n">
        <x:v>40.9</x:v>
      </x:c>
      <x:c r="C3391" s="68" t="n">
        <x:v>27.3</x:v>
      </x:c>
      <x:c r="D3391" s="68" t="n">
        <x:v>217.9</x:v>
      </x:c>
      <x:c r="E3391" s="68" t="n">
        <x:v>24.2</x:v>
      </x:c>
      <x:c r="F3391" s="68" t="n">
        <x:v>30.3</x:v>
      </x:c>
      <x:c r="G3391" s="68" t="n">
        <x:v>9.2</x:v>
      </x:c>
      <x:c r="H3391" s="69" t="n">
        <x:v>1.789</x:v>
      </x:c>
      <x:c r="I3391" s="68" t="n">
        <x:v>8046</x:v>
      </x:c>
      <x:c r="J3391" s="68" t="n">
        <x:v>9.9</x:v>
      </x:c>
      <x:c r="K3391" s="68" t="n">
        <x:v>631</x:v>
      </x:c>
      <x:c r="L3391" s="68" t="n">
        <x:v>3.2</x:v>
      </x:c>
      <x:c r="M3391" s="70" t="n">
        <x:v>0.063</x:v>
      </x:c>
      <x:c r="N3391" s="71" t="n">
        <x:v>155</x:v>
      </x:c>
      <x:c r="O3391" s="33" t="n">
        <x:f>ROUND(3*E3391+F3391+G3391*H3391,1)</x:f>
        <x:v>119.4</x:v>
      </x:c>
      <x:c r="P3391" s="33" t="n">
        <x:f>ROUND('Inputs'!$C$4*'Inputs'!$C$7*'Inputs'!$C$5*C3391/3600,1)</x:f>
        <x:v>3943.3</x:v>
      </x:c>
      <x:c r="Q3391" s="33" t="n">
        <x:f>ROUND(('Inputs'!$C$4/B3391)*'Inputs'!$C$7*'Inputs'!$C$6*D3391/3600,1)</x:f>
        <x:v>1539.1</x:v>
      </x:c>
      <x:c r="R3391" s="59" t="n">
        <x:f>ROUND((P3391-Q3391)*O3391-('Inputs'!$C$4/B3391)*(I3391/J3391+K3391)-'Inputs'!$C$4*L3391-('Inputs'!$C$4*'Inputs'!$C$20*'Inputs'!$C$21*'Inputs'!$C$22/1000)*M3391*N3391,0)</x:f>
        <x:v>-119764</x:v>
      </x:c>
      <x:c r="S3391" s="59" t="n">
        <x:f>ROUND(R3391/'Inputs'!$C$4,2)</x:f>
        <x:v>-11.98</x:v>
      </x:c>
      <x:c r="T3391" s="33" t="n">
        <x:f>ROUND((P3391-Q3391)*G3391*'Inputs'!$C$25/1000,1)</x:f>
        <x:v>57.1</x:v>
      </x:c>
    </x:row>
    <x:row r="3392">
      <x:c r="A3392" t="n">
        <x:v>3377</x:v>
      </x:c>
      <x:c r="B3392" s="68" t="n">
        <x:v>33.3</x:v>
      </x:c>
      <x:c r="C3392" s="68" t="n">
        <x:v>34.1</x:v>
      </x:c>
      <x:c r="D3392" s="68" t="n">
        <x:v>207.8</x:v>
      </x:c>
      <x:c r="E3392" s="68" t="n">
        <x:v>20.7</x:v>
      </x:c>
      <x:c r="F3392" s="68" t="n">
        <x:v>38.3</x:v>
      </x:c>
      <x:c r="G3392" s="68" t="n">
        <x:v>10.5</x:v>
      </x:c>
      <x:c r="H3392" s="69" t="n">
        <x:v>1.847</x:v>
      </x:c>
      <x:c r="I3392" s="68" t="n">
        <x:v>7251</x:v>
      </x:c>
      <x:c r="J3392" s="68" t="n">
        <x:v>14.4</x:v>
      </x:c>
      <x:c r="K3392" s="68" t="n">
        <x:v>675</x:v>
      </x:c>
      <x:c r="L3392" s="68" t="n">
        <x:v>4.2</x:v>
      </x:c>
      <x:c r="M3392" s="70" t="n">
        <x:v>0.085</x:v>
      </x:c>
      <x:c r="N3392" s="71" t="n">
        <x:v>87</x:v>
      </x:c>
      <x:c r="O3392" s="33" t="n">
        <x:f>ROUND(3*E3392+F3392+G3392*H3392,1)</x:f>
        <x:v>119.8</x:v>
      </x:c>
      <x:c r="P3392" s="33" t="n">
        <x:f>ROUND('Inputs'!$C$4*'Inputs'!$C$7*'Inputs'!$C$5*C3392/3600,1)</x:f>
        <x:v>4925.6</x:v>
      </x:c>
      <x:c r="Q3392" s="33" t="n">
        <x:f>ROUND(('Inputs'!$C$4/B3392)*'Inputs'!$C$7*'Inputs'!$C$6*D3392/3600,1)</x:f>
        <x:v>1802.7</x:v>
      </x:c>
      <x:c r="R3392" s="59" t="n">
        <x:f>ROUND((P3392-Q3392)*O3392-('Inputs'!$C$4/B3392)*(I3392/J3392+K3392)-'Inputs'!$C$4*L3392-('Inputs'!$C$4*'Inputs'!$C$20*'Inputs'!$C$21*'Inputs'!$C$22/1000)*M3392*N3392,0)</x:f>
        <x:v>-38329</x:v>
      </x:c>
      <x:c r="S3392" s="59" t="n">
        <x:f>ROUND(R3392/'Inputs'!$C$4,2)</x:f>
        <x:v>-3.83</x:v>
      </x:c>
      <x:c r="T3392" s="33" t="n">
        <x:f>ROUND((P3392-Q3392)*G3392*'Inputs'!$C$25/1000,1)</x:f>
        <x:v>84.7</x:v>
      </x:c>
    </x:row>
    <x:row r="3393">
      <x:c r="A3393" t="n">
        <x:v>3378</x:v>
      </x:c>
      <x:c r="B3393" s="68" t="n">
        <x:v>58.8</x:v>
      </x:c>
      <x:c r="C3393" s="68" t="n">
        <x:v>29.7</x:v>
      </x:c>
      <x:c r="D3393" s="68" t="n">
        <x:v>202.6</x:v>
      </x:c>
      <x:c r="E3393" s="68" t="n">
        <x:v>22.2</x:v>
      </x:c>
      <x:c r="F3393" s="68" t="n">
        <x:v>36.5</x:v>
      </x:c>
      <x:c r="G3393" s="68" t="n">
        <x:v>10.9</x:v>
      </x:c>
      <x:c r="H3393" s="69" t="n">
        <x:v>1.86</x:v>
      </x:c>
      <x:c r="I3393" s="68" t="n">
        <x:v>4716</x:v>
      </x:c>
      <x:c r="J3393" s="68" t="n">
        <x:v>12</x:v>
      </x:c>
      <x:c r="K3393" s="68" t="n">
        <x:v>532</x:v>
      </x:c>
      <x:c r="L3393" s="68" t="n">
        <x:v>2.3</x:v>
      </x:c>
      <x:c r="M3393" s="70" t="n">
        <x:v>0.057</x:v>
      </x:c>
      <x:c r="N3393" s="71" t="n">
        <x:v>76</x:v>
      </x:c>
      <x:c r="O3393" s="33" t="n">
        <x:f>ROUND(3*E3393+F3393+G3393*H3393,1)</x:f>
        <x:v>123.4</x:v>
      </x:c>
      <x:c r="P3393" s="33" t="n">
        <x:f>ROUND('Inputs'!$C$4*'Inputs'!$C$7*'Inputs'!$C$5*C3393/3600,1)</x:f>
        <x:v>4290</x:v>
      </x:c>
      <x:c r="Q3393" s="33" t="n">
        <x:f>ROUND(('Inputs'!$C$4/B3393)*'Inputs'!$C$7*'Inputs'!$C$6*D3393/3600,1)</x:f>
        <x:v>995.4</x:v>
      </x:c>
      <x:c r="R3393" s="59" t="n">
        <x:f>ROUND((P3393-Q3393)*O3393-('Inputs'!$C$4/B3393)*(I3393/J3393+K3393)-'Inputs'!$C$4*L3393-('Inputs'!$C$4*'Inputs'!$C$20*'Inputs'!$C$21*'Inputs'!$C$22/1000)*M3393*N3393,0)</x:f>
        <x:v>216554</x:v>
      </x:c>
      <x:c r="S3393" s="59" t="n">
        <x:f>ROUND(R3393/'Inputs'!$C$4,2)</x:f>
        <x:v>21.66</x:v>
      </x:c>
      <x:c r="T3393" s="33" t="n">
        <x:f>ROUND((P3393-Q3393)*G3393*'Inputs'!$C$25/1000,1)</x:f>
        <x:v>92.8</x:v>
      </x:c>
    </x:row>
    <x:row r="3394">
      <x:c r="A3394" t="n">
        <x:v>3379</x:v>
      </x:c>
      <x:c r="B3394" s="68" t="n">
        <x:v>28.2</x:v>
      </x:c>
      <x:c r="C3394" s="68" t="n">
        <x:v>29.8</x:v>
      </x:c>
      <x:c r="D3394" s="68" t="n">
        <x:v>230.5</x:v>
      </x:c>
      <x:c r="E3394" s="68" t="n">
        <x:v>23.9</x:v>
      </x:c>
      <x:c r="F3394" s="68" t="n">
        <x:v>52</x:v>
      </x:c>
      <x:c r="G3394" s="68" t="n">
        <x:v>8.8</x:v>
      </x:c>
      <x:c r="H3394" s="69" t="n">
        <x:v>1.951</x:v>
      </x:c>
      <x:c r="I3394" s="68" t="n">
        <x:v>7132</x:v>
      </x:c>
      <x:c r="J3394" s="68" t="n">
        <x:v>8.9</x:v>
      </x:c>
      <x:c r="K3394" s="68" t="n">
        <x:v>459</x:v>
      </x:c>
      <x:c r="L3394" s="68" t="n">
        <x:v>4.1</x:v>
      </x:c>
      <x:c r="M3394" s="70" t="n">
        <x:v>0.053</x:v>
      </x:c>
      <x:c r="N3394" s="71" t="n">
        <x:v>71</x:v>
      </x:c>
      <x:c r="O3394" s="33" t="n">
        <x:f>ROUND(3*E3394+F3394+G3394*H3394,1)</x:f>
        <x:v>140.9</x:v>
      </x:c>
      <x:c r="P3394" s="33" t="n">
        <x:f>ROUND('Inputs'!$C$4*'Inputs'!$C$7*'Inputs'!$C$5*C3394/3600,1)</x:f>
        <x:v>4304.4</x:v>
      </x:c>
      <x:c r="Q3394" s="33" t="n">
        <x:f>ROUND(('Inputs'!$C$4/B3394)*'Inputs'!$C$7*'Inputs'!$C$6*D3394/3600,1)</x:f>
        <x:v>2361.3</x:v>
      </x:c>
      <x:c r="R3394" s="59" t="n">
        <x:f>ROUND((P3394-Q3394)*O3394-('Inputs'!$C$4/B3394)*(I3394/J3394+K3394)-'Inputs'!$C$4*L3394-('Inputs'!$C$4*'Inputs'!$C$20*'Inputs'!$C$21*'Inputs'!$C$22/1000)*M3394*N3394,0)</x:f>
        <x:v>-222564</x:v>
      </x:c>
      <x:c r="S3394" s="59" t="n">
        <x:f>ROUND(R3394/'Inputs'!$C$4,2)</x:f>
        <x:v>-22.26</x:v>
      </x:c>
      <x:c r="T3394" s="33" t="n">
        <x:f>ROUND((P3394-Q3394)*G3394*'Inputs'!$C$25/1000,1)</x:f>
        <x:v>44.2</x:v>
      </x:c>
    </x:row>
    <x:row r="3395">
      <x:c r="A3395" t="n">
        <x:v>3380</x:v>
      </x:c>
      <x:c r="B3395" s="68" t="n">
        <x:v>55.9</x:v>
      </x:c>
      <x:c r="C3395" s="68" t="n">
        <x:v>30.4</x:v>
      </x:c>
      <x:c r="D3395" s="68" t="n">
        <x:v>225.9</x:v>
      </x:c>
      <x:c r="E3395" s="68" t="n">
        <x:v>22.3</x:v>
      </x:c>
      <x:c r="F3395" s="68" t="n">
        <x:v>38.7</x:v>
      </x:c>
      <x:c r="G3395" s="68" t="n">
        <x:v>9.5</x:v>
      </x:c>
      <x:c r="H3395" s="69" t="n">
        <x:v>2.063</x:v>
      </x:c>
      <x:c r="I3395" s="68" t="n">
        <x:v>7115</x:v>
      </x:c>
      <x:c r="J3395" s="68" t="n">
        <x:v>14.3</x:v>
      </x:c>
      <x:c r="K3395" s="68" t="n">
        <x:v>563</x:v>
      </x:c>
      <x:c r="L3395" s="68" t="n">
        <x:v>1.6</x:v>
      </x:c>
      <x:c r="M3395" s="70" t="n">
        <x:v>0.028</x:v>
      </x:c>
      <x:c r="N3395" s="71" t="n">
        <x:v>125</x:v>
      </x:c>
      <x:c r="O3395" s="33" t="n">
        <x:f>ROUND(3*E3395+F3395+G3395*H3395,1)</x:f>
        <x:v>125.2</x:v>
      </x:c>
      <x:c r="P3395" s="33" t="n">
        <x:f>ROUND('Inputs'!$C$4*'Inputs'!$C$7*'Inputs'!$C$5*C3395/3600,1)</x:f>
        <x:v>4391.1</x:v>
      </x:c>
      <x:c r="Q3395" s="33" t="n">
        <x:f>ROUND(('Inputs'!$C$4/B3395)*'Inputs'!$C$7*'Inputs'!$C$6*D3395/3600,1)</x:f>
        <x:v>1167.4</x:v>
      </x:c>
      <x:c r="R3395" s="59" t="n">
        <x:f>ROUND((P3395-Q3395)*O3395-('Inputs'!$C$4/B3395)*(I3395/J3395+K3395)-'Inputs'!$C$4*L3395-('Inputs'!$C$4*'Inputs'!$C$20*'Inputs'!$C$21*'Inputs'!$C$22/1000)*M3395*N3395,0)</x:f>
        <x:v>190058</x:v>
      </x:c>
      <x:c r="S3395" s="59" t="n">
        <x:f>ROUND(R3395/'Inputs'!$C$4,2)</x:f>
        <x:v>19.01</x:v>
      </x:c>
      <x:c r="T3395" s="33" t="n">
        <x:f>ROUND((P3395-Q3395)*G3395*'Inputs'!$C$25/1000,1)</x:f>
        <x:v>79.1</x:v>
      </x:c>
    </x:row>
    <x:row r="3396">
      <x:c r="A3396" t="n">
        <x:v>3381</x:v>
      </x:c>
      <x:c r="B3396" s="68" t="n">
        <x:v>41.5</x:v>
      </x:c>
      <x:c r="C3396" s="68" t="n">
        <x:v>28.9</x:v>
      </x:c>
      <x:c r="D3396" s="68" t="n">
        <x:v>213.9</x:v>
      </x:c>
      <x:c r="E3396" s="68" t="n">
        <x:v>21.4</x:v>
      </x:c>
      <x:c r="F3396" s="68" t="n">
        <x:v>31.1</x:v>
      </x:c>
      <x:c r="G3396" s="68" t="n">
        <x:v>9.5</x:v>
      </x:c>
      <x:c r="H3396" s="69" t="n">
        <x:v>1.987</x:v>
      </x:c>
      <x:c r="I3396" s="68" t="n">
        <x:v>5104</x:v>
      </x:c>
      <x:c r="J3396" s="68" t="n">
        <x:v>8.5</x:v>
      </x:c>
      <x:c r="K3396" s="68" t="n">
        <x:v>852</x:v>
      </x:c>
      <x:c r="L3396" s="68" t="n">
        <x:v>5.1</x:v>
      </x:c>
      <x:c r="M3396" s="70" t="n">
        <x:v>0.011</x:v>
      </x:c>
      <x:c r="N3396" s="71" t="n">
        <x:v>135</x:v>
      </x:c>
      <x:c r="O3396" s="33" t="n">
        <x:f>ROUND(3*E3396+F3396+G3396*H3396,1)</x:f>
        <x:v>114.2</x:v>
      </x:c>
      <x:c r="P3396" s="33" t="n">
        <x:f>ROUND('Inputs'!$C$4*'Inputs'!$C$7*'Inputs'!$C$5*C3396/3600,1)</x:f>
        <x:v>4174.4</x:v>
      </x:c>
      <x:c r="Q3396" s="33" t="n">
        <x:f>ROUND(('Inputs'!$C$4/B3396)*'Inputs'!$C$7*'Inputs'!$C$6*D3396/3600,1)</x:f>
        <x:v>1489</x:v>
      </x:c>
      <x:c r="R3396" s="59" t="n">
        <x:f>ROUND((P3396-Q3396)*O3396-('Inputs'!$C$4/B3396)*(I3396/J3396+K3396)-'Inputs'!$C$4*L3396-('Inputs'!$C$4*'Inputs'!$C$20*'Inputs'!$C$21*'Inputs'!$C$22/1000)*M3396*N3396,0)</x:f>
        <x:v>-97641</x:v>
      </x:c>
      <x:c r="S3396" s="59" t="n">
        <x:f>ROUND(R3396/'Inputs'!$C$4,2)</x:f>
        <x:v>-9.76</x:v>
      </x:c>
      <x:c r="T3396" s="33" t="n">
        <x:f>ROUND((P3396-Q3396)*G3396*'Inputs'!$C$25/1000,1)</x:f>
        <x:v>65.9</x:v>
      </x:c>
    </x:row>
    <x:row r="3397">
      <x:c r="A3397" t="n">
        <x:v>3382</x:v>
      </x:c>
      <x:c r="B3397" s="68" t="n">
        <x:v>29.4</x:v>
      </x:c>
      <x:c r="C3397" s="68" t="n">
        <x:v>30.6</x:v>
      </x:c>
      <x:c r="D3397" s="68" t="n">
        <x:v>245.2</x:v>
      </x:c>
      <x:c r="E3397" s="68" t="n">
        <x:v>25.4</x:v>
      </x:c>
      <x:c r="F3397" s="68" t="n">
        <x:v>33.9</x:v>
      </x:c>
      <x:c r="G3397" s="68" t="n">
        <x:v>11</x:v>
      </x:c>
      <x:c r="H3397" s="69" t="n">
        <x:v>1.718</x:v>
      </x:c>
      <x:c r="I3397" s="68" t="n">
        <x:v>7229</x:v>
      </x:c>
      <x:c r="J3397" s="68" t="n">
        <x:v>9</x:v>
      </x:c>
      <x:c r="K3397" s="68" t="n">
        <x:v>619</x:v>
      </x:c>
      <x:c r="L3397" s="68" t="n">
        <x:v>2.4</x:v>
      </x:c>
      <x:c r="M3397" s="70" t="n">
        <x:v>0.03</x:v>
      </x:c>
      <x:c r="N3397" s="71" t="n">
        <x:v>106</x:v>
      </x:c>
      <x:c r="O3397" s="33" t="n">
        <x:f>ROUND(3*E3397+F3397+G3397*H3397,1)</x:f>
        <x:v>129</x:v>
      </x:c>
      <x:c r="P3397" s="33" t="n">
        <x:f>ROUND('Inputs'!$C$4*'Inputs'!$C$7*'Inputs'!$C$5*C3397/3600,1)</x:f>
        <x:v>4420</x:v>
      </x:c>
      <x:c r="Q3397" s="33" t="n">
        <x:f>ROUND(('Inputs'!$C$4/B3397)*'Inputs'!$C$7*'Inputs'!$C$6*D3397/3600,1)</x:f>
        <x:v>2409.4</x:v>
      </x:c>
      <x:c r="R3397" s="59" t="n">
        <x:f>ROUND((P3397-Q3397)*O3397-('Inputs'!$C$4/B3397)*(I3397/J3397+K3397)-'Inputs'!$C$4*L3397-('Inputs'!$C$4*'Inputs'!$C$20*'Inputs'!$C$21*'Inputs'!$C$22/1000)*M3397*N3397,0)</x:f>
        <x:v>-255493</x:v>
      </x:c>
      <x:c r="S3397" s="59" t="n">
        <x:f>ROUND(R3397/'Inputs'!$C$4,2)</x:f>
        <x:v>-25.55</x:v>
      </x:c>
      <x:c r="T3397" s="33" t="n">
        <x:f>ROUND((P3397-Q3397)*G3397*'Inputs'!$C$25/1000,1)</x:f>
        <x:v>57.1</x:v>
      </x:c>
    </x:row>
    <x:row r="3398">
      <x:c r="A3398" t="n">
        <x:v>3383</x:v>
      </x:c>
      <x:c r="B3398" s="68" t="n">
        <x:v>50.4</x:v>
      </x:c>
      <x:c r="C3398" s="68" t="n">
        <x:v>26</x:v>
      </x:c>
      <x:c r="D3398" s="68" t="n">
        <x:v>242.1</x:v>
      </x:c>
      <x:c r="E3398" s="68" t="n">
        <x:v>22.5</x:v>
      </x:c>
      <x:c r="F3398" s="68" t="n">
        <x:v>42.3</x:v>
      </x:c>
      <x:c r="G3398" s="68" t="n">
        <x:v>9.6</x:v>
      </x:c>
      <x:c r="H3398" s="69" t="n">
        <x:v>1.939</x:v>
      </x:c>
      <x:c r="I3398" s="68" t="n">
        <x:v>7296</x:v>
      </x:c>
      <x:c r="J3398" s="68" t="n">
        <x:v>12.3</x:v>
      </x:c>
      <x:c r="K3398" s="68" t="n">
        <x:v>643</x:v>
      </x:c>
      <x:c r="L3398" s="68" t="n">
        <x:v>3.6</x:v>
      </x:c>
      <x:c r="M3398" s="70" t="n">
        <x:v>0.068</x:v>
      </x:c>
      <x:c r="N3398" s="71" t="n">
        <x:v>118</x:v>
      </x:c>
      <x:c r="O3398" s="33" t="n">
        <x:f>ROUND(3*E3398+F3398+G3398*H3398,1)</x:f>
        <x:v>128.4</x:v>
      </x:c>
      <x:c r="P3398" s="33" t="n">
        <x:f>ROUND('Inputs'!$C$4*'Inputs'!$C$7*'Inputs'!$C$5*C3398/3600,1)</x:f>
        <x:v>3755.6</x:v>
      </x:c>
      <x:c r="Q3398" s="33" t="n">
        <x:f>ROUND(('Inputs'!$C$4/B3398)*'Inputs'!$C$7*'Inputs'!$C$6*D3398/3600,1)</x:f>
        <x:v>1387.7</x:v>
      </x:c>
      <x:c r="R3398" s="59" t="n">
        <x:f>ROUND((P3398-Q3398)*O3398-('Inputs'!$C$4/B3398)*(I3398/J3398+K3398)-'Inputs'!$C$4*L3398-('Inputs'!$C$4*'Inputs'!$C$20*'Inputs'!$C$21*'Inputs'!$C$22/1000)*M3398*N3398,0)</x:f>
        <x:v>4824</x:v>
      </x:c>
      <x:c r="S3398" s="59" t="n">
        <x:f>ROUND(R3398/'Inputs'!$C$4,2)</x:f>
        <x:v>0.48</x:v>
      </x:c>
      <x:c r="T3398" s="33" t="n">
        <x:f>ROUND((P3398-Q3398)*G3398*'Inputs'!$C$25/1000,1)</x:f>
        <x:v>58.7</x:v>
      </x:c>
    </x:row>
    <x:row r="3399">
      <x:c r="A3399" t="n">
        <x:v>3384</x:v>
      </x:c>
      <x:c r="B3399" s="68" t="n">
        <x:v>42.4</x:v>
      </x:c>
      <x:c r="C3399" s="68" t="n">
        <x:v>30.3</x:v>
      </x:c>
      <x:c r="D3399" s="68" t="n">
        <x:v>241.9</x:v>
      </x:c>
      <x:c r="E3399" s="68" t="n">
        <x:v>26.1</x:v>
      </x:c>
      <x:c r="F3399" s="68" t="n">
        <x:v>39.1</x:v>
      </x:c>
      <x:c r="G3399" s="68" t="n">
        <x:v>10.2</x:v>
      </x:c>
      <x:c r="H3399" s="69" t="n">
        <x:v>1.846</x:v>
      </x:c>
      <x:c r="I3399" s="68" t="n">
        <x:v>7062</x:v>
      </x:c>
      <x:c r="J3399" s="68" t="n">
        <x:v>12.7</x:v>
      </x:c>
      <x:c r="K3399" s="68" t="n">
        <x:v>821</x:v>
      </x:c>
      <x:c r="L3399" s="68" t="n">
        <x:v>5.8</x:v>
      </x:c>
      <x:c r="M3399" s="70" t="n">
        <x:v>0.05</x:v>
      </x:c>
      <x:c r="N3399" s="71" t="n">
        <x:v>106</x:v>
      </x:c>
      <x:c r="O3399" s="33" t="n">
        <x:f>ROUND(3*E3399+F3399+G3399*H3399,1)</x:f>
        <x:v>136.2</x:v>
      </x:c>
      <x:c r="P3399" s="33" t="n">
        <x:f>ROUND('Inputs'!$C$4*'Inputs'!$C$7*'Inputs'!$C$5*C3399/3600,1)</x:f>
        <x:v>4376.7</x:v>
      </x:c>
      <x:c r="Q3399" s="33" t="n">
        <x:f>ROUND(('Inputs'!$C$4/B3399)*'Inputs'!$C$7*'Inputs'!$C$6*D3399/3600,1)</x:f>
        <x:v>1648.2</x:v>
      </x:c>
      <x:c r="R3399" s="59" t="n">
        <x:f>ROUND((P3399-Q3399)*O3399-('Inputs'!$C$4/B3399)*(I3399/J3399+K3399)-'Inputs'!$C$4*L3399-('Inputs'!$C$4*'Inputs'!$C$20*'Inputs'!$C$21*'Inputs'!$C$22/1000)*M3399*N3399,0)</x:f>
        <x:v>-23009</x:v>
      </x:c>
      <x:c r="S3399" s="59" t="n">
        <x:f>ROUND(R3399/'Inputs'!$C$4,2)</x:f>
        <x:v>-2.3</x:v>
      </x:c>
      <x:c r="T3399" s="33" t="n">
        <x:f>ROUND((P3399-Q3399)*G3399*'Inputs'!$C$25/1000,1)</x:f>
        <x:v>71.9</x:v>
      </x:c>
    </x:row>
    <x:row r="3400">
      <x:c r="A3400" t="n">
        <x:v>3385</x:v>
      </x:c>
      <x:c r="B3400" s="68" t="n">
        <x:v>40.4</x:v>
      </x:c>
      <x:c r="C3400" s="68" t="n">
        <x:v>29.6</x:v>
      </x:c>
      <x:c r="D3400" s="68" t="n">
        <x:v>210.1</x:v>
      </x:c>
      <x:c r="E3400" s="68" t="n">
        <x:v>26.5</x:v>
      </x:c>
      <x:c r="F3400" s="68" t="n">
        <x:v>33.2</x:v>
      </x:c>
      <x:c r="G3400" s="68" t="n">
        <x:v>8.3</x:v>
      </x:c>
      <x:c r="H3400" s="69" t="n">
        <x:v>1.594</x:v>
      </x:c>
      <x:c r="I3400" s="68" t="n">
        <x:v>7399</x:v>
      </x:c>
      <x:c r="J3400" s="68" t="n">
        <x:v>11.1</x:v>
      </x:c>
      <x:c r="K3400" s="68" t="n">
        <x:v>887</x:v>
      </x:c>
      <x:c r="L3400" s="68" t="n">
        <x:v>2.4</x:v>
      </x:c>
      <x:c r="M3400" s="70" t="n">
        <x:v>0.037</x:v>
      </x:c>
      <x:c r="N3400" s="71" t="n">
        <x:v>134</x:v>
      </x:c>
      <x:c r="O3400" s="33" t="n">
        <x:f>ROUND(3*E3400+F3400+G3400*H3400,1)</x:f>
        <x:v>125.9</x:v>
      </x:c>
      <x:c r="P3400" s="33" t="n">
        <x:f>ROUND('Inputs'!$C$4*'Inputs'!$C$7*'Inputs'!$C$5*C3400/3600,1)</x:f>
        <x:v>4275.6</x:v>
      </x:c>
      <x:c r="Q3400" s="33" t="n">
        <x:f>ROUND(('Inputs'!$C$4/B3400)*'Inputs'!$C$7*'Inputs'!$C$6*D3400/3600,1)</x:f>
        <x:v>1502.4</x:v>
      </x:c>
      <x:c r="R3400" s="59" t="n">
        <x:f>ROUND((P3400-Q3400)*O3400-('Inputs'!$C$4/B3400)*(I3400/J3400+K3400)-'Inputs'!$C$4*L3400-('Inputs'!$C$4*'Inputs'!$C$20*'Inputs'!$C$21*'Inputs'!$C$22/1000)*M3400*N3400,0)</x:f>
        <x:v>-70490</x:v>
      </x:c>
      <x:c r="S3400" s="59" t="n">
        <x:f>ROUND(R3400/'Inputs'!$C$4,2)</x:f>
        <x:v>-7.05</x:v>
      </x:c>
      <x:c r="T3400" s="33" t="n">
        <x:f>ROUND((P3400-Q3400)*G3400*'Inputs'!$C$25/1000,1)</x:f>
        <x:v>59.5</x:v>
      </x:c>
    </x:row>
    <x:row r="3401">
      <x:c r="A3401" t="n">
        <x:v>3386</x:v>
      </x:c>
      <x:c r="B3401" s="68" t="n">
        <x:v>48.3</x:v>
      </x:c>
      <x:c r="C3401" s="68" t="n">
        <x:v>27.1</x:v>
      </x:c>
      <x:c r="D3401" s="68" t="n">
        <x:v>164.1</x:v>
      </x:c>
      <x:c r="E3401" s="68" t="n">
        <x:v>25.5</x:v>
      </x:c>
      <x:c r="F3401" s="68" t="n">
        <x:v>39.5</x:v>
      </x:c>
      <x:c r="G3401" s="68" t="n">
        <x:v>8.5</x:v>
      </x:c>
      <x:c r="H3401" s="69" t="n">
        <x:v>1.795</x:v>
      </x:c>
      <x:c r="I3401" s="68" t="n">
        <x:v>7921</x:v>
      </x:c>
      <x:c r="J3401" s="68" t="n">
        <x:v>10.2</x:v>
      </x:c>
      <x:c r="K3401" s="68" t="n">
        <x:v>591</x:v>
      </x:c>
      <x:c r="L3401" s="68" t="n">
        <x:v>1.9</x:v>
      </x:c>
      <x:c r="M3401" s="70" t="n">
        <x:v>0.083</x:v>
      </x:c>
      <x:c r="N3401" s="71" t="n">
        <x:v>147</x:v>
      </x:c>
      <x:c r="O3401" s="33" t="n">
        <x:f>ROUND(3*E3401+F3401+G3401*H3401,1)</x:f>
        <x:v>131.3</x:v>
      </x:c>
      <x:c r="P3401" s="33" t="n">
        <x:f>ROUND('Inputs'!$C$4*'Inputs'!$C$7*'Inputs'!$C$5*C3401/3600,1)</x:f>
        <x:v>3914.4</x:v>
      </x:c>
      <x:c r="Q3401" s="33" t="n">
        <x:f>ROUND(('Inputs'!$C$4/B3401)*'Inputs'!$C$7*'Inputs'!$C$6*D3401/3600,1)</x:f>
        <x:v>981.5</x:v>
      </x:c>
      <x:c r="R3401" s="59" t="n">
        <x:f>ROUND((P3401-Q3401)*O3401-('Inputs'!$C$4/B3401)*(I3401/J3401+K3401)-'Inputs'!$C$4*L3401-('Inputs'!$C$4*'Inputs'!$C$20*'Inputs'!$C$21*'Inputs'!$C$22/1000)*M3401*N3401,0)</x:f>
        <x:v>55666</x:v>
      </x:c>
      <x:c r="S3401" s="59" t="n">
        <x:f>ROUND(R3401/'Inputs'!$C$4,2)</x:f>
        <x:v>5.57</x:v>
      </x:c>
      <x:c r="T3401" s="33" t="n">
        <x:f>ROUND((P3401-Q3401)*G3401*'Inputs'!$C$25/1000,1)</x:f>
        <x:v>64.4</x:v>
      </x:c>
    </x:row>
    <x:row r="3402">
      <x:c r="A3402" t="n">
        <x:v>3387</x:v>
      </x:c>
      <x:c r="B3402" s="68" t="n">
        <x:v>29.3</x:v>
      </x:c>
      <x:c r="C3402" s="68" t="n">
        <x:v>27</x:v>
      </x:c>
      <x:c r="D3402" s="68" t="n">
        <x:v>231.8</x:v>
      </x:c>
      <x:c r="E3402" s="68" t="n">
        <x:v>27.5</x:v>
      </x:c>
      <x:c r="F3402" s="68" t="n">
        <x:v>47</x:v>
      </x:c>
      <x:c r="G3402" s="68" t="n">
        <x:v>9</x:v>
      </x:c>
      <x:c r="H3402" s="69" t="n">
        <x:v>1.888</x:v>
      </x:c>
      <x:c r="I3402" s="68" t="n">
        <x:v>5178</x:v>
      </x:c>
      <x:c r="J3402" s="68" t="n">
        <x:v>14.3</x:v>
      </x:c>
      <x:c r="K3402" s="68" t="n">
        <x:v>761</x:v>
      </x:c>
      <x:c r="L3402" s="68" t="n">
        <x:v>4.4</x:v>
      </x:c>
      <x:c r="M3402" s="70" t="n">
        <x:v>0.084</x:v>
      </x:c>
      <x:c r="N3402" s="71" t="n">
        <x:v>69</x:v>
      </x:c>
      <x:c r="O3402" s="33" t="n">
        <x:f>ROUND(3*E3402+F3402+G3402*H3402,1)</x:f>
        <x:v>146.5</x:v>
      </x:c>
      <x:c r="P3402" s="33" t="n">
        <x:f>ROUND('Inputs'!$C$4*'Inputs'!$C$7*'Inputs'!$C$5*C3402/3600,1)</x:f>
        <x:v>3900</x:v>
      </x:c>
      <x:c r="Q3402" s="33" t="n">
        <x:f>ROUND(('Inputs'!$C$4/B3402)*'Inputs'!$C$7*'Inputs'!$C$6*D3402/3600,1)</x:f>
        <x:v>2285.5</x:v>
      </x:c>
      <x:c r="R3402" s="59" t="n">
        <x:f>ROUND((P3402-Q3402)*O3402-('Inputs'!$C$4/B3402)*(I3402/J3402+K3402)-'Inputs'!$C$4*L3402-('Inputs'!$C$4*'Inputs'!$C$20*'Inputs'!$C$21*'Inputs'!$C$22/1000)*M3402*N3402,0)</x:f>
        <x:v>-203746</x:v>
      </x:c>
      <x:c r="S3402" s="59" t="n">
        <x:f>ROUND(R3402/'Inputs'!$C$4,2)</x:f>
        <x:v>-20.37</x:v>
      </x:c>
      <x:c r="T3402" s="33" t="n">
        <x:f>ROUND((P3402-Q3402)*G3402*'Inputs'!$C$25/1000,1)</x:f>
        <x:v>37.5</x:v>
      </x:c>
    </x:row>
    <x:row r="3403">
      <x:c r="A3403" t="n">
        <x:v>3388</x:v>
      </x:c>
      <x:c r="B3403" s="68" t="n">
        <x:v>32.7</x:v>
      </x:c>
      <x:c r="C3403" s="68" t="n">
        <x:v>28.6</x:v>
      </x:c>
      <x:c r="D3403" s="68" t="n">
        <x:v>207.4</x:v>
      </x:c>
      <x:c r="E3403" s="68" t="n">
        <x:v>24.2</x:v>
      </x:c>
      <x:c r="F3403" s="68" t="n">
        <x:v>37.8</x:v>
      </x:c>
      <x:c r="G3403" s="68" t="n">
        <x:v>10.8</x:v>
      </x:c>
      <x:c r="H3403" s="69" t="n">
        <x:v>1.82</x:v>
      </x:c>
      <x:c r="I3403" s="68" t="n">
        <x:v>6034</x:v>
      </x:c>
      <x:c r="J3403" s="68" t="n">
        <x:v>14.8</x:v>
      </x:c>
      <x:c r="K3403" s="68" t="n">
        <x:v>969</x:v>
      </x:c>
      <x:c r="L3403" s="68" t="n">
        <x:v>5.2</x:v>
      </x:c>
      <x:c r="M3403" s="70" t="n">
        <x:v>0.056</x:v>
      </x:c>
      <x:c r="N3403" s="71" t="n">
        <x:v>141</x:v>
      </x:c>
      <x:c r="O3403" s="33" t="n">
        <x:f>ROUND(3*E3403+F3403+G3403*H3403,1)</x:f>
        <x:v>130.1</x:v>
      </x:c>
      <x:c r="P3403" s="33" t="n">
        <x:f>ROUND('Inputs'!$C$4*'Inputs'!$C$7*'Inputs'!$C$5*C3403/3600,1)</x:f>
        <x:v>4131.1</x:v>
      </x:c>
      <x:c r="Q3403" s="33" t="n">
        <x:f>ROUND(('Inputs'!$C$4/B3403)*'Inputs'!$C$7*'Inputs'!$C$6*D3403/3600,1)</x:f>
        <x:v>1832.3</x:v>
      </x:c>
      <x:c r="R3403" s="59" t="n">
        <x:f>ROUND((P3403-Q3403)*O3403-('Inputs'!$C$4/B3403)*(I3403/J3403+K3403)-'Inputs'!$C$4*L3403-('Inputs'!$C$4*'Inputs'!$C$20*'Inputs'!$C$21*'Inputs'!$C$22/1000)*M3403*N3403,0)</x:f>
        <x:v>-191593</x:v>
      </x:c>
      <x:c r="S3403" s="59" t="n">
        <x:f>ROUND(R3403/'Inputs'!$C$4,2)</x:f>
        <x:v>-19.16</x:v>
      </x:c>
      <x:c r="T3403" s="33" t="n">
        <x:f>ROUND((P3403-Q3403)*G3403*'Inputs'!$C$25/1000,1)</x:f>
        <x:v>64.1</x:v>
      </x:c>
    </x:row>
    <x:row r="3404">
      <x:c r="A3404" t="n">
        <x:v>3389</x:v>
      </x:c>
      <x:c r="B3404" s="68" t="n">
        <x:v>48.7</x:v>
      </x:c>
      <x:c r="C3404" s="68" t="n">
        <x:v>27.8</x:v>
      </x:c>
      <x:c r="D3404" s="68" t="n">
        <x:v>253.2</x:v>
      </x:c>
      <x:c r="E3404" s="68" t="n">
        <x:v>24.9</x:v>
      </x:c>
      <x:c r="F3404" s="68" t="n">
        <x:v>41.8</x:v>
      </x:c>
      <x:c r="G3404" s="68" t="n">
        <x:v>8.9</x:v>
      </x:c>
      <x:c r="H3404" s="69" t="n">
        <x:v>1.88</x:v>
      </x:c>
      <x:c r="I3404" s="68" t="n">
        <x:v>6204</x:v>
      </x:c>
      <x:c r="J3404" s="68" t="n">
        <x:v>11.5</x:v>
      </x:c>
      <x:c r="K3404" s="68" t="n">
        <x:v>848</x:v>
      </x:c>
      <x:c r="L3404" s="68" t="n">
        <x:v>3.1</x:v>
      </x:c>
      <x:c r="M3404" s="70" t="n">
        <x:v>0.009</x:v>
      </x:c>
      <x:c r="N3404" s="71" t="n">
        <x:v>129</x:v>
      </x:c>
      <x:c r="O3404" s="33" t="n">
        <x:f>ROUND(3*E3404+F3404+G3404*H3404,1)</x:f>
        <x:v>133.2</x:v>
      </x:c>
      <x:c r="P3404" s="33" t="n">
        <x:f>ROUND('Inputs'!$C$4*'Inputs'!$C$7*'Inputs'!$C$5*C3404/3600,1)</x:f>
        <x:v>4015.6</x:v>
      </x:c>
      <x:c r="Q3404" s="33" t="n">
        <x:f>ROUND(('Inputs'!$C$4/B3404)*'Inputs'!$C$7*'Inputs'!$C$6*D3404/3600,1)</x:f>
        <x:v>1502</x:v>
      </x:c>
      <x:c r="R3404" s="59" t="n">
        <x:f>ROUND((P3404-Q3404)*O3404-('Inputs'!$C$4/B3404)*(I3404/J3404+K3404)-'Inputs'!$C$4*L3404-('Inputs'!$C$4*'Inputs'!$C$20*'Inputs'!$C$21*'Inputs'!$C$22/1000)*M3404*N3404,0)</x:f>
        <x:v>16312</x:v>
      </x:c>
      <x:c r="S3404" s="59" t="n">
        <x:f>ROUND(R3404/'Inputs'!$C$4,2)</x:f>
        <x:v>1.63</x:v>
      </x:c>
      <x:c r="T3404" s="33" t="n">
        <x:f>ROUND((P3404-Q3404)*G3404*'Inputs'!$C$25/1000,1)</x:f>
        <x:v>57.8</x:v>
      </x:c>
    </x:row>
    <x:row r="3405">
      <x:c r="A3405" t="n">
        <x:v>3390</x:v>
      </x:c>
      <x:c r="B3405" s="68" t="n">
        <x:v>37.2</x:v>
      </x:c>
      <x:c r="C3405" s="68" t="n">
        <x:v>26</x:v>
      </x:c>
      <x:c r="D3405" s="68" t="n">
        <x:v>169.5</x:v>
      </x:c>
      <x:c r="E3405" s="68" t="n">
        <x:v>27.7</x:v>
      </x:c>
      <x:c r="F3405" s="68" t="n">
        <x:v>46</x:v>
      </x:c>
      <x:c r="G3405" s="68" t="n">
        <x:v>10.1</x:v>
      </x:c>
      <x:c r="H3405" s="69" t="n">
        <x:v>1.773</x:v>
      </x:c>
      <x:c r="I3405" s="68" t="n">
        <x:v>6709</x:v>
      </x:c>
      <x:c r="J3405" s="68" t="n">
        <x:v>11.5</x:v>
      </x:c>
      <x:c r="K3405" s="68" t="n">
        <x:v>401</x:v>
      </x:c>
      <x:c r="L3405" s="68" t="n">
        <x:v>4.5</x:v>
      </x:c>
      <x:c r="M3405" s="70" t="n">
        <x:v>0.032</x:v>
      </x:c>
      <x:c r="N3405" s="71" t="n">
        <x:v>76</x:v>
      </x:c>
      <x:c r="O3405" s="33" t="n">
        <x:f>ROUND(3*E3405+F3405+G3405*H3405,1)</x:f>
        <x:v>147</x:v>
      </x:c>
      <x:c r="P3405" s="33" t="n">
        <x:f>ROUND('Inputs'!$C$4*'Inputs'!$C$7*'Inputs'!$C$5*C3405/3600,1)</x:f>
        <x:v>3755.6</x:v>
      </x:c>
      <x:c r="Q3405" s="33" t="n">
        <x:f>ROUND(('Inputs'!$C$4/B3405)*'Inputs'!$C$7*'Inputs'!$C$6*D3405/3600,1)</x:f>
        <x:v>1316.3</x:v>
      </x:c>
      <x:c r="R3405" s="59" t="n">
        <x:f>ROUND((P3405-Q3405)*O3405-('Inputs'!$C$4/B3405)*(I3405/J3405+K3405)-'Inputs'!$C$4*L3405-('Inputs'!$C$4*'Inputs'!$C$20*'Inputs'!$C$21*'Inputs'!$C$22/1000)*M3405*N3405,0)</x:f>
        <x:v>43517</x:v>
      </x:c>
      <x:c r="S3405" s="59" t="n">
        <x:f>ROUND(R3405/'Inputs'!$C$4,2)</x:f>
        <x:v>4.35</x:v>
      </x:c>
      <x:c r="T3405" s="33" t="n">
        <x:f>ROUND((P3405-Q3405)*G3405*'Inputs'!$C$25/1000,1)</x:f>
        <x:v>63.7</x:v>
      </x:c>
    </x:row>
    <x:row r="3406">
      <x:c r="A3406" t="n">
        <x:v>3391</x:v>
      </x:c>
      <x:c r="B3406" s="68" t="n">
        <x:v>30.1</x:v>
      </x:c>
      <x:c r="C3406" s="68" t="n">
        <x:v>33.6</x:v>
      </x:c>
      <x:c r="D3406" s="68" t="n">
        <x:v>168</x:v>
      </x:c>
      <x:c r="E3406" s="68" t="n">
        <x:v>21.5</x:v>
      </x:c>
      <x:c r="F3406" s="68" t="n">
        <x:v>41.8</x:v>
      </x:c>
      <x:c r="G3406" s="68" t="n">
        <x:v>10.8</x:v>
      </x:c>
      <x:c r="H3406" s="69" t="n">
        <x:v>1.98</x:v>
      </x:c>
      <x:c r="I3406" s="68" t="n">
        <x:v>7383</x:v>
      </x:c>
      <x:c r="J3406" s="68" t="n">
        <x:v>8.5</x:v>
      </x:c>
      <x:c r="K3406" s="68" t="n">
        <x:v>700</x:v>
      </x:c>
      <x:c r="L3406" s="68" t="n">
        <x:v>2.9</x:v>
      </x:c>
      <x:c r="M3406" s="70" t="n">
        <x:v>0.038</x:v>
      </x:c>
      <x:c r="N3406" s="71" t="n">
        <x:v>104</x:v>
      </x:c>
      <x:c r="O3406" s="33" t="n">
        <x:f>ROUND(3*E3406+F3406+G3406*H3406,1)</x:f>
        <x:v>127.7</x:v>
      </x:c>
      <x:c r="P3406" s="33" t="n">
        <x:f>ROUND('Inputs'!$C$4*'Inputs'!$C$7*'Inputs'!$C$5*C3406/3600,1)</x:f>
        <x:v>4853.3</x:v>
      </x:c>
      <x:c r="Q3406" s="33" t="n">
        <x:f>ROUND(('Inputs'!$C$4/B3406)*'Inputs'!$C$7*'Inputs'!$C$6*D3406/3600,1)</x:f>
        <x:v>1612.4</x:v>
      </x:c>
      <x:c r="R3406" s="59" t="n">
        <x:f>ROUND((P3406-Q3406)*O3406-('Inputs'!$C$4/B3406)*(I3406/J3406+K3406)-'Inputs'!$C$4*L3406-('Inputs'!$C$4*'Inputs'!$C$20*'Inputs'!$C$21*'Inputs'!$C$22/1000)*M3406*N3406,0)</x:f>
        <x:v>-145100</x:v>
      </x:c>
      <x:c r="S3406" s="59" t="n">
        <x:f>ROUND(R3406/'Inputs'!$C$4,2)</x:f>
        <x:v>-14.51</x:v>
      </x:c>
      <x:c r="T3406" s="33" t="n">
        <x:f>ROUND((P3406-Q3406)*G3406*'Inputs'!$C$25/1000,1)</x:f>
        <x:v>90.4</x:v>
      </x:c>
    </x:row>
    <x:row r="3407">
      <x:c r="A3407" t="n">
        <x:v>3392</x:v>
      </x:c>
      <x:c r="B3407" s="68" t="n">
        <x:v>32.4</x:v>
      </x:c>
      <x:c r="C3407" s="68" t="n">
        <x:v>26.3</x:v>
      </x:c>
      <x:c r="D3407" s="68" t="n">
        <x:v>226.3</x:v>
      </x:c>
      <x:c r="E3407" s="68" t="n">
        <x:v>20.6</x:v>
      </x:c>
      <x:c r="F3407" s="68" t="n">
        <x:v>52.3</x:v>
      </x:c>
      <x:c r="G3407" s="68" t="n">
        <x:v>7</x:v>
      </x:c>
      <x:c r="H3407" s="69" t="n">
        <x:v>1.846</x:v>
      </x:c>
      <x:c r="I3407" s="68" t="n">
        <x:v>4110</x:v>
      </x:c>
      <x:c r="J3407" s="68" t="n">
        <x:v>11.6</x:v>
      </x:c>
      <x:c r="K3407" s="68" t="n">
        <x:v>820</x:v>
      </x:c>
      <x:c r="L3407" s="68" t="n">
        <x:v>4.4</x:v>
      </x:c>
      <x:c r="M3407" s="70" t="n">
        <x:v>0.014</x:v>
      </x:c>
      <x:c r="N3407" s="71" t="n">
        <x:v>91</x:v>
      </x:c>
      <x:c r="O3407" s="33" t="n">
        <x:f>ROUND(3*E3407+F3407+G3407*H3407,1)</x:f>
        <x:v>127</x:v>
      </x:c>
      <x:c r="P3407" s="33" t="n">
        <x:f>ROUND('Inputs'!$C$4*'Inputs'!$C$7*'Inputs'!$C$5*C3407/3600,1)</x:f>
        <x:v>3798.9</x:v>
      </x:c>
      <x:c r="Q3407" s="33" t="n">
        <x:f>ROUND(('Inputs'!$C$4/B3407)*'Inputs'!$C$7*'Inputs'!$C$6*D3407/3600,1)</x:f>
        <x:v>2017.8</x:v>
      </x:c>
      <x:c r="R3407" s="59" t="n">
        <x:f>ROUND((P3407-Q3407)*O3407-('Inputs'!$C$4/B3407)*(I3407/J3407+K3407)-'Inputs'!$C$4*L3407-('Inputs'!$C$4*'Inputs'!$C$20*'Inputs'!$C$21*'Inputs'!$C$22/1000)*M3407*N3407,0)</x:f>
        <x:v>-183091</x:v>
      </x:c>
      <x:c r="S3407" s="59" t="n">
        <x:f>ROUND(R3407/'Inputs'!$C$4,2)</x:f>
        <x:v>-18.31</x:v>
      </x:c>
      <x:c r="T3407" s="33" t="n">
        <x:f>ROUND((P3407-Q3407)*G3407*'Inputs'!$C$25/1000,1)</x:f>
        <x:v>32.2</x:v>
      </x:c>
    </x:row>
    <x:row r="3408">
      <x:c r="A3408" t="n">
        <x:v>3393</x:v>
      </x:c>
      <x:c r="B3408" s="68" t="n">
        <x:v>48.6</x:v>
      </x:c>
      <x:c r="C3408" s="68" t="n">
        <x:v>33.3</x:v>
      </x:c>
      <x:c r="D3408" s="68" t="n">
        <x:v>271.6</x:v>
      </x:c>
      <x:c r="E3408" s="68" t="n">
        <x:v>22.5</x:v>
      </x:c>
      <x:c r="F3408" s="68" t="n">
        <x:v>51.4</x:v>
      </x:c>
      <x:c r="G3408" s="68" t="n">
        <x:v>9.1</x:v>
      </x:c>
      <x:c r="H3408" s="69" t="n">
        <x:v>1.708</x:v>
      </x:c>
      <x:c r="I3408" s="68" t="n">
        <x:v>5867</x:v>
      </x:c>
      <x:c r="J3408" s="68" t="n">
        <x:v>14</x:v>
      </x:c>
      <x:c r="K3408" s="68" t="n">
        <x:v>717</x:v>
      </x:c>
      <x:c r="L3408" s="68" t="n">
        <x:v>3.4</x:v>
      </x:c>
      <x:c r="M3408" s="70" t="n">
        <x:v>0.014</x:v>
      </x:c>
      <x:c r="N3408" s="71" t="n">
        <x:v>147</x:v>
      </x:c>
      <x:c r="O3408" s="33" t="n">
        <x:f>ROUND(3*E3408+F3408+G3408*H3408,1)</x:f>
        <x:v>134.4</x:v>
      </x:c>
      <x:c r="P3408" s="33" t="n">
        <x:f>ROUND('Inputs'!$C$4*'Inputs'!$C$7*'Inputs'!$C$5*C3408/3600,1)</x:f>
        <x:v>4810</x:v>
      </x:c>
      <x:c r="Q3408" s="33" t="n">
        <x:f>ROUND(('Inputs'!$C$4/B3408)*'Inputs'!$C$7*'Inputs'!$C$6*D3408/3600,1)</x:f>
        <x:v>1614.4</x:v>
      </x:c>
      <x:c r="R3408" s="59" t="n">
        <x:f>ROUND((P3408-Q3408)*O3408-('Inputs'!$C$4/B3408)*(I3408/J3408+K3408)-'Inputs'!$C$4*L3408-('Inputs'!$C$4*'Inputs'!$C$20*'Inputs'!$C$21*'Inputs'!$C$22/1000)*M3408*N3408,0)</x:f>
        <x:v>157127</x:v>
      </x:c>
      <x:c r="S3408" s="59" t="n">
        <x:f>ROUND(R3408/'Inputs'!$C$4,2)</x:f>
        <x:v>15.71</x:v>
      </x:c>
      <x:c r="T3408" s="33" t="n">
        <x:f>ROUND((P3408-Q3408)*G3408*'Inputs'!$C$25/1000,1)</x:f>
        <x:v>75.1</x:v>
      </x:c>
    </x:row>
    <x:row r="3409">
      <x:c r="A3409" t="n">
        <x:v>3394</x:v>
      </x:c>
      <x:c r="B3409" s="68" t="n">
        <x:v>59.1</x:v>
      </x:c>
      <x:c r="C3409" s="68" t="n">
        <x:v>30</x:v>
      </x:c>
      <x:c r="D3409" s="68" t="n">
        <x:v>228</x:v>
      </x:c>
      <x:c r="E3409" s="68" t="n">
        <x:v>26.3</x:v>
      </x:c>
      <x:c r="F3409" s="68" t="n">
        <x:v>34.8</x:v>
      </x:c>
      <x:c r="G3409" s="68" t="n">
        <x:v>7.3</x:v>
      </x:c>
      <x:c r="H3409" s="69" t="n">
        <x:v>2.046</x:v>
      </x:c>
      <x:c r="I3409" s="68" t="n">
        <x:v>5828</x:v>
      </x:c>
      <x:c r="J3409" s="68" t="n">
        <x:v>11.1</x:v>
      </x:c>
      <x:c r="K3409" s="68" t="n">
        <x:v>496</x:v>
      </x:c>
      <x:c r="L3409" s="68" t="n">
        <x:v>4.1</x:v>
      </x:c>
      <x:c r="M3409" s="70" t="n">
        <x:v>0.065</x:v>
      </x:c>
      <x:c r="N3409" s="71" t="n">
        <x:v>98</x:v>
      </x:c>
      <x:c r="O3409" s="33" t="n">
        <x:f>ROUND(3*E3409+F3409+G3409*H3409,1)</x:f>
        <x:v>128.6</x:v>
      </x:c>
      <x:c r="P3409" s="33" t="n">
        <x:f>ROUND('Inputs'!$C$4*'Inputs'!$C$7*'Inputs'!$C$5*C3409/3600,1)</x:f>
        <x:v>4333.3</x:v>
      </x:c>
      <x:c r="Q3409" s="33" t="n">
        <x:f>ROUND(('Inputs'!$C$4/B3409)*'Inputs'!$C$7*'Inputs'!$C$6*D3409/3600,1)</x:f>
        <x:v>1114.5</x:v>
      </x:c>
      <x:c r="R3409" s="59" t="n">
        <x:f>ROUND((P3409-Q3409)*O3409-('Inputs'!$C$4/B3409)*(I3409/J3409+K3409)-'Inputs'!$C$4*L3409-('Inputs'!$C$4*'Inputs'!$C$20*'Inputs'!$C$21*'Inputs'!$C$22/1000)*M3409*N3409,0)</x:f>
        <x:v>185928</x:v>
      </x:c>
      <x:c r="S3409" s="59" t="n">
        <x:f>ROUND(R3409/'Inputs'!$C$4,2)</x:f>
        <x:v>18.59</x:v>
      </x:c>
      <x:c r="T3409" s="33" t="n">
        <x:f>ROUND((P3409-Q3409)*G3409*'Inputs'!$C$25/1000,1)</x:f>
        <x:v>60.7</x:v>
      </x:c>
    </x:row>
    <x:row r="3410">
      <x:c r="A3410" t="n">
        <x:v>3395</x:v>
      </x:c>
      <x:c r="B3410" s="68" t="n">
        <x:v>52.7</x:v>
      </x:c>
      <x:c r="C3410" s="68" t="n">
        <x:v>28.7</x:v>
      </x:c>
      <x:c r="D3410" s="68" t="n">
        <x:v>258.4</x:v>
      </x:c>
      <x:c r="E3410" s="68" t="n">
        <x:v>21</x:v>
      </x:c>
      <x:c r="F3410" s="68" t="n">
        <x:v>43.5</x:v>
      </x:c>
      <x:c r="G3410" s="68" t="n">
        <x:v>10.6</x:v>
      </x:c>
      <x:c r="H3410" s="69" t="n">
        <x:v>1.779</x:v>
      </x:c>
      <x:c r="I3410" s="68" t="n">
        <x:v>7525</x:v>
      </x:c>
      <x:c r="J3410" s="68" t="n">
        <x:v>13.7</x:v>
      </x:c>
      <x:c r="K3410" s="68" t="n">
        <x:v>780</x:v>
      </x:c>
      <x:c r="L3410" s="68" t="n">
        <x:v>4.7</x:v>
      </x:c>
      <x:c r="M3410" s="70" t="n">
        <x:v>0.027</x:v>
      </x:c>
      <x:c r="N3410" s="71" t="n">
        <x:v>152</x:v>
      </x:c>
      <x:c r="O3410" s="33" t="n">
        <x:f>ROUND(3*E3410+F3410+G3410*H3410,1)</x:f>
        <x:v>125.4</x:v>
      </x:c>
      <x:c r="P3410" s="33" t="n">
        <x:f>ROUND('Inputs'!$C$4*'Inputs'!$C$7*'Inputs'!$C$5*C3410/3600,1)</x:f>
        <x:v>4145.6</x:v>
      </x:c>
      <x:c r="Q3410" s="33" t="n">
        <x:f>ROUND(('Inputs'!$C$4/B3410)*'Inputs'!$C$7*'Inputs'!$C$6*D3410/3600,1)</x:f>
        <x:v>1416.5</x:v>
      </x:c>
      <x:c r="R3410" s="59" t="n">
        <x:f>ROUND((P3410-Q3410)*O3410-('Inputs'!$C$4/B3410)*(I3410/J3410+K3410)-'Inputs'!$C$4*L3410-('Inputs'!$C$4*'Inputs'!$C$20*'Inputs'!$C$21*'Inputs'!$C$22/1000)*M3410*N3410,0)</x:f>
        <x:v>33819</x:v>
      </x:c>
      <x:c r="S3410" s="59" t="n">
        <x:f>ROUND(R3410/'Inputs'!$C$4,2)</x:f>
        <x:v>3.38</x:v>
      </x:c>
      <x:c r="T3410" s="33" t="n">
        <x:f>ROUND((P3410-Q3410)*G3410*'Inputs'!$C$25/1000,1)</x:f>
        <x:v>74.7</x:v>
      </x:c>
    </x:row>
    <x:row r="3411">
      <x:c r="A3411" t="n">
        <x:v>3396</x:v>
      </x:c>
      <x:c r="B3411" s="68" t="n">
        <x:v>45</x:v>
      </x:c>
      <x:c r="C3411" s="68" t="n">
        <x:v>32.5</x:v>
      </x:c>
      <x:c r="D3411" s="68" t="n">
        <x:v>251</x:v>
      </x:c>
      <x:c r="E3411" s="68" t="n">
        <x:v>26</x:v>
      </x:c>
      <x:c r="F3411" s="68" t="n">
        <x:v>30.4</x:v>
      </x:c>
      <x:c r="G3411" s="68" t="n">
        <x:v>9.4</x:v>
      </x:c>
      <x:c r="H3411" s="69" t="n">
        <x:v>1.884</x:v>
      </x:c>
      <x:c r="I3411" s="68" t="n">
        <x:v>5521</x:v>
      </x:c>
      <x:c r="J3411" s="68" t="n">
        <x:v>8.1</x:v>
      </x:c>
      <x:c r="K3411" s="68" t="n">
        <x:v>509</x:v>
      </x:c>
      <x:c r="L3411" s="68" t="n">
        <x:v>1.8</x:v>
      </x:c>
      <x:c r="M3411" s="70" t="n">
        <x:v>0.07</x:v>
      </x:c>
      <x:c r="N3411" s="71" t="n">
        <x:v>155</x:v>
      </x:c>
      <x:c r="O3411" s="33" t="n">
        <x:f>ROUND(3*E3411+F3411+G3411*H3411,1)</x:f>
        <x:v>126.1</x:v>
      </x:c>
      <x:c r="P3411" s="33" t="n">
        <x:f>ROUND('Inputs'!$C$4*'Inputs'!$C$7*'Inputs'!$C$5*C3411/3600,1)</x:f>
        <x:v>4694.4</x:v>
      </x:c>
      <x:c r="Q3411" s="33" t="n">
        <x:f>ROUND(('Inputs'!$C$4/B3411)*'Inputs'!$C$7*'Inputs'!$C$6*D3411/3600,1)</x:f>
        <x:v>1611.4</x:v>
      </x:c>
      <x:c r="R3411" s="59" t="n">
        <x:f>ROUND((P3411-Q3411)*O3411-('Inputs'!$C$4/B3411)*(I3411/J3411+K3411)-'Inputs'!$C$4*L3411-('Inputs'!$C$4*'Inputs'!$C$20*'Inputs'!$C$21*'Inputs'!$C$22/1000)*M3411*N3411,0)</x:f>
        <x:v>81925</x:v>
      </x:c>
      <x:c r="S3411" s="59" t="n">
        <x:f>ROUND(R3411/'Inputs'!$C$4,2)</x:f>
        <x:v>8.19</x:v>
      </x:c>
      <x:c r="T3411" s="33" t="n">
        <x:f>ROUND((P3411-Q3411)*G3411*'Inputs'!$C$25/1000,1)</x:f>
        <x:v>74.9</x:v>
      </x:c>
    </x:row>
    <x:row r="3412">
      <x:c r="A3412" t="n">
        <x:v>3397</x:v>
      </x:c>
      <x:c r="B3412" s="68" t="n">
        <x:v>29.6</x:v>
      </x:c>
      <x:c r="C3412" s="68" t="n">
        <x:v>31.3</x:v>
      </x:c>
      <x:c r="D3412" s="68" t="n">
        <x:v>259.4</x:v>
      </x:c>
      <x:c r="E3412" s="68" t="n">
        <x:v>26.2</x:v>
      </x:c>
      <x:c r="F3412" s="68" t="n">
        <x:v>54.5</x:v>
      </x:c>
      <x:c r="G3412" s="68" t="n">
        <x:v>8.7</x:v>
      </x:c>
      <x:c r="H3412" s="69" t="n">
        <x:v>1.823</x:v>
      </x:c>
      <x:c r="I3412" s="68" t="n">
        <x:v>5659</x:v>
      </x:c>
      <x:c r="J3412" s="68" t="n">
        <x:v>14.7</x:v>
      </x:c>
      <x:c r="K3412" s="68" t="n">
        <x:v>678</x:v>
      </x:c>
      <x:c r="L3412" s="68" t="n">
        <x:v>4.2</x:v>
      </x:c>
      <x:c r="M3412" s="70" t="n">
        <x:v>0.023</x:v>
      </x:c>
      <x:c r="N3412" s="71" t="n">
        <x:v>73</x:v>
      </x:c>
      <x:c r="O3412" s="33" t="n">
        <x:f>ROUND(3*E3412+F3412+G3412*H3412,1)</x:f>
        <x:v>149</x:v>
      </x:c>
      <x:c r="P3412" s="33" t="n">
        <x:f>ROUND('Inputs'!$C$4*'Inputs'!$C$7*'Inputs'!$C$5*C3412/3600,1)</x:f>
        <x:v>4521.1</x:v>
      </x:c>
      <x:c r="Q3412" s="33" t="n">
        <x:f>ROUND(('Inputs'!$C$4/B3412)*'Inputs'!$C$7*'Inputs'!$C$6*D3412/3600,1)</x:f>
        <x:v>2531.7</x:v>
      </x:c>
      <x:c r="R3412" s="59" t="n">
        <x:f>ROUND((P3412-Q3412)*O3412-('Inputs'!$C$4/B3412)*(I3412/J3412+K3412)-'Inputs'!$C$4*L3412-('Inputs'!$C$4*'Inputs'!$C$20*'Inputs'!$C$21*'Inputs'!$C$22/1000)*M3412*N3412,0)</x:f>
        <x:v>-108444</x:v>
      </x:c>
      <x:c r="S3412" s="59" t="n">
        <x:f>ROUND(R3412/'Inputs'!$C$4,2)</x:f>
        <x:v>-10.84</x:v>
      </x:c>
      <x:c r="T3412" s="33" t="n">
        <x:f>ROUND((P3412-Q3412)*G3412*'Inputs'!$C$25/1000,1)</x:f>
        <x:v>44.7</x:v>
      </x:c>
    </x:row>
    <x:row r="3413">
      <x:c r="A3413" t="n">
        <x:v>3398</x:v>
      </x:c>
      <x:c r="B3413" s="68" t="n">
        <x:v>50.4</x:v>
      </x:c>
      <x:c r="C3413" s="68" t="n">
        <x:v>32.2</x:v>
      </x:c>
      <x:c r="D3413" s="68" t="n">
        <x:v>223.6</x:v>
      </x:c>
      <x:c r="E3413" s="68" t="n">
        <x:v>21.6</x:v>
      </x:c>
      <x:c r="F3413" s="68" t="n">
        <x:v>50.9</x:v>
      </x:c>
      <x:c r="G3413" s="68" t="n">
        <x:v>9.7</x:v>
      </x:c>
      <x:c r="H3413" s="69" t="n">
        <x:v>2.022</x:v>
      </x:c>
      <x:c r="I3413" s="68" t="n">
        <x:v>8694</x:v>
      </x:c>
      <x:c r="J3413" s="68" t="n">
        <x:v>13.9</x:v>
      </x:c>
      <x:c r="K3413" s="68" t="n">
        <x:v>755</x:v>
      </x:c>
      <x:c r="L3413" s="68" t="n">
        <x:v>3</x:v>
      </x:c>
      <x:c r="M3413" s="70" t="n">
        <x:v>0.069</x:v>
      </x:c>
      <x:c r="N3413" s="71" t="n">
        <x:v>148</x:v>
      </x:c>
      <x:c r="O3413" s="33" t="n">
        <x:f>ROUND(3*E3413+F3413+G3413*H3413,1)</x:f>
        <x:v>135.3</x:v>
      </x:c>
      <x:c r="P3413" s="33" t="n">
        <x:f>ROUND('Inputs'!$C$4*'Inputs'!$C$7*'Inputs'!$C$5*C3413/3600,1)</x:f>
        <x:v>4651.1</x:v>
      </x:c>
      <x:c r="Q3413" s="33" t="n">
        <x:f>ROUND(('Inputs'!$C$4/B3413)*'Inputs'!$C$7*'Inputs'!$C$6*D3413/3600,1)</x:f>
        <x:v>1281.7</x:v>
      </x:c>
      <x:c r="R3413" s="59" t="n">
        <x:f>ROUND((P3413-Q3413)*O3413-('Inputs'!$C$4/B3413)*(I3413/J3413+K3413)-'Inputs'!$C$4*L3413-('Inputs'!$C$4*'Inputs'!$C$20*'Inputs'!$C$21*'Inputs'!$C$22/1000)*M3413*N3413,0)</x:f>
        <x:v>129142</x:v>
      </x:c>
      <x:c r="S3413" s="59" t="n">
        <x:f>ROUND(R3413/'Inputs'!$C$4,2)</x:f>
        <x:v>12.91</x:v>
      </x:c>
      <x:c r="T3413" s="33" t="n">
        <x:f>ROUND((P3413-Q3413)*G3413*'Inputs'!$C$25/1000,1)</x:f>
        <x:v>84.4</x:v>
      </x:c>
    </x:row>
    <x:row r="3414">
      <x:c r="A3414" t="n">
        <x:v>3399</x:v>
      </x:c>
      <x:c r="B3414" s="68" t="n">
        <x:v>57.4</x:v>
      </x:c>
      <x:c r="C3414" s="68" t="n">
        <x:v>25.2</x:v>
      </x:c>
      <x:c r="D3414" s="68" t="n">
        <x:v>271.8</x:v>
      </x:c>
      <x:c r="E3414" s="68" t="n">
        <x:v>26.3</x:v>
      </x:c>
      <x:c r="F3414" s="68" t="n">
        <x:v>30.6</x:v>
      </x:c>
      <x:c r="G3414" s="68" t="n">
        <x:v>7.1</x:v>
      </x:c>
      <x:c r="H3414" s="69" t="n">
        <x:v>1.861</x:v>
      </x:c>
      <x:c r="I3414" s="68" t="n">
        <x:v>7449</x:v>
      </x:c>
      <x:c r="J3414" s="68" t="n">
        <x:v>14.5</x:v>
      </x:c>
      <x:c r="K3414" s="68" t="n">
        <x:v>365</x:v>
      </x:c>
      <x:c r="L3414" s="68" t="n">
        <x:v>5</x:v>
      </x:c>
      <x:c r="M3414" s="70" t="n">
        <x:v>0.038</x:v>
      </x:c>
      <x:c r="N3414" s="71" t="n">
        <x:v>82</x:v>
      </x:c>
      <x:c r="O3414" s="33" t="n">
        <x:f>ROUND(3*E3414+F3414+G3414*H3414,1)</x:f>
        <x:v>122.7</x:v>
      </x:c>
      <x:c r="P3414" s="33" t="n">
        <x:f>ROUND('Inputs'!$C$4*'Inputs'!$C$7*'Inputs'!$C$5*C3414/3600,1)</x:f>
        <x:v>3640</x:v>
      </x:c>
      <x:c r="Q3414" s="33" t="n">
        <x:f>ROUND(('Inputs'!$C$4/B3414)*'Inputs'!$C$7*'Inputs'!$C$6*D3414/3600,1)</x:f>
        <x:v>1367.9</x:v>
      </x:c>
      <x:c r="R3414" s="59" t="n">
        <x:f>ROUND((P3414-Q3414)*O3414-('Inputs'!$C$4/B3414)*(I3414/J3414+K3414)-'Inputs'!$C$4*L3414-('Inputs'!$C$4*'Inputs'!$C$20*'Inputs'!$C$21*'Inputs'!$C$22/1000)*M3414*N3414,0)</x:f>
        <x:v>68731</x:v>
      </x:c>
      <x:c r="S3414" s="59" t="n">
        <x:f>ROUND(R3414/'Inputs'!$C$4,2)</x:f>
        <x:v>6.87</x:v>
      </x:c>
      <x:c r="T3414" s="33" t="n">
        <x:f>ROUND((P3414-Q3414)*G3414*'Inputs'!$C$25/1000,1)</x:f>
        <x:v>41.7</x:v>
      </x:c>
    </x:row>
    <x:row r="3415">
      <x:c r="A3415" t="n">
        <x:v>3400</x:v>
      </x:c>
      <x:c r="B3415" s="68" t="n">
        <x:v>48.5</x:v>
      </x:c>
      <x:c r="C3415" s="68" t="n">
        <x:v>32.3</x:v>
      </x:c>
      <x:c r="D3415" s="68" t="n">
        <x:v>191.7</x:v>
      </x:c>
      <x:c r="E3415" s="68" t="n">
        <x:v>21.4</x:v>
      </x:c>
      <x:c r="F3415" s="68" t="n">
        <x:v>53.2</x:v>
      </x:c>
      <x:c r="G3415" s="68" t="n">
        <x:v>8.9</x:v>
      </x:c>
      <x:c r="H3415" s="69" t="n">
        <x:v>1.675</x:v>
      </x:c>
      <x:c r="I3415" s="68" t="n">
        <x:v>7284</x:v>
      </x:c>
      <x:c r="J3415" s="68" t="n">
        <x:v>11.3</x:v>
      </x:c>
      <x:c r="K3415" s="68" t="n">
        <x:v>706</x:v>
      </x:c>
      <x:c r="L3415" s="68" t="n">
        <x:v>4</x:v>
      </x:c>
      <x:c r="M3415" s="70" t="n">
        <x:v>0.04</x:v>
      </x:c>
      <x:c r="N3415" s="71" t="n">
        <x:v>140</x:v>
      </x:c>
      <x:c r="O3415" s="33" t="n">
        <x:f>ROUND(3*E3415+F3415+G3415*H3415,1)</x:f>
        <x:v>132.3</x:v>
      </x:c>
      <x:c r="P3415" s="33" t="n">
        <x:f>ROUND('Inputs'!$C$4*'Inputs'!$C$7*'Inputs'!$C$5*C3415/3600,1)</x:f>
        <x:v>4665.6</x:v>
      </x:c>
      <x:c r="Q3415" s="33" t="n">
        <x:f>ROUND(('Inputs'!$C$4/B3415)*'Inputs'!$C$7*'Inputs'!$C$6*D3415/3600,1)</x:f>
        <x:v>1141.9</x:v>
      </x:c>
      <x:c r="R3415" s="59" t="n">
        <x:f>ROUND((P3415-Q3415)*O3415-('Inputs'!$C$4/B3415)*(I3415/J3415+K3415)-'Inputs'!$C$4*L3415-('Inputs'!$C$4*'Inputs'!$C$20*'Inputs'!$C$21*'Inputs'!$C$22/1000)*M3415*N3415,0)</x:f>
        <x:v>135188</x:v>
      </x:c>
      <x:c r="S3415" s="59" t="n">
        <x:f>ROUND(R3415/'Inputs'!$C$4,2)</x:f>
        <x:v>13.52</x:v>
      </x:c>
      <x:c r="T3415" s="33" t="n">
        <x:f>ROUND((P3415-Q3415)*G3415*'Inputs'!$C$25/1000,1)</x:f>
        <x:v>81</x:v>
      </x:c>
    </x:row>
    <x:row r="3416">
      <x:c r="A3416" t="n">
        <x:v>3401</x:v>
      </x:c>
      <x:c r="B3416" s="68" t="n">
        <x:v>33.6</x:v>
      </x:c>
      <x:c r="C3416" s="68" t="n">
        <x:v>27.7</x:v>
      </x:c>
      <x:c r="D3416" s="68" t="n">
        <x:v>279.4</x:v>
      </x:c>
      <x:c r="E3416" s="68" t="n">
        <x:v>20.7</x:v>
      </x:c>
      <x:c r="F3416" s="68" t="n">
        <x:v>41.1</x:v>
      </x:c>
      <x:c r="G3416" s="68" t="n">
        <x:v>10.5</x:v>
      </x:c>
      <x:c r="H3416" s="69" t="n">
        <x:v>1.991</x:v>
      </x:c>
      <x:c r="I3416" s="68" t="n">
        <x:v>5597</x:v>
      </x:c>
      <x:c r="J3416" s="68" t="n">
        <x:v>14.9</x:v>
      </x:c>
      <x:c r="K3416" s="68" t="n">
        <x:v>662</x:v>
      </x:c>
      <x:c r="L3416" s="68" t="n">
        <x:v>2.4</x:v>
      </x:c>
      <x:c r="M3416" s="70" t="n">
        <x:v>0.078</x:v>
      </x:c>
      <x:c r="N3416" s="71" t="n">
        <x:v>65</x:v>
      </x:c>
      <x:c r="O3416" s="33" t="n">
        <x:f>ROUND(3*E3416+F3416+G3416*H3416,1)</x:f>
        <x:v>124.1</x:v>
      </x:c>
      <x:c r="P3416" s="33" t="n">
        <x:f>ROUND('Inputs'!$C$4*'Inputs'!$C$7*'Inputs'!$C$5*C3416/3600,1)</x:f>
        <x:v>4001.1</x:v>
      </x:c>
      <x:c r="Q3416" s="33" t="n">
        <x:f>ROUND(('Inputs'!$C$4/B3416)*'Inputs'!$C$7*'Inputs'!$C$6*D3416/3600,1)</x:f>
        <x:v>2402.2</x:v>
      </x:c>
      <x:c r="R3416" s="59" t="n">
        <x:f>ROUND((P3416-Q3416)*O3416-('Inputs'!$C$4/B3416)*(I3416/J3416+K3416)-'Inputs'!$C$4*L3416-('Inputs'!$C$4*'Inputs'!$C$20*'Inputs'!$C$21*'Inputs'!$C$22/1000)*M3416*N3416,0)</x:f>
        <x:v>-145734</x:v>
      </x:c>
      <x:c r="S3416" s="59" t="n">
        <x:f>ROUND(R3416/'Inputs'!$C$4,2)</x:f>
        <x:v>-14.57</x:v>
      </x:c>
      <x:c r="T3416" s="33" t="n">
        <x:f>ROUND((P3416-Q3416)*G3416*'Inputs'!$C$25/1000,1)</x:f>
        <x:v>43.4</x:v>
      </x:c>
    </x:row>
    <x:row r="3417">
      <x:c r="A3417" t="n">
        <x:v>3402</x:v>
      </x:c>
      <x:c r="B3417" s="68" t="n">
        <x:v>37</x:v>
      </x:c>
      <x:c r="C3417" s="68" t="n">
        <x:v>24.8</x:v>
      </x:c>
      <x:c r="D3417" s="68" t="n">
        <x:v>255.9</x:v>
      </x:c>
      <x:c r="E3417" s="68" t="n">
        <x:v>21.8</x:v>
      </x:c>
      <x:c r="F3417" s="68" t="n">
        <x:v>31.3</x:v>
      </x:c>
      <x:c r="G3417" s="68" t="n">
        <x:v>7.5</x:v>
      </x:c>
      <x:c r="H3417" s="69" t="n">
        <x:v>1.808</x:v>
      </x:c>
      <x:c r="I3417" s="68" t="n">
        <x:v>8578</x:v>
      </x:c>
      <x:c r="J3417" s="68" t="n">
        <x:v>14.6</x:v>
      </x:c>
      <x:c r="K3417" s="68" t="n">
        <x:v>577</x:v>
      </x:c>
      <x:c r="L3417" s="68" t="n">
        <x:v>1.8</x:v>
      </x:c>
      <x:c r="M3417" s="70" t="n">
        <x:v>0.069</x:v>
      </x:c>
      <x:c r="N3417" s="71" t="n">
        <x:v>136</x:v>
      </x:c>
      <x:c r="O3417" s="33" t="n">
        <x:f>ROUND(3*E3417+F3417+G3417*H3417,1)</x:f>
        <x:v>110.3</x:v>
      </x:c>
      <x:c r="P3417" s="33" t="n">
        <x:f>ROUND('Inputs'!$C$4*'Inputs'!$C$7*'Inputs'!$C$5*C3417/3600,1)</x:f>
        <x:v>3582.2</x:v>
      </x:c>
      <x:c r="Q3417" s="33" t="n">
        <x:f>ROUND(('Inputs'!$C$4/B3417)*'Inputs'!$C$7*'Inputs'!$C$6*D3417/3600,1)</x:f>
        <x:v>1998</x:v>
      </x:c>
      <x:c r="R3417" s="59" t="n">
        <x:f>ROUND((P3417-Q3417)*O3417-('Inputs'!$C$4/B3417)*(I3417/J3417+K3417)-'Inputs'!$C$4*L3417-('Inputs'!$C$4*'Inputs'!$C$20*'Inputs'!$C$21*'Inputs'!$C$22/1000)*M3417*N3417,0)</x:f>
        <x:v>-178986</x:v>
      </x:c>
      <x:c r="S3417" s="59" t="n">
        <x:f>ROUND(R3417/'Inputs'!$C$4,2)</x:f>
        <x:v>-17.9</x:v>
      </x:c>
      <x:c r="T3417" s="33" t="n">
        <x:f>ROUND((P3417-Q3417)*G3417*'Inputs'!$C$25/1000,1)</x:f>
        <x:v>30.7</x:v>
      </x:c>
    </x:row>
    <x:row r="3418">
      <x:c r="A3418" t="n">
        <x:v>3403</x:v>
      </x:c>
      <x:c r="B3418" s="68" t="n">
        <x:v>46.4</x:v>
      </x:c>
      <x:c r="C3418" s="68" t="n">
        <x:v>27.6</x:v>
      </x:c>
      <x:c r="D3418" s="68" t="n">
        <x:v>259</x:v>
      </x:c>
      <x:c r="E3418" s="68" t="n">
        <x:v>24.6</x:v>
      </x:c>
      <x:c r="F3418" s="68" t="n">
        <x:v>52.7</x:v>
      </x:c>
      <x:c r="G3418" s="68" t="n">
        <x:v>8.3</x:v>
      </x:c>
      <x:c r="H3418" s="69" t="n">
        <x:v>1.802</x:v>
      </x:c>
      <x:c r="I3418" s="68" t="n">
        <x:v>7419</x:v>
      </x:c>
      <x:c r="J3418" s="68" t="n">
        <x:v>12.3</x:v>
      </x:c>
      <x:c r="K3418" s="68" t="n">
        <x:v>590</x:v>
      </x:c>
      <x:c r="L3418" s="68" t="n">
        <x:v>5</x:v>
      </x:c>
      <x:c r="M3418" s="70" t="n">
        <x:v>0.036</x:v>
      </x:c>
      <x:c r="N3418" s="71" t="n">
        <x:v>136</x:v>
      </x:c>
      <x:c r="O3418" s="33" t="n">
        <x:f>ROUND(3*E3418+F3418+G3418*H3418,1)</x:f>
        <x:v>141.5</x:v>
      </x:c>
      <x:c r="P3418" s="33" t="n">
        <x:f>ROUND('Inputs'!$C$4*'Inputs'!$C$7*'Inputs'!$C$5*C3418/3600,1)</x:f>
        <x:v>3986.7</x:v>
      </x:c>
      <x:c r="Q3418" s="33" t="n">
        <x:f>ROUND(('Inputs'!$C$4/B3418)*'Inputs'!$C$7*'Inputs'!$C$6*D3418/3600,1)</x:f>
        <x:v>1612.5</x:v>
      </x:c>
      <x:c r="R3418" s="59" t="n">
        <x:f>ROUND((P3418-Q3418)*O3418-('Inputs'!$C$4/B3418)*(I3418/J3418+K3418)-'Inputs'!$C$4*L3418-('Inputs'!$C$4*'Inputs'!$C$20*'Inputs'!$C$21*'Inputs'!$C$22/1000)*M3418*N3418,0)</x:f>
        <x:v>17852</x:v>
      </x:c>
      <x:c r="S3418" s="59" t="n">
        <x:f>ROUND(R3418/'Inputs'!$C$4,2)</x:f>
        <x:v>1.79</x:v>
      </x:c>
      <x:c r="T3418" s="33" t="n">
        <x:f>ROUND((P3418-Q3418)*G3418*'Inputs'!$C$25/1000,1)</x:f>
        <x:v>50.9</x:v>
      </x:c>
    </x:row>
    <x:row r="3419">
      <x:c r="A3419" t="n">
        <x:v>3404</x:v>
      </x:c>
      <x:c r="B3419" s="68" t="n">
        <x:v>52.2</x:v>
      </x:c>
      <x:c r="C3419" s="68" t="n">
        <x:v>28.4</x:v>
      </x:c>
      <x:c r="D3419" s="68" t="n">
        <x:v>221.7</x:v>
      </x:c>
      <x:c r="E3419" s="68" t="n">
        <x:v>27.7</x:v>
      </x:c>
      <x:c r="F3419" s="68" t="n">
        <x:v>43.8</x:v>
      </x:c>
      <x:c r="G3419" s="68" t="n">
        <x:v>10.3</x:v>
      </x:c>
      <x:c r="H3419" s="69" t="n">
        <x:v>1.786</x:v>
      </x:c>
      <x:c r="I3419" s="68" t="n">
        <x:v>6536</x:v>
      </x:c>
      <x:c r="J3419" s="68" t="n">
        <x:v>13.2</x:v>
      </x:c>
      <x:c r="K3419" s="68" t="n">
        <x:v>777</x:v>
      </x:c>
      <x:c r="L3419" s="68" t="n">
        <x:v>2.9</x:v>
      </x:c>
      <x:c r="M3419" s="70" t="n">
        <x:v>0.033</x:v>
      </x:c>
      <x:c r="N3419" s="71" t="n">
        <x:v>122</x:v>
      </x:c>
      <x:c r="O3419" s="33" t="n">
        <x:f>ROUND(3*E3419+F3419+G3419*H3419,1)</x:f>
        <x:v>145.3</x:v>
      </x:c>
      <x:c r="P3419" s="33" t="n">
        <x:f>ROUND('Inputs'!$C$4*'Inputs'!$C$7*'Inputs'!$C$5*C3419/3600,1)</x:f>
        <x:v>4102.2</x:v>
      </x:c>
      <x:c r="Q3419" s="33" t="n">
        <x:f>ROUND(('Inputs'!$C$4/B3419)*'Inputs'!$C$7*'Inputs'!$C$6*D3419/3600,1)</x:f>
        <x:v>1226.9</x:v>
      </x:c>
      <x:c r="R3419" s="59" t="n">
        <x:f>ROUND((P3419-Q3419)*O3419-('Inputs'!$C$4/B3419)*(I3419/J3419+K3419)-'Inputs'!$C$4*L3419-('Inputs'!$C$4*'Inputs'!$C$20*'Inputs'!$C$21*'Inputs'!$C$22/1000)*M3419*N3419,0)</x:f>
        <x:v>136071</x:v>
      </x:c>
      <x:c r="S3419" s="59" t="n">
        <x:f>ROUND(R3419/'Inputs'!$C$4,2)</x:f>
        <x:v>13.61</x:v>
      </x:c>
      <x:c r="T3419" s="33" t="n">
        <x:f>ROUND((P3419-Q3419)*G3419*'Inputs'!$C$25/1000,1)</x:f>
        <x:v>76.5</x:v>
      </x:c>
    </x:row>
    <x:row r="3420">
      <x:c r="A3420" t="n">
        <x:v>3405</x:v>
      </x:c>
      <x:c r="B3420" s="68" t="n">
        <x:v>30.3</x:v>
      </x:c>
      <x:c r="C3420" s="68" t="n">
        <x:v>29</x:v>
      </x:c>
      <x:c r="D3420" s="68" t="n">
        <x:v>244.3</x:v>
      </x:c>
      <x:c r="E3420" s="68" t="n">
        <x:v>21.3</x:v>
      </x:c>
      <x:c r="F3420" s="68" t="n">
        <x:v>54.8</x:v>
      </x:c>
      <x:c r="G3420" s="68" t="n">
        <x:v>7.5</x:v>
      </x:c>
      <x:c r="H3420" s="69" t="n">
        <x:v>1.743</x:v>
      </x:c>
      <x:c r="I3420" s="68" t="n">
        <x:v>5919</x:v>
      </x:c>
      <x:c r="J3420" s="68" t="n">
        <x:v>10.5</x:v>
      </x:c>
      <x:c r="K3420" s="68" t="n">
        <x:v>779</x:v>
      </x:c>
      <x:c r="L3420" s="68" t="n">
        <x:v>4.7</x:v>
      </x:c>
      <x:c r="M3420" s="70" t="n">
        <x:v>0.076</x:v>
      </x:c>
      <x:c r="N3420" s="71" t="n">
        <x:v>104</x:v>
      </x:c>
      <x:c r="O3420" s="33" t="n">
        <x:f>ROUND(3*E3420+F3420+G3420*H3420,1)</x:f>
        <x:v>131.8</x:v>
      </x:c>
      <x:c r="P3420" s="33" t="n">
        <x:f>ROUND('Inputs'!$C$4*'Inputs'!$C$7*'Inputs'!$C$5*C3420/3600,1)</x:f>
        <x:v>4188.9</x:v>
      </x:c>
      <x:c r="Q3420" s="33" t="n">
        <x:f>ROUND(('Inputs'!$C$4/B3420)*'Inputs'!$C$7*'Inputs'!$C$6*D3420/3600,1)</x:f>
        <x:v>2329.2</x:v>
      </x:c>
      <x:c r="R3420" s="59" t="n">
        <x:f>ROUND((P3420-Q3420)*O3420-('Inputs'!$C$4/B3420)*(I3420/J3420+K3420)-'Inputs'!$C$4*L3420-('Inputs'!$C$4*'Inputs'!$C$20*'Inputs'!$C$21*'Inputs'!$C$22/1000)*M3420*N3420,0)</x:f>
        <x:v>-262706</x:v>
      </x:c>
      <x:c r="S3420" s="59" t="n">
        <x:f>ROUND(R3420/'Inputs'!$C$4,2)</x:f>
        <x:v>-26.27</x:v>
      </x:c>
      <x:c r="T3420" s="33" t="n">
        <x:f>ROUND((P3420-Q3420)*G3420*'Inputs'!$C$25/1000,1)</x:f>
        <x:v>36</x:v>
      </x:c>
    </x:row>
    <x:row r="3421">
      <x:c r="A3421" t="n">
        <x:v>3406</x:v>
      </x:c>
      <x:c r="B3421" s="68" t="n">
        <x:v>55.1</x:v>
      </x:c>
      <x:c r="C3421" s="68" t="n">
        <x:v>26.6</x:v>
      </x:c>
      <x:c r="D3421" s="68" t="n">
        <x:v>257.9</x:v>
      </x:c>
      <x:c r="E3421" s="68" t="n">
        <x:v>22.2</x:v>
      </x:c>
      <x:c r="F3421" s="68" t="n">
        <x:v>37.6</x:v>
      </x:c>
      <x:c r="G3421" s="68" t="n">
        <x:v>7.9</x:v>
      </x:c>
      <x:c r="H3421" s="69" t="n">
        <x:v>1.633</x:v>
      </x:c>
      <x:c r="I3421" s="68" t="n">
        <x:v>4609</x:v>
      </x:c>
      <x:c r="J3421" s="68" t="n">
        <x:v>14.9</x:v>
      </x:c>
      <x:c r="K3421" s="68" t="n">
        <x:v>601</x:v>
      </x:c>
      <x:c r="L3421" s="68" t="n">
        <x:v>3</x:v>
      </x:c>
      <x:c r="M3421" s="70" t="n">
        <x:v>0.045</x:v>
      </x:c>
      <x:c r="N3421" s="71" t="n">
        <x:v>104</x:v>
      </x:c>
      <x:c r="O3421" s="33" t="n">
        <x:f>ROUND(3*E3421+F3421+G3421*H3421,1)</x:f>
        <x:v>117.1</x:v>
      </x:c>
      <x:c r="P3421" s="33" t="n">
        <x:f>ROUND('Inputs'!$C$4*'Inputs'!$C$7*'Inputs'!$C$5*C3421/3600,1)</x:f>
        <x:v>3842.2</x:v>
      </x:c>
      <x:c r="Q3421" s="33" t="n">
        <x:f>ROUND(('Inputs'!$C$4/B3421)*'Inputs'!$C$7*'Inputs'!$C$6*D3421/3600,1)</x:f>
        <x:v>1352.2</x:v>
      </x:c>
      <x:c r="R3421" s="59" t="n">
        <x:f>ROUND((P3421-Q3421)*O3421-('Inputs'!$C$4/B3421)*(I3421/J3421+K3421)-'Inputs'!$C$4*L3421-('Inputs'!$C$4*'Inputs'!$C$20*'Inputs'!$C$21*'Inputs'!$C$22/1000)*M3421*N3421,0)</x:f>
        <x:v>85900</x:v>
      </x:c>
      <x:c r="S3421" s="59" t="n">
        <x:f>ROUND(R3421/'Inputs'!$C$4,2)</x:f>
        <x:v>8.59</x:v>
      </x:c>
      <x:c r="T3421" s="33" t="n">
        <x:f>ROUND((P3421-Q3421)*G3421*'Inputs'!$C$25/1000,1)</x:f>
        <x:v>50.8</x:v>
      </x:c>
    </x:row>
    <x:row r="3422">
      <x:c r="A3422" t="n">
        <x:v>3407</x:v>
      </x:c>
      <x:c r="B3422" s="68" t="n">
        <x:v>48.6</x:v>
      </x:c>
      <x:c r="C3422" s="68" t="n">
        <x:v>26.1</x:v>
      </x:c>
      <x:c r="D3422" s="68" t="n">
        <x:v>225.2</x:v>
      </x:c>
      <x:c r="E3422" s="68" t="n">
        <x:v>20.5</x:v>
      </x:c>
      <x:c r="F3422" s="68" t="n">
        <x:v>30</x:v>
      </x:c>
      <x:c r="G3422" s="68" t="n">
        <x:v>8.9</x:v>
      </x:c>
      <x:c r="H3422" s="69" t="n">
        <x:v>1.711</x:v>
      </x:c>
      <x:c r="I3422" s="68" t="n">
        <x:v>7420</x:v>
      </x:c>
      <x:c r="J3422" s="68" t="n">
        <x:v>14.1</x:v>
      </x:c>
      <x:c r="K3422" s="68" t="n">
        <x:v>479</x:v>
      </x:c>
      <x:c r="L3422" s="68" t="n">
        <x:v>3.6</x:v>
      </x:c>
      <x:c r="M3422" s="70" t="n">
        <x:v>0.025</x:v>
      </x:c>
      <x:c r="N3422" s="71" t="n">
        <x:v>144</x:v>
      </x:c>
      <x:c r="O3422" s="33" t="n">
        <x:f>ROUND(3*E3422+F3422+G3422*H3422,1)</x:f>
        <x:v>106.7</x:v>
      </x:c>
      <x:c r="P3422" s="33" t="n">
        <x:f>ROUND('Inputs'!$C$4*'Inputs'!$C$7*'Inputs'!$C$5*C3422/3600,1)</x:f>
        <x:v>3770</x:v>
      </x:c>
      <x:c r="Q3422" s="33" t="n">
        <x:f>ROUND(('Inputs'!$C$4/B3422)*'Inputs'!$C$7*'Inputs'!$C$6*D3422/3600,1)</x:f>
        <x:v>1338.6</x:v>
      </x:c>
      <x:c r="R3422" s="59" t="n">
        <x:f>ROUND((P3422-Q3422)*O3422-('Inputs'!$C$4/B3422)*(I3422/J3422+K3422)-'Inputs'!$C$4*L3422-('Inputs'!$C$4*'Inputs'!$C$20*'Inputs'!$C$21*'Inputs'!$C$22/1000)*M3422*N3422,0)</x:f>
        <x:v>8541</x:v>
      </x:c>
      <x:c r="S3422" s="59" t="n">
        <x:f>ROUND(R3422/'Inputs'!$C$4,2)</x:f>
        <x:v>0.85</x:v>
      </x:c>
      <x:c r="T3422" s="33" t="n">
        <x:f>ROUND((P3422-Q3422)*G3422*'Inputs'!$C$25/1000,1)</x:f>
        <x:v>55.9</x:v>
      </x:c>
    </x:row>
    <x:row r="3423">
      <x:c r="A3423" t="n">
        <x:v>3408</x:v>
      </x:c>
      <x:c r="B3423" s="68" t="n">
        <x:v>54.9</x:v>
      </x:c>
      <x:c r="C3423" s="68" t="n">
        <x:v>25.3</x:v>
      </x:c>
      <x:c r="D3423" s="68" t="n">
        <x:v>190.2</x:v>
      </x:c>
      <x:c r="E3423" s="68" t="n">
        <x:v>21.1</x:v>
      </x:c>
      <x:c r="F3423" s="68" t="n">
        <x:v>35.8</x:v>
      </x:c>
      <x:c r="G3423" s="68" t="n">
        <x:v>9.8</x:v>
      </x:c>
      <x:c r="H3423" s="69" t="n">
        <x:v>1.785</x:v>
      </x:c>
      <x:c r="I3423" s="68" t="n">
        <x:v>9172</x:v>
      </x:c>
      <x:c r="J3423" s="68" t="n">
        <x:v>14.2</x:v>
      </x:c>
      <x:c r="K3423" s="68" t="n">
        <x:v>442</x:v>
      </x:c>
      <x:c r="L3423" s="68" t="n">
        <x:v>1.6</x:v>
      </x:c>
      <x:c r="M3423" s="70" t="n">
        <x:v>0.041</x:v>
      </x:c>
      <x:c r="N3423" s="71" t="n">
        <x:v>63</x:v>
      </x:c>
      <x:c r="O3423" s="33" t="n">
        <x:f>ROUND(3*E3423+F3423+G3423*H3423,1)</x:f>
        <x:v>116.6</x:v>
      </x:c>
      <x:c r="P3423" s="33" t="n">
        <x:f>ROUND('Inputs'!$C$4*'Inputs'!$C$7*'Inputs'!$C$5*C3423/3600,1)</x:f>
        <x:v>3654.4</x:v>
      </x:c>
      <x:c r="Q3423" s="33" t="n">
        <x:f>ROUND(('Inputs'!$C$4/B3423)*'Inputs'!$C$7*'Inputs'!$C$6*D3423/3600,1)</x:f>
        <x:v>1000.9</x:v>
      </x:c>
      <x:c r="R3423" s="59" t="n">
        <x:f>ROUND((P3423-Q3423)*O3423-('Inputs'!$C$4/B3423)*(I3423/J3423+K3423)-'Inputs'!$C$4*L3423-('Inputs'!$C$4*'Inputs'!$C$20*'Inputs'!$C$21*'Inputs'!$C$22/1000)*M3423*N3423,0)</x:f>
        <x:v>89459</x:v>
      </x:c>
      <x:c r="S3423" s="59" t="n">
        <x:f>ROUND(R3423/'Inputs'!$C$4,2)</x:f>
        <x:v>8.95</x:v>
      </x:c>
      <x:c r="T3423" s="33" t="n">
        <x:f>ROUND((P3423-Q3423)*G3423*'Inputs'!$C$25/1000,1)</x:f>
        <x:v>67.2</x:v>
      </x:c>
    </x:row>
    <x:row r="3424">
      <x:c r="A3424" t="n">
        <x:v>3409</x:v>
      </x:c>
      <x:c r="B3424" s="68" t="n">
        <x:v>54.1</x:v>
      </x:c>
      <x:c r="C3424" s="68" t="n">
        <x:v>25.3</x:v>
      </x:c>
      <x:c r="D3424" s="68" t="n">
        <x:v>222.1</x:v>
      </x:c>
      <x:c r="E3424" s="68" t="n">
        <x:v>26.7</x:v>
      </x:c>
      <x:c r="F3424" s="68" t="n">
        <x:v>45.9</x:v>
      </x:c>
      <x:c r="G3424" s="68" t="n">
        <x:v>7.1</x:v>
      </x:c>
      <x:c r="H3424" s="69" t="n">
        <x:v>1.785</x:v>
      </x:c>
      <x:c r="I3424" s="68" t="n">
        <x:v>5695</x:v>
      </x:c>
      <x:c r="J3424" s="68" t="n">
        <x:v>13.5</x:v>
      </x:c>
      <x:c r="K3424" s="68" t="n">
        <x:v>548</x:v>
      </x:c>
      <x:c r="L3424" s="68" t="n">
        <x:v>2.9</x:v>
      </x:c>
      <x:c r="M3424" s="70" t="n">
        <x:v>0.046</x:v>
      </x:c>
      <x:c r="N3424" s="71" t="n">
        <x:v>85</x:v>
      </x:c>
      <x:c r="O3424" s="33" t="n">
        <x:f>ROUND(3*E3424+F3424+G3424*H3424,1)</x:f>
        <x:v>138.7</x:v>
      </x:c>
      <x:c r="P3424" s="33" t="n">
        <x:f>ROUND('Inputs'!$C$4*'Inputs'!$C$7*'Inputs'!$C$5*C3424/3600,1)</x:f>
        <x:v>3654.4</x:v>
      </x:c>
      <x:c r="Q3424" s="33" t="n">
        <x:f>ROUND(('Inputs'!$C$4/B3424)*'Inputs'!$C$7*'Inputs'!$C$6*D3424/3600,1)</x:f>
        <x:v>1186</x:v>
      </x:c>
      <x:c r="R3424" s="59" t="n">
        <x:f>ROUND((P3424-Q3424)*O3424-('Inputs'!$C$4/B3424)*(I3424/J3424+K3424)-'Inputs'!$C$4*L3424-('Inputs'!$C$4*'Inputs'!$C$20*'Inputs'!$C$21*'Inputs'!$C$22/1000)*M3424*N3424,0)</x:f>
        <x:v>125354</x:v>
      </x:c>
      <x:c r="S3424" s="59" t="n">
        <x:f>ROUND(R3424/'Inputs'!$C$4,2)</x:f>
        <x:v>12.54</x:v>
      </x:c>
      <x:c r="T3424" s="33" t="n">
        <x:f>ROUND((P3424-Q3424)*G3424*'Inputs'!$C$25/1000,1)</x:f>
        <x:v>45.3</x:v>
      </x:c>
    </x:row>
    <x:row r="3425">
      <x:c r="A3425" t="n">
        <x:v>3410</x:v>
      </x:c>
      <x:c r="B3425" s="68" t="n">
        <x:v>57.7</x:v>
      </x:c>
      <x:c r="C3425" s="68" t="n">
        <x:v>30.3</x:v>
      </x:c>
      <x:c r="D3425" s="68" t="n">
        <x:v>223.4</x:v>
      </x:c>
      <x:c r="E3425" s="68" t="n">
        <x:v>21.2</x:v>
      </x:c>
      <x:c r="F3425" s="68" t="n">
        <x:v>48</x:v>
      </x:c>
      <x:c r="G3425" s="68" t="n">
        <x:v>7.5</x:v>
      </x:c>
      <x:c r="H3425" s="69" t="n">
        <x:v>1.844</x:v>
      </x:c>
      <x:c r="I3425" s="68" t="n">
        <x:v>8376</x:v>
      </x:c>
      <x:c r="J3425" s="68" t="n">
        <x:v>9.4</x:v>
      </x:c>
      <x:c r="K3425" s="68" t="n">
        <x:v>502</x:v>
      </x:c>
      <x:c r="L3425" s="68" t="n">
        <x:v>5.3</x:v>
      </x:c>
      <x:c r="M3425" s="70" t="n">
        <x:v>0.099</x:v>
      </x:c>
      <x:c r="N3425" s="71" t="n">
        <x:v>66</x:v>
      </x:c>
      <x:c r="O3425" s="33" t="n">
        <x:f>ROUND(3*E3425+F3425+G3425*H3425,1)</x:f>
        <x:v>125.4</x:v>
      </x:c>
      <x:c r="P3425" s="33" t="n">
        <x:f>ROUND('Inputs'!$C$4*'Inputs'!$C$7*'Inputs'!$C$5*C3425/3600,1)</x:f>
        <x:v>4376.7</x:v>
      </x:c>
      <x:c r="Q3425" s="33" t="n">
        <x:f>ROUND(('Inputs'!$C$4/B3425)*'Inputs'!$C$7*'Inputs'!$C$6*D3425/3600,1)</x:f>
        <x:v>1118.5</x:v>
      </x:c>
      <x:c r="R3425" s="59" t="n">
        <x:f>ROUND((P3425-Q3425)*O3425-('Inputs'!$C$4/B3425)*(I3425/J3425+K3425)-'Inputs'!$C$4*L3425-('Inputs'!$C$4*'Inputs'!$C$20*'Inputs'!$C$21*'Inputs'!$C$22/1000)*M3425*N3425,0)</x:f>
        <x:v>99535</x:v>
      </x:c>
      <x:c r="S3425" s="59" t="n">
        <x:f>ROUND(R3425/'Inputs'!$C$4,2)</x:f>
        <x:v>9.95</x:v>
      </x:c>
      <x:c r="T3425" s="33" t="n">
        <x:f>ROUND((P3425-Q3425)*G3425*'Inputs'!$C$25/1000,1)</x:f>
        <x:v>63.1</x:v>
      </x:c>
    </x:row>
    <x:row r="3426">
      <x:c r="A3426" t="n">
        <x:v>3411</x:v>
      </x:c>
      <x:c r="B3426" s="68" t="n">
        <x:v>43.8</x:v>
      </x:c>
      <x:c r="C3426" s="68" t="n">
        <x:v>28</x:v>
      </x:c>
      <x:c r="D3426" s="68" t="n">
        <x:v>186</x:v>
      </x:c>
      <x:c r="E3426" s="68" t="n">
        <x:v>21.3</x:v>
      </x:c>
      <x:c r="F3426" s="68" t="n">
        <x:v>45</x:v>
      </x:c>
      <x:c r="G3426" s="68" t="n">
        <x:v>7.5</x:v>
      </x:c>
      <x:c r="H3426" s="69" t="n">
        <x:v>1.781</x:v>
      </x:c>
      <x:c r="I3426" s="68" t="n">
        <x:v>5750</x:v>
      </x:c>
      <x:c r="J3426" s="68" t="n">
        <x:v>10.6</x:v>
      </x:c>
      <x:c r="K3426" s="68" t="n">
        <x:v>593</x:v>
      </x:c>
      <x:c r="L3426" s="68" t="n">
        <x:v>2.3</x:v>
      </x:c>
      <x:c r="M3426" s="70" t="n">
        <x:v>0.044</x:v>
      </x:c>
      <x:c r="N3426" s="71" t="n">
        <x:v>90</x:v>
      </x:c>
      <x:c r="O3426" s="33" t="n">
        <x:f>ROUND(3*E3426+F3426+G3426*H3426,1)</x:f>
        <x:v>122.3</x:v>
      </x:c>
      <x:c r="P3426" s="33" t="n">
        <x:f>ROUND('Inputs'!$C$4*'Inputs'!$C$7*'Inputs'!$C$5*C3426/3600,1)</x:f>
        <x:v>4044.4</x:v>
      </x:c>
      <x:c r="Q3426" s="33" t="n">
        <x:f>ROUND(('Inputs'!$C$4/B3426)*'Inputs'!$C$7*'Inputs'!$C$6*D3426/3600,1)</x:f>
        <x:v>1226.8</x:v>
      </x:c>
      <x:c r="R3426" s="59" t="n">
        <x:f>ROUND((P3426-Q3426)*O3426-('Inputs'!$C$4/B3426)*(I3426/J3426+K3426)-'Inputs'!$C$4*L3426-('Inputs'!$C$4*'Inputs'!$C$20*'Inputs'!$C$21*'Inputs'!$C$22/1000)*M3426*N3426,0)</x:f>
        <x:v>53502</x:v>
      </x:c>
      <x:c r="S3426" s="59" t="n">
        <x:f>ROUND(R3426/'Inputs'!$C$4,2)</x:f>
        <x:v>5.35</x:v>
      </x:c>
      <x:c r="T3426" s="33" t="n">
        <x:f>ROUND((P3426-Q3426)*G3426*'Inputs'!$C$25/1000,1)</x:f>
        <x:v>54.6</x:v>
      </x:c>
    </x:row>
    <x:row r="3427">
      <x:c r="A3427" t="n">
        <x:v>3412</x:v>
      </x:c>
      <x:c r="B3427" s="68" t="n">
        <x:v>48.8</x:v>
      </x:c>
      <x:c r="C3427" s="68" t="n">
        <x:v>26.9</x:v>
      </x:c>
      <x:c r="D3427" s="68" t="n">
        <x:v>199.3</x:v>
      </x:c>
      <x:c r="E3427" s="68" t="n">
        <x:v>23.7</x:v>
      </x:c>
      <x:c r="F3427" s="68" t="n">
        <x:v>35.1</x:v>
      </x:c>
      <x:c r="G3427" s="68" t="n">
        <x:v>8.3</x:v>
      </x:c>
      <x:c r="H3427" s="69" t="n">
        <x:v>1.861</x:v>
      </x:c>
      <x:c r="I3427" s="68" t="n">
        <x:v>5949</x:v>
      </x:c>
      <x:c r="J3427" s="68" t="n">
        <x:v>9.3</x:v>
      </x:c>
      <x:c r="K3427" s="68" t="n">
        <x:v>802</x:v>
      </x:c>
      <x:c r="L3427" s="68" t="n">
        <x:v>4.7</x:v>
      </x:c>
      <x:c r="M3427" s="70" t="n">
        <x:v>0.039</x:v>
      </x:c>
      <x:c r="N3427" s="71" t="n">
        <x:v>60</x:v>
      </x:c>
      <x:c r="O3427" s="33" t="n">
        <x:f>ROUND(3*E3427+F3427+G3427*H3427,1)</x:f>
        <x:v>121.6</x:v>
      </x:c>
      <x:c r="P3427" s="33" t="n">
        <x:f>ROUND('Inputs'!$C$4*'Inputs'!$C$7*'Inputs'!$C$5*C3427/3600,1)</x:f>
        <x:v>3885.6</x:v>
      </x:c>
      <x:c r="Q3427" s="33" t="n">
        <x:f>ROUND(('Inputs'!$C$4/B3427)*'Inputs'!$C$7*'Inputs'!$C$6*D3427/3600,1)</x:f>
        <x:v>1179.8</x:v>
      </x:c>
      <x:c r="R3427" s="59" t="n">
        <x:f>ROUND((P3427-Q3427)*O3427-('Inputs'!$C$4/B3427)*(I3427/J3427+K3427)-'Inputs'!$C$4*L3427-('Inputs'!$C$4*'Inputs'!$C$20*'Inputs'!$C$21*'Inputs'!$C$22/1000)*M3427*N3427,0)</x:f>
        <x:v>-18633</x:v>
      </x:c>
      <x:c r="S3427" s="59" t="n">
        <x:f>ROUND(R3427/'Inputs'!$C$4,2)</x:f>
        <x:v>-1.86</x:v>
      </x:c>
      <x:c r="T3427" s="33" t="n">
        <x:f>ROUND((P3427-Q3427)*G3427*'Inputs'!$C$25/1000,1)</x:f>
        <x:v>58</x:v>
      </x:c>
    </x:row>
    <x:row r="3428">
      <x:c r="A3428" t="n">
        <x:v>3413</x:v>
      </x:c>
      <x:c r="B3428" s="68" t="n">
        <x:v>27.9</x:v>
      </x:c>
      <x:c r="C3428" s="68" t="n">
        <x:v>28.2</x:v>
      </x:c>
      <x:c r="D3428" s="68" t="n">
        <x:v>254.9</x:v>
      </x:c>
      <x:c r="E3428" s="68" t="n">
        <x:v>25.3</x:v>
      </x:c>
      <x:c r="F3428" s="68" t="n">
        <x:v>41.7</x:v>
      </x:c>
      <x:c r="G3428" s="68" t="n">
        <x:v>10.3</x:v>
      </x:c>
      <x:c r="H3428" s="69" t="n">
        <x:v>1.758</x:v>
      </x:c>
      <x:c r="I3428" s="68" t="n">
        <x:v>5256</x:v>
      </x:c>
      <x:c r="J3428" s="68" t="n">
        <x:v>13.9</x:v>
      </x:c>
      <x:c r="K3428" s="68" t="n">
        <x:v>696</x:v>
      </x:c>
      <x:c r="L3428" s="68" t="n">
        <x:v>3.3</x:v>
      </x:c>
      <x:c r="M3428" s="70" t="n">
        <x:v>0.02</x:v>
      </x:c>
      <x:c r="N3428" s="71" t="n">
        <x:v>81</x:v>
      </x:c>
      <x:c r="O3428" s="33" t="n">
        <x:f>ROUND(3*E3428+F3428+G3428*H3428,1)</x:f>
        <x:v>135.7</x:v>
      </x:c>
      <x:c r="P3428" s="33" t="n">
        <x:f>ROUND('Inputs'!$C$4*'Inputs'!$C$7*'Inputs'!$C$5*C3428/3600,1)</x:f>
        <x:v>4073.3</x:v>
      </x:c>
      <x:c r="Q3428" s="33" t="n">
        <x:f>ROUND(('Inputs'!$C$4/B3428)*'Inputs'!$C$7*'Inputs'!$C$6*D3428/3600,1)</x:f>
        <x:v>2639.3</x:v>
      </x:c>
      <x:c r="R3428" s="59" t="n">
        <x:f>ROUND((P3428-Q3428)*O3428-('Inputs'!$C$4/B3428)*(I3428/J3428+K3428)-'Inputs'!$C$4*L3428-('Inputs'!$C$4*'Inputs'!$C$20*'Inputs'!$C$21*'Inputs'!$C$22/1000)*M3428*N3428,0)</x:f>
        <x:v>-227021</x:v>
      </x:c>
      <x:c r="S3428" s="59" t="n">
        <x:f>ROUND(R3428/'Inputs'!$C$4,2)</x:f>
        <x:v>-22.7</x:v>
      </x:c>
      <x:c r="T3428" s="33" t="n">
        <x:f>ROUND((P3428-Q3428)*G3428*'Inputs'!$C$25/1000,1)</x:f>
        <x:v>38.2</x:v>
      </x:c>
    </x:row>
    <x:row r="3429">
      <x:c r="A3429" t="n">
        <x:v>3414</x:v>
      </x:c>
      <x:c r="B3429" s="68" t="n">
        <x:v>26.6</x:v>
      </x:c>
      <x:c r="C3429" s="68" t="n">
        <x:v>30.8</x:v>
      </x:c>
      <x:c r="D3429" s="68" t="n">
        <x:v>207.1</x:v>
      </x:c>
      <x:c r="E3429" s="68" t="n">
        <x:v>20.3</x:v>
      </x:c>
      <x:c r="F3429" s="68" t="n">
        <x:v>49.1</x:v>
      </x:c>
      <x:c r="G3429" s="68" t="n">
        <x:v>10.8</x:v>
      </x:c>
      <x:c r="H3429" s="69" t="n">
        <x:v>1.834</x:v>
      </x:c>
      <x:c r="I3429" s="68" t="n">
        <x:v>8034</x:v>
      </x:c>
      <x:c r="J3429" s="68" t="n">
        <x:v>14.9</x:v>
      </x:c>
      <x:c r="K3429" s="68" t="n">
        <x:v>664</x:v>
      </x:c>
      <x:c r="L3429" s="68" t="n">
        <x:v>4.1</x:v>
      </x:c>
      <x:c r="M3429" s="70" t="n">
        <x:v>0.091</x:v>
      </x:c>
      <x:c r="N3429" s="71" t="n">
        <x:v>128</x:v>
      </x:c>
      <x:c r="O3429" s="33" t="n">
        <x:f>ROUND(3*E3429+F3429+G3429*H3429,1)</x:f>
        <x:v>129.8</x:v>
      </x:c>
      <x:c r="P3429" s="33" t="n">
        <x:f>ROUND('Inputs'!$C$4*'Inputs'!$C$7*'Inputs'!$C$5*C3429/3600,1)</x:f>
        <x:v>4448.9</x:v>
      </x:c>
      <x:c r="Q3429" s="33" t="n">
        <x:f>ROUND(('Inputs'!$C$4/B3429)*'Inputs'!$C$7*'Inputs'!$C$6*D3429/3600,1)</x:f>
        <x:v>2249.2</x:v>
      </x:c>
      <x:c r="R3429" s="59" t="n">
        <x:f>ROUND((P3429-Q3429)*O3429-('Inputs'!$C$4/B3429)*(I3429/J3429+K3429)-'Inputs'!$C$4*L3429-('Inputs'!$C$4*'Inputs'!$C$20*'Inputs'!$C$21*'Inputs'!$C$22/1000)*M3429*N3429,0)</x:f>
        <x:v>-233854</x:v>
      </x:c>
      <x:c r="S3429" s="59" t="n">
        <x:f>ROUND(R3429/'Inputs'!$C$4,2)</x:f>
        <x:v>-23.39</x:v>
      </x:c>
      <x:c r="T3429" s="33" t="n">
        <x:f>ROUND((P3429-Q3429)*G3429*'Inputs'!$C$25/1000,1)</x:f>
        <x:v>61.4</x:v>
      </x:c>
    </x:row>
    <x:row r="3430">
      <x:c r="A3430" t="n">
        <x:v>3415</x:v>
      </x:c>
      <x:c r="B3430" s="68" t="n">
        <x:v>40.9</x:v>
      </x:c>
      <x:c r="C3430" s="68" t="n">
        <x:v>28.3</x:v>
      </x:c>
      <x:c r="D3430" s="68" t="n">
        <x:v>213.6</x:v>
      </x:c>
      <x:c r="E3430" s="68" t="n">
        <x:v>27.8</x:v>
      </x:c>
      <x:c r="F3430" s="68" t="n">
        <x:v>39.3</x:v>
      </x:c>
      <x:c r="G3430" s="68" t="n">
        <x:v>8.6</x:v>
      </x:c>
      <x:c r="H3430" s="69" t="n">
        <x:v>1.957</x:v>
      </x:c>
      <x:c r="I3430" s="68" t="n">
        <x:v>8742</x:v>
      </x:c>
      <x:c r="J3430" s="68" t="n">
        <x:v>12.1</x:v>
      </x:c>
      <x:c r="K3430" s="68" t="n">
        <x:v>688</x:v>
      </x:c>
      <x:c r="L3430" s="68" t="n">
        <x:v>4.6</x:v>
      </x:c>
      <x:c r="M3430" s="70" t="n">
        <x:v>0.066</x:v>
      </x:c>
      <x:c r="N3430" s="71" t="n">
        <x:v>127</x:v>
      </x:c>
      <x:c r="O3430" s="33" t="n">
        <x:f>ROUND(3*E3430+F3430+G3430*H3430,1)</x:f>
        <x:v>139.5</x:v>
      </x:c>
      <x:c r="P3430" s="33" t="n">
        <x:f>ROUND('Inputs'!$C$4*'Inputs'!$C$7*'Inputs'!$C$5*C3430/3600,1)</x:f>
        <x:v>4087.8</x:v>
      </x:c>
      <x:c r="Q3430" s="33" t="n">
        <x:f>ROUND(('Inputs'!$C$4/B3430)*'Inputs'!$C$7*'Inputs'!$C$6*D3430/3600,1)</x:f>
        <x:v>1508.7</x:v>
      </x:c>
      <x:c r="R3430" s="59" t="n">
        <x:f>ROUND((P3430-Q3430)*O3430-('Inputs'!$C$4/B3430)*(I3430/J3430+K3430)-'Inputs'!$C$4*L3430-('Inputs'!$C$4*'Inputs'!$C$20*'Inputs'!$C$21*'Inputs'!$C$22/1000)*M3430*N3430,0)</x:f>
        <x:v>-49819</x:v>
      </x:c>
      <x:c r="S3430" s="59" t="n">
        <x:f>ROUND(R3430/'Inputs'!$C$4,2)</x:f>
        <x:v>-4.98</x:v>
      </x:c>
      <x:c r="T3430" s="33" t="n">
        <x:f>ROUND((P3430-Q3430)*G3430*'Inputs'!$C$25/1000,1)</x:f>
        <x:v>57.3</x:v>
      </x:c>
    </x:row>
    <x:row r="3431">
      <x:c r="A3431" t="n">
        <x:v>3416</x:v>
      </x:c>
      <x:c r="B3431" s="68" t="n">
        <x:v>48.8</x:v>
      </x:c>
      <x:c r="C3431" s="68" t="n">
        <x:v>28.1</x:v>
      </x:c>
      <x:c r="D3431" s="68" t="n">
        <x:v>272.9</x:v>
      </x:c>
      <x:c r="E3431" s="68" t="n">
        <x:v>25.4</x:v>
      </x:c>
      <x:c r="F3431" s="68" t="n">
        <x:v>43.9</x:v>
      </x:c>
      <x:c r="G3431" s="68" t="n">
        <x:v>10.5</x:v>
      </x:c>
      <x:c r="H3431" s="69" t="n">
        <x:v>1.615</x:v>
      </x:c>
      <x:c r="I3431" s="68" t="n">
        <x:v>8225</x:v>
      </x:c>
      <x:c r="J3431" s="68" t="n">
        <x:v>10.3</x:v>
      </x:c>
      <x:c r="K3431" s="68" t="n">
        <x:v>534</x:v>
      </x:c>
      <x:c r="L3431" s="68" t="n">
        <x:v>5.9</x:v>
      </x:c>
      <x:c r="M3431" s="70" t="n">
        <x:v>0.058</x:v>
      </x:c>
      <x:c r="N3431" s="71" t="n">
        <x:v>67</x:v>
      </x:c>
      <x:c r="O3431" s="33" t="n">
        <x:f>ROUND(3*E3431+F3431+G3431*H3431,1)</x:f>
        <x:v>137.1</x:v>
      </x:c>
      <x:c r="P3431" s="33" t="n">
        <x:f>ROUND('Inputs'!$C$4*'Inputs'!$C$7*'Inputs'!$C$5*C3431/3600,1)</x:f>
        <x:v>4058.9</x:v>
      </x:c>
      <x:c r="Q3431" s="33" t="n">
        <x:f>ROUND(('Inputs'!$C$4/B3431)*'Inputs'!$C$7*'Inputs'!$C$6*D3431/3600,1)</x:f>
        <x:v>1615.5</x:v>
      </x:c>
      <x:c r="R3431" s="59" t="n">
        <x:f>ROUND((P3431-Q3431)*O3431-('Inputs'!$C$4/B3431)*(I3431/J3431+K3431)-'Inputs'!$C$4*L3431-('Inputs'!$C$4*'Inputs'!$C$20*'Inputs'!$C$21*'Inputs'!$C$22/1000)*M3431*N3431,0)</x:f>
        <x:v>-5762</x:v>
      </x:c>
      <x:c r="S3431" s="59" t="n">
        <x:f>ROUND(R3431/'Inputs'!$C$4,2)</x:f>
        <x:v>-0.58</x:v>
      </x:c>
      <x:c r="T3431" s="33" t="n">
        <x:f>ROUND((P3431-Q3431)*G3431*'Inputs'!$C$25/1000,1)</x:f>
        <x:v>66.3</x:v>
      </x:c>
    </x:row>
    <x:row r="3432">
      <x:c r="A3432" t="n">
        <x:v>3417</x:v>
      </x:c>
      <x:c r="B3432" s="68" t="n">
        <x:v>36.6</x:v>
      </x:c>
      <x:c r="C3432" s="68" t="n">
        <x:v>31.3</x:v>
      </x:c>
      <x:c r="D3432" s="68" t="n">
        <x:v>176.6</x:v>
      </x:c>
      <x:c r="E3432" s="68" t="n">
        <x:v>25.1</x:v>
      </x:c>
      <x:c r="F3432" s="68" t="n">
        <x:v>35.7</x:v>
      </x:c>
      <x:c r="G3432" s="68" t="n">
        <x:v>8.4</x:v>
      </x:c>
      <x:c r="H3432" s="69" t="n">
        <x:v>1.874</x:v>
      </x:c>
      <x:c r="I3432" s="68" t="n">
        <x:v>8729</x:v>
      </x:c>
      <x:c r="J3432" s="68" t="n">
        <x:v>11.6</x:v>
      </x:c>
      <x:c r="K3432" s="68" t="n">
        <x:v>792</x:v>
      </x:c>
      <x:c r="L3432" s="68" t="n">
        <x:v>3.2</x:v>
      </x:c>
      <x:c r="M3432" s="70" t="n">
        <x:v>0.065</x:v>
      </x:c>
      <x:c r="N3432" s="71" t="n">
        <x:v>126</x:v>
      </x:c>
      <x:c r="O3432" s="33" t="n">
        <x:f>ROUND(3*E3432+F3432+G3432*H3432,1)</x:f>
        <x:v>126.7</x:v>
      </x:c>
      <x:c r="P3432" s="33" t="n">
        <x:f>ROUND('Inputs'!$C$4*'Inputs'!$C$7*'Inputs'!$C$5*C3432/3600,1)</x:f>
        <x:v>4521.1</x:v>
      </x:c>
      <x:c r="Q3432" s="33" t="n">
        <x:f>ROUND(('Inputs'!$C$4/B3432)*'Inputs'!$C$7*'Inputs'!$C$6*D3432/3600,1)</x:f>
        <x:v>1393.9</x:v>
      </x:c>
      <x:c r="R3432" s="59" t="n">
        <x:f>ROUND((P3432-Q3432)*O3432-('Inputs'!$C$4/B3432)*(I3432/J3432+K3432)-'Inputs'!$C$4*L3432-('Inputs'!$C$4*'Inputs'!$C$20*'Inputs'!$C$21*'Inputs'!$C$22/1000)*M3432*N3432,0)</x:f>
        <x:v>-76092</x:v>
      </x:c>
      <x:c r="S3432" s="59" t="n">
        <x:f>ROUND(R3432/'Inputs'!$C$4,2)</x:f>
        <x:v>-7.61</x:v>
      </x:c>
      <x:c r="T3432" s="33" t="n">
        <x:f>ROUND((P3432-Q3432)*G3432*'Inputs'!$C$25/1000,1)</x:f>
        <x:v>67.9</x:v>
      </x:c>
    </x:row>
    <x:row r="3433">
      <x:c r="A3433" t="n">
        <x:v>3418</x:v>
      </x:c>
      <x:c r="B3433" s="68" t="n">
        <x:v>26.7</x:v>
      </x:c>
      <x:c r="C3433" s="68" t="n">
        <x:v>31.6</x:v>
      </x:c>
      <x:c r="D3433" s="68" t="n">
        <x:v>262.1</x:v>
      </x:c>
      <x:c r="E3433" s="68" t="n">
        <x:v>25</x:v>
      </x:c>
      <x:c r="F3433" s="68" t="n">
        <x:v>44.1</x:v>
      </x:c>
      <x:c r="G3433" s="68" t="n">
        <x:v>7.7</x:v>
      </x:c>
      <x:c r="H3433" s="69" t="n">
        <x:v>1.729</x:v>
      </x:c>
      <x:c r="I3433" s="68" t="n">
        <x:v>6091</x:v>
      </x:c>
      <x:c r="J3433" s="68" t="n">
        <x:v>11.6</x:v>
      </x:c>
      <x:c r="K3433" s="68" t="n">
        <x:v>616</x:v>
      </x:c>
      <x:c r="L3433" s="68" t="n">
        <x:v>5.8</x:v>
      </x:c>
      <x:c r="M3433" s="70" t="n">
        <x:v>0.071</x:v>
      </x:c>
      <x:c r="N3433" s="71" t="n">
        <x:v>123</x:v>
      </x:c>
      <x:c r="O3433" s="33" t="n">
        <x:f>ROUND(3*E3433+F3433+G3433*H3433,1)</x:f>
        <x:v>132.4</x:v>
      </x:c>
      <x:c r="P3433" s="33" t="n">
        <x:f>ROUND('Inputs'!$C$4*'Inputs'!$C$7*'Inputs'!$C$5*C3433/3600,1)</x:f>
        <x:v>4564.4</x:v>
      </x:c>
      <x:c r="Q3433" s="33" t="n">
        <x:f>ROUND(('Inputs'!$C$4/B3433)*'Inputs'!$C$7*'Inputs'!$C$6*D3433/3600,1)</x:f>
        <x:v>2835.9</x:v>
      </x:c>
      <x:c r="R3433" s="59" t="n">
        <x:f>ROUND((P3433-Q3433)*O3433-('Inputs'!$C$4/B3433)*(I3433/J3433+K3433)-'Inputs'!$C$4*L3433-('Inputs'!$C$4*'Inputs'!$C$20*'Inputs'!$C$21*'Inputs'!$C$22/1000)*M3433*N3433,0)</x:f>
        <x:v>-276048</x:v>
      </x:c>
      <x:c r="S3433" s="59" t="n">
        <x:f>ROUND(R3433/'Inputs'!$C$4,2)</x:f>
        <x:v>-27.6</x:v>
      </x:c>
      <x:c r="T3433" s="33" t="n">
        <x:f>ROUND((P3433-Q3433)*G3433*'Inputs'!$C$25/1000,1)</x:f>
        <x:v>34.4</x:v>
      </x:c>
    </x:row>
    <x:row r="3434">
      <x:c r="A3434" t="n">
        <x:v>3419</x:v>
      </x:c>
      <x:c r="B3434" s="68" t="n">
        <x:v>47.5</x:v>
      </x:c>
      <x:c r="C3434" s="68" t="n">
        <x:v>32.6</x:v>
      </x:c>
      <x:c r="D3434" s="68" t="n">
        <x:v>196.5</x:v>
      </x:c>
      <x:c r="E3434" s="68" t="n">
        <x:v>26.5</x:v>
      </x:c>
      <x:c r="F3434" s="68" t="n">
        <x:v>33.8</x:v>
      </x:c>
      <x:c r="G3434" s="68" t="n">
        <x:v>9</x:v>
      </x:c>
      <x:c r="H3434" s="69" t="n">
        <x:v>1.83</x:v>
      </x:c>
      <x:c r="I3434" s="68" t="n">
        <x:v>8624</x:v>
      </x:c>
      <x:c r="J3434" s="68" t="n">
        <x:v>8.1</x:v>
      </x:c>
      <x:c r="K3434" s="68" t="n">
        <x:v>660</x:v>
      </x:c>
      <x:c r="L3434" s="68" t="n">
        <x:v>2</x:v>
      </x:c>
      <x:c r="M3434" s="70" t="n">
        <x:v>0.015</x:v>
      </x:c>
      <x:c r="N3434" s="71" t="n">
        <x:v>159</x:v>
      </x:c>
      <x:c r="O3434" s="33" t="n">
        <x:f>ROUND(3*E3434+F3434+G3434*H3434,1)</x:f>
        <x:v>129.8</x:v>
      </x:c>
      <x:c r="P3434" s="33" t="n">
        <x:f>ROUND('Inputs'!$C$4*'Inputs'!$C$7*'Inputs'!$C$5*C3434/3600,1)</x:f>
        <x:v>4708.9</x:v>
      </x:c>
      <x:c r="Q3434" s="33" t="n">
        <x:f>ROUND(('Inputs'!$C$4/B3434)*'Inputs'!$C$7*'Inputs'!$C$6*D3434/3600,1)</x:f>
        <x:v>1195.1</x:v>
      </x:c>
      <x:c r="R3434" s="59" t="n">
        <x:f>ROUND((P3434-Q3434)*O3434-('Inputs'!$C$4/B3434)*(I3434/J3434+K3434)-'Inputs'!$C$4*L3434-('Inputs'!$C$4*'Inputs'!$C$20*'Inputs'!$C$21*'Inputs'!$C$22/1000)*M3434*N3434,0)</x:f>
        <x:v>67665</x:v>
      </x:c>
      <x:c r="S3434" s="59" t="n">
        <x:f>ROUND(R3434/'Inputs'!$C$4,2)</x:f>
        <x:v>6.77</x:v>
      </x:c>
      <x:c r="T3434" s="33" t="n">
        <x:f>ROUND((P3434-Q3434)*G3434*'Inputs'!$C$25/1000,1)</x:f>
        <x:v>81.7</x:v>
      </x:c>
    </x:row>
    <x:row r="3435">
      <x:c r="A3435" t="n">
        <x:v>3420</x:v>
      </x:c>
      <x:c r="B3435" s="68" t="n">
        <x:v>28.2</x:v>
      </x:c>
      <x:c r="C3435" s="68" t="n">
        <x:v>30.3</x:v>
      </x:c>
      <x:c r="D3435" s="68" t="n">
        <x:v>199.6</x:v>
      </x:c>
      <x:c r="E3435" s="68" t="n">
        <x:v>21.5</x:v>
      </x:c>
      <x:c r="F3435" s="68" t="n">
        <x:v>40</x:v>
      </x:c>
      <x:c r="G3435" s="68" t="n">
        <x:v>7.1</x:v>
      </x:c>
      <x:c r="H3435" s="69" t="n">
        <x:v>1.865</x:v>
      </x:c>
      <x:c r="I3435" s="68" t="n">
        <x:v>6944</x:v>
      </x:c>
      <x:c r="J3435" s="68" t="n">
        <x:v>9.3</x:v>
      </x:c>
      <x:c r="K3435" s="68" t="n">
        <x:v>641</x:v>
      </x:c>
      <x:c r="L3435" s="68" t="n">
        <x:v>4.5</x:v>
      </x:c>
      <x:c r="M3435" s="70" t="n">
        <x:v>0.031</x:v>
      </x:c>
      <x:c r="N3435" s="71" t="n">
        <x:v>99</x:v>
      </x:c>
      <x:c r="O3435" s="33" t="n">
        <x:f>ROUND(3*E3435+F3435+G3435*H3435,1)</x:f>
        <x:v>117.7</x:v>
      </x:c>
      <x:c r="P3435" s="33" t="n">
        <x:f>ROUND('Inputs'!$C$4*'Inputs'!$C$7*'Inputs'!$C$5*C3435/3600,1)</x:f>
        <x:v>4376.7</x:v>
      </x:c>
      <x:c r="Q3435" s="33" t="n">
        <x:f>ROUND(('Inputs'!$C$4/B3435)*'Inputs'!$C$7*'Inputs'!$C$6*D3435/3600,1)</x:f>
        <x:v>2044.8</x:v>
      </x:c>
      <x:c r="R3435" s="59" t="n">
        <x:f>ROUND((P3435-Q3435)*O3435-('Inputs'!$C$4/B3435)*(I3435/J3435+K3435)-'Inputs'!$C$4*L3435-('Inputs'!$C$4*'Inputs'!$C$20*'Inputs'!$C$21*'Inputs'!$C$22/1000)*M3435*N3435,0)</x:f>
        <x:v>-269478</x:v>
      </x:c>
      <x:c r="S3435" s="59" t="n">
        <x:f>ROUND(R3435/'Inputs'!$C$4,2)</x:f>
        <x:v>-26.95</x:v>
      </x:c>
      <x:c r="T3435" s="33" t="n">
        <x:f>ROUND((P3435-Q3435)*G3435*'Inputs'!$C$25/1000,1)</x:f>
        <x:v>42.8</x:v>
      </x:c>
    </x:row>
    <x:row r="3436">
      <x:c r="A3436" t="n">
        <x:v>3421</x:v>
      </x:c>
      <x:c r="B3436" s="68" t="n">
        <x:v>40.6</x:v>
      </x:c>
      <x:c r="C3436" s="68" t="n">
        <x:v>28.2</x:v>
      </x:c>
      <x:c r="D3436" s="68" t="n">
        <x:v>207.2</x:v>
      </x:c>
      <x:c r="E3436" s="68" t="n">
        <x:v>25.1</x:v>
      </x:c>
      <x:c r="F3436" s="68" t="n">
        <x:v>54.4</x:v>
      </x:c>
      <x:c r="G3436" s="68" t="n">
        <x:v>10.3</x:v>
      </x:c>
      <x:c r="H3436" s="69" t="n">
        <x:v>1.771</x:v>
      </x:c>
      <x:c r="I3436" s="68" t="n">
        <x:v>5541</x:v>
      </x:c>
      <x:c r="J3436" s="68" t="n">
        <x:v>9.4</x:v>
      </x:c>
      <x:c r="K3436" s="68" t="n">
        <x:v>833</x:v>
      </x:c>
      <x:c r="L3436" s="68" t="n">
        <x:v>3.5</x:v>
      </x:c>
      <x:c r="M3436" s="70" t="n">
        <x:v>0.097</x:v>
      </x:c>
      <x:c r="N3436" s="71" t="n">
        <x:v>127</x:v>
      </x:c>
      <x:c r="O3436" s="33" t="n">
        <x:f>ROUND(3*E3436+F3436+G3436*H3436,1)</x:f>
        <x:v>147.9</x:v>
      </x:c>
      <x:c r="P3436" s="33" t="n">
        <x:f>ROUND('Inputs'!$C$4*'Inputs'!$C$7*'Inputs'!$C$5*C3436/3600,1)</x:f>
        <x:v>4073.3</x:v>
      </x:c>
      <x:c r="Q3436" s="33" t="n">
        <x:f>ROUND(('Inputs'!$C$4/B3436)*'Inputs'!$C$7*'Inputs'!$C$6*D3436/3600,1)</x:f>
        <x:v>1474.3</x:v>
      </x:c>
      <x:c r="R3436" s="59" t="n">
        <x:f>ROUND((P3436-Q3436)*O3436-('Inputs'!$C$4/B3436)*(I3436/J3436+K3436)-'Inputs'!$C$4*L3436-('Inputs'!$C$4*'Inputs'!$C$20*'Inputs'!$C$21*'Inputs'!$C$22/1000)*M3436*N3436,0)</x:f>
        <x:v>-28517</x:v>
      </x:c>
      <x:c r="S3436" s="59" t="n">
        <x:f>ROUND(R3436/'Inputs'!$C$4,2)</x:f>
        <x:v>-2.85</x:v>
      </x:c>
      <x:c r="T3436" s="33" t="n">
        <x:f>ROUND((P3436-Q3436)*G3436*'Inputs'!$C$25/1000,1)</x:f>
        <x:v>69.2</x:v>
      </x:c>
    </x:row>
    <x:row r="3437">
      <x:c r="A3437" t="n">
        <x:v>3422</x:v>
      </x:c>
      <x:c r="B3437" s="68" t="n">
        <x:v>55.9</x:v>
      </x:c>
      <x:c r="C3437" s="68" t="n">
        <x:v>30.5</x:v>
      </x:c>
      <x:c r="D3437" s="68" t="n">
        <x:v>169.9</x:v>
      </x:c>
      <x:c r="E3437" s="68" t="n">
        <x:v>20.2</x:v>
      </x:c>
      <x:c r="F3437" s="68" t="n">
        <x:v>54.2</x:v>
      </x:c>
      <x:c r="G3437" s="68" t="n">
        <x:v>9.8</x:v>
      </x:c>
      <x:c r="H3437" s="69" t="n">
        <x:v>1.837</x:v>
      </x:c>
      <x:c r="I3437" s="68" t="n">
        <x:v>5697</x:v>
      </x:c>
      <x:c r="J3437" s="68" t="n">
        <x:v>12.9</x:v>
      </x:c>
      <x:c r="K3437" s="68" t="n">
        <x:v>463</x:v>
      </x:c>
      <x:c r="L3437" s="68" t="n">
        <x:v>5.9</x:v>
      </x:c>
      <x:c r="M3437" s="70" t="n">
        <x:v>0.067</x:v>
      </x:c>
      <x:c r="N3437" s="71" t="n">
        <x:v>104</x:v>
      </x:c>
      <x:c r="O3437" s="33" t="n">
        <x:f>ROUND(3*E3437+F3437+G3437*H3437,1)</x:f>
        <x:v>132.8</x:v>
      </x:c>
      <x:c r="P3437" s="33" t="n">
        <x:f>ROUND('Inputs'!$C$4*'Inputs'!$C$7*'Inputs'!$C$5*C3437/3600,1)</x:f>
        <x:v>4405.6</x:v>
      </x:c>
      <x:c r="Q3437" s="33" t="n">
        <x:f>ROUND(('Inputs'!$C$4/B3437)*'Inputs'!$C$7*'Inputs'!$C$6*D3437/3600,1)</x:f>
        <x:v>878</x:v>
      </x:c>
      <x:c r="R3437" s="59" t="n">
        <x:f>ROUND((P3437-Q3437)*O3437-('Inputs'!$C$4/B3437)*(I3437/J3437+K3437)-'Inputs'!$C$4*L3437-('Inputs'!$C$4*'Inputs'!$C$20*'Inputs'!$C$21*'Inputs'!$C$22/1000)*M3437*N3437,0)</x:f>
        <x:v>232054</x:v>
      </x:c>
      <x:c r="S3437" s="59" t="n">
        <x:f>ROUND(R3437/'Inputs'!$C$4,2)</x:f>
        <x:v>23.21</x:v>
      </x:c>
      <x:c r="T3437" s="33" t="n">
        <x:f>ROUND((P3437-Q3437)*G3437*'Inputs'!$C$25/1000,1)</x:f>
        <x:v>89.3</x:v>
      </x:c>
    </x:row>
    <x:row r="3438">
      <x:c r="A3438" t="n">
        <x:v>3423</x:v>
      </x:c>
      <x:c r="B3438" s="68" t="n">
        <x:v>59.9</x:v>
      </x:c>
      <x:c r="C3438" s="68" t="n">
        <x:v>28.6</x:v>
      </x:c>
      <x:c r="D3438" s="68" t="n">
        <x:v>204.7</x:v>
      </x:c>
      <x:c r="E3438" s="68" t="n">
        <x:v>21.5</x:v>
      </x:c>
      <x:c r="F3438" s="68" t="n">
        <x:v>44.2</x:v>
      </x:c>
      <x:c r="G3438" s="68" t="n">
        <x:v>7.2</x:v>
      </x:c>
      <x:c r="H3438" s="69" t="n">
        <x:v>1.825</x:v>
      </x:c>
      <x:c r="I3438" s="68" t="n">
        <x:v>7675</x:v>
      </x:c>
      <x:c r="J3438" s="68" t="n">
        <x:v>13.8</x:v>
      </x:c>
      <x:c r="K3438" s="68" t="n">
        <x:v>503</x:v>
      </x:c>
      <x:c r="L3438" s="68" t="n">
        <x:v>5.1</x:v>
      </x:c>
      <x:c r="M3438" s="70" t="n">
        <x:v>0.01</x:v>
      </x:c>
      <x:c r="N3438" s="71" t="n">
        <x:v>134</x:v>
      </x:c>
      <x:c r="O3438" s="33" t="n">
        <x:f>ROUND(3*E3438+F3438+G3438*H3438,1)</x:f>
        <x:v>121.8</x:v>
      </x:c>
      <x:c r="P3438" s="33" t="n">
        <x:f>ROUND('Inputs'!$C$4*'Inputs'!$C$7*'Inputs'!$C$5*C3438/3600,1)</x:f>
        <x:v>4131.1</x:v>
      </x:c>
      <x:c r="Q3438" s="33" t="n">
        <x:f>ROUND(('Inputs'!$C$4/B3438)*'Inputs'!$C$7*'Inputs'!$C$6*D3438/3600,1)</x:f>
        <x:v>987.2</x:v>
      </x:c>
      <x:c r="R3438" s="59" t="n">
        <x:f>ROUND((P3438-Q3438)*O3438-('Inputs'!$C$4/B3438)*(I3438/J3438+K3438)-'Inputs'!$C$4*L3438-('Inputs'!$C$4*'Inputs'!$C$20*'Inputs'!$C$21*'Inputs'!$C$22/1000)*M3438*N3438,0)</x:f>
        <x:v>152109</x:v>
      </x:c>
      <x:c r="S3438" s="59" t="n">
        <x:f>ROUND(R3438/'Inputs'!$C$4,2)</x:f>
        <x:v>15.21</x:v>
      </x:c>
      <x:c r="T3438" s="33" t="n">
        <x:f>ROUND((P3438-Q3438)*G3438*'Inputs'!$C$25/1000,1)</x:f>
        <x:v>58.5</x:v>
      </x:c>
    </x:row>
    <x:row r="3439">
      <x:c r="A3439" t="n">
        <x:v>3424</x:v>
      </x:c>
      <x:c r="B3439" s="68" t="n">
        <x:v>38.4</x:v>
      </x:c>
      <x:c r="C3439" s="68" t="n">
        <x:v>30.6</x:v>
      </x:c>
      <x:c r="D3439" s="68" t="n">
        <x:v>235</x:v>
      </x:c>
      <x:c r="E3439" s="68" t="n">
        <x:v>28</x:v>
      </x:c>
      <x:c r="F3439" s="68" t="n">
        <x:v>43.8</x:v>
      </x:c>
      <x:c r="G3439" s="68" t="n">
        <x:v>9</x:v>
      </x:c>
      <x:c r="H3439" s="69" t="n">
        <x:v>1.684</x:v>
      </x:c>
      <x:c r="I3439" s="68" t="n">
        <x:v>5947</x:v>
      </x:c>
      <x:c r="J3439" s="68" t="n">
        <x:v>11.7</x:v>
      </x:c>
      <x:c r="K3439" s="68" t="n">
        <x:v>429</x:v>
      </x:c>
      <x:c r="L3439" s="68" t="n">
        <x:v>6</x:v>
      </x:c>
      <x:c r="M3439" s="70" t="n">
        <x:v>0.035</x:v>
      </x:c>
      <x:c r="N3439" s="71" t="n">
        <x:v>102</x:v>
      </x:c>
      <x:c r="O3439" s="33" t="n">
        <x:f>ROUND(3*E3439+F3439+G3439*H3439,1)</x:f>
        <x:v>143</x:v>
      </x:c>
      <x:c r="P3439" s="33" t="n">
        <x:f>ROUND('Inputs'!$C$4*'Inputs'!$C$7*'Inputs'!$C$5*C3439/3600,1)</x:f>
        <x:v>4420</x:v>
      </x:c>
      <x:c r="Q3439" s="33" t="n">
        <x:f>ROUND(('Inputs'!$C$4/B3439)*'Inputs'!$C$7*'Inputs'!$C$6*D3439/3600,1)</x:f>
        <x:v>1767.9</x:v>
      </x:c>
      <x:c r="R3439" s="59" t="n">
        <x:f>ROUND((P3439-Q3439)*O3439-('Inputs'!$C$4/B3439)*(I3439/J3439+K3439)-'Inputs'!$C$4*L3439-('Inputs'!$C$4*'Inputs'!$C$20*'Inputs'!$C$21*'Inputs'!$C$22/1000)*M3439*N3439,0)</x:f>
        <x:v>67181</x:v>
      </x:c>
      <x:c r="S3439" s="59" t="n">
        <x:f>ROUND(R3439/'Inputs'!$C$4,2)</x:f>
        <x:v>6.72</x:v>
      </x:c>
      <x:c r="T3439" s="33" t="n">
        <x:f>ROUND((P3439-Q3439)*G3439*'Inputs'!$C$25/1000,1)</x:f>
        <x:v>61.7</x:v>
      </x:c>
    </x:row>
    <x:row r="3440">
      <x:c r="A3440" t="n">
        <x:v>3425</x:v>
      </x:c>
      <x:c r="B3440" s="68" t="n">
        <x:v>52.4</x:v>
      </x:c>
      <x:c r="C3440" s="68" t="n">
        <x:v>27.2</x:v>
      </x:c>
      <x:c r="D3440" s="68" t="n">
        <x:v>177.5</x:v>
      </x:c>
      <x:c r="E3440" s="68" t="n">
        <x:v>23.3</x:v>
      </x:c>
      <x:c r="F3440" s="68" t="n">
        <x:v>40.5</x:v>
      </x:c>
      <x:c r="G3440" s="68" t="n">
        <x:v>7.4</x:v>
      </x:c>
      <x:c r="H3440" s="69" t="n">
        <x:v>1.836</x:v>
      </x:c>
      <x:c r="I3440" s="68" t="n">
        <x:v>6272</x:v>
      </x:c>
      <x:c r="J3440" s="68" t="n">
        <x:v>14.8</x:v>
      </x:c>
      <x:c r="K3440" s="68" t="n">
        <x:v>559</x:v>
      </x:c>
      <x:c r="L3440" s="68" t="n">
        <x:v>3.6</x:v>
      </x:c>
      <x:c r="M3440" s="70" t="n">
        <x:v>0.018</x:v>
      </x:c>
      <x:c r="N3440" s="71" t="n">
        <x:v>84</x:v>
      </x:c>
      <x:c r="O3440" s="33" t="n">
        <x:f>ROUND(3*E3440+F3440+G3440*H3440,1)</x:f>
        <x:v>124</x:v>
      </x:c>
      <x:c r="P3440" s="33" t="n">
        <x:f>ROUND('Inputs'!$C$4*'Inputs'!$C$7*'Inputs'!$C$5*C3440/3600,1)</x:f>
        <x:v>3928.9</x:v>
      </x:c>
      <x:c r="Q3440" s="33" t="n">
        <x:f>ROUND(('Inputs'!$C$4/B3440)*'Inputs'!$C$7*'Inputs'!$C$6*D3440/3600,1)</x:f>
        <x:v>978.6</x:v>
      </x:c>
      <x:c r="R3440" s="59" t="n">
        <x:f>ROUND((P3440-Q3440)*O3440-('Inputs'!$C$4/B3440)*(I3440/J3440+K3440)-'Inputs'!$C$4*L3440-('Inputs'!$C$4*'Inputs'!$C$20*'Inputs'!$C$21*'Inputs'!$C$22/1000)*M3440*N3440,0)</x:f>
        <x:v>138902</x:v>
      </x:c>
      <x:c r="S3440" s="59" t="n">
        <x:f>ROUND(R3440/'Inputs'!$C$4,2)</x:f>
        <x:v>13.89</x:v>
      </x:c>
      <x:c r="T3440" s="33" t="n">
        <x:f>ROUND((P3440-Q3440)*G3440*'Inputs'!$C$25/1000,1)</x:f>
        <x:v>56.4</x:v>
      </x:c>
    </x:row>
    <x:row r="3441">
      <x:c r="A3441" t="n">
        <x:v>3426</x:v>
      </x:c>
      <x:c r="B3441" s="68" t="n">
        <x:v>39.1</x:v>
      </x:c>
      <x:c r="C3441" s="68" t="n">
        <x:v>31.9</x:v>
      </x:c>
      <x:c r="D3441" s="68" t="n">
        <x:v>262.2</x:v>
      </x:c>
      <x:c r="E3441" s="68" t="n">
        <x:v>21.8</x:v>
      </x:c>
      <x:c r="F3441" s="68" t="n">
        <x:v>45</x:v>
      </x:c>
      <x:c r="G3441" s="68" t="n">
        <x:v>8</x:v>
      </x:c>
      <x:c r="H3441" s="69" t="n">
        <x:v>1.974</x:v>
      </x:c>
      <x:c r="I3441" s="68" t="n">
        <x:v>6088</x:v>
      </x:c>
      <x:c r="J3441" s="68" t="n">
        <x:v>10.8</x:v>
      </x:c>
      <x:c r="K3441" s="68" t="n">
        <x:v>431</x:v>
      </x:c>
      <x:c r="L3441" s="68" t="n">
        <x:v>2.9</x:v>
      </x:c>
      <x:c r="M3441" s="70" t="n">
        <x:v>0.004</x:v>
      </x:c>
      <x:c r="N3441" s="71" t="n">
        <x:v>80</x:v>
      </x:c>
      <x:c r="O3441" s="33" t="n">
        <x:f>ROUND(3*E3441+F3441+G3441*H3441,1)</x:f>
        <x:v>126.2</x:v>
      </x:c>
      <x:c r="P3441" s="33" t="n">
        <x:f>ROUND('Inputs'!$C$4*'Inputs'!$C$7*'Inputs'!$C$5*C3441/3600,1)</x:f>
        <x:v>4607.8</x:v>
      </x:c>
      <x:c r="Q3441" s="33" t="n">
        <x:f>ROUND(('Inputs'!$C$4/B3441)*'Inputs'!$C$7*'Inputs'!$C$6*D3441/3600,1)</x:f>
        <x:v>1937.3</x:v>
      </x:c>
      <x:c r="R3441" s="59" t="n">
        <x:f>ROUND((P3441-Q3441)*O3441-('Inputs'!$C$4/B3441)*(I3441/J3441+K3441)-'Inputs'!$C$4*L3441-('Inputs'!$C$4*'Inputs'!$C$20*'Inputs'!$C$21*'Inputs'!$C$22/1000)*M3441*N3441,0)</x:f>
        <x:v>52902</x:v>
      </x:c>
      <x:c r="S3441" s="59" t="n">
        <x:f>ROUND(R3441/'Inputs'!$C$4,2)</x:f>
        <x:v>5.29</x:v>
      </x:c>
      <x:c r="T3441" s="33" t="n">
        <x:f>ROUND((P3441-Q3441)*G3441*'Inputs'!$C$25/1000,1)</x:f>
        <x:v>55.2</x:v>
      </x:c>
    </x:row>
    <x:row r="3442">
      <x:c r="A3442" t="n">
        <x:v>3427</x:v>
      </x:c>
      <x:c r="B3442" s="68" t="n">
        <x:v>37.3</x:v>
      </x:c>
      <x:c r="C3442" s="68" t="n">
        <x:v>34.2</x:v>
      </x:c>
      <x:c r="D3442" s="68" t="n">
        <x:v>176</x:v>
      </x:c>
      <x:c r="E3442" s="68" t="n">
        <x:v>26.2</x:v>
      </x:c>
      <x:c r="F3442" s="68" t="n">
        <x:v>48.3</x:v>
      </x:c>
      <x:c r="G3442" s="68" t="n">
        <x:v>8.4</x:v>
      </x:c>
      <x:c r="H3442" s="69" t="n">
        <x:v>1.777</x:v>
      </x:c>
      <x:c r="I3442" s="68" t="n">
        <x:v>6277</x:v>
      </x:c>
      <x:c r="J3442" s="68" t="n">
        <x:v>10.4</x:v>
      </x:c>
      <x:c r="K3442" s="68" t="n">
        <x:v>574</x:v>
      </x:c>
      <x:c r="L3442" s="68" t="n">
        <x:v>2.7</x:v>
      </x:c>
      <x:c r="M3442" s="70" t="n">
        <x:v>0.098</x:v>
      </x:c>
      <x:c r="N3442" s="71" t="n">
        <x:v>128</x:v>
      </x:c>
      <x:c r="O3442" s="33" t="n">
        <x:f>ROUND(3*E3442+F3442+G3442*H3442,1)</x:f>
        <x:v>141.8</x:v>
      </x:c>
      <x:c r="P3442" s="33" t="n">
        <x:f>ROUND('Inputs'!$C$4*'Inputs'!$C$7*'Inputs'!$C$5*C3442/3600,1)</x:f>
        <x:v>4940</x:v>
      </x:c>
      <x:c r="Q3442" s="33" t="n">
        <x:f>ROUND(('Inputs'!$C$4/B3442)*'Inputs'!$C$7*'Inputs'!$C$6*D3442/3600,1)</x:f>
        <x:v>1363.1</x:v>
      </x:c>
      <x:c r="R3442" s="59" t="n">
        <x:f>ROUND((P3442-Q3442)*O3442-('Inputs'!$C$4/B3442)*(I3442/J3442+K3442)-'Inputs'!$C$4*L3442-('Inputs'!$C$4*'Inputs'!$C$20*'Inputs'!$C$21*'Inputs'!$C$22/1000)*M3442*N3442,0)</x:f>
        <x:v>136455</x:v>
      </x:c>
      <x:c r="S3442" s="59" t="n">
        <x:f>ROUND(R3442/'Inputs'!$C$4,2)</x:f>
        <x:v>13.65</x:v>
      </x:c>
      <x:c r="T3442" s="33" t="n">
        <x:f>ROUND((P3442-Q3442)*G3442*'Inputs'!$C$25/1000,1)</x:f>
        <x:v>77.6</x:v>
      </x:c>
    </x:row>
    <x:row r="3443">
      <x:c r="A3443" t="n">
        <x:v>3428</x:v>
      </x:c>
      <x:c r="B3443" s="68" t="n">
        <x:v>26.8</x:v>
      </x:c>
      <x:c r="C3443" s="68" t="n">
        <x:v>24.8</x:v>
      </x:c>
      <x:c r="D3443" s="68" t="n">
        <x:v>227.2</x:v>
      </x:c>
      <x:c r="E3443" s="68" t="n">
        <x:v>24.6</x:v>
      </x:c>
      <x:c r="F3443" s="68" t="n">
        <x:v>30.5</x:v>
      </x:c>
      <x:c r="G3443" s="68" t="n">
        <x:v>7.1</x:v>
      </x:c>
      <x:c r="H3443" s="69" t="n">
        <x:v>1.697</x:v>
      </x:c>
      <x:c r="I3443" s="68" t="n">
        <x:v>6625</x:v>
      </x:c>
      <x:c r="J3443" s="68" t="n">
        <x:v>9.3</x:v>
      </x:c>
      <x:c r="K3443" s="68" t="n">
        <x:v>467</x:v>
      </x:c>
      <x:c r="L3443" s="68" t="n">
        <x:v>1.5</x:v>
      </x:c>
      <x:c r="M3443" s="70" t="n">
        <x:v>0.068</x:v>
      </x:c>
      <x:c r="N3443" s="71" t="n">
        <x:v>72</x:v>
      </x:c>
      <x:c r="O3443" s="33" t="n">
        <x:f>ROUND(3*E3443+F3443+G3443*H3443,1)</x:f>
        <x:v>116.3</x:v>
      </x:c>
      <x:c r="P3443" s="33" t="n">
        <x:f>ROUND('Inputs'!$C$4*'Inputs'!$C$7*'Inputs'!$C$5*C3443/3600,1)</x:f>
        <x:v>3582.2</x:v>
      </x:c>
      <x:c r="Q3443" s="33" t="n">
        <x:f>ROUND(('Inputs'!$C$4/B3443)*'Inputs'!$C$7*'Inputs'!$C$6*D3443/3600,1)</x:f>
        <x:v>2449.1</x:v>
      </x:c>
      <x:c r="R3443" s="59" t="n">
        <x:f>ROUND((P3443-Q3443)*O3443-('Inputs'!$C$4/B3443)*(I3443/J3443+K3443)-'Inputs'!$C$4*L3443-('Inputs'!$C$4*'Inputs'!$C$20*'Inputs'!$C$21*'Inputs'!$C$22/1000)*M3443*N3443,0)</x:f>
        <x:v>-334230</x:v>
      </x:c>
      <x:c r="S3443" s="59" t="n">
        <x:f>ROUND(R3443/'Inputs'!$C$4,2)</x:f>
        <x:v>-33.42</x:v>
      </x:c>
      <x:c r="T3443" s="33" t="n">
        <x:f>ROUND((P3443-Q3443)*G3443*'Inputs'!$C$25/1000,1)</x:f>
        <x:v>20.8</x:v>
      </x:c>
    </x:row>
    <x:row r="3444">
      <x:c r="A3444" t="n">
        <x:v>3429</x:v>
      </x:c>
      <x:c r="B3444" s="68" t="n">
        <x:v>29.6</x:v>
      </x:c>
      <x:c r="C3444" s="68" t="n">
        <x:v>26.6</x:v>
      </x:c>
      <x:c r="D3444" s="68" t="n">
        <x:v>249.5</x:v>
      </x:c>
      <x:c r="E3444" s="68" t="n">
        <x:v>22</x:v>
      </x:c>
      <x:c r="F3444" s="68" t="n">
        <x:v>49.4</x:v>
      </x:c>
      <x:c r="G3444" s="68" t="n">
        <x:v>10.1</x:v>
      </x:c>
      <x:c r="H3444" s="69" t="n">
        <x:v>1.996</x:v>
      </x:c>
      <x:c r="I3444" s="68" t="n">
        <x:v>6122</x:v>
      </x:c>
      <x:c r="J3444" s="68" t="n">
        <x:v>10.5</x:v>
      </x:c>
      <x:c r="K3444" s="68" t="n">
        <x:v>455</x:v>
      </x:c>
      <x:c r="L3444" s="68" t="n">
        <x:v>5.6</x:v>
      </x:c>
      <x:c r="M3444" s="70" t="n">
        <x:v>0.036</x:v>
      </x:c>
      <x:c r="N3444" s="71" t="n">
        <x:v>68</x:v>
      </x:c>
      <x:c r="O3444" s="33" t="n">
        <x:f>ROUND(3*E3444+F3444+G3444*H3444,1)</x:f>
        <x:v>135.6</x:v>
      </x:c>
      <x:c r="P3444" s="33" t="n">
        <x:f>ROUND('Inputs'!$C$4*'Inputs'!$C$7*'Inputs'!$C$5*C3444/3600,1)</x:f>
        <x:v>3842.2</x:v>
      </x:c>
      <x:c r="Q3444" s="33" t="n">
        <x:f>ROUND(('Inputs'!$C$4/B3444)*'Inputs'!$C$7*'Inputs'!$C$6*D3444/3600,1)</x:f>
        <x:v>2435.1</x:v>
      </x:c>
      <x:c r="R3444" s="59" t="n">
        <x:f>ROUND((P3444-Q3444)*O3444-('Inputs'!$C$4/B3444)*(I3444/J3444+K3444)-'Inputs'!$C$4*L3444-('Inputs'!$C$4*'Inputs'!$C$20*'Inputs'!$C$21*'Inputs'!$C$22/1000)*M3444*N3444,0)</x:f>
        <x:v>-221363</x:v>
      </x:c>
      <x:c r="S3444" s="59" t="n">
        <x:f>ROUND(R3444/'Inputs'!$C$4,2)</x:f>
        <x:v>-22.14</x:v>
      </x:c>
      <x:c r="T3444" s="33" t="n">
        <x:f>ROUND((P3444-Q3444)*G3444*'Inputs'!$C$25/1000,1)</x:f>
        <x:v>36.7</x:v>
      </x:c>
    </x:row>
    <x:row r="3445">
      <x:c r="A3445" t="n">
        <x:v>3430</x:v>
      </x:c>
      <x:c r="B3445" s="68" t="n">
        <x:v>48.6</x:v>
      </x:c>
      <x:c r="C3445" s="68" t="n">
        <x:v>31.4</x:v>
      </x:c>
      <x:c r="D3445" s="68" t="n">
        <x:v>215.2</x:v>
      </x:c>
      <x:c r="E3445" s="68" t="n">
        <x:v>22.5</x:v>
      </x:c>
      <x:c r="F3445" s="68" t="n">
        <x:v>39.6</x:v>
      </x:c>
      <x:c r="G3445" s="68" t="n">
        <x:v>9.5</x:v>
      </x:c>
      <x:c r="H3445" s="69" t="n">
        <x:v>1.99</x:v>
      </x:c>
      <x:c r="I3445" s="68" t="n">
        <x:v>5950</x:v>
      </x:c>
      <x:c r="J3445" s="68" t="n">
        <x:v>10.1</x:v>
      </x:c>
      <x:c r="K3445" s="68" t="n">
        <x:v>575</x:v>
      </x:c>
      <x:c r="L3445" s="68" t="n">
        <x:v>1.5</x:v>
      </x:c>
      <x:c r="M3445" s="70" t="n">
        <x:v>0.08</x:v>
      </x:c>
      <x:c r="N3445" s="71" t="n">
        <x:v>88</x:v>
      </x:c>
      <x:c r="O3445" s="33" t="n">
        <x:f>ROUND(3*E3445+F3445+G3445*H3445,1)</x:f>
        <x:v>126</x:v>
      </x:c>
      <x:c r="P3445" s="33" t="n">
        <x:f>ROUND('Inputs'!$C$4*'Inputs'!$C$7*'Inputs'!$C$5*C3445/3600,1)</x:f>
        <x:v>4535.6</x:v>
      </x:c>
      <x:c r="Q3445" s="33" t="n">
        <x:f>ROUND(('Inputs'!$C$4/B3445)*'Inputs'!$C$7*'Inputs'!$C$6*D3445/3600,1)</x:f>
        <x:v>1279.2</x:v>
      </x:c>
      <x:c r="R3445" s="59" t="n">
        <x:f>ROUND((P3445-Q3445)*O3445-('Inputs'!$C$4/B3445)*(I3445/J3445+K3445)-'Inputs'!$C$4*L3445-('Inputs'!$C$4*'Inputs'!$C$20*'Inputs'!$C$21*'Inputs'!$C$22/1000)*M3445*N3445,0)</x:f>
        <x:v>140035</x:v>
      </x:c>
      <x:c r="S3445" s="59" t="n">
        <x:f>ROUND(R3445/'Inputs'!$C$4,2)</x:f>
        <x:v>14</x:v>
      </x:c>
      <x:c r="T3445" s="33" t="n">
        <x:f>ROUND((P3445-Q3445)*G3445*'Inputs'!$C$25/1000,1)</x:f>
        <x:v>79.9</x:v>
      </x:c>
    </x:row>
    <x:row r="3446">
      <x:c r="A3446" t="n">
        <x:v>3431</x:v>
      </x:c>
      <x:c r="B3446" s="68" t="n">
        <x:v>41.6</x:v>
      </x:c>
      <x:c r="C3446" s="68" t="n">
        <x:v>26.6</x:v>
      </x:c>
      <x:c r="D3446" s="68" t="n">
        <x:v>212.3</x:v>
      </x:c>
      <x:c r="E3446" s="68" t="n">
        <x:v>24.5</x:v>
      </x:c>
      <x:c r="F3446" s="68" t="n">
        <x:v>40.9</x:v>
      </x:c>
      <x:c r="G3446" s="68" t="n">
        <x:v>7.4</x:v>
      </x:c>
      <x:c r="H3446" s="69" t="n">
        <x:v>1.926</x:v>
      </x:c>
      <x:c r="I3446" s="68" t="n">
        <x:v>7781</x:v>
      </x:c>
      <x:c r="J3446" s="68" t="n">
        <x:v>14.8</x:v>
      </x:c>
      <x:c r="K3446" s="68" t="n">
        <x:v>535</x:v>
      </x:c>
      <x:c r="L3446" s="68" t="n">
        <x:v>4</x:v>
      </x:c>
      <x:c r="M3446" s="70" t="n">
        <x:v>0.055</x:v>
      </x:c>
      <x:c r="N3446" s="71" t="n">
        <x:v>101</x:v>
      </x:c>
      <x:c r="O3446" s="33" t="n">
        <x:f>ROUND(3*E3446+F3446+G3446*H3446,1)</x:f>
        <x:v>128.7</x:v>
      </x:c>
      <x:c r="P3446" s="33" t="n">
        <x:f>ROUND('Inputs'!$C$4*'Inputs'!$C$7*'Inputs'!$C$5*C3446/3600,1)</x:f>
        <x:v>3842.2</x:v>
      </x:c>
      <x:c r="Q3446" s="33" t="n">
        <x:f>ROUND(('Inputs'!$C$4/B3446)*'Inputs'!$C$7*'Inputs'!$C$6*D3446/3600,1)</x:f>
        <x:v>1474.3</x:v>
      </x:c>
      <x:c r="R3446" s="59" t="n">
        <x:f>ROUND((P3446-Q3446)*O3446-('Inputs'!$C$4/B3446)*(I3446/J3446+K3446)-'Inputs'!$C$4*L3446-('Inputs'!$C$4*'Inputs'!$C$20*'Inputs'!$C$21*'Inputs'!$C$22/1000)*M3446*N3446,0)</x:f>
        <x:v>-2659</x:v>
      </x:c>
      <x:c r="S3446" s="59" t="n">
        <x:f>ROUND(R3446/'Inputs'!$C$4,2)</x:f>
        <x:v>-0.27</x:v>
      </x:c>
      <x:c r="T3446" s="33" t="n">
        <x:f>ROUND((P3446-Q3446)*G3446*'Inputs'!$C$25/1000,1)</x:f>
        <x:v>45.3</x:v>
      </x:c>
    </x:row>
    <x:row r="3447">
      <x:c r="A3447" t="n">
        <x:v>3432</x:v>
      </x:c>
      <x:c r="B3447" s="68" t="n">
        <x:v>31.2</x:v>
      </x:c>
      <x:c r="C3447" s="68" t="n">
        <x:v>35.3</x:v>
      </x:c>
      <x:c r="D3447" s="68" t="n">
        <x:v>200.8</x:v>
      </x:c>
      <x:c r="E3447" s="68" t="n">
        <x:v>21.6</x:v>
      </x:c>
      <x:c r="F3447" s="68" t="n">
        <x:v>54.1</x:v>
      </x:c>
      <x:c r="G3447" s="68" t="n">
        <x:v>7.1</x:v>
      </x:c>
      <x:c r="H3447" s="69" t="n">
        <x:v>1.87</x:v>
      </x:c>
      <x:c r="I3447" s="68" t="n">
        <x:v>7654</x:v>
      </x:c>
      <x:c r="J3447" s="68" t="n">
        <x:v>12.7</x:v>
      </x:c>
      <x:c r="K3447" s="68" t="n">
        <x:v>771</x:v>
      </x:c>
      <x:c r="L3447" s="68" t="n">
        <x:v>3.1</x:v>
      </x:c>
      <x:c r="M3447" s="70" t="n">
        <x:v>0.036</x:v>
      </x:c>
      <x:c r="N3447" s="71" t="n">
        <x:v>135</x:v>
      </x:c>
      <x:c r="O3447" s="33" t="n">
        <x:f>ROUND(3*E3447+F3447+G3447*H3447,1)</x:f>
        <x:v>132.2</x:v>
      </x:c>
      <x:c r="P3447" s="33" t="n">
        <x:f>ROUND('Inputs'!$C$4*'Inputs'!$C$7*'Inputs'!$C$5*C3447/3600,1)</x:f>
        <x:v>5098.9</x:v>
      </x:c>
      <x:c r="Q3447" s="33" t="n">
        <x:f>ROUND(('Inputs'!$C$4/B3447)*'Inputs'!$C$7*'Inputs'!$C$6*D3447/3600,1)</x:f>
        <x:v>1859.3</x:v>
      </x:c>
      <x:c r="R3447" s="59" t="n">
        <x:f>ROUND((P3447-Q3447)*O3447-('Inputs'!$C$4/B3447)*(I3447/J3447+K3447)-'Inputs'!$C$4*L3447-('Inputs'!$C$4*'Inputs'!$C$20*'Inputs'!$C$21*'Inputs'!$C$22/1000)*M3447*N3447,0)</x:f>
        <x:v>-53874</x:v>
      </x:c>
      <x:c r="S3447" s="59" t="n">
        <x:f>ROUND(R3447/'Inputs'!$C$4,2)</x:f>
        <x:v>-5.39</x:v>
      </x:c>
      <x:c r="T3447" s="33" t="n">
        <x:f>ROUND((P3447-Q3447)*G3447*'Inputs'!$C$25/1000,1)</x:f>
        <x:v>59.4</x:v>
      </x:c>
    </x:row>
    <x:row r="3448">
      <x:c r="A3448" t="n">
        <x:v>3433</x:v>
      </x:c>
      <x:c r="B3448" s="68" t="n">
        <x:v>36.6</x:v>
      </x:c>
      <x:c r="C3448" s="68" t="n">
        <x:v>34.2</x:v>
      </x:c>
      <x:c r="D3448" s="68" t="n">
        <x:v>226.6</x:v>
      </x:c>
      <x:c r="E3448" s="68" t="n">
        <x:v>26</x:v>
      </x:c>
      <x:c r="F3448" s="68" t="n">
        <x:v>34.4</x:v>
      </x:c>
      <x:c r="G3448" s="68" t="n">
        <x:v>8.6</x:v>
      </x:c>
      <x:c r="H3448" s="69" t="n">
        <x:v>1.756</x:v>
      </x:c>
      <x:c r="I3448" s="68" t="n">
        <x:v>5454</x:v>
      </x:c>
      <x:c r="J3448" s="68" t="n">
        <x:v>13.2</x:v>
      </x:c>
      <x:c r="K3448" s="68" t="n">
        <x:v>452</x:v>
      </x:c>
      <x:c r="L3448" s="68" t="n">
        <x:v>3.3</x:v>
      </x:c>
      <x:c r="M3448" s="70" t="n">
        <x:v>0.059</x:v>
      </x:c>
      <x:c r="N3448" s="71" t="n">
        <x:v>109</x:v>
      </x:c>
      <x:c r="O3448" s="33" t="n">
        <x:f>ROUND(3*E3448+F3448+G3448*H3448,1)</x:f>
        <x:v>127.5</x:v>
      </x:c>
      <x:c r="P3448" s="33" t="n">
        <x:f>ROUND('Inputs'!$C$4*'Inputs'!$C$7*'Inputs'!$C$5*C3448/3600,1)</x:f>
        <x:v>4940</x:v>
      </x:c>
      <x:c r="Q3448" s="33" t="n">
        <x:f>ROUND(('Inputs'!$C$4/B3448)*'Inputs'!$C$7*'Inputs'!$C$6*D3448/3600,1)</x:f>
        <x:v>1788.6</x:v>
      </x:c>
      <x:c r="R3448" s="59" t="n">
        <x:f>ROUND((P3448-Q3448)*O3448-('Inputs'!$C$4/B3448)*(I3448/J3448+K3448)-'Inputs'!$C$4*L3448-('Inputs'!$C$4*'Inputs'!$C$20*'Inputs'!$C$21*'Inputs'!$C$22/1000)*M3448*N3448,0)</x:f>
        <x:v>118034</x:v>
      </x:c>
      <x:c r="S3448" s="59" t="n">
        <x:f>ROUND(R3448/'Inputs'!$C$4,2)</x:f>
        <x:v>11.8</x:v>
      </x:c>
      <x:c r="T3448" s="33" t="n">
        <x:f>ROUND((P3448-Q3448)*G3448*'Inputs'!$C$25/1000,1)</x:f>
        <x:v>70</x:v>
      </x:c>
    </x:row>
    <x:row r="3449">
      <x:c r="A3449" t="n">
        <x:v>3434</x:v>
      </x:c>
      <x:c r="B3449" s="68" t="n">
        <x:v>30.8</x:v>
      </x:c>
      <x:c r="C3449" s="68" t="n">
        <x:v>26.7</x:v>
      </x:c>
      <x:c r="D3449" s="68" t="n">
        <x:v>211.4</x:v>
      </x:c>
      <x:c r="E3449" s="68" t="n">
        <x:v>24.7</x:v>
      </x:c>
      <x:c r="F3449" s="68" t="n">
        <x:v>38.6</x:v>
      </x:c>
      <x:c r="G3449" s="68" t="n">
        <x:v>7.6</x:v>
      </x:c>
      <x:c r="H3449" s="69" t="n">
        <x:v>1.892</x:v>
      </x:c>
      <x:c r="I3449" s="68" t="n">
        <x:v>6992</x:v>
      </x:c>
      <x:c r="J3449" s="68" t="n">
        <x:v>13.1</x:v>
      </x:c>
      <x:c r="K3449" s="68" t="n">
        <x:v>499</x:v>
      </x:c>
      <x:c r="L3449" s="68" t="n">
        <x:v>2.1</x:v>
      </x:c>
      <x:c r="M3449" s="70" t="n">
        <x:v>0.007</x:v>
      </x:c>
      <x:c r="N3449" s="71" t="n">
        <x:v>136</x:v>
      </x:c>
      <x:c r="O3449" s="33" t="n">
        <x:f>ROUND(3*E3449+F3449+G3449*H3449,1)</x:f>
        <x:v>127.1</x:v>
      </x:c>
      <x:c r="P3449" s="33" t="n">
        <x:f>ROUND('Inputs'!$C$4*'Inputs'!$C$7*'Inputs'!$C$5*C3449/3600,1)</x:f>
        <x:v>3856.7</x:v>
      </x:c>
      <x:c r="Q3449" s="33" t="n">
        <x:f>ROUND(('Inputs'!$C$4/B3449)*'Inputs'!$C$7*'Inputs'!$C$6*D3449/3600,1)</x:f>
        <x:v>1982.8</x:v>
      </x:c>
      <x:c r="R3449" s="59" t="n">
        <x:f>ROUND((P3449-Q3449)*O3449-('Inputs'!$C$4/B3449)*(I3449/J3449+K3449)-'Inputs'!$C$4*L3449-('Inputs'!$C$4*'Inputs'!$C$20*'Inputs'!$C$21*'Inputs'!$C$22/1000)*M3449*N3449,0)</x:f>
        <x:v>-120261</x:v>
      </x:c>
      <x:c r="S3449" s="59" t="n">
        <x:f>ROUND(R3449/'Inputs'!$C$4,2)</x:f>
        <x:v>-12.03</x:v>
      </x:c>
      <x:c r="T3449" s="33" t="n">
        <x:f>ROUND((P3449-Q3449)*G3449*'Inputs'!$C$25/1000,1)</x:f>
        <x:v>36.8</x:v>
      </x:c>
    </x:row>
    <x:row r="3450">
      <x:c r="A3450" t="n">
        <x:v>3435</x:v>
      </x:c>
      <x:c r="B3450" s="68" t="n">
        <x:v>34.2</x:v>
      </x:c>
      <x:c r="C3450" s="68" t="n">
        <x:v>32.8</x:v>
      </x:c>
      <x:c r="D3450" s="68" t="n">
        <x:v>195.3</x:v>
      </x:c>
      <x:c r="E3450" s="68" t="n">
        <x:v>26.7</x:v>
      </x:c>
      <x:c r="F3450" s="68" t="n">
        <x:v>44.3</x:v>
      </x:c>
      <x:c r="G3450" s="68" t="n">
        <x:v>7.7</x:v>
      </x:c>
      <x:c r="H3450" s="69" t="n">
        <x:v>1.85</x:v>
      </x:c>
      <x:c r="I3450" s="68" t="n">
        <x:v>5281</x:v>
      </x:c>
      <x:c r="J3450" s="68" t="n">
        <x:v>12.8</x:v>
      </x:c>
      <x:c r="K3450" s="68" t="n">
        <x:v>421</x:v>
      </x:c>
      <x:c r="L3450" s="68" t="n">
        <x:v>3.3</x:v>
      </x:c>
      <x:c r="M3450" s="70" t="n">
        <x:v>0.046</x:v>
      </x:c>
      <x:c r="N3450" s="71" t="n">
        <x:v>156</x:v>
      </x:c>
      <x:c r="O3450" s="33" t="n">
        <x:f>ROUND(3*E3450+F3450+G3450*H3450,1)</x:f>
        <x:v>138.6</x:v>
      </x:c>
      <x:c r="P3450" s="33" t="n">
        <x:f>ROUND('Inputs'!$C$4*'Inputs'!$C$7*'Inputs'!$C$5*C3450/3600,1)</x:f>
        <x:v>4737.8</x:v>
      </x:c>
      <x:c r="Q3450" s="33" t="n">
        <x:f>ROUND(('Inputs'!$C$4/B3450)*'Inputs'!$C$7*'Inputs'!$C$6*D3450/3600,1)</x:f>
        <x:v>1649.7</x:v>
      </x:c>
      <x:c r="R3450" s="59" t="n">
        <x:f>ROUND((P3450-Q3450)*O3450-('Inputs'!$C$4/B3450)*(I3450/J3450+K3450)-'Inputs'!$C$4*L3450-('Inputs'!$C$4*'Inputs'!$C$20*'Inputs'!$C$21*'Inputs'!$C$22/1000)*M3450*N3450,0)</x:f>
        <x:v>135228</x:v>
      </x:c>
      <x:c r="S3450" s="59" t="n">
        <x:f>ROUND(R3450/'Inputs'!$C$4,2)</x:f>
        <x:v>13.52</x:v>
      </x:c>
      <x:c r="T3450" s="33" t="n">
        <x:f>ROUND((P3450-Q3450)*G3450*'Inputs'!$C$25/1000,1)</x:f>
        <x:v>61.4</x:v>
      </x:c>
    </x:row>
    <x:row r="3451">
      <x:c r="A3451" t="n">
        <x:v>3436</x:v>
      </x:c>
      <x:c r="B3451" s="68" t="n">
        <x:v>39.3</x:v>
      </x:c>
      <x:c r="C3451" s="68" t="n">
        <x:v>30.4</x:v>
      </x:c>
      <x:c r="D3451" s="68" t="n">
        <x:v>183.8</x:v>
      </x:c>
      <x:c r="E3451" s="68" t="n">
        <x:v>27.6</x:v>
      </x:c>
      <x:c r="F3451" s="68" t="n">
        <x:v>30.6</x:v>
      </x:c>
      <x:c r="G3451" s="68" t="n">
        <x:v>8.8</x:v>
      </x:c>
      <x:c r="H3451" s="69" t="n">
        <x:v>1.917</x:v>
      </x:c>
      <x:c r="I3451" s="68" t="n">
        <x:v>7395</x:v>
      </x:c>
      <x:c r="J3451" s="68" t="n">
        <x:v>10.9</x:v>
      </x:c>
      <x:c r="K3451" s="68" t="n">
        <x:v>617</x:v>
      </x:c>
      <x:c r="L3451" s="68" t="n">
        <x:v>1.6</x:v>
      </x:c>
      <x:c r="M3451" s="70" t="n">
        <x:v>0.045</x:v>
      </x:c>
      <x:c r="N3451" s="71" t="n">
        <x:v>131</x:v>
      </x:c>
      <x:c r="O3451" s="33" t="n">
        <x:f>ROUND(3*E3451+F3451+G3451*H3451,1)</x:f>
        <x:v>130.3</x:v>
      </x:c>
      <x:c r="P3451" s="33" t="n">
        <x:f>ROUND('Inputs'!$C$4*'Inputs'!$C$7*'Inputs'!$C$5*C3451/3600,1)</x:f>
        <x:v>4391.1</x:v>
      </x:c>
      <x:c r="Q3451" s="33" t="n">
        <x:f>ROUND(('Inputs'!$C$4/B3451)*'Inputs'!$C$7*'Inputs'!$C$6*D3451/3600,1)</x:f>
        <x:v>1351.1</x:v>
      </x:c>
      <x:c r="R3451" s="59" t="n">
        <x:f>ROUND((P3451-Q3451)*O3451-('Inputs'!$C$4/B3451)*(I3451/J3451+K3451)-'Inputs'!$C$4*L3451-('Inputs'!$C$4*'Inputs'!$C$20*'Inputs'!$C$21*'Inputs'!$C$22/1000)*M3451*N3451,0)</x:f>
        <x:v>37301</x:v>
      </x:c>
      <x:c r="S3451" s="59" t="n">
        <x:f>ROUND(R3451/'Inputs'!$C$4,2)</x:f>
        <x:v>3.73</x:v>
      </x:c>
      <x:c r="T3451" s="33" t="n">
        <x:f>ROUND((P3451-Q3451)*G3451*'Inputs'!$C$25/1000,1)</x:f>
        <x:v>69.1</x:v>
      </x:c>
    </x:row>
    <x:row r="3452">
      <x:c r="A3452" t="n">
        <x:v>3437</x:v>
      </x:c>
      <x:c r="B3452" s="68" t="n">
        <x:v>47.9</x:v>
      </x:c>
      <x:c r="C3452" s="68" t="n">
        <x:v>27.8</x:v>
      </x:c>
      <x:c r="D3452" s="68" t="n">
        <x:v>253.4</x:v>
      </x:c>
      <x:c r="E3452" s="68" t="n">
        <x:v>22</x:v>
      </x:c>
      <x:c r="F3452" s="68" t="n">
        <x:v>54.9</x:v>
      </x:c>
      <x:c r="G3452" s="68" t="n">
        <x:v>10.9</x:v>
      </x:c>
      <x:c r="H3452" s="69" t="n">
        <x:v>1.86</x:v>
      </x:c>
      <x:c r="I3452" s="68" t="n">
        <x:v>7044</x:v>
      </x:c>
      <x:c r="J3452" s="68" t="n">
        <x:v>8.3</x:v>
      </x:c>
      <x:c r="K3452" s="68" t="n">
        <x:v>613</x:v>
      </x:c>
      <x:c r="L3452" s="68" t="n">
        <x:v>5</x:v>
      </x:c>
      <x:c r="M3452" s="70" t="n">
        <x:v>0.08</x:v>
      </x:c>
      <x:c r="N3452" s="71" t="n">
        <x:v>80</x:v>
      </x:c>
      <x:c r="O3452" s="33" t="n">
        <x:f>ROUND(3*E3452+F3452+G3452*H3452,1)</x:f>
        <x:v>141.2</x:v>
      </x:c>
      <x:c r="P3452" s="33" t="n">
        <x:f>ROUND('Inputs'!$C$4*'Inputs'!$C$7*'Inputs'!$C$5*C3452/3600,1)</x:f>
        <x:v>4015.6</x:v>
      </x:c>
      <x:c r="Q3452" s="33" t="n">
        <x:f>ROUND(('Inputs'!$C$4/B3452)*'Inputs'!$C$7*'Inputs'!$C$6*D3452/3600,1)</x:f>
        <x:v>1528.3</x:v>
      </x:c>
      <x:c r="R3452" s="59" t="n">
        <x:f>ROUND((P3452-Q3452)*O3452-('Inputs'!$C$4/B3452)*(I3452/J3452+K3452)-'Inputs'!$C$4*L3452-('Inputs'!$C$4*'Inputs'!$C$20*'Inputs'!$C$21*'Inputs'!$C$22/1000)*M3452*N3452,0)</x:f>
        <x:v>-18256</x:v>
      </x:c>
      <x:c r="S3452" s="59" t="n">
        <x:f>ROUND(R3452/'Inputs'!$C$4,2)</x:f>
        <x:v>-1.83</x:v>
      </x:c>
      <x:c r="T3452" s="33" t="n">
        <x:f>ROUND((P3452-Q3452)*G3452*'Inputs'!$C$25/1000,1)</x:f>
        <x:v>70</x:v>
      </x:c>
    </x:row>
    <x:row r="3453">
      <x:c r="A3453" t="n">
        <x:v>3438</x:v>
      </x:c>
      <x:c r="B3453" s="68" t="n">
        <x:v>48</x:v>
      </x:c>
      <x:c r="C3453" s="68" t="n">
        <x:v>27.7</x:v>
      </x:c>
      <x:c r="D3453" s="68" t="n">
        <x:v>171.5</x:v>
      </x:c>
      <x:c r="E3453" s="68" t="n">
        <x:v>23.1</x:v>
      </x:c>
      <x:c r="F3453" s="68" t="n">
        <x:v>47.4</x:v>
      </x:c>
      <x:c r="G3453" s="68" t="n">
        <x:v>10</x:v>
      </x:c>
      <x:c r="H3453" s="69" t="n">
        <x:v>1.638</x:v>
      </x:c>
      <x:c r="I3453" s="68" t="n">
        <x:v>7380</x:v>
      </x:c>
      <x:c r="J3453" s="68" t="n">
        <x:v>11.8</x:v>
      </x:c>
      <x:c r="K3453" s="68" t="n">
        <x:v>390</x:v>
      </x:c>
      <x:c r="L3453" s="68" t="n">
        <x:v>3.9</x:v>
      </x:c>
      <x:c r="M3453" s="70" t="n">
        <x:v>0</x:v>
      </x:c>
      <x:c r="N3453" s="71" t="n">
        <x:v>63</x:v>
      </x:c>
      <x:c r="O3453" s="33" t="n">
        <x:f>ROUND(3*E3453+F3453+G3453*H3453,1)</x:f>
        <x:v>133.1</x:v>
      </x:c>
      <x:c r="P3453" s="33" t="n">
        <x:f>ROUND('Inputs'!$C$4*'Inputs'!$C$7*'Inputs'!$C$5*C3453/3600,1)</x:f>
        <x:v>4001.1</x:v>
      </x:c>
      <x:c r="Q3453" s="33" t="n">
        <x:f>ROUND(('Inputs'!$C$4/B3453)*'Inputs'!$C$7*'Inputs'!$C$6*D3453/3600,1)</x:f>
        <x:v>1032.2</x:v>
      </x:c>
      <x:c r="R3453" s="59" t="n">
        <x:f>ROUND((P3453-Q3453)*O3453-('Inputs'!$C$4/B3453)*(I3453/J3453+K3453)-'Inputs'!$C$4*L3453-('Inputs'!$C$4*'Inputs'!$C$20*'Inputs'!$C$21*'Inputs'!$C$22/1000)*M3453*N3453,0)</x:f>
        <x:v>144614</x:v>
      </x:c>
      <x:c r="S3453" s="59" t="n">
        <x:f>ROUND(R3453/'Inputs'!$C$4,2)</x:f>
        <x:v>14.46</x:v>
      </x:c>
      <x:c r="T3453" s="33" t="n">
        <x:f>ROUND((P3453-Q3453)*G3453*'Inputs'!$C$25/1000,1)</x:f>
        <x:v>76.7</x:v>
      </x:c>
    </x:row>
    <x:row r="3454">
      <x:c r="A3454" t="n">
        <x:v>3439</x:v>
      </x:c>
      <x:c r="B3454" s="68" t="n">
        <x:v>54.5</x:v>
      </x:c>
      <x:c r="C3454" s="68" t="n">
        <x:v>26.5</x:v>
      </x:c>
      <x:c r="D3454" s="68" t="n">
        <x:v>210.4</x:v>
      </x:c>
      <x:c r="E3454" s="68" t="n">
        <x:v>24.4</x:v>
      </x:c>
      <x:c r="F3454" s="68" t="n">
        <x:v>47.7</x:v>
      </x:c>
      <x:c r="G3454" s="68" t="n">
        <x:v>7.2</x:v>
      </x:c>
      <x:c r="H3454" s="69" t="n">
        <x:v>2.021</x:v>
      </x:c>
      <x:c r="I3454" s="68" t="n">
        <x:v>5213</x:v>
      </x:c>
      <x:c r="J3454" s="68" t="n">
        <x:v>9.2</x:v>
      </x:c>
      <x:c r="K3454" s="68" t="n">
        <x:v>493</x:v>
      </x:c>
      <x:c r="L3454" s="68" t="n">
        <x:v>3.7</x:v>
      </x:c>
      <x:c r="M3454" s="70" t="n">
        <x:v>0.084</x:v>
      </x:c>
      <x:c r="N3454" s="71" t="n">
        <x:v>137</x:v>
      </x:c>
      <x:c r="O3454" s="33" t="n">
        <x:f>ROUND(3*E3454+F3454+G3454*H3454,1)</x:f>
        <x:v>135.5</x:v>
      </x:c>
      <x:c r="P3454" s="33" t="n">
        <x:f>ROUND('Inputs'!$C$4*'Inputs'!$C$7*'Inputs'!$C$5*C3454/3600,1)</x:f>
        <x:v>3827.8</x:v>
      </x:c>
      <x:c r="Q3454" s="33" t="n">
        <x:f>ROUND(('Inputs'!$C$4/B3454)*'Inputs'!$C$7*'Inputs'!$C$6*D3454/3600,1)</x:f>
        <x:v>1115.3</x:v>
      </x:c>
      <x:c r="R3454" s="59" t="n">
        <x:f>ROUND((P3454-Q3454)*O3454-('Inputs'!$C$4/B3454)*(I3454/J3454+K3454)-'Inputs'!$C$4*L3454-('Inputs'!$C$4*'Inputs'!$C$20*'Inputs'!$C$21*'Inputs'!$C$22/1000)*M3454*N3454,0)</x:f>
        <x:v>110383</x:v>
      </x:c>
      <x:c r="S3454" s="59" t="n">
        <x:f>ROUND(R3454/'Inputs'!$C$4,2)</x:f>
        <x:v>11.04</x:v>
      </x:c>
      <x:c r="T3454" s="33" t="n">
        <x:f>ROUND((P3454-Q3454)*G3454*'Inputs'!$C$25/1000,1)</x:f>
        <x:v>50.5</x:v>
      </x:c>
    </x:row>
    <x:row r="3455">
      <x:c r="A3455" t="n">
        <x:v>3440</x:v>
      </x:c>
      <x:c r="B3455" s="68" t="n">
        <x:v>33.4</x:v>
      </x:c>
      <x:c r="C3455" s="68" t="n">
        <x:v>33.7</x:v>
      </x:c>
      <x:c r="D3455" s="68" t="n">
        <x:v>153.5</x:v>
      </x:c>
      <x:c r="E3455" s="68" t="n">
        <x:v>21.8</x:v>
      </x:c>
      <x:c r="F3455" s="68" t="n">
        <x:v>33.7</x:v>
      </x:c>
      <x:c r="G3455" s="68" t="n">
        <x:v>9.6</x:v>
      </x:c>
      <x:c r="H3455" s="69" t="n">
        <x:v>1.669</x:v>
      </x:c>
      <x:c r="I3455" s="68" t="n">
        <x:v>3950</x:v>
      </x:c>
      <x:c r="J3455" s="68" t="n">
        <x:v>14.2</x:v>
      </x:c>
      <x:c r="K3455" s="68" t="n">
        <x:v>662</x:v>
      </x:c>
      <x:c r="L3455" s="68" t="n">
        <x:v>4.6</x:v>
      </x:c>
      <x:c r="M3455" s="70" t="n">
        <x:v>0.019</x:v>
      </x:c>
      <x:c r="N3455" s="71" t="n">
        <x:v>160</x:v>
      </x:c>
      <x:c r="O3455" s="33" t="n">
        <x:f>ROUND(3*E3455+F3455+G3455*H3455,1)</x:f>
        <x:v>115.1</x:v>
      </x:c>
      <x:c r="P3455" s="33" t="n">
        <x:f>ROUND('Inputs'!$C$4*'Inputs'!$C$7*'Inputs'!$C$5*C3455/3600,1)</x:f>
        <x:v>4867.8</x:v>
      </x:c>
      <x:c r="Q3455" s="33" t="n">
        <x:f>ROUND(('Inputs'!$C$4/B3455)*'Inputs'!$C$7*'Inputs'!$C$6*D3455/3600,1)</x:f>
        <x:v>1327.7</x:v>
      </x:c>
      <x:c r="R3455" s="59" t="n">
        <x:f>ROUND((P3455-Q3455)*O3455-('Inputs'!$C$4/B3455)*(I3455/J3455+K3455)-'Inputs'!$C$4*L3455-('Inputs'!$C$4*'Inputs'!$C$20*'Inputs'!$C$21*'Inputs'!$C$22/1000)*M3455*N3455,0)</x:f>
        <x:v>73180</x:v>
      </x:c>
      <x:c r="S3455" s="59" t="n">
        <x:f>ROUND(R3455/'Inputs'!$C$4,2)</x:f>
        <x:v>7.32</x:v>
      </x:c>
      <x:c r="T3455" s="33" t="n">
        <x:f>ROUND((P3455-Q3455)*G3455*'Inputs'!$C$25/1000,1)</x:f>
        <x:v>87.8</x:v>
      </x:c>
    </x:row>
    <x:row r="3456">
      <x:c r="A3456" t="n">
        <x:v>3441</x:v>
      </x:c>
      <x:c r="B3456" s="68" t="n">
        <x:v>35</x:v>
      </x:c>
      <x:c r="C3456" s="68" t="n">
        <x:v>34.3</x:v>
      </x:c>
      <x:c r="D3456" s="68" t="n">
        <x:v>179.9</x:v>
      </x:c>
      <x:c r="E3456" s="68" t="n">
        <x:v>20.1</x:v>
      </x:c>
      <x:c r="F3456" s="68" t="n">
        <x:v>46.9</x:v>
      </x:c>
      <x:c r="G3456" s="68" t="n">
        <x:v>7.7</x:v>
      </x:c>
      <x:c r="H3456" s="69" t="n">
        <x:v>1.784</x:v>
      </x:c>
      <x:c r="I3456" s="68" t="n">
        <x:v>5810</x:v>
      </x:c>
      <x:c r="J3456" s="68" t="n">
        <x:v>12.3</x:v>
      </x:c>
      <x:c r="K3456" s="68" t="n">
        <x:v>871</x:v>
      </x:c>
      <x:c r="L3456" s="68" t="n">
        <x:v>2.8</x:v>
      </x:c>
      <x:c r="M3456" s="70" t="n">
        <x:v>0.083</x:v>
      </x:c>
      <x:c r="N3456" s="71" t="n">
        <x:v>77</x:v>
      </x:c>
      <x:c r="O3456" s="33" t="n">
        <x:f>ROUND(3*E3456+F3456+G3456*H3456,1)</x:f>
        <x:v>120.9</x:v>
      </x:c>
      <x:c r="P3456" s="33" t="n">
        <x:f>ROUND('Inputs'!$C$4*'Inputs'!$C$7*'Inputs'!$C$5*C3456/3600,1)</x:f>
        <x:v>4954.4</x:v>
      </x:c>
      <x:c r="Q3456" s="33" t="n">
        <x:f>ROUND(('Inputs'!$C$4/B3456)*'Inputs'!$C$7*'Inputs'!$C$6*D3456/3600,1)</x:f>
        <x:v>1484.9</x:v>
      </x:c>
      <x:c r="R3456" s="59" t="n">
        <x:f>ROUND((P3456-Q3456)*O3456-('Inputs'!$C$4/B3456)*(I3456/J3456+K3456)-'Inputs'!$C$4*L3456-('Inputs'!$C$4*'Inputs'!$C$20*'Inputs'!$C$21*'Inputs'!$C$22/1000)*M3456*N3456,0)</x:f>
        <x:v>-6645</x:v>
      </x:c>
      <x:c r="S3456" s="59" t="n">
        <x:f>ROUND(R3456/'Inputs'!$C$4,2)</x:f>
        <x:v>-0.66</x:v>
      </x:c>
      <x:c r="T3456" s="33" t="n">
        <x:f>ROUND((P3456-Q3456)*G3456*'Inputs'!$C$25/1000,1)</x:f>
        <x:v>69</x:v>
      </x:c>
    </x:row>
    <x:row r="3457">
      <x:c r="A3457" t="n">
        <x:v>3442</x:v>
      </x:c>
      <x:c r="B3457" s="68" t="n">
        <x:v>55</x:v>
      </x:c>
      <x:c r="C3457" s="68" t="n">
        <x:v>29.9</x:v>
      </x:c>
      <x:c r="D3457" s="68" t="n">
        <x:v>203.7</x:v>
      </x:c>
      <x:c r="E3457" s="68" t="n">
        <x:v>21</x:v>
      </x:c>
      <x:c r="F3457" s="68" t="n">
        <x:v>41.4</x:v>
      </x:c>
      <x:c r="G3457" s="68" t="n">
        <x:v>7.7</x:v>
      </x:c>
      <x:c r="H3457" s="69" t="n">
        <x:v>1.848</x:v>
      </x:c>
      <x:c r="I3457" s="68" t="n">
        <x:v>7558</x:v>
      </x:c>
      <x:c r="J3457" s="68" t="n">
        <x:v>12.6</x:v>
      </x:c>
      <x:c r="K3457" s="68" t="n">
        <x:v>859</x:v>
      </x:c>
      <x:c r="L3457" s="68" t="n">
        <x:v>4.7</x:v>
      </x:c>
      <x:c r="M3457" s="70" t="n">
        <x:v>0.078</x:v>
      </x:c>
      <x:c r="N3457" s="71" t="n">
        <x:v>93</x:v>
      </x:c>
      <x:c r="O3457" s="33" t="n">
        <x:f>ROUND(3*E3457+F3457+G3457*H3457,1)</x:f>
        <x:v>118.6</x:v>
      </x:c>
      <x:c r="P3457" s="33" t="n">
        <x:f>ROUND('Inputs'!$C$4*'Inputs'!$C$7*'Inputs'!$C$5*C3457/3600,1)</x:f>
        <x:v>4318.9</x:v>
      </x:c>
      <x:c r="Q3457" s="33" t="n">
        <x:f>ROUND(('Inputs'!$C$4/B3457)*'Inputs'!$C$7*'Inputs'!$C$6*D3457/3600,1)</x:f>
        <x:v>1069.9</x:v>
      </x:c>
      <x:c r="R3457" s="59" t="n">
        <x:f>ROUND((P3457-Q3457)*O3457-('Inputs'!$C$4/B3457)*(I3457/J3457+K3457)-'Inputs'!$C$4*L3457-('Inputs'!$C$4*'Inputs'!$C$20*'Inputs'!$C$21*'Inputs'!$C$22/1000)*M3457*N3457,0)</x:f>
        <x:v>56867</x:v>
      </x:c>
      <x:c r="S3457" s="59" t="n">
        <x:f>ROUND(R3457/'Inputs'!$C$4,2)</x:f>
        <x:v>5.69</x:v>
      </x:c>
      <x:c r="T3457" s="33" t="n">
        <x:f>ROUND((P3457-Q3457)*G3457*'Inputs'!$C$25/1000,1)</x:f>
        <x:v>64.6</x:v>
      </x:c>
    </x:row>
    <x:row r="3458">
      <x:c r="A3458" t="n">
        <x:v>3443</x:v>
      </x:c>
      <x:c r="B3458" s="68" t="n">
        <x:v>42.9</x:v>
      </x:c>
      <x:c r="C3458" s="68" t="n">
        <x:v>25.2</x:v>
      </x:c>
      <x:c r="D3458" s="68" t="n">
        <x:v>204.9</x:v>
      </x:c>
      <x:c r="E3458" s="68" t="n">
        <x:v>22.8</x:v>
      </x:c>
      <x:c r="F3458" s="68" t="n">
        <x:v>30.6</x:v>
      </x:c>
      <x:c r="G3458" s="68" t="n">
        <x:v>9.2</x:v>
      </x:c>
      <x:c r="H3458" s="69" t="n">
        <x:v>1.854</x:v>
      </x:c>
      <x:c r="I3458" s="68" t="n">
        <x:v>6572</x:v>
      </x:c>
      <x:c r="J3458" s="68" t="n">
        <x:v>8.5</x:v>
      </x:c>
      <x:c r="K3458" s="68" t="n">
        <x:v>900</x:v>
      </x:c>
      <x:c r="L3458" s="68" t="n">
        <x:v>2</x:v>
      </x:c>
      <x:c r="M3458" s="70" t="n">
        <x:v>0.024</x:v>
      </x:c>
      <x:c r="N3458" s="71" t="n">
        <x:v>154</x:v>
      </x:c>
      <x:c r="O3458" s="33" t="n">
        <x:f>ROUND(3*E3458+F3458+G3458*H3458,1)</x:f>
        <x:v>116.1</x:v>
      </x:c>
      <x:c r="P3458" s="33" t="n">
        <x:f>ROUND('Inputs'!$C$4*'Inputs'!$C$7*'Inputs'!$C$5*C3458/3600,1)</x:f>
        <x:v>3640</x:v>
      </x:c>
      <x:c r="Q3458" s="33" t="n">
        <x:f>ROUND(('Inputs'!$C$4/B3458)*'Inputs'!$C$7*'Inputs'!$C$6*D3458/3600,1)</x:f>
        <x:v>1379.8</x:v>
      </x:c>
      <x:c r="R3458" s="59" t="n">
        <x:f>ROUND((P3458-Q3458)*O3458-('Inputs'!$C$4/B3458)*(I3458/J3458+K3458)-'Inputs'!$C$4*L3458-('Inputs'!$C$4*'Inputs'!$C$20*'Inputs'!$C$21*'Inputs'!$C$22/1000)*M3458*N3458,0)</x:f>
        <x:v>-155873</x:v>
      </x:c>
      <x:c r="S3458" s="59" t="n">
        <x:f>ROUND(R3458/'Inputs'!$C$4,2)</x:f>
        <x:v>-15.59</x:v>
      </x:c>
      <x:c r="T3458" s="33" t="n">
        <x:f>ROUND((P3458-Q3458)*G3458*'Inputs'!$C$25/1000,1)</x:f>
        <x:v>53.7</x:v>
      </x:c>
    </x:row>
    <x:row r="3459">
      <x:c r="A3459" t="n">
        <x:v>3444</x:v>
      </x:c>
      <x:c r="B3459" s="68" t="n">
        <x:v>50.3</x:v>
      </x:c>
      <x:c r="C3459" s="68" t="n">
        <x:v>33.9</x:v>
      </x:c>
      <x:c r="D3459" s="68" t="n">
        <x:v>205</x:v>
      </x:c>
      <x:c r="E3459" s="68" t="n">
        <x:v>24.7</x:v>
      </x:c>
      <x:c r="F3459" s="68" t="n">
        <x:v>38.5</x:v>
      </x:c>
      <x:c r="G3459" s="68" t="n">
        <x:v>9.1</x:v>
      </x:c>
      <x:c r="H3459" s="69" t="n">
        <x:v>1.705</x:v>
      </x:c>
      <x:c r="I3459" s="68" t="n">
        <x:v>7886</x:v>
      </x:c>
      <x:c r="J3459" s="68" t="n">
        <x:v>10.4</x:v>
      </x:c>
      <x:c r="K3459" s="68" t="n">
        <x:v>555</x:v>
      </x:c>
      <x:c r="L3459" s="68" t="n">
        <x:v>3.9</x:v>
      </x:c>
      <x:c r="M3459" s="70" t="n">
        <x:v>0.079</x:v>
      </x:c>
      <x:c r="N3459" s="71" t="n">
        <x:v>92</x:v>
      </x:c>
      <x:c r="O3459" s="33" t="n">
        <x:f>ROUND(3*E3459+F3459+G3459*H3459,1)</x:f>
        <x:v>128.1</x:v>
      </x:c>
      <x:c r="P3459" s="33" t="n">
        <x:f>ROUND('Inputs'!$C$4*'Inputs'!$C$7*'Inputs'!$C$5*C3459/3600,1)</x:f>
        <x:v>4896.7</x:v>
      </x:c>
      <x:c r="Q3459" s="33" t="n">
        <x:f>ROUND(('Inputs'!$C$4/B3459)*'Inputs'!$C$7*'Inputs'!$C$6*D3459/3600,1)</x:f>
        <x:v>1177.4</x:v>
      </x:c>
      <x:c r="R3459" s="59" t="n">
        <x:f>ROUND((P3459-Q3459)*O3459-('Inputs'!$C$4/B3459)*(I3459/J3459+K3459)-'Inputs'!$C$4*L3459-('Inputs'!$C$4*'Inputs'!$C$20*'Inputs'!$C$21*'Inputs'!$C$22/1000)*M3459*N3459,0)</x:f>
        <x:v>160103</x:v>
      </x:c>
      <x:c r="S3459" s="59" t="n">
        <x:f>ROUND(R3459/'Inputs'!$C$4,2)</x:f>
        <x:v>16.01</x:v>
      </x:c>
      <x:c r="T3459" s="33" t="n">
        <x:f>ROUND((P3459-Q3459)*G3459*'Inputs'!$C$25/1000,1)</x:f>
        <x:v>87.4</x:v>
      </x:c>
    </x:row>
    <x:row r="3460">
      <x:c r="A3460" t="n">
        <x:v>3445</x:v>
      </x:c>
      <x:c r="B3460" s="68" t="n">
        <x:v>41.9</x:v>
      </x:c>
      <x:c r="C3460" s="68" t="n">
        <x:v>30.7</x:v>
      </x:c>
      <x:c r="D3460" s="68" t="n">
        <x:v>237.3</x:v>
      </x:c>
      <x:c r="E3460" s="68" t="n">
        <x:v>27.6</x:v>
      </x:c>
      <x:c r="F3460" s="68" t="n">
        <x:v>51.2</x:v>
      </x:c>
      <x:c r="G3460" s="68" t="n">
        <x:v>8</x:v>
      </x:c>
      <x:c r="H3460" s="69" t="n">
        <x:v>1.806</x:v>
      </x:c>
      <x:c r="I3460" s="68" t="n">
        <x:v>4942</x:v>
      </x:c>
      <x:c r="J3460" s="68" t="n">
        <x:v>10</x:v>
      </x:c>
      <x:c r="K3460" s="68" t="n">
        <x:v>841</x:v>
      </x:c>
      <x:c r="L3460" s="68" t="n">
        <x:v>2.9</x:v>
      </x:c>
      <x:c r="M3460" s="70" t="n">
        <x:v>0.045</x:v>
      </x:c>
      <x:c r="N3460" s="71" t="n">
        <x:v>142</x:v>
      </x:c>
      <x:c r="O3460" s="33" t="n">
        <x:f>ROUND(3*E3460+F3460+G3460*H3460,1)</x:f>
        <x:v>148.4</x:v>
      </x:c>
      <x:c r="P3460" s="33" t="n">
        <x:f>ROUND('Inputs'!$C$4*'Inputs'!$C$7*'Inputs'!$C$5*C3460/3600,1)</x:f>
        <x:v>4434.4</x:v>
      </x:c>
      <x:c r="Q3460" s="33" t="n">
        <x:f>ROUND(('Inputs'!$C$4/B3460)*'Inputs'!$C$7*'Inputs'!$C$6*D3460/3600,1)</x:f>
        <x:v>1636.1</x:v>
      </x:c>
      <x:c r="R3460" s="59" t="n">
        <x:f>ROUND((P3460-Q3460)*O3460-('Inputs'!$C$4/B3460)*(I3460/J3460+K3460)-'Inputs'!$C$4*L3460-('Inputs'!$C$4*'Inputs'!$C$20*'Inputs'!$C$21*'Inputs'!$C$22/1000)*M3460*N3460,0)</x:f>
        <x:v>53315</x:v>
      </x:c>
      <x:c r="S3460" s="59" t="n">
        <x:f>ROUND(R3460/'Inputs'!$C$4,2)</x:f>
        <x:v>5.33</x:v>
      </x:c>
      <x:c r="T3460" s="33" t="n">
        <x:f>ROUND((P3460-Q3460)*G3460*'Inputs'!$C$25/1000,1)</x:f>
        <x:v>57.8</x:v>
      </x:c>
    </x:row>
    <x:row r="3461">
      <x:c r="A3461" t="n">
        <x:v>3446</x:v>
      </x:c>
      <x:c r="B3461" s="68" t="n">
        <x:v>25.6</x:v>
      </x:c>
      <x:c r="C3461" s="68" t="n">
        <x:v>28.5</x:v>
      </x:c>
      <x:c r="D3461" s="68" t="n">
        <x:v>234.8</x:v>
      </x:c>
      <x:c r="E3461" s="68" t="n">
        <x:v>20.8</x:v>
      </x:c>
      <x:c r="F3461" s="68" t="n">
        <x:v>33.3</x:v>
      </x:c>
      <x:c r="G3461" s="68" t="n">
        <x:v>7</x:v>
      </x:c>
      <x:c r="H3461" s="69" t="n">
        <x:v>2.063</x:v>
      </x:c>
      <x:c r="I3461" s="68" t="n">
        <x:v>6898</x:v>
      </x:c>
      <x:c r="J3461" s="68" t="n">
        <x:v>14.3</x:v>
      </x:c>
      <x:c r="K3461" s="68" t="n">
        <x:v>343</x:v>
      </x:c>
      <x:c r="L3461" s="68" t="n">
        <x:v>1.9</x:v>
      </x:c>
      <x:c r="M3461" s="70" t="n">
        <x:v>0.091</x:v>
      </x:c>
      <x:c r="N3461" s="71" t="n">
        <x:v>83</x:v>
      </x:c>
      <x:c r="O3461" s="33" t="n">
        <x:f>ROUND(3*E3461+F3461+G3461*H3461,1)</x:f>
        <x:v>110.1</x:v>
      </x:c>
      <x:c r="P3461" s="33" t="n">
        <x:f>ROUND('Inputs'!$C$4*'Inputs'!$C$7*'Inputs'!$C$5*C3461/3600,1)</x:f>
        <x:v>4116.7</x:v>
      </x:c>
      <x:c r="Q3461" s="33" t="n">
        <x:f>ROUND(('Inputs'!$C$4/B3461)*'Inputs'!$C$7*'Inputs'!$C$6*D3461/3600,1)</x:f>
        <x:v>2649.7</x:v>
      </x:c>
      <x:c r="R3461" s="59" t="n">
        <x:f>ROUND((P3461-Q3461)*O3461-('Inputs'!$C$4/B3461)*(I3461/J3461+K3461)-'Inputs'!$C$4*L3461-('Inputs'!$C$4*'Inputs'!$C$20*'Inputs'!$C$21*'Inputs'!$C$22/1000)*M3461*N3461,0)</x:f>
        <x:v>-196786</x:v>
      </x:c>
      <x:c r="S3461" s="59" t="n">
        <x:f>ROUND(R3461/'Inputs'!$C$4,2)</x:f>
        <x:v>-19.68</x:v>
      </x:c>
      <x:c r="T3461" s="33" t="n">
        <x:f>ROUND((P3461-Q3461)*G3461*'Inputs'!$C$25/1000,1)</x:f>
        <x:v>26.5</x:v>
      </x:c>
    </x:row>
    <x:row r="3462">
      <x:c r="A3462" t="n">
        <x:v>3447</x:v>
      </x:c>
      <x:c r="B3462" s="68" t="n">
        <x:v>51</x:v>
      </x:c>
      <x:c r="C3462" s="68" t="n">
        <x:v>29.2</x:v>
      </x:c>
      <x:c r="D3462" s="68" t="n">
        <x:v>223.4</x:v>
      </x:c>
      <x:c r="E3462" s="68" t="n">
        <x:v>22.5</x:v>
      </x:c>
      <x:c r="F3462" s="68" t="n">
        <x:v>32.2</x:v>
      </x:c>
      <x:c r="G3462" s="68" t="n">
        <x:v>10.4</x:v>
      </x:c>
      <x:c r="H3462" s="69" t="n">
        <x:v>1.717</x:v>
      </x:c>
      <x:c r="I3462" s="68" t="n">
        <x:v>5326</x:v>
      </x:c>
      <x:c r="J3462" s="68" t="n">
        <x:v>8.7</x:v>
      </x:c>
      <x:c r="K3462" s="68" t="n">
        <x:v>510</x:v>
      </x:c>
      <x:c r="L3462" s="68" t="n">
        <x:v>3.7</x:v>
      </x:c>
      <x:c r="M3462" s="70" t="n">
        <x:v>0.087</x:v>
      </x:c>
      <x:c r="N3462" s="71" t="n">
        <x:v>103</x:v>
      </x:c>
      <x:c r="O3462" s="33" t="n">
        <x:f>ROUND(3*E3462+F3462+G3462*H3462,1)</x:f>
        <x:v>117.6</x:v>
      </x:c>
      <x:c r="P3462" s="33" t="n">
        <x:f>ROUND('Inputs'!$C$4*'Inputs'!$C$7*'Inputs'!$C$5*C3462/3600,1)</x:f>
        <x:v>4217.8</x:v>
      </x:c>
      <x:c r="Q3462" s="33" t="n">
        <x:f>ROUND(('Inputs'!$C$4/B3462)*'Inputs'!$C$7*'Inputs'!$C$6*D3462/3600,1)</x:f>
        <x:v>1265.4</x:v>
      </x:c>
      <x:c r="R3462" s="59" t="n">
        <x:f>ROUND((P3462-Q3462)*O3462-('Inputs'!$C$4/B3462)*(I3462/J3462+K3462)-'Inputs'!$C$4*L3462-('Inputs'!$C$4*'Inputs'!$C$20*'Inputs'!$C$21*'Inputs'!$C$22/1000)*M3462*N3462,0)</x:f>
        <x:v>70128</x:v>
      </x:c>
      <x:c r="S3462" s="59" t="n">
        <x:f>ROUND(R3462/'Inputs'!$C$4,2)</x:f>
        <x:v>7.01</x:v>
      </x:c>
      <x:c r="T3462" s="33" t="n">
        <x:f>ROUND((P3462-Q3462)*G3462*'Inputs'!$C$25/1000,1)</x:f>
        <x:v>79.3</x:v>
      </x:c>
    </x:row>
    <x:row r="3463">
      <x:c r="A3463" t="n">
        <x:v>3448</x:v>
      </x:c>
      <x:c r="B3463" s="68" t="n">
        <x:v>25.9</x:v>
      </x:c>
      <x:c r="C3463" s="68" t="n">
        <x:v>33.9</x:v>
      </x:c>
      <x:c r="D3463" s="68" t="n">
        <x:v>278.9</x:v>
      </x:c>
      <x:c r="E3463" s="68" t="n">
        <x:v>23</x:v>
      </x:c>
      <x:c r="F3463" s="68" t="n">
        <x:v>52.7</x:v>
      </x:c>
      <x:c r="G3463" s="68" t="n">
        <x:v>7.1</x:v>
      </x:c>
      <x:c r="H3463" s="69" t="n">
        <x:v>1.884</x:v>
      </x:c>
      <x:c r="I3463" s="68" t="n">
        <x:v>4925</x:v>
      </x:c>
      <x:c r="J3463" s="68" t="n">
        <x:v>8.8</x:v>
      </x:c>
      <x:c r="K3463" s="68" t="n">
        <x:v>622</x:v>
      </x:c>
      <x:c r="L3463" s="68" t="n">
        <x:v>4</x:v>
      </x:c>
      <x:c r="M3463" s="70" t="n">
        <x:v>0.076</x:v>
      </x:c>
      <x:c r="N3463" s="71" t="n">
        <x:v>136</x:v>
      </x:c>
      <x:c r="O3463" s="33" t="n">
        <x:f>ROUND(3*E3463+F3463+G3463*H3463,1)</x:f>
        <x:v>135.1</x:v>
      </x:c>
      <x:c r="P3463" s="33" t="n">
        <x:f>ROUND('Inputs'!$C$4*'Inputs'!$C$7*'Inputs'!$C$5*C3463/3600,1)</x:f>
        <x:v>4896.7</x:v>
      </x:c>
      <x:c r="Q3463" s="33" t="n">
        <x:f>ROUND(('Inputs'!$C$4/B3463)*'Inputs'!$C$7*'Inputs'!$C$6*D3463/3600,1)</x:f>
        <x:v>3110.9</x:v>
      </x:c>
      <x:c r="R3463" s="59" t="n">
        <x:f>ROUND((P3463-Q3463)*O3463-('Inputs'!$C$4/B3463)*(I3463/J3463+K3463)-'Inputs'!$C$4*L3463-('Inputs'!$C$4*'Inputs'!$C$20*'Inputs'!$C$21*'Inputs'!$C$22/1000)*M3463*N3463,0)</x:f>
        <x:v>-278090</x:v>
      </x:c>
      <x:c r="S3463" s="59" t="n">
        <x:f>ROUND(R3463/'Inputs'!$C$4,2)</x:f>
        <x:v>-27.81</x:v>
      </x:c>
      <x:c r="T3463" s="33" t="n">
        <x:f>ROUND((P3463-Q3463)*G3463*'Inputs'!$C$25/1000,1)</x:f>
        <x:v>32.8</x:v>
      </x:c>
    </x:row>
    <x:row r="3464">
      <x:c r="A3464" t="n">
        <x:v>3449</x:v>
      </x:c>
      <x:c r="B3464" s="68" t="n">
        <x:v>32.6</x:v>
      </x:c>
      <x:c r="C3464" s="68" t="n">
        <x:v>33.2</x:v>
      </x:c>
      <x:c r="D3464" s="68" t="n">
        <x:v>284.6</x:v>
      </x:c>
      <x:c r="E3464" s="68" t="n">
        <x:v>25.9</x:v>
      </x:c>
      <x:c r="F3464" s="68" t="n">
        <x:v>51.1</x:v>
      </x:c>
      <x:c r="G3464" s="68" t="n">
        <x:v>9.3</x:v>
      </x:c>
      <x:c r="H3464" s="69" t="n">
        <x:v>1.839</x:v>
      </x:c>
      <x:c r="I3464" s="68" t="n">
        <x:v>6436</x:v>
      </x:c>
      <x:c r="J3464" s="68" t="n">
        <x:v>14.7</x:v>
      </x:c>
      <x:c r="K3464" s="68" t="n">
        <x:v>683</x:v>
      </x:c>
      <x:c r="L3464" s="68" t="n">
        <x:v>1.8</x:v>
      </x:c>
      <x:c r="M3464" s="70" t="n">
        <x:v>0.019</x:v>
      </x:c>
      <x:c r="N3464" s="71" t="n">
        <x:v>72</x:v>
      </x:c>
      <x:c r="O3464" s="33" t="n">
        <x:f>ROUND(3*E3464+F3464+G3464*H3464,1)</x:f>
        <x:v>145.9</x:v>
      </x:c>
      <x:c r="P3464" s="33" t="n">
        <x:f>ROUND('Inputs'!$C$4*'Inputs'!$C$7*'Inputs'!$C$5*C3464/3600,1)</x:f>
        <x:v>4795.6</x:v>
      </x:c>
      <x:c r="Q3464" s="33" t="n">
        <x:f>ROUND(('Inputs'!$C$4/B3464)*'Inputs'!$C$7*'Inputs'!$C$6*D3464/3600,1)</x:f>
        <x:v>2522</x:v>
      </x:c>
      <x:c r="R3464" s="59" t="n">
        <x:f>ROUND((P3464-Q3464)*O3464-('Inputs'!$C$4/B3464)*(I3464/J3464+K3464)-'Inputs'!$C$4*L3464-('Inputs'!$C$4*'Inputs'!$C$20*'Inputs'!$C$21*'Inputs'!$C$22/1000)*M3464*N3464,0)</x:f>
        <x:v>-33152</x:v>
      </x:c>
      <x:c r="S3464" s="59" t="n">
        <x:f>ROUND(R3464/'Inputs'!$C$4,2)</x:f>
        <x:v>-3.32</x:v>
      </x:c>
      <x:c r="T3464" s="33" t="n">
        <x:f>ROUND((P3464-Q3464)*G3464*'Inputs'!$C$25/1000,1)</x:f>
        <x:v>54.6</x:v>
      </x:c>
    </x:row>
    <x:row r="3465">
      <x:c r="A3465" t="n">
        <x:v>3450</x:v>
      </x:c>
      <x:c r="B3465" s="68" t="n">
        <x:v>25.8</x:v>
      </x:c>
      <x:c r="C3465" s="68" t="n">
        <x:v>28.5</x:v>
      </x:c>
      <x:c r="D3465" s="68" t="n">
        <x:v>281.7</x:v>
      </x:c>
      <x:c r="E3465" s="68" t="n">
        <x:v>25.9</x:v>
      </x:c>
      <x:c r="F3465" s="68" t="n">
        <x:v>35.6</x:v>
      </x:c>
      <x:c r="G3465" s="68" t="n">
        <x:v>7.8</x:v>
      </x:c>
      <x:c r="H3465" s="69" t="n">
        <x:v>1.916</x:v>
      </x:c>
      <x:c r="I3465" s="68" t="n">
        <x:v>6115</x:v>
      </x:c>
      <x:c r="J3465" s="68" t="n">
        <x:v>10.7</x:v>
      </x:c>
      <x:c r="K3465" s="68" t="n">
        <x:v>724</x:v>
      </x:c>
      <x:c r="L3465" s="68" t="n">
        <x:v>4</x:v>
      </x:c>
      <x:c r="M3465" s="70" t="n">
        <x:v>0.011</x:v>
      </x:c>
      <x:c r="N3465" s="71" t="n">
        <x:v>105</x:v>
      </x:c>
      <x:c r="O3465" s="33" t="n">
        <x:f>ROUND(3*E3465+F3465+G3465*H3465,1)</x:f>
        <x:v>128.2</x:v>
      </x:c>
      <x:c r="P3465" s="33" t="n">
        <x:f>ROUND('Inputs'!$C$4*'Inputs'!$C$7*'Inputs'!$C$5*C3465/3600,1)</x:f>
        <x:v>4116.7</x:v>
      </x:c>
      <x:c r="Q3465" s="33" t="n">
        <x:f>ROUND(('Inputs'!$C$4/B3465)*'Inputs'!$C$7*'Inputs'!$C$6*D3465/3600,1)</x:f>
        <x:v>3154.3</x:v>
      </x:c>
      <x:c r="R3465" s="59" t="n">
        <x:f>ROUND((P3465-Q3465)*O3465-('Inputs'!$C$4/B3465)*(I3465/J3465+K3465)-'Inputs'!$C$4*L3465-('Inputs'!$C$4*'Inputs'!$C$20*'Inputs'!$C$21*'Inputs'!$C$22/1000)*M3465*N3465,0)</x:f>
        <x:v>-421333</x:v>
      </x:c>
      <x:c r="S3465" s="59" t="n">
        <x:f>ROUND(R3465/'Inputs'!$C$4,2)</x:f>
        <x:v>-42.13</x:v>
      </x:c>
      <x:c r="T3465" s="33" t="n">
        <x:f>ROUND((P3465-Q3465)*G3465*'Inputs'!$C$25/1000,1)</x:f>
        <x:v>19.4</x:v>
      </x:c>
    </x:row>
    <x:row r="3466">
      <x:c r="A3466" t="n">
        <x:v>3451</x:v>
      </x:c>
      <x:c r="B3466" s="68" t="n">
        <x:v>49.4</x:v>
      </x:c>
      <x:c r="C3466" s="68" t="n">
        <x:v>33.4</x:v>
      </x:c>
      <x:c r="D3466" s="68" t="n">
        <x:v>220.5</x:v>
      </x:c>
      <x:c r="E3466" s="68" t="n">
        <x:v>20.3</x:v>
      </x:c>
      <x:c r="F3466" s="68" t="n">
        <x:v>33.4</x:v>
      </x:c>
      <x:c r="G3466" s="68" t="n">
        <x:v>9.4</x:v>
      </x:c>
      <x:c r="H3466" s="69" t="n">
        <x:v>1.885</x:v>
      </x:c>
      <x:c r="I3466" s="68" t="n">
        <x:v>7341</x:v>
      </x:c>
      <x:c r="J3466" s="68" t="n">
        <x:v>14.6</x:v>
      </x:c>
      <x:c r="K3466" s="68" t="n">
        <x:v>501</x:v>
      </x:c>
      <x:c r="L3466" s="68" t="n">
        <x:v>3.7</x:v>
      </x:c>
      <x:c r="M3466" s="70" t="n">
        <x:v>0.097</x:v>
      </x:c>
      <x:c r="N3466" s="71" t="n">
        <x:v>130</x:v>
      </x:c>
      <x:c r="O3466" s="33" t="n">
        <x:f>ROUND(3*E3466+F3466+G3466*H3466,1)</x:f>
        <x:v>112</x:v>
      </x:c>
      <x:c r="P3466" s="33" t="n">
        <x:f>ROUND('Inputs'!$C$4*'Inputs'!$C$7*'Inputs'!$C$5*C3466/3600,1)</x:f>
        <x:v>4824.4</x:v>
      </x:c>
      <x:c r="Q3466" s="33" t="n">
        <x:f>ROUND(('Inputs'!$C$4/B3466)*'Inputs'!$C$7*'Inputs'!$C$6*D3466/3600,1)</x:f>
        <x:v>1289.5</x:v>
      </x:c>
      <x:c r="R3466" s="59" t="n">
        <x:f>ROUND((P3466-Q3466)*O3466-('Inputs'!$C$4/B3466)*(I3466/J3466+K3466)-'Inputs'!$C$4*L3466-('Inputs'!$C$4*'Inputs'!$C$20*'Inputs'!$C$21*'Inputs'!$C$22/1000)*M3466*N3466,0)</x:f>
        <x:v>127511</x:v>
      </x:c>
      <x:c r="S3466" s="59" t="n">
        <x:f>ROUND(R3466/'Inputs'!$C$4,2)</x:f>
        <x:v>12.75</x:v>
      </x:c>
      <x:c r="T3466" s="33" t="n">
        <x:f>ROUND((P3466-Q3466)*G3466*'Inputs'!$C$25/1000,1)</x:f>
        <x:v>85.8</x:v>
      </x:c>
    </x:row>
    <x:row r="3467">
      <x:c r="A3467" t="n">
        <x:v>3452</x:v>
      </x:c>
      <x:c r="B3467" s="68" t="n">
        <x:v>41</x:v>
      </x:c>
      <x:c r="C3467" s="68" t="n">
        <x:v>30.5</x:v>
      </x:c>
      <x:c r="D3467" s="68" t="n">
        <x:v>170.7</x:v>
      </x:c>
      <x:c r="E3467" s="68" t="n">
        <x:v>21.6</x:v>
      </x:c>
      <x:c r="F3467" s="68" t="n">
        <x:v>33.7</x:v>
      </x:c>
      <x:c r="G3467" s="68" t="n">
        <x:v>9.7</x:v>
      </x:c>
      <x:c r="H3467" s="69" t="n">
        <x:v>1.956</x:v>
      </x:c>
      <x:c r="I3467" s="68" t="n">
        <x:v>7431</x:v>
      </x:c>
      <x:c r="J3467" s="68" t="n">
        <x:v>11</x:v>
      </x:c>
      <x:c r="K3467" s="68" t="n">
        <x:v>312</x:v>
      </x:c>
      <x:c r="L3467" s="68" t="n">
        <x:v>3.5</x:v>
      </x:c>
      <x:c r="M3467" s="70" t="n">
        <x:v>0.043</x:v>
      </x:c>
      <x:c r="N3467" s="71" t="n">
        <x:v>122</x:v>
      </x:c>
      <x:c r="O3467" s="33" t="n">
        <x:f>ROUND(3*E3467+F3467+G3467*H3467,1)</x:f>
        <x:v>117.5</x:v>
      </x:c>
      <x:c r="P3467" s="33" t="n">
        <x:f>ROUND('Inputs'!$C$4*'Inputs'!$C$7*'Inputs'!$C$5*C3467/3600,1)</x:f>
        <x:v>4405.6</x:v>
      </x:c>
      <x:c r="Q3467" s="33" t="n">
        <x:f>ROUND(('Inputs'!$C$4/B3467)*'Inputs'!$C$7*'Inputs'!$C$6*D3467/3600,1)</x:f>
        <x:v>1202.8</x:v>
      </x:c>
      <x:c r="R3467" s="59" t="n">
        <x:f>ROUND((P3467-Q3467)*O3467-('Inputs'!$C$4/B3467)*(I3467/J3467+K3467)-'Inputs'!$C$4*L3467-('Inputs'!$C$4*'Inputs'!$C$20*'Inputs'!$C$21*'Inputs'!$C$22/1000)*M3467*N3467,0)</x:f>
        <x:v>88733</x:v>
      </x:c>
      <x:c r="S3467" s="59" t="n">
        <x:f>ROUND(R3467/'Inputs'!$C$4,2)</x:f>
        <x:v>8.87</x:v>
      </x:c>
      <x:c r="T3467" s="33" t="n">
        <x:f>ROUND((P3467-Q3467)*G3467*'Inputs'!$C$25/1000,1)</x:f>
        <x:v>80.3</x:v>
      </x:c>
    </x:row>
    <x:row r="3468">
      <x:c r="A3468" t="n">
        <x:v>3453</x:v>
      </x:c>
      <x:c r="B3468" s="68" t="n">
        <x:v>39.7</x:v>
      </x:c>
      <x:c r="C3468" s="68" t="n">
        <x:v>28.4</x:v>
      </x:c>
      <x:c r="D3468" s="68" t="n">
        <x:v>203.8</x:v>
      </x:c>
      <x:c r="E3468" s="68" t="n">
        <x:v>24.3</x:v>
      </x:c>
      <x:c r="F3468" s="68" t="n">
        <x:v>53.5</x:v>
      </x:c>
      <x:c r="G3468" s="68" t="n">
        <x:v>10.1</x:v>
      </x:c>
      <x:c r="H3468" s="69" t="n">
        <x:v>1.699</x:v>
      </x:c>
      <x:c r="I3468" s="68" t="n">
        <x:v>6341</x:v>
      </x:c>
      <x:c r="J3468" s="68" t="n">
        <x:v>9.8</x:v>
      </x:c>
      <x:c r="K3468" s="68" t="n">
        <x:v>882</x:v>
      </x:c>
      <x:c r="L3468" s="68" t="n">
        <x:v>5.4</x:v>
      </x:c>
      <x:c r="M3468" s="70" t="n">
        <x:v>0.007</x:v>
      </x:c>
      <x:c r="N3468" s="71" t="n">
        <x:v>102</x:v>
      </x:c>
      <x:c r="O3468" s="33" t="n">
        <x:f>ROUND(3*E3468+F3468+G3468*H3468,1)</x:f>
        <x:v>143.6</x:v>
      </x:c>
      <x:c r="P3468" s="33" t="n">
        <x:f>ROUND('Inputs'!$C$4*'Inputs'!$C$7*'Inputs'!$C$5*C3468/3600,1)</x:f>
        <x:v>4102.2</x:v>
      </x:c>
      <x:c r="Q3468" s="33" t="n">
        <x:f>ROUND(('Inputs'!$C$4/B3468)*'Inputs'!$C$7*'Inputs'!$C$6*D3468/3600,1)</x:f>
        <x:v>1483</x:v>
      </x:c>
      <x:c r="R3468" s="59" t="n">
        <x:f>ROUND((P3468-Q3468)*O3468-('Inputs'!$C$4/B3468)*(I3468/J3468+K3468)-'Inputs'!$C$4*L3468-('Inputs'!$C$4*'Inputs'!$C$20*'Inputs'!$C$21*'Inputs'!$C$22/1000)*M3468*N3468,0)</x:f>
        <x:v>-64628</x:v>
      </x:c>
      <x:c r="S3468" s="59" t="n">
        <x:f>ROUND(R3468/'Inputs'!$C$4,2)</x:f>
        <x:v>-6.46</x:v>
      </x:c>
      <x:c r="T3468" s="33" t="n">
        <x:f>ROUND((P3468-Q3468)*G3468*'Inputs'!$C$25/1000,1)</x:f>
        <x:v>68.3</x:v>
      </x:c>
    </x:row>
    <x:row r="3469">
      <x:c r="A3469" t="n">
        <x:v>3454</x:v>
      </x:c>
      <x:c r="B3469" s="68" t="n">
        <x:v>51.4</x:v>
      </x:c>
      <x:c r="C3469" s="68" t="n">
        <x:v>28.1</x:v>
      </x:c>
      <x:c r="D3469" s="68" t="n">
        <x:v>231.6</x:v>
      </x:c>
      <x:c r="E3469" s="68" t="n">
        <x:v>25.3</x:v>
      </x:c>
      <x:c r="F3469" s="68" t="n">
        <x:v>44.4</x:v>
      </x:c>
      <x:c r="G3469" s="68" t="n">
        <x:v>10.7</x:v>
      </x:c>
      <x:c r="H3469" s="69" t="n">
        <x:v>2.003</x:v>
      </x:c>
      <x:c r="I3469" s="68" t="n">
        <x:v>7529</x:v>
      </x:c>
      <x:c r="J3469" s="68" t="n">
        <x:v>11</x:v>
      </x:c>
      <x:c r="K3469" s="68" t="n">
        <x:v>625</x:v>
      </x:c>
      <x:c r="L3469" s="68" t="n">
        <x:v>2.3</x:v>
      </x:c>
      <x:c r="M3469" s="70" t="n">
        <x:v>0.038</x:v>
      </x:c>
      <x:c r="N3469" s="71" t="n">
        <x:v>86</x:v>
      </x:c>
      <x:c r="O3469" s="33" t="n">
        <x:f>ROUND(3*E3469+F3469+G3469*H3469,1)</x:f>
        <x:v>141.7</x:v>
      </x:c>
      <x:c r="P3469" s="33" t="n">
        <x:f>ROUND('Inputs'!$C$4*'Inputs'!$C$7*'Inputs'!$C$5*C3469/3600,1)</x:f>
        <x:v>4058.9</x:v>
      </x:c>
      <x:c r="Q3469" s="33" t="n">
        <x:f>ROUND(('Inputs'!$C$4/B3469)*'Inputs'!$C$7*'Inputs'!$C$6*D3469/3600,1)</x:f>
        <x:v>1301.7</x:v>
      </x:c>
      <x:c r="R3469" s="59" t="n">
        <x:f>ROUND((P3469-Q3469)*O3469-('Inputs'!$C$4/B3469)*(I3469/J3469+K3469)-'Inputs'!$C$4*L3469-('Inputs'!$C$4*'Inputs'!$C$20*'Inputs'!$C$21*'Inputs'!$C$22/1000)*M3469*N3469,0)</x:f>
        <x:v>105630</x:v>
      </x:c>
      <x:c r="S3469" s="59" t="n">
        <x:f>ROUND(R3469/'Inputs'!$C$4,2)</x:f>
        <x:v>10.56</x:v>
      </x:c>
      <x:c r="T3469" s="33" t="n">
        <x:f>ROUND((P3469-Q3469)*G3469*'Inputs'!$C$25/1000,1)</x:f>
        <x:v>76.2</x:v>
      </x:c>
    </x:row>
    <x:row r="3470">
      <x:c r="A3470" t="n">
        <x:v>3455</x:v>
      </x:c>
      <x:c r="B3470" s="68" t="n">
        <x:v>58.3</x:v>
      </x:c>
      <x:c r="C3470" s="68" t="n">
        <x:v>32.4</x:v>
      </x:c>
      <x:c r="D3470" s="68" t="n">
        <x:v>179.3</x:v>
      </x:c>
      <x:c r="E3470" s="68" t="n">
        <x:v>26</x:v>
      </x:c>
      <x:c r="F3470" s="68" t="n">
        <x:v>51.1</x:v>
      </x:c>
      <x:c r="G3470" s="68" t="n">
        <x:v>7.1</x:v>
      </x:c>
      <x:c r="H3470" s="69" t="n">
        <x:v>1.776</x:v>
      </x:c>
      <x:c r="I3470" s="68" t="n">
        <x:v>6608</x:v>
      </x:c>
      <x:c r="J3470" s="68" t="n">
        <x:v>9.2</x:v>
      </x:c>
      <x:c r="K3470" s="68" t="n">
        <x:v>558</x:v>
      </x:c>
      <x:c r="L3470" s="68" t="n">
        <x:v>2.5</x:v>
      </x:c>
      <x:c r="M3470" s="70" t="n">
        <x:v>0.069</x:v>
      </x:c>
      <x:c r="N3470" s="71" t="n">
        <x:v>160</x:v>
      </x:c>
      <x:c r="O3470" s="33" t="n">
        <x:f>ROUND(3*E3470+F3470+G3470*H3470,1)</x:f>
        <x:v>141.7</x:v>
      </x:c>
      <x:c r="P3470" s="33" t="n">
        <x:f>ROUND('Inputs'!$C$4*'Inputs'!$C$7*'Inputs'!$C$5*C3470/3600,1)</x:f>
        <x:v>4680</x:v>
      </x:c>
      <x:c r="Q3470" s="33" t="n">
        <x:f>ROUND(('Inputs'!$C$4/B3470)*'Inputs'!$C$7*'Inputs'!$C$6*D3470/3600,1)</x:f>
        <x:v>888.5</x:v>
      </x:c>
      <x:c r="R3470" s="59" t="n">
        <x:f>ROUND((P3470-Q3470)*O3470-('Inputs'!$C$4/B3470)*(I3470/J3470+K3470)-'Inputs'!$C$4*L3470-('Inputs'!$C$4*'Inputs'!$C$20*'Inputs'!$C$21*'Inputs'!$C$22/1000)*M3470*N3470,0)</x:f>
        <x:v>268656</x:v>
      </x:c>
      <x:c r="S3470" s="59" t="n">
        <x:f>ROUND(R3470/'Inputs'!$C$4,2)</x:f>
        <x:v>26.87</x:v>
      </x:c>
      <x:c r="T3470" s="33" t="n">
        <x:f>ROUND((P3470-Q3470)*G3470*'Inputs'!$C$25/1000,1)</x:f>
        <x:v>69.5</x:v>
      </x:c>
    </x:row>
    <x:row r="3471">
      <x:c r="A3471" t="n">
        <x:v>3456</x:v>
      </x:c>
      <x:c r="B3471" s="68" t="n">
        <x:v>55</x:v>
      </x:c>
      <x:c r="C3471" s="68" t="n">
        <x:v>25.9</x:v>
      </x:c>
      <x:c r="D3471" s="68" t="n">
        <x:v>218.6</x:v>
      </x:c>
      <x:c r="E3471" s="68" t="n">
        <x:v>23.4</x:v>
      </x:c>
      <x:c r="F3471" s="68" t="n">
        <x:v>45.7</x:v>
      </x:c>
      <x:c r="G3471" s="68" t="n">
        <x:v>7.6</x:v>
      </x:c>
      <x:c r="H3471" s="69" t="n">
        <x:v>1.827</x:v>
      </x:c>
      <x:c r="I3471" s="68" t="n">
        <x:v>7045</x:v>
      </x:c>
      <x:c r="J3471" s="68" t="n">
        <x:v>10.2</x:v>
      </x:c>
      <x:c r="K3471" s="68" t="n">
        <x:v>742</x:v>
      </x:c>
      <x:c r="L3471" s="68" t="n">
        <x:v>5.3</x:v>
      </x:c>
      <x:c r="M3471" s="70" t="n">
        <x:v>0.02</x:v>
      </x:c>
      <x:c r="N3471" s="71" t="n">
        <x:v>159</x:v>
      </x:c>
      <x:c r="O3471" s="33" t="n">
        <x:f>ROUND(3*E3471+F3471+G3471*H3471,1)</x:f>
        <x:v>129.8</x:v>
      </x:c>
      <x:c r="P3471" s="33" t="n">
        <x:f>ROUND('Inputs'!$C$4*'Inputs'!$C$7*'Inputs'!$C$5*C3471/3600,1)</x:f>
        <x:v>3741.1</x:v>
      </x:c>
      <x:c r="Q3471" s="33" t="n">
        <x:f>ROUND(('Inputs'!$C$4/B3471)*'Inputs'!$C$7*'Inputs'!$C$6*D3471/3600,1)</x:f>
        <x:v>1148.2</x:v>
      </x:c>
      <x:c r="R3471" s="59" t="n">
        <x:f>ROUND((P3471-Q3471)*O3471-('Inputs'!$C$4/B3471)*(I3471/J3471+K3471)-'Inputs'!$C$4*L3471-('Inputs'!$C$4*'Inputs'!$C$20*'Inputs'!$C$21*'Inputs'!$C$22/1000)*M3471*N3471,0)</x:f>
        <x:v>15959</x:v>
      </x:c>
      <x:c r="S3471" s="59" t="n">
        <x:f>ROUND(R3471/'Inputs'!$C$4,2)</x:f>
        <x:v>1.6</x:v>
      </x:c>
      <x:c r="T3471" s="33" t="n">
        <x:f>ROUND((P3471-Q3471)*G3471*'Inputs'!$C$25/1000,1)</x:f>
        <x:v>50.9</x:v>
      </x:c>
    </x:row>
    <x:row r="3472">
      <x:c r="A3472" t="n">
        <x:v>3457</x:v>
      </x:c>
      <x:c r="B3472" s="68" t="n">
        <x:v>29.2</x:v>
      </x:c>
      <x:c r="C3472" s="68" t="n">
        <x:v>28.3</x:v>
      </x:c>
      <x:c r="D3472" s="68" t="n">
        <x:v>230.2</x:v>
      </x:c>
      <x:c r="E3472" s="68" t="n">
        <x:v>23.5</x:v>
      </x:c>
      <x:c r="F3472" s="68" t="n">
        <x:v>52.4</x:v>
      </x:c>
      <x:c r="G3472" s="68" t="n">
        <x:v>9.3</x:v>
      </x:c>
      <x:c r="H3472" s="69" t="n">
        <x:v>1.87</x:v>
      </x:c>
      <x:c r="I3472" s="68" t="n">
        <x:v>6392</x:v>
      </x:c>
      <x:c r="J3472" s="68" t="n">
        <x:v>9.5</x:v>
      </x:c>
      <x:c r="K3472" s="68" t="n">
        <x:v>575</x:v>
      </x:c>
      <x:c r="L3472" s="68" t="n">
        <x:v>2.2</x:v>
      </x:c>
      <x:c r="M3472" s="70" t="n">
        <x:v>0.067</x:v>
      </x:c>
      <x:c r="N3472" s="71" t="n">
        <x:v>77</x:v>
      </x:c>
      <x:c r="O3472" s="33" t="n">
        <x:f>ROUND(3*E3472+F3472+G3472*H3472,1)</x:f>
        <x:v>140.3</x:v>
      </x:c>
      <x:c r="P3472" s="33" t="n">
        <x:f>ROUND('Inputs'!$C$4*'Inputs'!$C$7*'Inputs'!$C$5*C3472/3600,1)</x:f>
        <x:v>4087.8</x:v>
      </x:c>
      <x:c r="Q3472" s="33" t="n">
        <x:f>ROUND(('Inputs'!$C$4/B3472)*'Inputs'!$C$7*'Inputs'!$C$6*D3472/3600,1)</x:f>
        <x:v>2277.5</x:v>
      </x:c>
      <x:c r="R3472" s="59" t="n">
        <x:f>ROUND((P3472-Q3472)*O3472-('Inputs'!$C$4/B3472)*(I3472/J3472+K3472)-'Inputs'!$C$4*L3472-('Inputs'!$C$4*'Inputs'!$C$20*'Inputs'!$C$21*'Inputs'!$C$22/1000)*M3472*N3472,0)</x:f>
        <x:v>-206894</x:v>
      </x:c>
      <x:c r="S3472" s="59" t="n">
        <x:f>ROUND(R3472/'Inputs'!$C$4,2)</x:f>
        <x:v>-20.69</x:v>
      </x:c>
      <x:c r="T3472" s="33" t="n">
        <x:f>ROUND((P3472-Q3472)*G3472*'Inputs'!$C$25/1000,1)</x:f>
        <x:v>43.5</x:v>
      </x:c>
    </x:row>
    <x:row r="3473">
      <x:c r="A3473" t="n">
        <x:v>3458</x:v>
      </x:c>
      <x:c r="B3473" s="68" t="n">
        <x:v>51</x:v>
      </x:c>
      <x:c r="C3473" s="68" t="n">
        <x:v>30.3</x:v>
      </x:c>
      <x:c r="D3473" s="68" t="n">
        <x:v>181.1</x:v>
      </x:c>
      <x:c r="E3473" s="68" t="n">
        <x:v>24.5</x:v>
      </x:c>
      <x:c r="F3473" s="68" t="n">
        <x:v>50.9</x:v>
      </x:c>
      <x:c r="G3473" s="68" t="n">
        <x:v>8.2</x:v>
      </x:c>
      <x:c r="H3473" s="69" t="n">
        <x:v>1.936</x:v>
      </x:c>
      <x:c r="I3473" s="68" t="n">
        <x:v>6263</x:v>
      </x:c>
      <x:c r="J3473" s="68" t="n">
        <x:v>13</x:v>
      </x:c>
      <x:c r="K3473" s="68" t="n">
        <x:v>404</x:v>
      </x:c>
      <x:c r="L3473" s="68" t="n">
        <x:v>4.8</x:v>
      </x:c>
      <x:c r="M3473" s="70" t="n">
        <x:v>0.003</x:v>
      </x:c>
      <x:c r="N3473" s="71" t="n">
        <x:v>115</x:v>
      </x:c>
      <x:c r="O3473" s="33" t="n">
        <x:f>ROUND(3*E3473+F3473+G3473*H3473,1)</x:f>
        <x:v>140.3</x:v>
      </x:c>
      <x:c r="P3473" s="33" t="n">
        <x:f>ROUND('Inputs'!$C$4*'Inputs'!$C$7*'Inputs'!$C$5*C3473/3600,1)</x:f>
        <x:v>4376.7</x:v>
      </x:c>
      <x:c r="Q3473" s="33" t="n">
        <x:f>ROUND(('Inputs'!$C$4/B3473)*'Inputs'!$C$7*'Inputs'!$C$6*D3473/3600,1)</x:f>
        <x:v>1025.8</x:v>
      </x:c>
      <x:c r="R3473" s="59" t="n">
        <x:f>ROUND((P3473-Q3473)*O3473-('Inputs'!$C$4/B3473)*(I3473/J3473+K3473)-'Inputs'!$C$4*L3473-('Inputs'!$C$4*'Inputs'!$C$20*'Inputs'!$C$21*'Inputs'!$C$22/1000)*M3473*N3473,0)</x:f>
        <x:v>247680</x:v>
      </x:c>
      <x:c r="S3473" s="59" t="n">
        <x:f>ROUND(R3473/'Inputs'!$C$4,2)</x:f>
        <x:v>24.77</x:v>
      </x:c>
      <x:c r="T3473" s="33" t="n">
        <x:f>ROUND((P3473-Q3473)*G3473*'Inputs'!$C$25/1000,1)</x:f>
        <x:v>71</x:v>
      </x:c>
    </x:row>
    <x:row r="3474">
      <x:c r="A3474" t="n">
        <x:v>3459</x:v>
      </x:c>
      <x:c r="B3474" s="68" t="n">
        <x:v>38.4</x:v>
      </x:c>
      <x:c r="C3474" s="68" t="n">
        <x:v>30.9</x:v>
      </x:c>
      <x:c r="D3474" s="68" t="n">
        <x:v>278.3</x:v>
      </x:c>
      <x:c r="E3474" s="68" t="n">
        <x:v>24.7</x:v>
      </x:c>
      <x:c r="F3474" s="68" t="n">
        <x:v>49.7</x:v>
      </x:c>
      <x:c r="G3474" s="68" t="n">
        <x:v>7.4</x:v>
      </x:c>
      <x:c r="H3474" s="69" t="n">
        <x:v>1.841</x:v>
      </x:c>
      <x:c r="I3474" s="68" t="n">
        <x:v>4856</x:v>
      </x:c>
      <x:c r="J3474" s="68" t="n">
        <x:v>11.6</x:v>
      </x:c>
      <x:c r="K3474" s="68" t="n">
        <x:v>754</x:v>
      </x:c>
      <x:c r="L3474" s="68" t="n">
        <x:v>1.6</x:v>
      </x:c>
      <x:c r="M3474" s="70" t="n">
        <x:v>0.098</x:v>
      </x:c>
      <x:c r="N3474" s="71" t="n">
        <x:v>81</x:v>
      </x:c>
      <x:c r="O3474" s="33" t="n">
        <x:f>ROUND(3*E3474+F3474+G3474*H3474,1)</x:f>
        <x:v>137.4</x:v>
      </x:c>
      <x:c r="P3474" s="33" t="n">
        <x:f>ROUND('Inputs'!$C$4*'Inputs'!$C$7*'Inputs'!$C$5*C3474/3600,1)</x:f>
        <x:v>4463.3</x:v>
      </x:c>
      <x:c r="Q3474" s="33" t="n">
        <x:f>ROUND(('Inputs'!$C$4/B3474)*'Inputs'!$C$7*'Inputs'!$C$6*D3474/3600,1)</x:f>
        <x:v>2093.7</x:v>
      </x:c>
      <x:c r="R3474" s="59" t="n">
        <x:f>ROUND((P3474-Q3474)*O3474-('Inputs'!$C$4/B3474)*(I3474/J3474+K3474)-'Inputs'!$C$4*L3474-('Inputs'!$C$4*'Inputs'!$C$20*'Inputs'!$C$21*'Inputs'!$C$22/1000)*M3474*N3474,0)</x:f>
        <x:v>-13537</x:v>
      </x:c>
      <x:c r="S3474" s="59" t="n">
        <x:f>ROUND(R3474/'Inputs'!$C$4,2)</x:f>
        <x:v>-1.35</x:v>
      </x:c>
      <x:c r="T3474" s="33" t="n">
        <x:f>ROUND((P3474-Q3474)*G3474*'Inputs'!$C$25/1000,1)</x:f>
        <x:v>45.3</x:v>
      </x:c>
    </x:row>
    <x:row r="3475">
      <x:c r="A3475" t="n">
        <x:v>3460</x:v>
      </x:c>
      <x:c r="B3475" s="68" t="n">
        <x:v>42.5</x:v>
      </x:c>
      <x:c r="C3475" s="68" t="n">
        <x:v>34.2</x:v>
      </x:c>
      <x:c r="D3475" s="68" t="n">
        <x:v>255.5</x:v>
      </x:c>
      <x:c r="E3475" s="68" t="n">
        <x:v>21</x:v>
      </x:c>
      <x:c r="F3475" s="68" t="n">
        <x:v>39.6</x:v>
      </x:c>
      <x:c r="G3475" s="68" t="n">
        <x:v>9.3</x:v>
      </x:c>
      <x:c r="H3475" s="69" t="n">
        <x:v>1.706</x:v>
      </x:c>
      <x:c r="I3475" s="68" t="n">
        <x:v>6212</x:v>
      </x:c>
      <x:c r="J3475" s="68" t="n">
        <x:v>9.3</x:v>
      </x:c>
      <x:c r="K3475" s="68" t="n">
        <x:v>594</x:v>
      </x:c>
      <x:c r="L3475" s="68" t="n">
        <x:v>3.4</x:v>
      </x:c>
      <x:c r="M3475" s="70" t="n">
        <x:v>0.061</x:v>
      </x:c>
      <x:c r="N3475" s="71" t="n">
        <x:v>145</x:v>
      </x:c>
      <x:c r="O3475" s="33" t="n">
        <x:f>ROUND(3*E3475+F3475+G3475*H3475,1)</x:f>
        <x:v>118.5</x:v>
      </x:c>
      <x:c r="P3475" s="33" t="n">
        <x:f>ROUND('Inputs'!$C$4*'Inputs'!$C$7*'Inputs'!$C$5*C3475/3600,1)</x:f>
        <x:v>4940</x:v>
      </x:c>
      <x:c r="Q3475" s="33" t="n">
        <x:f>ROUND(('Inputs'!$C$4/B3475)*'Inputs'!$C$7*'Inputs'!$C$6*D3475/3600,1)</x:f>
        <x:v>1736.7</x:v>
      </x:c>
      <x:c r="R3475" s="59" t="n">
        <x:f>ROUND((P3475-Q3475)*O3475-('Inputs'!$C$4/B3475)*(I3475/J3475+K3475)-'Inputs'!$C$4*L3475-('Inputs'!$C$4*'Inputs'!$C$20*'Inputs'!$C$21*'Inputs'!$C$22/1000)*M3475*N3475,0)</x:f>
        <x:v>28881</x:v>
      </x:c>
      <x:c r="S3475" s="59" t="n">
        <x:f>ROUND(R3475/'Inputs'!$C$4,2)</x:f>
        <x:v>2.89</x:v>
      </x:c>
      <x:c r="T3475" s="33" t="n">
        <x:f>ROUND((P3475-Q3475)*G3475*'Inputs'!$C$25/1000,1)</x:f>
        <x:v>77</x:v>
      </x:c>
    </x:row>
    <x:row r="3476">
      <x:c r="A3476" t="n">
        <x:v>3461</x:v>
      </x:c>
      <x:c r="B3476" s="68" t="n">
        <x:v>27</x:v>
      </x:c>
      <x:c r="C3476" s="68" t="n">
        <x:v>28.7</x:v>
      </x:c>
      <x:c r="D3476" s="68" t="n">
        <x:v>248.4</x:v>
      </x:c>
      <x:c r="E3476" s="68" t="n">
        <x:v>26</x:v>
      </x:c>
      <x:c r="F3476" s="68" t="n">
        <x:v>45.1</x:v>
      </x:c>
      <x:c r="G3476" s="68" t="n">
        <x:v>9.2</x:v>
      </x:c>
      <x:c r="H3476" s="69" t="n">
        <x:v>1.577</x:v>
      </x:c>
      <x:c r="I3476" s="68" t="n">
        <x:v>6806</x:v>
      </x:c>
      <x:c r="J3476" s="68" t="n">
        <x:v>14.4</x:v>
      </x:c>
      <x:c r="K3476" s="68" t="n">
        <x:v>837</x:v>
      </x:c>
      <x:c r="L3476" s="68" t="n">
        <x:v>2.5</x:v>
      </x:c>
      <x:c r="M3476" s="70" t="n">
        <x:v>0.022</x:v>
      </x:c>
      <x:c r="N3476" s="71" t="n">
        <x:v>135</x:v>
      </x:c>
      <x:c r="O3476" s="33" t="n">
        <x:f>ROUND(3*E3476+F3476+G3476*H3476,1)</x:f>
        <x:v>137.6</x:v>
      </x:c>
      <x:c r="P3476" s="33" t="n">
        <x:f>ROUND('Inputs'!$C$4*'Inputs'!$C$7*'Inputs'!$C$5*C3476/3600,1)</x:f>
        <x:v>4145.6</x:v>
      </x:c>
      <x:c r="Q3476" s="33" t="n">
        <x:f>ROUND(('Inputs'!$C$4/B3476)*'Inputs'!$C$7*'Inputs'!$C$6*D3476/3600,1)</x:f>
        <x:v>2657.8</x:v>
      </x:c>
      <x:c r="R3476" s="59" t="n">
        <x:f>ROUND((P3476-Q3476)*O3476-('Inputs'!$C$4/B3476)*(I3476/J3476+K3476)-'Inputs'!$C$4*L3476-('Inputs'!$C$4*'Inputs'!$C$20*'Inputs'!$C$21*'Inputs'!$C$22/1000)*M3476*N3476,0)</x:f>
        <x:v>-311972</x:v>
      </x:c>
      <x:c r="S3476" s="59" t="n">
        <x:f>ROUND(R3476/'Inputs'!$C$4,2)</x:f>
        <x:v>-31.2</x:v>
      </x:c>
      <x:c r="T3476" s="33" t="n">
        <x:f>ROUND((P3476-Q3476)*G3476*'Inputs'!$C$25/1000,1)</x:f>
        <x:v>35.4</x:v>
      </x:c>
    </x:row>
    <x:row r="3477">
      <x:c r="A3477" t="n">
        <x:v>3462</x:v>
      </x:c>
      <x:c r="B3477" s="68" t="n">
        <x:v>36.6</x:v>
      </x:c>
      <x:c r="C3477" s="68" t="n">
        <x:v>31.1</x:v>
      </x:c>
      <x:c r="D3477" s="68" t="n">
        <x:v>259</x:v>
      </x:c>
      <x:c r="E3477" s="68" t="n">
        <x:v>25.9</x:v>
      </x:c>
      <x:c r="F3477" s="68" t="n">
        <x:v>43</x:v>
      </x:c>
      <x:c r="G3477" s="68" t="n">
        <x:v>10.2</x:v>
      </x:c>
      <x:c r="H3477" s="69" t="n">
        <x:v>2.053</x:v>
      </x:c>
      <x:c r="I3477" s="68" t="n">
        <x:v>5763</x:v>
      </x:c>
      <x:c r="J3477" s="68" t="n">
        <x:v>11.3</x:v>
      </x:c>
      <x:c r="K3477" s="68" t="n">
        <x:v>604</x:v>
      </x:c>
      <x:c r="L3477" s="68" t="n">
        <x:v>2.6</x:v>
      </x:c>
      <x:c r="M3477" s="70" t="n">
        <x:v>0.088</x:v>
      </x:c>
      <x:c r="N3477" s="71" t="n">
        <x:v>95</x:v>
      </x:c>
      <x:c r="O3477" s="33" t="n">
        <x:f>ROUND(3*E3477+F3477+G3477*H3477,1)</x:f>
        <x:v>141.6</x:v>
      </x:c>
      <x:c r="P3477" s="33" t="n">
        <x:f>ROUND('Inputs'!$C$4*'Inputs'!$C$7*'Inputs'!$C$5*C3477/3600,1)</x:f>
        <x:v>4492.2</x:v>
      </x:c>
      <x:c r="Q3477" s="33" t="n">
        <x:f>ROUND(('Inputs'!$C$4/B3477)*'Inputs'!$C$7*'Inputs'!$C$6*D3477/3600,1)</x:f>
        <x:v>2044.3</x:v>
      </x:c>
      <x:c r="R3477" s="59" t="n">
        <x:f>ROUND((P3477-Q3477)*O3477-('Inputs'!$C$4/B3477)*(I3477/J3477+K3477)-'Inputs'!$C$4*L3477-('Inputs'!$C$4*'Inputs'!$C$20*'Inputs'!$C$21*'Inputs'!$C$22/1000)*M3477*N3477,0)</x:f>
        <x:v>-2443</x:v>
      </x:c>
      <x:c r="S3477" s="59" t="n">
        <x:f>ROUND(R3477/'Inputs'!$C$4,2)</x:f>
        <x:v>-0.24</x:v>
      </x:c>
      <x:c r="T3477" s="33" t="n">
        <x:f>ROUND((P3477-Q3477)*G3477*'Inputs'!$C$25/1000,1)</x:f>
        <x:v>64.5</x:v>
      </x:c>
    </x:row>
    <x:row r="3478">
      <x:c r="A3478" t="n">
        <x:v>3463</x:v>
      </x:c>
      <x:c r="B3478" s="68" t="n">
        <x:v>39.9</x:v>
      </x:c>
      <x:c r="C3478" s="68" t="n">
        <x:v>29.4</x:v>
      </x:c>
      <x:c r="D3478" s="68" t="n">
        <x:v>205.5</x:v>
      </x:c>
      <x:c r="E3478" s="68" t="n">
        <x:v>21.6</x:v>
      </x:c>
      <x:c r="F3478" s="68" t="n">
        <x:v>30.2</x:v>
      </x:c>
      <x:c r="G3478" s="68" t="n">
        <x:v>7.5</x:v>
      </x:c>
      <x:c r="H3478" s="69" t="n">
        <x:v>1.862</x:v>
      </x:c>
      <x:c r="I3478" s="68" t="n">
        <x:v>5864</x:v>
      </x:c>
      <x:c r="J3478" s="68" t="n">
        <x:v>11</x:v>
      </x:c>
      <x:c r="K3478" s="68" t="n">
        <x:v>401</x:v>
      </x:c>
      <x:c r="L3478" s="68" t="n">
        <x:v>5.1</x:v>
      </x:c>
      <x:c r="M3478" s="70" t="n">
        <x:v>0.027</x:v>
      </x:c>
      <x:c r="N3478" s="71" t="n">
        <x:v>65</x:v>
      </x:c>
      <x:c r="O3478" s="33" t="n">
        <x:f>ROUND(3*E3478+F3478+G3478*H3478,1)</x:f>
        <x:v>109</x:v>
      </x:c>
      <x:c r="P3478" s="33" t="n">
        <x:f>ROUND('Inputs'!$C$4*'Inputs'!$C$7*'Inputs'!$C$5*C3478/3600,1)</x:f>
        <x:v>4246.7</x:v>
      </x:c>
      <x:c r="Q3478" s="33" t="n">
        <x:f>ROUND(('Inputs'!$C$4/B3478)*'Inputs'!$C$7*'Inputs'!$C$6*D3478/3600,1)</x:f>
        <x:v>1487.9</x:v>
      </x:c>
      <x:c r="R3478" s="59" t="n">
        <x:f>ROUND((P3478-Q3478)*O3478-('Inputs'!$C$4/B3478)*(I3478/J3478+K3478)-'Inputs'!$C$4*L3478-('Inputs'!$C$4*'Inputs'!$C$20*'Inputs'!$C$21*'Inputs'!$C$22/1000)*M3478*N3478,0)</x:f>
        <x:v>11677</x:v>
      </x:c>
      <x:c r="S3478" s="59" t="n">
        <x:f>ROUND(R3478/'Inputs'!$C$4,2)</x:f>
        <x:v>1.17</x:v>
      </x:c>
      <x:c r="T3478" s="33" t="n">
        <x:f>ROUND((P3478-Q3478)*G3478*'Inputs'!$C$25/1000,1)</x:f>
        <x:v>53.5</x:v>
      </x:c>
    </x:row>
    <x:row r="3479">
      <x:c r="A3479" t="n">
        <x:v>3464</x:v>
      </x:c>
      <x:c r="B3479" s="68" t="n">
        <x:v>55.5</x:v>
      </x:c>
      <x:c r="C3479" s="68" t="n">
        <x:v>24.3</x:v>
      </x:c>
      <x:c r="D3479" s="68" t="n">
        <x:v>199.7</x:v>
      </x:c>
      <x:c r="E3479" s="68" t="n">
        <x:v>22</x:v>
      </x:c>
      <x:c r="F3479" s="68" t="n">
        <x:v>48.6</x:v>
      </x:c>
      <x:c r="G3479" s="68" t="n">
        <x:v>8.3</x:v>
      </x:c>
      <x:c r="H3479" s="69" t="n">
        <x:v>1.787</x:v>
      </x:c>
      <x:c r="I3479" s="68" t="n">
        <x:v>6148</x:v>
      </x:c>
      <x:c r="J3479" s="68" t="n">
        <x:v>14.4</x:v>
      </x:c>
      <x:c r="K3479" s="68" t="n">
        <x:v>438</x:v>
      </x:c>
      <x:c r="L3479" s="68" t="n">
        <x:v>1.6</x:v>
      </x:c>
      <x:c r="M3479" s="70" t="n">
        <x:v>0.031</x:v>
      </x:c>
      <x:c r="N3479" s="71" t="n">
        <x:v>63</x:v>
      </x:c>
      <x:c r="O3479" s="33" t="n">
        <x:f>ROUND(3*E3479+F3479+G3479*H3479,1)</x:f>
        <x:v>129.4</x:v>
      </x:c>
      <x:c r="P3479" s="33" t="n">
        <x:f>ROUND('Inputs'!$C$4*'Inputs'!$C$7*'Inputs'!$C$5*C3479/3600,1)</x:f>
        <x:v>3510</x:v>
      </x:c>
      <x:c r="Q3479" s="33" t="n">
        <x:f>ROUND(('Inputs'!$C$4/B3479)*'Inputs'!$C$7*'Inputs'!$C$6*D3479/3600,1)</x:f>
        <x:v>1039.5</x:v>
      </x:c>
      <x:c r="R3479" s="59" t="n">
        <x:f>ROUND((P3479-Q3479)*O3479-('Inputs'!$C$4/B3479)*(I3479/J3479+K3479)-'Inputs'!$C$4*L3479-('Inputs'!$C$4*'Inputs'!$C$20*'Inputs'!$C$21*'Inputs'!$C$22/1000)*M3479*N3479,0)</x:f>
        <x:v>143470</x:v>
      </x:c>
      <x:c r="S3479" s="59" t="n">
        <x:f>ROUND(R3479/'Inputs'!$C$4,2)</x:f>
        <x:v>14.35</x:v>
      </x:c>
      <x:c r="T3479" s="33" t="n">
        <x:f>ROUND((P3479-Q3479)*G3479*'Inputs'!$C$25/1000,1)</x:f>
        <x:v>53</x:v>
      </x:c>
    </x:row>
    <x:row r="3480">
      <x:c r="A3480" t="n">
        <x:v>3465</x:v>
      </x:c>
      <x:c r="B3480" s="68" t="n">
        <x:v>47.4</x:v>
      </x:c>
      <x:c r="C3480" s="68" t="n">
        <x:v>31.8</x:v>
      </x:c>
      <x:c r="D3480" s="68" t="n">
        <x:v>174</x:v>
      </x:c>
      <x:c r="E3480" s="68" t="n">
        <x:v>24.3</x:v>
      </x:c>
      <x:c r="F3480" s="68" t="n">
        <x:v>54.6</x:v>
      </x:c>
      <x:c r="G3480" s="68" t="n">
        <x:v>7.7</x:v>
      </x:c>
      <x:c r="H3480" s="69" t="n">
        <x:v>1.911</x:v>
      </x:c>
      <x:c r="I3480" s="68" t="n">
        <x:v>6529</x:v>
      </x:c>
      <x:c r="J3480" s="68" t="n">
        <x:v>11.1</x:v>
      </x:c>
      <x:c r="K3480" s="68" t="n">
        <x:v>624</x:v>
      </x:c>
      <x:c r="L3480" s="68" t="n">
        <x:v>1.9</x:v>
      </x:c>
      <x:c r="M3480" s="70" t="n">
        <x:v>0.052</x:v>
      </x:c>
      <x:c r="N3480" s="71" t="n">
        <x:v>67</x:v>
      </x:c>
      <x:c r="O3480" s="33" t="n">
        <x:f>ROUND(3*E3480+F3480+G3480*H3480,1)</x:f>
        <x:v>142.2</x:v>
      </x:c>
      <x:c r="P3480" s="33" t="n">
        <x:f>ROUND('Inputs'!$C$4*'Inputs'!$C$7*'Inputs'!$C$5*C3480/3600,1)</x:f>
        <x:v>4593.3</x:v>
      </x:c>
      <x:c r="Q3480" s="33" t="n">
        <x:f>ROUND(('Inputs'!$C$4/B3480)*'Inputs'!$C$7*'Inputs'!$C$6*D3480/3600,1)</x:f>
        <x:v>1060.5</x:v>
      </x:c>
      <x:c r="R3480" s="59" t="n">
        <x:f>ROUND((P3480-Q3480)*O3480-('Inputs'!$C$4/B3480)*(I3480/J3480+K3480)-'Inputs'!$C$4*L3480-('Inputs'!$C$4*'Inputs'!$C$20*'Inputs'!$C$21*'Inputs'!$C$22/1000)*M3480*N3480,0)</x:f>
        <x:v>219835</x:v>
      </x:c>
      <x:c r="S3480" s="59" t="n">
        <x:f>ROUND(R3480/'Inputs'!$C$4,2)</x:f>
        <x:v>21.98</x:v>
      </x:c>
      <x:c r="T3480" s="33" t="n">
        <x:f>ROUND((P3480-Q3480)*G3480*'Inputs'!$C$25/1000,1)</x:f>
        <x:v>70.3</x:v>
      </x:c>
    </x:row>
    <x:row r="3481">
      <x:c r="A3481" t="n">
        <x:v>3466</x:v>
      </x:c>
      <x:c r="B3481" s="68" t="n">
        <x:v>58.2</x:v>
      </x:c>
      <x:c r="C3481" s="68" t="n">
        <x:v>28.9</x:v>
      </x:c>
      <x:c r="D3481" s="68" t="n">
        <x:v>270.5</x:v>
      </x:c>
      <x:c r="E3481" s="68" t="n">
        <x:v>27.3</x:v>
      </x:c>
      <x:c r="F3481" s="68" t="n">
        <x:v>42.1</x:v>
      </x:c>
      <x:c r="G3481" s="68" t="n">
        <x:v>7.2</x:v>
      </x:c>
      <x:c r="H3481" s="69" t="n">
        <x:v>1.867</x:v>
      </x:c>
      <x:c r="I3481" s="68" t="n">
        <x:v>5462</x:v>
      </x:c>
      <x:c r="J3481" s="68" t="n">
        <x:v>11.1</x:v>
      </x:c>
      <x:c r="K3481" s="68" t="n">
        <x:v>893</x:v>
      </x:c>
      <x:c r="L3481" s="68" t="n">
        <x:v>3.8</x:v>
      </x:c>
      <x:c r="M3481" s="70" t="n">
        <x:v>0.073</x:v>
      </x:c>
      <x:c r="N3481" s="71" t="n">
        <x:v>72</x:v>
      </x:c>
      <x:c r="O3481" s="33" t="n">
        <x:f>ROUND(3*E3481+F3481+G3481*H3481,1)</x:f>
        <x:v>137.4</x:v>
      </x:c>
      <x:c r="P3481" s="33" t="n">
        <x:f>ROUND('Inputs'!$C$4*'Inputs'!$C$7*'Inputs'!$C$5*C3481/3600,1)</x:f>
        <x:v>4174.4</x:v>
      </x:c>
      <x:c r="Q3481" s="33" t="n">
        <x:f>ROUND(('Inputs'!$C$4/B3481)*'Inputs'!$C$7*'Inputs'!$C$6*D3481/3600,1)</x:f>
        <x:v>1342.7</x:v>
      </x:c>
      <x:c r="R3481" s="59" t="n">
        <x:f>ROUND((P3481-Q3481)*O3481-('Inputs'!$C$4/B3481)*(I3481/J3481+K3481)-'Inputs'!$C$4*L3481-('Inputs'!$C$4*'Inputs'!$C$20*'Inputs'!$C$21*'Inputs'!$C$22/1000)*M3481*N3481,0)</x:f>
        <x:v>101337</x:v>
      </x:c>
      <x:c r="S3481" s="59" t="n">
        <x:f>ROUND(R3481/'Inputs'!$C$4,2)</x:f>
        <x:v>10.13</x:v>
      </x:c>
      <x:c r="T3481" s="33" t="n">
        <x:f>ROUND((P3481-Q3481)*G3481*'Inputs'!$C$25/1000,1)</x:f>
        <x:v>52.7</x:v>
      </x:c>
    </x:row>
    <x:row r="3482">
      <x:c r="A3482" t="n">
        <x:v>3467</x:v>
      </x:c>
      <x:c r="B3482" s="68" t="n">
        <x:v>30.3</x:v>
      </x:c>
      <x:c r="C3482" s="68" t="n">
        <x:v>33.1</x:v>
      </x:c>
      <x:c r="D3482" s="68" t="n">
        <x:v>207.4</x:v>
      </x:c>
      <x:c r="E3482" s="68" t="n">
        <x:v>21.2</x:v>
      </x:c>
      <x:c r="F3482" s="68" t="n">
        <x:v>40.9</x:v>
      </x:c>
      <x:c r="G3482" s="68" t="n">
        <x:v>9.6</x:v>
      </x:c>
      <x:c r="H3482" s="69" t="n">
        <x:v>1.889</x:v>
      </x:c>
      <x:c r="I3482" s="68" t="n">
        <x:v>6311</x:v>
      </x:c>
      <x:c r="J3482" s="68" t="n">
        <x:v>12.2</x:v>
      </x:c>
      <x:c r="K3482" s="68" t="n">
        <x:v>698</x:v>
      </x:c>
      <x:c r="L3482" s="68" t="n">
        <x:v>3.6</x:v>
      </x:c>
      <x:c r="M3482" s="70" t="n">
        <x:v>0.081</x:v>
      </x:c>
      <x:c r="N3482" s="71" t="n">
        <x:v>149</x:v>
      </x:c>
      <x:c r="O3482" s="33" t="n">
        <x:f>ROUND(3*E3482+F3482+G3482*H3482,1)</x:f>
        <x:v>122.6</x:v>
      </x:c>
      <x:c r="P3482" s="33" t="n">
        <x:f>ROUND('Inputs'!$C$4*'Inputs'!$C$7*'Inputs'!$C$5*C3482/3600,1)</x:f>
        <x:v>4781.1</x:v>
      </x:c>
      <x:c r="Q3482" s="33" t="n">
        <x:f>ROUND(('Inputs'!$C$4/B3482)*'Inputs'!$C$7*'Inputs'!$C$6*D3482/3600,1)</x:f>
        <x:v>1977.4</x:v>
      </x:c>
      <x:c r="R3482" s="59" t="n">
        <x:f>ROUND((P3482-Q3482)*O3482-('Inputs'!$C$4/B3482)*(I3482/J3482+K3482)-'Inputs'!$C$4*L3482-('Inputs'!$C$4*'Inputs'!$C$20*'Inputs'!$C$21*'Inputs'!$C$22/1000)*M3482*N3482,0)</x:f>
        <x:v>-120342</x:v>
      </x:c>
      <x:c r="S3482" s="59" t="n">
        <x:f>ROUND(R3482/'Inputs'!$C$4,2)</x:f>
        <x:v>-12.03</x:v>
      </x:c>
      <x:c r="T3482" s="33" t="n">
        <x:f>ROUND((P3482-Q3482)*G3482*'Inputs'!$C$25/1000,1)</x:f>
        <x:v>69.5</x:v>
      </x:c>
    </x:row>
    <x:row r="3483">
      <x:c r="A3483" t="n">
        <x:v>3468</x:v>
      </x:c>
      <x:c r="B3483" s="68" t="n">
        <x:v>25.1</x:v>
      </x:c>
      <x:c r="C3483" s="68" t="n">
        <x:v>34.1</x:v>
      </x:c>
      <x:c r="D3483" s="68" t="n">
        <x:v>210.4</x:v>
      </x:c>
      <x:c r="E3483" s="68" t="n">
        <x:v>27.6</x:v>
      </x:c>
      <x:c r="F3483" s="68" t="n">
        <x:v>45.8</x:v>
      </x:c>
      <x:c r="G3483" s="68" t="n">
        <x:v>8.8</x:v>
      </x:c>
      <x:c r="H3483" s="69" t="n">
        <x:v>1.851</x:v>
      </x:c>
      <x:c r="I3483" s="68" t="n">
        <x:v>5570</x:v>
      </x:c>
      <x:c r="J3483" s="68" t="n">
        <x:v>12.5</x:v>
      </x:c>
      <x:c r="K3483" s="68" t="n">
        <x:v>679</x:v>
      </x:c>
      <x:c r="L3483" s="68" t="n">
        <x:v>2</x:v>
      </x:c>
      <x:c r="M3483" s="70" t="n">
        <x:v>0.054</x:v>
      </x:c>
      <x:c r="N3483" s="71" t="n">
        <x:v>83</x:v>
      </x:c>
      <x:c r="O3483" s="33" t="n">
        <x:f>ROUND(3*E3483+F3483+G3483*H3483,1)</x:f>
        <x:v>144.9</x:v>
      </x:c>
      <x:c r="P3483" s="33" t="n">
        <x:f>ROUND('Inputs'!$C$4*'Inputs'!$C$7*'Inputs'!$C$5*C3483/3600,1)</x:f>
        <x:v>4925.6</x:v>
      </x:c>
      <x:c r="Q3483" s="33" t="n">
        <x:f>ROUND(('Inputs'!$C$4/B3483)*'Inputs'!$C$7*'Inputs'!$C$6*D3483/3600,1)</x:f>
        <x:v>2421.6</x:v>
      </x:c>
      <x:c r="R3483" s="59" t="n">
        <x:f>ROUND((P3483-Q3483)*O3483-('Inputs'!$C$4/B3483)*(I3483/J3483+K3483)-'Inputs'!$C$4*L3483-('Inputs'!$C$4*'Inputs'!$C$20*'Inputs'!$C$21*'Inputs'!$C$22/1000)*M3483*N3483,0)</x:f>
        <x:v>-115241</x:v>
      </x:c>
      <x:c r="S3483" s="59" t="n">
        <x:f>ROUND(R3483/'Inputs'!$C$4,2)</x:f>
        <x:v>-11.52</x:v>
      </x:c>
      <x:c r="T3483" s="33" t="n">
        <x:f>ROUND((P3483-Q3483)*G3483*'Inputs'!$C$25/1000,1)</x:f>
        <x:v>56.9</x:v>
      </x:c>
    </x:row>
    <x:row r="3484">
      <x:c r="A3484" t="n">
        <x:v>3469</x:v>
      </x:c>
      <x:c r="B3484" s="68" t="n">
        <x:v>34.3</x:v>
      </x:c>
      <x:c r="C3484" s="68" t="n">
        <x:v>29.3</x:v>
      </x:c>
      <x:c r="D3484" s="68" t="n">
        <x:v>232</x:v>
      </x:c>
      <x:c r="E3484" s="68" t="n">
        <x:v>26.7</x:v>
      </x:c>
      <x:c r="F3484" s="68" t="n">
        <x:v>38.4</x:v>
      </x:c>
      <x:c r="G3484" s="68" t="n">
        <x:v>7.2</x:v>
      </x:c>
      <x:c r="H3484" s="69" t="n">
        <x:v>1.618</x:v>
      </x:c>
      <x:c r="I3484" s="68" t="n">
        <x:v>6602</x:v>
      </x:c>
      <x:c r="J3484" s="68" t="n">
        <x:v>14.2</x:v>
      </x:c>
      <x:c r="K3484" s="68" t="n">
        <x:v>575</x:v>
      </x:c>
      <x:c r="L3484" s="68" t="n">
        <x:v>4.3</x:v>
      </x:c>
      <x:c r="M3484" s="70" t="n">
        <x:v>0.083</x:v>
      </x:c>
      <x:c r="N3484" s="71" t="n">
        <x:v>125</x:v>
      </x:c>
      <x:c r="O3484" s="33" t="n">
        <x:f>ROUND(3*E3484+F3484+G3484*H3484,1)</x:f>
        <x:v>130.1</x:v>
      </x:c>
      <x:c r="P3484" s="33" t="n">
        <x:f>ROUND('Inputs'!$C$4*'Inputs'!$C$7*'Inputs'!$C$5*C3484/3600,1)</x:f>
        <x:v>4232.2</x:v>
      </x:c>
      <x:c r="Q3484" s="33" t="n">
        <x:f>ROUND(('Inputs'!$C$4/B3484)*'Inputs'!$C$7*'Inputs'!$C$6*D3484/3600,1)</x:f>
        <x:v>1954</x:v>
      </x:c>
      <x:c r="R3484" s="59" t="n">
        <x:f>ROUND((P3484-Q3484)*O3484-('Inputs'!$C$4/B3484)*(I3484/J3484+K3484)-'Inputs'!$C$4*L3484-('Inputs'!$C$4*'Inputs'!$C$20*'Inputs'!$C$21*'Inputs'!$C$22/1000)*M3484*N3484,0)</x:f>
        <x:v>-72993</x:v>
      </x:c>
      <x:c r="S3484" s="59" t="n">
        <x:f>ROUND(R3484/'Inputs'!$C$4,2)</x:f>
        <x:v>-7.3</x:v>
      </x:c>
      <x:c r="T3484" s="33" t="n">
        <x:f>ROUND((P3484-Q3484)*G3484*'Inputs'!$C$25/1000,1)</x:f>
        <x:v>42.4</x:v>
      </x:c>
    </x:row>
    <x:row r="3485">
      <x:c r="A3485" t="n">
        <x:v>3470</x:v>
      </x:c>
      <x:c r="B3485" s="68" t="n">
        <x:v>30.1</x:v>
      </x:c>
      <x:c r="C3485" s="68" t="n">
        <x:v>33.3</x:v>
      </x:c>
      <x:c r="D3485" s="68" t="n">
        <x:v>214</x:v>
      </x:c>
      <x:c r="E3485" s="68" t="n">
        <x:v>24.6</x:v>
      </x:c>
      <x:c r="F3485" s="68" t="n">
        <x:v>50</x:v>
      </x:c>
      <x:c r="G3485" s="68" t="n">
        <x:v>9.1</x:v>
      </x:c>
      <x:c r="H3485" s="69" t="n">
        <x:v>1.733</x:v>
      </x:c>
      <x:c r="I3485" s="68" t="n">
        <x:v>8900</x:v>
      </x:c>
      <x:c r="J3485" s="68" t="n">
        <x:v>9.9</x:v>
      </x:c>
      <x:c r="K3485" s="68" t="n">
        <x:v>497</x:v>
      </x:c>
      <x:c r="L3485" s="68" t="n">
        <x:v>4.8</x:v>
      </x:c>
      <x:c r="M3485" s="70" t="n">
        <x:v>0.094</x:v>
      </x:c>
      <x:c r="N3485" s="71" t="n">
        <x:v>102</x:v>
      </x:c>
      <x:c r="O3485" s="33" t="n">
        <x:f>ROUND(3*E3485+F3485+G3485*H3485,1)</x:f>
        <x:v>139.6</x:v>
      </x:c>
      <x:c r="P3485" s="33" t="n">
        <x:f>ROUND('Inputs'!$C$4*'Inputs'!$C$7*'Inputs'!$C$5*C3485/3600,1)</x:f>
        <x:v>4810</x:v>
      </x:c>
      <x:c r="Q3485" s="33" t="n">
        <x:f>ROUND(('Inputs'!$C$4/B3485)*'Inputs'!$C$7*'Inputs'!$C$6*D3485/3600,1)</x:f>
        <x:v>2053.9</x:v>
      </x:c>
      <x:c r="R3485" s="59" t="n">
        <x:f>ROUND((P3485-Q3485)*O3485-('Inputs'!$C$4/B3485)*(I3485/J3485+K3485)-'Inputs'!$C$4*L3485-('Inputs'!$C$4*'Inputs'!$C$20*'Inputs'!$C$21*'Inputs'!$C$22/1000)*M3485*N3485,0)</x:f>
        <x:v>-148473</x:v>
      </x:c>
      <x:c r="S3485" s="59" t="n">
        <x:f>ROUND(R3485/'Inputs'!$C$4,2)</x:f>
        <x:v>-14.85</x:v>
      </x:c>
      <x:c r="T3485" s="33" t="n">
        <x:f>ROUND((P3485-Q3485)*G3485*'Inputs'!$C$25/1000,1)</x:f>
        <x:v>64.8</x:v>
      </x:c>
    </x:row>
    <x:row r="3486">
      <x:c r="A3486" t="n">
        <x:v>3471</x:v>
      </x:c>
      <x:c r="B3486" s="68" t="n">
        <x:v>55.5</x:v>
      </x:c>
      <x:c r="C3486" s="68" t="n">
        <x:v>28.2</x:v>
      </x:c>
      <x:c r="D3486" s="68" t="n">
        <x:v>189.6</x:v>
      </x:c>
      <x:c r="E3486" s="68" t="n">
        <x:v>20.9</x:v>
      </x:c>
      <x:c r="F3486" s="68" t="n">
        <x:v>32.7</x:v>
      </x:c>
      <x:c r="G3486" s="68" t="n">
        <x:v>7.7</x:v>
      </x:c>
      <x:c r="H3486" s="69" t="n">
        <x:v>1.79</x:v>
      </x:c>
      <x:c r="I3486" s="68" t="n">
        <x:v>9313</x:v>
      </x:c>
      <x:c r="J3486" s="68" t="n">
        <x:v>14.4</x:v>
      </x:c>
      <x:c r="K3486" s="68" t="n">
        <x:v>593</x:v>
      </x:c>
      <x:c r="L3486" s="68" t="n">
        <x:v>3.4</x:v>
      </x:c>
      <x:c r="M3486" s="70" t="n">
        <x:v>0.023</x:v>
      </x:c>
      <x:c r="N3486" s="71" t="n">
        <x:v>130</x:v>
      </x:c>
      <x:c r="O3486" s="33" t="n">
        <x:f>ROUND(3*E3486+F3486+G3486*H3486,1)</x:f>
        <x:v>109.2</x:v>
      </x:c>
      <x:c r="P3486" s="33" t="n">
        <x:f>ROUND('Inputs'!$C$4*'Inputs'!$C$7*'Inputs'!$C$5*C3486/3600,1)</x:f>
        <x:v>4073.3</x:v>
      </x:c>
      <x:c r="Q3486" s="33" t="n">
        <x:f>ROUND(('Inputs'!$C$4/B3486)*'Inputs'!$C$7*'Inputs'!$C$6*D3486/3600,1)</x:f>
        <x:v>986.9</x:v>
      </x:c>
      <x:c r="R3486" s="59" t="n">
        <x:f>ROUND((P3486-Q3486)*O3486-('Inputs'!$C$4/B3486)*(I3486/J3486+K3486)-'Inputs'!$C$4*L3486-('Inputs'!$C$4*'Inputs'!$C$20*'Inputs'!$C$21*'Inputs'!$C$22/1000)*M3486*N3486,0)</x:f>
        <x:v>72973</x:v>
      </x:c>
      <x:c r="S3486" s="59" t="n">
        <x:f>ROUND(R3486/'Inputs'!$C$4,2)</x:f>
        <x:v>7.3</x:v>
      </x:c>
      <x:c r="T3486" s="33" t="n">
        <x:f>ROUND((P3486-Q3486)*G3486*'Inputs'!$C$25/1000,1)</x:f>
        <x:v>61.4</x:v>
      </x:c>
    </x:row>
    <x:row r="3487">
      <x:c r="A3487" t="n">
        <x:v>3472</x:v>
      </x:c>
      <x:c r="B3487" s="68" t="n">
        <x:v>33.1</x:v>
      </x:c>
      <x:c r="C3487" s="68" t="n">
        <x:v>26.8</x:v>
      </x:c>
      <x:c r="D3487" s="68" t="n">
        <x:v>188.6</x:v>
      </x:c>
      <x:c r="E3487" s="68" t="n">
        <x:v>20.7</x:v>
      </x:c>
      <x:c r="F3487" s="68" t="n">
        <x:v>42.4</x:v>
      </x:c>
      <x:c r="G3487" s="68" t="n">
        <x:v>7.2</x:v>
      </x:c>
      <x:c r="H3487" s="69" t="n">
        <x:v>1.85</x:v>
      </x:c>
      <x:c r="I3487" s="68" t="n">
        <x:v>8020</x:v>
      </x:c>
      <x:c r="J3487" s="68" t="n">
        <x:v>12.5</x:v>
      </x:c>
      <x:c r="K3487" s="68" t="n">
        <x:v>461</x:v>
      </x:c>
      <x:c r="L3487" s="68" t="n">
        <x:v>5.9</x:v>
      </x:c>
      <x:c r="M3487" s="70" t="n">
        <x:v>0.059</x:v>
      </x:c>
      <x:c r="N3487" s="71" t="n">
        <x:v>152</x:v>
      </x:c>
      <x:c r="O3487" s="33" t="n">
        <x:f>ROUND(3*E3487+F3487+G3487*H3487,1)</x:f>
        <x:v>117.8</x:v>
      </x:c>
      <x:c r="P3487" s="33" t="n">
        <x:f>ROUND('Inputs'!$C$4*'Inputs'!$C$7*'Inputs'!$C$5*C3487/3600,1)</x:f>
        <x:v>3871.1</x:v>
      </x:c>
      <x:c r="Q3487" s="33" t="n">
        <x:f>ROUND(('Inputs'!$C$4/B3487)*'Inputs'!$C$7*'Inputs'!$C$6*D3487/3600,1)</x:f>
        <x:v>1646.1</x:v>
      </x:c>
      <x:c r="R3487" s="59" t="n">
        <x:f>ROUND((P3487-Q3487)*O3487-('Inputs'!$C$4/B3487)*(I3487/J3487+K3487)-'Inputs'!$C$4*L3487-('Inputs'!$C$4*'Inputs'!$C$20*'Inputs'!$C$21*'Inputs'!$C$22/1000)*M3487*N3487,0)</x:f>
        <x:v>-150061</x:v>
      </x:c>
      <x:c r="S3487" s="59" t="n">
        <x:f>ROUND(R3487/'Inputs'!$C$4,2)</x:f>
        <x:v>-15.01</x:v>
      </x:c>
      <x:c r="T3487" s="33" t="n">
        <x:f>ROUND((P3487-Q3487)*G3487*'Inputs'!$C$25/1000,1)</x:f>
        <x:v>41.4</x:v>
      </x:c>
    </x:row>
    <x:row r="3488">
      <x:c r="A3488" t="n">
        <x:v>3473</x:v>
      </x:c>
      <x:c r="B3488" s="68" t="n">
        <x:v>38.1</x:v>
      </x:c>
      <x:c r="C3488" s="68" t="n">
        <x:v>27.5</x:v>
      </x:c>
      <x:c r="D3488" s="68" t="n">
        <x:v>169.6</x:v>
      </x:c>
      <x:c r="E3488" s="68" t="n">
        <x:v>26.8</x:v>
      </x:c>
      <x:c r="F3488" s="68" t="n">
        <x:v>52.4</x:v>
      </x:c>
      <x:c r="G3488" s="68" t="n">
        <x:v>8.8</x:v>
      </x:c>
      <x:c r="H3488" s="69" t="n">
        <x:v>1.697</x:v>
      </x:c>
      <x:c r="I3488" s="68" t="n">
        <x:v>5678</x:v>
      </x:c>
      <x:c r="J3488" s="68" t="n">
        <x:v>14.3</x:v>
      </x:c>
      <x:c r="K3488" s="68" t="n">
        <x:v>617</x:v>
      </x:c>
      <x:c r="L3488" s="68" t="n">
        <x:v>3</x:v>
      </x:c>
      <x:c r="M3488" s="70" t="n">
        <x:v>0.022</x:v>
      </x:c>
      <x:c r="N3488" s="71" t="n">
        <x:v>110</x:v>
      </x:c>
      <x:c r="O3488" s="33" t="n">
        <x:f>ROUND(3*E3488+F3488+G3488*H3488,1)</x:f>
        <x:v>147.7</x:v>
      </x:c>
      <x:c r="P3488" s="33" t="n">
        <x:f>ROUND('Inputs'!$C$4*'Inputs'!$C$7*'Inputs'!$C$5*C3488/3600,1)</x:f>
        <x:v>3972.2</x:v>
      </x:c>
      <x:c r="Q3488" s="33" t="n">
        <x:f>ROUND(('Inputs'!$C$4/B3488)*'Inputs'!$C$7*'Inputs'!$C$6*D3488/3600,1)</x:f>
        <x:v>1286</x:v>
      </x:c>
      <x:c r="R3488" s="59" t="n">
        <x:f>ROUND((P3488-Q3488)*O3488-('Inputs'!$C$4/B3488)*(I3488/J3488+K3488)-'Inputs'!$C$4*L3488-('Inputs'!$C$4*'Inputs'!$C$20*'Inputs'!$C$21*'Inputs'!$C$22/1000)*M3488*N3488,0)</x:f>
        <x:v>95182</x:v>
      </x:c>
      <x:c r="S3488" s="59" t="n">
        <x:f>ROUND(R3488/'Inputs'!$C$4,2)</x:f>
        <x:v>9.52</x:v>
      </x:c>
      <x:c r="T3488" s="33" t="n">
        <x:f>ROUND((P3488-Q3488)*G3488*'Inputs'!$C$25/1000,1)</x:f>
        <x:v>61.1</x:v>
      </x:c>
    </x:row>
    <x:row r="3489">
      <x:c r="A3489" t="n">
        <x:v>3474</x:v>
      </x:c>
      <x:c r="B3489" s="68" t="n">
        <x:v>43.9</x:v>
      </x:c>
      <x:c r="C3489" s="68" t="n">
        <x:v>29.8</x:v>
      </x:c>
      <x:c r="D3489" s="68" t="n">
        <x:v>228.8</x:v>
      </x:c>
      <x:c r="E3489" s="68" t="n">
        <x:v>20.9</x:v>
      </x:c>
      <x:c r="F3489" s="68" t="n">
        <x:v>36.9</x:v>
      </x:c>
      <x:c r="G3489" s="68" t="n">
        <x:v>8.2</x:v>
      </x:c>
      <x:c r="H3489" s="69" t="n">
        <x:v>1.624</x:v>
      </x:c>
      <x:c r="I3489" s="68" t="n">
        <x:v>8182</x:v>
      </x:c>
      <x:c r="J3489" s="68" t="n">
        <x:v>11.7</x:v>
      </x:c>
      <x:c r="K3489" s="68" t="n">
        <x:v>741</x:v>
      </x:c>
      <x:c r="L3489" s="68" t="n">
        <x:v>3.9</x:v>
      </x:c>
      <x:c r="M3489" s="70" t="n">
        <x:v>0.08</x:v>
      </x:c>
      <x:c r="N3489" s="71" t="n">
        <x:v>122</x:v>
      </x:c>
      <x:c r="O3489" s="33" t="n">
        <x:f>ROUND(3*E3489+F3489+G3489*H3489,1)</x:f>
        <x:v>112.9</x:v>
      </x:c>
      <x:c r="P3489" s="33" t="n">
        <x:f>ROUND('Inputs'!$C$4*'Inputs'!$C$7*'Inputs'!$C$5*C3489/3600,1)</x:f>
        <x:v>4304.4</x:v>
      </x:c>
      <x:c r="Q3489" s="33" t="n">
        <x:f>ROUND(('Inputs'!$C$4/B3489)*'Inputs'!$C$7*'Inputs'!$C$6*D3489/3600,1)</x:f>
        <x:v>1505.6</x:v>
      </x:c>
      <x:c r="R3489" s="59" t="n">
        <x:f>ROUND((P3489-Q3489)*O3489-('Inputs'!$C$4/B3489)*(I3489/J3489+K3489)-'Inputs'!$C$4*L3489-('Inputs'!$C$4*'Inputs'!$C$20*'Inputs'!$C$21*'Inputs'!$C$22/1000)*M3489*N3489,0)</x:f>
        <x:v>-72931</x:v>
      </x:c>
      <x:c r="S3489" s="59" t="n">
        <x:f>ROUND(R3489/'Inputs'!$C$4,2)</x:f>
        <x:v>-7.29</x:v>
      </x:c>
      <x:c r="T3489" s="33" t="n">
        <x:f>ROUND((P3489-Q3489)*G3489*'Inputs'!$C$25/1000,1)</x:f>
        <x:v>59.3</x:v>
      </x:c>
    </x:row>
    <x:row r="3490">
      <x:c r="A3490" t="n">
        <x:v>3475</x:v>
      </x:c>
      <x:c r="B3490" s="68" t="n">
        <x:v>32.7</x:v>
      </x:c>
      <x:c r="C3490" s="68" t="n">
        <x:v>28.1</x:v>
      </x:c>
      <x:c r="D3490" s="68" t="n">
        <x:v>234.6</x:v>
      </x:c>
      <x:c r="E3490" s="68" t="n">
        <x:v>24.3</x:v>
      </x:c>
      <x:c r="F3490" s="68" t="n">
        <x:v>39.1</x:v>
      </x:c>
      <x:c r="G3490" s="68" t="n">
        <x:v>8.1</x:v>
      </x:c>
      <x:c r="H3490" s="69" t="n">
        <x:v>1.652</x:v>
      </x:c>
      <x:c r="I3490" s="68" t="n">
        <x:v>4084</x:v>
      </x:c>
      <x:c r="J3490" s="68" t="n">
        <x:v>8.5</x:v>
      </x:c>
      <x:c r="K3490" s="68" t="n">
        <x:v>665</x:v>
      </x:c>
      <x:c r="L3490" s="68" t="n">
        <x:v>5</x:v>
      </x:c>
      <x:c r="M3490" s="70" t="n">
        <x:v>0.048</x:v>
      </x:c>
      <x:c r="N3490" s="71" t="n">
        <x:v>128</x:v>
      </x:c>
      <x:c r="O3490" s="33" t="n">
        <x:f>ROUND(3*E3490+F3490+G3490*H3490,1)</x:f>
        <x:v>125.4</x:v>
      </x:c>
      <x:c r="P3490" s="33" t="n">
        <x:f>ROUND('Inputs'!$C$4*'Inputs'!$C$7*'Inputs'!$C$5*C3490/3600,1)</x:f>
        <x:v>4058.9</x:v>
      </x:c>
      <x:c r="Q3490" s="33" t="n">
        <x:f>ROUND(('Inputs'!$C$4/B3490)*'Inputs'!$C$7*'Inputs'!$C$6*D3490/3600,1)</x:f>
        <x:v>2072.6</x:v>
      </x:c>
      <x:c r="R3490" s="59" t="n">
        <x:f>ROUND((P3490-Q3490)*O3490-('Inputs'!$C$4/B3490)*(I3490/J3490+K3490)-'Inputs'!$C$4*L3490-('Inputs'!$C$4*'Inputs'!$C$20*'Inputs'!$C$21*'Inputs'!$C$22/1000)*M3490*N3490,0)</x:f>
        <x:v>-164954</x:v>
      </x:c>
      <x:c r="S3490" s="59" t="n">
        <x:f>ROUND(R3490/'Inputs'!$C$4,2)</x:f>
        <x:v>-16.5</x:v>
      </x:c>
      <x:c r="T3490" s="33" t="n">
        <x:f>ROUND((P3490-Q3490)*G3490*'Inputs'!$C$25/1000,1)</x:f>
        <x:v>41.6</x:v>
      </x:c>
    </x:row>
    <x:row r="3491">
      <x:c r="A3491" t="n">
        <x:v>3476</x:v>
      </x:c>
      <x:c r="B3491" s="68" t="n">
        <x:v>42.9</x:v>
      </x:c>
      <x:c r="C3491" s="68" t="n">
        <x:v>31</x:v>
      </x:c>
      <x:c r="D3491" s="68" t="n">
        <x:v>219.1</x:v>
      </x:c>
      <x:c r="E3491" s="68" t="n">
        <x:v>26.3</x:v>
      </x:c>
      <x:c r="F3491" s="68" t="n">
        <x:v>36.9</x:v>
      </x:c>
      <x:c r="G3491" s="68" t="n">
        <x:v>7.8</x:v>
      </x:c>
      <x:c r="H3491" s="69" t="n">
        <x:v>1.767</x:v>
      </x:c>
      <x:c r="I3491" s="68" t="n">
        <x:v>7706</x:v>
      </x:c>
      <x:c r="J3491" s="68" t="n">
        <x:v>14.7</x:v>
      </x:c>
      <x:c r="K3491" s="68" t="n">
        <x:v>586</x:v>
      </x:c>
      <x:c r="L3491" s="68" t="n">
        <x:v>3.3</x:v>
      </x:c>
      <x:c r="M3491" s="70" t="n">
        <x:v>0.051</x:v>
      </x:c>
      <x:c r="N3491" s="71" t="n">
        <x:v>136</x:v>
      </x:c>
      <x:c r="O3491" s="33" t="n">
        <x:f>ROUND(3*E3491+F3491+G3491*H3491,1)</x:f>
        <x:v>129.6</x:v>
      </x:c>
      <x:c r="P3491" s="33" t="n">
        <x:f>ROUND('Inputs'!$C$4*'Inputs'!$C$7*'Inputs'!$C$5*C3491/3600,1)</x:f>
        <x:v>4477.8</x:v>
      </x:c>
      <x:c r="Q3491" s="33" t="n">
        <x:f>ROUND(('Inputs'!$C$4/B3491)*'Inputs'!$C$7*'Inputs'!$C$6*D3491/3600,1)</x:f>
        <x:v>1475.4</x:v>
      </x:c>
      <x:c r="R3491" s="59" t="n">
        <x:f>ROUND((P3491-Q3491)*O3491-('Inputs'!$C$4/B3491)*(I3491/J3491+K3491)-'Inputs'!$C$4*L3491-('Inputs'!$C$4*'Inputs'!$C$20*'Inputs'!$C$21*'Inputs'!$C$22/1000)*M3491*N3491,0)</x:f>
        <x:v>81809</x:v>
      </x:c>
      <x:c r="S3491" s="59" t="n">
        <x:f>ROUND(R3491/'Inputs'!$C$4,2)</x:f>
        <x:v>8.18</x:v>
      </x:c>
      <x:c r="T3491" s="33" t="n">
        <x:f>ROUND((P3491-Q3491)*G3491*'Inputs'!$C$25/1000,1)</x:f>
        <x:v>60.5</x:v>
      </x:c>
    </x:row>
    <x:row r="3492">
      <x:c r="A3492" t="n">
        <x:v>3477</x:v>
      </x:c>
      <x:c r="B3492" s="68" t="n">
        <x:v>52.7</x:v>
      </x:c>
      <x:c r="C3492" s="68" t="n">
        <x:v>29.1</x:v>
      </x:c>
      <x:c r="D3492" s="68" t="n">
        <x:v>216.1</x:v>
      </x:c>
      <x:c r="E3492" s="68" t="n">
        <x:v>26.4</x:v>
      </x:c>
      <x:c r="F3492" s="68" t="n">
        <x:v>36.4</x:v>
      </x:c>
      <x:c r="G3492" s="68" t="n">
        <x:v>7.8</x:v>
      </x:c>
      <x:c r="H3492" s="69" t="n">
        <x:v>1.97</x:v>
      </x:c>
      <x:c r="I3492" s="68" t="n">
        <x:v>8201</x:v>
      </x:c>
      <x:c r="J3492" s="68" t="n">
        <x:v>10.3</x:v>
      </x:c>
      <x:c r="K3492" s="68" t="n">
        <x:v>892</x:v>
      </x:c>
      <x:c r="L3492" s="68" t="n">
        <x:v>2.9</x:v>
      </x:c>
      <x:c r="M3492" s="70" t="n">
        <x:v>0.095</x:v>
      </x:c>
      <x:c r="N3492" s="71" t="n">
        <x:v>137</x:v>
      </x:c>
      <x:c r="O3492" s="33" t="n">
        <x:f>ROUND(3*E3492+F3492+G3492*H3492,1)</x:f>
        <x:v>131</x:v>
      </x:c>
      <x:c r="P3492" s="33" t="n">
        <x:f>ROUND('Inputs'!$C$4*'Inputs'!$C$7*'Inputs'!$C$5*C3492/3600,1)</x:f>
        <x:v>4203.3</x:v>
      </x:c>
      <x:c r="Q3492" s="33" t="n">
        <x:f>ROUND(('Inputs'!$C$4/B3492)*'Inputs'!$C$7*'Inputs'!$C$6*D3492/3600,1)</x:f>
        <x:v>1184.6</x:v>
      </x:c>
      <x:c r="R3492" s="59" t="n">
        <x:f>ROUND((P3492-Q3492)*O3492-('Inputs'!$C$4/B3492)*(I3492/J3492+K3492)-'Inputs'!$C$4*L3492-('Inputs'!$C$4*'Inputs'!$C$20*'Inputs'!$C$21*'Inputs'!$C$22/1000)*M3492*N3492,0)</x:f>
        <x:v>17002</x:v>
      </x:c>
      <x:c r="S3492" s="59" t="n">
        <x:f>ROUND(R3492/'Inputs'!$C$4,2)</x:f>
        <x:v>1.7</x:v>
      </x:c>
      <x:c r="T3492" s="33" t="n">
        <x:f>ROUND((P3492-Q3492)*G3492*'Inputs'!$C$25/1000,1)</x:f>
        <x:v>60.8</x:v>
      </x:c>
    </x:row>
    <x:row r="3493">
      <x:c r="A3493" t="n">
        <x:v>3478</x:v>
      </x:c>
      <x:c r="B3493" s="68" t="n">
        <x:v>53.4</x:v>
      </x:c>
      <x:c r="C3493" s="68" t="n">
        <x:v>28.8</x:v>
      </x:c>
      <x:c r="D3493" s="68" t="n">
        <x:v>219.9</x:v>
      </x:c>
      <x:c r="E3493" s="68" t="n">
        <x:v>21.5</x:v>
      </x:c>
      <x:c r="F3493" s="68" t="n">
        <x:v>34.6</x:v>
      </x:c>
      <x:c r="G3493" s="68" t="n">
        <x:v>10.5</x:v>
      </x:c>
      <x:c r="H3493" s="69" t="n">
        <x:v>1.67</x:v>
      </x:c>
      <x:c r="I3493" s="68" t="n">
        <x:v>8962</x:v>
      </x:c>
      <x:c r="J3493" s="68" t="n">
        <x:v>9.8</x:v>
      </x:c>
      <x:c r="K3493" s="68" t="n">
        <x:v>429</x:v>
      </x:c>
      <x:c r="L3493" s="68" t="n">
        <x:v>3.7</x:v>
      </x:c>
      <x:c r="M3493" s="70" t="n">
        <x:v>0.069</x:v>
      </x:c>
      <x:c r="N3493" s="71" t="n">
        <x:v>130</x:v>
      </x:c>
      <x:c r="O3493" s="33" t="n">
        <x:f>ROUND(3*E3493+F3493+G3493*H3493,1)</x:f>
        <x:v>116.6</x:v>
      </x:c>
      <x:c r="P3493" s="33" t="n">
        <x:f>ROUND('Inputs'!$C$4*'Inputs'!$C$7*'Inputs'!$C$5*C3493/3600,1)</x:f>
        <x:v>4160</x:v>
      </x:c>
      <x:c r="Q3493" s="33" t="n">
        <x:f>ROUND(('Inputs'!$C$4/B3493)*'Inputs'!$C$7*'Inputs'!$C$6*D3493/3600,1)</x:f>
        <x:v>1189.6</x:v>
      </x:c>
      <x:c r="R3493" s="59" t="n">
        <x:f>ROUND((P3493-Q3493)*O3493-('Inputs'!$C$4/B3493)*(I3493/J3493+K3493)-'Inputs'!$C$4*L3493-('Inputs'!$C$4*'Inputs'!$C$20*'Inputs'!$C$21*'Inputs'!$C$22/1000)*M3493*N3493,0)</x:f>
        <x:v>37701</x:v>
      </x:c>
      <x:c r="S3493" s="59" t="n">
        <x:f>ROUND(R3493/'Inputs'!$C$4,2)</x:f>
        <x:v>3.77</x:v>
      </x:c>
      <x:c r="T3493" s="33" t="n">
        <x:f>ROUND((P3493-Q3493)*G3493*'Inputs'!$C$25/1000,1)</x:f>
        <x:v>80.6</x:v>
      </x:c>
    </x:row>
    <x:row r="3494">
      <x:c r="A3494" t="n">
        <x:v>3479</x:v>
      </x:c>
      <x:c r="B3494" s="68" t="n">
        <x:v>56.8</x:v>
      </x:c>
      <x:c r="C3494" s="68" t="n">
        <x:v>29.6</x:v>
      </x:c>
      <x:c r="D3494" s="68" t="n">
        <x:v>209.2</x:v>
      </x:c>
      <x:c r="E3494" s="68" t="n">
        <x:v>23.3</x:v>
      </x:c>
      <x:c r="F3494" s="68" t="n">
        <x:v>42.1</x:v>
      </x:c>
      <x:c r="G3494" s="68" t="n">
        <x:v>10.7</x:v>
      </x:c>
      <x:c r="H3494" s="69" t="n">
        <x:v>1.955</x:v>
      </x:c>
      <x:c r="I3494" s="68" t="n">
        <x:v>8305</x:v>
      </x:c>
      <x:c r="J3494" s="68" t="n">
        <x:v>12.7</x:v>
      </x:c>
      <x:c r="K3494" s="68" t="n">
        <x:v>396</x:v>
      </x:c>
      <x:c r="L3494" s="68" t="n">
        <x:v>2</x:v>
      </x:c>
      <x:c r="M3494" s="70" t="n">
        <x:v>0.027</x:v>
      </x:c>
      <x:c r="N3494" s="71" t="n">
        <x:v>132</x:v>
      </x:c>
      <x:c r="O3494" s="33" t="n">
        <x:f>ROUND(3*E3494+F3494+G3494*H3494,1)</x:f>
        <x:v>132.9</x:v>
      </x:c>
      <x:c r="P3494" s="33" t="n">
        <x:f>ROUND('Inputs'!$C$4*'Inputs'!$C$7*'Inputs'!$C$5*C3494/3600,1)</x:f>
        <x:v>4275.6</x:v>
      </x:c>
      <x:c r="Q3494" s="33" t="n">
        <x:f>ROUND(('Inputs'!$C$4/B3494)*'Inputs'!$C$7*'Inputs'!$C$6*D3494/3600,1)</x:f>
        <x:v>1064</x:v>
      </x:c>
      <x:c r="R3494" s="59" t="n">
        <x:f>ROUND((P3494-Q3494)*O3494-('Inputs'!$C$4/B3494)*(I3494/J3494+K3494)-'Inputs'!$C$4*L3494-('Inputs'!$C$4*'Inputs'!$C$20*'Inputs'!$C$21*'Inputs'!$C$22/1000)*M3494*N3494,0)</x:f>
        <x:v>214004</x:v>
      </x:c>
      <x:c r="S3494" s="59" t="n">
        <x:f>ROUND(R3494/'Inputs'!$C$4,2)</x:f>
        <x:v>21.4</x:v>
      </x:c>
      <x:c r="T3494" s="33" t="n">
        <x:f>ROUND((P3494-Q3494)*G3494*'Inputs'!$C$25/1000,1)</x:f>
        <x:v>88.8</x:v>
      </x:c>
    </x:row>
    <x:row r="3495">
      <x:c r="A3495" t="n">
        <x:v>3480</x:v>
      </x:c>
      <x:c r="B3495" s="68" t="n">
        <x:v>49.5</x:v>
      </x:c>
      <x:c r="C3495" s="68" t="n">
        <x:v>32.2</x:v>
      </x:c>
      <x:c r="D3495" s="68" t="n">
        <x:v>179.5</x:v>
      </x:c>
      <x:c r="E3495" s="68" t="n">
        <x:v>21.7</x:v>
      </x:c>
      <x:c r="F3495" s="68" t="n">
        <x:v>30.2</x:v>
      </x:c>
      <x:c r="G3495" s="68" t="n">
        <x:v>7.4</x:v>
      </x:c>
      <x:c r="H3495" s="69" t="n">
        <x:v>1.815</x:v>
      </x:c>
      <x:c r="I3495" s="68" t="n">
        <x:v>8511</x:v>
      </x:c>
      <x:c r="J3495" s="68" t="n">
        <x:v>12.1</x:v>
      </x:c>
      <x:c r="K3495" s="68" t="n">
        <x:v>817</x:v>
      </x:c>
      <x:c r="L3495" s="68" t="n">
        <x:v>1.6</x:v>
      </x:c>
      <x:c r="M3495" s="70" t="n">
        <x:v>0.085</x:v>
      </x:c>
      <x:c r="N3495" s="71" t="n">
        <x:v>66</x:v>
      </x:c>
      <x:c r="O3495" s="33" t="n">
        <x:f>ROUND(3*E3495+F3495+G3495*H3495,1)</x:f>
        <x:v>108.7</x:v>
      </x:c>
      <x:c r="P3495" s="33" t="n">
        <x:f>ROUND('Inputs'!$C$4*'Inputs'!$C$7*'Inputs'!$C$5*C3495/3600,1)</x:f>
        <x:v>4651.1</x:v>
      </x:c>
      <x:c r="Q3495" s="33" t="n">
        <x:f>ROUND(('Inputs'!$C$4/B3495)*'Inputs'!$C$7*'Inputs'!$C$6*D3495/3600,1)</x:f>
        <x:v>1047.6</x:v>
      </x:c>
      <x:c r="R3495" s="59" t="n">
        <x:f>ROUND((P3495-Q3495)*O3495-('Inputs'!$C$4/B3495)*(I3495/J3495+K3495)-'Inputs'!$C$4*L3495-('Inputs'!$C$4*'Inputs'!$C$20*'Inputs'!$C$21*'Inputs'!$C$22/1000)*M3495*N3495,0)</x:f>
        <x:v>56006</x:v>
      </x:c>
      <x:c r="S3495" s="59" t="n">
        <x:f>ROUND(R3495/'Inputs'!$C$4,2)</x:f>
        <x:v>5.6</x:v>
      </x:c>
      <x:c r="T3495" s="33" t="n">
        <x:f>ROUND((P3495-Q3495)*G3495*'Inputs'!$C$25/1000,1)</x:f>
        <x:v>68.9</x:v>
      </x:c>
    </x:row>
    <x:row r="3496">
      <x:c r="A3496" t="n">
        <x:v>3481</x:v>
      </x:c>
      <x:c r="B3496" s="68" t="n">
        <x:v>32.6</x:v>
      </x:c>
      <x:c r="C3496" s="68" t="n">
        <x:v>25.3</x:v>
      </x:c>
      <x:c r="D3496" s="68" t="n">
        <x:v>261.5</x:v>
      </x:c>
      <x:c r="E3496" s="68" t="n">
        <x:v>21.5</x:v>
      </x:c>
      <x:c r="F3496" s="68" t="n">
        <x:v>50.6</x:v>
      </x:c>
      <x:c r="G3496" s="68" t="n">
        <x:v>8.8</x:v>
      </x:c>
      <x:c r="H3496" s="69" t="n">
        <x:v>1.847</x:v>
      </x:c>
      <x:c r="I3496" s="68" t="n">
        <x:v>4493</x:v>
      </x:c>
      <x:c r="J3496" s="68" t="n">
        <x:v>13.1</x:v>
      </x:c>
      <x:c r="K3496" s="68" t="n">
        <x:v>664</x:v>
      </x:c>
      <x:c r="L3496" s="68" t="n">
        <x:v>5.7</x:v>
      </x:c>
      <x:c r="M3496" s="70" t="n">
        <x:v>0.069</x:v>
      </x:c>
      <x:c r="N3496" s="71" t="n">
        <x:v>74</x:v>
      </x:c>
      <x:c r="O3496" s="33" t="n">
        <x:f>ROUND(3*E3496+F3496+G3496*H3496,1)</x:f>
        <x:v>131.4</x:v>
      </x:c>
      <x:c r="P3496" s="33" t="n">
        <x:f>ROUND('Inputs'!$C$4*'Inputs'!$C$7*'Inputs'!$C$5*C3496/3600,1)</x:f>
        <x:v>3654.4</x:v>
      </x:c>
      <x:c r="Q3496" s="33" t="n">
        <x:f>ROUND(('Inputs'!$C$4/B3496)*'Inputs'!$C$7*'Inputs'!$C$6*D3496/3600,1)</x:f>
        <x:v>2317.3</x:v>
      </x:c>
      <x:c r="R3496" s="59" t="n">
        <x:f>ROUND((P3496-Q3496)*O3496-('Inputs'!$C$4/B3496)*(I3496/J3496+K3496)-'Inputs'!$C$4*L3496-('Inputs'!$C$4*'Inputs'!$C$20*'Inputs'!$C$21*'Inputs'!$C$22/1000)*M3496*N3496,0)</x:f>
        <x:v>-201612</x:v>
      </x:c>
      <x:c r="S3496" s="59" t="n">
        <x:f>ROUND(R3496/'Inputs'!$C$4,2)</x:f>
        <x:v>-20.16</x:v>
      </x:c>
      <x:c r="T3496" s="33" t="n">
        <x:f>ROUND((P3496-Q3496)*G3496*'Inputs'!$C$25/1000,1)</x:f>
        <x:v>30.4</x:v>
      </x:c>
    </x:row>
    <x:row r="3497">
      <x:c r="A3497" t="n">
        <x:v>3482</x:v>
      </x:c>
      <x:c r="B3497" s="68" t="n">
        <x:v>37</x:v>
      </x:c>
      <x:c r="C3497" s="68" t="n">
        <x:v>30</x:v>
      </x:c>
      <x:c r="D3497" s="68" t="n">
        <x:v>172.8</x:v>
      </x:c>
      <x:c r="E3497" s="68" t="n">
        <x:v>24</x:v>
      </x:c>
      <x:c r="F3497" s="68" t="n">
        <x:v>53.4</x:v>
      </x:c>
      <x:c r="G3497" s="68" t="n">
        <x:v>9.4</x:v>
      </x:c>
      <x:c r="H3497" s="69" t="n">
        <x:v>1.83</x:v>
      </x:c>
      <x:c r="I3497" s="68" t="n">
        <x:v>7121</x:v>
      </x:c>
      <x:c r="J3497" s="68" t="n">
        <x:v>8.7</x:v>
      </x:c>
      <x:c r="K3497" s="68" t="n">
        <x:v>423</x:v>
      </x:c>
      <x:c r="L3497" s="68" t="n">
        <x:v>1.6</x:v>
      </x:c>
      <x:c r="M3497" s="70" t="n">
        <x:v>0.06</x:v>
      </x:c>
      <x:c r="N3497" s="71" t="n">
        <x:v>96</x:v>
      </x:c>
      <x:c r="O3497" s="33" t="n">
        <x:f>ROUND(3*E3497+F3497+G3497*H3497,1)</x:f>
        <x:v>142.6</x:v>
      </x:c>
      <x:c r="P3497" s="33" t="n">
        <x:f>ROUND('Inputs'!$C$4*'Inputs'!$C$7*'Inputs'!$C$5*C3497/3600,1)</x:f>
        <x:v>4333.3</x:v>
      </x:c>
      <x:c r="Q3497" s="33" t="n">
        <x:f>ROUND(('Inputs'!$C$4/B3497)*'Inputs'!$C$7*'Inputs'!$C$6*D3497/3600,1)</x:f>
        <x:v>1349.2</x:v>
      </x:c>
      <x:c r="R3497" s="59" t="n">
        <x:f>ROUND((P3497-Q3497)*O3497-('Inputs'!$C$4/B3497)*(I3497/J3497+K3497)-'Inputs'!$C$4*L3497-('Inputs'!$C$4*'Inputs'!$C$20*'Inputs'!$C$21*'Inputs'!$C$22/1000)*M3497*N3497,0)</x:f>
        <x:v>61110</x:v>
      </x:c>
      <x:c r="S3497" s="59" t="n">
        <x:f>ROUND(R3497/'Inputs'!$C$4,2)</x:f>
        <x:v>6.11</x:v>
      </x:c>
      <x:c r="T3497" s="33" t="n">
        <x:f>ROUND((P3497-Q3497)*G3497*'Inputs'!$C$25/1000,1)</x:f>
        <x:v>72.5</x:v>
      </x:c>
    </x:row>
    <x:row r="3498">
      <x:c r="A3498" t="n">
        <x:v>3483</x:v>
      </x:c>
      <x:c r="B3498" s="68" t="n">
        <x:v>47</x:v>
      </x:c>
      <x:c r="C3498" s="68" t="n">
        <x:v>30.2</x:v>
      </x:c>
      <x:c r="D3498" s="68" t="n">
        <x:v>245.8</x:v>
      </x:c>
      <x:c r="E3498" s="68" t="n">
        <x:v>22.4</x:v>
      </x:c>
      <x:c r="F3498" s="68" t="n">
        <x:v>42.9</x:v>
      </x:c>
      <x:c r="G3498" s="68" t="n">
        <x:v>8.5</x:v>
      </x:c>
      <x:c r="H3498" s="69" t="n">
        <x:v>1.846</x:v>
      </x:c>
      <x:c r="I3498" s="68" t="n">
        <x:v>5407</x:v>
      </x:c>
      <x:c r="J3498" s="68" t="n">
        <x:v>13.7</x:v>
      </x:c>
      <x:c r="K3498" s="68" t="n">
        <x:v>851</x:v>
      </x:c>
      <x:c r="L3498" s="68" t="n">
        <x:v>1.9</x:v>
      </x:c>
      <x:c r="M3498" s="70" t="n">
        <x:v>0.067</x:v>
      </x:c>
      <x:c r="N3498" s="71" t="n">
        <x:v>130</x:v>
      </x:c>
      <x:c r="O3498" s="33" t="n">
        <x:f>ROUND(3*E3498+F3498+G3498*H3498,1)</x:f>
        <x:v>125.8</x:v>
      </x:c>
      <x:c r="P3498" s="33" t="n">
        <x:f>ROUND('Inputs'!$C$4*'Inputs'!$C$7*'Inputs'!$C$5*C3498/3600,1)</x:f>
        <x:v>4362.2</x:v>
      </x:c>
      <x:c r="Q3498" s="33" t="n">
        <x:f>ROUND(('Inputs'!$C$4/B3498)*'Inputs'!$C$7*'Inputs'!$C$6*D3498/3600,1)</x:f>
        <x:v>1510.8</x:v>
      </x:c>
      <x:c r="R3498" s="59" t="n">
        <x:f>ROUND((P3498-Q3498)*O3498-('Inputs'!$C$4/B3498)*(I3498/J3498+K3498)-'Inputs'!$C$4*L3498-('Inputs'!$C$4*'Inputs'!$C$20*'Inputs'!$C$21*'Inputs'!$C$22/1000)*M3498*N3498,0)</x:f>
        <x:v>55193</x:v>
      </x:c>
      <x:c r="S3498" s="59" t="n">
        <x:f>ROUND(R3498/'Inputs'!$C$4,2)</x:f>
        <x:v>5.52</x:v>
      </x:c>
      <x:c r="T3498" s="33" t="n">
        <x:f>ROUND((P3498-Q3498)*G3498*'Inputs'!$C$25/1000,1)</x:f>
        <x:v>62.6</x:v>
      </x:c>
    </x:row>
    <x:row r="3499">
      <x:c r="A3499" t="n">
        <x:v>3484</x:v>
      </x:c>
      <x:c r="B3499" s="68" t="n">
        <x:v>40</x:v>
      </x:c>
      <x:c r="C3499" s="68" t="n">
        <x:v>27.1</x:v>
      </x:c>
      <x:c r="D3499" s="68" t="n">
        <x:v>172.9</x:v>
      </x:c>
      <x:c r="E3499" s="68" t="n">
        <x:v>20.5</x:v>
      </x:c>
      <x:c r="F3499" s="68" t="n">
        <x:v>30.1</x:v>
      </x:c>
      <x:c r="G3499" s="68" t="n">
        <x:v>10.5</x:v>
      </x:c>
      <x:c r="H3499" s="69" t="n">
        <x:v>1.774</x:v>
      </x:c>
      <x:c r="I3499" s="68" t="n">
        <x:v>6029</x:v>
      </x:c>
      <x:c r="J3499" s="68" t="n">
        <x:v>11.5</x:v>
      </x:c>
      <x:c r="K3499" s="68" t="n">
        <x:v>823</x:v>
      </x:c>
      <x:c r="L3499" s="68" t="n">
        <x:v>3.1</x:v>
      </x:c>
      <x:c r="M3499" s="70" t="n">
        <x:v>0.044</x:v>
      </x:c>
      <x:c r="N3499" s="71" t="n">
        <x:v>81</x:v>
      </x:c>
      <x:c r="O3499" s="33" t="n">
        <x:f>ROUND(3*E3499+F3499+G3499*H3499,1)</x:f>
        <x:v>110.2</x:v>
      </x:c>
      <x:c r="P3499" s="33" t="n">
        <x:f>ROUND('Inputs'!$C$4*'Inputs'!$C$7*'Inputs'!$C$5*C3499/3600,1)</x:f>
        <x:v>3914.4</x:v>
      </x:c>
      <x:c r="Q3499" s="33" t="n">
        <x:f>ROUND(('Inputs'!$C$4/B3499)*'Inputs'!$C$7*'Inputs'!$C$6*D3499/3600,1)</x:f>
        <x:v>1248.7</x:v>
      </x:c>
      <x:c r="R3499" s="59" t="n">
        <x:f>ROUND((P3499-Q3499)*O3499-('Inputs'!$C$4/B3499)*(I3499/J3499+K3499)-'Inputs'!$C$4*L3499-('Inputs'!$C$4*'Inputs'!$C$20*'Inputs'!$C$21*'Inputs'!$C$22/1000)*M3499*N3499,0)</x:f>
        <x:v>-82025</x:v>
      </x:c>
      <x:c r="S3499" s="59" t="n">
        <x:f>ROUND(R3499/'Inputs'!$C$4,2)</x:f>
        <x:v>-8.2</x:v>
      </x:c>
      <x:c r="T3499" s="33" t="n">
        <x:f>ROUND((P3499-Q3499)*G3499*'Inputs'!$C$25/1000,1)</x:f>
        <x:v>72.3</x:v>
      </x:c>
    </x:row>
    <x:row r="3500">
      <x:c r="A3500" t="n">
        <x:v>3485</x:v>
      </x:c>
      <x:c r="B3500" s="68" t="n">
        <x:v>55.9</x:v>
      </x:c>
      <x:c r="C3500" s="68" t="n">
        <x:v>28.8</x:v>
      </x:c>
      <x:c r="D3500" s="68" t="n">
        <x:v>195</x:v>
      </x:c>
      <x:c r="E3500" s="68" t="n">
        <x:v>27.6</x:v>
      </x:c>
      <x:c r="F3500" s="68" t="n">
        <x:v>46.4</x:v>
      </x:c>
      <x:c r="G3500" s="68" t="n">
        <x:v>9.1</x:v>
      </x:c>
      <x:c r="H3500" s="69" t="n">
        <x:v>1.77</x:v>
      </x:c>
      <x:c r="I3500" s="68" t="n">
        <x:v>5347</x:v>
      </x:c>
      <x:c r="J3500" s="68" t="n">
        <x:v>14.2</x:v>
      </x:c>
      <x:c r="K3500" s="68" t="n">
        <x:v>467</x:v>
      </x:c>
      <x:c r="L3500" s="68" t="n">
        <x:v>4</x:v>
      </x:c>
      <x:c r="M3500" s="70" t="n">
        <x:v>0.096</x:v>
      </x:c>
      <x:c r="N3500" s="71" t="n">
        <x:v>105</x:v>
      </x:c>
      <x:c r="O3500" s="33" t="n">
        <x:f>ROUND(3*E3500+F3500+G3500*H3500,1)</x:f>
        <x:v>145.3</x:v>
      </x:c>
      <x:c r="P3500" s="33" t="n">
        <x:f>ROUND('Inputs'!$C$4*'Inputs'!$C$7*'Inputs'!$C$5*C3500/3600,1)</x:f>
        <x:v>4160</x:v>
      </x:c>
      <x:c r="Q3500" s="33" t="n">
        <x:f>ROUND(('Inputs'!$C$4/B3500)*'Inputs'!$C$7*'Inputs'!$C$6*D3500/3600,1)</x:f>
        <x:v>1007.8</x:v>
      </x:c>
      <x:c r="R3500" s="59" t="n">
        <x:f>ROUND((P3500-Q3500)*O3500-('Inputs'!$C$4/B3500)*(I3500/J3500+K3500)-'Inputs'!$C$4*L3500-('Inputs'!$C$4*'Inputs'!$C$20*'Inputs'!$C$21*'Inputs'!$C$22/1000)*M3500*N3500,0)</x:f>
        <x:v>244571</x:v>
      </x:c>
      <x:c r="S3500" s="59" t="n">
        <x:f>ROUND(R3500/'Inputs'!$C$4,2)</x:f>
        <x:v>24.46</x:v>
      </x:c>
      <x:c r="T3500" s="33" t="n">
        <x:f>ROUND((P3500-Q3500)*G3500*'Inputs'!$C$25/1000,1)</x:f>
        <x:v>74.1</x:v>
      </x:c>
    </x:row>
    <x:row r="3501">
      <x:c r="A3501" t="n">
        <x:v>3486</x:v>
      </x:c>
      <x:c r="B3501" s="68" t="n">
        <x:v>34</x:v>
      </x:c>
      <x:c r="C3501" s="68" t="n">
        <x:v>29.2</x:v>
      </x:c>
      <x:c r="D3501" s="68" t="n">
        <x:v>214.1</x:v>
      </x:c>
      <x:c r="E3501" s="68" t="n">
        <x:v>25</x:v>
      </x:c>
      <x:c r="F3501" s="68" t="n">
        <x:v>48</x:v>
      </x:c>
      <x:c r="G3501" s="68" t="n">
        <x:v>8.8</x:v>
      </x:c>
      <x:c r="H3501" s="69" t="n">
        <x:v>1.702</x:v>
      </x:c>
      <x:c r="I3501" s="68" t="n">
        <x:v>5980</x:v>
      </x:c>
      <x:c r="J3501" s="68" t="n">
        <x:v>9.2</x:v>
      </x:c>
      <x:c r="K3501" s="68" t="n">
        <x:v>640</x:v>
      </x:c>
      <x:c r="L3501" s="68" t="n">
        <x:v>3.6</x:v>
      </x:c>
      <x:c r="M3501" s="70" t="n">
        <x:v>0.037</x:v>
      </x:c>
      <x:c r="N3501" s="71" t="n">
        <x:v>74</x:v>
      </x:c>
      <x:c r="O3501" s="33" t="n">
        <x:f>ROUND(3*E3501+F3501+G3501*H3501,1)</x:f>
        <x:v>138</x:v>
      </x:c>
      <x:c r="P3501" s="33" t="n">
        <x:f>ROUND('Inputs'!$C$4*'Inputs'!$C$7*'Inputs'!$C$5*C3501/3600,1)</x:f>
        <x:v>4217.8</x:v>
      </x:c>
      <x:c r="Q3501" s="33" t="n">
        <x:f>ROUND(('Inputs'!$C$4/B3501)*'Inputs'!$C$7*'Inputs'!$C$6*D3501/3600,1)</x:f>
        <x:v>1819.2</x:v>
      </x:c>
      <x:c r="R3501" s="59" t="n">
        <x:f>ROUND((P3501-Q3501)*O3501-('Inputs'!$C$4/B3501)*(I3501/J3501+K3501)-'Inputs'!$C$4*L3501-('Inputs'!$C$4*'Inputs'!$C$20*'Inputs'!$C$21*'Inputs'!$C$22/1000)*M3501*N3501,0)</x:f>
        <x:v>-90528</x:v>
      </x:c>
      <x:c r="S3501" s="59" t="n">
        <x:f>ROUND(R3501/'Inputs'!$C$4,2)</x:f>
        <x:v>-9.05</x:v>
      </x:c>
      <x:c r="T3501" s="33" t="n">
        <x:f>ROUND((P3501-Q3501)*G3501*'Inputs'!$C$25/1000,1)</x:f>
        <x:v>54.5</x:v>
      </x:c>
    </x:row>
    <x:row r="3502">
      <x:c r="A3502" t="n">
        <x:v>3487</x:v>
      </x:c>
      <x:c r="B3502" s="68" t="n">
        <x:v>52.1</x:v>
      </x:c>
      <x:c r="C3502" s="68" t="n">
        <x:v>25.5</x:v>
      </x:c>
      <x:c r="D3502" s="68" t="n">
        <x:v>192.6</x:v>
      </x:c>
      <x:c r="E3502" s="68" t="n">
        <x:v>25.8</x:v>
      </x:c>
      <x:c r="F3502" s="68" t="n">
        <x:v>33.7</x:v>
      </x:c>
      <x:c r="G3502" s="68" t="n">
        <x:v>10.6</x:v>
      </x:c>
      <x:c r="H3502" s="69" t="n">
        <x:v>1.703</x:v>
      </x:c>
      <x:c r="I3502" s="68" t="n">
        <x:v>9412</x:v>
      </x:c>
      <x:c r="J3502" s="68" t="n">
        <x:v>9.3</x:v>
      </x:c>
      <x:c r="K3502" s="68" t="n">
        <x:v>524</x:v>
      </x:c>
      <x:c r="L3502" s="68" t="n">
        <x:v>4</x:v>
      </x:c>
      <x:c r="M3502" s="70" t="n">
        <x:v>0.047</x:v>
      </x:c>
      <x:c r="N3502" s="71" t="n">
        <x:v>82</x:v>
      </x:c>
      <x:c r="O3502" s="33" t="n">
        <x:f>ROUND(3*E3502+F3502+G3502*H3502,1)</x:f>
        <x:v>129.2</x:v>
      </x:c>
      <x:c r="P3502" s="33" t="n">
        <x:f>ROUND('Inputs'!$C$4*'Inputs'!$C$7*'Inputs'!$C$5*C3502/3600,1)</x:f>
        <x:v>3683.3</x:v>
      </x:c>
      <x:c r="Q3502" s="33" t="n">
        <x:f>ROUND(('Inputs'!$C$4/B3502)*'Inputs'!$C$7*'Inputs'!$C$6*D3502/3600,1)</x:f>
        <x:v>1067.9</x:v>
      </x:c>
      <x:c r="R3502" s="59" t="n">
        <x:f>ROUND((P3502-Q3502)*O3502-('Inputs'!$C$4/B3502)*(I3502/J3502+K3502)-'Inputs'!$C$4*L3502-('Inputs'!$C$4*'Inputs'!$C$20*'Inputs'!$C$21*'Inputs'!$C$22/1000)*M3502*N3502,0)</x:f>
        <x:v>-5534</x:v>
      </x:c>
      <x:c r="S3502" s="59" t="n">
        <x:f>ROUND(R3502/'Inputs'!$C$4,2)</x:f>
        <x:v>-0.55</x:v>
      </x:c>
      <x:c r="T3502" s="33" t="n">
        <x:f>ROUND((P3502-Q3502)*G3502*'Inputs'!$C$25/1000,1)</x:f>
        <x:v>71.6</x:v>
      </x:c>
    </x:row>
    <x:row r="3503">
      <x:c r="A3503" t="n">
        <x:v>3488</x:v>
      </x:c>
      <x:c r="B3503" s="68" t="n">
        <x:v>41.7</x:v>
      </x:c>
      <x:c r="C3503" s="68" t="n">
        <x:v>28.3</x:v>
      </x:c>
      <x:c r="D3503" s="68" t="n">
        <x:v>222.5</x:v>
      </x:c>
      <x:c r="E3503" s="68" t="n">
        <x:v>23.1</x:v>
      </x:c>
      <x:c r="F3503" s="68" t="n">
        <x:v>47.5</x:v>
      </x:c>
      <x:c r="G3503" s="68" t="n">
        <x:v>9.8</x:v>
      </x:c>
      <x:c r="H3503" s="69" t="n">
        <x:v>1.872</x:v>
      </x:c>
      <x:c r="I3503" s="68" t="n">
        <x:v>7080</x:v>
      </x:c>
      <x:c r="J3503" s="68" t="n">
        <x:v>13</x:v>
      </x:c>
      <x:c r="K3503" s="68" t="n">
        <x:v>481</x:v>
      </x:c>
      <x:c r="L3503" s="68" t="n">
        <x:v>3.1</x:v>
      </x:c>
      <x:c r="M3503" s="70" t="n">
        <x:v>0.03</x:v>
      </x:c>
      <x:c r="N3503" s="71" t="n">
        <x:v>76</x:v>
      </x:c>
      <x:c r="O3503" s="33" t="n">
        <x:f>ROUND(3*E3503+F3503+G3503*H3503,1)</x:f>
        <x:v>135.1</x:v>
      </x:c>
      <x:c r="P3503" s="33" t="n">
        <x:f>ROUND('Inputs'!$C$4*'Inputs'!$C$7*'Inputs'!$C$5*C3503/3600,1)</x:f>
        <x:v>4087.8</x:v>
      </x:c>
      <x:c r="Q3503" s="33" t="n">
        <x:f>ROUND(('Inputs'!$C$4/B3503)*'Inputs'!$C$7*'Inputs'!$C$6*D3503/3600,1)</x:f>
        <x:v>1541.4</x:v>
      </x:c>
      <x:c r="R3503" s="59" t="n">
        <x:f>ROUND((P3503-Q3503)*O3503-('Inputs'!$C$4/B3503)*(I3503/J3503+K3503)-'Inputs'!$C$4*L3503-('Inputs'!$C$4*'Inputs'!$C$20*'Inputs'!$C$21*'Inputs'!$C$22/1000)*M3503*N3503,0)</x:f>
        <x:v>61969</x:v>
      </x:c>
      <x:c r="S3503" s="59" t="n">
        <x:f>ROUND(R3503/'Inputs'!$C$4,2)</x:f>
        <x:v>6.2</x:v>
      </x:c>
      <x:c r="T3503" s="33" t="n">
        <x:f>ROUND((P3503-Q3503)*G3503*'Inputs'!$C$25/1000,1)</x:f>
        <x:v>64.5</x:v>
      </x:c>
    </x:row>
    <x:row r="3504">
      <x:c r="A3504" t="n">
        <x:v>3489</x:v>
      </x:c>
      <x:c r="B3504" s="68" t="n">
        <x:v>52.3</x:v>
      </x:c>
      <x:c r="C3504" s="68" t="n">
        <x:v>26.1</x:v>
      </x:c>
      <x:c r="D3504" s="68" t="n">
        <x:v>243.3</x:v>
      </x:c>
      <x:c r="E3504" s="68" t="n">
        <x:v>22.9</x:v>
      </x:c>
      <x:c r="F3504" s="68" t="n">
        <x:v>34</x:v>
      </x:c>
      <x:c r="G3504" s="68" t="n">
        <x:v>10.6</x:v>
      </x:c>
      <x:c r="H3504" s="69" t="n">
        <x:v>1.779</x:v>
      </x:c>
      <x:c r="I3504" s="68" t="n">
        <x:v>5647</x:v>
      </x:c>
      <x:c r="J3504" s="68" t="n">
        <x:v>12.8</x:v>
      </x:c>
      <x:c r="K3504" s="68" t="n">
        <x:v>558</x:v>
      </x:c>
      <x:c r="L3504" s="68" t="n">
        <x:v>4.4</x:v>
      </x:c>
      <x:c r="M3504" s="70" t="n">
        <x:v>0.085</x:v>
      </x:c>
      <x:c r="N3504" s="71" t="n">
        <x:v>144</x:v>
      </x:c>
      <x:c r="O3504" s="33" t="n">
        <x:f>ROUND(3*E3504+F3504+G3504*H3504,1)</x:f>
        <x:v>121.6</x:v>
      </x:c>
      <x:c r="P3504" s="33" t="n">
        <x:f>ROUND('Inputs'!$C$4*'Inputs'!$C$7*'Inputs'!$C$5*C3504/3600,1)</x:f>
        <x:v>3770</x:v>
      </x:c>
      <x:c r="Q3504" s="33" t="n">
        <x:f>ROUND(('Inputs'!$C$4/B3504)*'Inputs'!$C$7*'Inputs'!$C$6*D3504/3600,1)</x:f>
        <x:v>1343.9</x:v>
      </x:c>
      <x:c r="R3504" s="59" t="n">
        <x:f>ROUND((P3504-Q3504)*O3504-('Inputs'!$C$4/B3504)*(I3504/J3504+K3504)-'Inputs'!$C$4*L3504-('Inputs'!$C$4*'Inputs'!$C$20*'Inputs'!$C$21*'Inputs'!$C$22/1000)*M3504*N3504,0)</x:f>
        <x:v>32597</x:v>
      </x:c>
      <x:c r="S3504" s="59" t="n">
        <x:f>ROUND(R3504/'Inputs'!$C$4,2)</x:f>
        <x:v>3.26</x:v>
      </x:c>
      <x:c r="T3504" s="33" t="n">
        <x:f>ROUND((P3504-Q3504)*G3504*'Inputs'!$C$25/1000,1)</x:f>
        <x:v>66.4</x:v>
      </x:c>
    </x:row>
    <x:row r="3505">
      <x:c r="A3505" t="n">
        <x:v>3490</x:v>
      </x:c>
      <x:c r="B3505" s="68" t="n">
        <x:v>54.3</x:v>
      </x:c>
      <x:c r="C3505" s="68" t="n">
        <x:v>31.7</x:v>
      </x:c>
      <x:c r="D3505" s="68" t="n">
        <x:v>265.3</x:v>
      </x:c>
      <x:c r="E3505" s="68" t="n">
        <x:v>24.2</x:v>
      </x:c>
      <x:c r="F3505" s="68" t="n">
        <x:v>39.1</x:v>
      </x:c>
      <x:c r="G3505" s="68" t="n">
        <x:v>7.3</x:v>
      </x:c>
      <x:c r="H3505" s="69" t="n">
        <x:v>1.788</x:v>
      </x:c>
      <x:c r="I3505" s="68" t="n">
        <x:v>6769</x:v>
      </x:c>
      <x:c r="J3505" s="68" t="n">
        <x:v>10</x:v>
      </x:c>
      <x:c r="K3505" s="68" t="n">
        <x:v>504</x:v>
      </x:c>
      <x:c r="L3505" s="68" t="n">
        <x:v>3.4</x:v>
      </x:c>
      <x:c r="M3505" s="70" t="n">
        <x:v>0.055</x:v>
      </x:c>
      <x:c r="N3505" s="71" t="n">
        <x:v>61</x:v>
      </x:c>
      <x:c r="O3505" s="33" t="n">
        <x:f>ROUND(3*E3505+F3505+G3505*H3505,1)</x:f>
        <x:v>124.8</x:v>
      </x:c>
      <x:c r="P3505" s="33" t="n">
        <x:f>ROUND('Inputs'!$C$4*'Inputs'!$C$7*'Inputs'!$C$5*C3505/3600,1)</x:f>
        <x:v>4578.9</x:v>
      </x:c>
      <x:c r="Q3505" s="33" t="n">
        <x:f>ROUND(('Inputs'!$C$4/B3505)*'Inputs'!$C$7*'Inputs'!$C$6*D3505/3600,1)</x:f>
        <x:v>1411.5</x:v>
      </x:c>
      <x:c r="R3505" s="59" t="n">
        <x:f>ROUND((P3505-Q3505)*O3505-('Inputs'!$C$4/B3505)*(I3505/J3505+K3505)-'Inputs'!$C$4*L3505-('Inputs'!$C$4*'Inputs'!$C$20*'Inputs'!$C$21*'Inputs'!$C$22/1000)*M3505*N3505,0)</x:f>
        <x:v>136312</x:v>
      </x:c>
      <x:c r="S3505" s="59" t="n">
        <x:f>ROUND(R3505/'Inputs'!$C$4,2)</x:f>
        <x:v>13.63</x:v>
      </x:c>
      <x:c r="T3505" s="33" t="n">
        <x:f>ROUND((P3505-Q3505)*G3505*'Inputs'!$C$25/1000,1)</x:f>
        <x:v>59.7</x:v>
      </x:c>
    </x:row>
    <x:row r="3506">
      <x:c r="A3506" t="n">
        <x:v>3491</x:v>
      </x:c>
      <x:c r="B3506" s="68" t="n">
        <x:v>59.2</x:v>
      </x:c>
      <x:c r="C3506" s="68" t="n">
        <x:v>32.2</x:v>
      </x:c>
      <x:c r="D3506" s="68" t="n">
        <x:v>192.8</x:v>
      </x:c>
      <x:c r="E3506" s="68" t="n">
        <x:v>25.1</x:v>
      </x:c>
      <x:c r="F3506" s="68" t="n">
        <x:v>53.2</x:v>
      </x:c>
      <x:c r="G3506" s="68" t="n">
        <x:v>10.3</x:v>
      </x:c>
      <x:c r="H3506" s="69" t="n">
        <x:v>1.918</x:v>
      </x:c>
      <x:c r="I3506" s="68" t="n">
        <x:v>6378</x:v>
      </x:c>
      <x:c r="J3506" s="68" t="n">
        <x:v>10.3</x:v>
      </x:c>
      <x:c r="K3506" s="68" t="n">
        <x:v>713</x:v>
      </x:c>
      <x:c r="L3506" s="68" t="n">
        <x:v>5.4</x:v>
      </x:c>
      <x:c r="M3506" s="70" t="n">
        <x:v>0.059</x:v>
      </x:c>
      <x:c r="N3506" s="71" t="n">
        <x:v>103</x:v>
      </x:c>
      <x:c r="O3506" s="33" t="n">
        <x:f>ROUND(3*E3506+F3506+G3506*H3506,1)</x:f>
        <x:v>148.3</x:v>
      </x:c>
      <x:c r="P3506" s="33" t="n">
        <x:f>ROUND('Inputs'!$C$4*'Inputs'!$C$7*'Inputs'!$C$5*C3506/3600,1)</x:f>
        <x:v>4651.1</x:v>
      </x:c>
      <x:c r="Q3506" s="33" t="n">
        <x:f>ROUND(('Inputs'!$C$4/B3506)*'Inputs'!$C$7*'Inputs'!$C$6*D3506/3600,1)</x:f>
        <x:v>940.8</x:v>
      </x:c>
      <x:c r="R3506" s="59" t="n">
        <x:f>ROUND((P3506-Q3506)*O3506-('Inputs'!$C$4/B3506)*(I3506/J3506+K3506)-'Inputs'!$C$4*L3506-('Inputs'!$C$4*'Inputs'!$C$20*'Inputs'!$C$21*'Inputs'!$C$22/1000)*M3506*N3506,0)</x:f>
        <x:v>257611</x:v>
      </x:c>
      <x:c r="S3506" s="59" t="n">
        <x:f>ROUND(R3506/'Inputs'!$C$4,2)</x:f>
        <x:v>25.76</x:v>
      </x:c>
      <x:c r="T3506" s="33" t="n">
        <x:f>ROUND((P3506-Q3506)*G3506*'Inputs'!$C$25/1000,1)</x:f>
        <x:v>98.7</x:v>
      </x:c>
    </x:row>
    <x:row r="3507">
      <x:c r="A3507" t="n">
        <x:v>3492</x:v>
      </x:c>
      <x:c r="B3507" s="68" t="n">
        <x:v>52.1</x:v>
      </x:c>
      <x:c r="C3507" s="68" t="n">
        <x:v>24.9</x:v>
      </x:c>
      <x:c r="D3507" s="68" t="n">
        <x:v>236.2</x:v>
      </x:c>
      <x:c r="E3507" s="68" t="n">
        <x:v>27.2</x:v>
      </x:c>
      <x:c r="F3507" s="68" t="n">
        <x:v>45</x:v>
      </x:c>
      <x:c r="G3507" s="68" t="n">
        <x:v>10.7</x:v>
      </x:c>
      <x:c r="H3507" s="69" t="n">
        <x:v>1.821</x:v>
      </x:c>
      <x:c r="I3507" s="68" t="n">
        <x:v>5106</x:v>
      </x:c>
      <x:c r="J3507" s="68" t="n">
        <x:v>9.3</x:v>
      </x:c>
      <x:c r="K3507" s="68" t="n">
        <x:v>646</x:v>
      </x:c>
      <x:c r="L3507" s="68" t="n">
        <x:v>5.7</x:v>
      </x:c>
      <x:c r="M3507" s="70" t="n">
        <x:v>0.015</x:v>
      </x:c>
      <x:c r="N3507" s="71" t="n">
        <x:v>110</x:v>
      </x:c>
      <x:c r="O3507" s="33" t="n">
        <x:f>ROUND(3*E3507+F3507+G3507*H3507,1)</x:f>
        <x:v>146.1</x:v>
      </x:c>
      <x:c r="P3507" s="33" t="n">
        <x:f>ROUND('Inputs'!$C$4*'Inputs'!$C$7*'Inputs'!$C$5*C3507/3600,1)</x:f>
        <x:v>3596.7</x:v>
      </x:c>
      <x:c r="Q3507" s="33" t="n">
        <x:f>ROUND(('Inputs'!$C$4/B3507)*'Inputs'!$C$7*'Inputs'!$C$6*D3507/3600,1)</x:f>
        <x:v>1309.7</x:v>
      </x:c>
      <x:c r="R3507" s="59" t="n">
        <x:f>ROUND((P3507-Q3507)*O3507-('Inputs'!$C$4/B3507)*(I3507/J3507+K3507)-'Inputs'!$C$4*L3507-('Inputs'!$C$4*'Inputs'!$C$20*'Inputs'!$C$21*'Inputs'!$C$22/1000)*M3507*N3507,0)</x:f>
        <x:v>44068</x:v>
      </x:c>
      <x:c r="S3507" s="59" t="n">
        <x:f>ROUND(R3507/'Inputs'!$C$4,2)</x:f>
        <x:v>4.41</x:v>
      </x:c>
      <x:c r="T3507" s="33" t="n">
        <x:f>ROUND((P3507-Q3507)*G3507*'Inputs'!$C$25/1000,1)</x:f>
        <x:v>63.2</x:v>
      </x:c>
    </x:row>
    <x:row r="3508">
      <x:c r="A3508" t="n">
        <x:v>3493</x:v>
      </x:c>
      <x:c r="B3508" s="68" t="n">
        <x:v>59</x:v>
      </x:c>
      <x:c r="C3508" s="68" t="n">
        <x:v>33.8</x:v>
      </x:c>
      <x:c r="D3508" s="68" t="n">
        <x:v>173.2</x:v>
      </x:c>
      <x:c r="E3508" s="68" t="n">
        <x:v>27.2</x:v>
      </x:c>
      <x:c r="F3508" s="68" t="n">
        <x:v>45.2</x:v>
      </x:c>
      <x:c r="G3508" s="68" t="n">
        <x:v>11</x:v>
      </x:c>
      <x:c r="H3508" s="69" t="n">
        <x:v>1.694</x:v>
      </x:c>
      <x:c r="I3508" s="68" t="n">
        <x:v>5409</x:v>
      </x:c>
      <x:c r="J3508" s="68" t="n">
        <x:v>13.1</x:v>
      </x:c>
      <x:c r="K3508" s="68" t="n">
        <x:v>857</x:v>
      </x:c>
      <x:c r="L3508" s="68" t="n">
        <x:v>2.9</x:v>
      </x:c>
      <x:c r="M3508" s="70" t="n">
        <x:v>0</x:v>
      </x:c>
      <x:c r="N3508" s="71" t="n">
        <x:v>125</x:v>
      </x:c>
      <x:c r="O3508" s="33" t="n">
        <x:f>ROUND(3*E3508+F3508+G3508*H3508,1)</x:f>
        <x:v>145.4</x:v>
      </x:c>
      <x:c r="P3508" s="33" t="n">
        <x:f>ROUND('Inputs'!$C$4*'Inputs'!$C$7*'Inputs'!$C$5*C3508/3600,1)</x:f>
        <x:v>4882.2</x:v>
      </x:c>
      <x:c r="Q3508" s="33" t="n">
        <x:f>ROUND(('Inputs'!$C$4/B3508)*'Inputs'!$C$7*'Inputs'!$C$6*D3508/3600,1)</x:f>
        <x:v>848.1</x:v>
      </x:c>
      <x:c r="R3508" s="59" t="n">
        <x:f>ROUND((P3508-Q3508)*O3508-('Inputs'!$C$4/B3508)*(I3508/J3508+K3508)-'Inputs'!$C$4*L3508-('Inputs'!$C$4*'Inputs'!$C$20*'Inputs'!$C$21*'Inputs'!$C$22/1000)*M3508*N3508,0)</x:f>
        <x:v>342321</x:v>
      </x:c>
      <x:c r="S3508" s="59" t="n">
        <x:f>ROUND(R3508/'Inputs'!$C$4,2)</x:f>
        <x:v>34.23</x:v>
      </x:c>
      <x:c r="T3508" s="33" t="n">
        <x:f>ROUND((P3508-Q3508)*G3508*'Inputs'!$C$25/1000,1)</x:f>
        <x:v>114.6</x:v>
      </x:c>
    </x:row>
    <x:row r="3509">
      <x:c r="A3509" t="n">
        <x:v>3494</x:v>
      </x:c>
      <x:c r="B3509" s="68" t="n">
        <x:v>47.1</x:v>
      </x:c>
      <x:c r="C3509" s="68" t="n">
        <x:v>29.6</x:v>
      </x:c>
      <x:c r="D3509" s="68" t="n">
        <x:v>202</x:v>
      </x:c>
      <x:c r="E3509" s="68" t="n">
        <x:v>22.2</x:v>
      </x:c>
      <x:c r="F3509" s="68" t="n">
        <x:v>53.9</x:v>
      </x:c>
      <x:c r="G3509" s="68" t="n">
        <x:v>7.6</x:v>
      </x:c>
      <x:c r="H3509" s="69" t="n">
        <x:v>1.613</x:v>
      </x:c>
      <x:c r="I3509" s="68" t="n">
        <x:v>5554</x:v>
      </x:c>
      <x:c r="J3509" s="68" t="n">
        <x:v>9</x:v>
      </x:c>
      <x:c r="K3509" s="68" t="n">
        <x:v>797</x:v>
      </x:c>
      <x:c r="L3509" s="68" t="n">
        <x:v>5.3</x:v>
      </x:c>
      <x:c r="M3509" s="70" t="n">
        <x:v>0.002</x:v>
      </x:c>
      <x:c r="N3509" s="71" t="n">
        <x:v>131</x:v>
      </x:c>
      <x:c r="O3509" s="33" t="n">
        <x:f>ROUND(3*E3509+F3509+G3509*H3509,1)</x:f>
        <x:v>132.8</x:v>
      </x:c>
      <x:c r="P3509" s="33" t="n">
        <x:f>ROUND('Inputs'!$C$4*'Inputs'!$C$7*'Inputs'!$C$5*C3509/3600,1)</x:f>
        <x:v>4275.6</x:v>
      </x:c>
      <x:c r="Q3509" s="33" t="n">
        <x:f>ROUND(('Inputs'!$C$4/B3509)*'Inputs'!$C$7*'Inputs'!$C$6*D3509/3600,1)</x:f>
        <x:v>1239</x:v>
      </x:c>
      <x:c r="R3509" s="59" t="n">
        <x:f>ROUND((P3509-Q3509)*O3509-('Inputs'!$C$4/B3509)*(I3509/J3509+K3509)-'Inputs'!$C$4*L3509-('Inputs'!$C$4*'Inputs'!$C$20*'Inputs'!$C$21*'Inputs'!$C$22/1000)*M3509*N3509,0)</x:f>
        <x:v>49439</x:v>
      </x:c>
      <x:c r="S3509" s="59" t="n">
        <x:f>ROUND(R3509/'Inputs'!$C$4,2)</x:f>
        <x:v>4.94</x:v>
      </x:c>
      <x:c r="T3509" s="33" t="n">
        <x:f>ROUND((P3509-Q3509)*G3509*'Inputs'!$C$25/1000,1)</x:f>
        <x:v>59.6</x:v>
      </x:c>
    </x:row>
    <x:row r="3510">
      <x:c r="A3510" t="n">
        <x:v>3495</x:v>
      </x:c>
      <x:c r="B3510" s="68" t="n">
        <x:v>46.3</x:v>
      </x:c>
      <x:c r="C3510" s="68" t="n">
        <x:v>33.2</x:v>
      </x:c>
      <x:c r="D3510" s="68" t="n">
        <x:v>245.3</x:v>
      </x:c>
      <x:c r="E3510" s="68" t="n">
        <x:v>23.5</x:v>
      </x:c>
      <x:c r="F3510" s="68" t="n">
        <x:v>35.6</x:v>
      </x:c>
      <x:c r="G3510" s="68" t="n">
        <x:v>7.8</x:v>
      </x:c>
      <x:c r="H3510" s="69" t="n">
        <x:v>1.678</x:v>
      </x:c>
      <x:c r="I3510" s="68" t="n">
        <x:v>3911</x:v>
      </x:c>
      <x:c r="J3510" s="68" t="n">
        <x:v>12.1</x:v>
      </x:c>
      <x:c r="K3510" s="68" t="n">
        <x:v>806</x:v>
      </x:c>
      <x:c r="L3510" s="68" t="n">
        <x:v>5.4</x:v>
      </x:c>
      <x:c r="M3510" s="70" t="n">
        <x:v>0.037</x:v>
      </x:c>
      <x:c r="N3510" s="71" t="n">
        <x:v>147</x:v>
      </x:c>
      <x:c r="O3510" s="33" t="n">
        <x:f>ROUND(3*E3510+F3510+G3510*H3510,1)</x:f>
        <x:v>119.2</x:v>
      </x:c>
      <x:c r="P3510" s="33" t="n">
        <x:f>ROUND('Inputs'!$C$4*'Inputs'!$C$7*'Inputs'!$C$5*C3510/3600,1)</x:f>
        <x:v>4795.6</x:v>
      </x:c>
      <x:c r="Q3510" s="33" t="n">
        <x:f>ROUND(('Inputs'!$C$4/B3510)*'Inputs'!$C$7*'Inputs'!$C$6*D3510/3600,1)</x:f>
        <x:v>1530.5</x:v>
      </x:c>
      <x:c r="R3510" s="59" t="n">
        <x:f>ROUND((P3510-Q3510)*O3510-('Inputs'!$C$4/B3510)*(I3510/J3510+K3510)-'Inputs'!$C$4*L3510-('Inputs'!$C$4*'Inputs'!$C$20*'Inputs'!$C$21*'Inputs'!$C$22/1000)*M3510*N3510,0)</x:f>
        <x:v>79145</x:v>
      </x:c>
      <x:c r="S3510" s="59" t="n">
        <x:f>ROUND(R3510/'Inputs'!$C$4,2)</x:f>
        <x:v>7.91</x:v>
      </x:c>
      <x:c r="T3510" s="33" t="n">
        <x:f>ROUND((P3510-Q3510)*G3510*'Inputs'!$C$25/1000,1)</x:f>
        <x:v>65.8</x:v>
      </x:c>
    </x:row>
    <x:row r="3511">
      <x:c r="A3511" t="n">
        <x:v>3496</x:v>
      </x:c>
      <x:c r="B3511" s="68" t="n">
        <x:v>38.9</x:v>
      </x:c>
      <x:c r="C3511" s="68" t="n">
        <x:v>28.7</x:v>
      </x:c>
      <x:c r="D3511" s="68" t="n">
        <x:v>283.4</x:v>
      </x:c>
      <x:c r="E3511" s="68" t="n">
        <x:v>25.6</x:v>
      </x:c>
      <x:c r="F3511" s="68" t="n">
        <x:v>54</x:v>
      </x:c>
      <x:c r="G3511" s="68" t="n">
        <x:v>9.3</x:v>
      </x:c>
      <x:c r="H3511" s="69" t="n">
        <x:v>1.778</x:v>
      </x:c>
      <x:c r="I3511" s="68" t="n">
        <x:v>5633</x:v>
      </x:c>
      <x:c r="J3511" s="68" t="n">
        <x:v>11.3</x:v>
      </x:c>
      <x:c r="K3511" s="68" t="n">
        <x:v>527</x:v>
      </x:c>
      <x:c r="L3511" s="68" t="n">
        <x:v>4.3</x:v>
      </x:c>
      <x:c r="M3511" s="70" t="n">
        <x:v>0.034</x:v>
      </x:c>
      <x:c r="N3511" s="71" t="n">
        <x:v>110</x:v>
      </x:c>
      <x:c r="O3511" s="33" t="n">
        <x:f>ROUND(3*E3511+F3511+G3511*H3511,1)</x:f>
        <x:v>147.3</x:v>
      </x:c>
      <x:c r="P3511" s="33" t="n">
        <x:f>ROUND('Inputs'!$C$4*'Inputs'!$C$7*'Inputs'!$C$5*C3511/3600,1)</x:f>
        <x:v>4145.6</x:v>
      </x:c>
      <x:c r="Q3511" s="33" t="n">
        <x:f>ROUND(('Inputs'!$C$4/B3511)*'Inputs'!$C$7*'Inputs'!$C$6*D3511/3600,1)</x:f>
        <x:v>2104.7</x:v>
      </x:c>
      <x:c r="R3511" s="59" t="n">
        <x:f>ROUND((P3511-Q3511)*O3511-('Inputs'!$C$4/B3511)*(I3511/J3511+K3511)-'Inputs'!$C$4*L3511-('Inputs'!$C$4*'Inputs'!$C$20*'Inputs'!$C$21*'Inputs'!$C$22/1000)*M3511*N3511,0)</x:f>
        <x:v>-14362</x:v>
      </x:c>
      <x:c r="S3511" s="59" t="n">
        <x:f>ROUND(R3511/'Inputs'!$C$4,2)</x:f>
        <x:v>-1.44</x:v>
      </x:c>
      <x:c r="T3511" s="33" t="n">
        <x:f>ROUND((P3511-Q3511)*G3511*'Inputs'!$C$25/1000,1)</x:f>
        <x:v>49</x:v>
      </x:c>
    </x:row>
    <x:row r="3512">
      <x:c r="A3512" t="n">
        <x:v>3497</x:v>
      </x:c>
      <x:c r="B3512" s="68" t="n">
        <x:v>55.2</x:v>
      </x:c>
      <x:c r="C3512" s="68" t="n">
        <x:v>27.5</x:v>
      </x:c>
      <x:c r="D3512" s="68" t="n">
        <x:v>219.5</x:v>
      </x:c>
      <x:c r="E3512" s="68" t="n">
        <x:v>23.9</x:v>
      </x:c>
      <x:c r="F3512" s="68" t="n">
        <x:v>40.3</x:v>
      </x:c>
      <x:c r="G3512" s="68" t="n">
        <x:v>9.7</x:v>
      </x:c>
      <x:c r="H3512" s="69" t="n">
        <x:v>1.917</x:v>
      </x:c>
      <x:c r="I3512" s="68" t="n">
        <x:v>5977</x:v>
      </x:c>
      <x:c r="J3512" s="68" t="n">
        <x:v>14.4</x:v>
      </x:c>
      <x:c r="K3512" s="68" t="n">
        <x:v>742</x:v>
      </x:c>
      <x:c r="L3512" s="68" t="n">
        <x:v>4.2</x:v>
      </x:c>
      <x:c r="M3512" s="70" t="n">
        <x:v>0.047</x:v>
      </x:c>
      <x:c r="N3512" s="71" t="n">
        <x:v>134</x:v>
      </x:c>
      <x:c r="O3512" s="33" t="n">
        <x:f>ROUND(3*E3512+F3512+G3512*H3512,1)</x:f>
        <x:v>130.6</x:v>
      </x:c>
      <x:c r="P3512" s="33" t="n">
        <x:f>ROUND('Inputs'!$C$4*'Inputs'!$C$7*'Inputs'!$C$5*C3512/3600,1)</x:f>
        <x:v>3972.2</x:v>
      </x:c>
      <x:c r="Q3512" s="33" t="n">
        <x:f>ROUND(('Inputs'!$C$4/B3512)*'Inputs'!$C$7*'Inputs'!$C$6*D3512/3600,1)</x:f>
        <x:v>1148.8</x:v>
      </x:c>
      <x:c r="R3512" s="59" t="n">
        <x:f>ROUND((P3512-Q3512)*O3512-('Inputs'!$C$4/B3512)*(I3512/J3512+K3512)-'Inputs'!$C$4*L3512-('Inputs'!$C$4*'Inputs'!$C$20*'Inputs'!$C$21*'Inputs'!$C$22/1000)*M3512*N3512,0)</x:f>
        <x:v>103039</x:v>
      </x:c>
      <x:c r="S3512" s="59" t="n">
        <x:f>ROUND(R3512/'Inputs'!$C$4,2)</x:f>
        <x:v>10.3</x:v>
      </x:c>
      <x:c r="T3512" s="33" t="n">
        <x:f>ROUND((P3512-Q3512)*G3512*'Inputs'!$C$25/1000,1)</x:f>
        <x:v>70.8</x:v>
      </x:c>
    </x:row>
    <x:row r="3513">
      <x:c r="A3513" t="n">
        <x:v>3498</x:v>
      </x:c>
      <x:c r="B3513" s="68" t="n">
        <x:v>50.8</x:v>
      </x:c>
      <x:c r="C3513" s="68" t="n">
        <x:v>28</x:v>
      </x:c>
      <x:c r="D3513" s="68" t="n">
        <x:v>171.3</x:v>
      </x:c>
      <x:c r="E3513" s="68" t="n">
        <x:v>25.9</x:v>
      </x:c>
      <x:c r="F3513" s="68" t="n">
        <x:v>54.2</x:v>
      </x:c>
      <x:c r="G3513" s="68" t="n">
        <x:v>10.6</x:v>
      </x:c>
      <x:c r="H3513" s="69" t="n">
        <x:v>1.691</x:v>
      </x:c>
      <x:c r="I3513" s="68" t="n">
        <x:v>7198</x:v>
      </x:c>
      <x:c r="J3513" s="68" t="n">
        <x:v>13.7</x:v>
      </x:c>
      <x:c r="K3513" s="68" t="n">
        <x:v>640</x:v>
      </x:c>
      <x:c r="L3513" s="68" t="n">
        <x:v>3.5</x:v>
      </x:c>
      <x:c r="M3513" s="70" t="n">
        <x:v>0.057</x:v>
      </x:c>
      <x:c r="N3513" s="71" t="n">
        <x:v>63</x:v>
      </x:c>
      <x:c r="O3513" s="33" t="n">
        <x:f>ROUND(3*E3513+F3513+G3513*H3513,1)</x:f>
        <x:v>149.8</x:v>
      </x:c>
      <x:c r="P3513" s="33" t="n">
        <x:f>ROUND('Inputs'!$C$4*'Inputs'!$C$7*'Inputs'!$C$5*C3513/3600,1)</x:f>
        <x:v>4044.4</x:v>
      </x:c>
      <x:c r="Q3513" s="33" t="n">
        <x:f>ROUND(('Inputs'!$C$4/B3513)*'Inputs'!$C$7*'Inputs'!$C$6*D3513/3600,1)</x:f>
        <x:v>974.1</x:v>
      </x:c>
      <x:c r="R3513" s="59" t="n">
        <x:f>ROUND((P3513-Q3513)*O3513-('Inputs'!$C$4/B3513)*(I3513/J3513+K3513)-'Inputs'!$C$4*L3513-('Inputs'!$C$4*'Inputs'!$C$20*'Inputs'!$C$21*'Inputs'!$C$22/1000)*M3513*N3513,0)</x:f>
        <x:v>187491</x:v>
      </x:c>
      <x:c r="S3513" s="59" t="n">
        <x:f>ROUND(R3513/'Inputs'!$C$4,2)</x:f>
        <x:v>18.75</x:v>
      </x:c>
      <x:c r="T3513" s="33" t="n">
        <x:f>ROUND((P3513-Q3513)*G3513*'Inputs'!$C$25/1000,1)</x:f>
        <x:v>84.1</x:v>
      </x:c>
    </x:row>
    <x:row r="3514">
      <x:c r="A3514" t="n">
        <x:v>3499</x:v>
      </x:c>
      <x:c r="B3514" s="68" t="n">
        <x:v>51</x:v>
      </x:c>
      <x:c r="C3514" s="68" t="n">
        <x:v>28.3</x:v>
      </x:c>
      <x:c r="D3514" s="68" t="n">
        <x:v>285.5</x:v>
      </x:c>
      <x:c r="E3514" s="68" t="n">
        <x:v>20.2</x:v>
      </x:c>
      <x:c r="F3514" s="68" t="n">
        <x:v>46.4</x:v>
      </x:c>
      <x:c r="G3514" s="68" t="n">
        <x:v>9.5</x:v>
      </x:c>
      <x:c r="H3514" s="69" t="n">
        <x:v>1.877</x:v>
      </x:c>
      <x:c r="I3514" s="68" t="n">
        <x:v>6980</x:v>
      </x:c>
      <x:c r="J3514" s="68" t="n">
        <x:v>14</x:v>
      </x:c>
      <x:c r="K3514" s="68" t="n">
        <x:v>663</x:v>
      </x:c>
      <x:c r="L3514" s="68" t="n">
        <x:v>6</x:v>
      </x:c>
      <x:c r="M3514" s="70" t="n">
        <x:v>0.081</x:v>
      </x:c>
      <x:c r="N3514" s="71" t="n">
        <x:v>114</x:v>
      </x:c>
      <x:c r="O3514" s="33" t="n">
        <x:f>ROUND(3*E3514+F3514+G3514*H3514,1)</x:f>
        <x:v>124.8</x:v>
      </x:c>
      <x:c r="P3514" s="33" t="n">
        <x:f>ROUND('Inputs'!$C$4*'Inputs'!$C$7*'Inputs'!$C$5*C3514/3600,1)</x:f>
        <x:v>4087.8</x:v>
      </x:c>
      <x:c r="Q3514" s="33" t="n">
        <x:f>ROUND(('Inputs'!$C$4/B3514)*'Inputs'!$C$7*'Inputs'!$C$6*D3514/3600,1)</x:f>
        <x:v>1617.2</x:v>
      </x:c>
      <x:c r="R3514" s="59" t="n">
        <x:f>ROUND((P3514-Q3514)*O3514-('Inputs'!$C$4/B3514)*(I3514/J3514+K3514)-'Inputs'!$C$4*L3514-('Inputs'!$C$4*'Inputs'!$C$20*'Inputs'!$C$21*'Inputs'!$C$22/1000)*M3514*N3514,0)</x:f>
        <x:v>-77</x:v>
      </x:c>
      <x:c r="S3514" s="59" t="n">
        <x:f>ROUND(R3514/'Inputs'!$C$4,2)</x:f>
        <x:v>-0.01</x:v>
      </x:c>
      <x:c r="T3514" s="33" t="n">
        <x:f>ROUND((P3514-Q3514)*G3514*'Inputs'!$C$25/1000,1)</x:f>
        <x:v>60.6</x:v>
      </x:c>
    </x:row>
    <x:row r="3515">
      <x:c r="A3515" t="n">
        <x:v>3500</x:v>
      </x:c>
      <x:c r="B3515" s="68" t="n">
        <x:v>34.6</x:v>
      </x:c>
      <x:c r="C3515" s="68" t="n">
        <x:v>31.1</x:v>
      </x:c>
      <x:c r="D3515" s="68" t="n">
        <x:v>211.3</x:v>
      </x:c>
      <x:c r="E3515" s="68" t="n">
        <x:v>20.6</x:v>
      </x:c>
      <x:c r="F3515" s="68" t="n">
        <x:v>31.3</x:v>
      </x:c>
      <x:c r="G3515" s="68" t="n">
        <x:v>10</x:v>
      </x:c>
      <x:c r="H3515" s="69" t="n">
        <x:v>1.739</x:v>
      </x:c>
      <x:c r="I3515" s="68" t="n">
        <x:v>6587</x:v>
      </x:c>
      <x:c r="J3515" s="68" t="n">
        <x:v>8.4</x:v>
      </x:c>
      <x:c r="K3515" s="68" t="n">
        <x:v>335</x:v>
      </x:c>
      <x:c r="L3515" s="68" t="n">
        <x:v>4.6</x:v>
      </x:c>
      <x:c r="M3515" s="70" t="n">
        <x:v>0.001</x:v>
      </x:c>
      <x:c r="N3515" s="71" t="n">
        <x:v>99</x:v>
      </x:c>
      <x:c r="O3515" s="33" t="n">
        <x:f>ROUND(3*E3515+F3515+G3515*H3515,1)</x:f>
        <x:v>110.5</x:v>
      </x:c>
      <x:c r="P3515" s="33" t="n">
        <x:f>ROUND('Inputs'!$C$4*'Inputs'!$C$7*'Inputs'!$C$5*C3515/3600,1)</x:f>
        <x:v>4492.2</x:v>
      </x:c>
      <x:c r="Q3515" s="33" t="n">
        <x:f>ROUND(('Inputs'!$C$4/B3515)*'Inputs'!$C$7*'Inputs'!$C$6*D3515/3600,1)</x:f>
        <x:v>1764.2</x:v>
      </x:c>
      <x:c r="R3515" s="59" t="n">
        <x:f>ROUND((P3515-Q3515)*O3515-('Inputs'!$C$4/B3515)*(I3515/J3515+K3515)-'Inputs'!$C$4*L3515-('Inputs'!$C$4*'Inputs'!$C$20*'Inputs'!$C$21*'Inputs'!$C$22/1000)*M3515*N3515,0)</x:f>
        <x:v>-68236</x:v>
      </x:c>
      <x:c r="S3515" s="59" t="n">
        <x:f>ROUND(R3515/'Inputs'!$C$4,2)</x:f>
        <x:v>-6.82</x:v>
      </x:c>
      <x:c r="T3515" s="33" t="n">
        <x:f>ROUND((P3515-Q3515)*G3515*'Inputs'!$C$25/1000,1)</x:f>
        <x:v>70.5</x:v>
      </x:c>
    </x:row>
    <x:row r="3516">
      <x:c r="A3516" t="n">
        <x:v>3501</x:v>
      </x:c>
      <x:c r="B3516" s="68" t="n">
        <x:v>41.1</x:v>
      </x:c>
      <x:c r="C3516" s="68" t="n">
        <x:v>31.6</x:v>
      </x:c>
      <x:c r="D3516" s="68" t="n">
        <x:v>241.6</x:v>
      </x:c>
      <x:c r="E3516" s="68" t="n">
        <x:v>25.1</x:v>
      </x:c>
      <x:c r="F3516" s="68" t="n">
        <x:v>45.6</x:v>
      </x:c>
      <x:c r="G3516" s="68" t="n">
        <x:v>9.8</x:v>
      </x:c>
      <x:c r="H3516" s="69" t="n">
        <x:v>1.921</x:v>
      </x:c>
      <x:c r="I3516" s="68" t="n">
        <x:v>7964</x:v>
      </x:c>
      <x:c r="J3516" s="68" t="n">
        <x:v>11.8</x:v>
      </x:c>
      <x:c r="K3516" s="68" t="n">
        <x:v>581</x:v>
      </x:c>
      <x:c r="L3516" s="68" t="n">
        <x:v>3.7</x:v>
      </x:c>
      <x:c r="M3516" s="70" t="n">
        <x:v>0.075</x:v>
      </x:c>
      <x:c r="N3516" s="71" t="n">
        <x:v>150</x:v>
      </x:c>
      <x:c r="O3516" s="33" t="n">
        <x:f>ROUND(3*E3516+F3516+G3516*H3516,1)</x:f>
        <x:v>139.7</x:v>
      </x:c>
      <x:c r="P3516" s="33" t="n">
        <x:f>ROUND('Inputs'!$C$4*'Inputs'!$C$7*'Inputs'!$C$5*C3516/3600,1)</x:f>
        <x:v>4564.4</x:v>
      </x:c>
      <x:c r="Q3516" s="33" t="n">
        <x:f>ROUND(('Inputs'!$C$4/B3516)*'Inputs'!$C$7*'Inputs'!$C$6*D3516/3600,1)</x:f>
        <x:v>1698.2</x:v>
      </x:c>
      <x:c r="R3516" s="59" t="n">
        <x:f>ROUND((P3516-Q3516)*O3516-('Inputs'!$C$4/B3516)*(I3516/J3516+K3516)-'Inputs'!$C$4*L3516-('Inputs'!$C$4*'Inputs'!$C$20*'Inputs'!$C$21*'Inputs'!$C$22/1000)*M3516*N3516,0)</x:f>
        <x:v>32676</x:v>
      </x:c>
      <x:c r="S3516" s="59" t="n">
        <x:f>ROUND(R3516/'Inputs'!$C$4,2)</x:f>
        <x:v>3.27</x:v>
      </x:c>
      <x:c r="T3516" s="33" t="n">
        <x:f>ROUND((P3516-Q3516)*G3516*'Inputs'!$C$25/1000,1)</x:f>
        <x:v>72.6</x:v>
      </x:c>
    </x:row>
    <x:row r="3517">
      <x:c r="A3517" t="n">
        <x:v>3502</x:v>
      </x:c>
      <x:c r="B3517" s="68" t="n">
        <x:v>26.1</x:v>
      </x:c>
      <x:c r="C3517" s="68" t="n">
        <x:v>32.6</x:v>
      </x:c>
      <x:c r="D3517" s="68" t="n">
        <x:v>229.2</x:v>
      </x:c>
      <x:c r="E3517" s="68" t="n">
        <x:v>22.5</x:v>
      </x:c>
      <x:c r="F3517" s="68" t="n">
        <x:v>52.9</x:v>
      </x:c>
      <x:c r="G3517" s="68" t="n">
        <x:v>7.3</x:v>
      </x:c>
      <x:c r="H3517" s="69" t="n">
        <x:v>1.92</x:v>
      </x:c>
      <x:c r="I3517" s="68" t="n">
        <x:v>8738</x:v>
      </x:c>
      <x:c r="J3517" s="68" t="n">
        <x:v>10.5</x:v>
      </x:c>
      <x:c r="K3517" s="68" t="n">
        <x:v>931</x:v>
      </x:c>
      <x:c r="L3517" s="68" t="n">
        <x:v>3.2</x:v>
      </x:c>
      <x:c r="M3517" s="70" t="n">
        <x:v>0.016</x:v>
      </x:c>
      <x:c r="N3517" s="71" t="n">
        <x:v>103</x:v>
      </x:c>
      <x:c r="O3517" s="33" t="n">
        <x:f>ROUND(3*E3517+F3517+G3517*H3517,1)</x:f>
        <x:v>134.4</x:v>
      </x:c>
      <x:c r="P3517" s="33" t="n">
        <x:f>ROUND('Inputs'!$C$4*'Inputs'!$C$7*'Inputs'!$C$5*C3517/3600,1)</x:f>
        <x:v>4708.9</x:v>
      </x:c>
      <x:c r="Q3517" s="33" t="n">
        <x:f>ROUND(('Inputs'!$C$4/B3517)*'Inputs'!$C$7*'Inputs'!$C$6*D3517/3600,1)</x:f>
        <x:v>2536.9</x:v>
      </x:c>
      <x:c r="R3517" s="59" t="n">
        <x:f>ROUND((P3517-Q3517)*O3517-('Inputs'!$C$4/B3517)*(I3517/J3517+K3517)-'Inputs'!$C$4*L3517-('Inputs'!$C$4*'Inputs'!$C$20*'Inputs'!$C$21*'Inputs'!$C$22/1000)*M3517*N3517,0)</x:f>
        <x:v>-419320</x:v>
      </x:c>
      <x:c r="S3517" s="59" t="n">
        <x:f>ROUND(R3517/'Inputs'!$C$4,2)</x:f>
        <x:v>-41.93</x:v>
      </x:c>
      <x:c r="T3517" s="33" t="n">
        <x:f>ROUND((P3517-Q3517)*G3517*'Inputs'!$C$25/1000,1)</x:f>
        <x:v>41</x:v>
      </x:c>
    </x:row>
    <x:row r="3518">
      <x:c r="A3518" t="n">
        <x:v>3503</x:v>
      </x:c>
      <x:c r="B3518" s="68" t="n">
        <x:v>34.7</x:v>
      </x:c>
      <x:c r="C3518" s="68" t="n">
        <x:v>28.9</x:v>
      </x:c>
      <x:c r="D3518" s="68" t="n">
        <x:v>253.8</x:v>
      </x:c>
      <x:c r="E3518" s="68" t="n">
        <x:v>24.2</x:v>
      </x:c>
      <x:c r="F3518" s="68" t="n">
        <x:v>53.4</x:v>
      </x:c>
      <x:c r="G3518" s="68" t="n">
        <x:v>8.3</x:v>
      </x:c>
      <x:c r="H3518" s="69" t="n">
        <x:v>1.781</x:v>
      </x:c>
      <x:c r="I3518" s="68" t="n">
        <x:v>6945</x:v>
      </x:c>
      <x:c r="J3518" s="68" t="n">
        <x:v>9.5</x:v>
      </x:c>
      <x:c r="K3518" s="68" t="n">
        <x:v>491</x:v>
      </x:c>
      <x:c r="L3518" s="68" t="n">
        <x:v>4</x:v>
      </x:c>
      <x:c r="M3518" s="70" t="n">
        <x:v>0.091</x:v>
      </x:c>
      <x:c r="N3518" s="71" t="n">
        <x:v>134</x:v>
      </x:c>
      <x:c r="O3518" s="33" t="n">
        <x:f>ROUND(3*E3518+F3518+G3518*H3518,1)</x:f>
        <x:v>140.8</x:v>
      </x:c>
      <x:c r="P3518" s="33" t="n">
        <x:f>ROUND('Inputs'!$C$4*'Inputs'!$C$7*'Inputs'!$C$5*C3518/3600,1)</x:f>
        <x:v>4174.4</x:v>
      </x:c>
      <x:c r="Q3518" s="33" t="n">
        <x:f>ROUND(('Inputs'!$C$4/B3518)*'Inputs'!$C$7*'Inputs'!$C$6*D3518/3600,1)</x:f>
        <x:v>2113</x:v>
      </x:c>
      <x:c r="R3518" s="59" t="n">
        <x:f>ROUND((P3518-Q3518)*O3518-('Inputs'!$C$4/B3518)*(I3518/J3518+K3518)-'Inputs'!$C$4*L3518-('Inputs'!$C$4*'Inputs'!$C$20*'Inputs'!$C$21*'Inputs'!$C$22/1000)*M3518*N3518,0)</x:f>
        <x:v>-129199</x:v>
      </x:c>
      <x:c r="S3518" s="59" t="n">
        <x:f>ROUND(R3518/'Inputs'!$C$4,2)</x:f>
        <x:v>-12.92</x:v>
      </x:c>
      <x:c r="T3518" s="33" t="n">
        <x:f>ROUND((P3518-Q3518)*G3518*'Inputs'!$C$25/1000,1)</x:f>
        <x:v>44.2</x:v>
      </x:c>
    </x:row>
    <x:row r="3519">
      <x:c r="A3519" t="n">
        <x:v>3504</x:v>
      </x:c>
      <x:c r="B3519" s="68" t="n">
        <x:v>38.9</x:v>
      </x:c>
      <x:c r="C3519" s="68" t="n">
        <x:v>27.8</x:v>
      </x:c>
      <x:c r="D3519" s="68" t="n">
        <x:v>274.5</x:v>
      </x:c>
      <x:c r="E3519" s="68" t="n">
        <x:v>20.2</x:v>
      </x:c>
      <x:c r="F3519" s="68" t="n">
        <x:v>35</x:v>
      </x:c>
      <x:c r="G3519" s="68" t="n">
        <x:v>7.8</x:v>
      </x:c>
      <x:c r="H3519" s="69" t="n">
        <x:v>1.713</x:v>
      </x:c>
      <x:c r="I3519" s="68" t="n">
        <x:v>6894</x:v>
      </x:c>
      <x:c r="J3519" s="68" t="n">
        <x:v>14.8</x:v>
      </x:c>
      <x:c r="K3519" s="68" t="n">
        <x:v>624</x:v>
      </x:c>
      <x:c r="L3519" s="68" t="n">
        <x:v>1.9</x:v>
      </x:c>
      <x:c r="M3519" s="70" t="n">
        <x:v>0.077</x:v>
      </x:c>
      <x:c r="N3519" s="71" t="n">
        <x:v>112</x:v>
      </x:c>
      <x:c r="O3519" s="33" t="n">
        <x:f>ROUND(3*E3519+F3519+G3519*H3519,1)</x:f>
        <x:v>109</x:v>
      </x:c>
      <x:c r="P3519" s="33" t="n">
        <x:f>ROUND('Inputs'!$C$4*'Inputs'!$C$7*'Inputs'!$C$5*C3519/3600,1)</x:f>
        <x:v>4015.6</x:v>
      </x:c>
      <x:c r="Q3519" s="33" t="n">
        <x:f>ROUND(('Inputs'!$C$4/B3519)*'Inputs'!$C$7*'Inputs'!$C$6*D3519/3600,1)</x:f>
        <x:v>2038.6</x:v>
      </x:c>
      <x:c r="R3519" s="59" t="n">
        <x:f>ROUND((P3519-Q3519)*O3519-('Inputs'!$C$4/B3519)*(I3519/J3519+K3519)-'Inputs'!$C$4*L3519-('Inputs'!$C$4*'Inputs'!$C$20*'Inputs'!$C$21*'Inputs'!$C$22/1000)*M3519*N3519,0)</x:f>
        <x:v>-102949</x:v>
      </x:c>
      <x:c r="S3519" s="59" t="n">
        <x:f>ROUND(R3519/'Inputs'!$C$4,2)</x:f>
        <x:v>-10.29</x:v>
      </x:c>
      <x:c r="T3519" s="33" t="n">
        <x:f>ROUND((P3519-Q3519)*G3519*'Inputs'!$C$25/1000,1)</x:f>
        <x:v>39.8</x:v>
      </x:c>
    </x:row>
    <x:row r="3520">
      <x:c r="A3520" t="n">
        <x:v>3505</x:v>
      </x:c>
      <x:c r="B3520" s="68" t="n">
        <x:v>25.3</x:v>
      </x:c>
      <x:c r="C3520" s="68" t="n">
        <x:v>27.2</x:v>
      </x:c>
      <x:c r="D3520" s="68" t="n">
        <x:v>189</x:v>
      </x:c>
      <x:c r="E3520" s="68" t="n">
        <x:v>24.6</x:v>
      </x:c>
      <x:c r="F3520" s="68" t="n">
        <x:v>33.1</x:v>
      </x:c>
      <x:c r="G3520" s="68" t="n">
        <x:v>7.3</x:v>
      </x:c>
      <x:c r="H3520" s="69" t="n">
        <x:v>1.767</x:v>
      </x:c>
      <x:c r="I3520" s="68" t="n">
        <x:v>8208</x:v>
      </x:c>
      <x:c r="J3520" s="68" t="n">
        <x:v>13.7</x:v>
      </x:c>
      <x:c r="K3520" s="68" t="n">
        <x:v>615</x:v>
      </x:c>
      <x:c r="L3520" s="68" t="n">
        <x:v>3.7</x:v>
      </x:c>
      <x:c r="M3520" s="70" t="n">
        <x:v>0.034</x:v>
      </x:c>
      <x:c r="N3520" s="71" t="n">
        <x:v>122</x:v>
      </x:c>
      <x:c r="O3520" s="33" t="n">
        <x:f>ROUND(3*E3520+F3520+G3520*H3520,1)</x:f>
        <x:v>119.8</x:v>
      </x:c>
      <x:c r="P3520" s="33" t="n">
        <x:f>ROUND('Inputs'!$C$4*'Inputs'!$C$7*'Inputs'!$C$5*C3520/3600,1)</x:f>
        <x:v>3928.9</x:v>
      </x:c>
      <x:c r="Q3520" s="33" t="n">
        <x:f>ROUND(('Inputs'!$C$4/B3520)*'Inputs'!$C$7*'Inputs'!$C$6*D3520/3600,1)</x:f>
        <x:v>2158.1</x:v>
      </x:c>
      <x:c r="R3520" s="59" t="n">
        <x:f>ROUND((P3520-Q3520)*O3520-('Inputs'!$C$4/B3520)*(I3520/J3520+K3520)-'Inputs'!$C$4*L3520-('Inputs'!$C$4*'Inputs'!$C$20*'Inputs'!$C$21*'Inputs'!$C$22/1000)*M3520*N3520,0)</x:f>
        <x:v>-314025</x:v>
      </x:c>
      <x:c r="S3520" s="59" t="n">
        <x:f>ROUND(R3520/'Inputs'!$C$4,2)</x:f>
        <x:v>-31.4</x:v>
      </x:c>
      <x:c r="T3520" s="33" t="n">
        <x:f>ROUND((P3520-Q3520)*G3520*'Inputs'!$C$25/1000,1)</x:f>
        <x:v>33.4</x:v>
      </x:c>
    </x:row>
    <x:row r="3521">
      <x:c r="A3521" t="n">
        <x:v>3506</x:v>
      </x:c>
      <x:c r="B3521" s="68" t="n">
        <x:v>38</x:v>
      </x:c>
      <x:c r="C3521" s="68" t="n">
        <x:v>27.7</x:v>
      </x:c>
      <x:c r="D3521" s="68" t="n">
        <x:v>196</x:v>
      </x:c>
      <x:c r="E3521" s="68" t="n">
        <x:v>20.7</x:v>
      </x:c>
      <x:c r="F3521" s="68" t="n">
        <x:v>50.3</x:v>
      </x:c>
      <x:c r="G3521" s="68" t="n">
        <x:v>8.9</x:v>
      </x:c>
      <x:c r="H3521" s="69" t="n">
        <x:v>1.758</x:v>
      </x:c>
      <x:c r="I3521" s="68" t="n">
        <x:v>7510</x:v>
      </x:c>
      <x:c r="J3521" s="68" t="n">
        <x:v>11.4</x:v>
      </x:c>
      <x:c r="K3521" s="68" t="n">
        <x:v>472</x:v>
      </x:c>
      <x:c r="L3521" s="68" t="n">
        <x:v>2.7</x:v>
      </x:c>
      <x:c r="M3521" s="70" t="n">
        <x:v>0.056</x:v>
      </x:c>
      <x:c r="N3521" s="71" t="n">
        <x:v>153</x:v>
      </x:c>
      <x:c r="O3521" s="33" t="n">
        <x:f>ROUND(3*E3521+F3521+G3521*H3521,1)</x:f>
        <x:v>128</x:v>
      </x:c>
      <x:c r="P3521" s="33" t="n">
        <x:f>ROUND('Inputs'!$C$4*'Inputs'!$C$7*'Inputs'!$C$5*C3521/3600,1)</x:f>
        <x:v>4001.1</x:v>
      </x:c>
      <x:c r="Q3521" s="33" t="n">
        <x:f>ROUND(('Inputs'!$C$4/B3521)*'Inputs'!$C$7*'Inputs'!$C$6*D3521/3600,1)</x:f>
        <x:v>1490.1</x:v>
      </x:c>
      <x:c r="R3521" s="59" t="n">
        <x:f>ROUND((P3521-Q3521)*O3521-('Inputs'!$C$4/B3521)*(I3521/J3521+K3521)-'Inputs'!$C$4*L3521-('Inputs'!$C$4*'Inputs'!$C$20*'Inputs'!$C$21*'Inputs'!$C$22/1000)*M3521*N3521,0)</x:f>
        <x:v>-22323</x:v>
      </x:c>
      <x:c r="S3521" s="59" t="n">
        <x:f>ROUND(R3521/'Inputs'!$C$4,2)</x:f>
        <x:v>-2.23</x:v>
      </x:c>
      <x:c r="T3521" s="33" t="n">
        <x:f>ROUND((P3521-Q3521)*G3521*'Inputs'!$C$25/1000,1)</x:f>
        <x:v>57.7</x:v>
      </x:c>
    </x:row>
    <x:row r="3522">
      <x:c r="A3522" t="n">
        <x:v>3507</x:v>
      </x:c>
      <x:c r="B3522" s="68" t="n">
        <x:v>29.7</x:v>
      </x:c>
      <x:c r="C3522" s="68" t="n">
        <x:v>28.3</x:v>
      </x:c>
      <x:c r="D3522" s="68" t="n">
        <x:v>221.6</x:v>
      </x:c>
      <x:c r="E3522" s="68" t="n">
        <x:v>26.4</x:v>
      </x:c>
      <x:c r="F3522" s="68" t="n">
        <x:v>38.2</x:v>
      </x:c>
      <x:c r="G3522" s="68" t="n">
        <x:v>9.3</x:v>
      </x:c>
      <x:c r="H3522" s="69" t="n">
        <x:v>1.792</x:v>
      </x:c>
      <x:c r="I3522" s="68" t="n">
        <x:v>5241</x:v>
      </x:c>
      <x:c r="J3522" s="68" t="n">
        <x:v>14.9</x:v>
      </x:c>
      <x:c r="K3522" s="68" t="n">
        <x:v>592</x:v>
      </x:c>
      <x:c r="L3522" s="68" t="n">
        <x:v>5.7</x:v>
      </x:c>
      <x:c r="M3522" s="70" t="n">
        <x:v>0.077</x:v>
      </x:c>
      <x:c r="N3522" s="71" t="n">
        <x:v>80</x:v>
      </x:c>
      <x:c r="O3522" s="33" t="n">
        <x:f>ROUND(3*E3522+F3522+G3522*H3522,1)</x:f>
        <x:v>134.1</x:v>
      </x:c>
      <x:c r="P3522" s="33" t="n">
        <x:f>ROUND('Inputs'!$C$4*'Inputs'!$C$7*'Inputs'!$C$5*C3522/3600,1)</x:f>
        <x:v>4087.8</x:v>
      </x:c>
      <x:c r="Q3522" s="33" t="n">
        <x:f>ROUND(('Inputs'!$C$4/B3522)*'Inputs'!$C$7*'Inputs'!$C$6*D3522/3600,1)</x:f>
        <x:v>2155.5</x:v>
      </x:c>
      <x:c r="R3522" s="59" t="n">
        <x:f>ROUND((P3522-Q3522)*O3522-('Inputs'!$C$4/B3522)*(I3522/J3522+K3522)-'Inputs'!$C$4*L3522-('Inputs'!$C$4*'Inputs'!$C$20*'Inputs'!$C$21*'Inputs'!$C$22/1000)*M3522*N3522,0)</x:f>
        <x:v>-129412</x:v>
      </x:c>
      <x:c r="S3522" s="59" t="n">
        <x:f>ROUND(R3522/'Inputs'!$C$4,2)</x:f>
        <x:v>-12.94</x:v>
      </x:c>
      <x:c r="T3522" s="33" t="n">
        <x:f>ROUND((P3522-Q3522)*G3522*'Inputs'!$C$25/1000,1)</x:f>
        <x:v>46.4</x:v>
      </x:c>
    </x:row>
    <x:row r="3523">
      <x:c r="A3523" t="n">
        <x:v>3508</x:v>
      </x:c>
      <x:c r="B3523" s="68" t="n">
        <x:v>51.3</x:v>
      </x:c>
      <x:c r="C3523" s="68" t="n">
        <x:v>32.6</x:v>
      </x:c>
      <x:c r="D3523" s="68" t="n">
        <x:v>256.8</x:v>
      </x:c>
      <x:c r="E3523" s="68" t="n">
        <x:v>23.5</x:v>
      </x:c>
      <x:c r="F3523" s="68" t="n">
        <x:v>54.5</x:v>
      </x:c>
      <x:c r="G3523" s="68" t="n">
        <x:v>7.7</x:v>
      </x:c>
      <x:c r="H3523" s="69" t="n">
        <x:v>1.778</x:v>
      </x:c>
      <x:c r="I3523" s="68" t="n">
        <x:v>6519</x:v>
      </x:c>
      <x:c r="J3523" s="68" t="n">
        <x:v>10</x:v>
      </x:c>
      <x:c r="K3523" s="68" t="n">
        <x:v>781</x:v>
      </x:c>
      <x:c r="L3523" s="68" t="n">
        <x:v>2.1</x:v>
      </x:c>
      <x:c r="M3523" s="70" t="n">
        <x:v>0.031</x:v>
      </x:c>
      <x:c r="N3523" s="71" t="n">
        <x:v>103</x:v>
      </x:c>
      <x:c r="O3523" s="33" t="n">
        <x:f>ROUND(3*E3523+F3523+G3523*H3523,1)</x:f>
        <x:v>138.7</x:v>
      </x:c>
      <x:c r="P3523" s="33" t="n">
        <x:f>ROUND('Inputs'!$C$4*'Inputs'!$C$7*'Inputs'!$C$5*C3523/3600,1)</x:f>
        <x:v>4708.9</x:v>
      </x:c>
      <x:c r="Q3523" s="33" t="n">
        <x:f>ROUND(('Inputs'!$C$4/B3523)*'Inputs'!$C$7*'Inputs'!$C$6*D3523/3600,1)</x:f>
        <x:v>1446.1</x:v>
      </x:c>
      <x:c r="R3523" s="59" t="n">
        <x:f>ROUND((P3523-Q3523)*O3523-('Inputs'!$C$4/B3523)*(I3523/J3523+K3523)-'Inputs'!$C$4*L3523-('Inputs'!$C$4*'Inputs'!$C$20*'Inputs'!$C$21*'Inputs'!$C$22/1000)*M3523*N3523,0)</x:f>
        <x:v>145093</x:v>
      </x:c>
      <x:c r="S3523" s="59" t="n">
        <x:f>ROUND(R3523/'Inputs'!$C$4,2)</x:f>
        <x:v>14.51</x:v>
      </x:c>
      <x:c r="T3523" s="33" t="n">
        <x:f>ROUND((P3523-Q3523)*G3523*'Inputs'!$C$25/1000,1)</x:f>
        <x:v>64.9</x:v>
      </x:c>
    </x:row>
    <x:row r="3524">
      <x:c r="A3524" t="n">
        <x:v>3509</x:v>
      </x:c>
      <x:c r="B3524" s="68" t="n">
        <x:v>43.3</x:v>
      </x:c>
      <x:c r="C3524" s="68" t="n">
        <x:v>31.5</x:v>
      </x:c>
      <x:c r="D3524" s="68" t="n">
        <x:v>228.5</x:v>
      </x:c>
      <x:c r="E3524" s="68" t="n">
        <x:v>21.3</x:v>
      </x:c>
      <x:c r="F3524" s="68" t="n">
        <x:v>39.7</x:v>
      </x:c>
      <x:c r="G3524" s="68" t="n">
        <x:v>8</x:v>
      </x:c>
      <x:c r="H3524" s="69" t="n">
        <x:v>1.815</x:v>
      </x:c>
      <x:c r="I3524" s="68" t="n">
        <x:v>7651</x:v>
      </x:c>
      <x:c r="J3524" s="68" t="n">
        <x:v>13.3</x:v>
      </x:c>
      <x:c r="K3524" s="68" t="n">
        <x:v>752</x:v>
      </x:c>
      <x:c r="L3524" s="68" t="n">
        <x:v>4.6</x:v>
      </x:c>
      <x:c r="M3524" s="70" t="n">
        <x:v>0.045</x:v>
      </x:c>
      <x:c r="N3524" s="71" t="n">
        <x:v>97</x:v>
      </x:c>
      <x:c r="O3524" s="33" t="n">
        <x:f>ROUND(3*E3524+F3524+G3524*H3524,1)</x:f>
        <x:v>118.1</x:v>
      </x:c>
      <x:c r="P3524" s="33" t="n">
        <x:f>ROUND('Inputs'!$C$4*'Inputs'!$C$7*'Inputs'!$C$5*C3524/3600,1)</x:f>
        <x:v>4550</x:v>
      </x:c>
      <x:c r="Q3524" s="33" t="n">
        <x:f>ROUND(('Inputs'!$C$4/B3524)*'Inputs'!$C$7*'Inputs'!$C$6*D3524/3600,1)</x:f>
        <x:v>1524.5</x:v>
      </x:c>
      <x:c r="R3524" s="59" t="n">
        <x:f>ROUND((P3524-Q3524)*O3524-('Inputs'!$C$4/B3524)*(I3524/J3524+K3524)-'Inputs'!$C$4*L3524-('Inputs'!$C$4*'Inputs'!$C$20*'Inputs'!$C$21*'Inputs'!$C$22/1000)*M3524*N3524,0)</x:f>
        <x:v>-4977</x:v>
      </x:c>
      <x:c r="S3524" s="59" t="n">
        <x:f>ROUND(R3524/'Inputs'!$C$4,2)</x:f>
        <x:v>-0.5</x:v>
      </x:c>
      <x:c r="T3524" s="33" t="n">
        <x:f>ROUND((P3524-Q3524)*G3524*'Inputs'!$C$25/1000,1)</x:f>
        <x:v>62.5</x:v>
      </x:c>
    </x:row>
    <x:row r="3525">
      <x:c r="A3525" t="n">
        <x:v>3510</x:v>
      </x:c>
      <x:c r="B3525" s="68" t="n">
        <x:v>25.9</x:v>
      </x:c>
      <x:c r="C3525" s="68" t="n">
        <x:v>27.8</x:v>
      </x:c>
      <x:c r="D3525" s="68" t="n">
        <x:v>228.1</x:v>
      </x:c>
      <x:c r="E3525" s="68" t="n">
        <x:v>20.4</x:v>
      </x:c>
      <x:c r="F3525" s="68" t="n">
        <x:v>53.1</x:v>
      </x:c>
      <x:c r="G3525" s="68" t="n">
        <x:v>8.2</x:v>
      </x:c>
      <x:c r="H3525" s="69" t="n">
        <x:v>1.843</x:v>
      </x:c>
      <x:c r="I3525" s="68" t="n">
        <x:v>6034</x:v>
      </x:c>
      <x:c r="J3525" s="68" t="n">
        <x:v>13.2</x:v>
      </x:c>
      <x:c r="K3525" s="68" t="n">
        <x:v>650</x:v>
      </x:c>
      <x:c r="L3525" s="68" t="n">
        <x:v>1.6</x:v>
      </x:c>
      <x:c r="M3525" s="70" t="n">
        <x:v>0.054</x:v>
      </x:c>
      <x:c r="N3525" s="71" t="n">
        <x:v>84</x:v>
      </x:c>
      <x:c r="O3525" s="33" t="n">
        <x:f>ROUND(3*E3525+F3525+G3525*H3525,1)</x:f>
        <x:v>129.4</x:v>
      </x:c>
      <x:c r="P3525" s="33" t="n">
        <x:f>ROUND('Inputs'!$C$4*'Inputs'!$C$7*'Inputs'!$C$5*C3525/3600,1)</x:f>
        <x:v>4015.6</x:v>
      </x:c>
      <x:c r="Q3525" s="33" t="n">
        <x:f>ROUND(('Inputs'!$C$4/B3525)*'Inputs'!$C$7*'Inputs'!$C$6*D3525/3600,1)</x:f>
        <x:v>2544.2</x:v>
      </x:c>
      <x:c r="R3525" s="59" t="n">
        <x:f>ROUND((P3525-Q3525)*O3525-('Inputs'!$C$4/B3525)*(I3525/J3525+K3525)-'Inputs'!$C$4*L3525-('Inputs'!$C$4*'Inputs'!$C$20*'Inputs'!$C$21*'Inputs'!$C$22/1000)*M3525*N3525,0)</x:f>
        <x:v>-263204</x:v>
      </x:c>
      <x:c r="S3525" s="59" t="n">
        <x:f>ROUND(R3525/'Inputs'!$C$4,2)</x:f>
        <x:v>-26.32</x:v>
      </x:c>
      <x:c r="T3525" s="33" t="n">
        <x:f>ROUND((P3525-Q3525)*G3525*'Inputs'!$C$25/1000,1)</x:f>
        <x:v>31.2</x:v>
      </x:c>
    </x:row>
    <x:row r="3526">
      <x:c r="A3526" t="n">
        <x:v>3511</x:v>
      </x:c>
      <x:c r="B3526" s="68" t="n">
        <x:v>52.6</x:v>
      </x:c>
      <x:c r="C3526" s="68" t="n">
        <x:v>28.1</x:v>
      </x:c>
      <x:c r="D3526" s="68" t="n">
        <x:v>205.3</x:v>
      </x:c>
      <x:c r="E3526" s="68" t="n">
        <x:v>21.3</x:v>
      </x:c>
      <x:c r="F3526" s="68" t="n">
        <x:v>34.3</x:v>
      </x:c>
      <x:c r="G3526" s="68" t="n">
        <x:v>8.9</x:v>
      </x:c>
      <x:c r="H3526" s="69" t="n">
        <x:v>1.782</x:v>
      </x:c>
      <x:c r="I3526" s="68" t="n">
        <x:v>6191</x:v>
      </x:c>
      <x:c r="J3526" s="68" t="n">
        <x:v>13.9</x:v>
      </x:c>
      <x:c r="K3526" s="68" t="n">
        <x:v>413</x:v>
      </x:c>
      <x:c r="L3526" s="68" t="n">
        <x:v>3.7</x:v>
      </x:c>
      <x:c r="M3526" s="70" t="n">
        <x:v>0.01</x:v>
      </x:c>
      <x:c r="N3526" s="71" t="n">
        <x:v>127</x:v>
      </x:c>
      <x:c r="O3526" s="33" t="n">
        <x:f>ROUND(3*E3526+F3526+G3526*H3526,1)</x:f>
        <x:v>114.1</x:v>
      </x:c>
      <x:c r="P3526" s="33" t="n">
        <x:f>ROUND('Inputs'!$C$4*'Inputs'!$C$7*'Inputs'!$C$5*C3526/3600,1)</x:f>
        <x:v>4058.9</x:v>
      </x:c>
      <x:c r="Q3526" s="33" t="n">
        <x:f>ROUND(('Inputs'!$C$4/B3526)*'Inputs'!$C$7*'Inputs'!$C$6*D3526/3600,1)</x:f>
        <x:v>1127.5</x:v>
      </x:c>
      <x:c r="R3526" s="59" t="n">
        <x:f>ROUND((P3526-Q3526)*O3526-('Inputs'!$C$4/B3526)*(I3526/J3526+K3526)-'Inputs'!$C$4*L3526-('Inputs'!$C$4*'Inputs'!$C$20*'Inputs'!$C$21*'Inputs'!$C$22/1000)*M3526*N3526,0)</x:f>
        <x:v>131440</x:v>
      </x:c>
      <x:c r="S3526" s="59" t="n">
        <x:f>ROUND(R3526/'Inputs'!$C$4,2)</x:f>
        <x:v>13.14</x:v>
      </x:c>
      <x:c r="T3526" s="33" t="n">
        <x:f>ROUND((P3526-Q3526)*G3526*'Inputs'!$C$25/1000,1)</x:f>
        <x:v>67.4</x:v>
      </x:c>
    </x:row>
    <x:row r="3527">
      <x:c r="A3527" t="n">
        <x:v>3512</x:v>
      </x:c>
      <x:c r="B3527" s="68" t="n">
        <x:v>36.3</x:v>
      </x:c>
      <x:c r="C3527" s="68" t="n">
        <x:v>27.8</x:v>
      </x:c>
      <x:c r="D3527" s="68" t="n">
        <x:v>191.9</x:v>
      </x:c>
      <x:c r="E3527" s="68" t="n">
        <x:v>20.6</x:v>
      </x:c>
      <x:c r="F3527" s="68" t="n">
        <x:v>33.9</x:v>
      </x:c>
      <x:c r="G3527" s="68" t="n">
        <x:v>7.7</x:v>
      </x:c>
      <x:c r="H3527" s="69" t="n">
        <x:v>1.658</x:v>
      </x:c>
      <x:c r="I3527" s="68" t="n">
        <x:v>6475</x:v>
      </x:c>
      <x:c r="J3527" s="68" t="n">
        <x:v>9.8</x:v>
      </x:c>
      <x:c r="K3527" s="68" t="n">
        <x:v>390</x:v>
      </x:c>
      <x:c r="L3527" s="68" t="n">
        <x:v>5</x:v>
      </x:c>
      <x:c r="M3527" s="70" t="n">
        <x:v>0.068</x:v>
      </x:c>
      <x:c r="N3527" s="71" t="n">
        <x:v>130</x:v>
      </x:c>
      <x:c r="O3527" s="33" t="n">
        <x:f>ROUND(3*E3527+F3527+G3527*H3527,1)</x:f>
        <x:v>108.5</x:v>
      </x:c>
      <x:c r="P3527" s="33" t="n">
        <x:f>ROUND('Inputs'!$C$4*'Inputs'!$C$7*'Inputs'!$C$5*C3527/3600,1)</x:f>
        <x:v>4015.6</x:v>
      </x:c>
      <x:c r="Q3527" s="33" t="n">
        <x:f>ROUND(('Inputs'!$C$4/B3527)*'Inputs'!$C$7*'Inputs'!$C$6*D3527/3600,1)</x:f>
        <x:v>1527.2</x:v>
      </x:c>
      <x:c r="R3527" s="59" t="n">
        <x:f>ROUND((P3527-Q3527)*O3527-('Inputs'!$C$4/B3527)*(I3527/J3527+K3527)-'Inputs'!$C$4*L3527-('Inputs'!$C$4*'Inputs'!$C$20*'Inputs'!$C$21*'Inputs'!$C$22/1000)*M3527*N3527,0)</x:f>
        <x:v>-89229</x:v>
      </x:c>
      <x:c r="S3527" s="59" t="n">
        <x:f>ROUND(R3527/'Inputs'!$C$4,2)</x:f>
        <x:v>-8.92</x:v>
      </x:c>
      <x:c r="T3527" s="33" t="n">
        <x:f>ROUND((P3527-Q3527)*G3527*'Inputs'!$C$25/1000,1)</x:f>
        <x:v>49.5</x:v>
      </x:c>
    </x:row>
    <x:row r="3528">
      <x:c r="A3528" t="n">
        <x:v>3513</x:v>
      </x:c>
      <x:c r="B3528" s="68" t="n">
        <x:v>28.2</x:v>
      </x:c>
      <x:c r="C3528" s="68" t="n">
        <x:v>28.8</x:v>
      </x:c>
      <x:c r="D3528" s="68" t="n">
        <x:v>254.3</x:v>
      </x:c>
      <x:c r="E3528" s="68" t="n">
        <x:v>23.8</x:v>
      </x:c>
      <x:c r="F3528" s="68" t="n">
        <x:v>52.7</x:v>
      </x:c>
      <x:c r="G3528" s="68" t="n">
        <x:v>7.3</x:v>
      </x:c>
      <x:c r="H3528" s="69" t="n">
        <x:v>1.699</x:v>
      </x:c>
      <x:c r="I3528" s="68" t="n">
        <x:v>8294</x:v>
      </x:c>
      <x:c r="J3528" s="68" t="n">
        <x:v>14.8</x:v>
      </x:c>
      <x:c r="K3528" s="68" t="n">
        <x:v>753</x:v>
      </x:c>
      <x:c r="L3528" s="68" t="n">
        <x:v>3.5</x:v>
      </x:c>
      <x:c r="M3528" s="70" t="n">
        <x:v>0.078</x:v>
      </x:c>
      <x:c r="N3528" s="71" t="n">
        <x:v>75</x:v>
      </x:c>
      <x:c r="O3528" s="33" t="n">
        <x:f>ROUND(3*E3528+F3528+G3528*H3528,1)</x:f>
        <x:v>136.5</x:v>
      </x:c>
      <x:c r="P3528" s="33" t="n">
        <x:f>ROUND('Inputs'!$C$4*'Inputs'!$C$7*'Inputs'!$C$5*C3528/3600,1)</x:f>
        <x:v>4160</x:v>
      </x:c>
      <x:c r="Q3528" s="33" t="n">
        <x:f>ROUND(('Inputs'!$C$4/B3528)*'Inputs'!$C$7*'Inputs'!$C$6*D3528/3600,1)</x:f>
        <x:v>2605.1</x:v>
      </x:c>
      <x:c r="R3528" s="59" t="n">
        <x:f>ROUND((P3528-Q3528)*O3528-('Inputs'!$C$4/B3528)*(I3528/J3528+K3528)-'Inputs'!$C$4*L3528-('Inputs'!$C$4*'Inputs'!$C$20*'Inputs'!$C$21*'Inputs'!$C$22/1000)*M3528*N3528,0)</x:f>
        <x:v>-301584</x:v>
      </x:c>
      <x:c r="S3528" s="59" t="n">
        <x:f>ROUND(R3528/'Inputs'!$C$4,2)</x:f>
        <x:v>-30.16</x:v>
      </x:c>
      <x:c r="T3528" s="33" t="n">
        <x:f>ROUND((P3528-Q3528)*G3528*'Inputs'!$C$25/1000,1)</x:f>
        <x:v>29.3</x:v>
      </x:c>
    </x:row>
    <x:row r="3529">
      <x:c r="A3529" t="n">
        <x:v>3514</x:v>
      </x:c>
      <x:c r="B3529" s="68" t="n">
        <x:v>54.9</x:v>
      </x:c>
      <x:c r="C3529" s="68" t="n">
        <x:v>25.8</x:v>
      </x:c>
      <x:c r="D3529" s="68" t="n">
        <x:v>184.9</x:v>
      </x:c>
      <x:c r="E3529" s="68" t="n">
        <x:v>20.3</x:v>
      </x:c>
      <x:c r="F3529" s="68" t="n">
        <x:v>45.2</x:v>
      </x:c>
      <x:c r="G3529" s="68" t="n">
        <x:v>10.4</x:v>
      </x:c>
      <x:c r="H3529" s="69" t="n">
        <x:v>1.77</x:v>
      </x:c>
      <x:c r="I3529" s="68" t="n">
        <x:v>8503</x:v>
      </x:c>
      <x:c r="J3529" s="68" t="n">
        <x:v>10.8</x:v>
      </x:c>
      <x:c r="K3529" s="68" t="n">
        <x:v>898</x:v>
      </x:c>
      <x:c r="L3529" s="68" t="n">
        <x:v>2</x:v>
      </x:c>
      <x:c r="M3529" s="70" t="n">
        <x:v>0.092</x:v>
      </x:c>
      <x:c r="N3529" s="71" t="n">
        <x:v>86</x:v>
      </x:c>
      <x:c r="O3529" s="33" t="n">
        <x:f>ROUND(3*E3529+F3529+G3529*H3529,1)</x:f>
        <x:v>124.5</x:v>
      </x:c>
      <x:c r="P3529" s="33" t="n">
        <x:f>ROUND('Inputs'!$C$4*'Inputs'!$C$7*'Inputs'!$C$5*C3529/3600,1)</x:f>
        <x:v>3726.7</x:v>
      </x:c>
      <x:c r="Q3529" s="33" t="n">
        <x:f>ROUND(('Inputs'!$C$4/B3529)*'Inputs'!$C$7*'Inputs'!$C$6*D3529/3600,1)</x:f>
        <x:v>973</x:v>
      </x:c>
      <x:c r="R3529" s="59" t="n">
        <x:f>ROUND((P3529-Q3529)*O3529-('Inputs'!$C$4/B3529)*(I3529/J3529+K3529)-'Inputs'!$C$4*L3529-('Inputs'!$C$4*'Inputs'!$C$20*'Inputs'!$C$21*'Inputs'!$C$22/1000)*M3529*N3529,0)</x:f>
        <x:v>-1836</x:v>
      </x:c>
      <x:c r="S3529" s="59" t="n">
        <x:f>ROUND(R3529/'Inputs'!$C$4,2)</x:f>
        <x:v>-0.18</x:v>
      </x:c>
      <x:c r="T3529" s="33" t="n">
        <x:f>ROUND((P3529-Q3529)*G3529*'Inputs'!$C$25/1000,1)</x:f>
        <x:v>74</x:v>
      </x:c>
    </x:row>
    <x:row r="3530">
      <x:c r="A3530" t="n">
        <x:v>3515</x:v>
      </x:c>
      <x:c r="B3530" s="68" t="n">
        <x:v>43.7</x:v>
      </x:c>
      <x:c r="C3530" s="68" t="n">
        <x:v>27.9</x:v>
      </x:c>
      <x:c r="D3530" s="68" t="n">
        <x:v>229.8</x:v>
      </x:c>
      <x:c r="E3530" s="68" t="n">
        <x:v>23.2</x:v>
      </x:c>
      <x:c r="F3530" s="68" t="n">
        <x:v>35.2</x:v>
      </x:c>
      <x:c r="G3530" s="68" t="n">
        <x:v>9.2</x:v>
      </x:c>
      <x:c r="H3530" s="69" t="n">
        <x:v>1.675</x:v>
      </x:c>
      <x:c r="I3530" s="68" t="n">
        <x:v>6017</x:v>
      </x:c>
      <x:c r="J3530" s="68" t="n">
        <x:v>14.9</x:v>
      </x:c>
      <x:c r="K3530" s="68" t="n">
        <x:v>602</x:v>
      </x:c>
      <x:c r="L3530" s="68" t="n">
        <x:v>1.9</x:v>
      </x:c>
      <x:c r="M3530" s="70" t="n">
        <x:v>0.018</x:v>
      </x:c>
      <x:c r="N3530" s="71" t="n">
        <x:v>157</x:v>
      </x:c>
      <x:c r="O3530" s="33" t="n">
        <x:f>ROUND(3*E3530+F3530+G3530*H3530,1)</x:f>
        <x:v>120.2</x:v>
      </x:c>
      <x:c r="P3530" s="33" t="n">
        <x:f>ROUND('Inputs'!$C$4*'Inputs'!$C$7*'Inputs'!$C$5*C3530/3600,1)</x:f>
        <x:v>4030</x:v>
      </x:c>
      <x:c r="Q3530" s="33" t="n">
        <x:f>ROUND(('Inputs'!$C$4/B3530)*'Inputs'!$C$7*'Inputs'!$C$6*D3530/3600,1)</x:f>
        <x:v>1519.1</x:v>
      </x:c>
      <x:c r="R3530" s="59" t="n">
        <x:f>ROUND((P3530-Q3530)*O3530-('Inputs'!$C$4/B3530)*(I3530/J3530+K3530)-'Inputs'!$C$4*L3530-('Inputs'!$C$4*'Inputs'!$C$20*'Inputs'!$C$21*'Inputs'!$C$22/1000)*M3530*N3530,0)</x:f>
        <x:v>46325</x:v>
      </x:c>
      <x:c r="S3530" s="59" t="n">
        <x:f>ROUND(R3530/'Inputs'!$C$4,2)</x:f>
        <x:v>4.63</x:v>
      </x:c>
      <x:c r="T3530" s="33" t="n">
        <x:f>ROUND((P3530-Q3530)*G3530*'Inputs'!$C$25/1000,1)</x:f>
        <x:v>59.7</x:v>
      </x:c>
    </x:row>
    <x:row r="3531">
      <x:c r="A3531" t="n">
        <x:v>3516</x:v>
      </x:c>
      <x:c r="B3531" s="68" t="n">
        <x:v>53.9</x:v>
      </x:c>
      <x:c r="C3531" s="68" t="n">
        <x:v>24.8</x:v>
      </x:c>
      <x:c r="D3531" s="68" t="n">
        <x:v>218.2</x:v>
      </x:c>
      <x:c r="E3531" s="68" t="n">
        <x:v>20.2</x:v>
      </x:c>
      <x:c r="F3531" s="68" t="n">
        <x:v>39.2</x:v>
      </x:c>
      <x:c r="G3531" s="68" t="n">
        <x:v>10.9</x:v>
      </x:c>
      <x:c r="H3531" s="69" t="n">
        <x:v>1.749</x:v>
      </x:c>
      <x:c r="I3531" s="68" t="n">
        <x:v>5636</x:v>
      </x:c>
      <x:c r="J3531" s="68" t="n">
        <x:v>11</x:v>
      </x:c>
      <x:c r="K3531" s="68" t="n">
        <x:v>648</x:v>
      </x:c>
      <x:c r="L3531" s="68" t="n">
        <x:v>5.7</x:v>
      </x:c>
      <x:c r="M3531" s="70" t="n">
        <x:v>0.012</x:v>
      </x:c>
      <x:c r="N3531" s="71" t="n">
        <x:v>90</x:v>
      </x:c>
      <x:c r="O3531" s="33" t="n">
        <x:f>ROUND(3*E3531+F3531+G3531*H3531,1)</x:f>
        <x:v>118.9</x:v>
      </x:c>
      <x:c r="P3531" s="33" t="n">
        <x:f>ROUND('Inputs'!$C$4*'Inputs'!$C$7*'Inputs'!$C$5*C3531/3600,1)</x:f>
        <x:v>3582.2</x:v>
      </x:c>
      <x:c r="Q3531" s="33" t="n">
        <x:f>ROUND(('Inputs'!$C$4/B3531)*'Inputs'!$C$7*'Inputs'!$C$6*D3531/3600,1)</x:f>
        <x:v>1169.5</x:v>
      </x:c>
      <x:c r="R3531" s="59" t="n">
        <x:f>ROUND((P3531-Q3531)*O3531-('Inputs'!$C$4/B3531)*(I3531/J3531+K3531)-'Inputs'!$C$4*L3531-('Inputs'!$C$4*'Inputs'!$C$20*'Inputs'!$C$21*'Inputs'!$C$22/1000)*M3531*N3531,0)</x:f>
        <x:v>12174</x:v>
      </x:c>
      <x:c r="S3531" s="59" t="n">
        <x:f>ROUND(R3531/'Inputs'!$C$4,2)</x:f>
        <x:v>1.22</x:v>
      </x:c>
      <x:c r="T3531" s="33" t="n">
        <x:f>ROUND((P3531-Q3531)*G3531*'Inputs'!$C$25/1000,1)</x:f>
        <x:v>67.9</x:v>
      </x:c>
    </x:row>
    <x:row r="3532">
      <x:c r="A3532" t="n">
        <x:v>3517</x:v>
      </x:c>
      <x:c r="B3532" s="68" t="n">
        <x:v>59.9</x:v>
      </x:c>
      <x:c r="C3532" s="68" t="n">
        <x:v>26.9</x:v>
      </x:c>
      <x:c r="D3532" s="68" t="n">
        <x:v>180.7</x:v>
      </x:c>
      <x:c r="E3532" s="68" t="n">
        <x:v>21.7</x:v>
      </x:c>
      <x:c r="F3532" s="68" t="n">
        <x:v>43.7</x:v>
      </x:c>
      <x:c r="G3532" s="68" t="n">
        <x:v>7.3</x:v>
      </x:c>
      <x:c r="H3532" s="69" t="n">
        <x:v>1.913</x:v>
      </x:c>
      <x:c r="I3532" s="68" t="n">
        <x:v>6262</x:v>
      </x:c>
      <x:c r="J3532" s="68" t="n">
        <x:v>12.8</x:v>
      </x:c>
      <x:c r="K3532" s="68" t="n">
        <x:v>691</x:v>
      </x:c>
      <x:c r="L3532" s="68" t="n">
        <x:v>3.8</x:v>
      </x:c>
      <x:c r="M3532" s="70" t="n">
        <x:v>0.041</x:v>
      </x:c>
      <x:c r="N3532" s="71" t="n">
        <x:v>155</x:v>
      </x:c>
      <x:c r="O3532" s="33" t="n">
        <x:f>ROUND(3*E3532+F3532+G3532*H3532,1)</x:f>
        <x:v>122.8</x:v>
      </x:c>
      <x:c r="P3532" s="33" t="n">
        <x:f>ROUND('Inputs'!$C$4*'Inputs'!$C$7*'Inputs'!$C$5*C3532/3600,1)</x:f>
        <x:v>3885.6</x:v>
      </x:c>
      <x:c r="Q3532" s="33" t="n">
        <x:f>ROUND(('Inputs'!$C$4/B3532)*'Inputs'!$C$7*'Inputs'!$C$6*D3532/3600,1)</x:f>
        <x:v>871.5</x:v>
      </x:c>
      <x:c r="R3532" s="59" t="n">
        <x:f>ROUND((P3532-Q3532)*O3532-('Inputs'!$C$4/B3532)*(I3532/J3532+K3532)-'Inputs'!$C$4*L3532-('Inputs'!$C$4*'Inputs'!$C$20*'Inputs'!$C$21*'Inputs'!$C$22/1000)*M3532*N3532,0)</x:f>
        <x:v>120889</x:v>
      </x:c>
      <x:c r="S3532" s="59" t="n">
        <x:f>ROUND(R3532/'Inputs'!$C$4,2)</x:f>
        <x:v>12.09</x:v>
      </x:c>
      <x:c r="T3532" s="33" t="n">
        <x:f>ROUND((P3532-Q3532)*G3532*'Inputs'!$C$25/1000,1)</x:f>
        <x:v>56.8</x:v>
      </x:c>
    </x:row>
    <x:row r="3533">
      <x:c r="A3533" t="n">
        <x:v>3518</x:v>
      </x:c>
      <x:c r="B3533" s="68" t="n">
        <x:v>25.1</x:v>
      </x:c>
      <x:c r="C3533" s="68" t="n">
        <x:v>32.6</x:v>
      </x:c>
      <x:c r="D3533" s="68" t="n">
        <x:v>216.1</x:v>
      </x:c>
      <x:c r="E3533" s="68" t="n">
        <x:v>24.4</x:v>
      </x:c>
      <x:c r="F3533" s="68" t="n">
        <x:v>36</x:v>
      </x:c>
      <x:c r="G3533" s="68" t="n">
        <x:v>10.6</x:v>
      </x:c>
      <x:c r="H3533" s="69" t="n">
        <x:v>1.831</x:v>
      </x:c>
      <x:c r="I3533" s="68" t="n">
        <x:v>7059</x:v>
      </x:c>
      <x:c r="J3533" s="68" t="n">
        <x:v>10.1</x:v>
      </x:c>
      <x:c r="K3533" s="68" t="n">
        <x:v>549</x:v>
      </x:c>
      <x:c r="L3533" s="68" t="n">
        <x:v>6</x:v>
      </x:c>
      <x:c r="M3533" s="70" t="n">
        <x:v>0.097</x:v>
      </x:c>
      <x:c r="N3533" s="71" t="n">
        <x:v>132</x:v>
      </x:c>
      <x:c r="O3533" s="33" t="n">
        <x:f>ROUND(3*E3533+F3533+G3533*H3533,1)</x:f>
        <x:v>128.6</x:v>
      </x:c>
      <x:c r="P3533" s="33" t="n">
        <x:f>ROUND('Inputs'!$C$4*'Inputs'!$C$7*'Inputs'!$C$5*C3533/3600,1)</x:f>
        <x:v>4708.9</x:v>
      </x:c>
      <x:c r="Q3533" s="33" t="n">
        <x:f>ROUND(('Inputs'!$C$4/B3533)*'Inputs'!$C$7*'Inputs'!$C$6*D3533/3600,1)</x:f>
        <x:v>2487.2</x:v>
      </x:c>
      <x:c r="R3533" s="59" t="n">
        <x:f>ROUND((P3533-Q3533)*O3533-('Inputs'!$C$4/B3533)*(I3533/J3533+K3533)-'Inputs'!$C$4*L3533-('Inputs'!$C$4*'Inputs'!$C$20*'Inputs'!$C$21*'Inputs'!$C$22/1000)*M3533*N3533,0)</x:f>
        <x:v>-300097</x:v>
      </x:c>
      <x:c r="S3533" s="59" t="n">
        <x:f>ROUND(R3533/'Inputs'!$C$4,2)</x:f>
        <x:v>-30.01</x:v>
      </x:c>
      <x:c r="T3533" s="33" t="n">
        <x:f>ROUND((P3533-Q3533)*G3533*'Inputs'!$C$25/1000,1)</x:f>
        <x:v>60.8</x:v>
      </x:c>
    </x:row>
    <x:row r="3534">
      <x:c r="A3534" t="n">
        <x:v>3519</x:v>
      </x:c>
      <x:c r="B3534" s="68" t="n">
        <x:v>33.5</x:v>
      </x:c>
      <x:c r="C3534" s="68" t="n">
        <x:v>24.7</x:v>
      </x:c>
      <x:c r="D3534" s="68" t="n">
        <x:v>189.3</x:v>
      </x:c>
      <x:c r="E3534" s="68" t="n">
        <x:v>22.5</x:v>
      </x:c>
      <x:c r="F3534" s="68" t="n">
        <x:v>44.8</x:v>
      </x:c>
      <x:c r="G3534" s="68" t="n">
        <x:v>7.1</x:v>
      </x:c>
      <x:c r="H3534" s="69" t="n">
        <x:v>1.849</x:v>
      </x:c>
      <x:c r="I3534" s="68" t="n">
        <x:v>6825</x:v>
      </x:c>
      <x:c r="J3534" s="68" t="n">
        <x:v>11.5</x:v>
      </x:c>
      <x:c r="K3534" s="68" t="n">
        <x:v>749</x:v>
      </x:c>
      <x:c r="L3534" s="68" t="n">
        <x:v>5.8</x:v>
      </x:c>
      <x:c r="M3534" s="70" t="n">
        <x:v>0.06</x:v>
      </x:c>
      <x:c r="N3534" s="71" t="n">
        <x:v>75</x:v>
      </x:c>
      <x:c r="O3534" s="33" t="n">
        <x:f>ROUND(3*E3534+F3534+G3534*H3534,1)</x:f>
        <x:v>125.4</x:v>
      </x:c>
      <x:c r="P3534" s="33" t="n">
        <x:f>ROUND('Inputs'!$C$4*'Inputs'!$C$7*'Inputs'!$C$5*C3534/3600,1)</x:f>
        <x:v>3567.8</x:v>
      </x:c>
      <x:c r="Q3534" s="33" t="n">
        <x:f>ROUND(('Inputs'!$C$4/B3534)*'Inputs'!$C$7*'Inputs'!$C$6*D3534/3600,1)</x:f>
        <x:v>1632.4</x:v>
      </x:c>
      <x:c r="R3534" s="59" t="n">
        <x:f>ROUND((P3534-Q3534)*O3534-('Inputs'!$C$4/B3534)*(I3534/J3534+K3534)-'Inputs'!$C$4*L3534-('Inputs'!$C$4*'Inputs'!$C$20*'Inputs'!$C$21*'Inputs'!$C$22/1000)*M3534*N3534,0)</x:f>
        <x:v>-226103</x:v>
      </x:c>
      <x:c r="S3534" s="59" t="n">
        <x:f>ROUND(R3534/'Inputs'!$C$4,2)</x:f>
        <x:v>-22.61</x:v>
      </x:c>
      <x:c r="T3534" s="33" t="n">
        <x:f>ROUND((P3534-Q3534)*G3534*'Inputs'!$C$25/1000,1)</x:f>
        <x:v>35.5</x:v>
      </x:c>
    </x:row>
    <x:row r="3535">
      <x:c r="A3535" t="n">
        <x:v>3520</x:v>
      </x:c>
      <x:c r="B3535" s="68" t="n">
        <x:v>26.4</x:v>
      </x:c>
      <x:c r="C3535" s="68" t="n">
        <x:v>27.1</x:v>
      </x:c>
      <x:c r="D3535" s="68" t="n">
        <x:v>209.2</x:v>
      </x:c>
      <x:c r="E3535" s="68" t="n">
        <x:v>27.8</x:v>
      </x:c>
      <x:c r="F3535" s="68" t="n">
        <x:v>43.6</x:v>
      </x:c>
      <x:c r="G3535" s="68" t="n">
        <x:v>9.2</x:v>
      </x:c>
      <x:c r="H3535" s="69" t="n">
        <x:v>1.937</x:v>
      </x:c>
      <x:c r="I3535" s="68" t="n">
        <x:v>6117</x:v>
      </x:c>
      <x:c r="J3535" s="68" t="n">
        <x:v>8.1</x:v>
      </x:c>
      <x:c r="K3535" s="68" t="n">
        <x:v>561</x:v>
      </x:c>
      <x:c r="L3535" s="68" t="n">
        <x:v>2.6</x:v>
      </x:c>
      <x:c r="M3535" s="70" t="n">
        <x:v>0.081</x:v>
      </x:c>
      <x:c r="N3535" s="71" t="n">
        <x:v>138</x:v>
      </x:c>
      <x:c r="O3535" s="33" t="n">
        <x:f>ROUND(3*E3535+F3535+G3535*H3535,1)</x:f>
        <x:v>144.8</x:v>
      </x:c>
      <x:c r="P3535" s="33" t="n">
        <x:f>ROUND('Inputs'!$C$4*'Inputs'!$C$7*'Inputs'!$C$5*C3535/3600,1)</x:f>
        <x:v>3914.4</x:v>
      </x:c>
      <x:c r="Q3535" s="33" t="n">
        <x:f>ROUND(('Inputs'!$C$4/B3535)*'Inputs'!$C$7*'Inputs'!$C$6*D3535/3600,1)</x:f>
        <x:v>2289.2</x:v>
      </x:c>
      <x:c r="R3535" s="59" t="n">
        <x:f>ROUND((P3535-Q3535)*O3535-('Inputs'!$C$4/B3535)*(I3535/J3535+K3535)-'Inputs'!$C$4*L3535-('Inputs'!$C$4*'Inputs'!$C$20*'Inputs'!$C$21*'Inputs'!$C$22/1000)*M3535*N3535,0)</x:f>
        <x:v>-314222</x:v>
      </x:c>
      <x:c r="S3535" s="59" t="n">
        <x:f>ROUND(R3535/'Inputs'!$C$4,2)</x:f>
        <x:v>-31.42</x:v>
      </x:c>
      <x:c r="T3535" s="33" t="n">
        <x:f>ROUND((P3535-Q3535)*G3535*'Inputs'!$C$25/1000,1)</x:f>
        <x:v>38.6</x:v>
      </x:c>
    </x:row>
    <x:row r="3536">
      <x:c r="A3536" t="n">
        <x:v>3521</x:v>
      </x:c>
      <x:c r="B3536" s="68" t="n">
        <x:v>59.8</x:v>
      </x:c>
      <x:c r="C3536" s="68" t="n">
        <x:v>31.8</x:v>
      </x:c>
      <x:c r="D3536" s="68" t="n">
        <x:v>208.1</x:v>
      </x:c>
      <x:c r="E3536" s="68" t="n">
        <x:v>21</x:v>
      </x:c>
      <x:c r="F3536" s="68" t="n">
        <x:v>42.4</x:v>
      </x:c>
      <x:c r="G3536" s="68" t="n">
        <x:v>7.5</x:v>
      </x:c>
      <x:c r="H3536" s="69" t="n">
        <x:v>1.82</x:v>
      </x:c>
      <x:c r="I3536" s="68" t="n">
        <x:v>8093</x:v>
      </x:c>
      <x:c r="J3536" s="68" t="n">
        <x:v>8.6</x:v>
      </x:c>
      <x:c r="K3536" s="68" t="n">
        <x:v>411</x:v>
      </x:c>
      <x:c r="L3536" s="68" t="n">
        <x:v>3.3</x:v>
      </x:c>
      <x:c r="M3536" s="70" t="n">
        <x:v>0.041</x:v>
      </x:c>
      <x:c r="N3536" s="71" t="n">
        <x:v>93</x:v>
      </x:c>
      <x:c r="O3536" s="33" t="n">
        <x:f>ROUND(3*E3536+F3536+G3536*H3536,1)</x:f>
        <x:v>119.1</x:v>
      </x:c>
      <x:c r="P3536" s="33" t="n">
        <x:f>ROUND('Inputs'!$C$4*'Inputs'!$C$7*'Inputs'!$C$5*C3536/3600,1)</x:f>
        <x:v>4593.3</x:v>
      </x:c>
      <x:c r="Q3536" s="33" t="n">
        <x:f>ROUND(('Inputs'!$C$4/B3536)*'Inputs'!$C$7*'Inputs'!$C$6*D3536/3600,1)</x:f>
        <x:v>1005.3</x:v>
      </x:c>
      <x:c r="R3536" s="59" t="n">
        <x:f>ROUND((P3536-Q3536)*O3536-('Inputs'!$C$4/B3536)*(I3536/J3536+K3536)-'Inputs'!$C$4*L3536-('Inputs'!$C$4*'Inputs'!$C$20*'Inputs'!$C$21*'Inputs'!$C$22/1000)*M3536*N3536,0)</x:f>
        <x:v>159710</x:v>
      </x:c>
      <x:c r="S3536" s="59" t="n">
        <x:f>ROUND(R3536/'Inputs'!$C$4,2)</x:f>
        <x:v>15.97</x:v>
      </x:c>
      <x:c r="T3536" s="33" t="n">
        <x:f>ROUND((P3536-Q3536)*G3536*'Inputs'!$C$25/1000,1)</x:f>
        <x:v>69.5</x:v>
      </x:c>
    </x:row>
    <x:row r="3537">
      <x:c r="A3537" t="n">
        <x:v>3522</x:v>
      </x:c>
      <x:c r="B3537" s="68" t="n">
        <x:v>28.8</x:v>
      </x:c>
      <x:c r="C3537" s="68" t="n">
        <x:v>28.7</x:v>
      </x:c>
      <x:c r="D3537" s="68" t="n">
        <x:v>232.4</x:v>
      </x:c>
      <x:c r="E3537" s="68" t="n">
        <x:v>27.3</x:v>
      </x:c>
      <x:c r="F3537" s="68" t="n">
        <x:v>42.3</x:v>
      </x:c>
      <x:c r="G3537" s="68" t="n">
        <x:v>7.6</x:v>
      </x:c>
      <x:c r="H3537" s="69" t="n">
        <x:v>1.676</x:v>
      </x:c>
      <x:c r="I3537" s="68" t="n">
        <x:v>5782</x:v>
      </x:c>
      <x:c r="J3537" s="68" t="n">
        <x:v>8.3</x:v>
      </x:c>
      <x:c r="K3537" s="68" t="n">
        <x:v>731</x:v>
      </x:c>
      <x:c r="L3537" s="68" t="n">
        <x:v>2.3</x:v>
      </x:c>
      <x:c r="M3537" s="70" t="n">
        <x:v>0.018</x:v>
      </x:c>
      <x:c r="N3537" s="71" t="n">
        <x:v>106</x:v>
      </x:c>
      <x:c r="O3537" s="33" t="n">
        <x:f>ROUND(3*E3537+F3537+G3537*H3537,1)</x:f>
        <x:v>136.9</x:v>
      </x:c>
      <x:c r="P3537" s="33" t="n">
        <x:f>ROUND('Inputs'!$C$4*'Inputs'!$C$7*'Inputs'!$C$5*C3537/3600,1)</x:f>
        <x:v>4145.6</x:v>
      </x:c>
      <x:c r="Q3537" s="33" t="n">
        <x:f>ROUND(('Inputs'!$C$4/B3537)*'Inputs'!$C$7*'Inputs'!$C$6*D3537/3600,1)</x:f>
        <x:v>2331.2</x:v>
      </x:c>
      <x:c r="R3537" s="59" t="n">
        <x:f>ROUND((P3537-Q3537)*O3537-('Inputs'!$C$4/B3537)*(I3537/J3537+K3537)-'Inputs'!$C$4*L3537-('Inputs'!$C$4*'Inputs'!$C$20*'Inputs'!$C$21*'Inputs'!$C$22/1000)*M3537*N3537,0)</x:f>
        <x:v>-274579</x:v>
      </x:c>
      <x:c r="S3537" s="59" t="n">
        <x:f>ROUND(R3537/'Inputs'!$C$4,2)</x:f>
        <x:v>-27.46</x:v>
      </x:c>
      <x:c r="T3537" s="33" t="n">
        <x:f>ROUND((P3537-Q3537)*G3537*'Inputs'!$C$25/1000,1)</x:f>
        <x:v>35.6</x:v>
      </x:c>
    </x:row>
    <x:row r="3538">
      <x:c r="A3538" t="n">
        <x:v>3523</x:v>
      </x:c>
      <x:c r="B3538" s="68" t="n">
        <x:v>42.2</x:v>
      </x:c>
      <x:c r="C3538" s="68" t="n">
        <x:v>32.7</x:v>
      </x:c>
      <x:c r="D3538" s="68" t="n">
        <x:v>205.6</x:v>
      </x:c>
      <x:c r="E3538" s="68" t="n">
        <x:v>24.1</x:v>
      </x:c>
      <x:c r="F3538" s="68" t="n">
        <x:v>51.8</x:v>
      </x:c>
      <x:c r="G3538" s="68" t="n">
        <x:v>10.6</x:v>
      </x:c>
      <x:c r="H3538" s="69" t="n">
        <x:v>2.023</x:v>
      </x:c>
      <x:c r="I3538" s="68" t="n">
        <x:v>5449</x:v>
      </x:c>
      <x:c r="J3538" s="68" t="n">
        <x:v>11.8</x:v>
      </x:c>
      <x:c r="K3538" s="68" t="n">
        <x:v>831</x:v>
      </x:c>
      <x:c r="L3538" s="68" t="n">
        <x:v>1.5</x:v>
      </x:c>
      <x:c r="M3538" s="70" t="n">
        <x:v>0.02</x:v>
      </x:c>
      <x:c r="N3538" s="71" t="n">
        <x:v>87</x:v>
      </x:c>
      <x:c r="O3538" s="33" t="n">
        <x:f>ROUND(3*E3538+F3538+G3538*H3538,1)</x:f>
        <x:v>145.5</x:v>
      </x:c>
      <x:c r="P3538" s="33" t="n">
        <x:f>ROUND('Inputs'!$C$4*'Inputs'!$C$7*'Inputs'!$C$5*C3538/3600,1)</x:f>
        <x:v>4723.3</x:v>
      </x:c>
      <x:c r="Q3538" s="33" t="n">
        <x:f>ROUND(('Inputs'!$C$4/B3538)*'Inputs'!$C$7*'Inputs'!$C$6*D3538/3600,1)</x:f>
        <x:v>1407.5</x:v>
      </x:c>
      <x:c r="R3538" s="59" t="n">
        <x:f>ROUND((P3538-Q3538)*O3538-('Inputs'!$C$4/B3538)*(I3538/J3538+K3538)-'Inputs'!$C$4*L3538-('Inputs'!$C$4*'Inputs'!$C$20*'Inputs'!$C$21*'Inputs'!$C$22/1000)*M3538*N3538,0)</x:f>
        <x:v>157212</x:v>
      </x:c>
      <x:c r="S3538" s="59" t="n">
        <x:f>ROUND(R3538/'Inputs'!$C$4,2)</x:f>
        <x:v>15.72</x:v>
      </x:c>
      <x:c r="T3538" s="33" t="n">
        <x:f>ROUND((P3538-Q3538)*G3538*'Inputs'!$C$25/1000,1)</x:f>
        <x:v>90.8</x:v>
      </x:c>
    </x:row>
    <x:row r="3539">
      <x:c r="A3539" t="n">
        <x:v>3524</x:v>
      </x:c>
      <x:c r="B3539" s="68" t="n">
        <x:v>57.5</x:v>
      </x:c>
      <x:c r="C3539" s="68" t="n">
        <x:v>26.1</x:v>
      </x:c>
      <x:c r="D3539" s="68" t="n">
        <x:v>227.5</x:v>
      </x:c>
      <x:c r="E3539" s="68" t="n">
        <x:v>25.5</x:v>
      </x:c>
      <x:c r="F3539" s="68" t="n">
        <x:v>45.4</x:v>
      </x:c>
      <x:c r="G3539" s="68" t="n">
        <x:v>9.2</x:v>
      </x:c>
      <x:c r="H3539" s="69" t="n">
        <x:v>1.801</x:v>
      </x:c>
      <x:c r="I3539" s="68" t="n">
        <x:v>6246</x:v>
      </x:c>
      <x:c r="J3539" s="68" t="n">
        <x:v>8.4</x:v>
      </x:c>
      <x:c r="K3539" s="68" t="n">
        <x:v>411</x:v>
      </x:c>
      <x:c r="L3539" s="68" t="n">
        <x:v>5.9</x:v>
      </x:c>
      <x:c r="M3539" s="70" t="n">
        <x:v>0.071</x:v>
      </x:c>
      <x:c r="N3539" s="71" t="n">
        <x:v>101</x:v>
      </x:c>
      <x:c r="O3539" s="33" t="n">
        <x:f>ROUND(3*E3539+F3539+G3539*H3539,1)</x:f>
        <x:v>138.5</x:v>
      </x:c>
      <x:c r="P3539" s="33" t="n">
        <x:f>ROUND('Inputs'!$C$4*'Inputs'!$C$7*'Inputs'!$C$5*C3539/3600,1)</x:f>
        <x:v>3770</x:v>
      </x:c>
      <x:c r="Q3539" s="33" t="n">
        <x:f>ROUND(('Inputs'!$C$4/B3539)*'Inputs'!$C$7*'Inputs'!$C$6*D3539/3600,1)</x:f>
        <x:v>1143</x:v>
      </x:c>
      <x:c r="R3539" s="59" t="n">
        <x:f>ROUND((P3539-Q3539)*O3539-('Inputs'!$C$4/B3539)*(I3539/J3539+K3539)-'Inputs'!$C$4*L3539-('Inputs'!$C$4*'Inputs'!$C$20*'Inputs'!$C$21*'Inputs'!$C$22/1000)*M3539*N3539,0)</x:f>
        <x:v>88009</x:v>
      </x:c>
      <x:c r="S3539" s="59" t="n">
        <x:f>ROUND(R3539/'Inputs'!$C$4,2)</x:f>
        <x:v>8.8</x:v>
      </x:c>
      <x:c r="T3539" s="33" t="n">
        <x:f>ROUND((P3539-Q3539)*G3539*'Inputs'!$C$25/1000,1)</x:f>
        <x:v>62.4</x:v>
      </x:c>
    </x:row>
    <x:row r="3540">
      <x:c r="A3540" t="n">
        <x:v>3525</x:v>
      </x:c>
      <x:c r="B3540" s="68" t="n">
        <x:v>36.7</x:v>
      </x:c>
      <x:c r="C3540" s="68" t="n">
        <x:v>24.9</x:v>
      </x:c>
      <x:c r="D3540" s="68" t="n">
        <x:v>248.3</x:v>
      </x:c>
      <x:c r="E3540" s="68" t="n">
        <x:v>24</x:v>
      </x:c>
      <x:c r="F3540" s="68" t="n">
        <x:v>43.9</x:v>
      </x:c>
      <x:c r="G3540" s="68" t="n">
        <x:v>9.5</x:v>
      </x:c>
      <x:c r="H3540" s="69" t="n">
        <x:v>1.581</x:v>
      </x:c>
      <x:c r="I3540" s="68" t="n">
        <x:v>4796</x:v>
      </x:c>
      <x:c r="J3540" s="68" t="n">
        <x:v>13.6</x:v>
      </x:c>
      <x:c r="K3540" s="68" t="n">
        <x:v>696</x:v>
      </x:c>
      <x:c r="L3540" s="68" t="n">
        <x:v>3.8</x:v>
      </x:c>
      <x:c r="M3540" s="70" t="n">
        <x:v>0.058</x:v>
      </x:c>
      <x:c r="N3540" s="71" t="n">
        <x:v>102</x:v>
      </x:c>
      <x:c r="O3540" s="33" t="n">
        <x:f>ROUND(3*E3540+F3540+G3540*H3540,1)</x:f>
        <x:v>130.9</x:v>
      </x:c>
      <x:c r="P3540" s="33" t="n">
        <x:f>ROUND('Inputs'!$C$4*'Inputs'!$C$7*'Inputs'!$C$5*C3540/3600,1)</x:f>
        <x:v>3596.7</x:v>
      </x:c>
      <x:c r="Q3540" s="33" t="n">
        <x:f>ROUND(('Inputs'!$C$4/B3540)*'Inputs'!$C$7*'Inputs'!$C$6*D3540/3600,1)</x:f>
        <x:v>1954.5</x:v>
      </x:c>
      <x:c r="R3540" s="59" t="n">
        <x:f>ROUND((P3540-Q3540)*O3540-('Inputs'!$C$4/B3540)*(I3540/J3540+K3540)-'Inputs'!$C$4*L3540-('Inputs'!$C$4*'Inputs'!$C$20*'Inputs'!$C$21*'Inputs'!$C$22/1000)*M3540*N3540,0)</x:f>
        <x:v>-122000</x:v>
      </x:c>
      <x:c r="S3540" s="59" t="n">
        <x:f>ROUND(R3540/'Inputs'!$C$4,2)</x:f>
        <x:v>-12.2</x:v>
      </x:c>
      <x:c r="T3540" s="33" t="n">
        <x:f>ROUND((P3540-Q3540)*G3540*'Inputs'!$C$25/1000,1)</x:f>
        <x:v>40.3</x:v>
      </x:c>
    </x:row>
    <x:row r="3541">
      <x:c r="A3541" t="n">
        <x:v>3526</x:v>
      </x:c>
      <x:c r="B3541" s="68" t="n">
        <x:v>36.7</x:v>
      </x:c>
      <x:c r="C3541" s="68" t="n">
        <x:v>32.1</x:v>
      </x:c>
      <x:c r="D3541" s="68" t="n">
        <x:v>192.5</x:v>
      </x:c>
      <x:c r="E3541" s="68" t="n">
        <x:v>20.8</x:v>
      </x:c>
      <x:c r="F3541" s="68" t="n">
        <x:v>42.3</x:v>
      </x:c>
      <x:c r="G3541" s="68" t="n">
        <x:v>9.7</x:v>
      </x:c>
      <x:c r="H3541" s="69" t="n">
        <x:v>1.682</x:v>
      </x:c>
      <x:c r="I3541" s="68" t="n">
        <x:v>5821</x:v>
      </x:c>
      <x:c r="J3541" s="68" t="n">
        <x:v>10.9</x:v>
      </x:c>
      <x:c r="K3541" s="68" t="n">
        <x:v>655</x:v>
      </x:c>
      <x:c r="L3541" s="68" t="n">
        <x:v>5.9</x:v>
      </x:c>
      <x:c r="M3541" s="70" t="n">
        <x:v>0.021</x:v>
      </x:c>
      <x:c r="N3541" s="71" t="n">
        <x:v>118</x:v>
      </x:c>
      <x:c r="O3541" s="33" t="n">
        <x:f>ROUND(3*E3541+F3541+G3541*H3541,1)</x:f>
        <x:v>121</x:v>
      </x:c>
      <x:c r="P3541" s="33" t="n">
        <x:f>ROUND('Inputs'!$C$4*'Inputs'!$C$7*'Inputs'!$C$5*C3541/3600,1)</x:f>
        <x:v>4636.7</x:v>
      </x:c>
      <x:c r="Q3541" s="33" t="n">
        <x:f>ROUND(('Inputs'!$C$4/B3541)*'Inputs'!$C$7*'Inputs'!$C$6*D3541/3600,1)</x:f>
        <x:v>1515.3</x:v>
      </x:c>
      <x:c r="R3541" s="59" t="n">
        <x:f>ROUND((P3541-Q3541)*O3541-('Inputs'!$C$4/B3541)*(I3541/J3541+K3541)-'Inputs'!$C$4*L3541-('Inputs'!$C$4*'Inputs'!$C$20*'Inputs'!$C$21*'Inputs'!$C$22/1000)*M3541*N3541,0)</x:f>
        <x:v>-10840</x:v>
      </x:c>
      <x:c r="S3541" s="59" t="n">
        <x:f>ROUND(R3541/'Inputs'!$C$4,2)</x:f>
        <x:v>-1.08</x:v>
      </x:c>
      <x:c r="T3541" s="33" t="n">
        <x:f>ROUND((P3541-Q3541)*G3541*'Inputs'!$C$25/1000,1)</x:f>
        <x:v>78.2</x:v>
      </x:c>
    </x:row>
    <x:row r="3542">
      <x:c r="A3542" t="n">
        <x:v>3527</x:v>
      </x:c>
      <x:c r="B3542" s="68" t="n">
        <x:v>37.8</x:v>
      </x:c>
      <x:c r="C3542" s="68" t="n">
        <x:v>30.3</x:v>
      </x:c>
      <x:c r="D3542" s="68" t="n">
        <x:v>282.9</x:v>
      </x:c>
      <x:c r="E3542" s="68" t="n">
        <x:v>27</x:v>
      </x:c>
      <x:c r="F3542" s="68" t="n">
        <x:v>38.1</x:v>
      </x:c>
      <x:c r="G3542" s="68" t="n">
        <x:v>8.7</x:v>
      </x:c>
      <x:c r="H3542" s="69" t="n">
        <x:v>1.876</x:v>
      </x:c>
      <x:c r="I3542" s="68" t="n">
        <x:v>6579</x:v>
      </x:c>
      <x:c r="J3542" s="68" t="n">
        <x:v>13.4</x:v>
      </x:c>
      <x:c r="K3542" s="68" t="n">
        <x:v>651</x:v>
      </x:c>
      <x:c r="L3542" s="68" t="n">
        <x:v>4.9</x:v>
      </x:c>
      <x:c r="M3542" s="70" t="n">
        <x:v>0.005</x:v>
      </x:c>
      <x:c r="N3542" s="71" t="n">
        <x:v>149</x:v>
      </x:c>
      <x:c r="O3542" s="33" t="n">
        <x:f>ROUND(3*E3542+F3542+G3542*H3542,1)</x:f>
        <x:v>135.4</x:v>
      </x:c>
      <x:c r="P3542" s="33" t="n">
        <x:f>ROUND('Inputs'!$C$4*'Inputs'!$C$7*'Inputs'!$C$5*C3542/3600,1)</x:f>
        <x:v>4376.7</x:v>
      </x:c>
      <x:c r="Q3542" s="33" t="n">
        <x:f>ROUND(('Inputs'!$C$4/B3542)*'Inputs'!$C$7*'Inputs'!$C$6*D3542/3600,1)</x:f>
        <x:v>2162.1</x:v>
      </x:c>
      <x:c r="R3542" s="59" t="n">
        <x:f>ROUND((P3542-Q3542)*O3542-('Inputs'!$C$4/B3542)*(I3542/J3542+K3542)-'Inputs'!$C$4*L3542-('Inputs'!$C$4*'Inputs'!$C$20*'Inputs'!$C$21*'Inputs'!$C$22/1000)*M3542*N3542,0)</x:f>
        <x:v>-52918</x:v>
      </x:c>
      <x:c r="S3542" s="59" t="n">
        <x:f>ROUND(R3542/'Inputs'!$C$4,2)</x:f>
        <x:v>-5.29</x:v>
      </x:c>
      <x:c r="T3542" s="33" t="n">
        <x:f>ROUND((P3542-Q3542)*G3542*'Inputs'!$C$25/1000,1)</x:f>
        <x:v>49.8</x:v>
      </x:c>
    </x:row>
    <x:row r="3543">
      <x:c r="A3543" t="n">
        <x:v>3528</x:v>
      </x:c>
      <x:c r="B3543" s="68" t="n">
        <x:v>55</x:v>
      </x:c>
      <x:c r="C3543" s="68" t="n">
        <x:v>31.4</x:v>
      </x:c>
      <x:c r="D3543" s="68" t="n">
        <x:v>248.1</x:v>
      </x:c>
      <x:c r="E3543" s="68" t="n">
        <x:v>23.4</x:v>
      </x:c>
      <x:c r="F3543" s="68" t="n">
        <x:v>30.3</x:v>
      </x:c>
      <x:c r="G3543" s="68" t="n">
        <x:v>7.4</x:v>
      </x:c>
      <x:c r="H3543" s="69" t="n">
        <x:v>1.817</x:v>
      </x:c>
      <x:c r="I3543" s="68" t="n">
        <x:v>7439</x:v>
      </x:c>
      <x:c r="J3543" s="68" t="n">
        <x:v>12</x:v>
      </x:c>
      <x:c r="K3543" s="68" t="n">
        <x:v>614</x:v>
      </x:c>
      <x:c r="L3543" s="68" t="n">
        <x:v>3.2</x:v>
      </x:c>
      <x:c r="M3543" s="70" t="n">
        <x:v>0.053</x:v>
      </x:c>
      <x:c r="N3543" s="71" t="n">
        <x:v>87</x:v>
      </x:c>
      <x:c r="O3543" s="33" t="n">
        <x:f>ROUND(3*E3543+F3543+G3543*H3543,1)</x:f>
        <x:v>113.9</x:v>
      </x:c>
      <x:c r="P3543" s="33" t="n">
        <x:f>ROUND('Inputs'!$C$4*'Inputs'!$C$7*'Inputs'!$C$5*C3543/3600,1)</x:f>
        <x:v>4535.6</x:v>
      </x:c>
      <x:c r="Q3543" s="33" t="n">
        <x:f>ROUND(('Inputs'!$C$4/B3543)*'Inputs'!$C$7*'Inputs'!$C$6*D3543/3600,1)</x:f>
        <x:v>1303.2</x:v>
      </x:c>
      <x:c r="R3543" s="59" t="n">
        <x:f>ROUND((P3543-Q3543)*O3543-('Inputs'!$C$4/B3543)*(I3543/J3543+K3543)-'Inputs'!$C$4*L3543-('Inputs'!$C$4*'Inputs'!$C$20*'Inputs'!$C$21*'Inputs'!$C$22/1000)*M3543*N3543,0)</x:f>
        <x:v>101511</x:v>
      </x:c>
      <x:c r="S3543" s="59" t="n">
        <x:f>ROUND(R3543/'Inputs'!$C$4,2)</x:f>
        <x:v>10.15</x:v>
      </x:c>
      <x:c r="T3543" s="33" t="n">
        <x:f>ROUND((P3543-Q3543)*G3543*'Inputs'!$C$25/1000,1)</x:f>
        <x:v>61.8</x:v>
      </x:c>
    </x:row>
    <x:row r="3544">
      <x:c r="A3544" t="n">
        <x:v>3529</x:v>
      </x:c>
      <x:c r="B3544" s="68" t="n">
        <x:v>36.7</x:v>
      </x:c>
      <x:c r="C3544" s="68" t="n">
        <x:v>25.2</x:v>
      </x:c>
      <x:c r="D3544" s="68" t="n">
        <x:v>209.7</x:v>
      </x:c>
      <x:c r="E3544" s="68" t="n">
        <x:v>20.6</x:v>
      </x:c>
      <x:c r="F3544" s="68" t="n">
        <x:v>52.5</x:v>
      </x:c>
      <x:c r="G3544" s="68" t="n">
        <x:v>7.1</x:v>
      </x:c>
      <x:c r="H3544" s="69" t="n">
        <x:v>1.741</x:v>
      </x:c>
      <x:c r="I3544" s="68" t="n">
        <x:v>7034</x:v>
      </x:c>
      <x:c r="J3544" s="68" t="n">
        <x:v>8.5</x:v>
      </x:c>
      <x:c r="K3544" s="68" t="n">
        <x:v>630</x:v>
      </x:c>
      <x:c r="L3544" s="68" t="n">
        <x:v>6</x:v>
      </x:c>
      <x:c r="M3544" s="70" t="n">
        <x:v>0.03</x:v>
      </x:c>
      <x:c r="N3544" s="71" t="n">
        <x:v>148</x:v>
      </x:c>
      <x:c r="O3544" s="33" t="n">
        <x:f>ROUND(3*E3544+F3544+G3544*H3544,1)</x:f>
        <x:v>126.7</x:v>
      </x:c>
      <x:c r="P3544" s="33" t="n">
        <x:f>ROUND('Inputs'!$C$4*'Inputs'!$C$7*'Inputs'!$C$5*C3544/3600,1)</x:f>
        <x:v>3640</x:v>
      </x:c>
      <x:c r="Q3544" s="33" t="n">
        <x:f>ROUND(('Inputs'!$C$4/B3544)*'Inputs'!$C$7*'Inputs'!$C$6*D3544/3600,1)</x:f>
        <x:v>1650.7</x:v>
      </x:c>
      <x:c r="R3544" s="59" t="n">
        <x:f>ROUND((P3544-Q3544)*O3544-('Inputs'!$C$4/B3544)*(I3544/J3544+K3544)-'Inputs'!$C$4*L3544-('Inputs'!$C$4*'Inputs'!$C$20*'Inputs'!$C$21*'Inputs'!$C$22/1000)*M3544*N3544,0)</x:f>
        <x:v>-215031</x:v>
      </x:c>
      <x:c r="S3544" s="59" t="n">
        <x:f>ROUND(R3544/'Inputs'!$C$4,2)</x:f>
        <x:v>-21.5</x:v>
      </x:c>
      <x:c r="T3544" s="33" t="n">
        <x:f>ROUND((P3544-Q3544)*G3544*'Inputs'!$C$25/1000,1)</x:f>
        <x:v>36.5</x:v>
      </x:c>
    </x:row>
    <x:row r="3545">
      <x:c r="A3545" t="n">
        <x:v>3530</x:v>
      </x:c>
      <x:c r="B3545" s="68" t="n">
        <x:v>48.4</x:v>
      </x:c>
      <x:c r="C3545" s="68" t="n">
        <x:v>26.3</x:v>
      </x:c>
      <x:c r="D3545" s="68" t="n">
        <x:v>227.3</x:v>
      </x:c>
      <x:c r="E3545" s="68" t="n">
        <x:v>22.1</x:v>
      </x:c>
      <x:c r="F3545" s="68" t="n">
        <x:v>45.2</x:v>
      </x:c>
      <x:c r="G3545" s="68" t="n">
        <x:v>7.3</x:v>
      </x:c>
      <x:c r="H3545" s="69" t="n">
        <x:v>1.841</x:v>
      </x:c>
      <x:c r="I3545" s="68" t="n">
        <x:v>8831</x:v>
      </x:c>
      <x:c r="J3545" s="68" t="n">
        <x:v>8.7</x:v>
      </x:c>
      <x:c r="K3545" s="68" t="n">
        <x:v>628</x:v>
      </x:c>
      <x:c r="L3545" s="68" t="n">
        <x:v>5.2</x:v>
      </x:c>
      <x:c r="M3545" s="70" t="n">
        <x:v>0.066</x:v>
      </x:c>
      <x:c r="N3545" s="71" t="n">
        <x:v>115</x:v>
      </x:c>
      <x:c r="O3545" s="33" t="n">
        <x:f>ROUND(3*E3545+F3545+G3545*H3545,1)</x:f>
        <x:v>124.9</x:v>
      </x:c>
      <x:c r="P3545" s="33" t="n">
        <x:f>ROUND('Inputs'!$C$4*'Inputs'!$C$7*'Inputs'!$C$5*C3545/3600,1)</x:f>
        <x:v>3798.9</x:v>
      </x:c>
      <x:c r="Q3545" s="33" t="n">
        <x:f>ROUND(('Inputs'!$C$4/B3545)*'Inputs'!$C$7*'Inputs'!$C$6*D3545/3600,1)</x:f>
        <x:v>1356.7</x:v>
      </x:c>
      <x:c r="R3545" s="59" t="n">
        <x:f>ROUND((P3545-Q3545)*O3545-('Inputs'!$C$4/B3545)*(I3545/J3545+K3545)-'Inputs'!$C$4*L3545-('Inputs'!$C$4*'Inputs'!$C$20*'Inputs'!$C$21*'Inputs'!$C$22/1000)*M3545*N3545,0)</x:f>
        <x:v>-103416</x:v>
      </x:c>
      <x:c r="S3545" s="59" t="n">
        <x:f>ROUND(R3545/'Inputs'!$C$4,2)</x:f>
        <x:v>-10.34</x:v>
      </x:c>
      <x:c r="T3545" s="33" t="n">
        <x:f>ROUND((P3545-Q3545)*G3545*'Inputs'!$C$25/1000,1)</x:f>
        <x:v>46.1</x:v>
      </x:c>
    </x:row>
    <x:row r="3546">
      <x:c r="A3546" t="n">
        <x:v>3531</x:v>
      </x:c>
      <x:c r="B3546" s="68" t="n">
        <x:v>34.7</x:v>
      </x:c>
      <x:c r="C3546" s="68" t="n">
        <x:v>27.6</x:v>
      </x:c>
      <x:c r="D3546" s="68" t="n">
        <x:v>189.3</x:v>
      </x:c>
      <x:c r="E3546" s="68" t="n">
        <x:v>20.3</x:v>
      </x:c>
      <x:c r="F3546" s="68" t="n">
        <x:v>39.9</x:v>
      </x:c>
      <x:c r="G3546" s="68" t="n">
        <x:v>7.8</x:v>
      </x:c>
      <x:c r="H3546" s="69" t="n">
        <x:v>1.599</x:v>
      </x:c>
      <x:c r="I3546" s="68" t="n">
        <x:v>4796</x:v>
      </x:c>
      <x:c r="J3546" s="68" t="n">
        <x:v>9.4</x:v>
      </x:c>
      <x:c r="K3546" s="68" t="n">
        <x:v>654</x:v>
      </x:c>
      <x:c r="L3546" s="68" t="n">
        <x:v>5.3</x:v>
      </x:c>
      <x:c r="M3546" s="70" t="n">
        <x:v>0.045</x:v>
      </x:c>
      <x:c r="N3546" s="71" t="n">
        <x:v>101</x:v>
      </x:c>
      <x:c r="O3546" s="33" t="n">
        <x:f>ROUND(3*E3546+F3546+G3546*H3546,1)</x:f>
        <x:v>113.3</x:v>
      </x:c>
      <x:c r="P3546" s="33" t="n">
        <x:f>ROUND('Inputs'!$C$4*'Inputs'!$C$7*'Inputs'!$C$5*C3546/3600,1)</x:f>
        <x:v>3986.7</x:v>
      </x:c>
      <x:c r="Q3546" s="33" t="n">
        <x:f>ROUND(('Inputs'!$C$4/B3546)*'Inputs'!$C$7*'Inputs'!$C$6*D3546/3600,1)</x:f>
        <x:v>1576</x:v>
      </x:c>
      <x:c r="R3546" s="59" t="n">
        <x:f>ROUND((P3546-Q3546)*O3546-('Inputs'!$C$4/B3546)*(I3546/J3546+K3546)-'Inputs'!$C$4*L3546-('Inputs'!$C$4*'Inputs'!$C$20*'Inputs'!$C$21*'Inputs'!$C$22/1000)*M3546*N3546,0)</x:f>
        <x:v>-125539</x:v>
      </x:c>
      <x:c r="S3546" s="59" t="n">
        <x:f>ROUND(R3546/'Inputs'!$C$4,2)</x:f>
        <x:v>-12.55</x:v>
      </x:c>
      <x:c r="T3546" s="33" t="n">
        <x:f>ROUND((P3546-Q3546)*G3546*'Inputs'!$C$25/1000,1)</x:f>
        <x:v>48.6</x:v>
      </x:c>
    </x:row>
    <x:row r="3547">
      <x:c r="A3547" t="n">
        <x:v>3532</x:v>
      </x:c>
      <x:c r="B3547" s="68" t="n">
        <x:v>47.6</x:v>
      </x:c>
      <x:c r="C3547" s="68" t="n">
        <x:v>30.5</x:v>
      </x:c>
      <x:c r="D3547" s="68" t="n">
        <x:v>164.5</x:v>
      </x:c>
      <x:c r="E3547" s="68" t="n">
        <x:v>21.8</x:v>
      </x:c>
      <x:c r="F3547" s="68" t="n">
        <x:v>52.8</x:v>
      </x:c>
      <x:c r="G3547" s="68" t="n">
        <x:v>9.7</x:v>
      </x:c>
      <x:c r="H3547" s="69" t="n">
        <x:v>1.743</x:v>
      </x:c>
      <x:c r="I3547" s="68" t="n">
        <x:v>4487</x:v>
      </x:c>
      <x:c r="J3547" s="68" t="n">
        <x:v>11.6</x:v>
      </x:c>
      <x:c r="K3547" s="68" t="n">
        <x:v>841</x:v>
      </x:c>
      <x:c r="L3547" s="68" t="n">
        <x:v>2.5</x:v>
      </x:c>
      <x:c r="M3547" s="70" t="n">
        <x:v>0.051</x:v>
      </x:c>
      <x:c r="N3547" s="71" t="n">
        <x:v>139</x:v>
      </x:c>
      <x:c r="O3547" s="33" t="n">
        <x:f>ROUND(3*E3547+F3547+G3547*H3547,1)</x:f>
        <x:v>135.1</x:v>
      </x:c>
      <x:c r="P3547" s="33" t="n">
        <x:f>ROUND('Inputs'!$C$4*'Inputs'!$C$7*'Inputs'!$C$5*C3547/3600,1)</x:f>
        <x:v>4405.6</x:v>
      </x:c>
      <x:c r="Q3547" s="33" t="n">
        <x:f>ROUND(('Inputs'!$C$4/B3547)*'Inputs'!$C$7*'Inputs'!$C$6*D3547/3600,1)</x:f>
        <x:v>998.4</x:v>
      </x:c>
      <x:c r="R3547" s="59" t="n">
        <x:f>ROUND((P3547-Q3547)*O3547-('Inputs'!$C$4/B3547)*(I3547/J3547+K3547)-'Inputs'!$C$4*L3547-('Inputs'!$C$4*'Inputs'!$C$20*'Inputs'!$C$21*'Inputs'!$C$22/1000)*M3547*N3547,0)</x:f>
        <x:v>161517</x:v>
      </x:c>
      <x:c r="S3547" s="59" t="n">
        <x:f>ROUND(R3547/'Inputs'!$C$4,2)</x:f>
        <x:v>16.15</x:v>
      </x:c>
      <x:c r="T3547" s="33" t="n">
        <x:f>ROUND((P3547-Q3547)*G3547*'Inputs'!$C$25/1000,1)</x:f>
        <x:v>85.4</x:v>
      </x:c>
    </x:row>
    <x:row r="3548">
      <x:c r="A3548" t="n">
        <x:v>3533</x:v>
      </x:c>
      <x:c r="B3548" s="68" t="n">
        <x:v>46.2</x:v>
      </x:c>
      <x:c r="C3548" s="68" t="n">
        <x:v>27.5</x:v>
      </x:c>
      <x:c r="D3548" s="68" t="n">
        <x:v>186.4</x:v>
      </x:c>
      <x:c r="E3548" s="68" t="n">
        <x:v>20.7</x:v>
      </x:c>
      <x:c r="F3548" s="68" t="n">
        <x:v>45.2</x:v>
      </x:c>
      <x:c r="G3548" s="68" t="n">
        <x:v>7.4</x:v>
      </x:c>
      <x:c r="H3548" s="69" t="n">
        <x:v>2.011</x:v>
      </x:c>
      <x:c r="I3548" s="68" t="n">
        <x:v>5618</x:v>
      </x:c>
      <x:c r="J3548" s="68" t="n">
        <x:v>8.4</x:v>
      </x:c>
      <x:c r="K3548" s="68" t="n">
        <x:v>617</x:v>
      </x:c>
      <x:c r="L3548" s="68" t="n">
        <x:v>4.4</x:v>
      </x:c>
      <x:c r="M3548" s="70" t="n">
        <x:v>0.068</x:v>
      </x:c>
      <x:c r="N3548" s="71" t="n">
        <x:v>129</x:v>
      </x:c>
      <x:c r="O3548" s="33" t="n">
        <x:f>ROUND(3*E3548+F3548+G3548*H3548,1)</x:f>
        <x:v>122.2</x:v>
      </x:c>
      <x:c r="P3548" s="33" t="n">
        <x:f>ROUND('Inputs'!$C$4*'Inputs'!$C$7*'Inputs'!$C$5*C3548/3600,1)</x:f>
        <x:v>3972.2</x:v>
      </x:c>
      <x:c r="Q3548" s="33" t="n">
        <x:f>ROUND(('Inputs'!$C$4/B3548)*'Inputs'!$C$7*'Inputs'!$C$6*D3548/3600,1)</x:f>
        <x:v>1165.6</x:v>
      </x:c>
      <x:c r="R3548" s="59" t="n">
        <x:f>ROUND((P3548-Q3548)*O3548-('Inputs'!$C$4/B3548)*(I3548/J3548+K3548)-'Inputs'!$C$4*L3548-('Inputs'!$C$4*'Inputs'!$C$20*'Inputs'!$C$21*'Inputs'!$C$22/1000)*M3548*N3548,0)</x:f>
        <x:v>1037</x:v>
      </x:c>
      <x:c r="S3548" s="59" t="n">
        <x:f>ROUND(R3548/'Inputs'!$C$4,2)</x:f>
        <x:v>0.1</x:v>
      </x:c>
      <x:c r="T3548" s="33" t="n">
        <x:f>ROUND((P3548-Q3548)*G3548*'Inputs'!$C$25/1000,1)</x:f>
        <x:v>53.7</x:v>
      </x:c>
    </x:row>
    <x:row r="3549">
      <x:c r="A3549" t="n">
        <x:v>3534</x:v>
      </x:c>
      <x:c r="B3549" s="68" t="n">
        <x:v>37</x:v>
      </x:c>
      <x:c r="C3549" s="68" t="n">
        <x:v>27.4</x:v>
      </x:c>
      <x:c r="D3549" s="68" t="n">
        <x:v>225.9</x:v>
      </x:c>
      <x:c r="E3549" s="68" t="n">
        <x:v>27.3</x:v>
      </x:c>
      <x:c r="F3549" s="68" t="n">
        <x:v>52.8</x:v>
      </x:c>
      <x:c r="G3549" s="68" t="n">
        <x:v>9</x:v>
      </x:c>
      <x:c r="H3549" s="69" t="n">
        <x:v>1.881</x:v>
      </x:c>
      <x:c r="I3549" s="68" t="n">
        <x:v>4335</x:v>
      </x:c>
      <x:c r="J3549" s="68" t="n">
        <x:v>13.5</x:v>
      </x:c>
      <x:c r="K3549" s="68" t="n">
        <x:v>404</x:v>
      </x:c>
      <x:c r="L3549" s="68" t="n">
        <x:v>5.2</x:v>
      </x:c>
      <x:c r="M3549" s="70" t="n">
        <x:v>0.092</x:v>
      </x:c>
      <x:c r="N3549" s="71" t="n">
        <x:v>157</x:v>
      </x:c>
      <x:c r="O3549" s="33" t="n">
        <x:f>ROUND(3*E3549+F3549+G3549*H3549,1)</x:f>
        <x:v>151.6</x:v>
      </x:c>
      <x:c r="P3549" s="33" t="n">
        <x:f>ROUND('Inputs'!$C$4*'Inputs'!$C$7*'Inputs'!$C$5*C3549/3600,1)</x:f>
        <x:v>3957.8</x:v>
      </x:c>
      <x:c r="Q3549" s="33" t="n">
        <x:f>ROUND(('Inputs'!$C$4/B3549)*'Inputs'!$C$7*'Inputs'!$C$6*D3549/3600,1)</x:f>
        <x:v>1763.8</x:v>
      </x:c>
      <x:c r="R3549" s="59" t="n">
        <x:f>ROUND((P3549-Q3549)*O3549-('Inputs'!$C$4/B3549)*(I3549/J3549+K3549)-'Inputs'!$C$4*L3549-('Inputs'!$C$4*'Inputs'!$C$20*'Inputs'!$C$21*'Inputs'!$C$22/1000)*M3549*N3549,0)</x:f>
        <x:v>52336</x:v>
      </x:c>
      <x:c r="S3549" s="59" t="n">
        <x:f>ROUND(R3549/'Inputs'!$C$4,2)</x:f>
        <x:v>5.23</x:v>
      </x:c>
      <x:c r="T3549" s="33" t="n">
        <x:f>ROUND((P3549-Q3549)*G3549*'Inputs'!$C$25/1000,1)</x:f>
        <x:v>51</x:v>
      </x:c>
    </x:row>
    <x:row r="3550">
      <x:c r="A3550" t="n">
        <x:v>3535</x:v>
      </x:c>
      <x:c r="B3550" s="68" t="n">
        <x:v>45.9</x:v>
      </x:c>
      <x:c r="C3550" s="68" t="n">
        <x:v>28</x:v>
      </x:c>
      <x:c r="D3550" s="68" t="n">
        <x:v>294.1</x:v>
      </x:c>
      <x:c r="E3550" s="68" t="n">
        <x:v>27</x:v>
      </x:c>
      <x:c r="F3550" s="68" t="n">
        <x:v>34.7</x:v>
      </x:c>
      <x:c r="G3550" s="68" t="n">
        <x:v>8.5</x:v>
      </x:c>
      <x:c r="H3550" s="69" t="n">
        <x:v>1.887</x:v>
      </x:c>
      <x:c r="I3550" s="68" t="n">
        <x:v>5430</x:v>
      </x:c>
      <x:c r="J3550" s="68" t="n">
        <x:v>12.7</x:v>
      </x:c>
      <x:c r="K3550" s="68" t="n">
        <x:v>549</x:v>
      </x:c>
      <x:c r="L3550" s="68" t="n">
        <x:v>3.1</x:v>
      </x:c>
      <x:c r="M3550" s="70" t="n">
        <x:v>0.021</x:v>
      </x:c>
      <x:c r="N3550" s="71" t="n">
        <x:v>140</x:v>
      </x:c>
      <x:c r="O3550" s="33" t="n">
        <x:f>ROUND(3*E3550+F3550+G3550*H3550,1)</x:f>
        <x:v>131.7</x:v>
      </x:c>
      <x:c r="P3550" s="33" t="n">
        <x:f>ROUND('Inputs'!$C$4*'Inputs'!$C$7*'Inputs'!$C$5*C3550/3600,1)</x:f>
        <x:v>4044.4</x:v>
      </x:c>
      <x:c r="Q3550" s="33" t="n">
        <x:f>ROUND(('Inputs'!$C$4/B3550)*'Inputs'!$C$7*'Inputs'!$C$6*D3550/3600,1)</x:f>
        <x:v>1851</x:v>
      </x:c>
      <x:c r="R3550" s="59" t="n">
        <x:f>ROUND((P3550-Q3550)*O3550-('Inputs'!$C$4/B3550)*(I3550/J3550+K3550)-'Inputs'!$C$4*L3550-('Inputs'!$C$4*'Inputs'!$C$20*'Inputs'!$C$21*'Inputs'!$C$22/1000)*M3550*N3550,0)</x:f>
        <x:v>38539</x:v>
      </x:c>
      <x:c r="S3550" s="59" t="n">
        <x:f>ROUND(R3550/'Inputs'!$C$4,2)</x:f>
        <x:v>3.85</x:v>
      </x:c>
      <x:c r="T3550" s="33" t="n">
        <x:f>ROUND((P3550-Q3550)*G3550*'Inputs'!$C$25/1000,1)</x:f>
        <x:v>48.2</x:v>
      </x:c>
    </x:row>
    <x:row r="3551">
      <x:c r="A3551" t="n">
        <x:v>3536</x:v>
      </x:c>
      <x:c r="B3551" s="68" t="n">
        <x:v>34.2</x:v>
      </x:c>
      <x:c r="C3551" s="68" t="n">
        <x:v>28.2</x:v>
      </x:c>
      <x:c r="D3551" s="68" t="n">
        <x:v>238.1</x:v>
      </x:c>
      <x:c r="E3551" s="68" t="n">
        <x:v>23</x:v>
      </x:c>
      <x:c r="F3551" s="68" t="n">
        <x:v>40.1</x:v>
      </x:c>
      <x:c r="G3551" s="68" t="n">
        <x:v>7.2</x:v>
      </x:c>
      <x:c r="H3551" s="69" t="n">
        <x:v>1.838</x:v>
      </x:c>
      <x:c r="I3551" s="68" t="n">
        <x:v>7516</x:v>
      </x:c>
      <x:c r="J3551" s="68" t="n">
        <x:v>9.1</x:v>
      </x:c>
      <x:c r="K3551" s="68" t="n">
        <x:v>664</x:v>
      </x:c>
      <x:c r="L3551" s="68" t="n">
        <x:v>5.1</x:v>
      </x:c>
      <x:c r="M3551" s="70" t="n">
        <x:v>0.037</x:v>
      </x:c>
      <x:c r="N3551" s="71" t="n">
        <x:v>87</x:v>
      </x:c>
      <x:c r="O3551" s="33" t="n">
        <x:f>ROUND(3*E3551+F3551+G3551*H3551,1)</x:f>
        <x:v>122.3</x:v>
      </x:c>
      <x:c r="P3551" s="33" t="n">
        <x:f>ROUND('Inputs'!$C$4*'Inputs'!$C$7*'Inputs'!$C$5*C3551/3600,1)</x:f>
        <x:v>4073.3</x:v>
      </x:c>
      <x:c r="Q3551" s="33" t="n">
        <x:f>ROUND(('Inputs'!$C$4/B3551)*'Inputs'!$C$7*'Inputs'!$C$6*D3551/3600,1)</x:f>
        <x:v>2011.2</x:v>
      </x:c>
      <x:c r="R3551" s="59" t="n">
        <x:f>ROUND((P3551-Q3551)*O3551-('Inputs'!$C$4/B3551)*(I3551/J3551+K3551)-'Inputs'!$C$4*L3551-('Inputs'!$C$4*'Inputs'!$C$20*'Inputs'!$C$21*'Inputs'!$C$22/1000)*M3551*N3551,0)</x:f>
        <x:v>-241657</x:v>
      </x:c>
      <x:c r="S3551" s="59" t="n">
        <x:f>ROUND(R3551/'Inputs'!$C$4,2)</x:f>
        <x:v>-24.17</x:v>
      </x:c>
      <x:c r="T3551" s="33" t="n">
        <x:f>ROUND((P3551-Q3551)*G3551*'Inputs'!$C$25/1000,1)</x:f>
        <x:v>38.4</x:v>
      </x:c>
    </x:row>
    <x:row r="3552">
      <x:c r="A3552" t="n">
        <x:v>3537</x:v>
      </x:c>
      <x:c r="B3552" s="68" t="n">
        <x:v>33.6</x:v>
      </x:c>
      <x:c r="C3552" s="68" t="n">
        <x:v>35.1</x:v>
      </x:c>
      <x:c r="D3552" s="68" t="n">
        <x:v>167.7</x:v>
      </x:c>
      <x:c r="E3552" s="68" t="n">
        <x:v>22.6</x:v>
      </x:c>
      <x:c r="F3552" s="68" t="n">
        <x:v>44.5</x:v>
      </x:c>
      <x:c r="G3552" s="68" t="n">
        <x:v>8.5</x:v>
      </x:c>
      <x:c r="H3552" s="69" t="n">
        <x:v>1.818</x:v>
      </x:c>
      <x:c r="I3552" s="68" t="n">
        <x:v>9190</x:v>
      </x:c>
      <x:c r="J3552" s="68" t="n">
        <x:v>9</x:v>
      </x:c>
      <x:c r="K3552" s="68" t="n">
        <x:v>679</x:v>
      </x:c>
      <x:c r="L3552" s="68" t="n">
        <x:v>1.9</x:v>
      </x:c>
      <x:c r="M3552" s="70" t="n">
        <x:v>0.034</x:v>
      </x:c>
      <x:c r="N3552" s="71" t="n">
        <x:v>141</x:v>
      </x:c>
      <x:c r="O3552" s="33" t="n">
        <x:f>ROUND(3*E3552+F3552+G3552*H3552,1)</x:f>
        <x:v>127.8</x:v>
      </x:c>
      <x:c r="P3552" s="33" t="n">
        <x:f>ROUND('Inputs'!$C$4*'Inputs'!$C$7*'Inputs'!$C$5*C3552/3600,1)</x:f>
        <x:v>5070</x:v>
      </x:c>
      <x:c r="Q3552" s="33" t="n">
        <x:f>ROUND(('Inputs'!$C$4/B3552)*'Inputs'!$C$7*'Inputs'!$C$6*D3552/3600,1)</x:f>
        <x:v>1441.9</x:v>
      </x:c>
      <x:c r="R3552" s="59" t="n">
        <x:f>ROUND((P3552-Q3552)*O3552-('Inputs'!$C$4/B3552)*(I3552/J3552+K3552)-'Inputs'!$C$4*L3552-('Inputs'!$C$4*'Inputs'!$C$20*'Inputs'!$C$21*'Inputs'!$C$22/1000)*M3552*N3552,0)</x:f>
        <x:v>-72034</x:v>
      </x:c>
      <x:c r="S3552" s="59" t="n">
        <x:f>ROUND(R3552/'Inputs'!$C$4,2)</x:f>
        <x:v>-7.2</x:v>
      </x:c>
      <x:c r="T3552" s="33" t="n">
        <x:f>ROUND((P3552-Q3552)*G3552*'Inputs'!$C$25/1000,1)</x:f>
        <x:v>79.7</x:v>
      </x:c>
    </x:row>
    <x:row r="3553">
      <x:c r="A3553" t="n">
        <x:v>3538</x:v>
      </x:c>
      <x:c r="B3553" s="68" t="n">
        <x:v>35.7</x:v>
      </x:c>
      <x:c r="C3553" s="68" t="n">
        <x:v>32.7</x:v>
      </x:c>
      <x:c r="D3553" s="68" t="n">
        <x:v>227.5</x:v>
      </x:c>
      <x:c r="E3553" s="68" t="n">
        <x:v>21.8</x:v>
      </x:c>
      <x:c r="F3553" s="68" t="n">
        <x:v>43.2</x:v>
      </x:c>
      <x:c r="G3553" s="68" t="n">
        <x:v>8.5</x:v>
      </x:c>
      <x:c r="H3553" s="69" t="n">
        <x:v>1.856</x:v>
      </x:c>
      <x:c r="I3553" s="68" t="n">
        <x:v>5996</x:v>
      </x:c>
      <x:c r="J3553" s="68" t="n">
        <x:v>9.9</x:v>
      </x:c>
      <x:c r="K3553" s="68" t="n">
        <x:v>597</x:v>
      </x:c>
      <x:c r="L3553" s="68" t="n">
        <x:v>1.7</x:v>
      </x:c>
      <x:c r="M3553" s="70" t="n">
        <x:v>0.02</x:v>
      </x:c>
      <x:c r="N3553" s="71" t="n">
        <x:v>116</x:v>
      </x:c>
      <x:c r="O3553" s="33" t="n">
        <x:f>ROUND(3*E3553+F3553+G3553*H3553,1)</x:f>
        <x:v>124.4</x:v>
      </x:c>
      <x:c r="P3553" s="33" t="n">
        <x:f>ROUND('Inputs'!$C$4*'Inputs'!$C$7*'Inputs'!$C$5*C3553/3600,1)</x:f>
        <x:v>4723.3</x:v>
      </x:c>
      <x:c r="Q3553" s="33" t="n">
        <x:f>ROUND(('Inputs'!$C$4/B3553)*'Inputs'!$C$7*'Inputs'!$C$6*D3553/3600,1)</x:f>
        <x:v>1841</x:v>
      </x:c>
      <x:c r="R3553" s="59" t="n">
        <x:f>ROUND((P3553-Q3553)*O3553-('Inputs'!$C$4/B3553)*(I3553/J3553+K3553)-'Inputs'!$C$4*L3553-('Inputs'!$C$4*'Inputs'!$C$20*'Inputs'!$C$21*'Inputs'!$C$22/1000)*M3553*N3553,0)</x:f>
        <x:v>-508</x:v>
      </x:c>
      <x:c r="S3553" s="59" t="n">
        <x:f>ROUND(R3553/'Inputs'!$C$4,2)</x:f>
        <x:v>-0.05</x:v>
      </x:c>
      <x:c r="T3553" s="33" t="n">
        <x:f>ROUND((P3553-Q3553)*G3553*'Inputs'!$C$25/1000,1)</x:f>
        <x:v>63.3</x:v>
      </x:c>
    </x:row>
    <x:row r="3554">
      <x:c r="A3554" t="n">
        <x:v>3539</x:v>
      </x:c>
      <x:c r="B3554" s="68" t="n">
        <x:v>59.9</x:v>
      </x:c>
      <x:c r="C3554" s="68" t="n">
        <x:v>30.3</x:v>
      </x:c>
      <x:c r="D3554" s="68" t="n">
        <x:v>188.8</x:v>
      </x:c>
      <x:c r="E3554" s="68" t="n">
        <x:v>26.5</x:v>
      </x:c>
      <x:c r="F3554" s="68" t="n">
        <x:v>33.8</x:v>
      </x:c>
      <x:c r="G3554" s="68" t="n">
        <x:v>8.6</x:v>
      </x:c>
      <x:c r="H3554" s="69" t="n">
        <x:v>1.763</x:v>
      </x:c>
      <x:c r="I3554" s="68" t="n">
        <x:v>5811</x:v>
      </x:c>
      <x:c r="J3554" s="68" t="n">
        <x:v>9.5</x:v>
      </x:c>
      <x:c r="K3554" s="68" t="n">
        <x:v>554</x:v>
      </x:c>
      <x:c r="L3554" s="68" t="n">
        <x:v>5.1</x:v>
      </x:c>
      <x:c r="M3554" s="70" t="n">
        <x:v>0.08</x:v>
      </x:c>
      <x:c r="N3554" s="71" t="n">
        <x:v>80</x:v>
      </x:c>
      <x:c r="O3554" s="33" t="n">
        <x:f>ROUND(3*E3554+F3554+G3554*H3554,1)</x:f>
        <x:v>128.5</x:v>
      </x:c>
      <x:c r="P3554" s="33" t="n">
        <x:f>ROUND('Inputs'!$C$4*'Inputs'!$C$7*'Inputs'!$C$5*C3554/3600,1)</x:f>
        <x:v>4376.7</x:v>
      </x:c>
      <x:c r="Q3554" s="33" t="n">
        <x:f>ROUND(('Inputs'!$C$4/B3554)*'Inputs'!$C$7*'Inputs'!$C$6*D3554/3600,1)</x:f>
        <x:v>910.6</x:v>
      </x:c>
      <x:c r="R3554" s="59" t="n">
        <x:f>ROUND((P3554-Q3554)*O3554-('Inputs'!$C$4/B3554)*(I3554/J3554+K3554)-'Inputs'!$C$4*L3554-('Inputs'!$C$4*'Inputs'!$C$20*'Inputs'!$C$21*'Inputs'!$C$22/1000)*M3554*N3554,0)</x:f>
        <x:v>185477</x:v>
      </x:c>
      <x:c r="S3554" s="59" t="n">
        <x:f>ROUND(R3554/'Inputs'!$C$4,2)</x:f>
        <x:v>18.55</x:v>
      </x:c>
      <x:c r="T3554" s="33" t="n">
        <x:f>ROUND((P3554-Q3554)*G3554*'Inputs'!$C$25/1000,1)</x:f>
        <x:v>77</x:v>
      </x:c>
    </x:row>
    <x:row r="3555">
      <x:c r="A3555" t="n">
        <x:v>3540</x:v>
      </x:c>
      <x:c r="B3555" s="68" t="n">
        <x:v>37.4</x:v>
      </x:c>
      <x:c r="C3555" s="68" t="n">
        <x:v>28.3</x:v>
      </x:c>
      <x:c r="D3555" s="68" t="n">
        <x:v>242.9</x:v>
      </x:c>
      <x:c r="E3555" s="68" t="n">
        <x:v>21.5</x:v>
      </x:c>
      <x:c r="F3555" s="68" t="n">
        <x:v>51.9</x:v>
      </x:c>
      <x:c r="G3555" s="68" t="n">
        <x:v>7.7</x:v>
      </x:c>
      <x:c r="H3555" s="69" t="n">
        <x:v>1.681</x:v>
      </x:c>
      <x:c r="I3555" s="68" t="n">
        <x:v>7775</x:v>
      </x:c>
      <x:c r="J3555" s="68" t="n">
        <x:v>10.1</x:v>
      </x:c>
      <x:c r="K3555" s="68" t="n">
        <x:v>568</x:v>
      </x:c>
      <x:c r="L3555" s="68" t="n">
        <x:v>2.9</x:v>
      </x:c>
      <x:c r="M3555" s="70" t="n">
        <x:v>0.076</x:v>
      </x:c>
      <x:c r="N3555" s="71" t="n">
        <x:v>97</x:v>
      </x:c>
      <x:c r="O3555" s="33" t="n">
        <x:f>ROUND(3*E3555+F3555+G3555*H3555,1)</x:f>
        <x:v>129.3</x:v>
      </x:c>
      <x:c r="P3555" s="33" t="n">
        <x:f>ROUND('Inputs'!$C$4*'Inputs'!$C$7*'Inputs'!$C$5*C3555/3600,1)</x:f>
        <x:v>4087.8</x:v>
      </x:c>
      <x:c r="Q3555" s="33" t="n">
        <x:f>ROUND(('Inputs'!$C$4/B3555)*'Inputs'!$C$7*'Inputs'!$C$6*D3555/3600,1)</x:f>
        <x:v>1876.2</x:v>
      </x:c>
      <x:c r="R3555" s="59" t="n">
        <x:f>ROUND((P3555-Q3555)*O3555-('Inputs'!$C$4/B3555)*(I3555/J3555+K3555)-'Inputs'!$C$4*L3555-('Inputs'!$C$4*'Inputs'!$C$20*'Inputs'!$C$21*'Inputs'!$C$22/1000)*M3555*N3555,0)</x:f>
        <x:v>-117226</x:v>
      </x:c>
      <x:c r="S3555" s="59" t="n">
        <x:f>ROUND(R3555/'Inputs'!$C$4,2)</x:f>
        <x:v>-11.72</x:v>
      </x:c>
      <x:c r="T3555" s="33" t="n">
        <x:f>ROUND((P3555-Q3555)*G3555*'Inputs'!$C$25/1000,1)</x:f>
        <x:v>44</x:v>
      </x:c>
    </x:row>
    <x:row r="3556">
      <x:c r="A3556" t="n">
        <x:v>3541</x:v>
      </x:c>
      <x:c r="B3556" s="68" t="n">
        <x:v>45</x:v>
      </x:c>
      <x:c r="C3556" s="68" t="n">
        <x:v>30.8</x:v>
      </x:c>
      <x:c r="D3556" s="68" t="n">
        <x:v>228</x:v>
      </x:c>
      <x:c r="E3556" s="68" t="n">
        <x:v>21.7</x:v>
      </x:c>
      <x:c r="F3556" s="68" t="n">
        <x:v>45.1</x:v>
      </x:c>
      <x:c r="G3556" s="68" t="n">
        <x:v>8.5</x:v>
      </x:c>
      <x:c r="H3556" s="69" t="n">
        <x:v>1.728</x:v>
      </x:c>
      <x:c r="I3556" s="68" t="n">
        <x:v>7088</x:v>
      </x:c>
      <x:c r="J3556" s="68" t="n">
        <x:v>10</x:v>
      </x:c>
      <x:c r="K3556" s="68" t="n">
        <x:v>960</x:v>
      </x:c>
      <x:c r="L3556" s="68" t="n">
        <x:v>2.7</x:v>
      </x:c>
      <x:c r="M3556" s="70" t="n">
        <x:v>0.046</x:v>
      </x:c>
      <x:c r="N3556" s="71" t="n">
        <x:v>69</x:v>
      </x:c>
      <x:c r="O3556" s="33" t="n">
        <x:f>ROUND(3*E3556+F3556+G3556*H3556,1)</x:f>
        <x:v>124.9</x:v>
      </x:c>
      <x:c r="P3556" s="33" t="n">
        <x:f>ROUND('Inputs'!$C$4*'Inputs'!$C$7*'Inputs'!$C$5*C3556/3600,1)</x:f>
        <x:v>4448.9</x:v>
      </x:c>
      <x:c r="Q3556" s="33" t="n">
        <x:f>ROUND(('Inputs'!$C$4/B3556)*'Inputs'!$C$7*'Inputs'!$C$6*D3556/3600,1)</x:f>
        <x:v>1463.7</x:v>
      </x:c>
      <x:c r="R3556" s="59" t="n">
        <x:f>ROUND((P3556-Q3556)*O3556-('Inputs'!$C$4/B3556)*(I3556/J3556+K3556)-'Inputs'!$C$4*L3556-('Inputs'!$C$4*'Inputs'!$C$20*'Inputs'!$C$21*'Inputs'!$C$22/1000)*M3556*N3556,0)</x:f>
        <x:v>-32090</x:v>
      </x:c>
      <x:c r="S3556" s="59" t="n">
        <x:f>ROUND(R3556/'Inputs'!$C$4,2)</x:f>
        <x:v>-3.21</x:v>
      </x:c>
      <x:c r="T3556" s="33" t="n">
        <x:f>ROUND((P3556-Q3556)*G3556*'Inputs'!$C$25/1000,1)</x:f>
        <x:v>65.6</x:v>
      </x:c>
    </x:row>
    <x:row r="3557">
      <x:c r="A3557" t="n">
        <x:v>3542</x:v>
      </x:c>
      <x:c r="B3557" s="68" t="n">
        <x:v>27.8</x:v>
      </x:c>
      <x:c r="C3557" s="68" t="n">
        <x:v>26.8</x:v>
      </x:c>
      <x:c r="D3557" s="68" t="n">
        <x:v>231.2</x:v>
      </x:c>
      <x:c r="E3557" s="68" t="n">
        <x:v>26.6</x:v>
      </x:c>
      <x:c r="F3557" s="68" t="n">
        <x:v>41</x:v>
      </x:c>
      <x:c r="G3557" s="68" t="n">
        <x:v>7.2</x:v>
      </x:c>
      <x:c r="H3557" s="69" t="n">
        <x:v>1.767</x:v>
      </x:c>
      <x:c r="I3557" s="68" t="n">
        <x:v>5000</x:v>
      </x:c>
      <x:c r="J3557" s="68" t="n">
        <x:v>10.6</x:v>
      </x:c>
      <x:c r="K3557" s="68" t="n">
        <x:v>619</x:v>
      </x:c>
      <x:c r="L3557" s="68" t="n">
        <x:v>3.4</x:v>
      </x:c>
      <x:c r="M3557" s="70" t="n">
        <x:v>0.064</x:v>
      </x:c>
      <x:c r="N3557" s="71" t="n">
        <x:v>120</x:v>
      </x:c>
      <x:c r="O3557" s="33" t="n">
        <x:f>ROUND(3*E3557+F3557+G3557*H3557,1)</x:f>
        <x:v>133.5</x:v>
      </x:c>
      <x:c r="P3557" s="33" t="n">
        <x:f>ROUND('Inputs'!$C$4*'Inputs'!$C$7*'Inputs'!$C$5*C3557/3600,1)</x:f>
        <x:v>3871.1</x:v>
      </x:c>
      <x:c r="Q3557" s="33" t="n">
        <x:f>ROUND(('Inputs'!$C$4/B3557)*'Inputs'!$C$7*'Inputs'!$C$6*D3557/3600,1)</x:f>
        <x:v>2402.6</x:v>
      </x:c>
      <x:c r="R3557" s="59" t="n">
        <x:f>ROUND((P3557-Q3557)*O3557-('Inputs'!$C$4/B3557)*(I3557/J3557+K3557)-'Inputs'!$C$4*L3557-('Inputs'!$C$4*'Inputs'!$C$20*'Inputs'!$C$21*'Inputs'!$C$22/1000)*M3557*N3557,0)</x:f>
        <x:v>-247466</x:v>
      </x:c>
      <x:c r="S3557" s="59" t="n">
        <x:f>ROUND(R3557/'Inputs'!$C$4,2)</x:f>
        <x:v>-24.75</x:v>
      </x:c>
      <x:c r="T3557" s="33" t="n">
        <x:f>ROUND((P3557-Q3557)*G3557*'Inputs'!$C$25/1000,1)</x:f>
        <x:v>27.3</x:v>
      </x:c>
    </x:row>
    <x:row r="3558">
      <x:c r="A3558" t="n">
        <x:v>3543</x:v>
      </x:c>
      <x:c r="B3558" s="68" t="n">
        <x:v>50.6</x:v>
      </x:c>
      <x:c r="C3558" s="68" t="n">
        <x:v>27.9</x:v>
      </x:c>
      <x:c r="D3558" s="68" t="n">
        <x:v>283.3</x:v>
      </x:c>
      <x:c r="E3558" s="68" t="n">
        <x:v>22.7</x:v>
      </x:c>
      <x:c r="F3558" s="68" t="n">
        <x:v>43.2</x:v>
      </x:c>
      <x:c r="G3558" s="68" t="n">
        <x:v>8.4</x:v>
      </x:c>
      <x:c r="H3558" s="69" t="n">
        <x:v>1.831</x:v>
      </x:c>
      <x:c r="I3558" s="68" t="n">
        <x:v>6022</x:v>
      </x:c>
      <x:c r="J3558" s="68" t="n">
        <x:v>9.3</x:v>
      </x:c>
      <x:c r="K3558" s="68" t="n">
        <x:v>601</x:v>
      </x:c>
      <x:c r="L3558" s="68" t="n">
        <x:v>2.2</x:v>
      </x:c>
      <x:c r="M3558" s="70" t="n">
        <x:v>0.097</x:v>
      </x:c>
      <x:c r="N3558" s="71" t="n">
        <x:v>127</x:v>
      </x:c>
      <x:c r="O3558" s="33" t="n">
        <x:f>ROUND(3*E3558+F3558+G3558*H3558,1)</x:f>
        <x:v>126.7</x:v>
      </x:c>
      <x:c r="P3558" s="33" t="n">
        <x:f>ROUND('Inputs'!$C$4*'Inputs'!$C$7*'Inputs'!$C$5*C3558/3600,1)</x:f>
        <x:v>4030</x:v>
      </x:c>
      <x:c r="Q3558" s="33" t="n">
        <x:f>ROUND(('Inputs'!$C$4/B3558)*'Inputs'!$C$7*'Inputs'!$C$6*D3558/3600,1)</x:f>
        <x:v>1617.4</x:v>
      </x:c>
      <x:c r="R3558" s="59" t="n">
        <x:f>ROUND((P3558-Q3558)*O3558-('Inputs'!$C$4/B3558)*(I3558/J3558+K3558)-'Inputs'!$C$4*L3558-('Inputs'!$C$4*'Inputs'!$C$20*'Inputs'!$C$21*'Inputs'!$C$22/1000)*M3558*N3558,0)</x:f>
        <x:v>9385</x:v>
      </x:c>
      <x:c r="S3558" s="59" t="n">
        <x:f>ROUND(R3558/'Inputs'!$C$4,2)</x:f>
        <x:v>0.94</x:v>
      </x:c>
      <x:c r="T3558" s="33" t="n">
        <x:f>ROUND((P3558-Q3558)*G3558*'Inputs'!$C$25/1000,1)</x:f>
        <x:v>52.4</x:v>
      </x:c>
    </x:row>
    <x:row r="3559">
      <x:c r="A3559" t="n">
        <x:v>3544</x:v>
      </x:c>
      <x:c r="B3559" s="68" t="n">
        <x:v>59.1</x:v>
      </x:c>
      <x:c r="C3559" s="68" t="n">
        <x:v>28.7</x:v>
      </x:c>
      <x:c r="D3559" s="68" t="n">
        <x:v>236.5</x:v>
      </x:c>
      <x:c r="E3559" s="68" t="n">
        <x:v>22.8</x:v>
      </x:c>
      <x:c r="F3559" s="68" t="n">
        <x:v>38.8</x:v>
      </x:c>
      <x:c r="G3559" s="68" t="n">
        <x:v>8.6</x:v>
      </x:c>
      <x:c r="H3559" s="69" t="n">
        <x:v>1.678</x:v>
      </x:c>
      <x:c r="I3559" s="68" t="n">
        <x:v>9419</x:v>
      </x:c>
      <x:c r="J3559" s="68" t="n">
        <x:v>11.8</x:v>
      </x:c>
      <x:c r="K3559" s="68" t="n">
        <x:v>420</x:v>
      </x:c>
      <x:c r="L3559" s="68" t="n">
        <x:v>2.8</x:v>
      </x:c>
      <x:c r="M3559" s="70" t="n">
        <x:v>0.01</x:v>
      </x:c>
      <x:c r="N3559" s="71" t="n">
        <x:v>124</x:v>
      </x:c>
      <x:c r="O3559" s="33" t="n">
        <x:f>ROUND(3*E3559+F3559+G3559*H3559,1)</x:f>
        <x:v>121.6</x:v>
      </x:c>
      <x:c r="P3559" s="33" t="n">
        <x:f>ROUND('Inputs'!$C$4*'Inputs'!$C$7*'Inputs'!$C$5*C3559/3600,1)</x:f>
        <x:v>4145.6</x:v>
      </x:c>
      <x:c r="Q3559" s="33" t="n">
        <x:f>ROUND(('Inputs'!$C$4/B3559)*'Inputs'!$C$7*'Inputs'!$C$6*D3559/3600,1)</x:f>
        <x:v>1156</x:v>
      </x:c>
      <x:c r="R3559" s="59" t="n">
        <x:f>ROUND((P3559-Q3559)*O3559-('Inputs'!$C$4/B3559)*(I3559/J3559+K3559)-'Inputs'!$C$4*L3559-('Inputs'!$C$4*'Inputs'!$C$20*'Inputs'!$C$21*'Inputs'!$C$22/1000)*M3559*N3559,0)</x:f>
        <x:v>126634</x:v>
      </x:c>
      <x:c r="S3559" s="59" t="n">
        <x:f>ROUND(R3559/'Inputs'!$C$4,2)</x:f>
        <x:v>12.66</x:v>
      </x:c>
      <x:c r="T3559" s="33" t="n">
        <x:f>ROUND((P3559-Q3559)*G3559*'Inputs'!$C$25/1000,1)</x:f>
        <x:v>66.4</x:v>
      </x:c>
    </x:row>
    <x:row r="3560">
      <x:c r="A3560" t="n">
        <x:v>3545</x:v>
      </x:c>
      <x:c r="B3560" s="68" t="n">
        <x:v>33.6</x:v>
      </x:c>
      <x:c r="C3560" s="68" t="n">
        <x:v>32</x:v>
      </x:c>
      <x:c r="D3560" s="68" t="n">
        <x:v>187.6</x:v>
      </x:c>
      <x:c r="E3560" s="68" t="n">
        <x:v>24.5</x:v>
      </x:c>
      <x:c r="F3560" s="68" t="n">
        <x:v>48.1</x:v>
      </x:c>
      <x:c r="G3560" s="68" t="n">
        <x:v>7.2</x:v>
      </x:c>
      <x:c r="H3560" s="69" t="n">
        <x:v>1.725</x:v>
      </x:c>
      <x:c r="I3560" s="68" t="n">
        <x:v>9909</x:v>
      </x:c>
      <x:c r="J3560" s="68" t="n">
        <x:v>14.5</x:v>
      </x:c>
      <x:c r="K3560" s="68" t="n">
        <x:v>399</x:v>
      </x:c>
      <x:c r="L3560" s="68" t="n">
        <x:v>5</x:v>
      </x:c>
      <x:c r="M3560" s="70" t="n">
        <x:v>0.003</x:v>
      </x:c>
      <x:c r="N3560" s="71" t="n">
        <x:v>155</x:v>
      </x:c>
      <x:c r="O3560" s="33" t="n">
        <x:f>ROUND(3*E3560+F3560+G3560*H3560,1)</x:f>
        <x:v>134</x:v>
      </x:c>
      <x:c r="P3560" s="33" t="n">
        <x:f>ROUND('Inputs'!$C$4*'Inputs'!$C$7*'Inputs'!$C$5*C3560/3600,1)</x:f>
        <x:v>4622.2</x:v>
      </x:c>
      <x:c r="Q3560" s="33" t="n">
        <x:f>ROUND(('Inputs'!$C$4/B3560)*'Inputs'!$C$7*'Inputs'!$C$6*D3560/3600,1)</x:f>
        <x:v>1613</x:v>
      </x:c>
      <x:c r="R3560" s="59" t="n">
        <x:f>ROUND((P3560-Q3560)*O3560-('Inputs'!$C$4/B3560)*(I3560/J3560+K3560)-'Inputs'!$C$4*L3560-('Inputs'!$C$4*'Inputs'!$C$20*'Inputs'!$C$21*'Inputs'!$C$22/1000)*M3560*N3560,0)</x:f>
        <x:v>30056</x:v>
      </x:c>
      <x:c r="S3560" s="59" t="n">
        <x:f>ROUND(R3560/'Inputs'!$C$4,2)</x:f>
        <x:v>3.01</x:v>
      </x:c>
      <x:c r="T3560" s="33" t="n">
        <x:f>ROUND((P3560-Q3560)*G3560*'Inputs'!$C$25/1000,1)</x:f>
        <x:v>56</x:v>
      </x:c>
    </x:row>
    <x:row r="3561">
      <x:c r="A3561" t="n">
        <x:v>3546</x:v>
      </x:c>
      <x:c r="B3561" s="68" t="n">
        <x:v>41.6</x:v>
      </x:c>
      <x:c r="C3561" s="68" t="n">
        <x:v>28.2</x:v>
      </x:c>
      <x:c r="D3561" s="68" t="n">
        <x:v>210.4</x:v>
      </x:c>
      <x:c r="E3561" s="68" t="n">
        <x:v>20.7</x:v>
      </x:c>
      <x:c r="F3561" s="68" t="n">
        <x:v>41.9</x:v>
      </x:c>
      <x:c r="G3561" s="68" t="n">
        <x:v>9.7</x:v>
      </x:c>
      <x:c r="H3561" s="69" t="n">
        <x:v>1.834</x:v>
      </x:c>
      <x:c r="I3561" s="68" t="n">
        <x:v>7322</x:v>
      </x:c>
      <x:c r="J3561" s="68" t="n">
        <x:v>12.4</x:v>
      </x:c>
      <x:c r="K3561" s="68" t="n">
        <x:v>554</x:v>
      </x:c>
      <x:c r="L3561" s="68" t="n">
        <x:v>3.2</x:v>
      </x:c>
      <x:c r="M3561" s="70" t="n">
        <x:v>0.092</x:v>
      </x:c>
      <x:c r="N3561" s="71" t="n">
        <x:v>144</x:v>
      </x:c>
      <x:c r="O3561" s="33" t="n">
        <x:f>ROUND(3*E3561+F3561+G3561*H3561,1)</x:f>
        <x:v>121.8</x:v>
      </x:c>
      <x:c r="P3561" s="33" t="n">
        <x:f>ROUND('Inputs'!$C$4*'Inputs'!$C$7*'Inputs'!$C$5*C3561/3600,1)</x:f>
        <x:v>4073.3</x:v>
      </x:c>
      <x:c r="Q3561" s="33" t="n">
        <x:f>ROUND(('Inputs'!$C$4/B3561)*'Inputs'!$C$7*'Inputs'!$C$6*D3561/3600,1)</x:f>
        <x:v>1461.1</x:v>
      </x:c>
      <x:c r="R3561" s="59" t="n">
        <x:f>ROUND((P3561-Q3561)*O3561-('Inputs'!$C$4/B3561)*(I3561/J3561+K3561)-'Inputs'!$C$4*L3561-('Inputs'!$C$4*'Inputs'!$C$20*'Inputs'!$C$21*'Inputs'!$C$22/1000)*M3561*N3561,0)</x:f>
        <x:v>-18575</x:v>
      </x:c>
      <x:c r="S3561" s="59" t="n">
        <x:f>ROUND(R3561/'Inputs'!$C$4,2)</x:f>
        <x:v>-1.86</x:v>
      </x:c>
      <x:c r="T3561" s="33" t="n">
        <x:f>ROUND((P3561-Q3561)*G3561*'Inputs'!$C$25/1000,1)</x:f>
        <x:v>65.5</x:v>
      </x:c>
    </x:row>
    <x:row r="3562">
      <x:c r="A3562" t="n">
        <x:v>3547</x:v>
      </x:c>
      <x:c r="B3562" s="68" t="n">
        <x:v>35.1</x:v>
      </x:c>
      <x:c r="C3562" s="68" t="n">
        <x:v>26.6</x:v>
      </x:c>
      <x:c r="D3562" s="68" t="n">
        <x:v>183</x:v>
      </x:c>
      <x:c r="E3562" s="68" t="n">
        <x:v>21.6</x:v>
      </x:c>
      <x:c r="F3562" s="68" t="n">
        <x:v>33.4</x:v>
      </x:c>
      <x:c r="G3562" s="68" t="n">
        <x:v>7.4</x:v>
      </x:c>
      <x:c r="H3562" s="69" t="n">
        <x:v>1.979</x:v>
      </x:c>
      <x:c r="I3562" s="68" t="n">
        <x:v>6505</x:v>
      </x:c>
      <x:c r="J3562" s="68" t="n">
        <x:v>8.7</x:v>
      </x:c>
      <x:c r="K3562" s="68" t="n">
        <x:v>465</x:v>
      </x:c>
      <x:c r="L3562" s="68" t="n">
        <x:v>4.1</x:v>
      </x:c>
      <x:c r="M3562" s="70" t="n">
        <x:v>0.005</x:v>
      </x:c>
      <x:c r="N3562" s="71" t="n">
        <x:v>63</x:v>
      </x:c>
      <x:c r="O3562" s="33" t="n">
        <x:f>ROUND(3*E3562+F3562+G3562*H3562,1)</x:f>
        <x:v>112.8</x:v>
      </x:c>
      <x:c r="P3562" s="33" t="n">
        <x:f>ROUND('Inputs'!$C$4*'Inputs'!$C$7*'Inputs'!$C$5*C3562/3600,1)</x:f>
        <x:v>3842.2</x:v>
      </x:c>
      <x:c r="Q3562" s="33" t="n">
        <x:f>ROUND(('Inputs'!$C$4/B3562)*'Inputs'!$C$7*'Inputs'!$C$6*D3562/3600,1)</x:f>
        <x:v>1506.2</x:v>
      </x:c>
      <x:c r="R3562" s="59" t="n">
        <x:f>ROUND((P3562-Q3562)*O3562-('Inputs'!$C$4/B3562)*(I3562/J3562+K3562)-'Inputs'!$C$4*L3562-('Inputs'!$C$4*'Inputs'!$C$20*'Inputs'!$C$21*'Inputs'!$C$22/1000)*M3562*N3562,0)</x:f>
        <x:v>-123702</x:v>
      </x:c>
      <x:c r="S3562" s="59" t="n">
        <x:f>ROUND(R3562/'Inputs'!$C$4,2)</x:f>
        <x:v>-12.37</x:v>
      </x:c>
      <x:c r="T3562" s="33" t="n">
        <x:f>ROUND((P3562-Q3562)*G3562*'Inputs'!$C$25/1000,1)</x:f>
        <x:v>44.7</x:v>
      </x:c>
    </x:row>
    <x:row r="3563">
      <x:c r="A3563" t="n">
        <x:v>3548</x:v>
      </x:c>
      <x:c r="B3563" s="68" t="n">
        <x:v>30.9</x:v>
      </x:c>
      <x:c r="C3563" s="68" t="n">
        <x:v>26.3</x:v>
      </x:c>
      <x:c r="D3563" s="68" t="n">
        <x:v>211</x:v>
      </x:c>
      <x:c r="E3563" s="68" t="n">
        <x:v>21</x:v>
      </x:c>
      <x:c r="F3563" s="68" t="n">
        <x:v>44.6</x:v>
      </x:c>
      <x:c r="G3563" s="68" t="n">
        <x:v>9.9</x:v>
      </x:c>
      <x:c r="H3563" s="69" t="n">
        <x:v>2.028</x:v>
      </x:c>
      <x:c r="I3563" s="68" t="n">
        <x:v>4903</x:v>
      </x:c>
      <x:c r="J3563" s="68" t="n">
        <x:v>11</x:v>
      </x:c>
      <x:c r="K3563" s="68" t="n">
        <x:v>416</x:v>
      </x:c>
      <x:c r="L3563" s="68" t="n">
        <x:v>1.8</x:v>
      </x:c>
      <x:c r="M3563" s="70" t="n">
        <x:v>0.053</x:v>
      </x:c>
      <x:c r="N3563" s="71" t="n">
        <x:v>111</x:v>
      </x:c>
      <x:c r="O3563" s="33" t="n">
        <x:f>ROUND(3*E3563+F3563+G3563*H3563,1)</x:f>
        <x:v>127.7</x:v>
      </x:c>
      <x:c r="P3563" s="33" t="n">
        <x:f>ROUND('Inputs'!$C$4*'Inputs'!$C$7*'Inputs'!$C$5*C3563/3600,1)</x:f>
        <x:v>3798.9</x:v>
      </x:c>
      <x:c r="Q3563" s="33" t="n">
        <x:f>ROUND(('Inputs'!$C$4/B3563)*'Inputs'!$C$7*'Inputs'!$C$6*D3563/3600,1)</x:f>
        <x:v>1972.7</x:v>
      </x:c>
      <x:c r="R3563" s="59" t="n">
        <x:f>ROUND((P3563-Q3563)*O3563-('Inputs'!$C$4/B3563)*(I3563/J3563+K3563)-'Inputs'!$C$4*L3563-('Inputs'!$C$4*'Inputs'!$C$20*'Inputs'!$C$21*'Inputs'!$C$22/1000)*M3563*N3563,0)</x:f>
        <x:v>-76826</x:v>
      </x:c>
      <x:c r="S3563" s="59" t="n">
        <x:f>ROUND(R3563/'Inputs'!$C$4,2)</x:f>
        <x:v>-7.68</x:v>
      </x:c>
      <x:c r="T3563" s="33" t="n">
        <x:f>ROUND((P3563-Q3563)*G3563*'Inputs'!$C$25/1000,1)</x:f>
        <x:v>46.7</x:v>
      </x:c>
    </x:row>
    <x:row r="3564">
      <x:c r="A3564" t="n">
        <x:v>3549</x:v>
      </x:c>
      <x:c r="B3564" s="68" t="n">
        <x:v>54</x:v>
      </x:c>
      <x:c r="C3564" s="68" t="n">
        <x:v>31.5</x:v>
      </x:c>
      <x:c r="D3564" s="68" t="n">
        <x:v>218.3</x:v>
      </x:c>
      <x:c r="E3564" s="68" t="n">
        <x:v>22.8</x:v>
      </x:c>
      <x:c r="F3564" s="68" t="n">
        <x:v>34.7</x:v>
      </x:c>
      <x:c r="G3564" s="68" t="n">
        <x:v>8.2</x:v>
      </x:c>
      <x:c r="H3564" s="69" t="n">
        <x:v>1.72</x:v>
      </x:c>
      <x:c r="I3564" s="68" t="n">
        <x:v>5423</x:v>
      </x:c>
      <x:c r="J3564" s="68" t="n">
        <x:v>12.4</x:v>
      </x:c>
      <x:c r="K3564" s="68" t="n">
        <x:v>765</x:v>
      </x:c>
      <x:c r="L3564" s="68" t="n">
        <x:v>4.8</x:v>
      </x:c>
      <x:c r="M3564" s="70" t="n">
        <x:v>0.038</x:v>
      </x:c>
      <x:c r="N3564" s="71" t="n">
        <x:v>131</x:v>
      </x:c>
      <x:c r="O3564" s="33" t="n">
        <x:f>ROUND(3*E3564+F3564+G3564*H3564,1)</x:f>
        <x:v>117.2</x:v>
      </x:c>
      <x:c r="P3564" s="33" t="n">
        <x:f>ROUND('Inputs'!$C$4*'Inputs'!$C$7*'Inputs'!$C$5*C3564/3600,1)</x:f>
        <x:v>4550</x:v>
      </x:c>
      <x:c r="Q3564" s="33" t="n">
        <x:f>ROUND(('Inputs'!$C$4/B3564)*'Inputs'!$C$7*'Inputs'!$C$6*D3564/3600,1)</x:f>
        <x:v>1167.9</x:v>
      </x:c>
      <x:c r="R3564" s="59" t="n">
        <x:f>ROUND((P3564-Q3564)*O3564-('Inputs'!$C$4/B3564)*(I3564/J3564+K3564)-'Inputs'!$C$4*L3564-('Inputs'!$C$4*'Inputs'!$C$20*'Inputs'!$C$21*'Inputs'!$C$22/1000)*M3564*N3564,0)</x:f>
        <x:v>114595</x:v>
      </x:c>
      <x:c r="S3564" s="59" t="n">
        <x:f>ROUND(R3564/'Inputs'!$C$4,2)</x:f>
        <x:v>11.46</x:v>
      </x:c>
      <x:c r="T3564" s="33" t="n">
        <x:f>ROUND((P3564-Q3564)*G3564*'Inputs'!$C$25/1000,1)</x:f>
        <x:v>71.6</x:v>
      </x:c>
    </x:row>
    <x:row r="3565">
      <x:c r="A3565" t="n">
        <x:v>3550</x:v>
      </x:c>
      <x:c r="B3565" s="68" t="n">
        <x:v>57.8</x:v>
      </x:c>
      <x:c r="C3565" s="68" t="n">
        <x:v>28.5</x:v>
      </x:c>
      <x:c r="D3565" s="68" t="n">
        <x:v>194.3</x:v>
      </x:c>
      <x:c r="E3565" s="68" t="n">
        <x:v>27.9</x:v>
      </x:c>
      <x:c r="F3565" s="68" t="n">
        <x:v>43.8</x:v>
      </x:c>
      <x:c r="G3565" s="68" t="n">
        <x:v>8.2</x:v>
      </x:c>
      <x:c r="H3565" s="69" t="n">
        <x:v>1.654</x:v>
      </x:c>
      <x:c r="I3565" s="68" t="n">
        <x:v>5721</x:v>
      </x:c>
      <x:c r="J3565" s="68" t="n">
        <x:v>14.8</x:v>
      </x:c>
      <x:c r="K3565" s="68" t="n">
        <x:v>697</x:v>
      </x:c>
      <x:c r="L3565" s="68" t="n">
        <x:v>5.6</x:v>
      </x:c>
      <x:c r="M3565" s="70" t="n">
        <x:v>0.089</x:v>
      </x:c>
      <x:c r="N3565" s="71" t="n">
        <x:v>129</x:v>
      </x:c>
      <x:c r="O3565" s="33" t="n">
        <x:f>ROUND(3*E3565+F3565+G3565*H3565,1)</x:f>
        <x:v>141.1</x:v>
      </x:c>
      <x:c r="P3565" s="33" t="n">
        <x:f>ROUND('Inputs'!$C$4*'Inputs'!$C$7*'Inputs'!$C$5*C3565/3600,1)</x:f>
        <x:v>4116.7</x:v>
      </x:c>
      <x:c r="Q3565" s="33" t="n">
        <x:f>ROUND(('Inputs'!$C$4/B3565)*'Inputs'!$C$7*'Inputs'!$C$6*D3565/3600,1)</x:f>
        <x:v>971.1</x:v>
      </x:c>
      <x:c r="R3565" s="59" t="n">
        <x:f>ROUND((P3565-Q3565)*O3565-('Inputs'!$C$4/B3565)*(I3565/J3565+K3565)-'Inputs'!$C$4*L3565-('Inputs'!$C$4*'Inputs'!$C$20*'Inputs'!$C$21*'Inputs'!$C$22/1000)*M3565*N3565,0)</x:f>
        <x:v>174705</x:v>
      </x:c>
      <x:c r="S3565" s="59" t="n">
        <x:f>ROUND(R3565/'Inputs'!$C$4,2)</x:f>
        <x:v>17.47</x:v>
      </x:c>
      <x:c r="T3565" s="33" t="n">
        <x:f>ROUND((P3565-Q3565)*G3565*'Inputs'!$C$25/1000,1)</x:f>
        <x:v>66.6</x:v>
      </x:c>
    </x:row>
    <x:row r="3566">
      <x:c r="A3566" t="n">
        <x:v>3551</x:v>
      </x:c>
      <x:c r="B3566" s="68" t="n">
        <x:v>30</x:v>
      </x:c>
      <x:c r="C3566" s="68" t="n">
        <x:v>34.9</x:v>
      </x:c>
      <x:c r="D3566" s="68" t="n">
        <x:v>188.5</x:v>
      </x:c>
      <x:c r="E3566" s="68" t="n">
        <x:v>20.1</x:v>
      </x:c>
      <x:c r="F3566" s="68" t="n">
        <x:v>44</x:v>
      </x:c>
      <x:c r="G3566" s="68" t="n">
        <x:v>8.2</x:v>
      </x:c>
      <x:c r="H3566" s="69" t="n">
        <x:v>1.685</x:v>
      </x:c>
      <x:c r="I3566" s="68" t="n">
        <x:v>6559</x:v>
      </x:c>
      <x:c r="J3566" s="68" t="n">
        <x:v>9.6</x:v>
      </x:c>
      <x:c r="K3566" s="68" t="n">
        <x:v>588</x:v>
      </x:c>
      <x:c r="L3566" s="68" t="n">
        <x:v>4.5</x:v>
      </x:c>
      <x:c r="M3566" s="70" t="n">
        <x:v>0.008</x:v>
      </x:c>
      <x:c r="N3566" s="71" t="n">
        <x:v>93</x:v>
      </x:c>
      <x:c r="O3566" s="33" t="n">
        <x:f>ROUND(3*E3566+F3566+G3566*H3566,1)</x:f>
        <x:v>118.1</x:v>
      </x:c>
      <x:c r="P3566" s="33" t="n">
        <x:f>ROUND('Inputs'!$C$4*'Inputs'!$C$7*'Inputs'!$C$5*C3566/3600,1)</x:f>
        <x:v>5041.1</x:v>
      </x:c>
      <x:c r="Q3566" s="33" t="n">
        <x:f>ROUND(('Inputs'!$C$4/B3566)*'Inputs'!$C$7*'Inputs'!$C$6*D3566/3600,1)</x:f>
        <x:v>1815.2</x:v>
      </x:c>
      <x:c r="R3566" s="59" t="n">
        <x:f>ROUND((P3566-Q3566)*O3566-('Inputs'!$C$4/B3566)*(I3566/J3566+K3566)-'Inputs'!$C$4*L3566-('Inputs'!$C$4*'Inputs'!$C$20*'Inputs'!$C$21*'Inputs'!$C$22/1000)*M3566*N3566,0)</x:f>
        <x:v>-89428</x:v>
      </x:c>
      <x:c r="S3566" s="59" t="n">
        <x:f>ROUND(R3566/'Inputs'!$C$4,2)</x:f>
        <x:v>-8.94</x:v>
      </x:c>
      <x:c r="T3566" s="33" t="n">
        <x:f>ROUND((P3566-Q3566)*G3566*'Inputs'!$C$25/1000,1)</x:f>
        <x:v>68.3</x:v>
      </x:c>
    </x:row>
    <x:row r="3567">
      <x:c r="A3567" t="n">
        <x:v>3552</x:v>
      </x:c>
      <x:c r="B3567" s="68" t="n">
        <x:v>35.3</x:v>
      </x:c>
      <x:c r="C3567" s="68" t="n">
        <x:v>28.7</x:v>
      </x:c>
      <x:c r="D3567" s="68" t="n">
        <x:v>232.3</x:v>
      </x:c>
      <x:c r="E3567" s="68" t="n">
        <x:v>22.1</x:v>
      </x:c>
      <x:c r="F3567" s="68" t="n">
        <x:v>33.9</x:v>
      </x:c>
      <x:c r="G3567" s="68" t="n">
        <x:v>9.6</x:v>
      </x:c>
      <x:c r="H3567" s="69" t="n">
        <x:v>1.855</x:v>
      </x:c>
      <x:c r="I3567" s="68" t="n">
        <x:v>5313</x:v>
      </x:c>
      <x:c r="J3567" s="68" t="n">
        <x:v>14.8</x:v>
      </x:c>
      <x:c r="K3567" s="68" t="n">
        <x:v>558</x:v>
      </x:c>
      <x:c r="L3567" s="68" t="n">
        <x:v>5.2</x:v>
      </x:c>
      <x:c r="M3567" s="70" t="n">
        <x:v>0.038</x:v>
      </x:c>
      <x:c r="N3567" s="71" t="n">
        <x:v>102</x:v>
      </x:c>
      <x:c r="O3567" s="33" t="n">
        <x:f>ROUND(3*E3567+F3567+G3567*H3567,1)</x:f>
        <x:v>118</x:v>
      </x:c>
      <x:c r="P3567" s="33" t="n">
        <x:f>ROUND('Inputs'!$C$4*'Inputs'!$C$7*'Inputs'!$C$5*C3567/3600,1)</x:f>
        <x:v>4145.6</x:v>
      </x:c>
      <x:c r="Q3567" s="33" t="n">
        <x:f>ROUND(('Inputs'!$C$4/B3567)*'Inputs'!$C$7*'Inputs'!$C$6*D3567/3600,1)</x:f>
        <x:v>1901.1</x:v>
      </x:c>
      <x:c r="R3567" s="59" t="n">
        <x:f>ROUND((P3567-Q3567)*O3567-('Inputs'!$C$4/B3567)*(I3567/J3567+K3567)-'Inputs'!$C$4*L3567-('Inputs'!$C$4*'Inputs'!$C$20*'Inputs'!$C$21*'Inputs'!$C$22/1000)*M3567*N3567,0)</x:f>
        <x:v>-55586</x:v>
      </x:c>
      <x:c r="S3567" s="59" t="n">
        <x:f>ROUND(R3567/'Inputs'!$C$4,2)</x:f>
        <x:v>-5.56</x:v>
      </x:c>
      <x:c r="T3567" s="33" t="n">
        <x:f>ROUND((P3567-Q3567)*G3567*'Inputs'!$C$25/1000,1)</x:f>
        <x:v>55.7</x:v>
      </x:c>
    </x:row>
    <x:row r="3568">
      <x:c r="A3568" t="n">
        <x:v>3553</x:v>
      </x:c>
      <x:c r="B3568" s="68" t="n">
        <x:v>30</x:v>
      </x:c>
      <x:c r="C3568" s="68" t="n">
        <x:v>32.2</x:v>
      </x:c>
      <x:c r="D3568" s="68" t="n">
        <x:v>188.8</x:v>
      </x:c>
      <x:c r="E3568" s="68" t="n">
        <x:v>24.9</x:v>
      </x:c>
      <x:c r="F3568" s="68" t="n">
        <x:v>44.2</x:v>
      </x:c>
      <x:c r="G3568" s="68" t="n">
        <x:v>8.2</x:v>
      </x:c>
      <x:c r="H3568" s="69" t="n">
        <x:v>1.988</x:v>
      </x:c>
      <x:c r="I3568" s="68" t="n">
        <x:v>6298</x:v>
      </x:c>
      <x:c r="J3568" s="68" t="n">
        <x:v>13.5</x:v>
      </x:c>
      <x:c r="K3568" s="68" t="n">
        <x:v>668</x:v>
      </x:c>
      <x:c r="L3568" s="68" t="n">
        <x:v>1.9</x:v>
      </x:c>
      <x:c r="M3568" s="70" t="n">
        <x:v>0.048</x:v>
      </x:c>
      <x:c r="N3568" s="71" t="n">
        <x:v>120</x:v>
      </x:c>
      <x:c r="O3568" s="33" t="n">
        <x:f>ROUND(3*E3568+F3568+G3568*H3568,1)</x:f>
        <x:v>135.2</x:v>
      </x:c>
      <x:c r="P3568" s="33" t="n">
        <x:f>ROUND('Inputs'!$C$4*'Inputs'!$C$7*'Inputs'!$C$5*C3568/3600,1)</x:f>
        <x:v>4651.1</x:v>
      </x:c>
      <x:c r="Q3568" s="33" t="n">
        <x:f>ROUND(('Inputs'!$C$4/B3568)*'Inputs'!$C$7*'Inputs'!$C$6*D3568/3600,1)</x:f>
        <x:v>1818.1</x:v>
      </x:c>
      <x:c r="R3568" s="59" t="n">
        <x:f>ROUND((P3568-Q3568)*O3568-('Inputs'!$C$4/B3568)*(I3568/J3568+K3568)-'Inputs'!$C$4*L3568-('Inputs'!$C$4*'Inputs'!$C$20*'Inputs'!$C$21*'Inputs'!$C$22/1000)*M3568*N3568,0)</x:f>
        <x:v>-27031</x:v>
      </x:c>
      <x:c r="S3568" s="59" t="n">
        <x:f>ROUND(R3568/'Inputs'!$C$4,2)</x:f>
        <x:v>-2.7</x:v>
      </x:c>
      <x:c r="T3568" s="33" t="n">
        <x:f>ROUND((P3568-Q3568)*G3568*'Inputs'!$C$25/1000,1)</x:f>
        <x:v>60</x:v>
      </x:c>
    </x:row>
    <x:row r="3569">
      <x:c r="A3569" t="n">
        <x:v>3554</x:v>
      </x:c>
      <x:c r="B3569" s="68" t="n">
        <x:v>44.7</x:v>
      </x:c>
      <x:c r="C3569" s="68" t="n">
        <x:v>27.6</x:v>
      </x:c>
      <x:c r="D3569" s="68" t="n">
        <x:v>211.5</x:v>
      </x:c>
      <x:c r="E3569" s="68" t="n">
        <x:v>25.8</x:v>
      </x:c>
      <x:c r="F3569" s="68" t="n">
        <x:v>38.6</x:v>
      </x:c>
      <x:c r="G3569" s="68" t="n">
        <x:v>10.5</x:v>
      </x:c>
      <x:c r="H3569" s="69" t="n">
        <x:v>1.837</x:v>
      </x:c>
      <x:c r="I3569" s="68" t="n">
        <x:v>6469</x:v>
      </x:c>
      <x:c r="J3569" s="68" t="n">
        <x:v>8.2</x:v>
      </x:c>
      <x:c r="K3569" s="68" t="n">
        <x:v>760</x:v>
      </x:c>
      <x:c r="L3569" s="68" t="n">
        <x:v>1.6</x:v>
      </x:c>
      <x:c r="M3569" s="70" t="n">
        <x:v>0.012</x:v>
      </x:c>
      <x:c r="N3569" s="71" t="n">
        <x:v>75</x:v>
      </x:c>
      <x:c r="O3569" s="33" t="n">
        <x:f>ROUND(3*E3569+F3569+G3569*H3569,1)</x:f>
        <x:v>135.3</x:v>
      </x:c>
      <x:c r="P3569" s="33" t="n">
        <x:f>ROUND('Inputs'!$C$4*'Inputs'!$C$7*'Inputs'!$C$5*C3569/3600,1)</x:f>
        <x:v>3986.7</x:v>
      </x:c>
      <x:c r="Q3569" s="33" t="n">
        <x:f>ROUND(('Inputs'!$C$4/B3569)*'Inputs'!$C$7*'Inputs'!$C$6*D3569/3600,1)</x:f>
        <x:v>1366.9</x:v>
      </x:c>
      <x:c r="R3569" s="59" t="n">
        <x:f>ROUND((P3569-Q3569)*O3569-('Inputs'!$C$4/B3569)*(I3569/J3569+K3569)-'Inputs'!$C$4*L3569-('Inputs'!$C$4*'Inputs'!$C$20*'Inputs'!$C$21*'Inputs'!$C$22/1000)*M3569*N3569,0)</x:f>
        <x:v>-10064</x:v>
      </x:c>
      <x:c r="S3569" s="59" t="n">
        <x:f>ROUND(R3569/'Inputs'!$C$4,2)</x:f>
        <x:v>-1.01</x:v>
      </x:c>
      <x:c r="T3569" s="33" t="n">
        <x:f>ROUND((P3569-Q3569)*G3569*'Inputs'!$C$25/1000,1)</x:f>
        <x:v>71.1</x:v>
      </x:c>
    </x:row>
    <x:row r="3570">
      <x:c r="A3570" t="n">
        <x:v>3555</x:v>
      </x:c>
      <x:c r="B3570" s="68" t="n">
        <x:v>44.2</x:v>
      </x:c>
      <x:c r="C3570" s="68" t="n">
        <x:v>32.5</x:v>
      </x:c>
      <x:c r="D3570" s="68" t="n">
        <x:v>251.7</x:v>
      </x:c>
      <x:c r="E3570" s="68" t="n">
        <x:v>23.5</x:v>
      </x:c>
      <x:c r="F3570" s="68" t="n">
        <x:v>51.5</x:v>
      </x:c>
      <x:c r="G3570" s="68" t="n">
        <x:v>8.5</x:v>
      </x:c>
      <x:c r="H3570" s="69" t="n">
        <x:v>1.713</x:v>
      </x:c>
      <x:c r="I3570" s="68" t="n">
        <x:v>7591</x:v>
      </x:c>
      <x:c r="J3570" s="68" t="n">
        <x:v>12.7</x:v>
      </x:c>
      <x:c r="K3570" s="68" t="n">
        <x:v>906</x:v>
      </x:c>
      <x:c r="L3570" s="68" t="n">
        <x:v>1.7</x:v>
      </x:c>
      <x:c r="M3570" s="70" t="n">
        <x:v>0.031</x:v>
      </x:c>
      <x:c r="N3570" s="71" t="n">
        <x:v>128</x:v>
      </x:c>
      <x:c r="O3570" s="33" t="n">
        <x:f>ROUND(3*E3570+F3570+G3570*H3570,1)</x:f>
        <x:v>136.6</x:v>
      </x:c>
      <x:c r="P3570" s="33" t="n">
        <x:f>ROUND('Inputs'!$C$4*'Inputs'!$C$7*'Inputs'!$C$5*C3570/3600,1)</x:f>
        <x:v>4694.4</x:v>
      </x:c>
      <x:c r="Q3570" s="33" t="n">
        <x:f>ROUND(('Inputs'!$C$4/B3570)*'Inputs'!$C$7*'Inputs'!$C$6*D3570/3600,1)</x:f>
        <x:v>1645.1</x:v>
      </x:c>
      <x:c r="R3570" s="59" t="n">
        <x:f>ROUND((P3570-Q3570)*O3570-('Inputs'!$C$4/B3570)*(I3570/J3570+K3570)-'Inputs'!$C$4*L3570-('Inputs'!$C$4*'Inputs'!$C$20*'Inputs'!$C$21*'Inputs'!$C$22/1000)*M3570*N3570,0)</x:f>
        <x:v>50454</x:v>
      </x:c>
      <x:c r="S3570" s="59" t="n">
        <x:f>ROUND(R3570/'Inputs'!$C$4,2)</x:f>
        <x:v>5.05</x:v>
      </x:c>
      <x:c r="T3570" s="33" t="n">
        <x:f>ROUND((P3570-Q3570)*G3570*'Inputs'!$C$25/1000,1)</x:f>
        <x:v>67</x:v>
      </x:c>
    </x:row>
    <x:row r="3571">
      <x:c r="A3571" t="n">
        <x:v>3556</x:v>
      </x:c>
      <x:c r="B3571" s="68" t="n">
        <x:v>32.8</x:v>
      </x:c>
      <x:c r="C3571" s="68" t="n">
        <x:v>31.2</x:v>
      </x:c>
      <x:c r="D3571" s="68" t="n">
        <x:v>209</x:v>
      </x:c>
      <x:c r="E3571" s="68" t="n">
        <x:v>24</x:v>
      </x:c>
      <x:c r="F3571" s="68" t="n">
        <x:v>50.9</x:v>
      </x:c>
      <x:c r="G3571" s="68" t="n">
        <x:v>10.6</x:v>
      </x:c>
      <x:c r="H3571" s="69" t="n">
        <x:v>1.949</x:v>
      </x:c>
      <x:c r="I3571" s="68" t="n">
        <x:v>6880</x:v>
      </x:c>
      <x:c r="J3571" s="68" t="n">
        <x:v>10.5</x:v>
      </x:c>
      <x:c r="K3571" s="68" t="n">
        <x:v>629</x:v>
      </x:c>
      <x:c r="L3571" s="68" t="n">
        <x:v>5.3</x:v>
      </x:c>
      <x:c r="M3571" s="70" t="n">
        <x:v>0.046</x:v>
      </x:c>
      <x:c r="N3571" s="71" t="n">
        <x:v>146</x:v>
      </x:c>
      <x:c r="O3571" s="33" t="n">
        <x:f>ROUND(3*E3571+F3571+G3571*H3571,1)</x:f>
        <x:v>143.6</x:v>
      </x:c>
      <x:c r="P3571" s="33" t="n">
        <x:f>ROUND('Inputs'!$C$4*'Inputs'!$C$7*'Inputs'!$C$5*C3571/3600,1)</x:f>
        <x:v>4506.7</x:v>
      </x:c>
      <x:c r="Q3571" s="33" t="n">
        <x:f>ROUND(('Inputs'!$C$4/B3571)*'Inputs'!$C$7*'Inputs'!$C$6*D3571/3600,1)</x:f>
        <x:v>1840.8</x:v>
      </x:c>
      <x:c r="R3571" s="59" t="n">
        <x:f>ROUND((P3571-Q3571)*O3571-('Inputs'!$C$4/B3571)*(I3571/J3571+K3571)-'Inputs'!$C$4*L3571-('Inputs'!$C$4*'Inputs'!$C$20*'Inputs'!$C$21*'Inputs'!$C$22/1000)*M3571*N3571,0)</x:f>
        <x:v>-76731</x:v>
      </x:c>
      <x:c r="S3571" s="59" t="n">
        <x:f>ROUND(R3571/'Inputs'!$C$4,2)</x:f>
        <x:v>-7.67</x:v>
      </x:c>
      <x:c r="T3571" s="33" t="n">
        <x:f>ROUND((P3571-Q3571)*G3571*'Inputs'!$C$25/1000,1)</x:f>
        <x:v>73</x:v>
      </x:c>
    </x:row>
    <x:row r="3572">
      <x:c r="A3572" t="n">
        <x:v>3557</x:v>
      </x:c>
      <x:c r="B3572" s="68" t="n">
        <x:v>59.5</x:v>
      </x:c>
      <x:c r="C3572" s="68" t="n">
        <x:v>25.9</x:v>
      </x:c>
      <x:c r="D3572" s="68" t="n">
        <x:v>199</x:v>
      </x:c>
      <x:c r="E3572" s="68" t="n">
        <x:v>24.5</x:v>
      </x:c>
      <x:c r="F3572" s="68" t="n">
        <x:v>51.8</x:v>
      </x:c>
      <x:c r="G3572" s="68" t="n">
        <x:v>8.2</x:v>
      </x:c>
      <x:c r="H3572" s="69" t="n">
        <x:v>1.845</x:v>
      </x:c>
      <x:c r="I3572" s="68" t="n">
        <x:v>6505</x:v>
      </x:c>
      <x:c r="J3572" s="68" t="n">
        <x:v>8.3</x:v>
      </x:c>
      <x:c r="K3572" s="68" t="n">
        <x:v>535</x:v>
      </x:c>
      <x:c r="L3572" s="68" t="n">
        <x:v>4.3</x:v>
      </x:c>
      <x:c r="M3572" s="70" t="n">
        <x:v>0.054</x:v>
      </x:c>
      <x:c r="N3572" s="71" t="n">
        <x:v>143</x:v>
      </x:c>
      <x:c r="O3572" s="33" t="n">
        <x:f>ROUND(3*E3572+F3572+G3572*H3572,1)</x:f>
        <x:v>140.4</x:v>
      </x:c>
      <x:c r="P3572" s="33" t="n">
        <x:f>ROUND('Inputs'!$C$4*'Inputs'!$C$7*'Inputs'!$C$5*C3572/3600,1)</x:f>
        <x:v>3741.1</x:v>
      </x:c>
      <x:c r="Q3572" s="33" t="n">
        <x:f>ROUND(('Inputs'!$C$4/B3572)*'Inputs'!$C$7*'Inputs'!$C$6*D3572/3600,1)</x:f>
        <x:v>966.2</x:v>
      </x:c>
      <x:c r="R3572" s="59" t="n">
        <x:f>ROUND((P3572-Q3572)*O3572-('Inputs'!$C$4/B3572)*(I3572/J3572+K3572)-'Inputs'!$C$4*L3572-('Inputs'!$C$4*'Inputs'!$C$20*'Inputs'!$C$21*'Inputs'!$C$22/1000)*M3572*N3572,0)</x:f>
        <x:v>107692</x:v>
      </x:c>
      <x:c r="S3572" s="59" t="n">
        <x:f>ROUND(R3572/'Inputs'!$C$4,2)</x:f>
        <x:v>10.77</x:v>
      </x:c>
      <x:c r="T3572" s="33" t="n">
        <x:f>ROUND((P3572-Q3572)*G3572*'Inputs'!$C$25/1000,1)</x:f>
        <x:v>58.8</x:v>
      </x:c>
    </x:row>
    <x:row r="3573">
      <x:c r="A3573" t="n">
        <x:v>3558</x:v>
      </x:c>
      <x:c r="B3573" s="68" t="n">
        <x:v>26</x:v>
      </x:c>
      <x:c r="C3573" s="68" t="n">
        <x:v>32.6</x:v>
      </x:c>
      <x:c r="D3573" s="68" t="n">
        <x:v>290.6</x:v>
      </x:c>
      <x:c r="E3573" s="68" t="n">
        <x:v>26.3</x:v>
      </x:c>
      <x:c r="F3573" s="68" t="n">
        <x:v>54.8</x:v>
      </x:c>
      <x:c r="G3573" s="68" t="n">
        <x:v>8.8</x:v>
      </x:c>
      <x:c r="H3573" s="69" t="n">
        <x:v>1.833</x:v>
      </x:c>
      <x:c r="I3573" s="68" t="n">
        <x:v>5708</x:v>
      </x:c>
      <x:c r="J3573" s="68" t="n">
        <x:v>13.1</x:v>
      </x:c>
      <x:c r="K3573" s="68" t="n">
        <x:v>451</x:v>
      </x:c>
      <x:c r="L3573" s="68" t="n">
        <x:v>3.1</x:v>
      </x:c>
      <x:c r="M3573" s="70" t="n">
        <x:v>0.032</x:v>
      </x:c>
      <x:c r="N3573" s="71" t="n">
        <x:v>133</x:v>
      </x:c>
      <x:c r="O3573" s="33" t="n">
        <x:f>ROUND(3*E3573+F3573+G3573*H3573,1)</x:f>
        <x:v>149.8</x:v>
      </x:c>
      <x:c r="P3573" s="33" t="n">
        <x:f>ROUND('Inputs'!$C$4*'Inputs'!$C$7*'Inputs'!$C$5*C3573/3600,1)</x:f>
        <x:v>4708.9</x:v>
      </x:c>
      <x:c r="Q3573" s="33" t="n">
        <x:f>ROUND(('Inputs'!$C$4/B3573)*'Inputs'!$C$7*'Inputs'!$C$6*D3573/3600,1)</x:f>
        <x:v>3228.9</x:v>
      </x:c>
      <x:c r="R3573" s="59" t="n">
        <x:f>ROUND((P3573-Q3573)*O3573-('Inputs'!$C$4/B3573)*(I3573/J3573+K3573)-'Inputs'!$C$4*L3573-('Inputs'!$C$4*'Inputs'!$C$20*'Inputs'!$C$21*'Inputs'!$C$22/1000)*M3573*N3573,0)</x:f>
        <x:v>-159861</x:v>
      </x:c>
      <x:c r="S3573" s="59" t="n">
        <x:f>ROUND(R3573/'Inputs'!$C$4,2)</x:f>
        <x:v>-15.99</x:v>
      </x:c>
      <x:c r="T3573" s="33" t="n">
        <x:f>ROUND((P3573-Q3573)*G3573*'Inputs'!$C$25/1000,1)</x:f>
        <x:v>33.6</x:v>
      </x:c>
    </x:row>
    <x:row r="3574">
      <x:c r="A3574" t="n">
        <x:v>3559</x:v>
      </x:c>
      <x:c r="B3574" s="68" t="n">
        <x:v>44.4</x:v>
      </x:c>
      <x:c r="C3574" s="68" t="n">
        <x:v>32.5</x:v>
      </x:c>
      <x:c r="D3574" s="68" t="n">
        <x:v>204.2</x:v>
      </x:c>
      <x:c r="E3574" s="68" t="n">
        <x:v>27.3</x:v>
      </x:c>
      <x:c r="F3574" s="68" t="n">
        <x:v>37.8</x:v>
      </x:c>
      <x:c r="G3574" s="68" t="n">
        <x:v>10.4</x:v>
      </x:c>
      <x:c r="H3574" s="69" t="n">
        <x:v>1.668</x:v>
      </x:c>
      <x:c r="I3574" s="68" t="n">
        <x:v>7606</x:v>
      </x:c>
      <x:c r="J3574" s="68" t="n">
        <x:v>9.8</x:v>
      </x:c>
      <x:c r="K3574" s="68" t="n">
        <x:v>525</x:v>
      </x:c>
      <x:c r="L3574" s="68" t="n">
        <x:v>1.9</x:v>
      </x:c>
      <x:c r="M3574" s="70" t="n">
        <x:v>0.081</x:v>
      </x:c>
      <x:c r="N3574" s="71" t="n">
        <x:v>98</x:v>
      </x:c>
      <x:c r="O3574" s="33" t="n">
        <x:f>ROUND(3*E3574+F3574+G3574*H3574,1)</x:f>
        <x:v>137</x:v>
      </x:c>
      <x:c r="P3574" s="33" t="n">
        <x:f>ROUND('Inputs'!$C$4*'Inputs'!$C$7*'Inputs'!$C$5*C3574/3600,1)</x:f>
        <x:v>4694.4</x:v>
      </x:c>
      <x:c r="Q3574" s="33" t="n">
        <x:f>ROUND(('Inputs'!$C$4/B3574)*'Inputs'!$C$7*'Inputs'!$C$6*D3574/3600,1)</x:f>
        <x:v>1328.6</x:v>
      </x:c>
      <x:c r="R3574" s="59" t="n">
        <x:f>ROUND((P3574-Q3574)*O3574-('Inputs'!$C$4/B3574)*(I3574/J3574+K3574)-'Inputs'!$C$4*L3574-('Inputs'!$C$4*'Inputs'!$C$20*'Inputs'!$C$21*'Inputs'!$C$22/1000)*M3574*N3574,0)</x:f>
        <x:v>131318</x:v>
      </x:c>
      <x:c r="S3574" s="59" t="n">
        <x:f>ROUND(R3574/'Inputs'!$C$4,2)</x:f>
        <x:v>13.13</x:v>
      </x:c>
      <x:c r="T3574" s="33" t="n">
        <x:f>ROUND((P3574-Q3574)*G3574*'Inputs'!$C$25/1000,1)</x:f>
        <x:v>90.4</x:v>
      </x:c>
    </x:row>
    <x:row r="3575">
      <x:c r="A3575" t="n">
        <x:v>3560</x:v>
      </x:c>
      <x:c r="B3575" s="68" t="n">
        <x:v>52.9</x:v>
      </x:c>
      <x:c r="C3575" s="68" t="n">
        <x:v>28.2</x:v>
      </x:c>
      <x:c r="D3575" s="68" t="n">
        <x:v>237.9</x:v>
      </x:c>
      <x:c r="E3575" s="68" t="n">
        <x:v>26.6</x:v>
      </x:c>
      <x:c r="F3575" s="68" t="n">
        <x:v>54.8</x:v>
      </x:c>
      <x:c r="G3575" s="68" t="n">
        <x:v>8.7</x:v>
      </x:c>
      <x:c r="H3575" s="69" t="n">
        <x:v>1.818</x:v>
      </x:c>
      <x:c r="I3575" s="68" t="n">
        <x:v>3782</x:v>
      </x:c>
      <x:c r="J3575" s="68" t="n">
        <x:v>10.7</x:v>
      </x:c>
      <x:c r="K3575" s="68" t="n">
        <x:v>540</x:v>
      </x:c>
      <x:c r="L3575" s="68" t="n">
        <x:v>3.8</x:v>
      </x:c>
      <x:c r="M3575" s="70" t="n">
        <x:v>0.099</x:v>
      </x:c>
      <x:c r="N3575" s="71" t="n">
        <x:v>122</x:v>
      </x:c>
      <x:c r="O3575" s="33" t="n">
        <x:f>ROUND(3*E3575+F3575+G3575*H3575,1)</x:f>
        <x:v>150.4</x:v>
      </x:c>
      <x:c r="P3575" s="33" t="n">
        <x:f>ROUND('Inputs'!$C$4*'Inputs'!$C$7*'Inputs'!$C$5*C3575/3600,1)</x:f>
        <x:v>4073.3</x:v>
      </x:c>
      <x:c r="Q3575" s="33" t="n">
        <x:f>ROUND(('Inputs'!$C$4/B3575)*'Inputs'!$C$7*'Inputs'!$C$6*D3575/3600,1)</x:f>
        <x:v>1299.2</x:v>
      </x:c>
      <x:c r="R3575" s="59" t="n">
        <x:f>ROUND((P3575-Q3575)*O3575-('Inputs'!$C$4/B3575)*(I3575/J3575+K3575)-'Inputs'!$C$4*L3575-('Inputs'!$C$4*'Inputs'!$C$20*'Inputs'!$C$21*'Inputs'!$C$22/1000)*M3575*N3575,0)</x:f>
        <x:v>183321</x:v>
      </x:c>
      <x:c r="S3575" s="59" t="n">
        <x:f>ROUND(R3575/'Inputs'!$C$4,2)</x:f>
        <x:v>18.33</x:v>
      </x:c>
      <x:c r="T3575" s="33" t="n">
        <x:f>ROUND((P3575-Q3575)*G3575*'Inputs'!$C$25/1000,1)</x:f>
        <x:v>62.4</x:v>
      </x:c>
    </x:row>
    <x:row r="3576">
      <x:c r="A3576" t="n">
        <x:v>3561</x:v>
      </x:c>
      <x:c r="B3576" s="68" t="n">
        <x:v>25.8</x:v>
      </x:c>
      <x:c r="C3576" s="68" t="n">
        <x:v>27.3</x:v>
      </x:c>
      <x:c r="D3576" s="68" t="n">
        <x:v>208.6</x:v>
      </x:c>
      <x:c r="E3576" s="68" t="n">
        <x:v>21.8</x:v>
      </x:c>
      <x:c r="F3576" s="68" t="n">
        <x:v>49.2</x:v>
      </x:c>
      <x:c r="G3576" s="68" t="n">
        <x:v>10.5</x:v>
      </x:c>
      <x:c r="H3576" s="69" t="n">
        <x:v>1.852</x:v>
      </x:c>
      <x:c r="I3576" s="68" t="n">
        <x:v>9714</x:v>
      </x:c>
      <x:c r="J3576" s="68" t="n">
        <x:v>8.2</x:v>
      </x:c>
      <x:c r="K3576" s="68" t="n">
        <x:v>578</x:v>
      </x:c>
      <x:c r="L3576" s="68" t="n">
        <x:v>2</x:v>
      </x:c>
      <x:c r="M3576" s="70" t="n">
        <x:v>0.082</x:v>
      </x:c>
      <x:c r="N3576" s="71" t="n">
        <x:v>83</x:v>
      </x:c>
      <x:c r="O3576" s="33" t="n">
        <x:f>ROUND(3*E3576+F3576+G3576*H3576,1)</x:f>
        <x:v>134</x:v>
      </x:c>
      <x:c r="P3576" s="33" t="n">
        <x:f>ROUND('Inputs'!$C$4*'Inputs'!$C$7*'Inputs'!$C$5*C3576/3600,1)</x:f>
        <x:v>3943.3</x:v>
      </x:c>
      <x:c r="Q3576" s="33" t="n">
        <x:f>ROUND(('Inputs'!$C$4/B3576)*'Inputs'!$C$7*'Inputs'!$C$6*D3576/3600,1)</x:f>
        <x:v>2335.7</x:v>
      </x:c>
      <x:c r="R3576" s="59" t="n">
        <x:f>ROUND((P3576-Q3576)*O3576-('Inputs'!$C$4/B3576)*(I3576/J3576+K3576)-'Inputs'!$C$4*L3576-('Inputs'!$C$4*'Inputs'!$C$20*'Inputs'!$C$21*'Inputs'!$C$22/1000)*M3576*N3576,0)</x:f>
        <x:v>-502992</x:v>
      </x:c>
      <x:c r="S3576" s="59" t="n">
        <x:f>ROUND(R3576/'Inputs'!$C$4,2)</x:f>
        <x:v>-50.3</x:v>
      </x:c>
      <x:c r="T3576" s="33" t="n">
        <x:f>ROUND((P3576-Q3576)*G3576*'Inputs'!$C$25/1000,1)</x:f>
        <x:v>43.6</x:v>
      </x:c>
    </x:row>
    <x:row r="3577">
      <x:c r="A3577" t="n">
        <x:v>3562</x:v>
      </x:c>
      <x:c r="B3577" s="68" t="n">
        <x:v>58.2</x:v>
      </x:c>
      <x:c r="C3577" s="68" t="n">
        <x:v>27.1</x:v>
      </x:c>
      <x:c r="D3577" s="68" t="n">
        <x:v>232.2</x:v>
      </x:c>
      <x:c r="E3577" s="68" t="n">
        <x:v>22.3</x:v>
      </x:c>
      <x:c r="F3577" s="68" t="n">
        <x:v>44</x:v>
      </x:c>
      <x:c r="G3577" s="68" t="n">
        <x:v>7.5</x:v>
      </x:c>
      <x:c r="H3577" s="69" t="n">
        <x:v>1.894</x:v>
      </x:c>
      <x:c r="I3577" s="68" t="n">
        <x:v>7648</x:v>
      </x:c>
      <x:c r="J3577" s="68" t="n">
        <x:v>9.4</x:v>
      </x:c>
      <x:c r="K3577" s="68" t="n">
        <x:v>787</x:v>
      </x:c>
      <x:c r="L3577" s="68" t="n">
        <x:v>2.7</x:v>
      </x:c>
      <x:c r="M3577" s="70" t="n">
        <x:v>0.017</x:v>
      </x:c>
      <x:c r="N3577" s="71" t="n">
        <x:v>115</x:v>
      </x:c>
      <x:c r="O3577" s="33" t="n">
        <x:f>ROUND(3*E3577+F3577+G3577*H3577,1)</x:f>
        <x:v>125.1</x:v>
      </x:c>
      <x:c r="P3577" s="33" t="n">
        <x:f>ROUND('Inputs'!$C$4*'Inputs'!$C$7*'Inputs'!$C$5*C3577/3600,1)</x:f>
        <x:v>3914.4</x:v>
      </x:c>
      <x:c r="Q3577" s="33" t="n">
        <x:f>ROUND(('Inputs'!$C$4/B3577)*'Inputs'!$C$7*'Inputs'!$C$6*D3577/3600,1)</x:f>
        <x:v>1152.6</x:v>
      </x:c>
      <x:c r="R3577" s="59" t="n">
        <x:f>ROUND((P3577-Q3577)*O3577-('Inputs'!$C$4/B3577)*(I3577/J3577+K3577)-'Inputs'!$C$4*L3577-('Inputs'!$C$4*'Inputs'!$C$20*'Inputs'!$C$21*'Inputs'!$C$22/1000)*M3577*N3577,0)</x:f>
        <x:v>39109</x:v>
      </x:c>
      <x:c r="S3577" s="59" t="n">
        <x:f>ROUND(R3577/'Inputs'!$C$4,2)</x:f>
        <x:v>3.91</x:v>
      </x:c>
      <x:c r="T3577" s="33" t="n">
        <x:f>ROUND((P3577-Q3577)*G3577*'Inputs'!$C$25/1000,1)</x:f>
        <x:v>53.5</x:v>
      </x:c>
    </x:row>
    <x:row r="3578">
      <x:c r="A3578" t="n">
        <x:v>3563</x:v>
      </x:c>
      <x:c r="B3578" s="68" t="n">
        <x:v>51.3</x:v>
      </x:c>
      <x:c r="C3578" s="68" t="n">
        <x:v>29.3</x:v>
      </x:c>
      <x:c r="D3578" s="68" t="n">
        <x:v>210.5</x:v>
      </x:c>
      <x:c r="E3578" s="68" t="n">
        <x:v>26.7</x:v>
      </x:c>
      <x:c r="F3578" s="68" t="n">
        <x:v>50.9</x:v>
      </x:c>
      <x:c r="G3578" s="68" t="n">
        <x:v>9.9</x:v>
      </x:c>
      <x:c r="H3578" s="69" t="n">
        <x:v>1.991</x:v>
      </x:c>
      <x:c r="I3578" s="68" t="n">
        <x:v>6605</x:v>
      </x:c>
      <x:c r="J3578" s="68" t="n">
        <x:v>12.6</x:v>
      </x:c>
      <x:c r="K3578" s="68" t="n">
        <x:v>781</x:v>
      </x:c>
      <x:c r="L3578" s="68" t="n">
        <x:v>5.1</x:v>
      </x:c>
      <x:c r="M3578" s="70" t="n">
        <x:v>0.028</x:v>
      </x:c>
      <x:c r="N3578" s="71" t="n">
        <x:v>112</x:v>
      </x:c>
      <x:c r="O3578" s="33" t="n">
        <x:f>ROUND(3*E3578+F3578+G3578*H3578,1)</x:f>
        <x:v>150.7</x:v>
      </x:c>
      <x:c r="P3578" s="33" t="n">
        <x:f>ROUND('Inputs'!$C$4*'Inputs'!$C$7*'Inputs'!$C$5*C3578/3600,1)</x:f>
        <x:v>4232.2</x:v>
      </x:c>
      <x:c r="Q3578" s="33" t="n">
        <x:f>ROUND(('Inputs'!$C$4/B3578)*'Inputs'!$C$7*'Inputs'!$C$6*D3578/3600,1)</x:f>
        <x:v>1185.4</x:v>
      </x:c>
      <x:c r="R3578" s="59" t="n">
        <x:f>ROUND((P3578-Q3578)*O3578-('Inputs'!$C$4/B3578)*(I3578/J3578+K3578)-'Inputs'!$C$4*L3578-('Inputs'!$C$4*'Inputs'!$C$20*'Inputs'!$C$21*'Inputs'!$C$22/1000)*M3578*N3578,0)</x:f>
        <x:v>146714</x:v>
      </x:c>
      <x:c r="S3578" s="59" t="n">
        <x:f>ROUND(R3578/'Inputs'!$C$4,2)</x:f>
        <x:v>14.67</x:v>
      </x:c>
      <x:c r="T3578" s="33" t="n">
        <x:f>ROUND((P3578-Q3578)*G3578*'Inputs'!$C$25/1000,1)</x:f>
        <x:v>77.9</x:v>
      </x:c>
    </x:row>
    <x:row r="3579">
      <x:c r="A3579" t="n">
        <x:v>3564</x:v>
      </x:c>
      <x:c r="B3579" s="68" t="n">
        <x:v>33.3</x:v>
      </x:c>
      <x:c r="C3579" s="68" t="n">
        <x:v>29.6</x:v>
      </x:c>
      <x:c r="D3579" s="68" t="n">
        <x:v>266.3</x:v>
      </x:c>
      <x:c r="E3579" s="68" t="n">
        <x:v>20.6</x:v>
      </x:c>
      <x:c r="F3579" s="68" t="n">
        <x:v>49.6</x:v>
      </x:c>
      <x:c r="G3579" s="68" t="n">
        <x:v>10.7</x:v>
      </x:c>
      <x:c r="H3579" s="69" t="n">
        <x:v>1.73</x:v>
      </x:c>
      <x:c r="I3579" s="68" t="n">
        <x:v>5551</x:v>
      </x:c>
      <x:c r="J3579" s="68" t="n">
        <x:v>8.7</x:v>
      </x:c>
      <x:c r="K3579" s="68" t="n">
        <x:v>580</x:v>
      </x:c>
      <x:c r="L3579" s="68" t="n">
        <x:v>3.7</x:v>
      </x:c>
      <x:c r="M3579" s="70" t="n">
        <x:v>0.099</x:v>
      </x:c>
      <x:c r="N3579" s="71" t="n">
        <x:v>113</x:v>
      </x:c>
      <x:c r="O3579" s="33" t="n">
        <x:f>ROUND(3*E3579+F3579+G3579*H3579,1)</x:f>
        <x:v>129.9</x:v>
      </x:c>
      <x:c r="P3579" s="33" t="n">
        <x:f>ROUND('Inputs'!$C$4*'Inputs'!$C$7*'Inputs'!$C$5*C3579/3600,1)</x:f>
        <x:v>4275.6</x:v>
      </x:c>
      <x:c r="Q3579" s="33" t="n">
        <x:f>ROUND(('Inputs'!$C$4/B3579)*'Inputs'!$C$7*'Inputs'!$C$6*D3579/3600,1)</x:f>
        <x:v>2310.2</x:v>
      </x:c>
      <x:c r="R3579" s="59" t="n">
        <x:f>ROUND((P3579-Q3579)*O3579-('Inputs'!$C$4/B3579)*(I3579/J3579+K3579)-'Inputs'!$C$4*L3579-('Inputs'!$C$4*'Inputs'!$C$20*'Inputs'!$C$21*'Inputs'!$C$22/1000)*M3579*N3579,0)</x:f>
        <x:v>-172490</x:v>
      </x:c>
      <x:c r="S3579" s="59" t="n">
        <x:f>ROUND(R3579/'Inputs'!$C$4,2)</x:f>
        <x:v>-17.25</x:v>
      </x:c>
      <x:c r="T3579" s="33" t="n">
        <x:f>ROUND((P3579-Q3579)*G3579*'Inputs'!$C$25/1000,1)</x:f>
        <x:v>54.3</x:v>
      </x:c>
    </x:row>
    <x:row r="3580">
      <x:c r="A3580" t="n">
        <x:v>3565</x:v>
      </x:c>
      <x:c r="B3580" s="68" t="n">
        <x:v>58.3</x:v>
      </x:c>
      <x:c r="C3580" s="68" t="n">
        <x:v>30.5</x:v>
      </x:c>
      <x:c r="D3580" s="68" t="n">
        <x:v>210.7</x:v>
      </x:c>
      <x:c r="E3580" s="68" t="n">
        <x:v>22.4</x:v>
      </x:c>
      <x:c r="F3580" s="68" t="n">
        <x:v>34.5</x:v>
      </x:c>
      <x:c r="G3580" s="68" t="n">
        <x:v>8.2</x:v>
      </x:c>
      <x:c r="H3580" s="69" t="n">
        <x:v>1.778</x:v>
      </x:c>
      <x:c r="I3580" s="68" t="n">
        <x:v>6669</x:v>
      </x:c>
      <x:c r="J3580" s="68" t="n">
        <x:v>14.1</x:v>
      </x:c>
      <x:c r="K3580" s="68" t="n">
        <x:v>719</x:v>
      </x:c>
      <x:c r="L3580" s="68" t="n">
        <x:v>2.9</x:v>
      </x:c>
      <x:c r="M3580" s="70" t="n">
        <x:v>0.095</x:v>
      </x:c>
      <x:c r="N3580" s="71" t="n">
        <x:v>98</x:v>
      </x:c>
      <x:c r="O3580" s="33" t="n">
        <x:f>ROUND(3*E3580+F3580+G3580*H3580,1)</x:f>
        <x:v>116.3</x:v>
      </x:c>
      <x:c r="P3580" s="33" t="n">
        <x:f>ROUND('Inputs'!$C$4*'Inputs'!$C$7*'Inputs'!$C$5*C3580/3600,1)</x:f>
        <x:v>4405.6</x:v>
      </x:c>
      <x:c r="Q3580" s="33" t="n">
        <x:f>ROUND(('Inputs'!$C$4/B3580)*'Inputs'!$C$7*'Inputs'!$C$6*D3580/3600,1)</x:f>
        <x:v>1044.1</x:v>
      </x:c>
      <x:c r="R3580" s="59" t="n">
        <x:f>ROUND((P3580-Q3580)*O3580-('Inputs'!$C$4/B3580)*(I3580/J3580+K3580)-'Inputs'!$C$4*L3580-('Inputs'!$C$4*'Inputs'!$C$20*'Inputs'!$C$21*'Inputs'!$C$22/1000)*M3580*N3580,0)</x:f>
        <x:v>136668</x:v>
      </x:c>
      <x:c r="S3580" s="59" t="n">
        <x:f>ROUND(R3580/'Inputs'!$C$4,2)</x:f>
        <x:v>13.67</x:v>
      </x:c>
      <x:c r="T3580" s="33" t="n">
        <x:f>ROUND((P3580-Q3580)*G3580*'Inputs'!$C$25/1000,1)</x:f>
        <x:v>71.2</x:v>
      </x:c>
    </x:row>
    <x:row r="3581">
      <x:c r="A3581" t="n">
        <x:v>3566</x:v>
      </x:c>
      <x:c r="B3581" s="68" t="n">
        <x:v>40.3</x:v>
      </x:c>
      <x:c r="C3581" s="68" t="n">
        <x:v>28.1</x:v>
      </x:c>
      <x:c r="D3581" s="68" t="n">
        <x:v>249.6</x:v>
      </x:c>
      <x:c r="E3581" s="68" t="n">
        <x:v>25.1</x:v>
      </x:c>
      <x:c r="F3581" s="68" t="n">
        <x:v>36.3</x:v>
      </x:c>
      <x:c r="G3581" s="68" t="n">
        <x:v>8.6</x:v>
      </x:c>
      <x:c r="H3581" s="69" t="n">
        <x:v>1.839</x:v>
      </x:c>
      <x:c r="I3581" s="68" t="n">
        <x:v>7491</x:v>
      </x:c>
      <x:c r="J3581" s="68" t="n">
        <x:v>10.9</x:v>
      </x:c>
      <x:c r="K3581" s="68" t="n">
        <x:v>868</x:v>
      </x:c>
      <x:c r="L3581" s="68" t="n">
        <x:v>3.5</x:v>
      </x:c>
      <x:c r="M3581" s="70" t="n">
        <x:v>0.087</x:v>
      </x:c>
      <x:c r="N3581" s="71" t="n">
        <x:v>63</x:v>
      </x:c>
      <x:c r="O3581" s="33" t="n">
        <x:f>ROUND(3*E3581+F3581+G3581*H3581,1)</x:f>
        <x:v>127.4</x:v>
      </x:c>
      <x:c r="P3581" s="33" t="n">
        <x:f>ROUND('Inputs'!$C$4*'Inputs'!$C$7*'Inputs'!$C$5*C3581/3600,1)</x:f>
        <x:v>4058.9</x:v>
      </x:c>
      <x:c r="Q3581" s="33" t="n">
        <x:f>ROUND(('Inputs'!$C$4/B3581)*'Inputs'!$C$7*'Inputs'!$C$6*D3581/3600,1)</x:f>
        <x:v>1789.2</x:v>
      </x:c>
      <x:c r="R3581" s="59" t="n">
        <x:f>ROUND((P3581-Q3581)*O3581-('Inputs'!$C$4/B3581)*(I3581/J3581+K3581)-'Inputs'!$C$4*L3581-('Inputs'!$C$4*'Inputs'!$C$20*'Inputs'!$C$21*'Inputs'!$C$22/1000)*M3581*N3581,0)</x:f>
        <x:v>-144014</x:v>
      </x:c>
      <x:c r="S3581" s="59" t="n">
        <x:f>ROUND(R3581/'Inputs'!$C$4,2)</x:f>
        <x:v>-14.4</x:v>
      </x:c>
      <x:c r="T3581" s="33" t="n">
        <x:f>ROUND((P3581-Q3581)*G3581*'Inputs'!$C$25/1000,1)</x:f>
        <x:v>50.4</x:v>
      </x:c>
    </x:row>
    <x:row r="3582">
      <x:c r="A3582" t="n">
        <x:v>3567</x:v>
      </x:c>
      <x:c r="B3582" s="68" t="n">
        <x:v>38.2</x:v>
      </x:c>
      <x:c r="C3582" s="68" t="n">
        <x:v>24.4</x:v>
      </x:c>
      <x:c r="D3582" s="68" t="n">
        <x:v>258.3</x:v>
      </x:c>
      <x:c r="E3582" s="68" t="n">
        <x:v>24.9</x:v>
      </x:c>
      <x:c r="F3582" s="68" t="n">
        <x:v>33.1</x:v>
      </x:c>
      <x:c r="G3582" s="68" t="n">
        <x:v>9.8</x:v>
      </x:c>
      <x:c r="H3582" s="69" t="n">
        <x:v>1.689</x:v>
      </x:c>
      <x:c r="I3582" s="68" t="n">
        <x:v>6039</x:v>
      </x:c>
      <x:c r="J3582" s="68" t="n">
        <x:v>10.9</x:v>
      </x:c>
      <x:c r="K3582" s="68" t="n">
        <x:v>629</x:v>
      </x:c>
      <x:c r="L3582" s="68" t="n">
        <x:v>3.5</x:v>
      </x:c>
      <x:c r="M3582" s="70" t="n">
        <x:v>0.029</x:v>
      </x:c>
      <x:c r="N3582" s="71" t="n">
        <x:v>112</x:v>
      </x:c>
      <x:c r="O3582" s="33" t="n">
        <x:f>ROUND(3*E3582+F3582+G3582*H3582,1)</x:f>
        <x:v>124.4</x:v>
      </x:c>
      <x:c r="P3582" s="33" t="n">
        <x:f>ROUND('Inputs'!$C$4*'Inputs'!$C$7*'Inputs'!$C$5*C3582/3600,1)</x:f>
        <x:v>3524.4</x:v>
      </x:c>
      <x:c r="Q3582" s="33" t="n">
        <x:f>ROUND(('Inputs'!$C$4/B3582)*'Inputs'!$C$7*'Inputs'!$C$6*D3582/3600,1)</x:f>
        <x:v>1953.4</x:v>
      </x:c>
      <x:c r="R3582" s="59" t="n">
        <x:f>ROUND((P3582-Q3582)*O3582-('Inputs'!$C$4/B3582)*(I3582/J3582+K3582)-'Inputs'!$C$4*L3582-('Inputs'!$C$4*'Inputs'!$C$20*'Inputs'!$C$21*'Inputs'!$C$22/1000)*M3582*N3582,0)</x:f>
        <x:v>-156526</x:v>
      </x:c>
      <x:c r="S3582" s="59" t="n">
        <x:f>ROUND(R3582/'Inputs'!$C$4,2)</x:f>
        <x:v>-15.65</x:v>
      </x:c>
      <x:c r="T3582" s="33" t="n">
        <x:f>ROUND((P3582-Q3582)*G3582*'Inputs'!$C$25/1000,1)</x:f>
        <x:v>39.8</x:v>
      </x:c>
    </x:row>
    <x:row r="3583">
      <x:c r="A3583" t="n">
        <x:v>3568</x:v>
      </x:c>
      <x:c r="B3583" s="68" t="n">
        <x:v>35.6</x:v>
      </x:c>
      <x:c r="C3583" s="68" t="n">
        <x:v>30.8</x:v>
      </x:c>
      <x:c r="D3583" s="68" t="n">
        <x:v>262</x:v>
      </x:c>
      <x:c r="E3583" s="68" t="n">
        <x:v>23.7</x:v>
      </x:c>
      <x:c r="F3583" s="68" t="n">
        <x:v>40.9</x:v>
      </x:c>
      <x:c r="G3583" s="68" t="n">
        <x:v>7.7</x:v>
      </x:c>
      <x:c r="H3583" s="69" t="n">
        <x:v>1.88</x:v>
      </x:c>
      <x:c r="I3583" s="68" t="n">
        <x:v>8618</x:v>
      </x:c>
      <x:c r="J3583" s="68" t="n">
        <x:v>14.5</x:v>
      </x:c>
      <x:c r="K3583" s="68" t="n">
        <x:v>434</x:v>
      </x:c>
      <x:c r="L3583" s="68" t="n">
        <x:v>3.5</x:v>
      </x:c>
      <x:c r="M3583" s="70" t="n">
        <x:v>0.056</x:v>
      </x:c>
      <x:c r="N3583" s="71" t="n">
        <x:v>92</x:v>
      </x:c>
      <x:c r="O3583" s="33" t="n">
        <x:f>ROUND(3*E3583+F3583+G3583*H3583,1)</x:f>
        <x:v>126.5</x:v>
      </x:c>
      <x:c r="P3583" s="33" t="n">
        <x:f>ROUND('Inputs'!$C$4*'Inputs'!$C$7*'Inputs'!$C$5*C3583/3600,1)</x:f>
        <x:v>4448.9</x:v>
      </x:c>
      <x:c r="Q3583" s="33" t="n">
        <x:f>ROUND(('Inputs'!$C$4/B3583)*'Inputs'!$C$7*'Inputs'!$C$6*D3583/3600,1)</x:f>
        <x:v>2126.1</x:v>
      </x:c>
      <x:c r="R3583" s="59" t="n">
        <x:f>ROUND((P3583-Q3583)*O3583-('Inputs'!$C$4/B3583)*(I3583/J3583+K3583)-'Inputs'!$C$4*L3583-('Inputs'!$C$4*'Inputs'!$C$20*'Inputs'!$C$21*'Inputs'!$C$22/1000)*M3583*N3583,0)</x:f>
        <x:v>-41547</x:v>
      </x:c>
      <x:c r="S3583" s="59" t="n">
        <x:f>ROUND(R3583/'Inputs'!$C$4,2)</x:f>
        <x:v>-4.15</x:v>
      </x:c>
      <x:c r="T3583" s="33" t="n">
        <x:f>ROUND((P3583-Q3583)*G3583*'Inputs'!$C$25/1000,1)</x:f>
        <x:v>46.2</x:v>
      </x:c>
    </x:row>
    <x:row r="3584">
      <x:c r="A3584" t="n">
        <x:v>3569</x:v>
      </x:c>
      <x:c r="B3584" s="68" t="n">
        <x:v>34.7</x:v>
      </x:c>
      <x:c r="C3584" s="68" t="n">
        <x:v>29.4</x:v>
      </x:c>
      <x:c r="D3584" s="68" t="n">
        <x:v>276.9</x:v>
      </x:c>
      <x:c r="E3584" s="68" t="n">
        <x:v>21.7</x:v>
      </x:c>
      <x:c r="F3584" s="68" t="n">
        <x:v>51.8</x:v>
      </x:c>
      <x:c r="G3584" s="68" t="n">
        <x:v>9.8</x:v>
      </x:c>
      <x:c r="H3584" s="69" t="n">
        <x:v>1.747</x:v>
      </x:c>
      <x:c r="I3584" s="68" t="n">
        <x:v>7127</x:v>
      </x:c>
      <x:c r="J3584" s="68" t="n">
        <x:v>10.1</x:v>
      </x:c>
      <x:c r="K3584" s="68" t="n">
        <x:v>374</x:v>
      </x:c>
      <x:c r="L3584" s="68" t="n">
        <x:v>4.7</x:v>
      </x:c>
      <x:c r="M3584" s="70" t="n">
        <x:v>0.084</x:v>
      </x:c>
      <x:c r="N3584" s="71" t="n">
        <x:v>82</x:v>
      </x:c>
      <x:c r="O3584" s="33" t="n">
        <x:f>ROUND(3*E3584+F3584+G3584*H3584,1)</x:f>
        <x:v>134</x:v>
      </x:c>
      <x:c r="P3584" s="33" t="n">
        <x:f>ROUND('Inputs'!$C$4*'Inputs'!$C$7*'Inputs'!$C$5*C3584/3600,1)</x:f>
        <x:v>4246.7</x:v>
      </x:c>
      <x:c r="Q3584" s="33" t="n">
        <x:f>ROUND(('Inputs'!$C$4/B3584)*'Inputs'!$C$7*'Inputs'!$C$6*D3584/3600,1)</x:f>
        <x:v>2305.3</x:v>
      </x:c>
      <x:c r="R3584" s="59" t="n">
        <x:f>ROUND((P3584-Q3584)*O3584-('Inputs'!$C$4/B3584)*(I3584/J3584+K3584)-'Inputs'!$C$4*L3584-('Inputs'!$C$4*'Inputs'!$C$20*'Inputs'!$C$21*'Inputs'!$C$22/1000)*M3584*N3584,0)</x:f>
        <x:v>-113391</x:v>
      </x:c>
      <x:c r="S3584" s="59" t="n">
        <x:f>ROUND(R3584/'Inputs'!$C$4,2)</x:f>
        <x:v>-11.34</x:v>
      </x:c>
      <x:c r="T3584" s="33" t="n">
        <x:f>ROUND((P3584-Q3584)*G3584*'Inputs'!$C$25/1000,1)</x:f>
        <x:v>49.2</x:v>
      </x:c>
    </x:row>
    <x:row r="3585">
      <x:c r="A3585" t="n">
        <x:v>3570</x:v>
      </x:c>
      <x:c r="B3585" s="68" t="n">
        <x:v>56.1</x:v>
      </x:c>
      <x:c r="C3585" s="68" t="n">
        <x:v>26.2</x:v>
      </x:c>
      <x:c r="D3585" s="68" t="n">
        <x:v>265.6</x:v>
      </x:c>
      <x:c r="E3585" s="68" t="n">
        <x:v>26.6</x:v>
      </x:c>
      <x:c r="F3585" s="68" t="n">
        <x:v>48.1</x:v>
      </x:c>
      <x:c r="G3585" s="68" t="n">
        <x:v>9.1</x:v>
      </x:c>
      <x:c r="H3585" s="69" t="n">
        <x:v>1.741</x:v>
      </x:c>
      <x:c r="I3585" s="68" t="n">
        <x:v>4612</x:v>
      </x:c>
      <x:c r="J3585" s="68" t="n">
        <x:v>13</x:v>
      </x:c>
      <x:c r="K3585" s="68" t="n">
        <x:v>462</x:v>
      </x:c>
      <x:c r="L3585" s="68" t="n">
        <x:v>2.5</x:v>
      </x:c>
      <x:c r="M3585" s="70" t="n">
        <x:v>0.05</x:v>
      </x:c>
      <x:c r="N3585" s="71" t="n">
        <x:v>76</x:v>
      </x:c>
      <x:c r="O3585" s="33" t="n">
        <x:f>ROUND(3*E3585+F3585+G3585*H3585,1)</x:f>
        <x:v>143.7</x:v>
      </x:c>
      <x:c r="P3585" s="33" t="n">
        <x:f>ROUND('Inputs'!$C$4*'Inputs'!$C$7*'Inputs'!$C$5*C3585/3600,1)</x:f>
        <x:v>3784.4</x:v>
      </x:c>
      <x:c r="Q3585" s="33" t="n">
        <x:f>ROUND(('Inputs'!$C$4/B3585)*'Inputs'!$C$7*'Inputs'!$C$6*D3585/3600,1)</x:f>
        <x:v>1367.7</x:v>
      </x:c>
      <x:c r="R3585" s="59" t="n">
        <x:f>ROUND((P3585-Q3585)*O3585-('Inputs'!$C$4/B3585)*(I3585/J3585+K3585)-'Inputs'!$C$4*L3585-('Inputs'!$C$4*'Inputs'!$C$20*'Inputs'!$C$21*'Inputs'!$C$22/1000)*M3585*N3585,0)</x:f>
        <x:v>168191</x:v>
      </x:c>
      <x:c r="S3585" s="59" t="n">
        <x:f>ROUND(R3585/'Inputs'!$C$4,2)</x:f>
        <x:v>16.82</x:v>
      </x:c>
      <x:c r="T3585" s="33" t="n">
        <x:f>ROUND((P3585-Q3585)*G3585*'Inputs'!$C$25/1000,1)</x:f>
        <x:v>56.8</x:v>
      </x:c>
    </x:row>
    <x:row r="3586">
      <x:c r="A3586" t="n">
        <x:v>3571</x:v>
      </x:c>
      <x:c r="B3586" s="68" t="n">
        <x:v>53.4</x:v>
      </x:c>
      <x:c r="C3586" s="68" t="n">
        <x:v>26.9</x:v>
      </x:c>
      <x:c r="D3586" s="68" t="n">
        <x:v>235.2</x:v>
      </x:c>
      <x:c r="E3586" s="68" t="n">
        <x:v>26.4</x:v>
      </x:c>
      <x:c r="F3586" s="68" t="n">
        <x:v>44.7</x:v>
      </x:c>
      <x:c r="G3586" s="68" t="n">
        <x:v>8.7</x:v>
      </x:c>
      <x:c r="H3586" s="69" t="n">
        <x:v>1.891</x:v>
      </x:c>
      <x:c r="I3586" s="68" t="n">
        <x:v>6619</x:v>
      </x:c>
      <x:c r="J3586" s="68" t="n">
        <x:v>14.2</x:v>
      </x:c>
      <x:c r="K3586" s="68" t="n">
        <x:v>494</x:v>
      </x:c>
      <x:c r="L3586" s="68" t="n">
        <x:v>5.5</x:v>
      </x:c>
      <x:c r="M3586" s="70" t="n">
        <x:v>0.034</x:v>
      </x:c>
      <x:c r="N3586" s="71" t="n">
        <x:v>96</x:v>
      </x:c>
      <x:c r="O3586" s="33" t="n">
        <x:f>ROUND(3*E3586+F3586+G3586*H3586,1)</x:f>
        <x:v>140.4</x:v>
      </x:c>
      <x:c r="P3586" s="33" t="n">
        <x:f>ROUND('Inputs'!$C$4*'Inputs'!$C$7*'Inputs'!$C$5*C3586/3600,1)</x:f>
        <x:v>3885.6</x:v>
      </x:c>
      <x:c r="Q3586" s="33" t="n">
        <x:f>ROUND(('Inputs'!$C$4/B3586)*'Inputs'!$C$7*'Inputs'!$C$6*D3586/3600,1)</x:f>
        <x:v>1272.4</x:v>
      </x:c>
      <x:c r="R3586" s="59" t="n">
        <x:f>ROUND((P3586-Q3586)*O3586-('Inputs'!$C$4/B3586)*(I3586/J3586+K3586)-'Inputs'!$C$4*L3586-('Inputs'!$C$4*'Inputs'!$C$20*'Inputs'!$C$21*'Inputs'!$C$22/1000)*M3586*N3586,0)</x:f>
        <x:v>124795</x:v>
      </x:c>
      <x:c r="S3586" s="59" t="n">
        <x:f>ROUND(R3586/'Inputs'!$C$4,2)</x:f>
        <x:v>12.48</x:v>
      </x:c>
      <x:c r="T3586" s="33" t="n">
        <x:f>ROUND((P3586-Q3586)*G3586*'Inputs'!$C$25/1000,1)</x:f>
        <x:v>58.7</x:v>
      </x:c>
    </x:row>
    <x:row r="3587">
      <x:c r="A3587" t="n">
        <x:v>3572</x:v>
      </x:c>
      <x:c r="B3587" s="68" t="n">
        <x:v>39.9</x:v>
      </x:c>
      <x:c r="C3587" s="68" t="n">
        <x:v>32.3</x:v>
      </x:c>
      <x:c r="D3587" s="68" t="n">
        <x:v>266</x:v>
      </x:c>
      <x:c r="E3587" s="68" t="n">
        <x:v>27.8</x:v>
      </x:c>
      <x:c r="F3587" s="68" t="n">
        <x:v>51.3</x:v>
      </x:c>
      <x:c r="G3587" s="68" t="n">
        <x:v>10.2</x:v>
      </x:c>
      <x:c r="H3587" s="69" t="n">
        <x:v>1.639</x:v>
      </x:c>
      <x:c r="I3587" s="68" t="n">
        <x:v>8488</x:v>
      </x:c>
      <x:c r="J3587" s="68" t="n">
        <x:v>12.8</x:v>
      </x:c>
      <x:c r="K3587" s="68" t="n">
        <x:v>453</x:v>
      </x:c>
      <x:c r="L3587" s="68" t="n">
        <x:v>3.1</x:v>
      </x:c>
      <x:c r="M3587" s="70" t="n">
        <x:v>0.016</x:v>
      </x:c>
      <x:c r="N3587" s="71" t="n">
        <x:v>120</x:v>
      </x:c>
      <x:c r="O3587" s="33" t="n">
        <x:f>ROUND(3*E3587+F3587+G3587*H3587,1)</x:f>
        <x:v>151.4</x:v>
      </x:c>
      <x:c r="P3587" s="33" t="n">
        <x:f>ROUND('Inputs'!$C$4*'Inputs'!$C$7*'Inputs'!$C$5*C3587/3600,1)</x:f>
        <x:v>4665.6</x:v>
      </x:c>
      <x:c r="Q3587" s="33" t="n">
        <x:f>ROUND(('Inputs'!$C$4/B3587)*'Inputs'!$C$7*'Inputs'!$C$6*D3587/3600,1)</x:f>
        <x:v>1925.9</x:v>
      </x:c>
      <x:c r="R3587" s="59" t="n">
        <x:f>ROUND((P3587-Q3587)*O3587-('Inputs'!$C$4/B3587)*(I3587/J3587+K3587)-'Inputs'!$C$4*L3587-('Inputs'!$C$4*'Inputs'!$C$20*'Inputs'!$C$21*'Inputs'!$C$22/1000)*M3587*N3587,0)</x:f>
        <x:v>99767</x:v>
      </x:c>
      <x:c r="S3587" s="59" t="n">
        <x:f>ROUND(R3587/'Inputs'!$C$4,2)</x:f>
        <x:v>9.98</x:v>
      </x:c>
      <x:c r="T3587" s="33" t="n">
        <x:f>ROUND((P3587-Q3587)*G3587*'Inputs'!$C$25/1000,1)</x:f>
        <x:v>72.2</x:v>
      </x:c>
    </x:row>
    <x:row r="3588">
      <x:c r="A3588" t="n">
        <x:v>3573</x:v>
      </x:c>
      <x:c r="B3588" s="68" t="n">
        <x:v>33.1</x:v>
      </x:c>
      <x:c r="C3588" s="68" t="n">
        <x:v>29</x:v>
      </x:c>
      <x:c r="D3588" s="68" t="n">
        <x:v>276.4</x:v>
      </x:c>
      <x:c r="E3588" s="68" t="n">
        <x:v>22.6</x:v>
      </x:c>
      <x:c r="F3588" s="68" t="n">
        <x:v>52</x:v>
      </x:c>
      <x:c r="G3588" s="68" t="n">
        <x:v>10.4</x:v>
      </x:c>
      <x:c r="H3588" s="69" t="n">
        <x:v>1.819</x:v>
      </x:c>
      <x:c r="I3588" s="68" t="n">
        <x:v>7692</x:v>
      </x:c>
      <x:c r="J3588" s="68" t="n">
        <x:v>11.6</x:v>
      </x:c>
      <x:c r="K3588" s="68" t="n">
        <x:v>672</x:v>
      </x:c>
      <x:c r="L3588" s="68" t="n">
        <x:v>3</x:v>
      </x:c>
      <x:c r="M3588" s="70" t="n">
        <x:v>0.015</x:v>
      </x:c>
      <x:c r="N3588" s="71" t="n">
        <x:v>112</x:v>
      </x:c>
      <x:c r="O3588" s="33" t="n">
        <x:f>ROUND(3*E3588+F3588+G3588*H3588,1)</x:f>
        <x:v>138.7</x:v>
      </x:c>
      <x:c r="P3588" s="33" t="n">
        <x:f>ROUND('Inputs'!$C$4*'Inputs'!$C$7*'Inputs'!$C$5*C3588/3600,1)</x:f>
        <x:v>4188.9</x:v>
      </x:c>
      <x:c r="Q3588" s="33" t="n">
        <x:f>ROUND(('Inputs'!$C$4/B3588)*'Inputs'!$C$7*'Inputs'!$C$6*D3588/3600,1)</x:f>
        <x:v>2412.4</x:v>
      </x:c>
      <x:c r="R3588" s="59" t="n">
        <x:f>ROUND((P3588-Q3588)*O3588-('Inputs'!$C$4/B3588)*(I3588/J3588+K3588)-'Inputs'!$C$4*L3588-('Inputs'!$C$4*'Inputs'!$C$20*'Inputs'!$C$21*'Inputs'!$C$22/1000)*M3588*N3588,0)</x:f>
        <x:v>-190711</x:v>
      </x:c>
      <x:c r="S3588" s="59" t="n">
        <x:f>ROUND(R3588/'Inputs'!$C$4,2)</x:f>
        <x:v>-19.07</x:v>
      </x:c>
      <x:c r="T3588" s="33" t="n">
        <x:f>ROUND((P3588-Q3588)*G3588*'Inputs'!$C$25/1000,1)</x:f>
        <x:v>47.7</x:v>
      </x:c>
    </x:row>
    <x:row r="3589">
      <x:c r="A3589" t="n">
        <x:v>3574</x:v>
      </x:c>
      <x:c r="B3589" s="68" t="n">
        <x:v>33.2</x:v>
      </x:c>
      <x:c r="C3589" s="68" t="n">
        <x:v>24.6</x:v>
      </x:c>
      <x:c r="D3589" s="68" t="n">
        <x:v>198.6</x:v>
      </x:c>
      <x:c r="E3589" s="68" t="n">
        <x:v>20</x:v>
      </x:c>
      <x:c r="F3589" s="68" t="n">
        <x:v>52.2</x:v>
      </x:c>
      <x:c r="G3589" s="68" t="n">
        <x:v>10.7</x:v>
      </x:c>
      <x:c r="H3589" s="69" t="n">
        <x:v>1.818</x:v>
      </x:c>
      <x:c r="I3589" s="68" t="n">
        <x:v>4176</x:v>
      </x:c>
      <x:c r="J3589" s="68" t="n">
        <x:v>11.6</x:v>
      </x:c>
      <x:c r="K3589" s="68" t="n">
        <x:v>448</x:v>
      </x:c>
      <x:c r="L3589" s="68" t="n">
        <x:v>5</x:v>
      </x:c>
      <x:c r="M3589" s="70" t="n">
        <x:v>0.004</x:v>
      </x:c>
      <x:c r="N3589" s="71" t="n">
        <x:v>70</x:v>
      </x:c>
      <x:c r="O3589" s="33" t="n">
        <x:f>ROUND(3*E3589+F3589+G3589*H3589,1)</x:f>
        <x:v>131.7</x:v>
      </x:c>
      <x:c r="P3589" s="33" t="n">
        <x:f>ROUND('Inputs'!$C$4*'Inputs'!$C$7*'Inputs'!$C$5*C3589/3600,1)</x:f>
        <x:v>3553.3</x:v>
      </x:c>
      <x:c r="Q3589" s="33" t="n">
        <x:f>ROUND(('Inputs'!$C$4/B3589)*'Inputs'!$C$7*'Inputs'!$C$6*D3589/3600,1)</x:f>
        <x:v>1728.1</x:v>
      </x:c>
      <x:c r="R3589" s="59" t="n">
        <x:f>ROUND((P3589-Q3589)*O3589-('Inputs'!$C$4/B3589)*(I3589/J3589+K3589)-'Inputs'!$C$4*L3589-('Inputs'!$C$4*'Inputs'!$C$20*'Inputs'!$C$21*'Inputs'!$C$22/1000)*M3589*N3589,0)</x:f>
        <x:v>-53621</x:v>
      </x:c>
      <x:c r="S3589" s="59" t="n">
        <x:f>ROUND(R3589/'Inputs'!$C$4,2)</x:f>
        <x:v>-5.36</x:v>
      </x:c>
      <x:c r="T3589" s="33" t="n">
        <x:f>ROUND((P3589-Q3589)*G3589*'Inputs'!$C$25/1000,1)</x:f>
        <x:v>50.5</x:v>
      </x:c>
    </x:row>
    <x:row r="3590">
      <x:c r="A3590" t="n">
        <x:v>3575</x:v>
      </x:c>
      <x:c r="B3590" s="68" t="n">
        <x:v>46.1</x:v>
      </x:c>
      <x:c r="C3590" s="68" t="n">
        <x:v>30.4</x:v>
      </x:c>
      <x:c r="D3590" s="68" t="n">
        <x:v>159.5</x:v>
      </x:c>
      <x:c r="E3590" s="68" t="n">
        <x:v>24.1</x:v>
      </x:c>
      <x:c r="F3590" s="68" t="n">
        <x:v>47.2</x:v>
      </x:c>
      <x:c r="G3590" s="68" t="n">
        <x:v>8.2</x:v>
      </x:c>
      <x:c r="H3590" s="69" t="n">
        <x:v>1.854</x:v>
      </x:c>
      <x:c r="I3590" s="68" t="n">
        <x:v>5865</x:v>
      </x:c>
      <x:c r="J3590" s="68" t="n">
        <x:v>9.8</x:v>
      </x:c>
      <x:c r="K3590" s="68" t="n">
        <x:v>694</x:v>
      </x:c>
      <x:c r="L3590" s="68" t="n">
        <x:v>2.8</x:v>
      </x:c>
      <x:c r="M3590" s="70" t="n">
        <x:v>0.079</x:v>
      </x:c>
      <x:c r="N3590" s="71" t="n">
        <x:v>99</x:v>
      </x:c>
      <x:c r="O3590" s="33" t="n">
        <x:f>ROUND(3*E3590+F3590+G3590*H3590,1)</x:f>
        <x:v>134.7</x:v>
      </x:c>
      <x:c r="P3590" s="33" t="n">
        <x:f>ROUND('Inputs'!$C$4*'Inputs'!$C$7*'Inputs'!$C$5*C3590/3600,1)</x:f>
        <x:v>4391.1</x:v>
      </x:c>
      <x:c r="Q3590" s="33" t="n">
        <x:f>ROUND(('Inputs'!$C$4/B3590)*'Inputs'!$C$7*'Inputs'!$C$6*D3590/3600,1)</x:f>
        <x:v>999.5</x:v>
      </x:c>
      <x:c r="R3590" s="59" t="n">
        <x:f>ROUND((P3590-Q3590)*O3590-('Inputs'!$C$4/B3590)*(I3590/J3590+K3590)-'Inputs'!$C$4*L3590-('Inputs'!$C$4*'Inputs'!$C$20*'Inputs'!$C$21*'Inputs'!$C$22/1000)*M3590*N3590,0)</x:f>
        <x:v>130997</x:v>
      </x:c>
      <x:c r="S3590" s="59" t="n">
        <x:f>ROUND(R3590/'Inputs'!$C$4,2)</x:f>
        <x:v>13.1</x:v>
      </x:c>
      <x:c r="T3590" s="33" t="n">
        <x:f>ROUND((P3590-Q3590)*G3590*'Inputs'!$C$25/1000,1)</x:f>
        <x:v>71.9</x:v>
      </x:c>
    </x:row>
    <x:row r="3591">
      <x:c r="A3591" t="n">
        <x:v>3576</x:v>
      </x:c>
      <x:c r="B3591" s="68" t="n">
        <x:v>31.1</x:v>
      </x:c>
      <x:c r="C3591" s="68" t="n">
        <x:v>28.1</x:v>
      </x:c>
      <x:c r="D3591" s="68" t="n">
        <x:v>229.5</x:v>
      </x:c>
      <x:c r="E3591" s="68" t="n">
        <x:v>27.5</x:v>
      </x:c>
      <x:c r="F3591" s="68" t="n">
        <x:v>37.3</x:v>
      </x:c>
      <x:c r="G3591" s="68" t="n">
        <x:v>7.3</x:v>
      </x:c>
      <x:c r="H3591" s="69" t="n">
        <x:v>2.011</x:v>
      </x:c>
      <x:c r="I3591" s="68" t="n">
        <x:v>4864</x:v>
      </x:c>
      <x:c r="J3591" s="68" t="n">
        <x:v>14.2</x:v>
      </x:c>
      <x:c r="K3591" s="68" t="n">
        <x:v>592</x:v>
      </x:c>
      <x:c r="L3591" s="68" t="n">
        <x:v>2</x:v>
      </x:c>
      <x:c r="M3591" s="70" t="n">
        <x:v>0.097</x:v>
      </x:c>
      <x:c r="N3591" s="71" t="n">
        <x:v>160</x:v>
      </x:c>
      <x:c r="O3591" s="33" t="n">
        <x:f>ROUND(3*E3591+F3591+G3591*H3591,1)</x:f>
        <x:v>134.5</x:v>
      </x:c>
      <x:c r="P3591" s="33" t="n">
        <x:f>ROUND('Inputs'!$C$4*'Inputs'!$C$7*'Inputs'!$C$5*C3591/3600,1)</x:f>
        <x:v>4058.9</x:v>
      </x:c>
      <x:c r="Q3591" s="33" t="n">
        <x:f>ROUND(('Inputs'!$C$4/B3591)*'Inputs'!$C$7*'Inputs'!$C$6*D3591/3600,1)</x:f>
        <x:v>2131.8</x:v>
      </x:c>
      <x:c r="R3591" s="59" t="n">
        <x:f>ROUND((P3591-Q3591)*O3591-('Inputs'!$C$4/B3591)*(I3591/J3591+K3591)-'Inputs'!$C$4*L3591-('Inputs'!$C$4*'Inputs'!$C$20*'Inputs'!$C$21*'Inputs'!$C$22/1000)*M3591*N3591,0)</x:f>
        <x:v>-96004</x:v>
      </x:c>
      <x:c r="S3591" s="59" t="n">
        <x:f>ROUND(R3591/'Inputs'!$C$4,2)</x:f>
        <x:v>-9.6</x:v>
      </x:c>
      <x:c r="T3591" s="33" t="n">
        <x:f>ROUND((P3591-Q3591)*G3591*'Inputs'!$C$25/1000,1)</x:f>
        <x:v>36.3</x:v>
      </x:c>
    </x:row>
    <x:row r="3592">
      <x:c r="A3592" t="n">
        <x:v>3577</x:v>
      </x:c>
      <x:c r="B3592" s="68" t="n">
        <x:v>50.1</x:v>
      </x:c>
      <x:c r="C3592" s="68" t="n">
        <x:v>26.8</x:v>
      </x:c>
      <x:c r="D3592" s="68" t="n">
        <x:v>210</x:v>
      </x:c>
      <x:c r="E3592" s="68" t="n">
        <x:v>26.9</x:v>
      </x:c>
      <x:c r="F3592" s="68" t="n">
        <x:v>49.9</x:v>
      </x:c>
      <x:c r="G3592" s="68" t="n">
        <x:v>9.3</x:v>
      </x:c>
      <x:c r="H3592" s="69" t="n">
        <x:v>1.714</x:v>
      </x:c>
      <x:c r="I3592" s="68" t="n">
        <x:v>4804</x:v>
      </x:c>
      <x:c r="J3592" s="68" t="n">
        <x:v>8.1</x:v>
      </x:c>
      <x:c r="K3592" s="68" t="n">
        <x:v>437</x:v>
      </x:c>
      <x:c r="L3592" s="68" t="n">
        <x:v>5.6</x:v>
      </x:c>
      <x:c r="M3592" s="70" t="n">
        <x:v>0.099</x:v>
      </x:c>
      <x:c r="N3592" s="71" t="n">
        <x:v>133</x:v>
      </x:c>
      <x:c r="O3592" s="33" t="n">
        <x:f>ROUND(3*E3592+F3592+G3592*H3592,1)</x:f>
        <x:v>146.5</x:v>
      </x:c>
      <x:c r="P3592" s="33" t="n">
        <x:f>ROUND('Inputs'!$C$4*'Inputs'!$C$7*'Inputs'!$C$5*C3592/3600,1)</x:f>
        <x:v>3871.1</x:v>
      </x:c>
      <x:c r="Q3592" s="33" t="n">
        <x:f>ROUND(('Inputs'!$C$4/B3592)*'Inputs'!$C$7*'Inputs'!$C$6*D3592/3600,1)</x:f>
        <x:v>1210.9</x:v>
      </x:c>
      <x:c r="R3592" s="59" t="n">
        <x:f>ROUND((P3592-Q3592)*O3592-('Inputs'!$C$4/B3592)*(I3592/J3592+K3592)-'Inputs'!$C$4*L3592-('Inputs'!$C$4*'Inputs'!$C$20*'Inputs'!$C$21*'Inputs'!$C$22/1000)*M3592*N3592,0)</x:f>
        <x:v>98670</x:v>
      </x:c>
      <x:c r="S3592" s="59" t="n">
        <x:f>ROUND(R3592/'Inputs'!$C$4,2)</x:f>
        <x:v>9.87</x:v>
      </x:c>
      <x:c r="T3592" s="33" t="n">
        <x:f>ROUND((P3592-Q3592)*G3592*'Inputs'!$C$25/1000,1)</x:f>
        <x:v>63.9</x:v>
      </x:c>
    </x:row>
    <x:row r="3593">
      <x:c r="A3593" t="n">
        <x:v>3578</x:v>
      </x:c>
      <x:c r="B3593" s="68" t="n">
        <x:v>32.1</x:v>
      </x:c>
      <x:c r="C3593" s="68" t="n">
        <x:v>27</x:v>
      </x:c>
      <x:c r="D3593" s="68" t="n">
        <x:v>199.2</x:v>
      </x:c>
      <x:c r="E3593" s="68" t="n">
        <x:v>20.4</x:v>
      </x:c>
      <x:c r="F3593" s="68" t="n">
        <x:v>32.4</x:v>
      </x:c>
      <x:c r="G3593" s="68" t="n">
        <x:v>7.2</x:v>
      </x:c>
      <x:c r="H3593" s="69" t="n">
        <x:v>2</x:v>
      </x:c>
      <x:c r="I3593" s="68" t="n">
        <x:v>6817</x:v>
      </x:c>
      <x:c r="J3593" s="68" t="n">
        <x:v>12.8</x:v>
      </x:c>
      <x:c r="K3593" s="68" t="n">
        <x:v>733</x:v>
      </x:c>
      <x:c r="L3593" s="68" t="n">
        <x:v>1.7</x:v>
      </x:c>
      <x:c r="M3593" s="70" t="n">
        <x:v>0.061</x:v>
      </x:c>
      <x:c r="N3593" s="71" t="n">
        <x:v>125</x:v>
      </x:c>
      <x:c r="O3593" s="33" t="n">
        <x:f>ROUND(3*E3593+F3593+G3593*H3593,1)</x:f>
        <x:v>108</x:v>
      </x:c>
      <x:c r="P3593" s="33" t="n">
        <x:f>ROUND('Inputs'!$C$4*'Inputs'!$C$7*'Inputs'!$C$5*C3593/3600,1)</x:f>
        <x:v>3900</x:v>
      </x:c>
      <x:c r="Q3593" s="33" t="n">
        <x:f>ROUND(('Inputs'!$C$4/B3593)*'Inputs'!$C$7*'Inputs'!$C$6*D3593/3600,1)</x:f>
        <x:v>1792.7</x:v>
      </x:c>
      <x:c r="R3593" s="59" t="n">
        <x:f>ROUND((P3593-Q3593)*O3593-('Inputs'!$C$4/B3593)*(I3593/J3593+K3593)-'Inputs'!$C$4*L3593-('Inputs'!$C$4*'Inputs'!$C$20*'Inputs'!$C$21*'Inputs'!$C$22/1000)*M3593*N3593,0)</x:f>
        <x:v>-200723</x:v>
      </x:c>
      <x:c r="S3593" s="59" t="n">
        <x:f>ROUND(R3593/'Inputs'!$C$4,2)</x:f>
        <x:v>-20.07</x:v>
      </x:c>
      <x:c r="T3593" s="33" t="n">
        <x:f>ROUND((P3593-Q3593)*G3593*'Inputs'!$C$25/1000,1)</x:f>
        <x:v>39.2</x:v>
      </x:c>
    </x:row>
    <x:row r="3594">
      <x:c r="A3594" t="n">
        <x:v>3579</x:v>
      </x:c>
      <x:c r="B3594" s="68" t="n">
        <x:v>43.1</x:v>
      </x:c>
      <x:c r="C3594" s="68" t="n">
        <x:v>27.8</x:v>
      </x:c>
      <x:c r="D3594" s="68" t="n">
        <x:v>232.7</x:v>
      </x:c>
      <x:c r="E3594" s="68" t="n">
        <x:v>25.1</x:v>
      </x:c>
      <x:c r="F3594" s="68" t="n">
        <x:v>35.9</x:v>
      </x:c>
      <x:c r="G3594" s="68" t="n">
        <x:v>7.7</x:v>
      </x:c>
      <x:c r="H3594" s="69" t="n">
        <x:v>1.729</x:v>
      </x:c>
      <x:c r="I3594" s="68" t="n">
        <x:v>5621</x:v>
      </x:c>
      <x:c r="J3594" s="68" t="n">
        <x:v>8.4</x:v>
      </x:c>
      <x:c r="K3594" s="68" t="n">
        <x:v>638</x:v>
      </x:c>
      <x:c r="L3594" s="68" t="n">
        <x:v>3.9</x:v>
      </x:c>
      <x:c r="M3594" s="70" t="n">
        <x:v>0.036</x:v>
      </x:c>
      <x:c r="N3594" s="71" t="n">
        <x:v>150</x:v>
      </x:c>
      <x:c r="O3594" s="33" t="n">
        <x:f>ROUND(3*E3594+F3594+G3594*H3594,1)</x:f>
        <x:v>124.5</x:v>
      </x:c>
      <x:c r="P3594" s="33" t="n">
        <x:f>ROUND('Inputs'!$C$4*'Inputs'!$C$7*'Inputs'!$C$5*C3594/3600,1)</x:f>
        <x:v>4015.6</x:v>
      </x:c>
      <x:c r="Q3594" s="33" t="n">
        <x:f>ROUND(('Inputs'!$C$4/B3594)*'Inputs'!$C$7*'Inputs'!$C$6*D3594/3600,1)</x:f>
        <x:v>1559.7</x:v>
      </x:c>
      <x:c r="R3594" s="59" t="n">
        <x:f>ROUND((P3594-Q3594)*O3594-('Inputs'!$C$4/B3594)*(I3594/J3594+K3594)-'Inputs'!$C$4*L3594-('Inputs'!$C$4*'Inputs'!$C$20*'Inputs'!$C$21*'Inputs'!$C$22/1000)*M3594*N3594,0)</x:f>
        <x:v>-48603</x:v>
      </x:c>
      <x:c r="S3594" s="59" t="n">
        <x:f>ROUND(R3594/'Inputs'!$C$4,2)</x:f>
        <x:v>-4.86</x:v>
      </x:c>
      <x:c r="T3594" s="33" t="n">
        <x:f>ROUND((P3594-Q3594)*G3594*'Inputs'!$C$25/1000,1)</x:f>
        <x:v>48.9</x:v>
      </x:c>
    </x:row>
    <x:row r="3595">
      <x:c r="A3595" t="n">
        <x:v>3580</x:v>
      </x:c>
      <x:c r="B3595" s="68" t="n">
        <x:v>48.9</x:v>
      </x:c>
      <x:c r="C3595" s="68" t="n">
        <x:v>29.8</x:v>
      </x:c>
      <x:c r="D3595" s="68" t="n">
        <x:v>230.1</x:v>
      </x:c>
      <x:c r="E3595" s="68" t="n">
        <x:v>21.4</x:v>
      </x:c>
      <x:c r="F3595" s="68" t="n">
        <x:v>54.2</x:v>
      </x:c>
      <x:c r="G3595" s="68" t="n">
        <x:v>8.3</x:v>
      </x:c>
      <x:c r="H3595" s="69" t="n">
        <x:v>1.943</x:v>
      </x:c>
      <x:c r="I3595" s="68" t="n">
        <x:v>6958</x:v>
      </x:c>
      <x:c r="J3595" s="68" t="n">
        <x:v>14.3</x:v>
      </x:c>
      <x:c r="K3595" s="68" t="n">
        <x:v>829</x:v>
      </x:c>
      <x:c r="L3595" s="68" t="n">
        <x:v>5.9</x:v>
      </x:c>
      <x:c r="M3595" s="70" t="n">
        <x:v>0.098</x:v>
      </x:c>
      <x:c r="N3595" s="71" t="n">
        <x:v>149</x:v>
      </x:c>
      <x:c r="O3595" s="33" t="n">
        <x:f>ROUND(3*E3595+F3595+G3595*H3595,1)</x:f>
        <x:v>134.5</x:v>
      </x:c>
      <x:c r="P3595" s="33" t="n">
        <x:f>ROUND('Inputs'!$C$4*'Inputs'!$C$7*'Inputs'!$C$5*C3595/3600,1)</x:f>
        <x:v>4304.4</x:v>
      </x:c>
      <x:c r="Q3595" s="33" t="n">
        <x:f>ROUND(('Inputs'!$C$4/B3595)*'Inputs'!$C$7*'Inputs'!$C$6*D3595/3600,1)</x:f>
        <x:v>1359.4</x:v>
      </x:c>
      <x:c r="R3595" s="59" t="n">
        <x:f>ROUND((P3595-Q3595)*O3595-('Inputs'!$C$4/B3595)*(I3595/J3595+K3595)-'Inputs'!$C$4*L3595-('Inputs'!$C$4*'Inputs'!$C$20*'Inputs'!$C$21*'Inputs'!$C$22/1000)*M3595*N3595,0)</x:f>
        <x:v>35417</x:v>
      </x:c>
      <x:c r="S3595" s="59" t="n">
        <x:f>ROUND(R3595/'Inputs'!$C$4,2)</x:f>
        <x:v>3.54</x:v>
      </x:c>
      <x:c r="T3595" s="33" t="n">
        <x:f>ROUND((P3595-Q3595)*G3595*'Inputs'!$C$25/1000,1)</x:f>
        <x:v>63.2</x:v>
      </x:c>
    </x:row>
    <x:row r="3596">
      <x:c r="A3596" t="n">
        <x:v>3581</x:v>
      </x:c>
      <x:c r="B3596" s="68" t="n">
        <x:v>36.3</x:v>
      </x:c>
      <x:c r="C3596" s="68" t="n">
        <x:v>26.1</x:v>
      </x:c>
      <x:c r="D3596" s="68" t="n">
        <x:v>217</x:v>
      </x:c>
      <x:c r="E3596" s="68" t="n">
        <x:v>20.6</x:v>
      </x:c>
      <x:c r="F3596" s="68" t="n">
        <x:v>37.2</x:v>
      </x:c>
      <x:c r="G3596" s="68" t="n">
        <x:v>10.5</x:v>
      </x:c>
      <x:c r="H3596" s="69" t="n">
        <x:v>1.634</x:v>
      </x:c>
      <x:c r="I3596" s="68" t="n">
        <x:v>6191</x:v>
      </x:c>
      <x:c r="J3596" s="68" t="n">
        <x:v>8.7</x:v>
      </x:c>
      <x:c r="K3596" s="68" t="n">
        <x:v>802</x:v>
      </x:c>
      <x:c r="L3596" s="68" t="n">
        <x:v>2.7</x:v>
      </x:c>
      <x:c r="M3596" s="70" t="n">
        <x:v>0.005</x:v>
      </x:c>
      <x:c r="N3596" s="71" t="n">
        <x:v>78</x:v>
      </x:c>
      <x:c r="O3596" s="33" t="n">
        <x:f>ROUND(3*E3596+F3596+G3596*H3596,1)</x:f>
        <x:v>116.2</x:v>
      </x:c>
      <x:c r="P3596" s="33" t="n">
        <x:f>ROUND('Inputs'!$C$4*'Inputs'!$C$7*'Inputs'!$C$5*C3596/3600,1)</x:f>
        <x:v>3770</x:v>
      </x:c>
      <x:c r="Q3596" s="33" t="n">
        <x:f>ROUND(('Inputs'!$C$4/B3596)*'Inputs'!$C$7*'Inputs'!$C$6*D3596/3600,1)</x:f>
        <x:v>1727</x:v>
      </x:c>
      <x:c r="R3596" s="59" t="n">
        <x:f>ROUND((P3596-Q3596)*O3596-('Inputs'!$C$4/B3596)*(I3596/J3596+K3596)-'Inputs'!$C$4*L3596-('Inputs'!$C$4*'Inputs'!$C$20*'Inputs'!$C$21*'Inputs'!$C$22/1000)*M3596*N3596,0)</x:f>
        <x:v>-207448</x:v>
      </x:c>
      <x:c r="S3596" s="59" t="n">
        <x:f>ROUND(R3596/'Inputs'!$C$4,2)</x:f>
        <x:v>-20.74</x:v>
      </x:c>
      <x:c r="T3596" s="33" t="n">
        <x:f>ROUND((P3596-Q3596)*G3596*'Inputs'!$C$25/1000,1)</x:f>
        <x:v>55.4</x:v>
      </x:c>
    </x:row>
    <x:row r="3597">
      <x:c r="A3597" t="n">
        <x:v>3582</x:v>
      </x:c>
      <x:c r="B3597" s="68" t="n">
        <x:v>36.6</x:v>
      </x:c>
      <x:c r="C3597" s="68" t="n">
        <x:v>28.1</x:v>
      </x:c>
      <x:c r="D3597" s="68" t="n">
        <x:v>227.7</x:v>
      </x:c>
      <x:c r="E3597" s="68" t="n">
        <x:v>22.9</x:v>
      </x:c>
      <x:c r="F3597" s="68" t="n">
        <x:v>46.2</x:v>
      </x:c>
      <x:c r="G3597" s="68" t="n">
        <x:v>8.2</x:v>
      </x:c>
      <x:c r="H3597" s="69" t="n">
        <x:v>1.841</x:v>
      </x:c>
      <x:c r="I3597" s="68" t="n">
        <x:v>4769</x:v>
      </x:c>
      <x:c r="J3597" s="68" t="n">
        <x:v>9.2</x:v>
      </x:c>
      <x:c r="K3597" s="68" t="n">
        <x:v>521</x:v>
      </x:c>
      <x:c r="L3597" s="68" t="n">
        <x:v>2.7</x:v>
      </x:c>
      <x:c r="M3597" s="70" t="n">
        <x:v>0.024</x:v>
      </x:c>
      <x:c r="N3597" s="71" t="n">
        <x:v>144</x:v>
      </x:c>
      <x:c r="O3597" s="33" t="n">
        <x:f>ROUND(3*E3597+F3597+G3597*H3597,1)</x:f>
        <x:v>130</x:v>
      </x:c>
      <x:c r="P3597" s="33" t="n">
        <x:f>ROUND('Inputs'!$C$4*'Inputs'!$C$7*'Inputs'!$C$5*C3597/3600,1)</x:f>
        <x:v>4058.9</x:v>
      </x:c>
      <x:c r="Q3597" s="33" t="n">
        <x:f>ROUND(('Inputs'!$C$4/B3597)*'Inputs'!$C$7*'Inputs'!$C$6*D3597/3600,1)</x:f>
        <x:v>1797.3</x:v>
      </x:c>
      <x:c r="R3597" s="59" t="n">
        <x:f>ROUND((P3597-Q3597)*O3597-('Inputs'!$C$4/B3597)*(I3597/J3597+K3597)-'Inputs'!$C$4*L3597-('Inputs'!$C$4*'Inputs'!$C$20*'Inputs'!$C$21*'Inputs'!$C$22/1000)*M3597*N3597,0)</x:f>
        <x:v>-24701</x:v>
      </x:c>
      <x:c r="S3597" s="59" t="n">
        <x:f>ROUND(R3597/'Inputs'!$C$4,2)</x:f>
        <x:v>-2.47</x:v>
      </x:c>
      <x:c r="T3597" s="33" t="n">
        <x:f>ROUND((P3597-Q3597)*G3597*'Inputs'!$C$25/1000,1)</x:f>
        <x:v>47.9</x:v>
      </x:c>
    </x:row>
    <x:row r="3598">
      <x:c r="A3598" t="n">
        <x:v>3583</x:v>
      </x:c>
      <x:c r="B3598" s="68" t="n">
        <x:v>35</x:v>
      </x:c>
      <x:c r="C3598" s="68" t="n">
        <x:v>28.4</x:v>
      </x:c>
      <x:c r="D3598" s="68" t="n">
        <x:v>284</x:v>
      </x:c>
      <x:c r="E3598" s="68" t="n">
        <x:v>25.5</x:v>
      </x:c>
      <x:c r="F3598" s="68" t="n">
        <x:v>47.2</x:v>
      </x:c>
      <x:c r="G3598" s="68" t="n">
        <x:v>7.2</x:v>
      </x:c>
      <x:c r="H3598" s="69" t="n">
        <x:v>1.717</x:v>
      </x:c>
      <x:c r="I3598" s="68" t="n">
        <x:v>6296</x:v>
      </x:c>
      <x:c r="J3598" s="68" t="n">
        <x:v>8.1</x:v>
      </x:c>
      <x:c r="K3598" s="68" t="n">
        <x:v>612</x:v>
      </x:c>
      <x:c r="L3598" s="68" t="n">
        <x:v>2.1</x:v>
      </x:c>
      <x:c r="M3598" s="70" t="n">
        <x:v>0.072</x:v>
      </x:c>
      <x:c r="N3598" s="71" t="n">
        <x:v>64</x:v>
      </x:c>
      <x:c r="O3598" s="33" t="n">
        <x:f>ROUND(3*E3598+F3598+G3598*H3598,1)</x:f>
        <x:v>136.1</x:v>
      </x:c>
      <x:c r="P3598" s="33" t="n">
        <x:f>ROUND('Inputs'!$C$4*'Inputs'!$C$7*'Inputs'!$C$5*C3598/3600,1)</x:f>
        <x:v>4102.2</x:v>
      </x:c>
      <x:c r="Q3598" s="33" t="n">
        <x:f>ROUND(('Inputs'!$C$4/B3598)*'Inputs'!$C$7*'Inputs'!$C$6*D3598/3600,1)</x:f>
        <x:v>2344.1</x:v>
      </x:c>
      <x:c r="R3598" s="59" t="n">
        <x:f>ROUND((P3598-Q3598)*O3598-('Inputs'!$C$4/B3598)*(I3598/J3598+K3598)-'Inputs'!$C$4*L3598-('Inputs'!$C$4*'Inputs'!$C$20*'Inputs'!$C$21*'Inputs'!$C$22/1000)*M3598*N3598,0)</x:f>
        <x:v>-188965</x:v>
      </x:c>
      <x:c r="S3598" s="59" t="n">
        <x:f>ROUND(R3598/'Inputs'!$C$4,2)</x:f>
        <x:v>-18.9</x:v>
      </x:c>
      <x:c r="T3598" s="33" t="n">
        <x:f>ROUND((P3598-Q3598)*G3598*'Inputs'!$C$25/1000,1)</x:f>
        <x:v>32.7</x:v>
      </x:c>
    </x:row>
    <x:row r="3599">
      <x:c r="A3599" t="n">
        <x:v>3584</x:v>
      </x:c>
      <x:c r="B3599" s="68" t="n">
        <x:v>58.1</x:v>
      </x:c>
      <x:c r="C3599" s="68" t="n">
        <x:v>28.7</x:v>
      </x:c>
      <x:c r="D3599" s="68" t="n">
        <x:v>178.5</x:v>
      </x:c>
      <x:c r="E3599" s="68" t="n">
        <x:v>22.8</x:v>
      </x:c>
      <x:c r="F3599" s="68" t="n">
        <x:v>47.9</x:v>
      </x:c>
      <x:c r="G3599" s="68" t="n">
        <x:v>9.8</x:v>
      </x:c>
      <x:c r="H3599" s="69" t="n">
        <x:v>1.975</x:v>
      </x:c>
      <x:c r="I3599" s="68" t="n">
        <x:v>6684</x:v>
      </x:c>
      <x:c r="J3599" s="68" t="n">
        <x:v>13.7</x:v>
      </x:c>
      <x:c r="K3599" s="68" t="n">
        <x:v>392</x:v>
      </x:c>
      <x:c r="L3599" s="68" t="n">
        <x:v>5.8</x:v>
      </x:c>
      <x:c r="M3599" s="70" t="n">
        <x:v>0.02</x:v>
      </x:c>
      <x:c r="N3599" s="71" t="n">
        <x:v>91</x:v>
      </x:c>
      <x:c r="O3599" s="33" t="n">
        <x:f>ROUND(3*E3599+F3599+G3599*H3599,1)</x:f>
        <x:v>135.7</x:v>
      </x:c>
      <x:c r="P3599" s="33" t="n">
        <x:f>ROUND('Inputs'!$C$4*'Inputs'!$C$7*'Inputs'!$C$5*C3599/3600,1)</x:f>
        <x:v>4145.6</x:v>
      </x:c>
      <x:c r="Q3599" s="33" t="n">
        <x:f>ROUND(('Inputs'!$C$4/B3599)*'Inputs'!$C$7*'Inputs'!$C$6*D3599/3600,1)</x:f>
        <x:v>887.6</x:v>
      </x:c>
      <x:c r="R3599" s="59" t="n">
        <x:f>ROUND((P3599-Q3599)*O3599-('Inputs'!$C$4/B3599)*(I3599/J3599+K3599)-'Inputs'!$C$4*L3599-('Inputs'!$C$4*'Inputs'!$C$20*'Inputs'!$C$21*'Inputs'!$C$22/1000)*M3599*N3599,0)</x:f>
        <x:v>228598</x:v>
      </x:c>
      <x:c r="S3599" s="59" t="n">
        <x:f>ROUND(R3599/'Inputs'!$C$4,2)</x:f>
        <x:v>22.86</x:v>
      </x:c>
      <x:c r="T3599" s="33" t="n">
        <x:f>ROUND((P3599-Q3599)*G3599*'Inputs'!$C$25/1000,1)</x:f>
        <x:v>82.5</x:v>
      </x:c>
    </x:row>
    <x:row r="3600">
      <x:c r="A3600" t="n">
        <x:v>3585</x:v>
      </x:c>
      <x:c r="B3600" s="68" t="n">
        <x:v>50.8</x:v>
      </x:c>
      <x:c r="C3600" s="68" t="n">
        <x:v>28.1</x:v>
      </x:c>
      <x:c r="D3600" s="68" t="n">
        <x:v>225.7</x:v>
      </x:c>
      <x:c r="E3600" s="68" t="n">
        <x:v>25.2</x:v>
      </x:c>
      <x:c r="F3600" s="68" t="n">
        <x:v>40.7</x:v>
      </x:c>
      <x:c r="G3600" s="68" t="n">
        <x:v>9.5</x:v>
      </x:c>
      <x:c r="H3600" s="69" t="n">
        <x:v>1.84</x:v>
      </x:c>
      <x:c r="I3600" s="68" t="n">
        <x:v>6653</x:v>
      </x:c>
      <x:c r="J3600" s="68" t="n">
        <x:v>13.5</x:v>
      </x:c>
      <x:c r="K3600" s="68" t="n">
        <x:v>648</x:v>
      </x:c>
      <x:c r="L3600" s="68" t="n">
        <x:v>4.8</x:v>
      </x:c>
      <x:c r="M3600" s="70" t="n">
        <x:v>0.065</x:v>
      </x:c>
      <x:c r="N3600" s="71" t="n">
        <x:v>112</x:v>
      </x:c>
      <x:c r="O3600" s="33" t="n">
        <x:f>ROUND(3*E3600+F3600+G3600*H3600,1)</x:f>
        <x:v>133.8</x:v>
      </x:c>
      <x:c r="P3600" s="33" t="n">
        <x:f>ROUND('Inputs'!$C$4*'Inputs'!$C$7*'Inputs'!$C$5*C3600/3600,1)</x:f>
        <x:v>4058.9</x:v>
      </x:c>
      <x:c r="Q3600" s="33" t="n">
        <x:f>ROUND(('Inputs'!$C$4/B3600)*'Inputs'!$C$7*'Inputs'!$C$6*D3600/3600,1)</x:f>
        <x:v>1283.5</x:v>
      </x:c>
      <x:c r="R3600" s="59" t="n">
        <x:f>ROUND((P3600-Q3600)*O3600-('Inputs'!$C$4/B3600)*(I3600/J3600+K3600)-'Inputs'!$C$4*L3600-('Inputs'!$C$4*'Inputs'!$C$20*'Inputs'!$C$21*'Inputs'!$C$22/1000)*M3600*N3600,0)</x:f>
        <x:v>82500</x:v>
      </x:c>
      <x:c r="S3600" s="59" t="n">
        <x:f>ROUND(R3600/'Inputs'!$C$4,2)</x:f>
        <x:v>8.25</x:v>
      </x:c>
      <x:c r="T3600" s="33" t="n">
        <x:f>ROUND((P3600-Q3600)*G3600*'Inputs'!$C$25/1000,1)</x:f>
        <x:v>68.1</x:v>
      </x:c>
    </x:row>
    <x:row r="3601">
      <x:c r="A3601" t="n">
        <x:v>3586</x:v>
      </x:c>
      <x:c r="B3601" s="68" t="n">
        <x:v>52</x:v>
      </x:c>
      <x:c r="C3601" s="68" t="n">
        <x:v>29.2</x:v>
      </x:c>
      <x:c r="D3601" s="68" t="n">
        <x:v>274.3</x:v>
      </x:c>
      <x:c r="E3601" s="68" t="n">
        <x:v>20.5</x:v>
      </x:c>
      <x:c r="F3601" s="68" t="n">
        <x:v>51.9</x:v>
      </x:c>
      <x:c r="G3601" s="68" t="n">
        <x:v>8.4</x:v>
      </x:c>
      <x:c r="H3601" s="69" t="n">
        <x:v>1.698</x:v>
      </x:c>
      <x:c r="I3601" s="68" t="n">
        <x:v>6329</x:v>
      </x:c>
      <x:c r="J3601" s="68" t="n">
        <x:v>10.6</x:v>
      </x:c>
      <x:c r="K3601" s="68" t="n">
        <x:v>625</x:v>
      </x:c>
      <x:c r="L3601" s="68" t="n">
        <x:v>2.2</x:v>
      </x:c>
      <x:c r="M3601" s="70" t="n">
        <x:v>0.023</x:v>
      </x:c>
      <x:c r="N3601" s="71" t="n">
        <x:v>121</x:v>
      </x:c>
      <x:c r="O3601" s="33" t="n">
        <x:f>ROUND(3*E3601+F3601+G3601*H3601,1)</x:f>
        <x:v>127.7</x:v>
      </x:c>
      <x:c r="P3601" s="33" t="n">
        <x:f>ROUND('Inputs'!$C$4*'Inputs'!$C$7*'Inputs'!$C$5*C3601/3600,1)</x:f>
        <x:v>4217.8</x:v>
      </x:c>
      <x:c r="Q3601" s="33" t="n">
        <x:f>ROUND(('Inputs'!$C$4/B3601)*'Inputs'!$C$7*'Inputs'!$C$6*D3601/3600,1)</x:f>
        <x:v>1523.9</x:v>
      </x:c>
      <x:c r="R3601" s="59" t="n">
        <x:f>ROUND((P3601-Q3601)*O3601-('Inputs'!$C$4/B3601)*(I3601/J3601+K3601)-'Inputs'!$C$4*L3601-('Inputs'!$C$4*'Inputs'!$C$20*'Inputs'!$C$21*'Inputs'!$C$22/1000)*M3601*N3601,0)</x:f>
        <x:v>80773</x:v>
      </x:c>
      <x:c r="S3601" s="59" t="n">
        <x:f>ROUND(R3601/'Inputs'!$C$4,2)</x:f>
        <x:v>8.08</x:v>
      </x:c>
      <x:c r="T3601" s="33" t="n">
        <x:f>ROUND((P3601-Q3601)*G3601*'Inputs'!$C$25/1000,1)</x:f>
        <x:v>58.5</x:v>
      </x:c>
    </x:row>
    <x:row r="3602">
      <x:c r="A3602" t="n">
        <x:v>3587</x:v>
      </x:c>
      <x:c r="B3602" s="68" t="n">
        <x:v>26.1</x:v>
      </x:c>
      <x:c r="C3602" s="68" t="n">
        <x:v>27.6</x:v>
      </x:c>
      <x:c r="D3602" s="68" t="n">
        <x:v>287.6</x:v>
      </x:c>
      <x:c r="E3602" s="68" t="n">
        <x:v>21.3</x:v>
      </x:c>
      <x:c r="F3602" s="68" t="n">
        <x:v>46.3</x:v>
      </x:c>
      <x:c r="G3602" s="68" t="n">
        <x:v>7</x:v>
      </x:c>
      <x:c r="H3602" s="69" t="n">
        <x:v>1.867</x:v>
      </x:c>
      <x:c r="I3602" s="68" t="n">
        <x:v>6053</x:v>
      </x:c>
      <x:c r="J3602" s="68" t="n">
        <x:v>14.8</x:v>
      </x:c>
      <x:c r="K3602" s="68" t="n">
        <x:v>614</x:v>
      </x:c>
      <x:c r="L3602" s="68" t="n">
        <x:v>1.6</x:v>
      </x:c>
      <x:c r="M3602" s="70" t="n">
        <x:v>0.046</x:v>
      </x:c>
      <x:c r="N3602" s="71" t="n">
        <x:v>123</x:v>
      </x:c>
      <x:c r="O3602" s="33" t="n">
        <x:f>ROUND(3*E3602+F3602+G3602*H3602,1)</x:f>
        <x:v>123.3</x:v>
      </x:c>
      <x:c r="P3602" s="33" t="n">
        <x:f>ROUND('Inputs'!$C$4*'Inputs'!$C$7*'Inputs'!$C$5*C3602/3600,1)</x:f>
        <x:v>3986.7</x:v>
      </x:c>
      <x:c r="Q3602" s="33" t="n">
        <x:f>ROUND(('Inputs'!$C$4/B3602)*'Inputs'!$C$7*'Inputs'!$C$6*D3602/3600,1)</x:f>
        <x:v>3183.3</x:v>
      </x:c>
      <x:c r="R3602" s="59" t="n">
        <x:f>ROUND((P3602-Q3602)*O3602-('Inputs'!$C$4/B3602)*(I3602/J3602+K3602)-'Inputs'!$C$4*L3602-('Inputs'!$C$4*'Inputs'!$C$20*'Inputs'!$C$21*'Inputs'!$C$22/1000)*M3602*N3602,0)</x:f>
        <x:v>-321542</x:v>
      </x:c>
      <x:c r="S3602" s="59" t="n">
        <x:f>ROUND(R3602/'Inputs'!$C$4,2)</x:f>
        <x:v>-32.15</x:v>
      </x:c>
      <x:c r="T3602" s="33" t="n">
        <x:f>ROUND((P3602-Q3602)*G3602*'Inputs'!$C$25/1000,1)</x:f>
        <x:v>14.5</x:v>
      </x:c>
    </x:row>
    <x:row r="3603">
      <x:c r="A3603" t="n">
        <x:v>3588</x:v>
      </x:c>
      <x:c r="B3603" s="68" t="n">
        <x:v>29.2</x:v>
      </x:c>
      <x:c r="C3603" s="68" t="n">
        <x:v>27.2</x:v>
      </x:c>
      <x:c r="D3603" s="68" t="n">
        <x:v>186.9</x:v>
      </x:c>
      <x:c r="E3603" s="68" t="n">
        <x:v>25.2</x:v>
      </x:c>
      <x:c r="F3603" s="68" t="n">
        <x:v>32.9</x:v>
      </x:c>
      <x:c r="G3603" s="68" t="n">
        <x:v>8.2</x:v>
      </x:c>
      <x:c r="H3603" s="69" t="n">
        <x:v>1.749</x:v>
      </x:c>
      <x:c r="I3603" s="68" t="n">
        <x:v>6244</x:v>
      </x:c>
      <x:c r="J3603" s="68" t="n">
        <x:v>10.7</x:v>
      </x:c>
      <x:c r="K3603" s="68" t="n">
        <x:v>824</x:v>
      </x:c>
      <x:c r="L3603" s="68" t="n">
        <x:v>4.3</x:v>
      </x:c>
      <x:c r="M3603" s="70" t="n">
        <x:v>0.037</x:v>
      </x:c>
      <x:c r="N3603" s="71" t="n">
        <x:v>68</x:v>
      </x:c>
      <x:c r="O3603" s="33" t="n">
        <x:f>ROUND(3*E3603+F3603+G3603*H3603,1)</x:f>
        <x:v>122.8</x:v>
      </x:c>
      <x:c r="P3603" s="33" t="n">
        <x:f>ROUND('Inputs'!$C$4*'Inputs'!$C$7*'Inputs'!$C$5*C3603/3600,1)</x:f>
        <x:v>3928.9</x:v>
      </x:c>
      <x:c r="Q3603" s="33" t="n">
        <x:f>ROUND(('Inputs'!$C$4/B3603)*'Inputs'!$C$7*'Inputs'!$C$6*D3603/3600,1)</x:f>
        <x:v>1849.1</x:v>
      </x:c>
      <x:c r="R3603" s="59" t="n">
        <x:f>ROUND((P3603-Q3603)*O3603-('Inputs'!$C$4/B3603)*(I3603/J3603+K3603)-'Inputs'!$C$4*L3603-('Inputs'!$C$4*'Inputs'!$C$20*'Inputs'!$C$21*'Inputs'!$C$22/1000)*M3603*N3603,0)</x:f>
        <x:v>-275265</x:v>
      </x:c>
      <x:c r="S3603" s="59" t="n">
        <x:f>ROUND(R3603/'Inputs'!$C$4,2)</x:f>
        <x:v>-27.53</x:v>
      </x:c>
      <x:c r="T3603" s="33" t="n">
        <x:f>ROUND((P3603-Q3603)*G3603*'Inputs'!$C$25/1000,1)</x:f>
        <x:v>44.1</x:v>
      </x:c>
    </x:row>
    <x:row r="3604">
      <x:c r="A3604" t="n">
        <x:v>3589</x:v>
      </x:c>
      <x:c r="B3604" s="68" t="n">
        <x:v>30.8</x:v>
      </x:c>
      <x:c r="C3604" s="68" t="n">
        <x:v>30</x:v>
      </x:c>
      <x:c r="D3604" s="68" t="n">
        <x:v>237.2</x:v>
      </x:c>
      <x:c r="E3604" s="68" t="n">
        <x:v>22.7</x:v>
      </x:c>
      <x:c r="F3604" s="68" t="n">
        <x:v>45.3</x:v>
      </x:c>
      <x:c r="G3604" s="68" t="n">
        <x:v>7.8</x:v>
      </x:c>
      <x:c r="H3604" s="69" t="n">
        <x:v>1.614</x:v>
      </x:c>
      <x:c r="I3604" s="68" t="n">
        <x:v>5489</x:v>
      </x:c>
      <x:c r="J3604" s="68" t="n">
        <x:v>9.5</x:v>
      </x:c>
      <x:c r="K3604" s="68" t="n">
        <x:v>575</x:v>
      </x:c>
      <x:c r="L3604" s="68" t="n">
        <x:v>5.9</x:v>
      </x:c>
      <x:c r="M3604" s="70" t="n">
        <x:v>0.016</x:v>
      </x:c>
      <x:c r="N3604" s="71" t="n">
        <x:v>140</x:v>
      </x:c>
      <x:c r="O3604" s="33" t="n">
        <x:f>ROUND(3*E3604+F3604+G3604*H3604,1)</x:f>
        <x:v>126</x:v>
      </x:c>
      <x:c r="P3604" s="33" t="n">
        <x:f>ROUND('Inputs'!$C$4*'Inputs'!$C$7*'Inputs'!$C$5*C3604/3600,1)</x:f>
        <x:v>4333.3</x:v>
      </x:c>
      <x:c r="Q3604" s="33" t="n">
        <x:f>ROUND(('Inputs'!$C$4/B3604)*'Inputs'!$C$7*'Inputs'!$C$6*D3604/3600,1)</x:f>
        <x:v>2224.8</x:v>
      </x:c>
      <x:c r="R3604" s="59" t="n">
        <x:f>ROUND((P3604-Q3604)*O3604-('Inputs'!$C$4/B3604)*(I3604/J3604+K3604)-'Inputs'!$C$4*L3604-('Inputs'!$C$4*'Inputs'!$C$20*'Inputs'!$C$21*'Inputs'!$C$22/1000)*M3604*N3604,0)</x:f>
        <x:v>-172620</x:v>
      </x:c>
      <x:c r="S3604" s="59" t="n">
        <x:f>ROUND(R3604/'Inputs'!$C$4,2)</x:f>
        <x:v>-17.26</x:v>
      </x:c>
      <x:c r="T3604" s="33" t="n">
        <x:f>ROUND((P3604-Q3604)*G3604*'Inputs'!$C$25/1000,1)</x:f>
        <x:v>42.5</x:v>
      </x:c>
    </x:row>
    <x:row r="3605">
      <x:c r="A3605" t="n">
        <x:v>3590</x:v>
      </x:c>
      <x:c r="B3605" s="68" t="n">
        <x:v>29.6</x:v>
      </x:c>
      <x:c r="C3605" s="68" t="n">
        <x:v>31.7</x:v>
      </x:c>
      <x:c r="D3605" s="68" t="n">
        <x:v>170</x:v>
      </x:c>
      <x:c r="E3605" s="68" t="n">
        <x:v>22.3</x:v>
      </x:c>
      <x:c r="F3605" s="68" t="n">
        <x:v>40.4</x:v>
      </x:c>
      <x:c r="G3605" s="68" t="n">
        <x:v>8.9</x:v>
      </x:c>
      <x:c r="H3605" s="69" t="n">
        <x:v>1.901</x:v>
      </x:c>
      <x:c r="I3605" s="68" t="n">
        <x:v>6675</x:v>
      </x:c>
      <x:c r="J3605" s="68" t="n">
        <x:v>13.8</x:v>
      </x:c>
      <x:c r="K3605" s="68" t="n">
        <x:v>357</x:v>
      </x:c>
      <x:c r="L3605" s="68" t="n">
        <x:v>1.8</x:v>
      </x:c>
      <x:c r="M3605" s="70" t="n">
        <x:v>0.012</x:v>
      </x:c>
      <x:c r="N3605" s="71" t="n">
        <x:v>113</x:v>
      </x:c>
      <x:c r="O3605" s="33" t="n">
        <x:f>ROUND(3*E3605+F3605+G3605*H3605,1)</x:f>
        <x:v>124.2</x:v>
      </x:c>
      <x:c r="P3605" s="33" t="n">
        <x:f>ROUND('Inputs'!$C$4*'Inputs'!$C$7*'Inputs'!$C$5*C3605/3600,1)</x:f>
        <x:v>4578.9</x:v>
      </x:c>
      <x:c r="Q3605" s="33" t="n">
        <x:f>ROUND(('Inputs'!$C$4/B3605)*'Inputs'!$C$7*'Inputs'!$C$6*D3605/3600,1)</x:f>
        <x:v>1659.2</x:v>
      </x:c>
      <x:c r="R3605" s="59" t="n">
        <x:f>ROUND((P3605-Q3605)*O3605-('Inputs'!$C$4/B3605)*(I3605/J3605+K3605)-'Inputs'!$C$4*L3605-('Inputs'!$C$4*'Inputs'!$C$20*'Inputs'!$C$21*'Inputs'!$C$22/1000)*M3605*N3605,0)</x:f>
        <x:v>57576</x:v>
      </x:c>
      <x:c r="S3605" s="59" t="n">
        <x:f>ROUND(R3605/'Inputs'!$C$4,2)</x:f>
        <x:v>5.76</x:v>
      </x:c>
      <x:c r="T3605" s="33" t="n">
        <x:f>ROUND((P3605-Q3605)*G3605*'Inputs'!$C$25/1000,1)</x:f>
        <x:v>67.1</x:v>
      </x:c>
    </x:row>
    <x:row r="3606">
      <x:c r="A3606" t="n">
        <x:v>3591</x:v>
      </x:c>
      <x:c r="B3606" s="68" t="n">
        <x:v>44.3</x:v>
      </x:c>
      <x:c r="C3606" s="68" t="n">
        <x:v>28</x:v>
      </x:c>
      <x:c r="D3606" s="68" t="n">
        <x:v>205.7</x:v>
      </x:c>
      <x:c r="E3606" s="68" t="n">
        <x:v>26.2</x:v>
      </x:c>
      <x:c r="F3606" s="68" t="n">
        <x:v>54.2</x:v>
      </x:c>
      <x:c r="G3606" s="68" t="n">
        <x:v>8.9</x:v>
      </x:c>
      <x:c r="H3606" s="69" t="n">
        <x:v>1.848</x:v>
      </x:c>
      <x:c r="I3606" s="68" t="n">
        <x:v>6756</x:v>
      </x:c>
      <x:c r="J3606" s="68" t="n">
        <x:v>10.8</x:v>
      </x:c>
      <x:c r="K3606" s="68" t="n">
        <x:v>458</x:v>
      </x:c>
      <x:c r="L3606" s="68" t="n">
        <x:v>1.9</x:v>
      </x:c>
      <x:c r="M3606" s="70" t="n">
        <x:v>0.047</x:v>
      </x:c>
      <x:c r="N3606" s="71" t="n">
        <x:v>150</x:v>
      </x:c>
      <x:c r="O3606" s="33" t="n">
        <x:f>ROUND(3*E3606+F3606+G3606*H3606,1)</x:f>
        <x:v>149.2</x:v>
      </x:c>
      <x:c r="P3606" s="33" t="n">
        <x:f>ROUND('Inputs'!$C$4*'Inputs'!$C$7*'Inputs'!$C$5*C3606/3600,1)</x:f>
        <x:v>4044.4</x:v>
      </x:c>
      <x:c r="Q3606" s="33" t="n">
        <x:f>ROUND(('Inputs'!$C$4/B3606)*'Inputs'!$C$7*'Inputs'!$C$6*D3606/3600,1)</x:f>
        <x:v>1341.4</x:v>
      </x:c>
      <x:c r="R3606" s="59" t="n">
        <x:f>ROUND((P3606-Q3606)*O3606-('Inputs'!$C$4/B3606)*(I3606/J3606+K3606)-'Inputs'!$C$4*L3606-('Inputs'!$C$4*'Inputs'!$C$20*'Inputs'!$C$21*'Inputs'!$C$22/1000)*M3606*N3606,0)</x:f>
        <x:v>123928</x:v>
      </x:c>
      <x:c r="S3606" s="59" t="n">
        <x:f>ROUND(R3606/'Inputs'!$C$4,2)</x:f>
        <x:v>12.39</x:v>
      </x:c>
      <x:c r="T3606" s="33" t="n">
        <x:f>ROUND((P3606-Q3606)*G3606*'Inputs'!$C$25/1000,1)</x:f>
        <x:v>62.2</x:v>
      </x:c>
    </x:row>
    <x:row r="3607">
      <x:c r="A3607" t="n">
        <x:v>3592</x:v>
      </x:c>
      <x:c r="B3607" s="68" t="n">
        <x:v>32.9</x:v>
      </x:c>
      <x:c r="C3607" s="68" t="n">
        <x:v>28.5</x:v>
      </x:c>
      <x:c r="D3607" s="68" t="n">
        <x:v>200</x:v>
      </x:c>
      <x:c r="E3607" s="68" t="n">
        <x:v>26.4</x:v>
      </x:c>
      <x:c r="F3607" s="68" t="n">
        <x:v>47.7</x:v>
      </x:c>
      <x:c r="G3607" s="68" t="n">
        <x:v>7.6</x:v>
      </x:c>
      <x:c r="H3607" s="69" t="n">
        <x:v>1.989</x:v>
      </x:c>
      <x:c r="I3607" s="68" t="n">
        <x:v>9476</x:v>
      </x:c>
      <x:c r="J3607" s="68" t="n">
        <x:v>8.3</x:v>
      </x:c>
      <x:c r="K3607" s="68" t="n">
        <x:v>652</x:v>
      </x:c>
      <x:c r="L3607" s="68" t="n">
        <x:v>3.3</x:v>
      </x:c>
      <x:c r="M3607" s="70" t="n">
        <x:v>0.083</x:v>
      </x:c>
      <x:c r="N3607" s="71" t="n">
        <x:v>65</x:v>
      </x:c>
      <x:c r="O3607" s="33" t="n">
        <x:f>ROUND(3*E3607+F3607+G3607*H3607,1)</x:f>
        <x:v>142</x:v>
      </x:c>
      <x:c r="P3607" s="33" t="n">
        <x:f>ROUND('Inputs'!$C$4*'Inputs'!$C$7*'Inputs'!$C$5*C3607/3600,1)</x:f>
        <x:v>4116.7</x:v>
      </x:c>
      <x:c r="Q3607" s="33" t="n">
        <x:f>ROUND(('Inputs'!$C$4/B3607)*'Inputs'!$C$7*'Inputs'!$C$6*D3607/3600,1)</x:f>
        <x:v>1756.2</x:v>
      </x:c>
      <x:c r="R3607" s="59" t="n">
        <x:f>ROUND((P3607-Q3607)*O3607-('Inputs'!$C$4/B3607)*(I3607/J3607+K3607)-'Inputs'!$C$4*L3607-('Inputs'!$C$4*'Inputs'!$C$20*'Inputs'!$C$21*'Inputs'!$C$22/1000)*M3607*N3607,0)</x:f>
        <x:v>-255067</x:v>
      </x:c>
      <x:c r="S3607" s="59" t="n">
        <x:f>ROUND(R3607/'Inputs'!$C$4,2)</x:f>
        <x:v>-25.51</x:v>
      </x:c>
      <x:c r="T3607" s="33" t="n">
        <x:f>ROUND((P3607-Q3607)*G3607*'Inputs'!$C$25/1000,1)</x:f>
        <x:v>46.3</x:v>
      </x:c>
    </x:row>
    <x:row r="3608">
      <x:c r="A3608" t="n">
        <x:v>3593</x:v>
      </x:c>
      <x:c r="B3608" s="68" t="n">
        <x:v>44</x:v>
      </x:c>
      <x:c r="C3608" s="68" t="n">
        <x:v>27.5</x:v>
      </x:c>
      <x:c r="D3608" s="68" t="n">
        <x:v>212.7</x:v>
      </x:c>
      <x:c r="E3608" s="68" t="n">
        <x:v>22.8</x:v>
      </x:c>
      <x:c r="F3608" s="68" t="n">
        <x:v>36</x:v>
      </x:c>
      <x:c r="G3608" s="68" t="n">
        <x:v>9.1</x:v>
      </x:c>
      <x:c r="H3608" s="69" t="n">
        <x:v>1.917</x:v>
      </x:c>
      <x:c r="I3608" s="68" t="n">
        <x:v>7177</x:v>
      </x:c>
      <x:c r="J3608" s="68" t="n">
        <x:v>14.9</x:v>
      </x:c>
      <x:c r="K3608" s="68" t="n">
        <x:v>733</x:v>
      </x:c>
      <x:c r="L3608" s="68" t="n">
        <x:v>4</x:v>
      </x:c>
      <x:c r="M3608" s="70" t="n">
        <x:v>0.081</x:v>
      </x:c>
      <x:c r="N3608" s="71" t="n">
        <x:v>153</x:v>
      </x:c>
      <x:c r="O3608" s="33" t="n">
        <x:f>ROUND(3*E3608+F3608+G3608*H3608,1)</x:f>
        <x:v>121.8</x:v>
      </x:c>
      <x:c r="P3608" s="33" t="n">
        <x:f>ROUND('Inputs'!$C$4*'Inputs'!$C$7*'Inputs'!$C$5*C3608/3600,1)</x:f>
        <x:v>3972.2</x:v>
      </x:c>
      <x:c r="Q3608" s="33" t="n">
        <x:f>ROUND(('Inputs'!$C$4/B3608)*'Inputs'!$C$7*'Inputs'!$C$6*D3608/3600,1)</x:f>
        <x:v>1396.5</x:v>
      </x:c>
      <x:c r="R3608" s="59" t="n">
        <x:f>ROUND((P3608-Q3608)*O3608-('Inputs'!$C$4/B3608)*(I3608/J3608+K3608)-'Inputs'!$C$4*L3608-('Inputs'!$C$4*'Inputs'!$C$20*'Inputs'!$C$21*'Inputs'!$C$22/1000)*M3608*N3608,0)</x:f>
        <x:v>-30055</x:v>
      </x:c>
      <x:c r="S3608" s="59" t="n">
        <x:f>ROUND(R3608/'Inputs'!$C$4,2)</x:f>
        <x:v>-3.01</x:v>
      </x:c>
      <x:c r="T3608" s="33" t="n">
        <x:f>ROUND((P3608-Q3608)*G3608*'Inputs'!$C$25/1000,1)</x:f>
        <x:v>60.6</x:v>
      </x:c>
    </x:row>
    <x:row r="3609">
      <x:c r="A3609" t="n">
        <x:v>3594</x:v>
      </x:c>
      <x:c r="B3609" s="68" t="n">
        <x:v>55.1</x:v>
      </x:c>
      <x:c r="C3609" s="68" t="n">
        <x:v>24.6</x:v>
      </x:c>
      <x:c r="D3609" s="68" t="n">
        <x:v>214.2</x:v>
      </x:c>
      <x:c r="E3609" s="68" t="n">
        <x:v>22.3</x:v>
      </x:c>
      <x:c r="F3609" s="68" t="n">
        <x:v>37.3</x:v>
      </x:c>
      <x:c r="G3609" s="68" t="n">
        <x:v>10.9</x:v>
      </x:c>
      <x:c r="H3609" s="69" t="n">
        <x:v>1.975</x:v>
      </x:c>
      <x:c r="I3609" s="68" t="n">
        <x:v>8474</x:v>
      </x:c>
      <x:c r="J3609" s="68" t="n">
        <x:v>11.9</x:v>
      </x:c>
      <x:c r="K3609" s="68" t="n">
        <x:v>893</x:v>
      </x:c>
      <x:c r="L3609" s="68" t="n">
        <x:v>1.9</x:v>
      </x:c>
      <x:c r="M3609" s="70" t="n">
        <x:v>0.043</x:v>
      </x:c>
      <x:c r="N3609" s="71" t="n">
        <x:v>132</x:v>
      </x:c>
      <x:c r="O3609" s="33" t="n">
        <x:f>ROUND(3*E3609+F3609+G3609*H3609,1)</x:f>
        <x:v>125.7</x:v>
      </x:c>
      <x:c r="P3609" s="33" t="n">
        <x:f>ROUND('Inputs'!$C$4*'Inputs'!$C$7*'Inputs'!$C$5*C3609/3600,1)</x:f>
        <x:v>3553.3</x:v>
      </x:c>
      <x:c r="Q3609" s="33" t="n">
        <x:f>ROUND(('Inputs'!$C$4/B3609)*'Inputs'!$C$7*'Inputs'!$C$6*D3609/3600,1)</x:f>
        <x:v>1123</x:v>
      </x:c>
      <x:c r="R3609" s="59" t="n">
        <x:f>ROUND((P3609-Q3609)*O3609-('Inputs'!$C$4/B3609)*(I3609/J3609+K3609)-'Inputs'!$C$4*L3609-('Inputs'!$C$4*'Inputs'!$C$20*'Inputs'!$C$21*'Inputs'!$C$22/1000)*M3609*N3609,0)</x:f>
        <x:v>-17511</x:v>
      </x:c>
      <x:c r="S3609" s="59" t="n">
        <x:f>ROUND(R3609/'Inputs'!$C$4,2)</x:f>
        <x:v>-1.75</x:v>
      </x:c>
      <x:c r="T3609" s="33" t="n">
        <x:f>ROUND((P3609-Q3609)*G3609*'Inputs'!$C$25/1000,1)</x:f>
        <x:v>68.4</x:v>
      </x:c>
    </x:row>
    <x:row r="3610">
      <x:c r="A3610" t="n">
        <x:v>3595</x:v>
      </x:c>
      <x:c r="B3610" s="68" t="n">
        <x:v>57.6</x:v>
      </x:c>
      <x:c r="C3610" s="68" t="n">
        <x:v>26</x:v>
      </x:c>
      <x:c r="D3610" s="68" t="n">
        <x:v>222.6</x:v>
      </x:c>
      <x:c r="E3610" s="68" t="n">
        <x:v>21.1</x:v>
      </x:c>
      <x:c r="F3610" s="68" t="n">
        <x:v>34.5</x:v>
      </x:c>
      <x:c r="G3610" s="68" t="n">
        <x:v>9.6</x:v>
      </x:c>
      <x:c r="H3610" s="69" t="n">
        <x:v>1.724</x:v>
      </x:c>
      <x:c r="I3610" s="68" t="n">
        <x:v>4447</x:v>
      </x:c>
      <x:c r="J3610" s="68" t="n">
        <x:v>11.5</x:v>
      </x:c>
      <x:c r="K3610" s="68" t="n">
        <x:v>913</x:v>
      </x:c>
      <x:c r="L3610" s="68" t="n">
        <x:v>4</x:v>
      </x:c>
      <x:c r="M3610" s="70" t="n">
        <x:v>0.047</x:v>
      </x:c>
      <x:c r="N3610" s="71" t="n">
        <x:v>98</x:v>
      </x:c>
      <x:c r="O3610" s="33" t="n">
        <x:f>ROUND(3*E3610+F3610+G3610*H3610,1)</x:f>
        <x:v>114.4</x:v>
      </x:c>
      <x:c r="P3610" s="33" t="n">
        <x:f>ROUND('Inputs'!$C$4*'Inputs'!$C$7*'Inputs'!$C$5*C3610/3600,1)</x:f>
        <x:v>3755.6</x:v>
      </x:c>
      <x:c r="Q3610" s="33" t="n">
        <x:f>ROUND(('Inputs'!$C$4/B3610)*'Inputs'!$C$7*'Inputs'!$C$6*D3610/3600,1)</x:f>
        <x:v>1116.4</x:v>
      </x:c>
      <x:c r="R3610" s="59" t="n">
        <x:f>ROUND((P3610-Q3610)*O3610-('Inputs'!$C$4/B3610)*(I3610/J3610+K3610)-'Inputs'!$C$4*L3610-('Inputs'!$C$4*'Inputs'!$C$20*'Inputs'!$C$21*'Inputs'!$C$22/1000)*M3610*N3610,0)</x:f>
        <x:v>25983</x:v>
      </x:c>
      <x:c r="S3610" s="59" t="n">
        <x:f>ROUND(R3610/'Inputs'!$C$4,2)</x:f>
        <x:v>2.6</x:v>
      </x:c>
      <x:c r="T3610" s="33" t="n">
        <x:f>ROUND((P3610-Q3610)*G3610*'Inputs'!$C$25/1000,1)</x:f>
        <x:v>65.5</x:v>
      </x:c>
    </x:row>
    <x:row r="3611">
      <x:c r="A3611" t="n">
        <x:v>3596</x:v>
      </x:c>
      <x:c r="B3611" s="68" t="n">
        <x:v>55.7</x:v>
      </x:c>
      <x:c r="C3611" s="68" t="n">
        <x:v>27.9</x:v>
      </x:c>
      <x:c r="D3611" s="68" t="n">
        <x:v>227.7</x:v>
      </x:c>
      <x:c r="E3611" s="68" t="n">
        <x:v>20.4</x:v>
      </x:c>
      <x:c r="F3611" s="68" t="n">
        <x:v>35.2</x:v>
      </x:c>
      <x:c r="G3611" s="68" t="n">
        <x:v>9.4</x:v>
      </x:c>
      <x:c r="H3611" s="69" t="n">
        <x:v>1.935</x:v>
      </x:c>
      <x:c r="I3611" s="68" t="n">
        <x:v>6922</x:v>
      </x:c>
      <x:c r="J3611" s="68" t="n">
        <x:v>8.6</x:v>
      </x:c>
      <x:c r="K3611" s="68" t="n">
        <x:v>502</x:v>
      </x:c>
      <x:c r="L3611" s="68" t="n">
        <x:v>4.3</x:v>
      </x:c>
      <x:c r="M3611" s="70" t="n">
        <x:v>0.065</x:v>
      </x:c>
      <x:c r="N3611" s="71" t="n">
        <x:v>74</x:v>
      </x:c>
      <x:c r="O3611" s="33" t="n">
        <x:f>ROUND(3*E3611+F3611+G3611*H3611,1)</x:f>
        <x:v>114.6</x:v>
      </x:c>
      <x:c r="P3611" s="33" t="n">
        <x:f>ROUND('Inputs'!$C$4*'Inputs'!$C$7*'Inputs'!$C$5*C3611/3600,1)</x:f>
        <x:v>4030</x:v>
      </x:c>
      <x:c r="Q3611" s="33" t="n">
        <x:f>ROUND(('Inputs'!$C$4/B3611)*'Inputs'!$C$7*'Inputs'!$C$6*D3611/3600,1)</x:f>
        <x:v>1181</x:v>
      </x:c>
      <x:c r="R3611" s="59" t="n">
        <x:f>ROUND((P3611-Q3611)*O3611-('Inputs'!$C$4/B3611)*(I3611/J3611+K3611)-'Inputs'!$C$4*L3611-('Inputs'!$C$4*'Inputs'!$C$20*'Inputs'!$C$21*'Inputs'!$C$22/1000)*M3611*N3611,0)</x:f>
        <x:v>38110</x:v>
      </x:c>
      <x:c r="S3611" s="59" t="n">
        <x:f>ROUND(R3611/'Inputs'!$C$4,2)</x:f>
        <x:v>3.81</x:v>
      </x:c>
      <x:c r="T3611" s="33" t="n">
        <x:f>ROUND((P3611-Q3611)*G3611*'Inputs'!$C$25/1000,1)</x:f>
        <x:v>69.2</x:v>
      </x:c>
    </x:row>
    <x:row r="3612">
      <x:c r="A3612" t="n">
        <x:v>3597</x:v>
      </x:c>
      <x:c r="B3612" s="68" t="n">
        <x:v>47.7</x:v>
      </x:c>
      <x:c r="C3612" s="68" t="n">
        <x:v>28.5</x:v>
      </x:c>
      <x:c r="D3612" s="68" t="n">
        <x:v>226.7</x:v>
      </x:c>
      <x:c r="E3612" s="68" t="n">
        <x:v>21</x:v>
      </x:c>
      <x:c r="F3612" s="68" t="n">
        <x:v>39.2</x:v>
      </x:c>
      <x:c r="G3612" s="68" t="n">
        <x:v>7.3</x:v>
      </x:c>
      <x:c r="H3612" s="69" t="n">
        <x:v>1.844</x:v>
      </x:c>
      <x:c r="I3612" s="68" t="n">
        <x:v>6039</x:v>
      </x:c>
      <x:c r="J3612" s="68" t="n">
        <x:v>13.5</x:v>
      </x:c>
      <x:c r="K3612" s="68" t="n">
        <x:v>491</x:v>
      </x:c>
      <x:c r="L3612" s="68" t="n">
        <x:v>5</x:v>
      </x:c>
      <x:c r="M3612" s="70" t="n">
        <x:v>0.009</x:v>
      </x:c>
      <x:c r="N3612" s="71" t="n">
        <x:v>60</x:v>
      </x:c>
      <x:c r="O3612" s="33" t="n">
        <x:f>ROUND(3*E3612+F3612+G3612*H3612,1)</x:f>
        <x:v>115.7</x:v>
      </x:c>
      <x:c r="P3612" s="33" t="n">
        <x:f>ROUND('Inputs'!$C$4*'Inputs'!$C$7*'Inputs'!$C$5*C3612/3600,1)</x:f>
        <x:v>4116.7</x:v>
      </x:c>
      <x:c r="Q3612" s="33" t="n">
        <x:f>ROUND(('Inputs'!$C$4/B3612)*'Inputs'!$C$7*'Inputs'!$C$6*D3612/3600,1)</x:f>
        <x:v>1373</x:v>
      </x:c>
      <x:c r="R3612" s="59" t="n">
        <x:f>ROUND((P3612-Q3612)*O3612-('Inputs'!$C$4/B3612)*(I3612/J3612+K3612)-'Inputs'!$C$4*L3612-('Inputs'!$C$4*'Inputs'!$C$20*'Inputs'!$C$21*'Inputs'!$C$22/1000)*M3612*N3612,0)</x:f>
        <x:v>69523</x:v>
      </x:c>
      <x:c r="S3612" s="59" t="n">
        <x:f>ROUND(R3612/'Inputs'!$C$4,2)</x:f>
        <x:v>6.95</x:v>
      </x:c>
      <x:c r="T3612" s="33" t="n">
        <x:f>ROUND((P3612-Q3612)*G3612*'Inputs'!$C$25/1000,1)</x:f>
        <x:v>51.7</x:v>
      </x:c>
    </x:row>
    <x:row r="3613">
      <x:c r="A3613" t="n">
        <x:v>3598</x:v>
      </x:c>
      <x:c r="B3613" s="68" t="n">
        <x:v>25.1</x:v>
      </x:c>
      <x:c r="C3613" s="68" t="n">
        <x:v>32</x:v>
      </x:c>
      <x:c r="D3613" s="68" t="n">
        <x:v>192.5</x:v>
      </x:c>
      <x:c r="E3613" s="68" t="n">
        <x:v>24.7</x:v>
      </x:c>
      <x:c r="F3613" s="68" t="n">
        <x:v>54.1</x:v>
      </x:c>
      <x:c r="G3613" s="68" t="n">
        <x:v>10.5</x:v>
      </x:c>
      <x:c r="H3613" s="69" t="n">
        <x:v>1.896</x:v>
      </x:c>
      <x:c r="I3613" s="68" t="n">
        <x:v>7283</x:v>
      </x:c>
      <x:c r="J3613" s="68" t="n">
        <x:v>14.1</x:v>
      </x:c>
      <x:c r="K3613" s="68" t="n">
        <x:v>817</x:v>
      </x:c>
      <x:c r="L3613" s="68" t="n">
        <x:v>3.9</x:v>
      </x:c>
      <x:c r="M3613" s="70" t="n">
        <x:v>0.007</x:v>
      </x:c>
      <x:c r="N3613" s="71" t="n">
        <x:v>129</x:v>
      </x:c>
      <x:c r="O3613" s="33" t="n">
        <x:f>ROUND(3*E3613+F3613+G3613*H3613,1)</x:f>
        <x:v>148.1</x:v>
      </x:c>
      <x:c r="P3613" s="33" t="n">
        <x:f>ROUND('Inputs'!$C$4*'Inputs'!$C$7*'Inputs'!$C$5*C3613/3600,1)</x:f>
        <x:v>4622.2</x:v>
      </x:c>
      <x:c r="Q3613" s="33" t="n">
        <x:f>ROUND(('Inputs'!$C$4/B3613)*'Inputs'!$C$7*'Inputs'!$C$6*D3613/3600,1)</x:f>
        <x:v>2215.6</x:v>
      </x:c>
      <x:c r="R3613" s="59" t="n">
        <x:f>ROUND((P3613-Q3613)*O3613-('Inputs'!$C$4/B3613)*(I3613/J3613+K3613)-'Inputs'!$C$4*L3613-('Inputs'!$C$4*'Inputs'!$C$20*'Inputs'!$C$21*'Inputs'!$C$22/1000)*M3613*N3613,0)</x:f>
        <x:v>-215887</x:v>
      </x:c>
      <x:c r="S3613" s="59" t="n">
        <x:f>ROUND(R3613/'Inputs'!$C$4,2)</x:f>
        <x:v>-21.59</x:v>
      </x:c>
      <x:c r="T3613" s="33" t="n">
        <x:f>ROUND((P3613-Q3613)*G3613*'Inputs'!$C$25/1000,1)</x:f>
        <x:v>65.3</x:v>
      </x:c>
    </x:row>
    <x:row r="3614">
      <x:c r="A3614" t="n">
        <x:v>3599</x:v>
      </x:c>
      <x:c r="B3614" s="68" t="n">
        <x:v>31.4</x:v>
      </x:c>
      <x:c r="C3614" s="68" t="n">
        <x:v>31.5</x:v>
      </x:c>
      <x:c r="D3614" s="68" t="n">
        <x:v>204.9</x:v>
      </x:c>
      <x:c r="E3614" s="68" t="n">
        <x:v>23.9</x:v>
      </x:c>
      <x:c r="F3614" s="68" t="n">
        <x:v>36.8</x:v>
      </x:c>
      <x:c r="G3614" s="68" t="n">
        <x:v>7.2</x:v>
      </x:c>
      <x:c r="H3614" s="69" t="n">
        <x:v>1.741</x:v>
      </x:c>
      <x:c r="I3614" s="68" t="n">
        <x:v>5952</x:v>
      </x:c>
      <x:c r="J3614" s="68" t="n">
        <x:v>8.8</x:v>
      </x:c>
      <x:c r="K3614" s="68" t="n">
        <x:v>479</x:v>
      </x:c>
      <x:c r="L3614" s="68" t="n">
        <x:v>3.8</x:v>
      </x:c>
      <x:c r="M3614" s="70" t="n">
        <x:v>0.011</x:v>
      </x:c>
      <x:c r="N3614" s="71" t="n">
        <x:v>92</x:v>
      </x:c>
      <x:c r="O3614" s="33" t="n">
        <x:f>ROUND(3*E3614+F3614+G3614*H3614,1)</x:f>
        <x:v>121</x:v>
      </x:c>
      <x:c r="P3614" s="33" t="n">
        <x:f>ROUND('Inputs'!$C$4*'Inputs'!$C$7*'Inputs'!$C$5*C3614/3600,1)</x:f>
        <x:v>4550</x:v>
      </x:c>
      <x:c r="Q3614" s="33" t="n">
        <x:f>ROUND(('Inputs'!$C$4/B3614)*'Inputs'!$C$7*'Inputs'!$C$6*D3614/3600,1)</x:f>
        <x:v>1885.1</x:v>
      </x:c>
      <x:c r="R3614" s="59" t="n">
        <x:f>ROUND((P3614-Q3614)*O3614-('Inputs'!$C$4/B3614)*(I3614/J3614+K3614)-'Inputs'!$C$4*L3614-('Inputs'!$C$4*'Inputs'!$C$20*'Inputs'!$C$21*'Inputs'!$C$22/1000)*M3614*N3614,0)</x:f>
        <x:v>-85760</x:v>
      </x:c>
      <x:c r="S3614" s="59" t="n">
        <x:f>ROUND(R3614/'Inputs'!$C$4,2)</x:f>
        <x:v>-8.58</x:v>
      </x:c>
      <x:c r="T3614" s="33" t="n">
        <x:f>ROUND((P3614-Q3614)*G3614*'Inputs'!$C$25/1000,1)</x:f>
        <x:v>49.6</x:v>
      </x:c>
    </x:row>
    <x:row r="3615">
      <x:c r="A3615" t="n">
        <x:v>3600</x:v>
      </x:c>
      <x:c r="B3615" s="68" t="n">
        <x:v>58.1</x:v>
      </x:c>
      <x:c r="C3615" s="68" t="n">
        <x:v>26.6</x:v>
      </x:c>
      <x:c r="D3615" s="68" t="n">
        <x:v>291.8</x:v>
      </x:c>
      <x:c r="E3615" s="68" t="n">
        <x:v>25.2</x:v>
      </x:c>
      <x:c r="F3615" s="68" t="n">
        <x:v>51.1</x:v>
      </x:c>
      <x:c r="G3615" s="68" t="n">
        <x:v>10.3</x:v>
      </x:c>
      <x:c r="H3615" s="69" t="n">
        <x:v>1.985</x:v>
      </x:c>
      <x:c r="I3615" s="68" t="n">
        <x:v>4508</x:v>
      </x:c>
      <x:c r="J3615" s="68" t="n">
        <x:v>11.2</x:v>
      </x:c>
      <x:c r="K3615" s="68" t="n">
        <x:v>608</x:v>
      </x:c>
      <x:c r="L3615" s="68" t="n">
        <x:v>5.6</x:v>
      </x:c>
      <x:c r="M3615" s="70" t="n">
        <x:v>0.003</x:v>
      </x:c>
      <x:c r="N3615" s="71" t="n">
        <x:v>112</x:v>
      </x:c>
      <x:c r="O3615" s="33" t="n">
        <x:f>ROUND(3*E3615+F3615+G3615*H3615,1)</x:f>
        <x:v>147.1</x:v>
      </x:c>
      <x:c r="P3615" s="33" t="n">
        <x:f>ROUND('Inputs'!$C$4*'Inputs'!$C$7*'Inputs'!$C$5*C3615/3600,1)</x:f>
        <x:v>3842.2</x:v>
      </x:c>
      <x:c r="Q3615" s="33" t="n">
        <x:f>ROUND(('Inputs'!$C$4/B3615)*'Inputs'!$C$7*'Inputs'!$C$6*D3615/3600,1)</x:f>
        <x:v>1450.9</x:v>
      </x:c>
      <x:c r="R3615" s="59" t="n">
        <x:f>ROUND((P3615-Q3615)*O3615-('Inputs'!$C$4/B3615)*(I3615/J3615+K3615)-'Inputs'!$C$4*L3615-('Inputs'!$C$4*'Inputs'!$C$20*'Inputs'!$C$21*'Inputs'!$C$22/1000)*M3615*N3615,0)</x:f>
        <x:v>121085</x:v>
      </x:c>
      <x:c r="S3615" s="59" t="n">
        <x:f>ROUND(R3615/'Inputs'!$C$4,2)</x:f>
        <x:v>12.11</x:v>
      </x:c>
      <x:c r="T3615" s="33" t="n">
        <x:f>ROUND((P3615-Q3615)*G3615*'Inputs'!$C$25/1000,1)</x:f>
        <x:v>63.6</x:v>
      </x:c>
    </x:row>
    <x:row r="3616">
      <x:c r="A3616" t="n">
        <x:v>3601</x:v>
      </x:c>
      <x:c r="B3616" s="68" t="n">
        <x:v>40.5</x:v>
      </x:c>
      <x:c r="C3616" s="68" t="n">
        <x:v>30.6</x:v>
      </x:c>
      <x:c r="D3616" s="68" t="n">
        <x:v>167</x:v>
      </x:c>
      <x:c r="E3616" s="68" t="n">
        <x:v>22.5</x:v>
      </x:c>
      <x:c r="F3616" s="68" t="n">
        <x:v>30.1</x:v>
      </x:c>
      <x:c r="G3616" s="68" t="n">
        <x:v>9.1</x:v>
      </x:c>
      <x:c r="H3616" s="69" t="n">
        <x:v>1.766</x:v>
      </x:c>
      <x:c r="I3616" s="68" t="n">
        <x:v>5703</x:v>
      </x:c>
      <x:c r="J3616" s="68" t="n">
        <x:v>10.8</x:v>
      </x:c>
      <x:c r="K3616" s="68" t="n">
        <x:v>329</x:v>
      </x:c>
      <x:c r="L3616" s="68" t="n">
        <x:v>2.6</x:v>
      </x:c>
      <x:c r="M3616" s="70" t="n">
        <x:v>0.091</x:v>
      </x:c>
      <x:c r="N3616" s="71" t="n">
        <x:v>152</x:v>
      </x:c>
      <x:c r="O3616" s="33" t="n">
        <x:f>ROUND(3*E3616+F3616+G3616*H3616,1)</x:f>
        <x:v>113.7</x:v>
      </x:c>
      <x:c r="P3616" s="33" t="n">
        <x:f>ROUND('Inputs'!$C$4*'Inputs'!$C$7*'Inputs'!$C$5*C3616/3600,1)</x:f>
        <x:v>4420</x:v>
      </x:c>
      <x:c r="Q3616" s="33" t="n">
        <x:f>ROUND(('Inputs'!$C$4/B3616)*'Inputs'!$C$7*'Inputs'!$C$6*D3616/3600,1)</x:f>
        <x:v>1191.2</x:v>
      </x:c>
      <x:c r="R3616" s="59" t="n">
        <x:f>ROUND((P3616-Q3616)*O3616-('Inputs'!$C$4/B3616)*(I3616/J3616+K3616)-'Inputs'!$C$4*L3616-('Inputs'!$C$4*'Inputs'!$C$20*'Inputs'!$C$21*'Inputs'!$C$22/1000)*M3616*N3616,0)</x:f>
        <x:v>98566</x:v>
      </x:c>
      <x:c r="S3616" s="59" t="n">
        <x:f>ROUND(R3616/'Inputs'!$C$4,2)</x:f>
        <x:v>9.86</x:v>
      </x:c>
      <x:c r="T3616" s="33" t="n">
        <x:f>ROUND((P3616-Q3616)*G3616*'Inputs'!$C$25/1000,1)</x:f>
        <x:v>75.9</x:v>
      </x:c>
    </x:row>
    <x:row r="3617">
      <x:c r="A3617" t="n">
        <x:v>3602</x:v>
      </x:c>
      <x:c r="B3617" s="68" t="n">
        <x:v>33.3</x:v>
      </x:c>
      <x:c r="C3617" s="68" t="n">
        <x:v>26.7</x:v>
      </x:c>
      <x:c r="D3617" s="68" t="n">
        <x:v>158</x:v>
      </x:c>
      <x:c r="E3617" s="68" t="n">
        <x:v>22.6</x:v>
      </x:c>
      <x:c r="F3617" s="68" t="n">
        <x:v>42.8</x:v>
      </x:c>
      <x:c r="G3617" s="68" t="n">
        <x:v>7.7</x:v>
      </x:c>
      <x:c r="H3617" s="69" t="n">
        <x:v>1.793</x:v>
      </x:c>
      <x:c r="I3617" s="68" t="n">
        <x:v>6648</x:v>
      </x:c>
      <x:c r="J3617" s="68" t="n">
        <x:v>13</x:v>
      </x:c>
      <x:c r="K3617" s="68" t="n">
        <x:v>644</x:v>
      </x:c>
      <x:c r="L3617" s="68" t="n">
        <x:v>3.2</x:v>
      </x:c>
      <x:c r="M3617" s="70" t="n">
        <x:v>0.089</x:v>
      </x:c>
      <x:c r="N3617" s="71" t="n">
        <x:v>128</x:v>
      </x:c>
      <x:c r="O3617" s="33" t="n">
        <x:f>ROUND(3*E3617+F3617+G3617*H3617,1)</x:f>
        <x:v>124.4</x:v>
      </x:c>
      <x:c r="P3617" s="33" t="n">
        <x:f>ROUND('Inputs'!$C$4*'Inputs'!$C$7*'Inputs'!$C$5*C3617/3600,1)</x:f>
        <x:v>3856.7</x:v>
      </x:c>
      <x:c r="Q3617" s="33" t="n">
        <x:f>ROUND(('Inputs'!$C$4/B3617)*'Inputs'!$C$7*'Inputs'!$C$6*D3617/3600,1)</x:f>
        <x:v>1370.7</x:v>
      </x:c>
      <x:c r="R3617" s="59" t="n">
        <x:f>ROUND((P3617-Q3617)*O3617-('Inputs'!$C$4/B3617)*(I3617/J3617+K3617)-'Inputs'!$C$4*L3617-('Inputs'!$C$4*'Inputs'!$C$20*'Inputs'!$C$21*'Inputs'!$C$22/1000)*M3617*N3617,0)</x:f>
        <x:v>-95178</x:v>
      </x:c>
      <x:c r="S3617" s="59" t="n">
        <x:f>ROUND(R3617/'Inputs'!$C$4,2)</x:f>
        <x:v>-9.52</x:v>
      </x:c>
      <x:c r="T3617" s="33" t="n">
        <x:f>ROUND((P3617-Q3617)*G3617*'Inputs'!$C$25/1000,1)</x:f>
        <x:v>49.5</x:v>
      </x:c>
    </x:row>
    <x:row r="3618">
      <x:c r="A3618" t="n">
        <x:v>3603</x:v>
      </x:c>
      <x:c r="B3618" s="68" t="n">
        <x:v>54.6</x:v>
      </x:c>
      <x:c r="C3618" s="68" t="n">
        <x:v>28.4</x:v>
      </x:c>
      <x:c r="D3618" s="68" t="n">
        <x:v>185.5</x:v>
      </x:c>
      <x:c r="E3618" s="68" t="n">
        <x:v>24.6</x:v>
      </x:c>
      <x:c r="F3618" s="68" t="n">
        <x:v>52.4</x:v>
      </x:c>
      <x:c r="G3618" s="68" t="n">
        <x:v>7.1</x:v>
      </x:c>
      <x:c r="H3618" s="69" t="n">
        <x:v>1.873</x:v>
      </x:c>
      <x:c r="I3618" s="68" t="n">
        <x:v>7848</x:v>
      </x:c>
      <x:c r="J3618" s="68" t="n">
        <x:v>14.5</x:v>
      </x:c>
      <x:c r="K3618" s="68" t="n">
        <x:v>773</x:v>
      </x:c>
      <x:c r="L3618" s="68" t="n">
        <x:v>2.3</x:v>
      </x:c>
      <x:c r="M3618" s="70" t="n">
        <x:v>0.024</x:v>
      </x:c>
      <x:c r="N3618" s="71" t="n">
        <x:v>102</x:v>
      </x:c>
      <x:c r="O3618" s="33" t="n">
        <x:f>ROUND(3*E3618+F3618+G3618*H3618,1)</x:f>
        <x:v>139.5</x:v>
      </x:c>
      <x:c r="P3618" s="33" t="n">
        <x:f>ROUND('Inputs'!$C$4*'Inputs'!$C$7*'Inputs'!$C$5*C3618/3600,1)</x:f>
        <x:v>4102.2</x:v>
      </x:c>
      <x:c r="Q3618" s="33" t="n">
        <x:f>ROUND(('Inputs'!$C$4/B3618)*'Inputs'!$C$7*'Inputs'!$C$6*D3618/3600,1)</x:f>
        <x:v>981.5</x:v>
      </x:c>
      <x:c r="R3618" s="59" t="n">
        <x:f>ROUND((P3618-Q3618)*O3618-('Inputs'!$C$4/B3618)*(I3618/J3618+K3618)-'Inputs'!$C$4*L3618-('Inputs'!$C$4*'Inputs'!$C$20*'Inputs'!$C$21*'Inputs'!$C$22/1000)*M3618*N3618,0)</x:f>
        <x:v>166160</x:v>
      </x:c>
      <x:c r="S3618" s="59" t="n">
        <x:f>ROUND(R3618/'Inputs'!$C$4,2)</x:f>
        <x:v>16.62</x:v>
      </x:c>
      <x:c r="T3618" s="33" t="n">
        <x:f>ROUND((P3618-Q3618)*G3618*'Inputs'!$C$25/1000,1)</x:f>
        <x:v>57.2</x:v>
      </x:c>
    </x:row>
    <x:row r="3619">
      <x:c r="A3619" t="n">
        <x:v>3604</x:v>
      </x:c>
      <x:c r="B3619" s="68" t="n">
        <x:v>34.9</x:v>
      </x:c>
      <x:c r="C3619" s="68" t="n">
        <x:v>29.8</x:v>
      </x:c>
      <x:c r="D3619" s="68" t="n">
        <x:v>207.6</x:v>
      </x:c>
      <x:c r="E3619" s="68" t="n">
        <x:v>27.8</x:v>
      </x:c>
      <x:c r="F3619" s="68" t="n">
        <x:v>35.8</x:v>
      </x:c>
      <x:c r="G3619" s="68" t="n">
        <x:v>9.3</x:v>
      </x:c>
      <x:c r="H3619" s="69" t="n">
        <x:v>1.71</x:v>
      </x:c>
      <x:c r="I3619" s="68" t="n">
        <x:v>6960</x:v>
      </x:c>
      <x:c r="J3619" s="68" t="n">
        <x:v>13.8</x:v>
      </x:c>
      <x:c r="K3619" s="68" t="n">
        <x:v>471</x:v>
      </x:c>
      <x:c r="L3619" s="68" t="n">
        <x:v>3.9</x:v>
      </x:c>
      <x:c r="M3619" s="70" t="n">
        <x:v>0.059</x:v>
      </x:c>
      <x:c r="N3619" s="71" t="n">
        <x:v>67</x:v>
      </x:c>
      <x:c r="O3619" s="33" t="n">
        <x:f>ROUND(3*E3619+F3619+G3619*H3619,1)</x:f>
        <x:v>135.1</x:v>
      </x:c>
      <x:c r="P3619" s="33" t="n">
        <x:f>ROUND('Inputs'!$C$4*'Inputs'!$C$7*'Inputs'!$C$5*C3619/3600,1)</x:f>
        <x:v>4304.4</x:v>
      </x:c>
      <x:c r="Q3619" s="33" t="n">
        <x:f>ROUND(('Inputs'!$C$4/B3619)*'Inputs'!$C$7*'Inputs'!$C$6*D3619/3600,1)</x:f>
        <x:v>1718.4</x:v>
      </x:c>
      <x:c r="R3619" s="59" t="n">
        <x:f>ROUND((P3619-Q3619)*O3619-('Inputs'!$C$4/B3619)*(I3619/J3619+K3619)-'Inputs'!$C$4*L3619-('Inputs'!$C$4*'Inputs'!$C$20*'Inputs'!$C$21*'Inputs'!$C$22/1000)*M3619*N3619,0)</x:f>
        <x:v>22060</x:v>
      </x:c>
      <x:c r="S3619" s="59" t="n">
        <x:f>ROUND(R3619/'Inputs'!$C$4,2)</x:f>
        <x:v>2.21</x:v>
      </x:c>
      <x:c r="T3619" s="33" t="n">
        <x:f>ROUND((P3619-Q3619)*G3619*'Inputs'!$C$25/1000,1)</x:f>
        <x:v>62.1</x:v>
      </x:c>
    </x:row>
    <x:row r="3620">
      <x:c r="A3620" t="n">
        <x:v>3605</x:v>
      </x:c>
      <x:c r="B3620" s="68" t="n">
        <x:v>31.3</x:v>
      </x:c>
      <x:c r="C3620" s="68" t="n">
        <x:v>28.5</x:v>
      </x:c>
      <x:c r="D3620" s="68" t="n">
        <x:v>187.7</x:v>
      </x:c>
      <x:c r="E3620" s="68" t="n">
        <x:v>20.5</x:v>
      </x:c>
      <x:c r="F3620" s="68" t="n">
        <x:v>51.3</x:v>
      </x:c>
      <x:c r="G3620" s="68" t="n">
        <x:v>8.2</x:v>
      </x:c>
      <x:c r="H3620" s="69" t="n">
        <x:v>1.949</x:v>
      </x:c>
      <x:c r="I3620" s="68" t="n">
        <x:v>8139</x:v>
      </x:c>
      <x:c r="J3620" s="68" t="n">
        <x:v>14.4</x:v>
      </x:c>
      <x:c r="K3620" s="68" t="n">
        <x:v>603</x:v>
      </x:c>
      <x:c r="L3620" s="68" t="n">
        <x:v>5</x:v>
      </x:c>
      <x:c r="M3620" s="70" t="n">
        <x:v>0.042</x:v>
      </x:c>
      <x:c r="N3620" s="71" t="n">
        <x:v>100</x:v>
      </x:c>
      <x:c r="O3620" s="33" t="n">
        <x:f>ROUND(3*E3620+F3620+G3620*H3620,1)</x:f>
        <x:v>128.8</x:v>
      </x:c>
      <x:c r="P3620" s="33" t="n">
        <x:f>ROUND('Inputs'!$C$4*'Inputs'!$C$7*'Inputs'!$C$5*C3620/3600,1)</x:f>
        <x:v>4116.7</x:v>
      </x:c>
      <x:c r="Q3620" s="33" t="n">
        <x:f>ROUND(('Inputs'!$C$4/B3620)*'Inputs'!$C$7*'Inputs'!$C$6*D3620/3600,1)</x:f>
        <x:v>1732.4</x:v>
      </x:c>
      <x:c r="R3620" s="59" t="n">
        <x:f>ROUND((P3620-Q3620)*O3620-('Inputs'!$C$4/B3620)*(I3620/J3620+K3620)-'Inputs'!$C$4*L3620-('Inputs'!$C$4*'Inputs'!$C$20*'Inputs'!$C$21*'Inputs'!$C$22/1000)*M3620*N3620,0)</x:f>
        <x:v>-125523</x:v>
      </x:c>
      <x:c r="S3620" s="59" t="n">
        <x:f>ROUND(R3620/'Inputs'!$C$4,2)</x:f>
        <x:v>-12.55</x:v>
      </x:c>
      <x:c r="T3620" s="33" t="n">
        <x:f>ROUND((P3620-Q3620)*G3620*'Inputs'!$C$25/1000,1)</x:f>
        <x:v>50.5</x:v>
      </x:c>
    </x:row>
    <x:row r="3621">
      <x:c r="A3621" t="n">
        <x:v>3606</x:v>
      </x:c>
      <x:c r="B3621" s="68" t="n">
        <x:v>44.8</x:v>
      </x:c>
      <x:c r="C3621" s="68" t="n">
        <x:v>29.7</x:v>
      </x:c>
      <x:c r="D3621" s="68" t="n">
        <x:v>171.2</x:v>
      </x:c>
      <x:c r="E3621" s="68" t="n">
        <x:v>24.1</x:v>
      </x:c>
      <x:c r="F3621" s="68" t="n">
        <x:v>42.7</x:v>
      </x:c>
      <x:c r="G3621" s="68" t="n">
        <x:v>9.9</x:v>
      </x:c>
      <x:c r="H3621" s="69" t="n">
        <x:v>1.788</x:v>
      </x:c>
      <x:c r="I3621" s="68" t="n">
        <x:v>6558</x:v>
      </x:c>
      <x:c r="J3621" s="68" t="n">
        <x:v>13.9</x:v>
      </x:c>
      <x:c r="K3621" s="68" t="n">
        <x:v>808</x:v>
      </x:c>
      <x:c r="L3621" s="68" t="n">
        <x:v>4.7</x:v>
      </x:c>
      <x:c r="M3621" s="70" t="n">
        <x:v>0.073</x:v>
      </x:c>
      <x:c r="N3621" s="71" t="n">
        <x:v>125</x:v>
      </x:c>
      <x:c r="O3621" s="33" t="n">
        <x:f>ROUND(3*E3621+F3621+G3621*H3621,1)</x:f>
        <x:v>132.7</x:v>
      </x:c>
      <x:c r="P3621" s="33" t="n">
        <x:f>ROUND('Inputs'!$C$4*'Inputs'!$C$7*'Inputs'!$C$5*C3621/3600,1)</x:f>
        <x:v>4290</x:v>
      </x:c>
      <x:c r="Q3621" s="33" t="n">
        <x:f>ROUND(('Inputs'!$C$4/B3621)*'Inputs'!$C$7*'Inputs'!$C$6*D3621/3600,1)</x:f>
        <x:v>1104</x:v>
      </x:c>
      <x:c r="R3621" s="59" t="n">
        <x:f>ROUND((P3621-Q3621)*O3621-('Inputs'!$C$4/B3621)*(I3621/J3621+K3621)-'Inputs'!$C$4*L3621-('Inputs'!$C$4*'Inputs'!$C$20*'Inputs'!$C$21*'Inputs'!$C$22/1000)*M3621*N3621,0)</x:f>
        <x:v>69708</x:v>
      </x:c>
      <x:c r="S3621" s="59" t="n">
        <x:f>ROUND(R3621/'Inputs'!$C$4,2)</x:f>
        <x:v>6.97</x:v>
      </x:c>
      <x:c r="T3621" s="33" t="n">
        <x:f>ROUND((P3621-Q3621)*G3621*'Inputs'!$C$25/1000,1)</x:f>
        <x:v>81.5</x:v>
      </x:c>
    </x:row>
    <x:row r="3622">
      <x:c r="A3622" t="n">
        <x:v>3607</x:v>
      </x:c>
      <x:c r="B3622" s="68" t="n">
        <x:v>52.6</x:v>
      </x:c>
      <x:c r="C3622" s="68" t="n">
        <x:v>27.9</x:v>
      </x:c>
      <x:c r="D3622" s="68" t="n">
        <x:v>199.8</x:v>
      </x:c>
      <x:c r="E3622" s="68" t="n">
        <x:v>20.5</x:v>
      </x:c>
      <x:c r="F3622" s="68" t="n">
        <x:v>44.1</x:v>
      </x:c>
      <x:c r="G3622" s="68" t="n">
        <x:v>7.3</x:v>
      </x:c>
      <x:c r="H3622" s="69" t="n">
        <x:v>1.736</x:v>
      </x:c>
      <x:c r="I3622" s="68" t="n">
        <x:v>9376</x:v>
      </x:c>
      <x:c r="J3622" s="68" t="n">
        <x:v>12.6</x:v>
      </x:c>
      <x:c r="K3622" s="68" t="n">
        <x:v>523</x:v>
      </x:c>
      <x:c r="L3622" s="68" t="n">
        <x:v>4.8</x:v>
      </x:c>
      <x:c r="M3622" s="70" t="n">
        <x:v>0.081</x:v>
      </x:c>
      <x:c r="N3622" s="71" t="n">
        <x:v>135</x:v>
      </x:c>
      <x:c r="O3622" s="33" t="n">
        <x:f>ROUND(3*E3622+F3622+G3622*H3622,1)</x:f>
        <x:v>118.3</x:v>
      </x:c>
      <x:c r="P3622" s="33" t="n">
        <x:f>ROUND('Inputs'!$C$4*'Inputs'!$C$7*'Inputs'!$C$5*C3622/3600,1)</x:f>
        <x:v>4030</x:v>
      </x:c>
      <x:c r="Q3622" s="33" t="n">
        <x:f>ROUND(('Inputs'!$C$4/B3622)*'Inputs'!$C$7*'Inputs'!$C$6*D3622/3600,1)</x:f>
        <x:v>1097.3</x:v>
      </x:c>
      <x:c r="R3622" s="59" t="n">
        <x:f>ROUND((P3622-Q3622)*O3622-('Inputs'!$C$4/B3622)*(I3622/J3622+K3622)-'Inputs'!$C$4*L3622-('Inputs'!$C$4*'Inputs'!$C$20*'Inputs'!$C$21*'Inputs'!$C$22/1000)*M3622*N3622,0)</x:f>
        <x:v>33587</x:v>
      </x:c>
      <x:c r="S3622" s="59" t="n">
        <x:f>ROUND(R3622/'Inputs'!$C$4,2)</x:f>
        <x:v>3.36</x:v>
      </x:c>
      <x:c r="T3622" s="33" t="n">
        <x:f>ROUND((P3622-Q3622)*G3622*'Inputs'!$C$25/1000,1)</x:f>
        <x:v>55.3</x:v>
      </x:c>
    </x:row>
    <x:row r="3623">
      <x:c r="A3623" t="n">
        <x:v>3608</x:v>
      </x:c>
      <x:c r="B3623" s="68" t="n">
        <x:v>56.8</x:v>
      </x:c>
      <x:c r="C3623" s="68" t="n">
        <x:v>33.8</x:v>
      </x:c>
      <x:c r="D3623" s="68" t="n">
        <x:v>224.8</x:v>
      </x:c>
      <x:c r="E3623" s="68" t="n">
        <x:v>22.1</x:v>
      </x:c>
      <x:c r="F3623" s="68" t="n">
        <x:v>39.5</x:v>
      </x:c>
      <x:c r="G3623" s="68" t="n">
        <x:v>9.5</x:v>
      </x:c>
      <x:c r="H3623" s="69" t="n">
        <x:v>1.934</x:v>
      </x:c>
      <x:c r="I3623" s="68" t="n">
        <x:v>6308</x:v>
      </x:c>
      <x:c r="J3623" s="68" t="n">
        <x:v>12.3</x:v>
      </x:c>
      <x:c r="K3623" s="68" t="n">
        <x:v>417</x:v>
      </x:c>
      <x:c r="L3623" s="68" t="n">
        <x:v>5.5</x:v>
      </x:c>
      <x:c r="M3623" s="70" t="n">
        <x:v>0.017</x:v>
      </x:c>
      <x:c r="N3623" s="71" t="n">
        <x:v>74</x:v>
      </x:c>
      <x:c r="O3623" s="33" t="n">
        <x:f>ROUND(3*E3623+F3623+G3623*H3623,1)</x:f>
        <x:v>124.2</x:v>
      </x:c>
      <x:c r="P3623" s="33" t="n">
        <x:f>ROUND('Inputs'!$C$4*'Inputs'!$C$7*'Inputs'!$C$5*C3623/3600,1)</x:f>
        <x:v>4882.2</x:v>
      </x:c>
      <x:c r="Q3623" s="33" t="n">
        <x:f>ROUND(('Inputs'!$C$4/B3623)*'Inputs'!$C$7*'Inputs'!$C$6*D3623/3600,1)</x:f>
        <x:v>1143.3</x:v>
      </x:c>
      <x:c r="R3623" s="59" t="n">
        <x:f>ROUND((P3623-Q3623)*O3623-('Inputs'!$C$4/B3623)*(I3623/J3623+K3623)-'Inputs'!$C$4*L3623-('Inputs'!$C$4*'Inputs'!$C$20*'Inputs'!$C$21*'Inputs'!$C$22/1000)*M3623*N3623,0)</x:f>
        <x:v>242853</x:v>
      </x:c>
      <x:c r="S3623" s="59" t="n">
        <x:f>ROUND(R3623/'Inputs'!$C$4,2)</x:f>
        <x:v>24.29</x:v>
      </x:c>
      <x:c r="T3623" s="33" t="n">
        <x:f>ROUND((P3623-Q3623)*G3623*'Inputs'!$C$25/1000,1)</x:f>
        <x:v>91.8</x:v>
      </x:c>
    </x:row>
    <x:row r="3624">
      <x:c r="A3624" t="n">
        <x:v>3609</x:v>
      </x:c>
      <x:c r="B3624" s="68" t="n">
        <x:v>31.8</x:v>
      </x:c>
      <x:c r="C3624" s="68" t="n">
        <x:v>31.4</x:v>
      </x:c>
      <x:c r="D3624" s="68" t="n">
        <x:v>211.2</x:v>
      </x:c>
      <x:c r="E3624" s="68" t="n">
        <x:v>21.8</x:v>
      </x:c>
      <x:c r="F3624" s="68" t="n">
        <x:v>43.4</x:v>
      </x:c>
      <x:c r="G3624" s="68" t="n">
        <x:v>8.9</x:v>
      </x:c>
      <x:c r="H3624" s="69" t="n">
        <x:v>1.624</x:v>
      </x:c>
      <x:c r="I3624" s="68" t="n">
        <x:v>6837</x:v>
      </x:c>
      <x:c r="J3624" s="68" t="n">
        <x:v>13.5</x:v>
      </x:c>
      <x:c r="K3624" s="68" t="n">
        <x:v>604</x:v>
      </x:c>
      <x:c r="L3624" s="68" t="n">
        <x:v>4.2</x:v>
      </x:c>
      <x:c r="M3624" s="70" t="n">
        <x:v>0.015</x:v>
      </x:c>
      <x:c r="N3624" s="71" t="n">
        <x:v>68</x:v>
      </x:c>
      <x:c r="O3624" s="33" t="n">
        <x:f>ROUND(3*E3624+F3624+G3624*H3624,1)</x:f>
        <x:v>123.3</x:v>
      </x:c>
      <x:c r="P3624" s="33" t="n">
        <x:f>ROUND('Inputs'!$C$4*'Inputs'!$C$7*'Inputs'!$C$5*C3624/3600,1)</x:f>
        <x:v>4535.6</x:v>
      </x:c>
      <x:c r="Q3624" s="33" t="n">
        <x:f>ROUND(('Inputs'!$C$4/B3624)*'Inputs'!$C$7*'Inputs'!$C$6*D3624/3600,1)</x:f>
        <x:v>1918.7</x:v>
      </x:c>
      <x:c r="R3624" s="59" t="n">
        <x:f>ROUND((P3624-Q3624)*O3624-('Inputs'!$C$4/B3624)*(I3624/J3624+K3624)-'Inputs'!$C$4*L3624-('Inputs'!$C$4*'Inputs'!$C$20*'Inputs'!$C$21*'Inputs'!$C$22/1000)*M3624*N3624,0)</x:f>
        <x:v>-70813</x:v>
      </x:c>
      <x:c r="S3624" s="59" t="n">
        <x:f>ROUND(R3624/'Inputs'!$C$4,2)</x:f>
        <x:v>-7.08</x:v>
      </x:c>
      <x:c r="T3624" s="33" t="n">
        <x:f>ROUND((P3624-Q3624)*G3624*'Inputs'!$C$25/1000,1)</x:f>
        <x:v>60.2</x:v>
      </x:c>
    </x:row>
    <x:row r="3625">
      <x:c r="A3625" t="n">
        <x:v>3610</x:v>
      </x:c>
      <x:c r="B3625" s="68" t="n">
        <x:v>28.9</x:v>
      </x:c>
      <x:c r="C3625" s="68" t="n">
        <x:v>27</x:v>
      </x:c>
      <x:c r="D3625" s="68" t="n">
        <x:v>204.4</x:v>
      </x:c>
      <x:c r="E3625" s="68" t="n">
        <x:v>27.7</x:v>
      </x:c>
      <x:c r="F3625" s="68" t="n">
        <x:v>39.1</x:v>
      </x:c>
      <x:c r="G3625" s="68" t="n">
        <x:v>8</x:v>
      </x:c>
      <x:c r="H3625" s="69" t="n">
        <x:v>1.92</x:v>
      </x:c>
      <x:c r="I3625" s="68" t="n">
        <x:v>8984</x:v>
      </x:c>
      <x:c r="J3625" s="68" t="n">
        <x:v>8.3</x:v>
      </x:c>
      <x:c r="K3625" s="68" t="n">
        <x:v>477</x:v>
      </x:c>
      <x:c r="L3625" s="68" t="n">
        <x:v>1.5</x:v>
      </x:c>
      <x:c r="M3625" s="70" t="n">
        <x:v>0.015</x:v>
      </x:c>
      <x:c r="N3625" s="71" t="n">
        <x:v>64</x:v>
      </x:c>
      <x:c r="O3625" s="33" t="n">
        <x:f>ROUND(3*E3625+F3625+G3625*H3625,1)</x:f>
        <x:v>137.6</x:v>
      </x:c>
      <x:c r="P3625" s="33" t="n">
        <x:f>ROUND('Inputs'!$C$4*'Inputs'!$C$7*'Inputs'!$C$5*C3625/3600,1)</x:f>
        <x:v>3900</x:v>
      </x:c>
      <x:c r="Q3625" s="33" t="n">
        <x:f>ROUND(('Inputs'!$C$4/B3625)*'Inputs'!$C$7*'Inputs'!$C$6*D3625/3600,1)</x:f>
        <x:v>2043.2</x:v>
      </x:c>
      <x:c r="R3625" s="59" t="n">
        <x:f>ROUND((P3625-Q3625)*O3625-('Inputs'!$C$4/B3625)*(I3625/J3625+K3625)-'Inputs'!$C$4*L3625-('Inputs'!$C$4*'Inputs'!$C$20*'Inputs'!$C$21*'Inputs'!$C$22/1000)*M3625*N3625,0)</x:f>
        <x:v>-301239</x:v>
      </x:c>
      <x:c r="S3625" s="59" t="n">
        <x:f>ROUND(R3625/'Inputs'!$C$4,2)</x:f>
        <x:v>-30.12</x:v>
      </x:c>
      <x:c r="T3625" s="33" t="n">
        <x:f>ROUND((P3625-Q3625)*G3625*'Inputs'!$C$25/1000,1)</x:f>
        <x:v>38.4</x:v>
      </x:c>
    </x:row>
    <x:row r="3626">
      <x:c r="A3626" t="n">
        <x:v>3611</x:v>
      </x:c>
      <x:c r="B3626" s="68" t="n">
        <x:v>46.9</x:v>
      </x:c>
      <x:c r="C3626" s="68" t="n">
        <x:v>33.1</x:v>
      </x:c>
      <x:c r="D3626" s="68" t="n">
        <x:v>176.9</x:v>
      </x:c>
      <x:c r="E3626" s="68" t="n">
        <x:v>25.9</x:v>
      </x:c>
      <x:c r="F3626" s="68" t="n">
        <x:v>41.6</x:v>
      </x:c>
      <x:c r="G3626" s="68" t="n">
        <x:v>7.5</x:v>
      </x:c>
      <x:c r="H3626" s="69" t="n">
        <x:v>1.988</x:v>
      </x:c>
      <x:c r="I3626" s="68" t="n">
        <x:v>6733</x:v>
      </x:c>
      <x:c r="J3626" s="68" t="n">
        <x:v>8.2</x:v>
      </x:c>
      <x:c r="K3626" s="68" t="n">
        <x:v>831</x:v>
      </x:c>
      <x:c r="L3626" s="68" t="n">
        <x:v>5.1</x:v>
      </x:c>
      <x:c r="M3626" s="70" t="n">
        <x:v>0.081</x:v>
      </x:c>
      <x:c r="N3626" s="71" t="n">
        <x:v>71</x:v>
      </x:c>
      <x:c r="O3626" s="33" t="n">
        <x:f>ROUND(3*E3626+F3626+G3626*H3626,1)</x:f>
        <x:v>134.2</x:v>
      </x:c>
      <x:c r="P3626" s="33" t="n">
        <x:f>ROUND('Inputs'!$C$4*'Inputs'!$C$7*'Inputs'!$C$5*C3626/3600,1)</x:f>
        <x:v>4781.1</x:v>
      </x:c>
      <x:c r="Q3626" s="33" t="n">
        <x:f>ROUND(('Inputs'!$C$4/B3626)*'Inputs'!$C$7*'Inputs'!$C$6*D3626/3600,1)</x:f>
        <x:v>1089.6</x:v>
      </x:c>
      <x:c r="R3626" s="59" t="n">
        <x:f>ROUND((P3626-Q3626)*O3626-('Inputs'!$C$4/B3626)*(I3626/J3626+K3626)-'Inputs'!$C$4*L3626-('Inputs'!$C$4*'Inputs'!$C$20*'Inputs'!$C$21*'Inputs'!$C$22/1000)*M3626*N3626,0)</x:f>
        <x:v>79280</x:v>
      </x:c>
      <x:c r="S3626" s="59" t="n">
        <x:f>ROUND(R3626/'Inputs'!$C$4,2)</x:f>
        <x:v>7.93</x:v>
      </x:c>
      <x:c r="T3626" s="33" t="n">
        <x:f>ROUND((P3626-Q3626)*G3626*'Inputs'!$C$25/1000,1)</x:f>
        <x:v>71.5</x:v>
      </x:c>
    </x:row>
    <x:row r="3627">
      <x:c r="A3627" t="n">
        <x:v>3612</x:v>
      </x:c>
      <x:c r="B3627" s="68" t="n">
        <x:v>35.4</x:v>
      </x:c>
      <x:c r="C3627" s="68" t="n">
        <x:v>30.9</x:v>
      </x:c>
      <x:c r="D3627" s="68" t="n">
        <x:v>256.8</x:v>
      </x:c>
      <x:c r="E3627" s="68" t="n">
        <x:v>25.7</x:v>
      </x:c>
      <x:c r="F3627" s="68" t="n">
        <x:v>49.2</x:v>
      </x:c>
      <x:c r="G3627" s="68" t="n">
        <x:v>8.1</x:v>
      </x:c>
      <x:c r="H3627" s="69" t="n">
        <x:v>1.776</x:v>
      </x:c>
      <x:c r="I3627" s="68" t="n">
        <x:v>6751</x:v>
      </x:c>
      <x:c r="J3627" s="68" t="n">
        <x:v>11.2</x:v>
      </x:c>
      <x:c r="K3627" s="68" t="n">
        <x:v>543</x:v>
      </x:c>
      <x:c r="L3627" s="68" t="n">
        <x:v>2.2</x:v>
      </x:c>
      <x:c r="M3627" s="70" t="n">
        <x:v>0.005</x:v>
      </x:c>
      <x:c r="N3627" s="71" t="n">
        <x:v>154</x:v>
      </x:c>
      <x:c r="O3627" s="33" t="n">
        <x:f>ROUND(3*E3627+F3627+G3627*H3627,1)</x:f>
        <x:v>140.7</x:v>
      </x:c>
      <x:c r="P3627" s="33" t="n">
        <x:f>ROUND('Inputs'!$C$4*'Inputs'!$C$7*'Inputs'!$C$5*C3627/3600,1)</x:f>
        <x:v>4463.3</x:v>
      </x:c>
      <x:c r="Q3627" s="33" t="n">
        <x:f>ROUND(('Inputs'!$C$4/B3627)*'Inputs'!$C$7*'Inputs'!$C$6*D3627/3600,1)</x:f>
        <x:v>2095.7</x:v>
      </x:c>
      <x:c r="R3627" s="59" t="n">
        <x:f>ROUND((P3627-Q3627)*O3627-('Inputs'!$C$4/B3627)*(I3627/J3627+K3627)-'Inputs'!$C$4*L3627-('Inputs'!$C$4*'Inputs'!$C$20*'Inputs'!$C$21*'Inputs'!$C$22/1000)*M3627*N3627,0)</x:f>
        <x:v>-14264</x:v>
      </x:c>
      <x:c r="S3627" s="59" t="n">
        <x:f>ROUND(R3627/'Inputs'!$C$4,2)</x:f>
        <x:v>-1.43</x:v>
      </x:c>
      <x:c r="T3627" s="33" t="n">
        <x:f>ROUND((P3627-Q3627)*G3627*'Inputs'!$C$25/1000,1)</x:f>
        <x:v>49.5</x:v>
      </x:c>
    </x:row>
    <x:row r="3628">
      <x:c r="A3628" t="n">
        <x:v>3613</x:v>
      </x:c>
      <x:c r="B3628" s="68" t="n">
        <x:v>36.4</x:v>
      </x:c>
      <x:c r="C3628" s="68" t="n">
        <x:v>28.7</x:v>
      </x:c>
      <x:c r="D3628" s="68" t="n">
        <x:v>229.6</x:v>
      </x:c>
      <x:c r="E3628" s="68" t="n">
        <x:v>26.8</x:v>
      </x:c>
      <x:c r="F3628" s="68" t="n">
        <x:v>47.5</x:v>
      </x:c>
      <x:c r="G3628" s="68" t="n">
        <x:v>8.1</x:v>
      </x:c>
      <x:c r="H3628" s="69" t="n">
        <x:v>1.845</x:v>
      </x:c>
      <x:c r="I3628" s="68" t="n">
        <x:v>9732</x:v>
      </x:c>
      <x:c r="J3628" s="68" t="n">
        <x:v>14.1</x:v>
      </x:c>
      <x:c r="K3628" s="68" t="n">
        <x:v>514</x:v>
      </x:c>
      <x:c r="L3628" s="68" t="n">
        <x:v>2</x:v>
      </x:c>
      <x:c r="M3628" s="70" t="n">
        <x:v>0.08</x:v>
      </x:c>
      <x:c r="N3628" s="71" t="n">
        <x:v>106</x:v>
      </x:c>
      <x:c r="O3628" s="33" t="n">
        <x:f>ROUND(3*E3628+F3628+G3628*H3628,1)</x:f>
        <x:v>142.8</x:v>
      </x:c>
      <x:c r="P3628" s="33" t="n">
        <x:f>ROUND('Inputs'!$C$4*'Inputs'!$C$7*'Inputs'!$C$5*C3628/3600,1)</x:f>
        <x:v>4145.6</x:v>
      </x:c>
      <x:c r="Q3628" s="33" t="n">
        <x:f>ROUND(('Inputs'!$C$4/B3628)*'Inputs'!$C$7*'Inputs'!$C$6*D3628/3600,1)</x:f>
        <x:v>1822.2</x:v>
      </x:c>
      <x:c r="R3628" s="59" t="n">
        <x:f>ROUND((P3628-Q3628)*O3628-('Inputs'!$C$4/B3628)*(I3628/J3628+K3628)-'Inputs'!$C$4*L3628-('Inputs'!$C$4*'Inputs'!$C$20*'Inputs'!$C$21*'Inputs'!$C$22/1000)*M3628*N3628,0)</x:f>
        <x:v>-38009</x:v>
      </x:c>
      <x:c r="S3628" s="59" t="n">
        <x:f>ROUND(R3628/'Inputs'!$C$4,2)</x:f>
        <x:v>-3.8</x:v>
      </x:c>
      <x:c r="T3628" s="33" t="n">
        <x:f>ROUND((P3628-Q3628)*G3628*'Inputs'!$C$25/1000,1)</x:f>
        <x:v>48.6</x:v>
      </x:c>
    </x:row>
    <x:row r="3629">
      <x:c r="A3629" t="n">
        <x:v>3614</x:v>
      </x:c>
      <x:c r="B3629" s="68" t="n">
        <x:v>52.6</x:v>
      </x:c>
      <x:c r="C3629" s="68" t="n">
        <x:v>26.9</x:v>
      </x:c>
      <x:c r="D3629" s="68" t="n">
        <x:v>172.9</x:v>
      </x:c>
      <x:c r="E3629" s="68" t="n">
        <x:v>27.9</x:v>
      </x:c>
      <x:c r="F3629" s="68" t="n">
        <x:v>32.4</x:v>
      </x:c>
      <x:c r="G3629" s="68" t="n">
        <x:v>7</x:v>
      </x:c>
      <x:c r="H3629" s="69" t="n">
        <x:v>1.799</x:v>
      </x:c>
      <x:c r="I3629" s="68" t="n">
        <x:v>3834</x:v>
      </x:c>
      <x:c r="J3629" s="68" t="n">
        <x:v>13.1</x:v>
      </x:c>
      <x:c r="K3629" s="68" t="n">
        <x:v>586</x:v>
      </x:c>
      <x:c r="L3629" s="68" t="n">
        <x:v>2</x:v>
      </x:c>
      <x:c r="M3629" s="70" t="n">
        <x:v>0.05</x:v>
      </x:c>
      <x:c r="N3629" s="71" t="n">
        <x:v>61</x:v>
      </x:c>
      <x:c r="O3629" s="33" t="n">
        <x:f>ROUND(3*E3629+F3629+G3629*H3629,1)</x:f>
        <x:v>128.7</x:v>
      </x:c>
      <x:c r="P3629" s="33" t="n">
        <x:f>ROUND('Inputs'!$C$4*'Inputs'!$C$7*'Inputs'!$C$5*C3629/3600,1)</x:f>
        <x:v>3885.6</x:v>
      </x:c>
      <x:c r="Q3629" s="33" t="n">
        <x:f>ROUND(('Inputs'!$C$4/B3629)*'Inputs'!$C$7*'Inputs'!$C$6*D3629/3600,1)</x:f>
        <x:v>949.6</x:v>
      </x:c>
      <x:c r="R3629" s="59" t="n">
        <x:f>ROUND((P3629-Q3629)*O3629-('Inputs'!$C$4/B3629)*(I3629/J3629+K3629)-'Inputs'!$C$4*L3629-('Inputs'!$C$4*'Inputs'!$C$20*'Inputs'!$C$21*'Inputs'!$C$22/1000)*M3629*N3629,0)</x:f>
        <x:v>183995</x:v>
      </x:c>
      <x:c r="S3629" s="59" t="n">
        <x:f>ROUND(R3629/'Inputs'!$C$4,2)</x:f>
        <x:v>18.4</x:v>
      </x:c>
      <x:c r="T3629" s="33" t="n">
        <x:f>ROUND((P3629-Q3629)*G3629*'Inputs'!$C$25/1000,1)</x:f>
        <x:v>53.1</x:v>
      </x:c>
    </x:row>
    <x:row r="3630">
      <x:c r="A3630" t="n">
        <x:v>3615</x:v>
      </x:c>
      <x:c r="B3630" s="68" t="n">
        <x:v>42.3</x:v>
      </x:c>
      <x:c r="C3630" s="68" t="n">
        <x:v>32.9</x:v>
      </x:c>
      <x:c r="D3630" s="68" t="n">
        <x:v>173.6</x:v>
      </x:c>
      <x:c r="E3630" s="68" t="n">
        <x:v>24</x:v>
      </x:c>
      <x:c r="F3630" s="68" t="n">
        <x:v>52.4</x:v>
      </x:c>
      <x:c r="G3630" s="68" t="n">
        <x:v>7.2</x:v>
      </x:c>
      <x:c r="H3630" s="69" t="n">
        <x:v>1.646</x:v>
      </x:c>
      <x:c r="I3630" s="68" t="n">
        <x:v>7035</x:v>
      </x:c>
      <x:c r="J3630" s="68" t="n">
        <x:v>15</x:v>
      </x:c>
      <x:c r="K3630" s="68" t="n">
        <x:v>855</x:v>
      </x:c>
      <x:c r="L3630" s="68" t="n">
        <x:v>5.5</x:v>
      </x:c>
      <x:c r="M3630" s="70" t="n">
        <x:v>0.015</x:v>
      </x:c>
      <x:c r="N3630" s="71" t="n">
        <x:v>94</x:v>
      </x:c>
      <x:c r="O3630" s="33" t="n">
        <x:f>ROUND(3*E3630+F3630+G3630*H3630,1)</x:f>
        <x:v>136.3</x:v>
      </x:c>
      <x:c r="P3630" s="33" t="n">
        <x:f>ROUND('Inputs'!$C$4*'Inputs'!$C$7*'Inputs'!$C$5*C3630/3600,1)</x:f>
        <x:v>4752.2</x:v>
      </x:c>
      <x:c r="Q3630" s="33" t="n">
        <x:f>ROUND(('Inputs'!$C$4/B3630)*'Inputs'!$C$7*'Inputs'!$C$6*D3630/3600,1)</x:f>
        <x:v>1185.6</x:v>
      </x:c>
      <x:c r="R3630" s="59" t="n">
        <x:f>ROUND((P3630-Q3630)*O3630-('Inputs'!$C$4/B3630)*(I3630/J3630+K3630)-'Inputs'!$C$4*L3630-('Inputs'!$C$4*'Inputs'!$C$20*'Inputs'!$C$21*'Inputs'!$C$22/1000)*M3630*N3630,0)</x:f>
        <x:v>114972</x:v>
      </x:c>
      <x:c r="S3630" s="59" t="n">
        <x:f>ROUND(R3630/'Inputs'!$C$4,2)</x:f>
        <x:v>11.5</x:v>
      </x:c>
      <x:c r="T3630" s="33" t="n">
        <x:f>ROUND((P3630-Q3630)*G3630*'Inputs'!$C$25/1000,1)</x:f>
        <x:v>66.3</x:v>
      </x:c>
    </x:row>
    <x:row r="3631">
      <x:c r="A3631" t="n">
        <x:v>3616</x:v>
      </x:c>
      <x:c r="B3631" s="68" t="n">
        <x:v>47.7</x:v>
      </x:c>
      <x:c r="C3631" s="68" t="n">
        <x:v>33.3</x:v>
      </x:c>
      <x:c r="D3631" s="68" t="n">
        <x:v>216.3</x:v>
      </x:c>
      <x:c r="E3631" s="68" t="n">
        <x:v>22.6</x:v>
      </x:c>
      <x:c r="F3631" s="68" t="n">
        <x:v>45.6</x:v>
      </x:c>
      <x:c r="G3631" s="68" t="n">
        <x:v>10.9</x:v>
      </x:c>
      <x:c r="H3631" s="69" t="n">
        <x:v>2.016</x:v>
      </x:c>
      <x:c r="I3631" s="68" t="n">
        <x:v>5952</x:v>
      </x:c>
      <x:c r="J3631" s="68" t="n">
        <x:v>9.3</x:v>
      </x:c>
      <x:c r="K3631" s="68" t="n">
        <x:v>468</x:v>
      </x:c>
      <x:c r="L3631" s="68" t="n">
        <x:v>2.1</x:v>
      </x:c>
      <x:c r="M3631" s="70" t="n">
        <x:v>0.096</x:v>
      </x:c>
      <x:c r="N3631" s="71" t="n">
        <x:v>103</x:v>
      </x:c>
      <x:c r="O3631" s="33" t="n">
        <x:f>ROUND(3*E3631+F3631+G3631*H3631,1)</x:f>
        <x:v>135.4</x:v>
      </x:c>
      <x:c r="P3631" s="33" t="n">
        <x:f>ROUND('Inputs'!$C$4*'Inputs'!$C$7*'Inputs'!$C$5*C3631/3600,1)</x:f>
        <x:v>4810</x:v>
      </x:c>
      <x:c r="Q3631" s="33" t="n">
        <x:f>ROUND(('Inputs'!$C$4/B3631)*'Inputs'!$C$7*'Inputs'!$C$6*D3631/3600,1)</x:f>
        <x:v>1310</x:v>
      </x:c>
      <x:c r="R3631" s="59" t="n">
        <x:f>ROUND((P3631-Q3631)*O3631-('Inputs'!$C$4/B3631)*(I3631/J3631+K3631)-'Inputs'!$C$4*L3631-('Inputs'!$C$4*'Inputs'!$C$20*'Inputs'!$C$21*'Inputs'!$C$22/1000)*M3631*N3631,0)</x:f>
        <x:v>198504</x:v>
      </x:c>
      <x:c r="S3631" s="59" t="n">
        <x:f>ROUND(R3631/'Inputs'!$C$4,2)</x:f>
        <x:v>19.85</x:v>
      </x:c>
      <x:c r="T3631" s="33" t="n">
        <x:f>ROUND((P3631-Q3631)*G3631*'Inputs'!$C$25/1000,1)</x:f>
        <x:v>98.6</x:v>
      </x:c>
    </x:row>
    <x:row r="3632">
      <x:c r="A3632" t="n">
        <x:v>3617</x:v>
      </x:c>
      <x:c r="B3632" s="68" t="n">
        <x:v>40.2</x:v>
      </x:c>
      <x:c r="C3632" s="68" t="n">
        <x:v>27.6</x:v>
      </x:c>
      <x:c r="D3632" s="68" t="n">
        <x:v>257.7</x:v>
      </x:c>
      <x:c r="E3632" s="68" t="n">
        <x:v>20.3</x:v>
      </x:c>
      <x:c r="F3632" s="68" t="n">
        <x:v>43.1</x:v>
      </x:c>
      <x:c r="G3632" s="68" t="n">
        <x:v>8.3</x:v>
      </x:c>
      <x:c r="H3632" s="69" t="n">
        <x:v>1.755</x:v>
      </x:c>
      <x:c r="I3632" s="68" t="n">
        <x:v>7718</x:v>
      </x:c>
      <x:c r="J3632" s="68" t="n">
        <x:v>13.1</x:v>
      </x:c>
      <x:c r="K3632" s="68" t="n">
        <x:v>719</x:v>
      </x:c>
      <x:c r="L3632" s="68" t="n">
        <x:v>3.9</x:v>
      </x:c>
      <x:c r="M3632" s="70" t="n">
        <x:v>0.097</x:v>
      </x:c>
      <x:c r="N3632" s="71" t="n">
        <x:v>142</x:v>
      </x:c>
      <x:c r="O3632" s="33" t="n">
        <x:f>ROUND(3*E3632+F3632+G3632*H3632,1)</x:f>
        <x:v>118.6</x:v>
      </x:c>
      <x:c r="P3632" s="33" t="n">
        <x:f>ROUND('Inputs'!$C$4*'Inputs'!$C$7*'Inputs'!$C$5*C3632/3600,1)</x:f>
        <x:v>3986.7</x:v>
      </x:c>
      <x:c r="Q3632" s="33" t="n">
        <x:f>ROUND(('Inputs'!$C$4/B3632)*'Inputs'!$C$7*'Inputs'!$C$6*D3632/3600,1)</x:f>
        <x:v>1851.9</x:v>
      </x:c>
      <x:c r="R3632" s="59" t="n">
        <x:f>ROUND((P3632-Q3632)*O3632-('Inputs'!$C$4/B3632)*(I3632/J3632+K3632)-'Inputs'!$C$4*L3632-('Inputs'!$C$4*'Inputs'!$C$20*'Inputs'!$C$21*'Inputs'!$C$22/1000)*M3632*N3632,0)</x:f>
        <x:v>-142026</x:v>
      </x:c>
      <x:c r="S3632" s="59" t="n">
        <x:f>ROUND(R3632/'Inputs'!$C$4,2)</x:f>
        <x:v>-14.2</x:v>
      </x:c>
      <x:c r="T3632" s="33" t="n">
        <x:f>ROUND((P3632-Q3632)*G3632*'Inputs'!$C$25/1000,1)</x:f>
        <x:v>45.8</x:v>
      </x:c>
    </x:row>
    <x:row r="3633">
      <x:c r="A3633" t="n">
        <x:v>3618</x:v>
      </x:c>
      <x:c r="B3633" s="68" t="n">
        <x:v>56.5</x:v>
      </x:c>
      <x:c r="C3633" s="68" t="n">
        <x:v>33</x:v>
      </x:c>
      <x:c r="D3633" s="68" t="n">
        <x:v>238.6</x:v>
      </x:c>
      <x:c r="E3633" s="68" t="n">
        <x:v>21.6</x:v>
      </x:c>
      <x:c r="F3633" s="68" t="n">
        <x:v>51.9</x:v>
      </x:c>
      <x:c r="G3633" s="68" t="n">
        <x:v>9</x:v>
      </x:c>
      <x:c r="H3633" s="69" t="n">
        <x:v>1.778</x:v>
      </x:c>
      <x:c r="I3633" s="68" t="n">
        <x:v>8214</x:v>
      </x:c>
      <x:c r="J3633" s="68" t="n">
        <x:v>9.7</x:v>
      </x:c>
      <x:c r="K3633" s="68" t="n">
        <x:v>471</x:v>
      </x:c>
      <x:c r="L3633" s="68" t="n">
        <x:v>5.9</x:v>
      </x:c>
      <x:c r="M3633" s="70" t="n">
        <x:v>0.001</x:v>
      </x:c>
      <x:c r="N3633" s="71" t="n">
        <x:v>134</x:v>
      </x:c>
      <x:c r="O3633" s="33" t="n">
        <x:f>ROUND(3*E3633+F3633+G3633*H3633,1)</x:f>
        <x:v>132.7</x:v>
      </x:c>
      <x:c r="P3633" s="33" t="n">
        <x:f>ROUND('Inputs'!$C$4*'Inputs'!$C$7*'Inputs'!$C$5*C3633/3600,1)</x:f>
        <x:v>4766.7</x:v>
      </x:c>
      <x:c r="Q3633" s="33" t="n">
        <x:f>ROUND(('Inputs'!$C$4/B3633)*'Inputs'!$C$7*'Inputs'!$C$6*D3633/3600,1)</x:f>
        <x:v>1220</x:v>
      </x:c>
      <x:c r="R3633" s="59" t="n">
        <x:f>ROUND((P3633-Q3633)*O3633-('Inputs'!$C$4/B3633)*(I3633/J3633+K3633)-'Inputs'!$C$4*L3633-('Inputs'!$C$4*'Inputs'!$C$20*'Inputs'!$C$21*'Inputs'!$C$22/1000)*M3633*N3633,0)</x:f>
        <x:v>178108</x:v>
      </x:c>
      <x:c r="S3633" s="59" t="n">
        <x:f>ROUND(R3633/'Inputs'!$C$4,2)</x:f>
        <x:v>17.81</x:v>
      </x:c>
      <x:c r="T3633" s="33" t="n">
        <x:f>ROUND((P3633-Q3633)*G3633*'Inputs'!$C$25/1000,1)</x:f>
        <x:v>82.5</x:v>
      </x:c>
    </x:row>
    <x:row r="3634">
      <x:c r="A3634" t="n">
        <x:v>3619</x:v>
      </x:c>
      <x:c r="B3634" s="68" t="n">
        <x:v>28.3</x:v>
      </x:c>
      <x:c r="C3634" s="68" t="n">
        <x:v>24.5</x:v>
      </x:c>
      <x:c r="D3634" s="68" t="n">
        <x:v>171.6</x:v>
      </x:c>
      <x:c r="E3634" s="68" t="n">
        <x:v>20.4</x:v>
      </x:c>
      <x:c r="F3634" s="68" t="n">
        <x:v>42.9</x:v>
      </x:c>
      <x:c r="G3634" s="68" t="n">
        <x:v>8.2</x:v>
      </x:c>
      <x:c r="H3634" s="69" t="n">
        <x:v>1.891</x:v>
      </x:c>
      <x:c r="I3634" s="68" t="n">
        <x:v>5351</x:v>
      </x:c>
      <x:c r="J3634" s="68" t="n">
        <x:v>11.6</x:v>
      </x:c>
      <x:c r="K3634" s="68" t="n">
        <x:v>450</x:v>
      </x:c>
      <x:c r="L3634" s="68" t="n">
        <x:v>2.9</x:v>
      </x:c>
      <x:c r="M3634" s="70" t="n">
        <x:v>0.03</x:v>
      </x:c>
      <x:c r="N3634" s="71" t="n">
        <x:v>68</x:v>
      </x:c>
      <x:c r="O3634" s="33" t="n">
        <x:f>ROUND(3*E3634+F3634+G3634*H3634,1)</x:f>
        <x:v>119.6</x:v>
      </x:c>
      <x:c r="P3634" s="33" t="n">
        <x:f>ROUND('Inputs'!$C$4*'Inputs'!$C$7*'Inputs'!$C$5*C3634/3600,1)</x:f>
        <x:v>3538.9</x:v>
      </x:c>
      <x:c r="Q3634" s="33" t="n">
        <x:f>ROUND(('Inputs'!$C$4/B3634)*'Inputs'!$C$7*'Inputs'!$C$6*D3634/3600,1)</x:f>
        <x:v>1751.7</x:v>
      </x:c>
      <x:c r="R3634" s="59" t="n">
        <x:f>ROUND((P3634-Q3634)*O3634-('Inputs'!$C$4/B3634)*(I3634/J3634+K3634)-'Inputs'!$C$4*L3634-('Inputs'!$C$4*'Inputs'!$C$20*'Inputs'!$C$21*'Inputs'!$C$22/1000)*M3634*N3634,0)</x:f>
        <x:v>-141824</x:v>
      </x:c>
      <x:c r="S3634" s="59" t="n">
        <x:f>ROUND(R3634/'Inputs'!$C$4,2)</x:f>
        <x:v>-14.18</x:v>
      </x:c>
      <x:c r="T3634" s="33" t="n">
        <x:f>ROUND((P3634-Q3634)*G3634*'Inputs'!$C$25/1000,1)</x:f>
        <x:v>37.9</x:v>
      </x:c>
    </x:row>
    <x:row r="3635">
      <x:c r="A3635" t="n">
        <x:v>3620</x:v>
      </x:c>
      <x:c r="B3635" s="68" t="n">
        <x:v>35</x:v>
      </x:c>
      <x:c r="C3635" s="68" t="n">
        <x:v>27.9</x:v>
      </x:c>
      <x:c r="D3635" s="68" t="n">
        <x:v>206.5</x:v>
      </x:c>
      <x:c r="E3635" s="68" t="n">
        <x:v>25.6</x:v>
      </x:c>
      <x:c r="F3635" s="68" t="n">
        <x:v>49.1</x:v>
      </x:c>
      <x:c r="G3635" s="68" t="n">
        <x:v>10.6</x:v>
      </x:c>
      <x:c r="H3635" s="69" t="n">
        <x:v>1.886</x:v>
      </x:c>
      <x:c r="I3635" s="68" t="n">
        <x:v>5572</x:v>
      </x:c>
      <x:c r="J3635" s="68" t="n">
        <x:v>8.9</x:v>
      </x:c>
      <x:c r="K3635" s="68" t="n">
        <x:v>388</x:v>
      </x:c>
      <x:c r="L3635" s="68" t="n">
        <x:v>2.5</x:v>
      </x:c>
      <x:c r="M3635" s="70" t="n">
        <x:v>0.013</x:v>
      </x:c>
      <x:c r="N3635" s="71" t="n">
        <x:v>85</x:v>
      </x:c>
      <x:c r="O3635" s="33" t="n">
        <x:f>ROUND(3*E3635+F3635+G3635*H3635,1)</x:f>
        <x:v>145.9</x:v>
      </x:c>
      <x:c r="P3635" s="33" t="n">
        <x:f>ROUND('Inputs'!$C$4*'Inputs'!$C$7*'Inputs'!$C$5*C3635/3600,1)</x:f>
        <x:v>4030</x:v>
      </x:c>
      <x:c r="Q3635" s="33" t="n">
        <x:f>ROUND(('Inputs'!$C$4/B3635)*'Inputs'!$C$7*'Inputs'!$C$6*D3635/3600,1)</x:f>
        <x:v>1704.4</x:v>
      </x:c>
      <x:c r="R3635" s="59" t="n">
        <x:f>ROUND((P3635-Q3635)*O3635-('Inputs'!$C$4/B3635)*(I3635/J3635+K3635)-'Inputs'!$C$4*L3635-('Inputs'!$C$4*'Inputs'!$C$20*'Inputs'!$C$21*'Inputs'!$C$22/1000)*M3635*N3635,0)</x:f>
        <x:v>22101</x:v>
      </x:c>
      <x:c r="S3635" s="59" t="n">
        <x:f>ROUND(R3635/'Inputs'!$C$4,2)</x:f>
        <x:v>2.21</x:v>
      </x:c>
      <x:c r="T3635" s="33" t="n">
        <x:f>ROUND((P3635-Q3635)*G3635*'Inputs'!$C$25/1000,1)</x:f>
        <x:v>63.7</x:v>
      </x:c>
    </x:row>
    <x:row r="3636">
      <x:c r="A3636" t="n">
        <x:v>3621</x:v>
      </x:c>
      <x:c r="B3636" s="68" t="n">
        <x:v>42.5</x:v>
      </x:c>
      <x:c r="C3636" s="68" t="n">
        <x:v>27.4</x:v>
      </x:c>
      <x:c r="D3636" s="68" t="n">
        <x:v>209.4</x:v>
      </x:c>
      <x:c r="E3636" s="68" t="n">
        <x:v>21.7</x:v>
      </x:c>
      <x:c r="F3636" s="68" t="n">
        <x:v>41.9</x:v>
      </x:c>
      <x:c r="G3636" s="68" t="n">
        <x:v>10.6</x:v>
      </x:c>
      <x:c r="H3636" s="69" t="n">
        <x:v>1.963</x:v>
      </x:c>
      <x:c r="I3636" s="68" t="n">
        <x:v>6165</x:v>
      </x:c>
      <x:c r="J3636" s="68" t="n">
        <x:v>8.2</x:v>
      </x:c>
      <x:c r="K3636" s="68" t="n">
        <x:v>524</x:v>
      </x:c>
      <x:c r="L3636" s="68" t="n">
        <x:v>3.5</x:v>
      </x:c>
      <x:c r="M3636" s="70" t="n">
        <x:v>0.043</x:v>
      </x:c>
      <x:c r="N3636" s="71" t="n">
        <x:v>101</x:v>
      </x:c>
      <x:c r="O3636" s="33" t="n">
        <x:f>ROUND(3*E3636+F3636+G3636*H3636,1)</x:f>
        <x:v>127.8</x:v>
      </x:c>
      <x:c r="P3636" s="33" t="n">
        <x:f>ROUND('Inputs'!$C$4*'Inputs'!$C$7*'Inputs'!$C$5*C3636/3600,1)</x:f>
        <x:v>3957.8</x:v>
      </x:c>
      <x:c r="Q3636" s="33" t="n">
        <x:f>ROUND(('Inputs'!$C$4/B3636)*'Inputs'!$C$7*'Inputs'!$C$6*D3636/3600,1)</x:f>
        <x:v>1423.4</x:v>
      </x:c>
      <x:c r="R3636" s="59" t="n">
        <x:f>ROUND((P3636-Q3636)*O3636-('Inputs'!$C$4/B3636)*(I3636/J3636+K3636)-'Inputs'!$C$4*L3636-('Inputs'!$C$4*'Inputs'!$C$20*'Inputs'!$C$21*'Inputs'!$C$22/1000)*M3636*N3636,0)</x:f>
        <x:v>-21010</x:v>
      </x:c>
      <x:c r="S3636" s="59" t="n">
        <x:f>ROUND(R3636/'Inputs'!$C$4,2)</x:f>
        <x:v>-2.1</x:v>
      </x:c>
      <x:c r="T3636" s="33" t="n">
        <x:f>ROUND((P3636-Q3636)*G3636*'Inputs'!$C$25/1000,1)</x:f>
        <x:v>69.4</x:v>
      </x:c>
    </x:row>
    <x:row r="3637">
      <x:c r="A3637" t="n">
        <x:v>3622</x:v>
      </x:c>
      <x:c r="B3637" s="68" t="n">
        <x:v>56</x:v>
      </x:c>
      <x:c r="C3637" s="68" t="n">
        <x:v>29.1</x:v>
      </x:c>
      <x:c r="D3637" s="68" t="n">
        <x:v>233.7</x:v>
      </x:c>
      <x:c r="E3637" s="68" t="n">
        <x:v>27.7</x:v>
      </x:c>
      <x:c r="F3637" s="68" t="n">
        <x:v>49.6</x:v>
      </x:c>
      <x:c r="G3637" s="68" t="n">
        <x:v>10.3</x:v>
      </x:c>
      <x:c r="H3637" s="69" t="n">
        <x:v>1.806</x:v>
      </x:c>
      <x:c r="I3637" s="68" t="n">
        <x:v>5331</x:v>
      </x:c>
      <x:c r="J3637" s="68" t="n">
        <x:v>13.9</x:v>
      </x:c>
      <x:c r="K3637" s="68" t="n">
        <x:v>480</x:v>
      </x:c>
      <x:c r="L3637" s="68" t="n">
        <x:v>4.7</x:v>
      </x:c>
      <x:c r="M3637" s="70" t="n">
        <x:v>0.024</x:v>
      </x:c>
      <x:c r="N3637" s="71" t="n">
        <x:v>151</x:v>
      </x:c>
      <x:c r="O3637" s="33" t="n">
        <x:f>ROUND(3*E3637+F3637+G3637*H3637,1)</x:f>
        <x:v>151.3</x:v>
      </x:c>
      <x:c r="P3637" s="33" t="n">
        <x:f>ROUND('Inputs'!$C$4*'Inputs'!$C$7*'Inputs'!$C$5*C3637/3600,1)</x:f>
        <x:v>4203.3</x:v>
      </x:c>
      <x:c r="Q3637" s="33" t="n">
        <x:f>ROUND(('Inputs'!$C$4/B3637)*'Inputs'!$C$7*'Inputs'!$C$6*D3637/3600,1)</x:f>
        <x:v>1205.6</x:v>
      </x:c>
      <x:c r="R3637" s="59" t="n">
        <x:f>ROUND((P3637-Q3637)*O3637-('Inputs'!$C$4/B3637)*(I3637/J3637+K3637)-'Inputs'!$C$4*L3637-('Inputs'!$C$4*'Inputs'!$C$20*'Inputs'!$C$21*'Inputs'!$C$22/1000)*M3637*N3637,0)</x:f>
        <x:v>244247</x:v>
      </x:c>
      <x:c r="S3637" s="59" t="n">
        <x:f>ROUND(R3637/'Inputs'!$C$4,2)</x:f>
        <x:v>24.42</x:v>
      </x:c>
      <x:c r="T3637" s="33" t="n">
        <x:f>ROUND((P3637-Q3637)*G3637*'Inputs'!$C$25/1000,1)</x:f>
        <x:v>79.8</x:v>
      </x:c>
    </x:row>
    <x:row r="3638">
      <x:c r="A3638" t="n">
        <x:v>3623</x:v>
      </x:c>
      <x:c r="B3638" s="68" t="n">
        <x:v>33.4</x:v>
      </x:c>
      <x:c r="C3638" s="68" t="n">
        <x:v>29.3</x:v>
      </x:c>
      <x:c r="D3638" s="68" t="n">
        <x:v>236</x:v>
      </x:c>
      <x:c r="E3638" s="68" t="n">
        <x:v>24.4</x:v>
      </x:c>
      <x:c r="F3638" s="68" t="n">
        <x:v>50.7</x:v>
      </x:c>
      <x:c r="G3638" s="68" t="n">
        <x:v>8.1</x:v>
      </x:c>
      <x:c r="H3638" s="69" t="n">
        <x:v>1.888</x:v>
      </x:c>
      <x:c r="I3638" s="68" t="n">
        <x:v>9127</x:v>
      </x:c>
      <x:c r="J3638" s="68" t="n">
        <x:v>11.9</x:v>
      </x:c>
      <x:c r="K3638" s="68" t="n">
        <x:v>653</x:v>
      </x:c>
      <x:c r="L3638" s="68" t="n">
        <x:v>4.6</x:v>
      </x:c>
      <x:c r="M3638" s="70" t="n">
        <x:v>0.022</x:v>
      </x:c>
      <x:c r="N3638" s="71" t="n">
        <x:v>84</x:v>
      </x:c>
      <x:c r="O3638" s="33" t="n">
        <x:f>ROUND(3*E3638+F3638+G3638*H3638,1)</x:f>
        <x:v>139.2</x:v>
      </x:c>
      <x:c r="P3638" s="33" t="n">
        <x:f>ROUND('Inputs'!$C$4*'Inputs'!$C$7*'Inputs'!$C$5*C3638/3600,1)</x:f>
        <x:v>4232.2</x:v>
      </x:c>
      <x:c r="Q3638" s="33" t="n">
        <x:f>ROUND(('Inputs'!$C$4/B3638)*'Inputs'!$C$7*'Inputs'!$C$6*D3638/3600,1)</x:f>
        <x:v>2041.3</x:v>
      </x:c>
      <x:c r="R3638" s="59" t="n">
        <x:f>ROUND((P3638-Q3638)*O3638-('Inputs'!$C$4/B3638)*(I3638/J3638+K3638)-'Inputs'!$C$4*L3638-('Inputs'!$C$4*'Inputs'!$C$20*'Inputs'!$C$21*'Inputs'!$C$22/1000)*M3638*N3638,0)</x:f>
        <x:v>-170301</x:v>
      </x:c>
      <x:c r="S3638" s="59" t="n">
        <x:f>ROUND(R3638/'Inputs'!$C$4,2)</x:f>
        <x:v>-17.03</x:v>
      </x:c>
      <x:c r="T3638" s="33" t="n">
        <x:f>ROUND((P3638-Q3638)*G3638*'Inputs'!$C$25/1000,1)</x:f>
        <x:v>45.8</x:v>
      </x:c>
    </x:row>
    <x:row r="3639">
      <x:c r="A3639" t="n">
        <x:v>3624</x:v>
      </x:c>
      <x:c r="B3639" s="68" t="n">
        <x:v>45.8</x:v>
      </x:c>
      <x:c r="C3639" s="68" t="n">
        <x:v>26.1</x:v>
      </x:c>
      <x:c r="D3639" s="68" t="n">
        <x:v>228.9</x:v>
      </x:c>
      <x:c r="E3639" s="68" t="n">
        <x:v>26.4</x:v>
      </x:c>
      <x:c r="F3639" s="68" t="n">
        <x:v>46.7</x:v>
      </x:c>
      <x:c r="G3639" s="68" t="n">
        <x:v>7.1</x:v>
      </x:c>
      <x:c r="H3639" s="69" t="n">
        <x:v>1.72</x:v>
      </x:c>
      <x:c r="I3639" s="68" t="n">
        <x:v>6067</x:v>
      </x:c>
      <x:c r="J3639" s="68" t="n">
        <x:v>12.6</x:v>
      </x:c>
      <x:c r="K3639" s="68" t="n">
        <x:v>691</x:v>
      </x:c>
      <x:c r="L3639" s="68" t="n">
        <x:v>3.5</x:v>
      </x:c>
      <x:c r="M3639" s="70" t="n">
        <x:v>0.02</x:v>
      </x:c>
      <x:c r="N3639" s="71" t="n">
        <x:v>86</x:v>
      </x:c>
      <x:c r="O3639" s="33" t="n">
        <x:f>ROUND(3*E3639+F3639+G3639*H3639,1)</x:f>
        <x:v>138.1</x:v>
      </x:c>
      <x:c r="P3639" s="33" t="n">
        <x:f>ROUND('Inputs'!$C$4*'Inputs'!$C$7*'Inputs'!$C$5*C3639/3600,1)</x:f>
        <x:v>3770</x:v>
      </x:c>
      <x:c r="Q3639" s="33" t="n">
        <x:f>ROUND(('Inputs'!$C$4/B3639)*'Inputs'!$C$7*'Inputs'!$C$6*D3639/3600,1)</x:f>
        <x:v>1443.8</x:v>
      </x:c>
      <x:c r="R3639" s="59" t="n">
        <x:f>ROUND((P3639-Q3639)*O3639-('Inputs'!$C$4/B3639)*(I3639/J3639+K3639)-'Inputs'!$C$4*L3639-('Inputs'!$C$4*'Inputs'!$C$20*'Inputs'!$C$21*'Inputs'!$C$22/1000)*M3639*N3639,0)</x:f>
        <x:v>26396</x:v>
      </x:c>
      <x:c r="S3639" s="59" t="n">
        <x:f>ROUND(R3639/'Inputs'!$C$4,2)</x:f>
        <x:v>2.64</x:v>
      </x:c>
      <x:c r="T3639" s="33" t="n">
        <x:f>ROUND((P3639-Q3639)*G3639*'Inputs'!$C$25/1000,1)</x:f>
        <x:v>42.7</x:v>
      </x:c>
    </x:row>
    <x:row r="3640">
      <x:c r="A3640" t="n">
        <x:v>3625</x:v>
      </x:c>
      <x:c r="B3640" s="68" t="n">
        <x:v>30.3</x:v>
      </x:c>
      <x:c r="C3640" s="68" t="n">
        <x:v>31.9</x:v>
      </x:c>
      <x:c r="D3640" s="68" t="n">
        <x:v>245.8</x:v>
      </x:c>
      <x:c r="E3640" s="68" t="n">
        <x:v>22.1</x:v>
      </x:c>
      <x:c r="F3640" s="68" t="n">
        <x:v>40.4</x:v>
      </x:c>
      <x:c r="G3640" s="68" t="n">
        <x:v>10</x:v>
      </x:c>
      <x:c r="H3640" s="69" t="n">
        <x:v>1.752</x:v>
      </x:c>
      <x:c r="I3640" s="68" t="n">
        <x:v>7531</x:v>
      </x:c>
      <x:c r="J3640" s="68" t="n">
        <x:v>10.3</x:v>
      </x:c>
      <x:c r="K3640" s="68" t="n">
        <x:v>741</x:v>
      </x:c>
      <x:c r="L3640" s="68" t="n">
        <x:v>4.6</x:v>
      </x:c>
      <x:c r="M3640" s="70" t="n">
        <x:v>0.098</x:v>
      </x:c>
      <x:c r="N3640" s="71" t="n">
        <x:v>112</x:v>
      </x:c>
      <x:c r="O3640" s="33" t="n">
        <x:f>ROUND(3*E3640+F3640+G3640*H3640,1)</x:f>
        <x:v>124.2</x:v>
      </x:c>
      <x:c r="P3640" s="33" t="n">
        <x:f>ROUND('Inputs'!$C$4*'Inputs'!$C$7*'Inputs'!$C$5*C3640/3600,1)</x:f>
        <x:v>4607.8</x:v>
      </x:c>
      <x:c r="Q3640" s="33" t="n">
        <x:f>ROUND(('Inputs'!$C$4/B3640)*'Inputs'!$C$7*'Inputs'!$C$6*D3640/3600,1)</x:f>
        <x:v>2343.5</x:v>
      </x:c>
      <x:c r="R3640" s="59" t="n">
        <x:f>ROUND((P3640-Q3640)*O3640-('Inputs'!$C$4/B3640)*(I3640/J3640+K3640)-'Inputs'!$C$4*L3640-('Inputs'!$C$4*'Inputs'!$C$20*'Inputs'!$C$21*'Inputs'!$C$22/1000)*M3640*N3640,0)</x:f>
        <x:v>-275181</x:v>
      </x:c>
      <x:c r="S3640" s="59" t="n">
        <x:f>ROUND(R3640/'Inputs'!$C$4,2)</x:f>
        <x:v>-27.52</x:v>
      </x:c>
      <x:c r="T3640" s="33" t="n">
        <x:f>ROUND((P3640-Q3640)*G3640*'Inputs'!$C$25/1000,1)</x:f>
        <x:v>58.5</x:v>
      </x:c>
    </x:row>
    <x:row r="3641">
      <x:c r="A3641" t="n">
        <x:v>3626</x:v>
      </x:c>
      <x:c r="B3641" s="68" t="n">
        <x:v>52.1</x:v>
      </x:c>
      <x:c r="C3641" s="68" t="n">
        <x:v>34</x:v>
      </x:c>
      <x:c r="D3641" s="68" t="n">
        <x:v>213.9</x:v>
      </x:c>
      <x:c r="E3641" s="68" t="n">
        <x:v>23</x:v>
      </x:c>
      <x:c r="F3641" s="68" t="n">
        <x:v>45.3</x:v>
      </x:c>
      <x:c r="G3641" s="68" t="n">
        <x:v>10</x:v>
      </x:c>
      <x:c r="H3641" s="69" t="n">
        <x:v>1.932</x:v>
      </x:c>
      <x:c r="I3641" s="68" t="n">
        <x:v>8393</x:v>
      </x:c>
      <x:c r="J3641" s="68" t="n">
        <x:v>9.2</x:v>
      </x:c>
      <x:c r="K3641" s="68" t="n">
        <x:v>815</x:v>
      </x:c>
      <x:c r="L3641" s="68" t="n">
        <x:v>2.9</x:v>
      </x:c>
      <x:c r="M3641" s="70" t="n">
        <x:v>0.092</x:v>
      </x:c>
      <x:c r="N3641" s="71" t="n">
        <x:v>119</x:v>
      </x:c>
      <x:c r="O3641" s="33" t="n">
        <x:f>ROUND(3*E3641+F3641+G3641*H3641,1)</x:f>
        <x:v>133.6</x:v>
      </x:c>
      <x:c r="P3641" s="33" t="n">
        <x:f>ROUND('Inputs'!$C$4*'Inputs'!$C$7*'Inputs'!$C$5*C3641/3600,1)</x:f>
        <x:v>4911.1</x:v>
      </x:c>
      <x:c r="Q3641" s="33" t="n">
        <x:f>ROUND(('Inputs'!$C$4/B3641)*'Inputs'!$C$7*'Inputs'!$C$6*D3641/3600,1)</x:f>
        <x:v>1186.1</x:v>
      </x:c>
      <x:c r="R3641" s="59" t="n">
        <x:f>ROUND((P3641-Q3641)*O3641-('Inputs'!$C$4/B3641)*(I3641/J3641+K3641)-'Inputs'!$C$4*L3641-('Inputs'!$C$4*'Inputs'!$C$20*'Inputs'!$C$21*'Inputs'!$C$22/1000)*M3641*N3641,0)</x:f>
        <x:v>112646</x:v>
      </x:c>
      <x:c r="S3641" s="59" t="n">
        <x:f>ROUND(R3641/'Inputs'!$C$4,2)</x:f>
        <x:v>11.26</x:v>
      </x:c>
      <x:c r="T3641" s="33" t="n">
        <x:f>ROUND((P3641-Q3641)*G3641*'Inputs'!$C$25/1000,1)</x:f>
        <x:v>96.2</x:v>
      </x:c>
    </x:row>
    <x:row r="3642">
      <x:c r="A3642" t="n">
        <x:v>3627</x:v>
      </x:c>
      <x:c r="B3642" s="68" t="n">
        <x:v>37.3</x:v>
      </x:c>
      <x:c r="C3642" s="68" t="n">
        <x:v>31.1</x:v>
      </x:c>
      <x:c r="D3642" s="68" t="n">
        <x:v>260.1</x:v>
      </x:c>
      <x:c r="E3642" s="68" t="n">
        <x:v>26.2</x:v>
      </x:c>
      <x:c r="F3642" s="68" t="n">
        <x:v>45.8</x:v>
      </x:c>
      <x:c r="G3642" s="68" t="n">
        <x:v>10</x:v>
      </x:c>
      <x:c r="H3642" s="69" t="n">
        <x:v>1.766</x:v>
      </x:c>
      <x:c r="I3642" s="68" t="n">
        <x:v>9162</x:v>
      </x:c>
      <x:c r="J3642" s="68" t="n">
        <x:v>10.1</x:v>
      </x:c>
      <x:c r="K3642" s="68" t="n">
        <x:v>440</x:v>
      </x:c>
      <x:c r="L3642" s="68" t="n">
        <x:v>4.4</x:v>
      </x:c>
      <x:c r="M3642" s="70" t="n">
        <x:v>0.071</x:v>
      </x:c>
      <x:c r="N3642" s="71" t="n">
        <x:v>65</x:v>
      </x:c>
      <x:c r="O3642" s="33" t="n">
        <x:f>ROUND(3*E3642+F3642+G3642*H3642,1)</x:f>
        <x:v>142.1</x:v>
      </x:c>
      <x:c r="P3642" s="33" t="n">
        <x:f>ROUND('Inputs'!$C$4*'Inputs'!$C$7*'Inputs'!$C$5*C3642/3600,1)</x:f>
        <x:v>4492.2</x:v>
      </x:c>
      <x:c r="Q3642" s="33" t="n">
        <x:f>ROUND(('Inputs'!$C$4/B3642)*'Inputs'!$C$7*'Inputs'!$C$6*D3642/3600,1)</x:f>
        <x:v>2014.5</x:v>
      </x:c>
      <x:c r="R3642" s="59" t="n">
        <x:f>ROUND((P3642-Q3642)*O3642-('Inputs'!$C$4/B3642)*(I3642/J3642+K3642)-'Inputs'!$C$4*L3642-('Inputs'!$C$4*'Inputs'!$C$20*'Inputs'!$C$21*'Inputs'!$C$22/1000)*M3642*N3642,0)</x:f>
        <x:v>-63399</x:v>
      </x:c>
      <x:c r="S3642" s="59" t="n">
        <x:f>ROUND(R3642/'Inputs'!$C$4,2)</x:f>
        <x:v>-6.34</x:v>
      </x:c>
      <x:c r="T3642" s="33" t="n">
        <x:f>ROUND((P3642-Q3642)*G3642*'Inputs'!$C$25/1000,1)</x:f>
        <x:v>64</x:v>
      </x:c>
    </x:row>
    <x:row r="3643">
      <x:c r="A3643" t="n">
        <x:v>3628</x:v>
      </x:c>
      <x:c r="B3643" s="68" t="n">
        <x:v>28.3</x:v>
      </x:c>
      <x:c r="C3643" s="68" t="n">
        <x:v>24.7</x:v>
      </x:c>
      <x:c r="D3643" s="68" t="n">
        <x:v>214.6</x:v>
      </x:c>
      <x:c r="E3643" s="68" t="n">
        <x:v>22.8</x:v>
      </x:c>
      <x:c r="F3643" s="68" t="n">
        <x:v>46.5</x:v>
      </x:c>
      <x:c r="G3643" s="68" t="n">
        <x:v>7.7</x:v>
      </x:c>
      <x:c r="H3643" s="69" t="n">
        <x:v>1.933</x:v>
      </x:c>
      <x:c r="I3643" s="68" t="n">
        <x:v>7174</x:v>
      </x:c>
      <x:c r="J3643" s="68" t="n">
        <x:v>14.4</x:v>
      </x:c>
      <x:c r="K3643" s="68" t="n">
        <x:v>650</x:v>
      </x:c>
      <x:c r="L3643" s="68" t="n">
        <x:v>1.7</x:v>
      </x:c>
      <x:c r="M3643" s="70" t="n">
        <x:v>0.094</x:v>
      </x:c>
      <x:c r="N3643" s="71" t="n">
        <x:v>121</x:v>
      </x:c>
      <x:c r="O3643" s="33" t="n">
        <x:f>ROUND(3*E3643+F3643+G3643*H3643,1)</x:f>
        <x:v>129.8</x:v>
      </x:c>
      <x:c r="P3643" s="33" t="n">
        <x:f>ROUND('Inputs'!$C$4*'Inputs'!$C$7*'Inputs'!$C$5*C3643/3600,1)</x:f>
        <x:v>3567.8</x:v>
      </x:c>
      <x:c r="Q3643" s="33" t="n">
        <x:f>ROUND(('Inputs'!$C$4/B3643)*'Inputs'!$C$7*'Inputs'!$C$6*D3643/3600,1)</x:f>
        <x:v>2190.7</x:v>
      </x:c>
      <x:c r="R3643" s="59" t="n">
        <x:f>ROUND((P3643-Q3643)*O3643-('Inputs'!$C$4/B3643)*(I3643/J3643+K3643)-'Inputs'!$C$4*L3643-('Inputs'!$C$4*'Inputs'!$C$20*'Inputs'!$C$21*'Inputs'!$C$22/1000)*M3643*N3643,0)</x:f>
        <x:v>-269409</x:v>
      </x:c>
      <x:c r="S3643" s="59" t="n">
        <x:f>ROUND(R3643/'Inputs'!$C$4,2)</x:f>
        <x:v>-26.94</x:v>
      </x:c>
      <x:c r="T3643" s="33" t="n">
        <x:f>ROUND((P3643-Q3643)*G3643*'Inputs'!$C$25/1000,1)</x:f>
        <x:v>27.4</x:v>
      </x:c>
    </x:row>
    <x:row r="3644">
      <x:c r="A3644" t="n">
        <x:v>3629</x:v>
      </x:c>
      <x:c r="B3644" s="68" t="n">
        <x:v>50.7</x:v>
      </x:c>
      <x:c r="C3644" s="68" t="n">
        <x:v>28.2</x:v>
      </x:c>
      <x:c r="D3644" s="68" t="n">
        <x:v>203</x:v>
      </x:c>
      <x:c r="E3644" s="68" t="n">
        <x:v>20.8</x:v>
      </x:c>
      <x:c r="F3644" s="68" t="n">
        <x:v>38.6</x:v>
      </x:c>
      <x:c r="G3644" s="68" t="n">
        <x:v>7.6</x:v>
      </x:c>
      <x:c r="H3644" s="69" t="n">
        <x:v>2.032</x:v>
      </x:c>
      <x:c r="I3644" s="68" t="n">
        <x:v>5930</x:v>
      </x:c>
      <x:c r="J3644" s="68" t="n">
        <x:v>8.2</x:v>
      </x:c>
      <x:c r="K3644" s="68" t="n">
        <x:v>441</x:v>
      </x:c>
      <x:c r="L3644" s="68" t="n">
        <x:v>3.1</x:v>
      </x:c>
      <x:c r="M3644" s="70" t="n">
        <x:v>0.082</x:v>
      </x:c>
      <x:c r="N3644" s="71" t="n">
        <x:v>82</x:v>
      </x:c>
      <x:c r="O3644" s="33" t="n">
        <x:f>ROUND(3*E3644+F3644+G3644*H3644,1)</x:f>
        <x:v>116.4</x:v>
      </x:c>
      <x:c r="P3644" s="33" t="n">
        <x:f>ROUND('Inputs'!$C$4*'Inputs'!$C$7*'Inputs'!$C$5*C3644/3600,1)</x:f>
        <x:v>4073.3</x:v>
      </x:c>
      <x:c r="Q3644" s="33" t="n">
        <x:f>ROUND(('Inputs'!$C$4/B3644)*'Inputs'!$C$7*'Inputs'!$C$6*D3644/3600,1)</x:f>
        <x:v>1156.7</x:v>
      </x:c>
      <x:c r="R3644" s="59" t="n">
        <x:f>ROUND((P3644-Q3644)*O3644-('Inputs'!$C$4/B3644)*(I3644/J3644+K3644)-'Inputs'!$C$4*L3644-('Inputs'!$C$4*'Inputs'!$C$20*'Inputs'!$C$21*'Inputs'!$C$22/1000)*M3644*N3644,0)</x:f>
        <x:v>63837</x:v>
      </x:c>
      <x:c r="S3644" s="59" t="n">
        <x:f>ROUND(R3644/'Inputs'!$C$4,2)</x:f>
        <x:v>6.38</x:v>
      </x:c>
      <x:c r="T3644" s="33" t="n">
        <x:f>ROUND((P3644-Q3644)*G3644*'Inputs'!$C$25/1000,1)</x:f>
        <x:v>57.3</x:v>
      </x:c>
    </x:row>
    <x:row r="3645">
      <x:c r="A3645" t="n">
        <x:v>3630</x:v>
      </x:c>
      <x:c r="B3645" s="68" t="n">
        <x:v>26.8</x:v>
      </x:c>
      <x:c r="C3645" s="68" t="n">
        <x:v>29.4</x:v>
      </x:c>
      <x:c r="D3645" s="68" t="n">
        <x:v>184.5</x:v>
      </x:c>
      <x:c r="E3645" s="68" t="n">
        <x:v>26.3</x:v>
      </x:c>
      <x:c r="F3645" s="68" t="n">
        <x:v>46.4</x:v>
      </x:c>
      <x:c r="G3645" s="68" t="n">
        <x:v>9.2</x:v>
      </x:c>
      <x:c r="H3645" s="69" t="n">
        <x:v>1.748</x:v>
      </x:c>
      <x:c r="I3645" s="68" t="n">
        <x:v>7164</x:v>
      </x:c>
      <x:c r="J3645" s="68" t="n">
        <x:v>12.6</x:v>
      </x:c>
      <x:c r="K3645" s="68" t="n">
        <x:v>853</x:v>
      </x:c>
      <x:c r="L3645" s="68" t="n">
        <x:v>2.9</x:v>
      </x:c>
      <x:c r="M3645" s="70" t="n">
        <x:v>0.096</x:v>
      </x:c>
      <x:c r="N3645" s="71" t="n">
        <x:v>68</x:v>
      </x:c>
      <x:c r="O3645" s="33" t="n">
        <x:f>ROUND(3*E3645+F3645+G3645*H3645,1)</x:f>
        <x:v>141.4</x:v>
      </x:c>
      <x:c r="P3645" s="33" t="n">
        <x:f>ROUND('Inputs'!$C$4*'Inputs'!$C$7*'Inputs'!$C$5*C3645/3600,1)</x:f>
        <x:v>4246.7</x:v>
      </x:c>
      <x:c r="Q3645" s="33" t="n">
        <x:f>ROUND(('Inputs'!$C$4/B3645)*'Inputs'!$C$7*'Inputs'!$C$6*D3645/3600,1)</x:f>
        <x:v>1988.8</x:v>
      </x:c>
      <x:c r="R3645" s="59" t="n">
        <x:f>ROUND((P3645-Q3645)*O3645-('Inputs'!$C$4/B3645)*(I3645/J3645+K3645)-'Inputs'!$C$4*L3645-('Inputs'!$C$4*'Inputs'!$C$20*'Inputs'!$C$21*'Inputs'!$C$22/1000)*M3645*N3645,0)</x:f>
        <x:v>-254768</x:v>
      </x:c>
      <x:c r="S3645" s="59" t="n">
        <x:f>ROUND(R3645/'Inputs'!$C$4,2)</x:f>
        <x:v>-25.48</x:v>
      </x:c>
      <x:c r="T3645" s="33" t="n">
        <x:f>ROUND((P3645-Q3645)*G3645*'Inputs'!$C$25/1000,1)</x:f>
        <x:v>53.7</x:v>
      </x:c>
    </x:row>
    <x:row r="3646">
      <x:c r="A3646" t="n">
        <x:v>3631</x:v>
      </x:c>
      <x:c r="B3646" s="68" t="n">
        <x:v>45.9</x:v>
      </x:c>
      <x:c r="C3646" s="68" t="n">
        <x:v>26.9</x:v>
      </x:c>
      <x:c r="D3646" s="68" t="n">
        <x:v>262.8</x:v>
      </x:c>
      <x:c r="E3646" s="68" t="n">
        <x:v>24.6</x:v>
      </x:c>
      <x:c r="F3646" s="68" t="n">
        <x:v>40.6</x:v>
      </x:c>
      <x:c r="G3646" s="68" t="n">
        <x:v>9.9</x:v>
      </x:c>
      <x:c r="H3646" s="69" t="n">
        <x:v>1.833</x:v>
      </x:c>
      <x:c r="I3646" s="68" t="n">
        <x:v>8930</x:v>
      </x:c>
      <x:c r="J3646" s="68" t="n">
        <x:v>14.3</x:v>
      </x:c>
      <x:c r="K3646" s="68" t="n">
        <x:v>516</x:v>
      </x:c>
      <x:c r="L3646" s="68" t="n">
        <x:v>3.5</x:v>
      </x:c>
      <x:c r="M3646" s="70" t="n">
        <x:v>0.05</x:v>
      </x:c>
      <x:c r="N3646" s="71" t="n">
        <x:v>101</x:v>
      </x:c>
      <x:c r="O3646" s="33" t="n">
        <x:f>ROUND(3*E3646+F3646+G3646*H3646,1)</x:f>
        <x:v>132.5</x:v>
      </x:c>
      <x:c r="P3646" s="33" t="n">
        <x:f>ROUND('Inputs'!$C$4*'Inputs'!$C$7*'Inputs'!$C$5*C3646/3600,1)</x:f>
        <x:v>3885.6</x:v>
      </x:c>
      <x:c r="Q3646" s="33" t="n">
        <x:f>ROUND(('Inputs'!$C$4/B3646)*'Inputs'!$C$7*'Inputs'!$C$6*D3646/3600,1)</x:f>
        <x:v>1654</x:v>
      </x:c>
      <x:c r="R3646" s="59" t="n">
        <x:f>ROUND((P3646-Q3646)*O3646-('Inputs'!$C$4/B3646)*(I3646/J3646+K3646)-'Inputs'!$C$4*L3646-('Inputs'!$C$4*'Inputs'!$C$20*'Inputs'!$C$21*'Inputs'!$C$22/1000)*M3646*N3646,0)</x:f>
        <x:v>925</x:v>
      </x:c>
      <x:c r="S3646" s="59" t="n">
        <x:f>ROUND(R3646/'Inputs'!$C$4,2)</x:f>
        <x:v>0.09</x:v>
      </x:c>
      <x:c r="T3646" s="33" t="n">
        <x:f>ROUND((P3646-Q3646)*G3646*'Inputs'!$C$25/1000,1)</x:f>
        <x:v>57.1</x:v>
      </x:c>
    </x:row>
    <x:row r="3647">
      <x:c r="A3647" t="n">
        <x:v>3632</x:v>
      </x:c>
      <x:c r="B3647" s="68" t="n">
        <x:v>45.2</x:v>
      </x:c>
      <x:c r="C3647" s="68" t="n">
        <x:v>31.6</x:v>
      </x:c>
      <x:c r="D3647" s="68" t="n">
        <x:v>227.8</x:v>
      </x:c>
      <x:c r="E3647" s="68" t="n">
        <x:v>22.5</x:v>
      </x:c>
      <x:c r="F3647" s="68" t="n">
        <x:v>39.3</x:v>
      </x:c>
      <x:c r="G3647" s="68" t="n">
        <x:v>10.3</x:v>
      </x:c>
      <x:c r="H3647" s="69" t="n">
        <x:v>1.978</x:v>
      </x:c>
      <x:c r="I3647" s="68" t="n">
        <x:v>5980</x:v>
      </x:c>
      <x:c r="J3647" s="68" t="n">
        <x:v>10.8</x:v>
      </x:c>
      <x:c r="K3647" s="68" t="n">
        <x:v>543</x:v>
      </x:c>
      <x:c r="L3647" s="68" t="n">
        <x:v>4.9</x:v>
      </x:c>
      <x:c r="M3647" s="70" t="n">
        <x:v>0.098</x:v>
      </x:c>
      <x:c r="N3647" s="71" t="n">
        <x:v>103</x:v>
      </x:c>
      <x:c r="O3647" s="33" t="n">
        <x:f>ROUND(3*E3647+F3647+G3647*H3647,1)</x:f>
        <x:v>127.2</x:v>
      </x:c>
      <x:c r="P3647" s="33" t="n">
        <x:f>ROUND('Inputs'!$C$4*'Inputs'!$C$7*'Inputs'!$C$5*C3647/3600,1)</x:f>
        <x:v>4564.4</x:v>
      </x:c>
      <x:c r="Q3647" s="33" t="n">
        <x:f>ROUND(('Inputs'!$C$4/B3647)*'Inputs'!$C$7*'Inputs'!$C$6*D3647/3600,1)</x:f>
        <x:v>1455.9</x:v>
      </x:c>
      <x:c r="R3647" s="59" t="n">
        <x:f>ROUND((P3647-Q3647)*O3647-('Inputs'!$C$4/B3647)*(I3647/J3647+K3647)-'Inputs'!$C$4*L3647-('Inputs'!$C$4*'Inputs'!$C$20*'Inputs'!$C$21*'Inputs'!$C$22/1000)*M3647*N3647,0)</x:f>
        <x:v>81196</x:v>
      </x:c>
      <x:c r="S3647" s="59" t="n">
        <x:f>ROUND(R3647/'Inputs'!$C$4,2)</x:f>
        <x:v>8.12</x:v>
      </x:c>
      <x:c r="T3647" s="33" t="n">
        <x:f>ROUND((P3647-Q3647)*G3647*'Inputs'!$C$25/1000,1)</x:f>
        <x:v>82.7</x:v>
      </x:c>
    </x:row>
    <x:row r="3648">
      <x:c r="A3648" t="n">
        <x:v>3633</x:v>
      </x:c>
      <x:c r="B3648" s="68" t="n">
        <x:v>32.5</x:v>
      </x:c>
      <x:c r="C3648" s="68" t="n">
        <x:v>25.5</x:v>
      </x:c>
      <x:c r="D3648" s="68" t="n">
        <x:v>180.4</x:v>
      </x:c>
      <x:c r="E3648" s="68" t="n">
        <x:v>25.1</x:v>
      </x:c>
      <x:c r="F3648" s="68" t="n">
        <x:v>39.2</x:v>
      </x:c>
      <x:c r="G3648" s="68" t="n">
        <x:v>8.6</x:v>
      </x:c>
      <x:c r="H3648" s="69" t="n">
        <x:v>1.757</x:v>
      </x:c>
      <x:c r="I3648" s="68" t="n">
        <x:v>5800</x:v>
      </x:c>
      <x:c r="J3648" s="68" t="n">
        <x:v>8.8</x:v>
      </x:c>
      <x:c r="K3648" s="68" t="n">
        <x:v>536</x:v>
      </x:c>
      <x:c r="L3648" s="68" t="n">
        <x:v>5</x:v>
      </x:c>
      <x:c r="M3648" s="70" t="n">
        <x:v>0.007</x:v>
      </x:c>
      <x:c r="N3648" s="71" t="n">
        <x:v>144</x:v>
      </x:c>
      <x:c r="O3648" s="33" t="n">
        <x:f>ROUND(3*E3648+F3648+G3648*H3648,1)</x:f>
        <x:v>129.6</x:v>
      </x:c>
      <x:c r="P3648" s="33" t="n">
        <x:f>ROUND('Inputs'!$C$4*'Inputs'!$C$7*'Inputs'!$C$5*C3648/3600,1)</x:f>
        <x:v>3683.3</x:v>
      </x:c>
      <x:c r="Q3648" s="33" t="n">
        <x:f>ROUND(('Inputs'!$C$4/B3648)*'Inputs'!$C$7*'Inputs'!$C$6*D3648/3600,1)</x:f>
        <x:v>1603.6</x:v>
      </x:c>
      <x:c r="R3648" s="59" t="n">
        <x:f>ROUND((P3648-Q3648)*O3648-('Inputs'!$C$4/B3648)*(I3648/J3648+K3648)-'Inputs'!$C$4*L3648-('Inputs'!$C$4*'Inputs'!$C$20*'Inputs'!$C$21*'Inputs'!$C$22/1000)*M3648*N3648,0)</x:f>
        <x:v>-150445</x:v>
      </x:c>
      <x:c r="S3648" s="59" t="n">
        <x:f>ROUND(R3648/'Inputs'!$C$4,2)</x:f>
        <x:v>-15.04</x:v>
      </x:c>
      <x:c r="T3648" s="33" t="n">
        <x:f>ROUND((P3648-Q3648)*G3648*'Inputs'!$C$25/1000,1)</x:f>
        <x:v>46.2</x:v>
      </x:c>
    </x:row>
    <x:row r="3649">
      <x:c r="A3649" t="n">
        <x:v>3634</x:v>
      </x:c>
      <x:c r="B3649" s="68" t="n">
        <x:v>26.6</x:v>
      </x:c>
      <x:c r="C3649" s="68" t="n">
        <x:v>31.4</x:v>
      </x:c>
      <x:c r="D3649" s="68" t="n">
        <x:v>214.8</x:v>
      </x:c>
      <x:c r="E3649" s="68" t="n">
        <x:v>22.3</x:v>
      </x:c>
      <x:c r="F3649" s="68" t="n">
        <x:v>51</x:v>
      </x:c>
      <x:c r="G3649" s="68" t="n">
        <x:v>8.3</x:v>
      </x:c>
      <x:c r="H3649" s="69" t="n">
        <x:v>1.722</x:v>
      </x:c>
      <x:c r="I3649" s="68" t="n">
        <x:v>9230</x:v>
      </x:c>
      <x:c r="J3649" s="68" t="n">
        <x:v>9.8</x:v>
      </x:c>
      <x:c r="K3649" s="68" t="n">
        <x:v>519</x:v>
      </x:c>
      <x:c r="L3649" s="68" t="n">
        <x:v>2.6</x:v>
      </x:c>
      <x:c r="M3649" s="70" t="n">
        <x:v>0.044</x:v>
      </x:c>
      <x:c r="N3649" s="71" t="n">
        <x:v>104</x:v>
      </x:c>
      <x:c r="O3649" s="33" t="n">
        <x:f>ROUND(3*E3649+F3649+G3649*H3649,1)</x:f>
        <x:v>132.2</x:v>
      </x:c>
      <x:c r="P3649" s="33" t="n">
        <x:f>ROUND('Inputs'!$C$4*'Inputs'!$C$7*'Inputs'!$C$5*C3649/3600,1)</x:f>
        <x:v>4535.6</x:v>
      </x:c>
      <x:c r="Q3649" s="33" t="n">
        <x:f>ROUND(('Inputs'!$C$4/B3649)*'Inputs'!$C$7*'Inputs'!$C$6*D3649/3600,1)</x:f>
        <x:v>2332.8</x:v>
      </x:c>
      <x:c r="R3649" s="59" t="n">
        <x:f>ROUND((P3649-Q3649)*O3649-('Inputs'!$C$4/B3649)*(I3649/J3649+K3649)-'Inputs'!$C$4*L3649-('Inputs'!$C$4*'Inputs'!$C$20*'Inputs'!$C$21*'Inputs'!$C$22/1000)*M3649*N3649,0)</x:f>
        <x:v>-294209</x:v>
      </x:c>
      <x:c r="S3649" s="59" t="n">
        <x:f>ROUND(R3649/'Inputs'!$C$4,2)</x:f>
        <x:v>-29.42</x:v>
      </x:c>
      <x:c r="T3649" s="33" t="n">
        <x:f>ROUND((P3649-Q3649)*G3649*'Inputs'!$C$25/1000,1)</x:f>
        <x:v>47.2</x:v>
      </x:c>
    </x:row>
    <x:row r="3650">
      <x:c r="A3650" t="n">
        <x:v>3635</x:v>
      </x:c>
      <x:c r="B3650" s="68" t="n">
        <x:v>47.3</x:v>
      </x:c>
      <x:c r="C3650" s="68" t="n">
        <x:v>27.2</x:v>
      </x:c>
      <x:c r="D3650" s="68" t="n">
        <x:v>212.9</x:v>
      </x:c>
      <x:c r="E3650" s="68" t="n">
        <x:v>24.3</x:v>
      </x:c>
      <x:c r="F3650" s="68" t="n">
        <x:v>51.5</x:v>
      </x:c>
      <x:c r="G3650" s="68" t="n">
        <x:v>8.1</x:v>
      </x:c>
      <x:c r="H3650" s="69" t="n">
        <x:v>1.771</x:v>
      </x:c>
      <x:c r="I3650" s="68" t="n">
        <x:v>8248</x:v>
      </x:c>
      <x:c r="J3650" s="68" t="n">
        <x:v>8.2</x:v>
      </x:c>
      <x:c r="K3650" s="68" t="n">
        <x:v>350</x:v>
      </x:c>
      <x:c r="L3650" s="68" t="n">
        <x:v>1.6</x:v>
      </x:c>
      <x:c r="M3650" s="70" t="n">
        <x:v>0.042</x:v>
      </x:c>
      <x:c r="N3650" s="71" t="n">
        <x:v>72</x:v>
      </x:c>
      <x:c r="O3650" s="33" t="n">
        <x:f>ROUND(3*E3650+F3650+G3650*H3650,1)</x:f>
        <x:v>138.7</x:v>
      </x:c>
      <x:c r="P3650" s="33" t="n">
        <x:f>ROUND('Inputs'!$C$4*'Inputs'!$C$7*'Inputs'!$C$5*C3650/3600,1)</x:f>
        <x:v>3928.9</x:v>
      </x:c>
      <x:c r="Q3650" s="33" t="n">
        <x:f>ROUND(('Inputs'!$C$4/B3650)*'Inputs'!$C$7*'Inputs'!$C$6*D3650/3600,1)</x:f>
        <x:v>1300.3</x:v>
      </x:c>
      <x:c r="R3650" s="59" t="n">
        <x:f>ROUND((P3650-Q3650)*O3650-('Inputs'!$C$4/B3650)*(I3650/J3650+K3650)-'Inputs'!$C$4*L3650-('Inputs'!$C$4*'Inputs'!$C$20*'Inputs'!$C$21*'Inputs'!$C$22/1000)*M3650*N3650,0)</x:f>
        <x:v>55175</x:v>
      </x:c>
      <x:c r="S3650" s="59" t="n">
        <x:f>ROUND(R3650/'Inputs'!$C$4,2)</x:f>
        <x:v>5.52</x:v>
      </x:c>
      <x:c r="T3650" s="33" t="n">
        <x:f>ROUND((P3650-Q3650)*G3650*'Inputs'!$C$25/1000,1)</x:f>
        <x:v>55</x:v>
      </x:c>
    </x:row>
    <x:row r="3651">
      <x:c r="A3651" t="n">
        <x:v>3636</x:v>
      </x:c>
      <x:c r="B3651" s="68" t="n">
        <x:v>40.6</x:v>
      </x:c>
      <x:c r="C3651" s="68" t="n">
        <x:v>29.3</x:v>
      </x:c>
      <x:c r="D3651" s="68" t="n">
        <x:v>216.7</x:v>
      </x:c>
      <x:c r="E3651" s="68" t="n">
        <x:v>25</x:v>
      </x:c>
      <x:c r="F3651" s="68" t="n">
        <x:v>50.2</x:v>
      </x:c>
      <x:c r="G3651" s="68" t="n">
        <x:v>10.6</x:v>
      </x:c>
      <x:c r="H3651" s="69" t="n">
        <x:v>1.635</x:v>
      </x:c>
      <x:c r="I3651" s="68" t="n">
        <x:v>5802</x:v>
      </x:c>
      <x:c r="J3651" s="68" t="n">
        <x:v>13.6</x:v>
      </x:c>
      <x:c r="K3651" s="68" t="n">
        <x:v>741</x:v>
      </x:c>
      <x:c r="L3651" s="68" t="n">
        <x:v>5.8</x:v>
      </x:c>
      <x:c r="M3651" s="70" t="n">
        <x:v>0.09</x:v>
      </x:c>
      <x:c r="N3651" s="71" t="n">
        <x:v>131</x:v>
      </x:c>
      <x:c r="O3651" s="33" t="n">
        <x:f>ROUND(3*E3651+F3651+G3651*H3651,1)</x:f>
        <x:v>142.5</x:v>
      </x:c>
      <x:c r="P3651" s="33" t="n">
        <x:f>ROUND('Inputs'!$C$4*'Inputs'!$C$7*'Inputs'!$C$5*C3651/3600,1)</x:f>
        <x:v>4232.2</x:v>
      </x:c>
      <x:c r="Q3651" s="33" t="n">
        <x:f>ROUND(('Inputs'!$C$4/B3651)*'Inputs'!$C$7*'Inputs'!$C$6*D3651/3600,1)</x:f>
        <x:v>1541.9</x:v>
      </x:c>
      <x:c r="R3651" s="59" t="n">
        <x:f>ROUND((P3651-Q3651)*O3651-('Inputs'!$C$4/B3651)*(I3651/J3651+K3651)-'Inputs'!$C$4*L3651-('Inputs'!$C$4*'Inputs'!$C$20*'Inputs'!$C$21*'Inputs'!$C$22/1000)*M3651*N3651,0)</x:f>
        <x:v>11413</x:v>
      </x:c>
      <x:c r="S3651" s="59" t="n">
        <x:f>ROUND(R3651/'Inputs'!$C$4,2)</x:f>
        <x:v>1.14</x:v>
      </x:c>
      <x:c r="T3651" s="33" t="n">
        <x:f>ROUND((P3651-Q3651)*G3651*'Inputs'!$C$25/1000,1)</x:f>
        <x:v>73.7</x:v>
      </x:c>
    </x:row>
    <x:row r="3652">
      <x:c r="A3652" t="n">
        <x:v>3637</x:v>
      </x:c>
      <x:c r="B3652" s="68" t="n">
        <x:v>42.3</x:v>
      </x:c>
      <x:c r="C3652" s="68" t="n">
        <x:v>32.4</x:v>
      </x:c>
      <x:c r="D3652" s="68" t="n">
        <x:v>240.9</x:v>
      </x:c>
      <x:c r="E3652" s="68" t="n">
        <x:v>21.7</x:v>
      </x:c>
      <x:c r="F3652" s="68" t="n">
        <x:v>49.6</x:v>
      </x:c>
      <x:c r="G3652" s="68" t="n">
        <x:v>9.6</x:v>
      </x:c>
      <x:c r="H3652" s="69" t="n">
        <x:v>1.723</x:v>
      </x:c>
      <x:c r="I3652" s="68" t="n">
        <x:v>4461</x:v>
      </x:c>
      <x:c r="J3652" s="68" t="n">
        <x:v>14.1</x:v>
      </x:c>
      <x:c r="K3652" s="68" t="n">
        <x:v>749</x:v>
      </x:c>
      <x:c r="L3652" s="68" t="n">
        <x:v>5.8</x:v>
      </x:c>
      <x:c r="M3652" s="70" t="n">
        <x:v>0.085</x:v>
      </x:c>
      <x:c r="N3652" s="71" t="n">
        <x:v>123</x:v>
      </x:c>
      <x:c r="O3652" s="33" t="n">
        <x:f>ROUND(3*E3652+F3652+G3652*H3652,1)</x:f>
        <x:v>131.2</x:v>
      </x:c>
      <x:c r="P3652" s="33" t="n">
        <x:f>ROUND('Inputs'!$C$4*'Inputs'!$C$7*'Inputs'!$C$5*C3652/3600,1)</x:f>
        <x:v>4680</x:v>
      </x:c>
      <x:c r="Q3652" s="33" t="n">
        <x:f>ROUND(('Inputs'!$C$4/B3652)*'Inputs'!$C$7*'Inputs'!$C$6*D3652/3600,1)</x:f>
        <x:v>1645.2</x:v>
      </x:c>
      <x:c r="R3652" s="59" t="n">
        <x:f>ROUND((P3652-Q3652)*O3652-('Inputs'!$C$4/B3652)*(I3652/J3652+K3652)-'Inputs'!$C$4*L3652-('Inputs'!$C$4*'Inputs'!$C$20*'Inputs'!$C$21*'Inputs'!$C$22/1000)*M3652*N3652,0)</x:f>
        <x:v>64923</x:v>
      </x:c>
      <x:c r="S3652" s="59" t="n">
        <x:f>ROUND(R3652/'Inputs'!$C$4,2)</x:f>
        <x:v>6.49</x:v>
      </x:c>
      <x:c r="T3652" s="33" t="n">
        <x:f>ROUND((P3652-Q3652)*G3652*'Inputs'!$C$25/1000,1)</x:f>
        <x:v>75.3</x:v>
      </x:c>
    </x:row>
    <x:row r="3653">
      <x:c r="A3653" t="n">
        <x:v>3638</x:v>
      </x:c>
      <x:c r="B3653" s="68" t="n">
        <x:v>59.5</x:v>
      </x:c>
      <x:c r="C3653" s="68" t="n">
        <x:v>28.4</x:v>
      </x:c>
      <x:c r="D3653" s="68" t="n">
        <x:v>222.9</x:v>
      </x:c>
      <x:c r="E3653" s="68" t="n">
        <x:v>25.1</x:v>
      </x:c>
      <x:c r="F3653" s="68" t="n">
        <x:v>45.5</x:v>
      </x:c>
      <x:c r="G3653" s="68" t="n">
        <x:v>8</x:v>
      </x:c>
      <x:c r="H3653" s="69" t="n">
        <x:v>1.84</x:v>
      </x:c>
      <x:c r="I3653" s="68" t="n">
        <x:v>7763</x:v>
      </x:c>
      <x:c r="J3653" s="68" t="n">
        <x:v>10.5</x:v>
      </x:c>
      <x:c r="K3653" s="68" t="n">
        <x:v>641</x:v>
      </x:c>
      <x:c r="L3653" s="68" t="n">
        <x:v>2.7</x:v>
      </x:c>
      <x:c r="M3653" s="70" t="n">
        <x:v>0.053</x:v>
      </x:c>
      <x:c r="N3653" s="71" t="n">
        <x:v>131</x:v>
      </x:c>
      <x:c r="O3653" s="33" t="n">
        <x:f>ROUND(3*E3653+F3653+G3653*H3653,1)</x:f>
        <x:v>135.5</x:v>
      </x:c>
      <x:c r="P3653" s="33" t="n">
        <x:f>ROUND('Inputs'!$C$4*'Inputs'!$C$7*'Inputs'!$C$5*C3653/3600,1)</x:f>
        <x:v>4102.2</x:v>
      </x:c>
      <x:c r="Q3653" s="33" t="n">
        <x:f>ROUND(('Inputs'!$C$4/B3653)*'Inputs'!$C$7*'Inputs'!$C$6*D3653/3600,1)</x:f>
        <x:v>1082.2</x:v>
      </x:c>
      <x:c r="R3653" s="59" t="n">
        <x:f>ROUND((P3653-Q3653)*O3653-('Inputs'!$C$4/B3653)*(I3653/J3653+K3653)-'Inputs'!$C$4*L3653-('Inputs'!$C$4*'Inputs'!$C$20*'Inputs'!$C$21*'Inputs'!$C$22/1000)*M3653*N3653,0)</x:f>
        <x:v>134696</x:v>
      </x:c>
      <x:c r="S3653" s="59" t="n">
        <x:f>ROUND(R3653/'Inputs'!$C$4,2)</x:f>
        <x:v>13.47</x:v>
      </x:c>
      <x:c r="T3653" s="33" t="n">
        <x:f>ROUND((P3653-Q3653)*G3653*'Inputs'!$C$25/1000,1)</x:f>
        <x:v>62.4</x:v>
      </x:c>
    </x:row>
    <x:row r="3654">
      <x:c r="A3654" t="n">
        <x:v>3639</x:v>
      </x:c>
      <x:c r="B3654" s="68" t="n">
        <x:v>31.3</x:v>
      </x:c>
      <x:c r="C3654" s="68" t="n">
        <x:v>32.3</x:v>
      </x:c>
      <x:c r="D3654" s="68" t="n">
        <x:v>243.1</x:v>
      </x:c>
      <x:c r="E3654" s="68" t="n">
        <x:v>21.9</x:v>
      </x:c>
      <x:c r="F3654" s="68" t="n">
        <x:v>50.7</x:v>
      </x:c>
      <x:c r="G3654" s="68" t="n">
        <x:v>8.3</x:v>
      </x:c>
      <x:c r="H3654" s="69" t="n">
        <x:v>1.806</x:v>
      </x:c>
      <x:c r="I3654" s="68" t="n">
        <x:v>4617</x:v>
      </x:c>
      <x:c r="J3654" s="68" t="n">
        <x:v>14.9</x:v>
      </x:c>
      <x:c r="K3654" s="68" t="n">
        <x:v>371</x:v>
      </x:c>
      <x:c r="L3654" s="68" t="n">
        <x:v>5.9</x:v>
      </x:c>
      <x:c r="M3654" s="70" t="n">
        <x:v>0.062</x:v>
      </x:c>
      <x:c r="N3654" s="71" t="n">
        <x:v>154</x:v>
      </x:c>
      <x:c r="O3654" s="33" t="n">
        <x:f>ROUND(3*E3654+F3654+G3654*H3654,1)</x:f>
        <x:v>131.4</x:v>
      </x:c>
      <x:c r="P3654" s="33" t="n">
        <x:f>ROUND('Inputs'!$C$4*'Inputs'!$C$7*'Inputs'!$C$5*C3654/3600,1)</x:f>
        <x:v>4665.6</x:v>
      </x:c>
      <x:c r="Q3654" s="33" t="n">
        <x:f>ROUND(('Inputs'!$C$4/B3654)*'Inputs'!$C$7*'Inputs'!$C$6*D3654/3600,1)</x:f>
        <x:v>2243.7</x:v>
      </x:c>
      <x:c r="R3654" s="59" t="n">
        <x:f>ROUND((P3654-Q3654)*O3654-('Inputs'!$C$4/B3654)*(I3654/J3654+K3654)-'Inputs'!$C$4*L3654-('Inputs'!$C$4*'Inputs'!$C$20*'Inputs'!$C$21*'Inputs'!$C$22/1000)*M3654*N3654,0)</x:f>
        <x:v>20358</x:v>
      </x:c>
      <x:c r="S3654" s="59" t="n">
        <x:f>ROUND(R3654/'Inputs'!$C$4,2)</x:f>
        <x:v>2.04</x:v>
      </x:c>
      <x:c r="T3654" s="33" t="n">
        <x:f>ROUND((P3654-Q3654)*G3654*'Inputs'!$C$25/1000,1)</x:f>
        <x:v>51.9</x:v>
      </x:c>
    </x:row>
    <x:row r="3655">
      <x:c r="A3655" t="n">
        <x:v>3640</x:v>
      </x:c>
      <x:c r="B3655" s="68" t="n">
        <x:v>46.4</x:v>
      </x:c>
      <x:c r="C3655" s="68" t="n">
        <x:v>25.6</x:v>
      </x:c>
      <x:c r="D3655" s="68" t="n">
        <x:v>238.7</x:v>
      </x:c>
      <x:c r="E3655" s="68" t="n">
        <x:v>22.1</x:v>
      </x:c>
      <x:c r="F3655" s="68" t="n">
        <x:v>48.2</x:v>
      </x:c>
      <x:c r="G3655" s="68" t="n">
        <x:v>9.6</x:v>
      </x:c>
      <x:c r="H3655" s="69" t="n">
        <x:v>1.912</x:v>
      </x:c>
      <x:c r="I3655" s="68" t="n">
        <x:v>6074</x:v>
      </x:c>
      <x:c r="J3655" s="68" t="n">
        <x:v>8.5</x:v>
      </x:c>
      <x:c r="K3655" s="68" t="n">
        <x:v>462</x:v>
      </x:c>
      <x:c r="L3655" s="68" t="n">
        <x:v>2.9</x:v>
      </x:c>
      <x:c r="M3655" s="70" t="n">
        <x:v>0.059</x:v>
      </x:c>
      <x:c r="N3655" s="71" t="n">
        <x:v>120</x:v>
      </x:c>
      <x:c r="O3655" s="33" t="n">
        <x:f>ROUND(3*E3655+F3655+G3655*H3655,1)</x:f>
        <x:v>132.9</x:v>
      </x:c>
      <x:c r="P3655" s="33" t="n">
        <x:f>ROUND('Inputs'!$C$4*'Inputs'!$C$7*'Inputs'!$C$5*C3655/3600,1)</x:f>
        <x:v>3697.8</x:v>
      </x:c>
      <x:c r="Q3655" s="33" t="n">
        <x:f>ROUND(('Inputs'!$C$4/B3655)*'Inputs'!$C$7*'Inputs'!$C$6*D3655/3600,1)</x:f>
        <x:v>1486.2</x:v>
      </x:c>
      <x:c r="R3655" s="59" t="n">
        <x:f>ROUND((P3655-Q3655)*O3655-('Inputs'!$C$4/B3655)*(I3655/J3655+K3655)-'Inputs'!$C$4*L3655-('Inputs'!$C$4*'Inputs'!$C$20*'Inputs'!$C$21*'Inputs'!$C$22/1000)*M3655*N3655,0)</x:f>
        <x:v>-4485</x:v>
      </x:c>
      <x:c r="S3655" s="59" t="n">
        <x:f>ROUND(R3655/'Inputs'!$C$4,2)</x:f>
        <x:v>-0.45</x:v>
      </x:c>
      <x:c r="T3655" s="33" t="n">
        <x:f>ROUND((P3655-Q3655)*G3655*'Inputs'!$C$25/1000,1)</x:f>
        <x:v>54.9</x:v>
      </x:c>
    </x:row>
    <x:row r="3656">
      <x:c r="A3656" t="n">
        <x:v>3641</x:v>
      </x:c>
      <x:c r="B3656" s="68" t="n">
        <x:v>59.9</x:v>
      </x:c>
      <x:c r="C3656" s="68" t="n">
        <x:v>27.8</x:v>
      </x:c>
      <x:c r="D3656" s="68" t="n">
        <x:v>202.7</x:v>
      </x:c>
      <x:c r="E3656" s="68" t="n">
        <x:v>27.9</x:v>
      </x:c>
      <x:c r="F3656" s="68" t="n">
        <x:v>36.1</x:v>
      </x:c>
      <x:c r="G3656" s="68" t="n">
        <x:v>7.4</x:v>
      </x:c>
      <x:c r="H3656" s="69" t="n">
        <x:v>1.746</x:v>
      </x:c>
      <x:c r="I3656" s="68" t="n">
        <x:v>6969</x:v>
      </x:c>
      <x:c r="J3656" s="68" t="n">
        <x:v>14.5</x:v>
      </x:c>
      <x:c r="K3656" s="68" t="n">
        <x:v>650</x:v>
      </x:c>
      <x:c r="L3656" s="68" t="n">
        <x:v>2.9</x:v>
      </x:c>
      <x:c r="M3656" s="70" t="n">
        <x:v>0.096</x:v>
      </x:c>
      <x:c r="N3656" s="71" t="n">
        <x:v>159</x:v>
      </x:c>
      <x:c r="O3656" s="33" t="n">
        <x:f>ROUND(3*E3656+F3656+G3656*H3656,1)</x:f>
        <x:v>132.7</x:v>
      </x:c>
      <x:c r="P3656" s="33" t="n">
        <x:f>ROUND('Inputs'!$C$4*'Inputs'!$C$7*'Inputs'!$C$5*C3656/3600,1)</x:f>
        <x:v>4015.6</x:v>
      </x:c>
      <x:c r="Q3656" s="33" t="n">
        <x:f>ROUND(('Inputs'!$C$4/B3656)*'Inputs'!$C$7*'Inputs'!$C$6*D3656/3600,1)</x:f>
        <x:v>977.6</x:v>
      </x:c>
      <x:c r="R3656" s="59" t="n">
        <x:f>ROUND((P3656-Q3656)*O3656-('Inputs'!$C$4/B3656)*(I3656/J3656+K3656)-'Inputs'!$C$4*L3656-('Inputs'!$C$4*'Inputs'!$C$20*'Inputs'!$C$21*'Inputs'!$C$22/1000)*M3656*N3656,0)</x:f>
        <x:v>151259</x:v>
      </x:c>
      <x:c r="S3656" s="59" t="n">
        <x:f>ROUND(R3656/'Inputs'!$C$4,2)</x:f>
        <x:v>15.13</x:v>
      </x:c>
      <x:c r="T3656" s="33" t="n">
        <x:f>ROUND((P3656-Q3656)*G3656*'Inputs'!$C$25/1000,1)</x:f>
        <x:v>58.1</x:v>
      </x:c>
    </x:row>
    <x:row r="3657">
      <x:c r="A3657" t="n">
        <x:v>3642</x:v>
      </x:c>
      <x:c r="B3657" s="68" t="n">
        <x:v>37.5</x:v>
      </x:c>
      <x:c r="C3657" s="68" t="n">
        <x:v>25.5</x:v>
      </x:c>
      <x:c r="D3657" s="68" t="n">
        <x:v>209.4</x:v>
      </x:c>
      <x:c r="E3657" s="68" t="n">
        <x:v>24</x:v>
      </x:c>
      <x:c r="F3657" s="68" t="n">
        <x:v>42.3</x:v>
      </x:c>
      <x:c r="G3657" s="68" t="n">
        <x:v>10.1</x:v>
      </x:c>
      <x:c r="H3657" s="69" t="n">
        <x:v>1.918</x:v>
      </x:c>
      <x:c r="I3657" s="68" t="n">
        <x:v>4429</x:v>
      </x:c>
      <x:c r="J3657" s="68" t="n">
        <x:v>13.5</x:v>
      </x:c>
      <x:c r="K3657" s="68" t="n">
        <x:v>434</x:v>
      </x:c>
      <x:c r="L3657" s="68" t="n">
        <x:v>5.5</x:v>
      </x:c>
      <x:c r="M3657" s="70" t="n">
        <x:v>0.082</x:v>
      </x:c>
      <x:c r="N3657" s="71" t="n">
        <x:v>80</x:v>
      </x:c>
      <x:c r="O3657" s="33" t="n">
        <x:f>ROUND(3*E3657+F3657+G3657*H3657,1)</x:f>
        <x:v>133.7</x:v>
      </x:c>
      <x:c r="P3657" s="33" t="n">
        <x:f>ROUND('Inputs'!$C$4*'Inputs'!$C$7*'Inputs'!$C$5*C3657/3600,1)</x:f>
        <x:v>3683.3</x:v>
      </x:c>
      <x:c r="Q3657" s="33" t="n">
        <x:f>ROUND(('Inputs'!$C$4/B3657)*'Inputs'!$C$7*'Inputs'!$C$6*D3657/3600,1)</x:f>
        <x:v>1613.2</x:v>
      </x:c>
      <x:c r="R3657" s="59" t="n">
        <x:f>ROUND((P3657-Q3657)*O3657-('Inputs'!$C$4/B3657)*(I3657/J3657+K3657)-'Inputs'!$C$4*L3657-('Inputs'!$C$4*'Inputs'!$C$20*'Inputs'!$C$21*'Inputs'!$C$22/1000)*M3657*N3657,0)</x:f>
        <x:v>3883</x:v>
      </x:c>
      <x:c r="S3657" s="59" t="n">
        <x:f>ROUND(R3657/'Inputs'!$C$4,2)</x:f>
        <x:v>0.39</x:v>
      </x:c>
      <x:c r="T3657" s="33" t="n">
        <x:f>ROUND((P3657-Q3657)*G3657*'Inputs'!$C$25/1000,1)</x:f>
        <x:v>54</x:v>
      </x:c>
    </x:row>
    <x:row r="3658">
      <x:c r="A3658" t="n">
        <x:v>3643</x:v>
      </x:c>
      <x:c r="B3658" s="68" t="n">
        <x:v>52.2</x:v>
      </x:c>
      <x:c r="C3658" s="68" t="n">
        <x:v>25.7</x:v>
      </x:c>
      <x:c r="D3658" s="68" t="n">
        <x:v>224</x:v>
      </x:c>
      <x:c r="E3658" s="68" t="n">
        <x:v>24.8</x:v>
      </x:c>
      <x:c r="F3658" s="68" t="n">
        <x:v>49.9</x:v>
      </x:c>
      <x:c r="G3658" s="68" t="n">
        <x:v>9.1</x:v>
      </x:c>
      <x:c r="H3658" s="69" t="n">
        <x:v>1.839</x:v>
      </x:c>
      <x:c r="I3658" s="68" t="n">
        <x:v>7485</x:v>
      </x:c>
      <x:c r="J3658" s="68" t="n">
        <x:v>11.1</x:v>
      </x:c>
      <x:c r="K3658" s="68" t="n">
        <x:v>700</x:v>
      </x:c>
      <x:c r="L3658" s="68" t="n">
        <x:v>2.3</x:v>
      </x:c>
      <x:c r="M3658" s="70" t="n">
        <x:v>0.064</x:v>
      </x:c>
      <x:c r="N3658" s="71" t="n">
        <x:v>132</x:v>
      </x:c>
      <x:c r="O3658" s="33" t="n">
        <x:f>ROUND(3*E3658+F3658+G3658*H3658,1)</x:f>
        <x:v>141</x:v>
      </x:c>
      <x:c r="P3658" s="33" t="n">
        <x:f>ROUND('Inputs'!$C$4*'Inputs'!$C$7*'Inputs'!$C$5*C3658/3600,1)</x:f>
        <x:v>3712.2</x:v>
      </x:c>
      <x:c r="Q3658" s="33" t="n">
        <x:f>ROUND(('Inputs'!$C$4/B3658)*'Inputs'!$C$7*'Inputs'!$C$6*D3658/3600,1)</x:f>
        <x:v>1239.7</x:v>
      </x:c>
      <x:c r="R3658" s="59" t="n">
        <x:f>ROUND((P3658-Q3658)*O3658-('Inputs'!$C$4/B3658)*(I3658/J3658+K3658)-'Inputs'!$C$4*L3658-('Inputs'!$C$4*'Inputs'!$C$20*'Inputs'!$C$21*'Inputs'!$C$22/1000)*M3658*N3658,0)</x:f>
        <x:v>43451</x:v>
      </x:c>
      <x:c r="S3658" s="59" t="n">
        <x:f>ROUND(R3658/'Inputs'!$C$4,2)</x:f>
        <x:v>4.35</x:v>
      </x:c>
      <x:c r="T3658" s="33" t="n">
        <x:f>ROUND((P3658-Q3658)*G3658*'Inputs'!$C$25/1000,1)</x:f>
        <x:v>58.1</x:v>
      </x:c>
    </x:row>
    <x:row r="3659">
      <x:c r="A3659" t="n">
        <x:v>3644</x:v>
      </x:c>
      <x:c r="B3659" s="68" t="n">
        <x:v>47.5</x:v>
      </x:c>
      <x:c r="C3659" s="68" t="n">
        <x:v>32.6</x:v>
      </x:c>
      <x:c r="D3659" s="68" t="n">
        <x:v>226.2</x:v>
      </x:c>
      <x:c r="E3659" s="68" t="n">
        <x:v>20.7</x:v>
      </x:c>
      <x:c r="F3659" s="68" t="n">
        <x:v>35.1</x:v>
      </x:c>
      <x:c r="G3659" s="68" t="n">
        <x:v>9.1</x:v>
      </x:c>
      <x:c r="H3659" s="69" t="n">
        <x:v>1.574</x:v>
      </x:c>
      <x:c r="I3659" s="68" t="n">
        <x:v>7359</x:v>
      </x:c>
      <x:c r="J3659" s="68" t="n">
        <x:v>14.7</x:v>
      </x:c>
      <x:c r="K3659" s="68" t="n">
        <x:v>506</x:v>
      </x:c>
      <x:c r="L3659" s="68" t="n">
        <x:v>3.7</x:v>
      </x:c>
      <x:c r="M3659" s="70" t="n">
        <x:v>0.06</x:v>
      </x:c>
      <x:c r="N3659" s="71" t="n">
        <x:v>125</x:v>
      </x:c>
      <x:c r="O3659" s="33" t="n">
        <x:f>ROUND(3*E3659+F3659+G3659*H3659,1)</x:f>
        <x:v>111.5</x:v>
      </x:c>
      <x:c r="P3659" s="33" t="n">
        <x:f>ROUND('Inputs'!$C$4*'Inputs'!$C$7*'Inputs'!$C$5*C3659/3600,1)</x:f>
        <x:v>4708.9</x:v>
      </x:c>
      <x:c r="Q3659" s="33" t="n">
        <x:f>ROUND(('Inputs'!$C$4/B3659)*'Inputs'!$C$7*'Inputs'!$C$6*D3659/3600,1)</x:f>
        <x:v>1375.7</x:v>
      </x:c>
      <x:c r="R3659" s="59" t="n">
        <x:f>ROUND((P3659-Q3659)*O3659-('Inputs'!$C$4/B3659)*(I3659/J3659+K3659)-'Inputs'!$C$4*L3659-('Inputs'!$C$4*'Inputs'!$C$20*'Inputs'!$C$21*'Inputs'!$C$22/1000)*M3659*N3659,0)</x:f>
        <x:v>105962</x:v>
      </x:c>
      <x:c r="S3659" s="59" t="n">
        <x:f>ROUND(R3659/'Inputs'!$C$4,2)</x:f>
        <x:v>10.6</x:v>
      </x:c>
      <x:c r="T3659" s="33" t="n">
        <x:f>ROUND((P3659-Q3659)*G3659*'Inputs'!$C$25/1000,1)</x:f>
        <x:v>78.4</x:v>
      </x:c>
    </x:row>
    <x:row r="3660">
      <x:c r="A3660" t="n">
        <x:v>3645</x:v>
      </x:c>
      <x:c r="B3660" s="68" t="n">
        <x:v>44.9</x:v>
      </x:c>
      <x:c r="C3660" s="68" t="n">
        <x:v>31.8</x:v>
      </x:c>
      <x:c r="D3660" s="68" t="n">
        <x:v>165.7</x:v>
      </x:c>
      <x:c r="E3660" s="68" t="n">
        <x:v>26.4</x:v>
      </x:c>
      <x:c r="F3660" s="68" t="n">
        <x:v>40.3</x:v>
      </x:c>
      <x:c r="G3660" s="68" t="n">
        <x:v>10.4</x:v>
      </x:c>
      <x:c r="H3660" s="69" t="n">
        <x:v>1.902</x:v>
      </x:c>
      <x:c r="I3660" s="68" t="n">
        <x:v>7384</x:v>
      </x:c>
      <x:c r="J3660" s="68" t="n">
        <x:v>8.6</x:v>
      </x:c>
      <x:c r="K3660" s="68" t="n">
        <x:v>592</x:v>
      </x:c>
      <x:c r="L3660" s="68" t="n">
        <x:v>2.9</x:v>
      </x:c>
      <x:c r="M3660" s="70" t="n">
        <x:v>0.021</x:v>
      </x:c>
      <x:c r="N3660" s="71" t="n">
        <x:v>88</x:v>
      </x:c>
      <x:c r="O3660" s="33" t="n">
        <x:f>ROUND(3*E3660+F3660+G3660*H3660,1)</x:f>
        <x:v>139.3</x:v>
      </x:c>
      <x:c r="P3660" s="33" t="n">
        <x:f>ROUND('Inputs'!$C$4*'Inputs'!$C$7*'Inputs'!$C$5*C3660/3600,1)</x:f>
        <x:v>4593.3</x:v>
      </x:c>
      <x:c r="Q3660" s="33" t="n">
        <x:f>ROUND(('Inputs'!$C$4/B3660)*'Inputs'!$C$7*'Inputs'!$C$6*D3660/3600,1)</x:f>
        <x:v>1066.1</x:v>
      </x:c>
      <x:c r="R3660" s="59" t="n">
        <x:f>ROUND((P3660-Q3660)*O3660-('Inputs'!$C$4/B3660)*(I3660/J3660+K3660)-'Inputs'!$C$4*L3660-('Inputs'!$C$4*'Inputs'!$C$20*'Inputs'!$C$21*'Inputs'!$C$22/1000)*M3660*N3660,0)</x:f>
        <x:v>135132</x:v>
      </x:c>
      <x:c r="S3660" s="59" t="n">
        <x:f>ROUND(R3660/'Inputs'!$C$4,2)</x:f>
        <x:v>13.51</x:v>
      </x:c>
      <x:c r="T3660" s="33" t="n">
        <x:f>ROUND((P3660-Q3660)*G3660*'Inputs'!$C$25/1000,1)</x:f>
        <x:v>94.8</x:v>
      </x:c>
    </x:row>
    <x:row r="3661">
      <x:c r="A3661" t="n">
        <x:v>3646</x:v>
      </x:c>
      <x:c r="B3661" s="68" t="n">
        <x:v>33.3</x:v>
      </x:c>
      <x:c r="C3661" s="68" t="n">
        <x:v>30.4</x:v>
      </x:c>
      <x:c r="D3661" s="68" t="n">
        <x:v>210.1</x:v>
      </x:c>
      <x:c r="E3661" s="68" t="n">
        <x:v>20.6</x:v>
      </x:c>
      <x:c r="F3661" s="68" t="n">
        <x:v>31.2</x:v>
      </x:c>
      <x:c r="G3661" s="68" t="n">
        <x:v>7.1</x:v>
      </x:c>
      <x:c r="H3661" s="69" t="n">
        <x:v>1.917</x:v>
      </x:c>
      <x:c r="I3661" s="68" t="n">
        <x:v>4898</x:v>
      </x:c>
      <x:c r="J3661" s="68" t="n">
        <x:v>10.1</x:v>
      </x:c>
      <x:c r="K3661" s="68" t="n">
        <x:v>564</x:v>
      </x:c>
      <x:c r="L3661" s="68" t="n">
        <x:v>3.2</x:v>
      </x:c>
      <x:c r="M3661" s="70" t="n">
        <x:v>0.056</x:v>
      </x:c>
      <x:c r="N3661" s="71" t="n">
        <x:v>74</x:v>
      </x:c>
      <x:c r="O3661" s="33" t="n">
        <x:f>ROUND(3*E3661+F3661+G3661*H3661,1)</x:f>
        <x:v>106.6</x:v>
      </x:c>
      <x:c r="P3661" s="33" t="n">
        <x:f>ROUND('Inputs'!$C$4*'Inputs'!$C$7*'Inputs'!$C$5*C3661/3600,1)</x:f>
        <x:v>4391.1</x:v>
      </x:c>
      <x:c r="Q3661" s="33" t="n">
        <x:f>ROUND(('Inputs'!$C$4/B3661)*'Inputs'!$C$7*'Inputs'!$C$6*D3661/3600,1)</x:f>
        <x:v>1822.7</x:v>
      </x:c>
      <x:c r="R3661" s="59" t="n">
        <x:f>ROUND((P3661-Q3661)*O3661-('Inputs'!$C$4/B3661)*(I3661/J3661+K3661)-'Inputs'!$C$4*L3661-('Inputs'!$C$4*'Inputs'!$C$20*'Inputs'!$C$21*'Inputs'!$C$22/1000)*M3661*N3661,0)</x:f>
        <x:v>-82475</x:v>
      </x:c>
      <x:c r="S3661" s="59" t="n">
        <x:f>ROUND(R3661/'Inputs'!$C$4,2)</x:f>
        <x:v>-8.25</x:v>
      </x:c>
      <x:c r="T3661" s="33" t="n">
        <x:f>ROUND((P3661-Q3661)*G3661*'Inputs'!$C$25/1000,1)</x:f>
        <x:v>47.1</x:v>
      </x:c>
    </x:row>
    <x:row r="3662">
      <x:c r="A3662" t="n">
        <x:v>3647</x:v>
      </x:c>
      <x:c r="B3662" s="68" t="n">
        <x:v>46.3</x:v>
      </x:c>
      <x:c r="C3662" s="68" t="n">
        <x:v>27.8</x:v>
      </x:c>
      <x:c r="D3662" s="68" t="n">
        <x:v>217</x:v>
      </x:c>
      <x:c r="E3662" s="68" t="n">
        <x:v>27.6</x:v>
      </x:c>
      <x:c r="F3662" s="68" t="n">
        <x:v>38.9</x:v>
      </x:c>
      <x:c r="G3662" s="68" t="n">
        <x:v>9.1</x:v>
      </x:c>
      <x:c r="H3662" s="69" t="n">
        <x:v>2.005</x:v>
      </x:c>
      <x:c r="I3662" s="68" t="n">
        <x:v>8963</x:v>
      </x:c>
      <x:c r="J3662" s="68" t="n">
        <x:v>14</x:v>
      </x:c>
      <x:c r="K3662" s="68" t="n">
        <x:v>547</x:v>
      </x:c>
      <x:c r="L3662" s="68" t="n">
        <x:v>4.3</x:v>
      </x:c>
      <x:c r="M3662" s="70" t="n">
        <x:v>0.086</x:v>
      </x:c>
      <x:c r="N3662" s="71" t="n">
        <x:v>64</x:v>
      </x:c>
      <x:c r="O3662" s="33" t="n">
        <x:f>ROUND(3*E3662+F3662+G3662*H3662,1)</x:f>
        <x:v>139.9</x:v>
      </x:c>
      <x:c r="P3662" s="33" t="n">
        <x:f>ROUND('Inputs'!$C$4*'Inputs'!$C$7*'Inputs'!$C$5*C3662/3600,1)</x:f>
        <x:v>4015.6</x:v>
      </x:c>
      <x:c r="Q3662" s="33" t="n">
        <x:f>ROUND(('Inputs'!$C$4/B3662)*'Inputs'!$C$7*'Inputs'!$C$6*D3662/3600,1)</x:f>
        <x:v>1354</x:v>
      </x:c>
      <x:c r="R3662" s="59" t="n">
        <x:f>ROUND((P3662-Q3662)*O3662-('Inputs'!$C$4/B3662)*(I3662/J3662+K3662)-'Inputs'!$C$4*L3662-('Inputs'!$C$4*'Inputs'!$C$20*'Inputs'!$C$21*'Inputs'!$C$22/1000)*M3662*N3662,0)</x:f>
        <x:v>60632</x:v>
      </x:c>
      <x:c r="S3662" s="59" t="n">
        <x:f>ROUND(R3662/'Inputs'!$C$4,2)</x:f>
        <x:v>6.06</x:v>
      </x:c>
      <x:c r="T3662" s="33" t="n">
        <x:f>ROUND((P3662-Q3662)*G3662*'Inputs'!$C$25/1000,1)</x:f>
        <x:v>62.6</x:v>
      </x:c>
    </x:row>
    <x:row r="3663">
      <x:c r="A3663" t="n">
        <x:v>3648</x:v>
      </x:c>
      <x:c r="B3663" s="68" t="n">
        <x:v>25.4</x:v>
      </x:c>
      <x:c r="C3663" s="68" t="n">
        <x:v>35.5</x:v>
      </x:c>
      <x:c r="D3663" s="68" t="n">
        <x:v>237.8</x:v>
      </x:c>
      <x:c r="E3663" s="68" t="n">
        <x:v>22.8</x:v>
      </x:c>
      <x:c r="F3663" s="68" t="n">
        <x:v>41.9</x:v>
      </x:c>
      <x:c r="G3663" s="68" t="n">
        <x:v>8.7</x:v>
      </x:c>
      <x:c r="H3663" s="69" t="n">
        <x:v>1.778</x:v>
      </x:c>
      <x:c r="I3663" s="68" t="n">
        <x:v>7076</x:v>
      </x:c>
      <x:c r="J3663" s="68" t="n">
        <x:v>9.4</x:v>
      </x:c>
      <x:c r="K3663" s="68" t="n">
        <x:v>558</x:v>
      </x:c>
      <x:c r="L3663" s="68" t="n">
        <x:v>3.2</x:v>
      </x:c>
      <x:c r="M3663" s="70" t="n">
        <x:v>0.088</x:v>
      </x:c>
      <x:c r="N3663" s="71" t="n">
        <x:v>103</x:v>
      </x:c>
      <x:c r="O3663" s="33" t="n">
        <x:f>ROUND(3*E3663+F3663+G3663*H3663,1)</x:f>
        <x:v>125.8</x:v>
      </x:c>
      <x:c r="P3663" s="33" t="n">
        <x:f>ROUND('Inputs'!$C$4*'Inputs'!$C$7*'Inputs'!$C$5*C3663/3600,1)</x:f>
        <x:v>5127.8</x:v>
      </x:c>
      <x:c r="Q3663" s="33" t="n">
        <x:f>ROUND(('Inputs'!$C$4/B3663)*'Inputs'!$C$7*'Inputs'!$C$6*D3663/3600,1)</x:f>
        <x:v>2704.6</x:v>
      </x:c>
      <x:c r="R3663" s="59" t="n">
        <x:f>ROUND((P3663-Q3663)*O3663-('Inputs'!$C$4/B3663)*(I3663/J3663+K3663)-'Inputs'!$C$4*L3663-('Inputs'!$C$4*'Inputs'!$C$20*'Inputs'!$C$21*'Inputs'!$C$22/1000)*M3663*N3663,0)</x:f>
        <x:v>-263479</x:v>
      </x:c>
      <x:c r="S3663" s="59" t="n">
        <x:f>ROUND(R3663/'Inputs'!$C$4,2)</x:f>
        <x:v>-26.35</x:v>
      </x:c>
      <x:c r="T3663" s="33" t="n">
        <x:f>ROUND((P3663-Q3663)*G3663*'Inputs'!$C$25/1000,1)</x:f>
        <x:v>54.5</x:v>
      </x:c>
    </x:row>
    <x:row r="3664">
      <x:c r="A3664" t="n">
        <x:v>3649</x:v>
      </x:c>
      <x:c r="B3664" s="68" t="n">
        <x:v>26.1</x:v>
      </x:c>
      <x:c r="C3664" s="68" t="n">
        <x:v>28.4</x:v>
      </x:c>
      <x:c r="D3664" s="68" t="n">
        <x:v>283.5</x:v>
      </x:c>
      <x:c r="E3664" s="68" t="n">
        <x:v>24</x:v>
      </x:c>
      <x:c r="F3664" s="68" t="n">
        <x:v>47.4</x:v>
      </x:c>
      <x:c r="G3664" s="68" t="n">
        <x:v>9.9</x:v>
      </x:c>
      <x:c r="H3664" s="69" t="n">
        <x:v>1.593</x:v>
      </x:c>
      <x:c r="I3664" s="68" t="n">
        <x:v>4039</x:v>
      </x:c>
      <x:c r="J3664" s="68" t="n">
        <x:v>14.4</x:v>
      </x:c>
      <x:c r="K3664" s="68" t="n">
        <x:v>495</x:v>
      </x:c>
      <x:c r="L3664" s="68" t="n">
        <x:v>6</x:v>
      </x:c>
      <x:c r="M3664" s="70" t="n">
        <x:v>0.093</x:v>
      </x:c>
      <x:c r="N3664" s="71" t="n">
        <x:v>76</x:v>
      </x:c>
      <x:c r="O3664" s="33" t="n">
        <x:f>ROUND(3*E3664+F3664+G3664*H3664,1)</x:f>
        <x:v>135.2</x:v>
      </x:c>
      <x:c r="P3664" s="33" t="n">
        <x:f>ROUND('Inputs'!$C$4*'Inputs'!$C$7*'Inputs'!$C$5*C3664/3600,1)</x:f>
        <x:v>4102.2</x:v>
      </x:c>
      <x:c r="Q3664" s="33" t="n">
        <x:f>ROUND(('Inputs'!$C$4/B3664)*'Inputs'!$C$7*'Inputs'!$C$6*D3664/3600,1)</x:f>
        <x:v>3137.9</x:v>
      </x:c>
      <x:c r="R3664" s="59" t="n">
        <x:f>ROUND((P3664-Q3664)*O3664-('Inputs'!$C$4/B3664)*(I3664/J3664+K3664)-'Inputs'!$C$4*L3664-('Inputs'!$C$4*'Inputs'!$C$20*'Inputs'!$C$21*'Inputs'!$C$22/1000)*M3664*N3664,0)</x:f>
        <x:v>-242553</x:v>
      </x:c>
      <x:c r="S3664" s="59" t="n">
        <x:f>ROUND(R3664/'Inputs'!$C$4,2)</x:f>
        <x:v>-24.26</x:v>
      </x:c>
      <x:c r="T3664" s="33" t="n">
        <x:f>ROUND((P3664-Q3664)*G3664*'Inputs'!$C$25/1000,1)</x:f>
        <x:v>24.7</x:v>
      </x:c>
    </x:row>
    <x:row r="3665">
      <x:c r="A3665" t="n">
        <x:v>3650</x:v>
      </x:c>
      <x:c r="B3665" s="68" t="n">
        <x:v>48.7</x:v>
      </x:c>
      <x:c r="C3665" s="68" t="n">
        <x:v>30.5</x:v>
      </x:c>
      <x:c r="D3665" s="68" t="n">
        <x:v>263</x:v>
      </x:c>
      <x:c r="E3665" s="68" t="n">
        <x:v>24.2</x:v>
      </x:c>
      <x:c r="F3665" s="68" t="n">
        <x:v>53.8</x:v>
      </x:c>
      <x:c r="G3665" s="68" t="n">
        <x:v>10.8</x:v>
      </x:c>
      <x:c r="H3665" s="69" t="n">
        <x:v>1.828</x:v>
      </x:c>
      <x:c r="I3665" s="68" t="n">
        <x:v>7563</x:v>
      </x:c>
      <x:c r="J3665" s="68" t="n">
        <x:v>14.6</x:v>
      </x:c>
      <x:c r="K3665" s="68" t="n">
        <x:v>795</x:v>
      </x:c>
      <x:c r="L3665" s="68" t="n">
        <x:v>2</x:v>
      </x:c>
      <x:c r="M3665" s="70" t="n">
        <x:v>0.06</x:v>
      </x:c>
      <x:c r="N3665" s="71" t="n">
        <x:v>134</x:v>
      </x:c>
      <x:c r="O3665" s="33" t="n">
        <x:f>ROUND(3*E3665+F3665+G3665*H3665,1)</x:f>
        <x:v>146.1</x:v>
      </x:c>
      <x:c r="P3665" s="33" t="n">
        <x:f>ROUND('Inputs'!$C$4*'Inputs'!$C$7*'Inputs'!$C$5*C3665/3600,1)</x:f>
        <x:v>4405.6</x:v>
      </x:c>
      <x:c r="Q3665" s="33" t="n">
        <x:f>ROUND(('Inputs'!$C$4/B3665)*'Inputs'!$C$7*'Inputs'!$C$6*D3665/3600,1)</x:f>
        <x:v>1560.1</x:v>
      </x:c>
      <x:c r="R3665" s="59" t="n">
        <x:f>ROUND((P3665-Q3665)*O3665-('Inputs'!$C$4/B3665)*(I3665/J3665+K3665)-'Inputs'!$C$4*L3665-('Inputs'!$C$4*'Inputs'!$C$20*'Inputs'!$C$21*'Inputs'!$C$22/1000)*M3665*N3665,0)</x:f>
        <x:v>108136</x:v>
      </x:c>
      <x:c r="S3665" s="59" t="n">
        <x:f>ROUND(R3665/'Inputs'!$C$4,2)</x:f>
        <x:v>10.81</x:v>
      </x:c>
      <x:c r="T3665" s="33" t="n">
        <x:f>ROUND((P3665-Q3665)*G3665*'Inputs'!$C$25/1000,1)</x:f>
        <x:v>79.4</x:v>
      </x:c>
    </x:row>
    <x:row r="3666">
      <x:c r="A3666" t="n">
        <x:v>3651</x:v>
      </x:c>
      <x:c r="B3666" s="68" t="n">
        <x:v>30.6</x:v>
      </x:c>
      <x:c r="C3666" s="68" t="n">
        <x:v>28.8</x:v>
      </x:c>
      <x:c r="D3666" s="68" t="n">
        <x:v>184.4</x:v>
      </x:c>
      <x:c r="E3666" s="68" t="n">
        <x:v>20.3</x:v>
      </x:c>
      <x:c r="F3666" s="68" t="n">
        <x:v>36.1</x:v>
      </x:c>
      <x:c r="G3666" s="68" t="n">
        <x:v>8.7</x:v>
      </x:c>
      <x:c r="H3666" s="69" t="n">
        <x:v>1.971</x:v>
      </x:c>
      <x:c r="I3666" s="68" t="n">
        <x:v>5003</x:v>
      </x:c>
      <x:c r="J3666" s="68" t="n">
        <x:v>8.8</x:v>
      </x:c>
      <x:c r="K3666" s="68" t="n">
        <x:v>524</x:v>
      </x:c>
      <x:c r="L3666" s="68" t="n">
        <x:v>4.8</x:v>
      </x:c>
      <x:c r="M3666" s="70" t="n">
        <x:v>0.055</x:v>
      </x:c>
      <x:c r="N3666" s="71" t="n">
        <x:v>65</x:v>
      </x:c>
      <x:c r="O3666" s="33" t="n">
        <x:f>ROUND(3*E3666+F3666+G3666*H3666,1)</x:f>
        <x:v>114.1</x:v>
      </x:c>
      <x:c r="P3666" s="33" t="n">
        <x:f>ROUND('Inputs'!$C$4*'Inputs'!$C$7*'Inputs'!$C$5*C3666/3600,1)</x:f>
        <x:v>4160</x:v>
      </x:c>
      <x:c r="Q3666" s="33" t="n">
        <x:f>ROUND(('Inputs'!$C$4/B3666)*'Inputs'!$C$7*'Inputs'!$C$6*D3666/3600,1)</x:f>
        <x:v>1740.9</x:v>
      </x:c>
      <x:c r="R3666" s="59" t="n">
        <x:f>ROUND((P3666-Q3666)*O3666-('Inputs'!$C$4/B3666)*(I3666/J3666+K3666)-'Inputs'!$C$4*L3666-('Inputs'!$C$4*'Inputs'!$C$20*'Inputs'!$C$21*'Inputs'!$C$22/1000)*M3666*N3666,0)</x:f>
        <x:v>-137008</x:v>
      </x:c>
      <x:c r="S3666" s="59" t="n">
        <x:f>ROUND(R3666/'Inputs'!$C$4,2)</x:f>
        <x:v>-13.7</x:v>
      </x:c>
      <x:c r="T3666" s="33" t="n">
        <x:f>ROUND((P3666-Q3666)*G3666*'Inputs'!$C$25/1000,1)</x:f>
        <x:v>54.4</x:v>
      </x:c>
    </x:row>
    <x:row r="3667">
      <x:c r="A3667" t="n">
        <x:v>3652</x:v>
      </x:c>
      <x:c r="B3667" s="68" t="n">
        <x:v>45.7</x:v>
      </x:c>
      <x:c r="C3667" s="68" t="n">
        <x:v>29.5</x:v>
      </x:c>
      <x:c r="D3667" s="68" t="n">
        <x:v>245.5</x:v>
      </x:c>
      <x:c r="E3667" s="68" t="n">
        <x:v>23.9</x:v>
      </x:c>
      <x:c r="F3667" s="68" t="n">
        <x:v>43.6</x:v>
      </x:c>
      <x:c r="G3667" s="68" t="n">
        <x:v>10.3</x:v>
      </x:c>
      <x:c r="H3667" s="69" t="n">
        <x:v>1.918</x:v>
      </x:c>
      <x:c r="I3667" s="68" t="n">
        <x:v>8183</x:v>
      </x:c>
      <x:c r="J3667" s="68" t="n">
        <x:v>9.8</x:v>
      </x:c>
      <x:c r="K3667" s="68" t="n">
        <x:v>428</x:v>
      </x:c>
      <x:c r="L3667" s="68" t="n">
        <x:v>3.3</x:v>
      </x:c>
      <x:c r="M3667" s="70" t="n">
        <x:v>0.023</x:v>
      </x:c>
      <x:c r="N3667" s="71" t="n">
        <x:v>113</x:v>
      </x:c>
      <x:c r="O3667" s="33" t="n">
        <x:f>ROUND(3*E3667+F3667+G3667*H3667,1)</x:f>
        <x:v>135.1</x:v>
      </x:c>
      <x:c r="P3667" s="33" t="n">
        <x:f>ROUND('Inputs'!$C$4*'Inputs'!$C$7*'Inputs'!$C$5*C3667/3600,1)</x:f>
        <x:v>4261.1</x:v>
      </x:c>
      <x:c r="Q3667" s="33" t="n">
        <x:f>ROUND(('Inputs'!$C$4/B3667)*'Inputs'!$C$7*'Inputs'!$C$6*D3667/3600,1)</x:f>
        <x:v>1551.9</x:v>
      </x:c>
      <x:c r="R3667" s="59" t="n">
        <x:f>ROUND((P3667-Q3667)*O3667-('Inputs'!$C$4/B3667)*(I3667/J3667+K3667)-'Inputs'!$C$4*L3667-('Inputs'!$C$4*'Inputs'!$C$20*'Inputs'!$C$21*'Inputs'!$C$22/1000)*M3667*N3667,0)</x:f>
        <x:v>50834</x:v>
      </x:c>
      <x:c r="S3667" s="59" t="n">
        <x:f>ROUND(R3667/'Inputs'!$C$4,2)</x:f>
        <x:v>5.08</x:v>
      </x:c>
      <x:c r="T3667" s="33" t="n">
        <x:f>ROUND((P3667-Q3667)*G3667*'Inputs'!$C$25/1000,1)</x:f>
        <x:v>72.1</x:v>
      </x:c>
    </x:row>
    <x:row r="3668">
      <x:c r="A3668" t="n">
        <x:v>3653</x:v>
      </x:c>
      <x:c r="B3668" s="68" t="n">
        <x:v>25.1</x:v>
      </x:c>
      <x:c r="C3668" s="68" t="n">
        <x:v>29.8</x:v>
      </x:c>
      <x:c r="D3668" s="68" t="n">
        <x:v>226.8</x:v>
      </x:c>
      <x:c r="E3668" s="68" t="n">
        <x:v>26.7</x:v>
      </x:c>
      <x:c r="F3668" s="68" t="n">
        <x:v>50.1</x:v>
      </x:c>
      <x:c r="G3668" s="68" t="n">
        <x:v>7.8</x:v>
      </x:c>
      <x:c r="H3668" s="69" t="n">
        <x:v>1.952</x:v>
      </x:c>
      <x:c r="I3668" s="68" t="n">
        <x:v>7439</x:v>
      </x:c>
      <x:c r="J3668" s="68" t="n">
        <x:v>8.2</x:v>
      </x:c>
      <x:c r="K3668" s="68" t="n">
        <x:v>699</x:v>
      </x:c>
      <x:c r="L3668" s="68" t="n">
        <x:v>3.2</x:v>
      </x:c>
      <x:c r="M3668" s="70" t="n">
        <x:v>0.006</x:v>
      </x:c>
      <x:c r="N3668" s="71" t="n">
        <x:v>145</x:v>
      </x:c>
      <x:c r="O3668" s="33" t="n">
        <x:f>ROUND(3*E3668+F3668+G3668*H3668,1)</x:f>
        <x:v>145.4</x:v>
      </x:c>
      <x:c r="P3668" s="33" t="n">
        <x:f>ROUND('Inputs'!$C$4*'Inputs'!$C$7*'Inputs'!$C$5*C3668/3600,1)</x:f>
        <x:v>4304.4</x:v>
      </x:c>
      <x:c r="Q3668" s="33" t="n">
        <x:f>ROUND(('Inputs'!$C$4/B3668)*'Inputs'!$C$7*'Inputs'!$C$6*D3668/3600,1)</x:f>
        <x:v>2610.4</x:v>
      </x:c>
      <x:c r="R3668" s="59" t="n">
        <x:f>ROUND((P3668-Q3668)*O3668-('Inputs'!$C$4/B3668)*(I3668/J3668+K3668)-'Inputs'!$C$4*L3668-('Inputs'!$C$4*'Inputs'!$C$20*'Inputs'!$C$21*'Inputs'!$C$22/1000)*M3668*N3668,0)</x:f>
        <x:v>-427556</x:v>
      </x:c>
      <x:c r="S3668" s="59" t="n">
        <x:f>ROUND(R3668/'Inputs'!$C$4,2)</x:f>
        <x:v>-42.76</x:v>
      </x:c>
      <x:c r="T3668" s="33" t="n">
        <x:f>ROUND((P3668-Q3668)*G3668*'Inputs'!$C$25/1000,1)</x:f>
        <x:v>34.1</x:v>
      </x:c>
    </x:row>
    <x:row r="3669">
      <x:c r="A3669" t="n">
        <x:v>3654</x:v>
      </x:c>
      <x:c r="B3669" s="68" t="n">
        <x:v>38</x:v>
      </x:c>
      <x:c r="C3669" s="68" t="n">
        <x:v>29.8</x:v>
      </x:c>
      <x:c r="D3669" s="68" t="n">
        <x:v>187.6</x:v>
      </x:c>
      <x:c r="E3669" s="68" t="n">
        <x:v>24.5</x:v>
      </x:c>
      <x:c r="F3669" s="68" t="n">
        <x:v>35.2</x:v>
      </x:c>
      <x:c r="G3669" s="68" t="n">
        <x:v>9.3</x:v>
      </x:c>
      <x:c r="H3669" s="69" t="n">
        <x:v>1.824</x:v>
      </x:c>
      <x:c r="I3669" s="68" t="n">
        <x:v>8274</x:v>
      </x:c>
      <x:c r="J3669" s="68" t="n">
        <x:v>9.2</x:v>
      </x:c>
      <x:c r="K3669" s="68" t="n">
        <x:v>741</x:v>
      </x:c>
      <x:c r="L3669" s="68" t="n">
        <x:v>2.8</x:v>
      </x:c>
      <x:c r="M3669" s="70" t="n">
        <x:v>0.025</x:v>
      </x:c>
      <x:c r="N3669" s="71" t="n">
        <x:v>99</x:v>
      </x:c>
      <x:c r="O3669" s="33" t="n">
        <x:f>ROUND(3*E3669+F3669+G3669*H3669,1)</x:f>
        <x:v>125.7</x:v>
      </x:c>
      <x:c r="P3669" s="33" t="n">
        <x:f>ROUND('Inputs'!$C$4*'Inputs'!$C$7*'Inputs'!$C$5*C3669/3600,1)</x:f>
        <x:v>4304.4</x:v>
      </x:c>
      <x:c r="Q3669" s="33" t="n">
        <x:f>ROUND(('Inputs'!$C$4/B3669)*'Inputs'!$C$7*'Inputs'!$C$6*D3669/3600,1)</x:f>
        <x:v>1426.2</x:v>
      </x:c>
      <x:c r="R3669" s="59" t="n">
        <x:f>ROUND((P3669-Q3669)*O3669-('Inputs'!$C$4/B3669)*(I3669/J3669+K3669)-'Inputs'!$C$4*L3669-('Inputs'!$C$4*'Inputs'!$C$20*'Inputs'!$C$21*'Inputs'!$C$22/1000)*M3669*N3669,0)</x:f>
        <x:v>-103415</x:v>
      </x:c>
      <x:c r="S3669" s="59" t="n">
        <x:f>ROUND(R3669/'Inputs'!$C$4,2)</x:f>
        <x:v>-10.34</x:v>
      </x:c>
      <x:c r="T3669" s="33" t="n">
        <x:f>ROUND((P3669-Q3669)*G3669*'Inputs'!$C$25/1000,1)</x:f>
        <x:v>69.2</x:v>
      </x:c>
    </x:row>
    <x:row r="3670">
      <x:c r="A3670" t="n">
        <x:v>3655</x:v>
      </x:c>
      <x:c r="B3670" s="68" t="n">
        <x:v>26.1</x:v>
      </x:c>
      <x:c r="C3670" s="68" t="n">
        <x:v>30.6</x:v>
      </x:c>
      <x:c r="D3670" s="68" t="n">
        <x:v>191.2</x:v>
      </x:c>
      <x:c r="E3670" s="68" t="n">
        <x:v>20.9</x:v>
      </x:c>
      <x:c r="F3670" s="68" t="n">
        <x:v>34.9</x:v>
      </x:c>
      <x:c r="G3670" s="68" t="n">
        <x:v>7.5</x:v>
      </x:c>
      <x:c r="H3670" s="69" t="n">
        <x:v>1.806</x:v>
      </x:c>
      <x:c r="I3670" s="68" t="n">
        <x:v>8952</x:v>
      </x:c>
      <x:c r="J3670" s="68" t="n">
        <x:v>8.4</x:v>
      </x:c>
      <x:c r="K3670" s="68" t="n">
        <x:v>548</x:v>
      </x:c>
      <x:c r="L3670" s="68" t="n">
        <x:v>3.5</x:v>
      </x:c>
      <x:c r="M3670" s="70" t="n">
        <x:v>0.053</x:v>
      </x:c>
      <x:c r="N3670" s="71" t="n">
        <x:v>109</x:v>
      </x:c>
      <x:c r="O3670" s="33" t="n">
        <x:f>ROUND(3*E3670+F3670+G3670*H3670,1)</x:f>
        <x:v>111.1</x:v>
      </x:c>
      <x:c r="P3670" s="33" t="n">
        <x:f>ROUND('Inputs'!$C$4*'Inputs'!$C$7*'Inputs'!$C$5*C3670/3600,1)</x:f>
        <x:v>4420</x:v>
      </x:c>
      <x:c r="Q3670" s="33" t="n">
        <x:f>ROUND(('Inputs'!$C$4/B3670)*'Inputs'!$C$7*'Inputs'!$C$6*D3670/3600,1)</x:f>
        <x:v>2116.3</x:v>
      </x:c>
      <x:c r="R3670" s="59" t="n">
        <x:f>ROUND((P3670-Q3670)*O3670-('Inputs'!$C$4/B3670)*(I3670/J3670+K3670)-'Inputs'!$C$4*L3670-('Inputs'!$C$4*'Inputs'!$C$20*'Inputs'!$C$21*'Inputs'!$C$22/1000)*M3670*N3670,0)</x:f>
        <x:v>-410258</x:v>
      </x:c>
      <x:c r="S3670" s="59" t="n">
        <x:f>ROUND(R3670/'Inputs'!$C$4,2)</x:f>
        <x:v>-41.03</x:v>
      </x:c>
      <x:c r="T3670" s="33" t="n">
        <x:f>ROUND((P3670-Q3670)*G3670*'Inputs'!$C$25/1000,1)</x:f>
        <x:v>44.6</x:v>
      </x:c>
    </x:row>
    <x:row r="3671">
      <x:c r="A3671" t="n">
        <x:v>3656</x:v>
      </x:c>
      <x:c r="B3671" s="68" t="n">
        <x:v>53.7</x:v>
      </x:c>
      <x:c r="C3671" s="68" t="n">
        <x:v>28.4</x:v>
      </x:c>
      <x:c r="D3671" s="68" t="n">
        <x:v>215.2</x:v>
      </x:c>
      <x:c r="E3671" s="68" t="n">
        <x:v>26</x:v>
      </x:c>
      <x:c r="F3671" s="68" t="n">
        <x:v>31.9</x:v>
      </x:c>
      <x:c r="G3671" s="68" t="n">
        <x:v>10.9</x:v>
      </x:c>
      <x:c r="H3671" s="69" t="n">
        <x:v>1.827</x:v>
      </x:c>
      <x:c r="I3671" s="68" t="n">
        <x:v>7309</x:v>
      </x:c>
      <x:c r="J3671" s="68" t="n">
        <x:v>9.7</x:v>
      </x:c>
      <x:c r="K3671" s="68" t="n">
        <x:v>516</x:v>
      </x:c>
      <x:c r="L3671" s="68" t="n">
        <x:v>2.2</x:v>
      </x:c>
      <x:c r="M3671" s="70" t="n">
        <x:v>0.024</x:v>
      </x:c>
      <x:c r="N3671" s="71" t="n">
        <x:v>73</x:v>
      </x:c>
      <x:c r="O3671" s="33" t="n">
        <x:f>ROUND(3*E3671+F3671+G3671*H3671,1)</x:f>
        <x:v>129.8</x:v>
      </x:c>
      <x:c r="P3671" s="33" t="n">
        <x:f>ROUND('Inputs'!$C$4*'Inputs'!$C$7*'Inputs'!$C$5*C3671/3600,1)</x:f>
        <x:v>4102.2</x:v>
      </x:c>
      <x:c r="Q3671" s="33" t="n">
        <x:f>ROUND(('Inputs'!$C$4/B3671)*'Inputs'!$C$7*'Inputs'!$C$6*D3671/3600,1)</x:f>
        <x:v>1157.7</x:v>
      </x:c>
      <x:c r="R3671" s="59" t="n">
        <x:f>ROUND((P3671-Q3671)*O3671-('Inputs'!$C$4/B3671)*(I3671/J3671+K3671)-'Inputs'!$C$4*L3671-('Inputs'!$C$4*'Inputs'!$C$20*'Inputs'!$C$21*'Inputs'!$C$22/1000)*M3671*N3671,0)</x:f>
        <x:v>119871</x:v>
      </x:c>
      <x:c r="S3671" s="59" t="n">
        <x:f>ROUND(R3671/'Inputs'!$C$4,2)</x:f>
        <x:v>11.99</x:v>
      </x:c>
      <x:c r="T3671" s="33" t="n">
        <x:f>ROUND((P3671-Q3671)*G3671*'Inputs'!$C$25/1000,1)</x:f>
        <x:v>82.9</x:v>
      </x:c>
    </x:row>
    <x:row r="3672">
      <x:c r="A3672" t="n">
        <x:v>3657</x:v>
      </x:c>
      <x:c r="B3672" s="68" t="n">
        <x:v>50.8</x:v>
      </x:c>
      <x:c r="C3672" s="68" t="n">
        <x:v>24.9</x:v>
      </x:c>
      <x:c r="D3672" s="68" t="n">
        <x:v>265</x:v>
      </x:c>
      <x:c r="E3672" s="68" t="n">
        <x:v>22.2</x:v>
      </x:c>
      <x:c r="F3672" s="68" t="n">
        <x:v>37.5</x:v>
      </x:c>
      <x:c r="G3672" s="68" t="n">
        <x:v>10.9</x:v>
      </x:c>
      <x:c r="H3672" s="69" t="n">
        <x:v>1.637</x:v>
      </x:c>
      <x:c r="I3672" s="68" t="n">
        <x:v>8650</x:v>
      </x:c>
      <x:c r="J3672" s="68" t="n">
        <x:v>11.9</x:v>
      </x:c>
      <x:c r="K3672" s="68" t="n">
        <x:v>607</x:v>
      </x:c>
      <x:c r="L3672" s="68" t="n">
        <x:v>4.4</x:v>
      </x:c>
      <x:c r="M3672" s="70" t="n">
        <x:v>0.099</x:v>
      </x:c>
      <x:c r="N3672" s="71" t="n">
        <x:v>153</x:v>
      </x:c>
      <x:c r="O3672" s="33" t="n">
        <x:f>ROUND(3*E3672+F3672+G3672*H3672,1)</x:f>
        <x:v>121.9</x:v>
      </x:c>
      <x:c r="P3672" s="33" t="n">
        <x:f>ROUND('Inputs'!$C$4*'Inputs'!$C$7*'Inputs'!$C$5*C3672/3600,1)</x:f>
        <x:v>3596.7</x:v>
      </x:c>
      <x:c r="Q3672" s="33" t="n">
        <x:f>ROUND(('Inputs'!$C$4/B3672)*'Inputs'!$C$7*'Inputs'!$C$6*D3672/3600,1)</x:f>
        <x:v>1507</x:v>
      </x:c>
      <x:c r="R3672" s="59" t="n">
        <x:f>ROUND((P3672-Q3672)*O3672-('Inputs'!$C$4/B3672)*(I3672/J3672+K3672)-'Inputs'!$C$4*L3672-('Inputs'!$C$4*'Inputs'!$C$20*'Inputs'!$C$21*'Inputs'!$C$22/1000)*M3672*N3672,0)</x:f>
        <x:v>-85713</x:v>
      </x:c>
      <x:c r="S3672" s="59" t="n">
        <x:f>ROUND(R3672/'Inputs'!$C$4,2)</x:f>
        <x:v>-8.57</x:v>
      </x:c>
      <x:c r="T3672" s="33" t="n">
        <x:f>ROUND((P3672-Q3672)*G3672*'Inputs'!$C$25/1000,1)</x:f>
        <x:v>58.8</x:v>
      </x:c>
    </x:row>
    <x:row r="3673">
      <x:c r="A3673" t="n">
        <x:v>3658</x:v>
      </x:c>
      <x:c r="B3673" s="68" t="n">
        <x:v>29.4</x:v>
      </x:c>
      <x:c r="C3673" s="68" t="n">
        <x:v>29</x:v>
      </x:c>
      <x:c r="D3673" s="68" t="n">
        <x:v>202.3</x:v>
      </x:c>
      <x:c r="E3673" s="68" t="n">
        <x:v>22.3</x:v>
      </x:c>
      <x:c r="F3673" s="68" t="n">
        <x:v>46.3</x:v>
      </x:c>
      <x:c r="G3673" s="68" t="n">
        <x:v>10.3</x:v>
      </x:c>
      <x:c r="H3673" s="69" t="n">
        <x:v>1.868</x:v>
      </x:c>
      <x:c r="I3673" s="68" t="n">
        <x:v>5443</x:v>
      </x:c>
      <x:c r="J3673" s="68" t="n">
        <x:v>12.7</x:v>
      </x:c>
      <x:c r="K3673" s="68" t="n">
        <x:v>468</x:v>
      </x:c>
      <x:c r="L3673" s="68" t="n">
        <x:v>4.5</x:v>
      </x:c>
      <x:c r="M3673" s="70" t="n">
        <x:v>0.023</x:v>
      </x:c>
      <x:c r="N3673" s="71" t="n">
        <x:v>112</x:v>
      </x:c>
      <x:c r="O3673" s="33" t="n">
        <x:f>ROUND(3*E3673+F3673+G3673*H3673,1)</x:f>
        <x:v>132.4</x:v>
      </x:c>
      <x:c r="P3673" s="33" t="n">
        <x:f>ROUND('Inputs'!$C$4*'Inputs'!$C$7*'Inputs'!$C$5*C3673/3600,1)</x:f>
        <x:v>4188.9</x:v>
      </x:c>
      <x:c r="Q3673" s="33" t="n">
        <x:f>ROUND(('Inputs'!$C$4/B3673)*'Inputs'!$C$7*'Inputs'!$C$6*D3673/3600,1)</x:f>
        <x:v>1987.8</x:v>
      </x:c>
      <x:c r="R3673" s="59" t="n">
        <x:f>ROUND((P3673-Q3673)*O3673-('Inputs'!$C$4/B3673)*(I3673/J3673+K3673)-'Inputs'!$C$4*L3673-('Inputs'!$C$4*'Inputs'!$C$20*'Inputs'!$C$21*'Inputs'!$C$22/1000)*M3673*N3673,0)</x:f>
        <x:v>-64295</x:v>
      </x:c>
      <x:c r="S3673" s="59" t="n">
        <x:f>ROUND(R3673/'Inputs'!$C$4,2)</x:f>
        <x:v>-6.43</x:v>
      </x:c>
      <x:c r="T3673" s="33" t="n">
        <x:f>ROUND((P3673-Q3673)*G3673*'Inputs'!$C$25/1000,1)</x:f>
        <x:v>58.6</x:v>
      </x:c>
    </x:row>
    <x:row r="3674">
      <x:c r="A3674" t="n">
        <x:v>3659</x:v>
      </x:c>
      <x:c r="B3674" s="68" t="n">
        <x:v>35.8</x:v>
      </x:c>
      <x:c r="C3674" s="68" t="n">
        <x:v>28.1</x:v>
      </x:c>
      <x:c r="D3674" s="68" t="n">
        <x:v>167.2</x:v>
      </x:c>
      <x:c r="E3674" s="68" t="n">
        <x:v>25</x:v>
      </x:c>
      <x:c r="F3674" s="68" t="n">
        <x:v>40.8</x:v>
      </x:c>
      <x:c r="G3674" s="68" t="n">
        <x:v>10.5</x:v>
      </x:c>
      <x:c r="H3674" s="69" t="n">
        <x:v>1.778</x:v>
      </x:c>
      <x:c r="I3674" s="68" t="n">
        <x:v>3950</x:v>
      </x:c>
      <x:c r="J3674" s="68" t="n">
        <x:v>14</x:v>
      </x:c>
      <x:c r="K3674" s="68" t="n">
        <x:v>757</x:v>
      </x:c>
      <x:c r="L3674" s="68" t="n">
        <x:v>3.9</x:v>
      </x:c>
      <x:c r="M3674" s="70" t="n">
        <x:v>0.031</x:v>
      </x:c>
      <x:c r="N3674" s="71" t="n">
        <x:v>68</x:v>
      </x:c>
      <x:c r="O3674" s="33" t="n">
        <x:f>ROUND(3*E3674+F3674+G3674*H3674,1)</x:f>
        <x:v>134.5</x:v>
      </x:c>
      <x:c r="P3674" s="33" t="n">
        <x:f>ROUND('Inputs'!$C$4*'Inputs'!$C$7*'Inputs'!$C$5*C3674/3600,1)</x:f>
        <x:v>4058.9</x:v>
      </x:c>
      <x:c r="Q3674" s="33" t="n">
        <x:f>ROUND(('Inputs'!$C$4/B3674)*'Inputs'!$C$7*'Inputs'!$C$6*D3674/3600,1)</x:f>
        <x:v>1349.2</x:v>
      </x:c>
      <x:c r="R3674" s="59" t="n">
        <x:f>ROUND((P3674-Q3674)*O3674-('Inputs'!$C$4/B3674)*(I3674/J3674+K3674)-'Inputs'!$C$4*L3674-('Inputs'!$C$4*'Inputs'!$C$20*'Inputs'!$C$21*'Inputs'!$C$22/1000)*M3674*N3674,0)</x:f>
        <x:v>30477</x:v>
      </x:c>
      <x:c r="S3674" s="59" t="n">
        <x:f>ROUND(R3674/'Inputs'!$C$4,2)</x:f>
        <x:v>3.05</x:v>
      </x:c>
      <x:c r="T3674" s="33" t="n">
        <x:f>ROUND((P3674-Q3674)*G3674*'Inputs'!$C$25/1000,1)</x:f>
        <x:v>73.5</x:v>
      </x:c>
    </x:row>
    <x:row r="3675">
      <x:c r="A3675" t="n">
        <x:v>3660</x:v>
      </x:c>
      <x:c r="B3675" s="68" t="n">
        <x:v>29.2</x:v>
      </x:c>
      <x:c r="C3675" s="68" t="n">
        <x:v>32.2</x:v>
      </x:c>
      <x:c r="D3675" s="68" t="n">
        <x:v>229.7</x:v>
      </x:c>
      <x:c r="E3675" s="68" t="n">
        <x:v>27.4</x:v>
      </x:c>
      <x:c r="F3675" s="68" t="n">
        <x:v>44.6</x:v>
      </x:c>
      <x:c r="G3675" s="68" t="n">
        <x:v>9.1</x:v>
      </x:c>
      <x:c r="H3675" s="69" t="n">
        <x:v>1.621</x:v>
      </x:c>
      <x:c r="I3675" s="68" t="n">
        <x:v>8844</x:v>
      </x:c>
      <x:c r="J3675" s="68" t="n">
        <x:v>10</x:v>
      </x:c>
      <x:c r="K3675" s="68" t="n">
        <x:v>611</x:v>
      </x:c>
      <x:c r="L3675" s="68" t="n">
        <x:v>4</x:v>
      </x:c>
      <x:c r="M3675" s="70" t="n">
        <x:v>0.061</x:v>
      </x:c>
      <x:c r="N3675" s="71" t="n">
        <x:v>98</x:v>
      </x:c>
      <x:c r="O3675" s="33" t="n">
        <x:f>ROUND(3*E3675+F3675+G3675*H3675,1)</x:f>
        <x:v>141.6</x:v>
      </x:c>
      <x:c r="P3675" s="33" t="n">
        <x:f>ROUND('Inputs'!$C$4*'Inputs'!$C$7*'Inputs'!$C$5*C3675/3600,1)</x:f>
        <x:v>4651.1</x:v>
      </x:c>
      <x:c r="Q3675" s="33" t="n">
        <x:f>ROUND(('Inputs'!$C$4/B3675)*'Inputs'!$C$7*'Inputs'!$C$6*D3675/3600,1)</x:f>
        <x:v>2272.5</x:v>
      </x:c>
      <x:c r="R3675" s="59" t="n">
        <x:f>ROUND((P3675-Q3675)*O3675-('Inputs'!$C$4/B3675)*(I3675/J3675+K3675)-'Inputs'!$C$4*L3675-('Inputs'!$C$4*'Inputs'!$C$20*'Inputs'!$C$21*'Inputs'!$C$22/1000)*M3675*N3675,0)</x:f>
        <x:v>-228681</x:v>
      </x:c>
      <x:c r="S3675" s="59" t="n">
        <x:f>ROUND(R3675/'Inputs'!$C$4,2)</x:f>
        <x:v>-22.87</x:v>
      </x:c>
      <x:c r="T3675" s="33" t="n">
        <x:f>ROUND((P3675-Q3675)*G3675*'Inputs'!$C$25/1000,1)</x:f>
        <x:v>55.9</x:v>
      </x:c>
    </x:row>
    <x:row r="3676">
      <x:c r="A3676" t="n">
        <x:v>3661</x:v>
      </x:c>
      <x:c r="B3676" s="68" t="n">
        <x:v>29.6</x:v>
      </x:c>
      <x:c r="C3676" s="68" t="n">
        <x:v>24.9</x:v>
      </x:c>
      <x:c r="D3676" s="68" t="n">
        <x:v>230.1</x:v>
      </x:c>
      <x:c r="E3676" s="68" t="n">
        <x:v>23.7</x:v>
      </x:c>
      <x:c r="F3676" s="68" t="n">
        <x:v>40.5</x:v>
      </x:c>
      <x:c r="G3676" s="68" t="n">
        <x:v>11</x:v>
      </x:c>
      <x:c r="H3676" s="69" t="n">
        <x:v>1.885</x:v>
      </x:c>
      <x:c r="I3676" s="68" t="n">
        <x:v>4344</x:v>
      </x:c>
      <x:c r="J3676" s="68" t="n">
        <x:v>9.4</x:v>
      </x:c>
      <x:c r="K3676" s="68" t="n">
        <x:v>714</x:v>
      </x:c>
      <x:c r="L3676" s="68" t="n">
        <x:v>2.9</x:v>
      </x:c>
      <x:c r="M3676" s="70" t="n">
        <x:v>0.007</x:v>
      </x:c>
      <x:c r="N3676" s="71" t="n">
        <x:v>92</x:v>
      </x:c>
      <x:c r="O3676" s="33" t="n">
        <x:f>ROUND(3*E3676+F3676+G3676*H3676,1)</x:f>
        <x:v>132.3</x:v>
      </x:c>
      <x:c r="P3676" s="33" t="n">
        <x:f>ROUND('Inputs'!$C$4*'Inputs'!$C$7*'Inputs'!$C$5*C3676/3600,1)</x:f>
        <x:v>3596.7</x:v>
      </x:c>
      <x:c r="Q3676" s="33" t="n">
        <x:f>ROUND(('Inputs'!$C$4/B3676)*'Inputs'!$C$7*'Inputs'!$C$6*D3676/3600,1)</x:f>
        <x:v>2245.7</x:v>
      </x:c>
      <x:c r="R3676" s="59" t="n">
        <x:f>ROUND((P3676-Q3676)*O3676-('Inputs'!$C$4/B3676)*(I3676/J3676+K3676)-'Inputs'!$C$4*L3676-('Inputs'!$C$4*'Inputs'!$C$20*'Inputs'!$C$21*'Inputs'!$C$22/1000)*M3676*N3676,0)</x:f>
        <x:v>-249043</x:v>
      </x:c>
      <x:c r="S3676" s="59" t="n">
        <x:f>ROUND(R3676/'Inputs'!$C$4,2)</x:f>
        <x:v>-24.9</x:v>
      </x:c>
      <x:c r="T3676" s="33" t="n">
        <x:f>ROUND((P3676-Q3676)*G3676*'Inputs'!$C$25/1000,1)</x:f>
        <x:v>38.4</x:v>
      </x:c>
    </x:row>
    <x:row r="3677">
      <x:c r="A3677" t="n">
        <x:v>3662</x:v>
      </x:c>
      <x:c r="B3677" s="68" t="n">
        <x:v>57.6</x:v>
      </x:c>
      <x:c r="C3677" s="68" t="n">
        <x:v>30.3</x:v>
      </x:c>
      <x:c r="D3677" s="68" t="n">
        <x:v>212.4</x:v>
      </x:c>
      <x:c r="E3677" s="68" t="n">
        <x:v>21.1</x:v>
      </x:c>
      <x:c r="F3677" s="68" t="n">
        <x:v>43</x:v>
      </x:c>
      <x:c r="G3677" s="68" t="n">
        <x:v>9.2</x:v>
      </x:c>
      <x:c r="H3677" s="69" t="n">
        <x:v>1.975</x:v>
      </x:c>
      <x:c r="I3677" s="68" t="n">
        <x:v>6755</x:v>
      </x:c>
      <x:c r="J3677" s="68" t="n">
        <x:v>8.7</x:v>
      </x:c>
      <x:c r="K3677" s="68" t="n">
        <x:v>781</x:v>
      </x:c>
      <x:c r="L3677" s="68" t="n">
        <x:v>1.6</x:v>
      </x:c>
      <x:c r="M3677" s="70" t="n">
        <x:v>0.036</x:v>
      </x:c>
      <x:c r="N3677" s="71" t="n">
        <x:v>103</x:v>
      </x:c>
      <x:c r="O3677" s="33" t="n">
        <x:f>ROUND(3*E3677+F3677+G3677*H3677,1)</x:f>
        <x:v>124.5</x:v>
      </x:c>
      <x:c r="P3677" s="33" t="n">
        <x:f>ROUND('Inputs'!$C$4*'Inputs'!$C$7*'Inputs'!$C$5*C3677/3600,1)</x:f>
        <x:v>4376.7</x:v>
      </x:c>
      <x:c r="Q3677" s="33" t="n">
        <x:f>ROUND(('Inputs'!$C$4/B3677)*'Inputs'!$C$7*'Inputs'!$C$6*D3677/3600,1)</x:f>
        <x:v>1065.3</x:v>
      </x:c>
      <x:c r="R3677" s="59" t="n">
        <x:f>ROUND((P3677-Q3677)*O3677-('Inputs'!$C$4/B3677)*(I3677/J3677+K3677)-'Inputs'!$C$4*L3677-('Inputs'!$C$4*'Inputs'!$C$20*'Inputs'!$C$21*'Inputs'!$C$22/1000)*M3677*N3677,0)</x:f>
        <x:v>117589</x:v>
      </x:c>
      <x:c r="S3677" s="59" t="n">
        <x:f>ROUND(R3677/'Inputs'!$C$4,2)</x:f>
        <x:v>11.76</x:v>
      </x:c>
      <x:c r="T3677" s="33" t="n">
        <x:f>ROUND((P3677-Q3677)*G3677*'Inputs'!$C$25/1000,1)</x:f>
        <x:v>78.7</x:v>
      </x:c>
    </x:row>
    <x:row r="3678">
      <x:c r="A3678" t="n">
        <x:v>3663</x:v>
      </x:c>
      <x:c r="B3678" s="68" t="n">
        <x:v>32.5</x:v>
      </x:c>
      <x:c r="C3678" s="68" t="n">
        <x:v>32</x:v>
      </x:c>
      <x:c r="D3678" s="68" t="n">
        <x:v>237.8</x:v>
      </x:c>
      <x:c r="E3678" s="68" t="n">
        <x:v>22.4</x:v>
      </x:c>
      <x:c r="F3678" s="68" t="n">
        <x:v>46.1</x:v>
      </x:c>
      <x:c r="G3678" s="68" t="n">
        <x:v>8.6</x:v>
      </x:c>
      <x:c r="H3678" s="69" t="n">
        <x:v>1.785</x:v>
      </x:c>
      <x:c r="I3678" s="68" t="n">
        <x:v>6534</x:v>
      </x:c>
      <x:c r="J3678" s="68" t="n">
        <x:v>11.4</x:v>
      </x:c>
      <x:c r="K3678" s="68" t="n">
        <x:v>632</x:v>
      </x:c>
      <x:c r="L3678" s="68" t="n">
        <x:v>2.8</x:v>
      </x:c>
      <x:c r="M3678" s="70" t="n">
        <x:v>0.008</x:v>
      </x:c>
      <x:c r="N3678" s="71" t="n">
        <x:v>132</x:v>
      </x:c>
      <x:c r="O3678" s="33" t="n">
        <x:f>ROUND(3*E3678+F3678+G3678*H3678,1)</x:f>
        <x:v>128.7</x:v>
      </x:c>
      <x:c r="P3678" s="33" t="n">
        <x:f>ROUND('Inputs'!$C$4*'Inputs'!$C$7*'Inputs'!$C$5*C3678/3600,1)</x:f>
        <x:v>4622.2</x:v>
      </x:c>
      <x:c r="Q3678" s="33" t="n">
        <x:f>ROUND(('Inputs'!$C$4/B3678)*'Inputs'!$C$7*'Inputs'!$C$6*D3678/3600,1)</x:f>
        <x:v>2113.8</x:v>
      </x:c>
      <x:c r="R3678" s="59" t="n">
        <x:f>ROUND((P3678-Q3678)*O3678-('Inputs'!$C$4/B3678)*(I3678/J3678+K3678)-'Inputs'!$C$4*L3678-('Inputs'!$C$4*'Inputs'!$C$20*'Inputs'!$C$21*'Inputs'!$C$22/1000)*M3678*N3678,0)</x:f>
        <x:v>-78348</x:v>
      </x:c>
      <x:c r="S3678" s="59" t="n">
        <x:f>ROUND(R3678/'Inputs'!$C$4,2)</x:f>
        <x:v>-7.83</x:v>
      </x:c>
      <x:c r="T3678" s="33" t="n">
        <x:f>ROUND((P3678-Q3678)*G3678*'Inputs'!$C$25/1000,1)</x:f>
        <x:v>55.7</x:v>
      </x:c>
    </x:row>
    <x:row r="3679">
      <x:c r="A3679" t="n">
        <x:v>3664</x:v>
      </x:c>
      <x:c r="B3679" s="68" t="n">
        <x:v>43.7</x:v>
      </x:c>
      <x:c r="C3679" s="68" t="n">
        <x:v>27.5</x:v>
      </x:c>
      <x:c r="D3679" s="68" t="n">
        <x:v>211.3</x:v>
      </x:c>
      <x:c r="E3679" s="68" t="n">
        <x:v>26.6</x:v>
      </x:c>
      <x:c r="F3679" s="68" t="n">
        <x:v>54.1</x:v>
      </x:c>
      <x:c r="G3679" s="68" t="n">
        <x:v>9.8</x:v>
      </x:c>
      <x:c r="H3679" s="69" t="n">
        <x:v>1.865</x:v>
      </x:c>
      <x:c r="I3679" s="68" t="n">
        <x:v>5877</x:v>
      </x:c>
      <x:c r="J3679" s="68" t="n">
        <x:v>13.9</x:v>
      </x:c>
      <x:c r="K3679" s="68" t="n">
        <x:v>854</x:v>
      </x:c>
      <x:c r="L3679" s="68" t="n">
        <x:v>1.7</x:v>
      </x:c>
      <x:c r="M3679" s="70" t="n">
        <x:v>0.013</x:v>
      </x:c>
      <x:c r="N3679" s="71" t="n">
        <x:v>93</x:v>
      </x:c>
      <x:c r="O3679" s="33" t="n">
        <x:f>ROUND(3*E3679+F3679+G3679*H3679,1)</x:f>
        <x:v>152.2</x:v>
      </x:c>
      <x:c r="P3679" s="33" t="n">
        <x:f>ROUND('Inputs'!$C$4*'Inputs'!$C$7*'Inputs'!$C$5*C3679/3600,1)</x:f>
        <x:v>3972.2</x:v>
      </x:c>
      <x:c r="Q3679" s="33" t="n">
        <x:f>ROUND(('Inputs'!$C$4/B3679)*'Inputs'!$C$7*'Inputs'!$C$6*D3679/3600,1)</x:f>
        <x:v>1396.8</x:v>
      </x:c>
      <x:c r="R3679" s="59" t="n">
        <x:f>ROUND((P3679-Q3679)*O3679-('Inputs'!$C$4/B3679)*(I3679/J3679+K3679)-'Inputs'!$C$4*L3679-('Inputs'!$C$4*'Inputs'!$C$20*'Inputs'!$C$21*'Inputs'!$C$22/1000)*M3679*N3679,0)</x:f>
        <x:v>80097</x:v>
      </x:c>
      <x:c r="S3679" s="59" t="n">
        <x:f>ROUND(R3679/'Inputs'!$C$4,2)</x:f>
        <x:v>8.01</x:v>
      </x:c>
      <x:c r="T3679" s="33" t="n">
        <x:f>ROUND((P3679-Q3679)*G3679*'Inputs'!$C$25/1000,1)</x:f>
        <x:v>65.2</x:v>
      </x:c>
    </x:row>
    <x:row r="3680">
      <x:c r="A3680" t="n">
        <x:v>3665</x:v>
      </x:c>
      <x:c r="B3680" s="68" t="n">
        <x:v>32.4</x:v>
      </x:c>
      <x:c r="C3680" s="68" t="n">
        <x:v>25.9</x:v>
      </x:c>
      <x:c r="D3680" s="68" t="n">
        <x:v>246.6</x:v>
      </x:c>
      <x:c r="E3680" s="68" t="n">
        <x:v>21.1</x:v>
      </x:c>
      <x:c r="F3680" s="68" t="n">
        <x:v>48.7</x:v>
      </x:c>
      <x:c r="G3680" s="68" t="n">
        <x:v>10.7</x:v>
      </x:c>
      <x:c r="H3680" s="69" t="n">
        <x:v>1.952</x:v>
      </x:c>
      <x:c r="I3680" s="68" t="n">
        <x:v>6281</x:v>
      </x:c>
      <x:c r="J3680" s="68" t="n">
        <x:v>13.8</x:v>
      </x:c>
      <x:c r="K3680" s="68" t="n">
        <x:v>369</x:v>
      </x:c>
      <x:c r="L3680" s="68" t="n">
        <x:v>4.8</x:v>
      </x:c>
      <x:c r="M3680" s="70" t="n">
        <x:v>0.029</x:v>
      </x:c>
      <x:c r="N3680" s="71" t="n">
        <x:v>142</x:v>
      </x:c>
      <x:c r="O3680" s="33" t="n">
        <x:f>ROUND(3*E3680+F3680+G3680*H3680,1)</x:f>
        <x:v>132.9</x:v>
      </x:c>
      <x:c r="P3680" s="33" t="n">
        <x:f>ROUND('Inputs'!$C$4*'Inputs'!$C$7*'Inputs'!$C$5*C3680/3600,1)</x:f>
        <x:v>3741.1</x:v>
      </x:c>
      <x:c r="Q3680" s="33" t="n">
        <x:f>ROUND(('Inputs'!$C$4/B3680)*'Inputs'!$C$7*'Inputs'!$C$6*D3680/3600,1)</x:f>
        <x:v>2198.8</x:v>
      </x:c>
      <x:c r="R3680" s="59" t="n">
        <x:f>ROUND((P3680-Q3680)*O3680-('Inputs'!$C$4/B3680)*(I3680/J3680+K3680)-'Inputs'!$C$4*L3680-('Inputs'!$C$4*'Inputs'!$C$20*'Inputs'!$C$21*'Inputs'!$C$22/1000)*M3680*N3680,0)</x:f>
        <x:v>-106603</x:v>
      </x:c>
      <x:c r="S3680" s="59" t="n">
        <x:f>ROUND(R3680/'Inputs'!$C$4,2)</x:f>
        <x:v>-10.66</x:v>
      </x:c>
      <x:c r="T3680" s="33" t="n">
        <x:f>ROUND((P3680-Q3680)*G3680*'Inputs'!$C$25/1000,1)</x:f>
        <x:v>42.6</x:v>
      </x:c>
    </x:row>
    <x:row r="3681">
      <x:c r="A3681" t="n">
        <x:v>3666</x:v>
      </x:c>
      <x:c r="B3681" s="68" t="n">
        <x:v>45.6</x:v>
      </x:c>
      <x:c r="C3681" s="68" t="n">
        <x:v>27.5</x:v>
      </x:c>
      <x:c r="D3681" s="68" t="n">
        <x:v>222.1</x:v>
      </x:c>
      <x:c r="E3681" s="68" t="n">
        <x:v>23.6</x:v>
      </x:c>
      <x:c r="F3681" s="68" t="n">
        <x:v>42.2</x:v>
      </x:c>
      <x:c r="G3681" s="68" t="n">
        <x:v>10</x:v>
      </x:c>
      <x:c r="H3681" s="69" t="n">
        <x:v>1.912</x:v>
      </x:c>
      <x:c r="I3681" s="68" t="n">
        <x:v>7800</x:v>
      </x:c>
      <x:c r="J3681" s="68" t="n">
        <x:v>10.8</x:v>
      </x:c>
      <x:c r="K3681" s="68" t="n">
        <x:v>666</x:v>
      </x:c>
      <x:c r="L3681" s="68" t="n">
        <x:v>5.1</x:v>
      </x:c>
      <x:c r="M3681" s="70" t="n">
        <x:v>0.085</x:v>
      </x:c>
      <x:c r="N3681" s="71" t="n">
        <x:v>64</x:v>
      </x:c>
      <x:c r="O3681" s="33" t="n">
        <x:f>ROUND(3*E3681+F3681+G3681*H3681,1)</x:f>
        <x:v>132.1</x:v>
      </x:c>
      <x:c r="P3681" s="33" t="n">
        <x:f>ROUND('Inputs'!$C$4*'Inputs'!$C$7*'Inputs'!$C$5*C3681/3600,1)</x:f>
        <x:v>3972.2</x:v>
      </x:c>
      <x:c r="Q3681" s="33" t="n">
        <x:f>ROUND(('Inputs'!$C$4/B3681)*'Inputs'!$C$7*'Inputs'!$C$6*D3681/3600,1)</x:f>
        <x:v>1407.1</x:v>
      </x:c>
      <x:c r="R3681" s="59" t="n">
        <x:f>ROUND((P3681-Q3681)*O3681-('Inputs'!$C$4/B3681)*(I3681/J3681+K3681)-'Inputs'!$C$4*L3681-('Inputs'!$C$4*'Inputs'!$C$20*'Inputs'!$C$21*'Inputs'!$C$22/1000)*M3681*N3681,0)</x:f>
        <x:v>-28750</x:v>
      </x:c>
      <x:c r="S3681" s="59" t="n">
        <x:f>ROUND(R3681/'Inputs'!$C$4,2)</x:f>
        <x:v>-2.87</x:v>
      </x:c>
      <x:c r="T3681" s="33" t="n">
        <x:f>ROUND((P3681-Q3681)*G3681*'Inputs'!$C$25/1000,1)</x:f>
        <x:v>66.3</x:v>
      </x:c>
    </x:row>
    <x:row r="3682">
      <x:c r="A3682" t="n">
        <x:v>3667</x:v>
      </x:c>
      <x:c r="B3682" s="68" t="n">
        <x:v>59.6</x:v>
      </x:c>
      <x:c r="C3682" s="68" t="n">
        <x:v>35.1</x:v>
      </x:c>
      <x:c r="D3682" s="68" t="n">
        <x:v>209.6</x:v>
      </x:c>
      <x:c r="E3682" s="68" t="n">
        <x:v>25.1</x:v>
      </x:c>
      <x:c r="F3682" s="68" t="n">
        <x:v>49.3</x:v>
      </x:c>
      <x:c r="G3682" s="68" t="n">
        <x:v>10.8</x:v>
      </x:c>
      <x:c r="H3682" s="69" t="n">
        <x:v>1.602</x:v>
      </x:c>
      <x:c r="I3682" s="68" t="n">
        <x:v>5841</x:v>
      </x:c>
      <x:c r="J3682" s="68" t="n">
        <x:v>12.3</x:v>
      </x:c>
      <x:c r="K3682" s="68" t="n">
        <x:v>597</x:v>
      </x:c>
      <x:c r="L3682" s="68" t="n">
        <x:v>2.1</x:v>
      </x:c>
      <x:c r="M3682" s="70" t="n">
        <x:v>0.09</x:v>
      </x:c>
      <x:c r="N3682" s="71" t="n">
        <x:v>80</x:v>
      </x:c>
      <x:c r="O3682" s="33" t="n">
        <x:f>ROUND(3*E3682+F3682+G3682*H3682,1)</x:f>
        <x:v>141.9</x:v>
      </x:c>
      <x:c r="P3682" s="33" t="n">
        <x:f>ROUND('Inputs'!$C$4*'Inputs'!$C$7*'Inputs'!$C$5*C3682/3600,1)</x:f>
        <x:v>5070</x:v>
      </x:c>
      <x:c r="Q3682" s="33" t="n">
        <x:f>ROUND(('Inputs'!$C$4/B3682)*'Inputs'!$C$7*'Inputs'!$C$6*D3682/3600,1)</x:f>
        <x:v>1016</x:v>
      </x:c>
      <x:c r="R3682" s="59" t="n">
        <x:f>ROUND((P3682-Q3682)*O3682-('Inputs'!$C$4/B3682)*(I3682/J3682+K3682)-'Inputs'!$C$4*L3682-('Inputs'!$C$4*'Inputs'!$C$20*'Inputs'!$C$21*'Inputs'!$C$22/1000)*M3682*N3682,0)</x:f>
        <x:v>358317</x:v>
      </x:c>
      <x:c r="S3682" s="59" t="n">
        <x:f>ROUND(R3682/'Inputs'!$C$4,2)</x:f>
        <x:v>35.83</x:v>
      </x:c>
      <x:c r="T3682" s="33" t="n">
        <x:f>ROUND((P3682-Q3682)*G3682*'Inputs'!$C$25/1000,1)</x:f>
        <x:v>113.1</x:v>
      </x:c>
    </x:row>
    <x:row r="3683">
      <x:c r="A3683" t="n">
        <x:v>3668</x:v>
      </x:c>
      <x:c r="B3683" s="68" t="n">
        <x:v>47.1</x:v>
      </x:c>
      <x:c r="C3683" s="68" t="n">
        <x:v>27.1</x:v>
      </x:c>
      <x:c r="D3683" s="68" t="n">
        <x:v>277.6</x:v>
      </x:c>
      <x:c r="E3683" s="68" t="n">
        <x:v>25.3</x:v>
      </x:c>
      <x:c r="F3683" s="68" t="n">
        <x:v>50.3</x:v>
      </x:c>
      <x:c r="G3683" s="68" t="n">
        <x:v>7.1</x:v>
      </x:c>
      <x:c r="H3683" s="69" t="n">
        <x:v>1.954</x:v>
      </x:c>
      <x:c r="I3683" s="68" t="n">
        <x:v>7672</x:v>
      </x:c>
      <x:c r="J3683" s="68" t="n">
        <x:v>10.8</x:v>
      </x:c>
      <x:c r="K3683" s="68" t="n">
        <x:v>572</x:v>
      </x:c>
      <x:c r="L3683" s="68" t="n">
        <x:v>3.9</x:v>
      </x:c>
      <x:c r="M3683" s="70" t="n">
        <x:v>0.069</x:v>
      </x:c>
      <x:c r="N3683" s="71" t="n">
        <x:v>97</x:v>
      </x:c>
      <x:c r="O3683" s="33" t="n">
        <x:f>ROUND(3*E3683+F3683+G3683*H3683,1)</x:f>
        <x:v>140.1</x:v>
      </x:c>
      <x:c r="P3683" s="33" t="n">
        <x:f>ROUND('Inputs'!$C$4*'Inputs'!$C$7*'Inputs'!$C$5*C3683/3600,1)</x:f>
        <x:v>3914.4</x:v>
      </x:c>
      <x:c r="Q3683" s="33" t="n">
        <x:f>ROUND(('Inputs'!$C$4/B3683)*'Inputs'!$C$7*'Inputs'!$C$6*D3683/3600,1)</x:f>
        <x:v>1702.7</x:v>
      </x:c>
      <x:c r="R3683" s="59" t="n">
        <x:f>ROUND((P3683-Q3683)*O3683-('Inputs'!$C$4/B3683)*(I3683/J3683+K3683)-'Inputs'!$C$4*L3683-('Inputs'!$C$4*'Inputs'!$C$20*'Inputs'!$C$21*'Inputs'!$C$22/1000)*M3683*N3683,0)</x:f>
        <x:v>-16373</x:v>
      </x:c>
      <x:c r="S3683" s="59" t="n">
        <x:f>ROUND(R3683/'Inputs'!$C$4,2)</x:f>
        <x:v>-1.64</x:v>
      </x:c>
      <x:c r="T3683" s="33" t="n">
        <x:f>ROUND((P3683-Q3683)*G3683*'Inputs'!$C$25/1000,1)</x:f>
        <x:v>40.6</x:v>
      </x:c>
    </x:row>
    <x:row r="3684">
      <x:c r="A3684" t="n">
        <x:v>3669</x:v>
      </x:c>
      <x:c r="B3684" s="68" t="n">
        <x:v>47.2</x:v>
      </x:c>
      <x:c r="C3684" s="68" t="n">
        <x:v>27.7</x:v>
      </x:c>
      <x:c r="D3684" s="68" t="n">
        <x:v>197.4</x:v>
      </x:c>
      <x:c r="E3684" s="68" t="n">
        <x:v>25.9</x:v>
      </x:c>
      <x:c r="F3684" s="68" t="n">
        <x:v>44.8</x:v>
      </x:c>
      <x:c r="G3684" s="68" t="n">
        <x:v>7.7</x:v>
      </x:c>
      <x:c r="H3684" s="69" t="n">
        <x:v>1.872</x:v>
      </x:c>
      <x:c r="I3684" s="68" t="n">
        <x:v>9412</x:v>
      </x:c>
      <x:c r="J3684" s="68" t="n">
        <x:v>12.4</x:v>
      </x:c>
      <x:c r="K3684" s="68" t="n">
        <x:v>573</x:v>
      </x:c>
      <x:c r="L3684" s="68" t="n">
        <x:v>4.6</x:v>
      </x:c>
      <x:c r="M3684" s="70" t="n">
        <x:v>0.074</x:v>
      </x:c>
      <x:c r="N3684" s="71" t="n">
        <x:v>81</x:v>
      </x:c>
      <x:c r="O3684" s="33" t="n">
        <x:f>ROUND(3*E3684+F3684+G3684*H3684,1)</x:f>
        <x:v>136.9</x:v>
      </x:c>
      <x:c r="P3684" s="33" t="n">
        <x:f>ROUND('Inputs'!$C$4*'Inputs'!$C$7*'Inputs'!$C$5*C3684/3600,1)</x:f>
        <x:v>4001.1</x:v>
      </x:c>
      <x:c r="Q3684" s="33" t="n">
        <x:f>ROUND(('Inputs'!$C$4/B3684)*'Inputs'!$C$7*'Inputs'!$C$6*D3684/3600,1)</x:f>
        <x:v>1208.2</x:v>
      </x:c>
      <x:c r="R3684" s="59" t="n">
        <x:f>ROUND((P3684-Q3684)*O3684-('Inputs'!$C$4/B3684)*(I3684/J3684+K3684)-'Inputs'!$C$4*L3684-('Inputs'!$C$4*'Inputs'!$C$20*'Inputs'!$C$21*'Inputs'!$C$22/1000)*M3684*N3684,0)</x:f>
        <x:v>40734</x:v>
      </x:c>
      <x:c r="S3684" s="59" t="n">
        <x:f>ROUND(R3684/'Inputs'!$C$4,2)</x:f>
        <x:v>4.07</x:v>
      </x:c>
      <x:c r="T3684" s="33" t="n">
        <x:f>ROUND((P3684-Q3684)*G3684*'Inputs'!$C$25/1000,1)</x:f>
        <x:v>55.6</x:v>
      </x:c>
    </x:row>
    <x:row r="3685">
      <x:c r="A3685" t="n">
        <x:v>3670</x:v>
      </x:c>
      <x:c r="B3685" s="68" t="n">
        <x:v>33</x:v>
      </x:c>
      <x:c r="C3685" s="68" t="n">
        <x:v>30.9</x:v>
      </x:c>
      <x:c r="D3685" s="68" t="n">
        <x:v>201.2</x:v>
      </x:c>
      <x:c r="E3685" s="68" t="n">
        <x:v>20.7</x:v>
      </x:c>
      <x:c r="F3685" s="68" t="n">
        <x:v>45.5</x:v>
      </x:c>
      <x:c r="G3685" s="68" t="n">
        <x:v>8.4</x:v>
      </x:c>
      <x:c r="H3685" s="69" t="n">
        <x:v>1.901</x:v>
      </x:c>
      <x:c r="I3685" s="68" t="n">
        <x:v>6693</x:v>
      </x:c>
      <x:c r="J3685" s="68" t="n">
        <x:v>10.8</x:v>
      </x:c>
      <x:c r="K3685" s="68" t="n">
        <x:v>525</x:v>
      </x:c>
      <x:c r="L3685" s="68" t="n">
        <x:v>5.8</x:v>
      </x:c>
      <x:c r="M3685" s="70" t="n">
        <x:v>0.019</x:v>
      </x:c>
      <x:c r="N3685" s="71" t="n">
        <x:v>95</x:v>
      </x:c>
      <x:c r="O3685" s="33" t="n">
        <x:f>ROUND(3*E3685+F3685+G3685*H3685,1)</x:f>
        <x:v>123.6</x:v>
      </x:c>
      <x:c r="P3685" s="33" t="n">
        <x:f>ROUND('Inputs'!$C$4*'Inputs'!$C$7*'Inputs'!$C$5*C3685/3600,1)</x:f>
        <x:v>4463.3</x:v>
      </x:c>
      <x:c r="Q3685" s="33" t="n">
        <x:f>ROUND(('Inputs'!$C$4/B3685)*'Inputs'!$C$7*'Inputs'!$C$6*D3685/3600,1)</x:f>
        <x:v>1761.3</x:v>
      </x:c>
      <x:c r="R3685" s="59" t="n">
        <x:f>ROUND((P3685-Q3685)*O3685-('Inputs'!$C$4/B3685)*(I3685/J3685+K3685)-'Inputs'!$C$4*L3685-('Inputs'!$C$4*'Inputs'!$C$20*'Inputs'!$C$21*'Inputs'!$C$22/1000)*M3685*N3685,0)</x:f>
        <x:v>-74955</x:v>
      </x:c>
      <x:c r="S3685" s="59" t="n">
        <x:f>ROUND(R3685/'Inputs'!$C$4,2)</x:f>
        <x:v>-7.5</x:v>
      </x:c>
      <x:c r="T3685" s="33" t="n">
        <x:f>ROUND((P3685-Q3685)*G3685*'Inputs'!$C$25/1000,1)</x:f>
        <x:v>58.6</x:v>
      </x:c>
    </x:row>
    <x:row r="3686">
      <x:c r="A3686" t="n">
        <x:v>3671</x:v>
      </x:c>
      <x:c r="B3686" s="68" t="n">
        <x:v>31.7</x:v>
      </x:c>
      <x:c r="C3686" s="68" t="n">
        <x:v>29.7</x:v>
      </x:c>
      <x:c r="D3686" s="68" t="n">
        <x:v>225.4</x:v>
      </x:c>
      <x:c r="E3686" s="68" t="n">
        <x:v>20.8</x:v>
      </x:c>
      <x:c r="F3686" s="68" t="n">
        <x:v>52.9</x:v>
      </x:c>
      <x:c r="G3686" s="68" t="n">
        <x:v>9.8</x:v>
      </x:c>
      <x:c r="H3686" s="69" t="n">
        <x:v>1.862</x:v>
      </x:c>
      <x:c r="I3686" s="68" t="n">
        <x:v>6254</x:v>
      </x:c>
      <x:c r="J3686" s="68" t="n">
        <x:v>14</x:v>
      </x:c>
      <x:c r="K3686" s="68" t="n">
        <x:v>856</x:v>
      </x:c>
      <x:c r="L3686" s="68" t="n">
        <x:v>2</x:v>
      </x:c>
      <x:c r="M3686" s="70" t="n">
        <x:v>0.011</x:v>
      </x:c>
      <x:c r="N3686" s="71" t="n">
        <x:v>102</x:v>
      </x:c>
      <x:c r="O3686" s="33" t="n">
        <x:f>ROUND(3*E3686+F3686+G3686*H3686,1)</x:f>
        <x:v>133.5</x:v>
      </x:c>
      <x:c r="P3686" s="33" t="n">
        <x:f>ROUND('Inputs'!$C$4*'Inputs'!$C$7*'Inputs'!$C$5*C3686/3600,1)</x:f>
        <x:v>4290</x:v>
      </x:c>
      <x:c r="Q3686" s="33" t="n">
        <x:f>ROUND(('Inputs'!$C$4/B3686)*'Inputs'!$C$7*'Inputs'!$C$6*D3686/3600,1)</x:f>
        <x:v>2054.1</x:v>
      </x:c>
      <x:c r="R3686" s="59" t="n">
        <x:f>ROUND((P3686-Q3686)*O3686-('Inputs'!$C$4/B3686)*(I3686/J3686+K3686)-'Inputs'!$C$4*L3686-('Inputs'!$C$4*'Inputs'!$C$20*'Inputs'!$C$21*'Inputs'!$C$22/1000)*M3686*N3686,0)</x:f>
        <x:v>-134967</x:v>
      </x:c>
      <x:c r="S3686" s="59" t="n">
        <x:f>ROUND(R3686/'Inputs'!$C$4,2)</x:f>
        <x:v>-13.5</x:v>
      </x:c>
      <x:c r="T3686" s="33" t="n">
        <x:f>ROUND((P3686-Q3686)*G3686*'Inputs'!$C$25/1000,1)</x:f>
        <x:v>56.6</x:v>
      </x:c>
    </x:row>
    <x:row r="3687">
      <x:c r="A3687" t="n">
        <x:v>3672</x:v>
      </x:c>
      <x:c r="B3687" s="68" t="n">
        <x:v>30.8</x:v>
      </x:c>
      <x:c r="C3687" s="68" t="n">
        <x:v>28.3</x:v>
      </x:c>
      <x:c r="D3687" s="68" t="n">
        <x:v>248.9</x:v>
      </x:c>
      <x:c r="E3687" s="68" t="n">
        <x:v>23</x:v>
      </x:c>
      <x:c r="F3687" s="68" t="n">
        <x:v>33.6</x:v>
      </x:c>
      <x:c r="G3687" s="68" t="n">
        <x:v>10.6</x:v>
      </x:c>
      <x:c r="H3687" s="69" t="n">
        <x:v>1.877</x:v>
      </x:c>
      <x:c r="I3687" s="68" t="n">
        <x:v>3919</x:v>
      </x:c>
      <x:c r="J3687" s="68" t="n">
        <x:v>11.5</x:v>
      </x:c>
      <x:c r="K3687" s="68" t="n">
        <x:v>541</x:v>
      </x:c>
      <x:c r="L3687" s="68" t="n">
        <x:v>2.2</x:v>
      </x:c>
      <x:c r="M3687" s="70" t="n">
        <x:v>0.013</x:v>
      </x:c>
      <x:c r="N3687" s="71" t="n">
        <x:v>74</x:v>
      </x:c>
      <x:c r="O3687" s="33" t="n">
        <x:f>ROUND(3*E3687+F3687+G3687*H3687,1)</x:f>
        <x:v>122.5</x:v>
      </x:c>
      <x:c r="P3687" s="33" t="n">
        <x:f>ROUND('Inputs'!$C$4*'Inputs'!$C$7*'Inputs'!$C$5*C3687/3600,1)</x:f>
        <x:v>4087.8</x:v>
      </x:c>
      <x:c r="Q3687" s="33" t="n">
        <x:f>ROUND(('Inputs'!$C$4/B3687)*'Inputs'!$C$7*'Inputs'!$C$6*D3687/3600,1)</x:f>
        <x:v>2334.6</x:v>
      </x:c>
      <x:c r="R3687" s="59" t="n">
        <x:f>ROUND((P3687-Q3687)*O3687-('Inputs'!$C$4/B3687)*(I3687/J3687+K3687)-'Inputs'!$C$4*L3687-('Inputs'!$C$4*'Inputs'!$C$20*'Inputs'!$C$21*'Inputs'!$C$22/1000)*M3687*N3687,0)</x:f>
        <x:v>-95677</x:v>
      </x:c>
      <x:c r="S3687" s="59" t="n">
        <x:f>ROUND(R3687/'Inputs'!$C$4,2)</x:f>
        <x:v>-9.57</x:v>
      </x:c>
      <x:c r="T3687" s="33" t="n">
        <x:f>ROUND((P3687-Q3687)*G3687*'Inputs'!$C$25/1000,1)</x:f>
        <x:v>48</x:v>
      </x:c>
    </x:row>
    <x:row r="3688">
      <x:c r="A3688" t="n">
        <x:v>3673</x:v>
      </x:c>
      <x:c r="B3688" s="68" t="n">
        <x:v>28.3</x:v>
      </x:c>
      <x:c r="C3688" s="68" t="n">
        <x:v>30.9</x:v>
      </x:c>
      <x:c r="D3688" s="68" t="n">
        <x:v>214</x:v>
      </x:c>
      <x:c r="E3688" s="68" t="n">
        <x:v>27.2</x:v>
      </x:c>
      <x:c r="F3688" s="68" t="n">
        <x:v>32.9</x:v>
      </x:c>
      <x:c r="G3688" s="68" t="n">
        <x:v>8.6</x:v>
      </x:c>
      <x:c r="H3688" s="69" t="n">
        <x:v>1.935</x:v>
      </x:c>
      <x:c r="I3688" s="68" t="n">
        <x:v>4036</x:v>
      </x:c>
      <x:c r="J3688" s="68" t="n">
        <x:v>9.8</x:v>
      </x:c>
      <x:c r="K3688" s="68" t="n">
        <x:v>659</x:v>
      </x:c>
      <x:c r="L3688" s="68" t="n">
        <x:v>3</x:v>
      </x:c>
      <x:c r="M3688" s="70" t="n">
        <x:v>0.081</x:v>
      </x:c>
      <x:c r="N3688" s="71" t="n">
        <x:v>141</x:v>
      </x:c>
      <x:c r="O3688" s="33" t="n">
        <x:f>ROUND(3*E3688+F3688+G3688*H3688,1)</x:f>
        <x:v>131.1</x:v>
      </x:c>
      <x:c r="P3688" s="33" t="n">
        <x:f>ROUND('Inputs'!$C$4*'Inputs'!$C$7*'Inputs'!$C$5*C3688/3600,1)</x:f>
        <x:v>4463.3</x:v>
      </x:c>
      <x:c r="Q3688" s="33" t="n">
        <x:f>ROUND(('Inputs'!$C$4/B3688)*'Inputs'!$C$7*'Inputs'!$C$6*D3688/3600,1)</x:f>
        <x:v>2184.5</x:v>
      </x:c>
      <x:c r="R3688" s="59" t="n">
        <x:f>ROUND((P3688-Q3688)*O3688-('Inputs'!$C$4/B3688)*(I3688/J3688+K3688)-'Inputs'!$C$4*L3688-('Inputs'!$C$4*'Inputs'!$C$20*'Inputs'!$C$21*'Inputs'!$C$22/1000)*M3688*N3688,0)</x:f>
        <x:v>-135176</x:v>
      </x:c>
      <x:c r="S3688" s="59" t="n">
        <x:f>ROUND(R3688/'Inputs'!$C$4,2)</x:f>
        <x:v>-13.52</x:v>
      </x:c>
      <x:c r="T3688" s="33" t="n">
        <x:f>ROUND((P3688-Q3688)*G3688*'Inputs'!$C$25/1000,1)</x:f>
        <x:v>50.6</x:v>
      </x:c>
    </x:row>
    <x:row r="3689">
      <x:c r="A3689" t="n">
        <x:v>3674</x:v>
      </x:c>
      <x:c r="B3689" s="68" t="n">
        <x:v>30.9</x:v>
      </x:c>
      <x:c r="C3689" s="68" t="n">
        <x:v>28.9</x:v>
      </x:c>
      <x:c r="D3689" s="68" t="n">
        <x:v>215.4</x:v>
      </x:c>
      <x:c r="E3689" s="68" t="n">
        <x:v>27.8</x:v>
      </x:c>
      <x:c r="F3689" s="68" t="n">
        <x:v>30.7</x:v>
      </x:c>
      <x:c r="G3689" s="68" t="n">
        <x:v>8.6</x:v>
      </x:c>
      <x:c r="H3689" s="69" t="n">
        <x:v>1.651</x:v>
      </x:c>
      <x:c r="I3689" s="68" t="n">
        <x:v>4474</x:v>
      </x:c>
      <x:c r="J3689" s="68" t="n">
        <x:v>11.9</x:v>
      </x:c>
      <x:c r="K3689" s="68" t="n">
        <x:v>633</x:v>
      </x:c>
      <x:c r="L3689" s="68" t="n">
        <x:v>1.7</x:v>
      </x:c>
      <x:c r="M3689" s="70" t="n">
        <x:v>0.006</x:v>
      </x:c>
      <x:c r="N3689" s="71" t="n">
        <x:v>75</x:v>
      </x:c>
      <x:c r="O3689" s="33" t="n">
        <x:f>ROUND(3*E3689+F3689+G3689*H3689,1)</x:f>
        <x:v>128.3</x:v>
      </x:c>
      <x:c r="P3689" s="33" t="n">
        <x:f>ROUND('Inputs'!$C$4*'Inputs'!$C$7*'Inputs'!$C$5*C3689/3600,1)</x:f>
        <x:v>4174.4</x:v>
      </x:c>
      <x:c r="Q3689" s="33" t="n">
        <x:f>ROUND(('Inputs'!$C$4/B3689)*'Inputs'!$C$7*'Inputs'!$C$6*D3689/3600,1)</x:f>
        <x:v>2013.8</x:v>
      </x:c>
      <x:c r="R3689" s="59" t="n">
        <x:f>ROUND((P3689-Q3689)*O3689-('Inputs'!$C$4/B3689)*(I3689/J3689+K3689)-'Inputs'!$C$4*L3689-('Inputs'!$C$4*'Inputs'!$C$20*'Inputs'!$C$21*'Inputs'!$C$22/1000)*M3689*N3689,0)</x:f>
        <x:v>-67328</x:v>
      </x:c>
      <x:c r="S3689" s="59" t="n">
        <x:f>ROUND(R3689/'Inputs'!$C$4,2)</x:f>
        <x:v>-6.73</x:v>
      </x:c>
      <x:c r="T3689" s="33" t="n">
        <x:f>ROUND((P3689-Q3689)*G3689*'Inputs'!$C$25/1000,1)</x:f>
        <x:v>48</x:v>
      </x:c>
    </x:row>
    <x:row r="3690">
      <x:c r="A3690" t="n">
        <x:v>3675</x:v>
      </x:c>
      <x:c r="B3690" s="68" t="n">
        <x:v>56.4</x:v>
      </x:c>
      <x:c r="C3690" s="68" t="n">
        <x:v>31.4</x:v>
      </x:c>
      <x:c r="D3690" s="68" t="n">
        <x:v>240.2</x:v>
      </x:c>
      <x:c r="E3690" s="68" t="n">
        <x:v>23.2</x:v>
      </x:c>
      <x:c r="F3690" s="68" t="n">
        <x:v>35.3</x:v>
      </x:c>
      <x:c r="G3690" s="68" t="n">
        <x:v>7.6</x:v>
      </x:c>
      <x:c r="H3690" s="69" t="n">
        <x:v>1.75</x:v>
      </x:c>
      <x:c r="I3690" s="68" t="n">
        <x:v>6033</x:v>
      </x:c>
      <x:c r="J3690" s="68" t="n">
        <x:v>8.1</x:v>
      </x:c>
      <x:c r="K3690" s="68" t="n">
        <x:v>375</x:v>
      </x:c>
      <x:c r="L3690" s="68" t="n">
        <x:v>2.7</x:v>
      </x:c>
      <x:c r="M3690" s="70" t="n">
        <x:v>0.071</x:v>
      </x:c>
      <x:c r="N3690" s="71" t="n">
        <x:v>90</x:v>
      </x:c>
      <x:c r="O3690" s="33" t="n">
        <x:f>ROUND(3*E3690+F3690+G3690*H3690,1)</x:f>
        <x:v>118.2</x:v>
      </x:c>
      <x:c r="P3690" s="33" t="n">
        <x:f>ROUND('Inputs'!$C$4*'Inputs'!$C$7*'Inputs'!$C$5*C3690/3600,1)</x:f>
        <x:v>4535.6</x:v>
      </x:c>
      <x:c r="Q3690" s="33" t="n">
        <x:f>ROUND(('Inputs'!$C$4/B3690)*'Inputs'!$C$7*'Inputs'!$C$6*D3690/3600,1)</x:f>
        <x:v>1230.3</x:v>
      </x:c>
      <x:c r="R3690" s="59" t="n">
        <x:f>ROUND((P3690-Q3690)*O3690-('Inputs'!$C$4/B3690)*(I3690/J3690+K3690)-'Inputs'!$C$4*L3690-('Inputs'!$C$4*'Inputs'!$C$20*'Inputs'!$C$21*'Inputs'!$C$22/1000)*M3690*N3690,0)</x:f>
        <x:v>150849</x:v>
      </x:c>
      <x:c r="S3690" s="59" t="n">
        <x:f>ROUND(R3690/'Inputs'!$C$4,2)</x:f>
        <x:v>15.08</x:v>
      </x:c>
      <x:c r="T3690" s="33" t="n">
        <x:f>ROUND((P3690-Q3690)*G3690*'Inputs'!$C$25/1000,1)</x:f>
        <x:v>64.9</x:v>
      </x:c>
    </x:row>
    <x:row r="3691">
      <x:c r="A3691" t="n">
        <x:v>3676</x:v>
      </x:c>
      <x:c r="B3691" s="68" t="n">
        <x:v>26.9</x:v>
      </x:c>
      <x:c r="C3691" s="68" t="n">
        <x:v>29.7</x:v>
      </x:c>
      <x:c r="D3691" s="68" t="n">
        <x:v>190.2</x:v>
      </x:c>
      <x:c r="E3691" s="68" t="n">
        <x:v>23.2</x:v>
      </x:c>
      <x:c r="F3691" s="68" t="n">
        <x:v>40.8</x:v>
      </x:c>
      <x:c r="G3691" s="68" t="n">
        <x:v>8.6</x:v>
      </x:c>
      <x:c r="H3691" s="69" t="n">
        <x:v>1.818</x:v>
      </x:c>
      <x:c r="I3691" s="68" t="n">
        <x:v>7915</x:v>
      </x:c>
      <x:c r="J3691" s="68" t="n">
        <x:v>10.7</x:v>
      </x:c>
      <x:c r="K3691" s="68" t="n">
        <x:v>459</x:v>
      </x:c>
      <x:c r="L3691" s="68" t="n">
        <x:v>2.3</x:v>
      </x:c>
      <x:c r="M3691" s="70" t="n">
        <x:v>0.073</x:v>
      </x:c>
      <x:c r="N3691" s="71" t="n">
        <x:v>102</x:v>
      </x:c>
      <x:c r="O3691" s="33" t="n">
        <x:f>ROUND(3*E3691+F3691+G3691*H3691,1)</x:f>
        <x:v>126</x:v>
      </x:c>
      <x:c r="P3691" s="33" t="n">
        <x:f>ROUND('Inputs'!$C$4*'Inputs'!$C$7*'Inputs'!$C$5*C3691/3600,1)</x:f>
        <x:v>4290</x:v>
      </x:c>
      <x:c r="Q3691" s="33" t="n">
        <x:f>ROUND(('Inputs'!$C$4/B3691)*'Inputs'!$C$7*'Inputs'!$C$6*D3691/3600,1)</x:f>
        <x:v>2042.6</x:v>
      </x:c>
      <x:c r="R3691" s="59" t="n">
        <x:f>ROUND((P3691-Q3691)*O3691-('Inputs'!$C$4/B3691)*(I3691/J3691+K3691)-'Inputs'!$C$4*L3691-('Inputs'!$C$4*'Inputs'!$C$20*'Inputs'!$C$21*'Inputs'!$C$22/1000)*M3691*N3691,0)</x:f>
        <x:v>-202099</x:v>
      </x:c>
      <x:c r="S3691" s="59" t="n">
        <x:f>ROUND(R3691/'Inputs'!$C$4,2)</x:f>
        <x:v>-20.21</x:v>
      </x:c>
      <x:c r="T3691" s="33" t="n">
        <x:f>ROUND((P3691-Q3691)*G3691*'Inputs'!$C$25/1000,1)</x:f>
        <x:v>49.9</x:v>
      </x:c>
    </x:row>
    <x:row r="3692">
      <x:c r="A3692" t="n">
        <x:v>3677</x:v>
      </x:c>
      <x:c r="B3692" s="68" t="n">
        <x:v>48.5</x:v>
      </x:c>
      <x:c r="C3692" s="68" t="n">
        <x:v>31</x:v>
      </x:c>
      <x:c r="D3692" s="68" t="n">
        <x:v>200.4</x:v>
      </x:c>
      <x:c r="E3692" s="68" t="n">
        <x:v>26.1</x:v>
      </x:c>
      <x:c r="F3692" s="68" t="n">
        <x:v>44</x:v>
      </x:c>
      <x:c r="G3692" s="68" t="n">
        <x:v>10</x:v>
      </x:c>
      <x:c r="H3692" s="69" t="n">
        <x:v>1.772</x:v>
      </x:c>
      <x:c r="I3692" s="68" t="n">
        <x:v>6245</x:v>
      </x:c>
      <x:c r="J3692" s="68" t="n">
        <x:v>10.1</x:v>
      </x:c>
      <x:c r="K3692" s="68" t="n">
        <x:v>414</x:v>
      </x:c>
      <x:c r="L3692" s="68" t="n">
        <x:v>5.8</x:v>
      </x:c>
      <x:c r="M3692" s="70" t="n">
        <x:v>0.006</x:v>
      </x:c>
      <x:c r="N3692" s="71" t="n">
        <x:v>160</x:v>
      </x:c>
      <x:c r="O3692" s="33" t="n">
        <x:f>ROUND(3*E3692+F3692+G3692*H3692,1)</x:f>
        <x:v>140</x:v>
      </x:c>
      <x:c r="P3692" s="33" t="n">
        <x:f>ROUND('Inputs'!$C$4*'Inputs'!$C$7*'Inputs'!$C$5*C3692/3600,1)</x:f>
        <x:v>4477.8</x:v>
      </x:c>
      <x:c r="Q3692" s="33" t="n">
        <x:f>ROUND(('Inputs'!$C$4/B3692)*'Inputs'!$C$7*'Inputs'!$C$6*D3692/3600,1)</x:f>
        <x:v>1193.7</x:v>
      </x:c>
      <x:c r="R3692" s="59" t="n">
        <x:f>ROUND((P3692-Q3692)*O3692-('Inputs'!$C$4/B3692)*(I3692/J3692+K3692)-'Inputs'!$C$4*L3692-('Inputs'!$C$4*'Inputs'!$C$20*'Inputs'!$C$21*'Inputs'!$C$22/1000)*M3692*N3692,0)</x:f>
        <x:v>186778</x:v>
      </x:c>
      <x:c r="S3692" s="59" t="n">
        <x:f>ROUND(R3692/'Inputs'!$C$4,2)</x:f>
        <x:v>18.68</x:v>
      </x:c>
      <x:c r="T3692" s="33" t="n">
        <x:f>ROUND((P3692-Q3692)*G3692*'Inputs'!$C$25/1000,1)</x:f>
        <x:v>84.8</x:v>
      </x:c>
    </x:row>
    <x:row r="3693">
      <x:c r="A3693" t="n">
        <x:v>3678</x:v>
      </x:c>
      <x:c r="B3693" s="68" t="n">
        <x:v>57.7</x:v>
      </x:c>
      <x:c r="C3693" s="68" t="n">
        <x:v>32.1</x:v>
      </x:c>
      <x:c r="D3693" s="68" t="n">
        <x:v>272.2</x:v>
      </x:c>
      <x:c r="E3693" s="68" t="n">
        <x:v>25.8</x:v>
      </x:c>
      <x:c r="F3693" s="68" t="n">
        <x:v>35.9</x:v>
      </x:c>
      <x:c r="G3693" s="68" t="n">
        <x:v>9.1</x:v>
      </x:c>
      <x:c r="H3693" s="69" t="n">
        <x:v>1.831</x:v>
      </x:c>
      <x:c r="I3693" s="68" t="n">
        <x:v>7085</x:v>
      </x:c>
      <x:c r="J3693" s="68" t="n">
        <x:v>10.5</x:v>
      </x:c>
      <x:c r="K3693" s="68" t="n">
        <x:v>361</x:v>
      </x:c>
      <x:c r="L3693" s="68" t="n">
        <x:v>1.6</x:v>
      </x:c>
      <x:c r="M3693" s="70" t="n">
        <x:v>0.07</x:v>
      </x:c>
      <x:c r="N3693" s="71" t="n">
        <x:v>86</x:v>
      </x:c>
      <x:c r="O3693" s="33" t="n">
        <x:f>ROUND(3*E3693+F3693+G3693*H3693,1)</x:f>
        <x:v>130</x:v>
      </x:c>
      <x:c r="P3693" s="33" t="n">
        <x:f>ROUND('Inputs'!$C$4*'Inputs'!$C$7*'Inputs'!$C$5*C3693/3600,1)</x:f>
        <x:v>4636.7</x:v>
      </x:c>
      <x:c r="Q3693" s="33" t="n">
        <x:f>ROUND(('Inputs'!$C$4/B3693)*'Inputs'!$C$7*'Inputs'!$C$6*D3693/3600,1)</x:f>
        <x:v>1362.8</x:v>
      </x:c>
      <x:c r="R3693" s="59" t="n">
        <x:f>ROUND((P3693-Q3693)*O3693-('Inputs'!$C$4/B3693)*(I3693/J3693+K3693)-'Inputs'!$C$4*L3693-('Inputs'!$C$4*'Inputs'!$C$20*'Inputs'!$C$21*'Inputs'!$C$22/1000)*M3693*N3693,0)</x:f>
        <x:v>216637</x:v>
      </x:c>
      <x:c r="S3693" s="59" t="n">
        <x:f>ROUND(R3693/'Inputs'!$C$4,2)</x:f>
        <x:v>21.66</x:v>
      </x:c>
      <x:c r="T3693" s="33" t="n">
        <x:f>ROUND((P3693-Q3693)*G3693*'Inputs'!$C$25/1000,1)</x:f>
        <x:v>77</x:v>
      </x:c>
    </x:row>
    <x:row r="3694">
      <x:c r="A3694" t="n">
        <x:v>3679</x:v>
      </x:c>
      <x:c r="B3694" s="68" t="n">
        <x:v>41.7</x:v>
      </x:c>
      <x:c r="C3694" s="68" t="n">
        <x:v>30.4</x:v>
      </x:c>
      <x:c r="D3694" s="68" t="n">
        <x:v>285.8</x:v>
      </x:c>
      <x:c r="E3694" s="68" t="n">
        <x:v>26.8</x:v>
      </x:c>
      <x:c r="F3694" s="68" t="n">
        <x:v>42.8</x:v>
      </x:c>
      <x:c r="G3694" s="68" t="n">
        <x:v>7.7</x:v>
      </x:c>
      <x:c r="H3694" s="69" t="n">
        <x:v>1.975</x:v>
      </x:c>
      <x:c r="I3694" s="68" t="n">
        <x:v>7637</x:v>
      </x:c>
      <x:c r="J3694" s="68" t="n">
        <x:v>13.5</x:v>
      </x:c>
      <x:c r="K3694" s="68" t="n">
        <x:v>447</x:v>
      </x:c>
      <x:c r="L3694" s="68" t="n">
        <x:v>2.3</x:v>
      </x:c>
      <x:c r="M3694" s="70" t="n">
        <x:v>0.015</x:v>
      </x:c>
      <x:c r="N3694" s="71" t="n">
        <x:v>134</x:v>
      </x:c>
      <x:c r="O3694" s="33" t="n">
        <x:f>ROUND(3*E3694+F3694+G3694*H3694,1)</x:f>
        <x:v>138.4</x:v>
      </x:c>
      <x:c r="P3694" s="33" t="n">
        <x:f>ROUND('Inputs'!$C$4*'Inputs'!$C$7*'Inputs'!$C$5*C3694/3600,1)</x:f>
        <x:v>4391.1</x:v>
      </x:c>
      <x:c r="Q3694" s="33" t="n">
        <x:f>ROUND(('Inputs'!$C$4/B3694)*'Inputs'!$C$7*'Inputs'!$C$6*D3694/3600,1)</x:f>
        <x:v>1980</x:v>
      </x:c>
      <x:c r="R3694" s="59" t="n">
        <x:f>ROUND((P3694-Q3694)*O3694-('Inputs'!$C$4/B3694)*(I3694/J3694+K3694)-'Inputs'!$C$4*L3694-('Inputs'!$C$4*'Inputs'!$C$20*'Inputs'!$C$21*'Inputs'!$C$22/1000)*M3694*N3694,0)</x:f>
        <x:v>63347</x:v>
      </x:c>
      <x:c r="S3694" s="59" t="n">
        <x:f>ROUND(R3694/'Inputs'!$C$4,2)</x:f>
        <x:v>6.33</x:v>
      </x:c>
      <x:c r="T3694" s="33" t="n">
        <x:f>ROUND((P3694-Q3694)*G3694*'Inputs'!$C$25/1000,1)</x:f>
        <x:v>48</x:v>
      </x:c>
    </x:row>
    <x:row r="3695">
      <x:c r="A3695" t="n">
        <x:v>3680</x:v>
      </x:c>
      <x:c r="B3695" s="68" t="n">
        <x:v>46</x:v>
      </x:c>
      <x:c r="C3695" s="68" t="n">
        <x:v>26.8</x:v>
      </x:c>
      <x:c r="D3695" s="68" t="n">
        <x:v>241.3</x:v>
      </x:c>
      <x:c r="E3695" s="68" t="n">
        <x:v>24.3</x:v>
      </x:c>
      <x:c r="F3695" s="68" t="n">
        <x:v>31.7</x:v>
      </x:c>
      <x:c r="G3695" s="68" t="n">
        <x:v>9.4</x:v>
      </x:c>
      <x:c r="H3695" s="69" t="n">
        <x:v>2.019</x:v>
      </x:c>
      <x:c r="I3695" s="68" t="n">
        <x:v>7940</x:v>
      </x:c>
      <x:c r="J3695" s="68" t="n">
        <x:v>11</x:v>
      </x:c>
      <x:c r="K3695" s="68" t="n">
        <x:v>512</x:v>
      </x:c>
      <x:c r="L3695" s="68" t="n">
        <x:v>2.9</x:v>
      </x:c>
      <x:c r="M3695" s="70" t="n">
        <x:v>0.066</x:v>
      </x:c>
      <x:c r="N3695" s="71" t="n">
        <x:v>128</x:v>
      </x:c>
      <x:c r="O3695" s="33" t="n">
        <x:f>ROUND(3*E3695+F3695+G3695*H3695,1)</x:f>
        <x:v>123.6</x:v>
      </x:c>
      <x:c r="P3695" s="33" t="n">
        <x:f>ROUND('Inputs'!$C$4*'Inputs'!$C$7*'Inputs'!$C$5*C3695/3600,1)</x:f>
        <x:v>3871.1</x:v>
      </x:c>
      <x:c r="Q3695" s="33" t="n">
        <x:f>ROUND(('Inputs'!$C$4/B3695)*'Inputs'!$C$7*'Inputs'!$C$6*D3695/3600,1)</x:f>
        <x:v>1515.4</x:v>
      </x:c>
      <x:c r="R3695" s="59" t="n">
        <x:f>ROUND((P3695-Q3695)*O3695-('Inputs'!$C$4/B3695)*(I3695/J3695+K3695)-'Inputs'!$C$4*L3695-('Inputs'!$C$4*'Inputs'!$C$20*'Inputs'!$C$21*'Inputs'!$C$22/1000)*M3695*N3695,0)</x:f>
        <x:v>-24948</x:v>
      </x:c>
      <x:c r="S3695" s="59" t="n">
        <x:f>ROUND(R3695/'Inputs'!$C$4,2)</x:f>
        <x:v>-2.49</x:v>
      </x:c>
      <x:c r="T3695" s="33" t="n">
        <x:f>ROUND((P3695-Q3695)*G3695*'Inputs'!$C$25/1000,1)</x:f>
        <x:v>57.2</x:v>
      </x:c>
    </x:row>
    <x:row r="3696">
      <x:c r="A3696" t="n">
        <x:v>3681</x:v>
      </x:c>
      <x:c r="B3696" s="68" t="n">
        <x:v>41.3</x:v>
      </x:c>
      <x:c r="C3696" s="68" t="n">
        <x:v>28.1</x:v>
      </x:c>
      <x:c r="D3696" s="68" t="n">
        <x:v>234.3</x:v>
      </x:c>
      <x:c r="E3696" s="68" t="n">
        <x:v>26</x:v>
      </x:c>
      <x:c r="F3696" s="68" t="n">
        <x:v>34.3</x:v>
      </x:c>
      <x:c r="G3696" s="68" t="n">
        <x:v>8</x:v>
      </x:c>
      <x:c r="H3696" s="69" t="n">
        <x:v>1.885</x:v>
      </x:c>
      <x:c r="I3696" s="68" t="n">
        <x:v>5636</x:v>
      </x:c>
      <x:c r="J3696" s="68" t="n">
        <x:v>9.7</x:v>
      </x:c>
      <x:c r="K3696" s="68" t="n">
        <x:v>595</x:v>
      </x:c>
      <x:c r="L3696" s="68" t="n">
        <x:v>5.6</x:v>
      </x:c>
      <x:c r="M3696" s="70" t="n">
        <x:v>0.048</x:v>
      </x:c>
      <x:c r="N3696" s="71" t="n">
        <x:v>65</x:v>
      </x:c>
      <x:c r="O3696" s="33" t="n">
        <x:f>ROUND(3*E3696+F3696+G3696*H3696,1)</x:f>
        <x:v>127.4</x:v>
      </x:c>
      <x:c r="P3696" s="33" t="n">
        <x:f>ROUND('Inputs'!$C$4*'Inputs'!$C$7*'Inputs'!$C$5*C3696/3600,1)</x:f>
        <x:v>4058.9</x:v>
      </x:c>
      <x:c r="Q3696" s="33" t="n">
        <x:f>ROUND(('Inputs'!$C$4/B3696)*'Inputs'!$C$7*'Inputs'!$C$6*D3696/3600,1)</x:f>
        <x:v>1638.9</x:v>
      </x:c>
      <x:c r="R3696" s="59" t="n">
        <x:f>ROUND((P3696-Q3696)*O3696-('Inputs'!$C$4/B3696)*(I3696/J3696+K3696)-'Inputs'!$C$4*L3696-('Inputs'!$C$4*'Inputs'!$C$20*'Inputs'!$C$21*'Inputs'!$C$22/1000)*M3696*N3696,0)</x:f>
        <x:v>-39422</x:v>
      </x:c>
      <x:c r="S3696" s="59" t="n">
        <x:f>ROUND(R3696/'Inputs'!$C$4,2)</x:f>
        <x:v>-3.94</x:v>
      </x:c>
      <x:c r="T3696" s="33" t="n">
        <x:f>ROUND((P3696-Q3696)*G3696*'Inputs'!$C$25/1000,1)</x:f>
        <x:v>50</x:v>
      </x:c>
    </x:row>
    <x:row r="3697">
      <x:c r="A3697" t="n">
        <x:v>3682</x:v>
      </x:c>
      <x:c r="B3697" s="68" t="n">
        <x:v>39.7</x:v>
      </x:c>
      <x:c r="C3697" s="68" t="n">
        <x:v>30.1</x:v>
      </x:c>
      <x:c r="D3697" s="68" t="n">
        <x:v>206.8</x:v>
      </x:c>
      <x:c r="E3697" s="68" t="n">
        <x:v>24.6</x:v>
      </x:c>
      <x:c r="F3697" s="68" t="n">
        <x:v>43.6</x:v>
      </x:c>
      <x:c r="G3697" s="68" t="n">
        <x:v>7.4</x:v>
      </x:c>
      <x:c r="H3697" s="69" t="n">
        <x:v>2.025</x:v>
      </x:c>
      <x:c r="I3697" s="68" t="n">
        <x:v>6853</x:v>
      </x:c>
      <x:c r="J3697" s="68" t="n">
        <x:v>13.5</x:v>
      </x:c>
      <x:c r="K3697" s="68" t="n">
        <x:v>800</x:v>
      </x:c>
      <x:c r="L3697" s="68" t="n">
        <x:v>3.1</x:v>
      </x:c>
      <x:c r="M3697" s="70" t="n">
        <x:v>0.076</x:v>
      </x:c>
      <x:c r="N3697" s="71" t="n">
        <x:v>75</x:v>
      </x:c>
      <x:c r="O3697" s="33" t="n">
        <x:f>ROUND(3*E3697+F3697+G3697*H3697,1)</x:f>
        <x:v>132.4</x:v>
      </x:c>
      <x:c r="P3697" s="33" t="n">
        <x:f>ROUND('Inputs'!$C$4*'Inputs'!$C$7*'Inputs'!$C$5*C3697/3600,1)</x:f>
        <x:v>4347.8</x:v>
      </x:c>
      <x:c r="Q3697" s="33" t="n">
        <x:f>ROUND(('Inputs'!$C$4/B3697)*'Inputs'!$C$7*'Inputs'!$C$6*D3697/3600,1)</x:f>
        <x:v>1504.8</x:v>
      </x:c>
      <x:c r="R3697" s="59" t="n">
        <x:f>ROUND((P3697-Q3697)*O3697-('Inputs'!$C$4/B3697)*(I3697/J3697+K3697)-'Inputs'!$C$4*L3697-('Inputs'!$C$4*'Inputs'!$C$20*'Inputs'!$C$21*'Inputs'!$C$22/1000)*M3697*N3697,0)</x:f>
        <x:v>3289</x:v>
      </x:c>
      <x:c r="S3697" s="59" t="n">
        <x:f>ROUND(R3697/'Inputs'!$C$4,2)</x:f>
        <x:v>0.33</x:v>
      </x:c>
      <x:c r="T3697" s="33" t="n">
        <x:f>ROUND((P3697-Q3697)*G3697*'Inputs'!$C$25/1000,1)</x:f>
        <x:v>54.4</x:v>
      </x:c>
    </x:row>
    <x:row r="3698">
      <x:c r="A3698" t="n">
        <x:v>3683</x:v>
      </x:c>
      <x:c r="B3698" s="68" t="n">
        <x:v>56.8</x:v>
      </x:c>
      <x:c r="C3698" s="68" t="n">
        <x:v>28.9</x:v>
      </x:c>
      <x:c r="D3698" s="68" t="n">
        <x:v>195.9</x:v>
      </x:c>
      <x:c r="E3698" s="68" t="n">
        <x:v>24.9</x:v>
      </x:c>
      <x:c r="F3698" s="68" t="n">
        <x:v>33.4</x:v>
      </x:c>
      <x:c r="G3698" s="68" t="n">
        <x:v>8</x:v>
      </x:c>
      <x:c r="H3698" s="69" t="n">
        <x:v>1.934</x:v>
      </x:c>
      <x:c r="I3698" s="68" t="n">
        <x:v>8820</x:v>
      </x:c>
      <x:c r="J3698" s="68" t="n">
        <x:v>10.4</x:v>
      </x:c>
      <x:c r="K3698" s="68" t="n">
        <x:v>587</x:v>
      </x:c>
      <x:c r="L3698" s="68" t="n">
        <x:v>3.4</x:v>
      </x:c>
      <x:c r="M3698" s="70" t="n">
        <x:v>0.1</x:v>
      </x:c>
      <x:c r="N3698" s="71" t="n">
        <x:v>113</x:v>
      </x:c>
      <x:c r="O3698" s="33" t="n">
        <x:f>ROUND(3*E3698+F3698+G3698*H3698,1)</x:f>
        <x:v>123.6</x:v>
      </x:c>
      <x:c r="P3698" s="33" t="n">
        <x:f>ROUND('Inputs'!$C$4*'Inputs'!$C$7*'Inputs'!$C$5*C3698/3600,1)</x:f>
        <x:v>4174.4</x:v>
      </x:c>
      <x:c r="Q3698" s="33" t="n">
        <x:f>ROUND(('Inputs'!$C$4/B3698)*'Inputs'!$C$7*'Inputs'!$C$6*D3698/3600,1)</x:f>
        <x:v>996.4</x:v>
      </x:c>
      <x:c r="R3698" s="59" t="n">
        <x:f>ROUND((P3698-Q3698)*O3698-('Inputs'!$C$4/B3698)*(I3698/J3698+K3698)-'Inputs'!$C$4*L3698-('Inputs'!$C$4*'Inputs'!$C$20*'Inputs'!$C$21*'Inputs'!$C$22/1000)*M3698*N3698,0)</x:f>
        <x:v>80878</x:v>
      </x:c>
      <x:c r="S3698" s="59" t="n">
        <x:f>ROUND(R3698/'Inputs'!$C$4,2)</x:f>
        <x:v>8.09</x:v>
      </x:c>
      <x:c r="T3698" s="33" t="n">
        <x:f>ROUND((P3698-Q3698)*G3698*'Inputs'!$C$25/1000,1)</x:f>
        <x:v>65.7</x:v>
      </x:c>
    </x:row>
    <x:row r="3699">
      <x:c r="A3699" t="n">
        <x:v>3684</x:v>
      </x:c>
      <x:c r="B3699" s="68" t="n">
        <x:v>28.8</x:v>
      </x:c>
      <x:c r="C3699" s="68" t="n">
        <x:v>25.6</x:v>
      </x:c>
      <x:c r="D3699" s="68" t="n">
        <x:v>220.6</x:v>
      </x:c>
      <x:c r="E3699" s="68" t="n">
        <x:v>20.8</x:v>
      </x:c>
      <x:c r="F3699" s="68" t="n">
        <x:v>46.7</x:v>
      </x:c>
      <x:c r="G3699" s="68" t="n">
        <x:v>7.3</x:v>
      </x:c>
      <x:c r="H3699" s="69" t="n">
        <x:v>1.894</x:v>
      </x:c>
      <x:c r="I3699" s="68" t="n">
        <x:v>6883</x:v>
      </x:c>
      <x:c r="J3699" s="68" t="n">
        <x:v>9.2</x:v>
      </x:c>
      <x:c r="K3699" s="68" t="n">
        <x:v>525</x:v>
      </x:c>
      <x:c r="L3699" s="68" t="n">
        <x:v>4.9</x:v>
      </x:c>
      <x:c r="M3699" s="70" t="n">
        <x:v>0.091</x:v>
      </x:c>
      <x:c r="N3699" s="71" t="n">
        <x:v>60</x:v>
      </x:c>
      <x:c r="O3699" s="33" t="n">
        <x:f>ROUND(3*E3699+F3699+G3699*H3699,1)</x:f>
        <x:v>122.9</x:v>
      </x:c>
      <x:c r="P3699" s="33" t="n">
        <x:f>ROUND('Inputs'!$C$4*'Inputs'!$C$7*'Inputs'!$C$5*C3699/3600,1)</x:f>
        <x:v>3697.8</x:v>
      </x:c>
      <x:c r="Q3699" s="33" t="n">
        <x:f>ROUND(('Inputs'!$C$4/B3699)*'Inputs'!$C$7*'Inputs'!$C$6*D3699/3600,1)</x:f>
        <x:v>2212.8</x:v>
      </x:c>
      <x:c r="R3699" s="59" t="n">
        <x:f>ROUND((P3699-Q3699)*O3699-('Inputs'!$C$4/B3699)*(I3699/J3699+K3699)-'Inputs'!$C$4*L3699-('Inputs'!$C$4*'Inputs'!$C$20*'Inputs'!$C$21*'Inputs'!$C$22/1000)*M3699*N3699,0)</x:f>
        <x:v>-320770</x:v>
      </x:c>
      <x:c r="S3699" s="59" t="n">
        <x:f>ROUND(R3699/'Inputs'!$C$4,2)</x:f>
        <x:v>-32.08</x:v>
      </x:c>
      <x:c r="T3699" s="33" t="n">
        <x:f>ROUND((P3699-Q3699)*G3699*'Inputs'!$C$25/1000,1)</x:f>
        <x:v>28</x:v>
      </x:c>
    </x:row>
    <x:row r="3700">
      <x:c r="A3700" t="n">
        <x:v>3685</x:v>
      </x:c>
      <x:c r="B3700" s="68" t="n">
        <x:v>28</x:v>
      </x:c>
      <x:c r="C3700" s="68" t="n">
        <x:v>28.6</x:v>
      </x:c>
      <x:c r="D3700" s="68" t="n">
        <x:v>230.4</x:v>
      </x:c>
      <x:c r="E3700" s="68" t="n">
        <x:v>20.2</x:v>
      </x:c>
      <x:c r="F3700" s="68" t="n">
        <x:v>44.3</x:v>
      </x:c>
      <x:c r="G3700" s="68" t="n">
        <x:v>8.2</x:v>
      </x:c>
      <x:c r="H3700" s="69" t="n">
        <x:v>2.04</x:v>
      </x:c>
      <x:c r="I3700" s="68" t="n">
        <x:v>5638</x:v>
      </x:c>
      <x:c r="J3700" s="68" t="n">
        <x:v>12.8</x:v>
      </x:c>
      <x:c r="K3700" s="68" t="n">
        <x:v>436</x:v>
      </x:c>
      <x:c r="L3700" s="68" t="n">
        <x:v>4.4</x:v>
      </x:c>
      <x:c r="M3700" s="70" t="n">
        <x:v>0.044</x:v>
      </x:c>
      <x:c r="N3700" s="71" t="n">
        <x:v>107</x:v>
      </x:c>
      <x:c r="O3700" s="33" t="n">
        <x:f>ROUND(3*E3700+F3700+G3700*H3700,1)</x:f>
        <x:v>121.6</x:v>
      </x:c>
      <x:c r="P3700" s="33" t="n">
        <x:f>ROUND('Inputs'!$C$4*'Inputs'!$C$7*'Inputs'!$C$5*C3700/3600,1)</x:f>
        <x:v>4131.1</x:v>
      </x:c>
      <x:c r="Q3700" s="33" t="n">
        <x:f>ROUND(('Inputs'!$C$4/B3700)*'Inputs'!$C$7*'Inputs'!$C$6*D3700/3600,1)</x:f>
        <x:v>2377.1</x:v>
      </x:c>
      <x:c r="R3700" s="59" t="n">
        <x:f>ROUND((P3700-Q3700)*O3700-('Inputs'!$C$4/B3700)*(I3700/J3700+K3700)-'Inputs'!$C$4*L3700-('Inputs'!$C$4*'Inputs'!$C$20*'Inputs'!$C$21*'Inputs'!$C$22/1000)*M3700*N3700,0)</x:f>
        <x:v>-154266</x:v>
      </x:c>
      <x:c r="S3700" s="59" t="n">
        <x:f>ROUND(R3700/'Inputs'!$C$4,2)</x:f>
        <x:v>-15.43</x:v>
      </x:c>
      <x:c r="T3700" s="33" t="n">
        <x:f>ROUND((P3700-Q3700)*G3700*'Inputs'!$C$25/1000,1)</x:f>
        <x:v>37.2</x:v>
      </x:c>
    </x:row>
    <x:row r="3701">
      <x:c r="A3701" t="n">
        <x:v>3686</x:v>
      </x:c>
      <x:c r="B3701" s="68" t="n">
        <x:v>41.9</x:v>
      </x:c>
      <x:c r="C3701" s="68" t="n">
        <x:v>29.1</x:v>
      </x:c>
      <x:c r="D3701" s="68" t="n">
        <x:v>238.4</x:v>
      </x:c>
      <x:c r="E3701" s="68" t="n">
        <x:v>21.7</x:v>
      </x:c>
      <x:c r="F3701" s="68" t="n">
        <x:v>51.8</x:v>
      </x:c>
      <x:c r="G3701" s="68" t="n">
        <x:v>10.2</x:v>
      </x:c>
      <x:c r="H3701" s="69" t="n">
        <x:v>1.59</x:v>
      </x:c>
      <x:c r="I3701" s="68" t="n">
        <x:v>8795</x:v>
      </x:c>
      <x:c r="J3701" s="68" t="n">
        <x:v>12</x:v>
      </x:c>
      <x:c r="K3701" s="68" t="n">
        <x:v>511</x:v>
      </x:c>
      <x:c r="L3701" s="68" t="n">
        <x:v>2.8</x:v>
      </x:c>
      <x:c r="M3701" s="70" t="n">
        <x:v>0.057</x:v>
      </x:c>
      <x:c r="N3701" s="71" t="n">
        <x:v>67</x:v>
      </x:c>
      <x:c r="O3701" s="33" t="n">
        <x:f>ROUND(3*E3701+F3701+G3701*H3701,1)</x:f>
        <x:v>133.1</x:v>
      </x:c>
      <x:c r="P3701" s="33" t="n">
        <x:f>ROUND('Inputs'!$C$4*'Inputs'!$C$7*'Inputs'!$C$5*C3701/3600,1)</x:f>
        <x:v>4203.3</x:v>
      </x:c>
      <x:c r="Q3701" s="33" t="n">
        <x:f>ROUND(('Inputs'!$C$4/B3701)*'Inputs'!$C$7*'Inputs'!$C$6*D3701/3600,1)</x:f>
        <x:v>1643.7</x:v>
      </x:c>
      <x:c r="R3701" s="59" t="n">
        <x:f>ROUND((P3701-Q3701)*O3701-('Inputs'!$C$4/B3701)*(I3701/J3701+K3701)-'Inputs'!$C$4*L3701-('Inputs'!$C$4*'Inputs'!$C$20*'Inputs'!$C$21*'Inputs'!$C$22/1000)*M3701*N3701,0)</x:f>
        <x:v>7265</x:v>
      </x:c>
      <x:c r="S3701" s="59" t="n">
        <x:f>ROUND(R3701/'Inputs'!$C$4,2)</x:f>
        <x:v>0.73</x:v>
      </x:c>
      <x:c r="T3701" s="33" t="n">
        <x:f>ROUND((P3701-Q3701)*G3701*'Inputs'!$C$25/1000,1)</x:f>
        <x:v>67.5</x:v>
      </x:c>
    </x:row>
    <x:row r="3702">
      <x:c r="A3702" t="n">
        <x:v>3687</x:v>
      </x:c>
      <x:c r="B3702" s="68" t="n">
        <x:v>54.4</x:v>
      </x:c>
      <x:c r="C3702" s="68" t="n">
        <x:v>30.8</x:v>
      </x:c>
      <x:c r="D3702" s="68" t="n">
        <x:v>243.4</x:v>
      </x:c>
      <x:c r="E3702" s="68" t="n">
        <x:v>21.6</x:v>
      </x:c>
      <x:c r="F3702" s="68" t="n">
        <x:v>33.7</x:v>
      </x:c>
      <x:c r="G3702" s="68" t="n">
        <x:v>10.6</x:v>
      </x:c>
      <x:c r="H3702" s="69" t="n">
        <x:v>1.691</x:v>
      </x:c>
      <x:c r="I3702" s="68" t="n">
        <x:v>7144</x:v>
      </x:c>
      <x:c r="J3702" s="68" t="n">
        <x:v>10.1</x:v>
      </x:c>
      <x:c r="K3702" s="68" t="n">
        <x:v>485</x:v>
      </x:c>
      <x:c r="L3702" s="68" t="n">
        <x:v>3.7</x:v>
      </x:c>
      <x:c r="M3702" s="70" t="n">
        <x:v>0.023</x:v>
      </x:c>
      <x:c r="N3702" s="71" t="n">
        <x:v>158</x:v>
      </x:c>
      <x:c r="O3702" s="33" t="n">
        <x:f>ROUND(3*E3702+F3702+G3702*H3702,1)</x:f>
        <x:v>116.4</x:v>
      </x:c>
      <x:c r="P3702" s="33" t="n">
        <x:f>ROUND('Inputs'!$C$4*'Inputs'!$C$7*'Inputs'!$C$5*C3702/3600,1)</x:f>
        <x:v>4448.9</x:v>
      </x:c>
      <x:c r="Q3702" s="33" t="n">
        <x:f>ROUND(('Inputs'!$C$4/B3702)*'Inputs'!$C$7*'Inputs'!$C$6*D3702/3600,1)</x:f>
        <x:v>1292.6</x:v>
      </x:c>
      <x:c r="R3702" s="59" t="n">
        <x:f>ROUND((P3702-Q3702)*O3702-('Inputs'!$C$4/B3702)*(I3702/J3702+K3702)-'Inputs'!$C$4*L3702-('Inputs'!$C$4*'Inputs'!$C$20*'Inputs'!$C$21*'Inputs'!$C$22/1000)*M3702*N3702,0)</x:f>
        <x:v>103089</x:v>
      </x:c>
      <x:c r="S3702" s="59" t="n">
        <x:f>ROUND(R3702/'Inputs'!$C$4,2)</x:f>
        <x:v>10.31</x:v>
      </x:c>
      <x:c r="T3702" s="33" t="n">
        <x:f>ROUND((P3702-Q3702)*G3702*'Inputs'!$C$25/1000,1)</x:f>
        <x:v>86.4</x:v>
      </x:c>
    </x:row>
    <x:row r="3703">
      <x:c r="A3703" t="n">
        <x:v>3688</x:v>
      </x:c>
      <x:c r="B3703" s="68" t="n">
        <x:v>34.1</x:v>
      </x:c>
      <x:c r="C3703" s="68" t="n">
        <x:v>27.5</x:v>
      </x:c>
      <x:c r="D3703" s="68" t="n">
        <x:v>179.2</x:v>
      </x:c>
      <x:c r="E3703" s="68" t="n">
        <x:v>21</x:v>
      </x:c>
      <x:c r="F3703" s="68" t="n">
        <x:v>51.2</x:v>
      </x:c>
      <x:c r="G3703" s="68" t="n">
        <x:v>7.3</x:v>
      </x:c>
      <x:c r="H3703" s="69" t="n">
        <x:v>1.974</x:v>
      </x:c>
      <x:c r="I3703" s="68" t="n">
        <x:v>5178</x:v>
      </x:c>
      <x:c r="J3703" s="68" t="n">
        <x:v>13.6</x:v>
      </x:c>
      <x:c r="K3703" s="68" t="n">
        <x:v>569</x:v>
      </x:c>
      <x:c r="L3703" s="68" t="n">
        <x:v>1.9</x:v>
      </x:c>
      <x:c r="M3703" s="70" t="n">
        <x:v>0.012</x:v>
      </x:c>
      <x:c r="N3703" s="71" t="n">
        <x:v>139</x:v>
      </x:c>
      <x:c r="O3703" s="33" t="n">
        <x:f>ROUND(3*E3703+F3703+G3703*H3703,1)</x:f>
        <x:v>128.6</x:v>
      </x:c>
      <x:c r="P3703" s="33" t="n">
        <x:f>ROUND('Inputs'!$C$4*'Inputs'!$C$7*'Inputs'!$C$5*C3703/3600,1)</x:f>
        <x:v>3972.2</x:v>
      </x:c>
      <x:c r="Q3703" s="33" t="n">
        <x:f>ROUND(('Inputs'!$C$4/B3703)*'Inputs'!$C$7*'Inputs'!$C$6*D3703/3600,1)</x:f>
        <x:v>1518.1</x:v>
      </x:c>
      <x:c r="R3703" s="59" t="n">
        <x:f>ROUND((P3703-Q3703)*O3703-('Inputs'!$C$4/B3703)*(I3703/J3703+K3703)-'Inputs'!$C$4*L3703-('Inputs'!$C$4*'Inputs'!$C$20*'Inputs'!$C$21*'Inputs'!$C$22/1000)*M3703*N3703,0)</x:f>
        <x:v>14353</x:v>
      </x:c>
      <x:c r="S3703" s="59" t="n">
        <x:f>ROUND(R3703/'Inputs'!$C$4,2)</x:f>
        <x:v>1.44</x:v>
      </x:c>
      <x:c r="T3703" s="33" t="n">
        <x:f>ROUND((P3703-Q3703)*G3703*'Inputs'!$C$25/1000,1)</x:f>
        <x:v>46.3</x:v>
      </x:c>
    </x:row>
    <x:row r="3704">
      <x:c r="A3704" t="n">
        <x:v>3689</x:v>
      </x:c>
      <x:c r="B3704" s="68" t="n">
        <x:v>54.3</x:v>
      </x:c>
      <x:c r="C3704" s="68" t="n">
        <x:v>27.3</x:v>
      </x:c>
      <x:c r="D3704" s="68" t="n">
        <x:v>224</x:v>
      </x:c>
      <x:c r="E3704" s="68" t="n">
        <x:v>20.9</x:v>
      </x:c>
      <x:c r="F3704" s="68" t="n">
        <x:v>49.4</x:v>
      </x:c>
      <x:c r="G3704" s="68" t="n">
        <x:v>7.8</x:v>
      </x:c>
      <x:c r="H3704" s="69" t="n">
        <x:v>1.861</x:v>
      </x:c>
      <x:c r="I3704" s="68" t="n">
        <x:v>6802</x:v>
      </x:c>
      <x:c r="J3704" s="68" t="n">
        <x:v>10.3</x:v>
      </x:c>
      <x:c r="K3704" s="68" t="n">
        <x:v>751</x:v>
      </x:c>
      <x:c r="L3704" s="68" t="n">
        <x:v>3</x:v>
      </x:c>
      <x:c r="M3704" s="70" t="n">
        <x:v>0.049</x:v>
      </x:c>
      <x:c r="N3704" s="71" t="n">
        <x:v>106</x:v>
      </x:c>
      <x:c r="O3704" s="33" t="n">
        <x:f>ROUND(3*E3704+F3704+G3704*H3704,1)</x:f>
        <x:v>126.6</x:v>
      </x:c>
      <x:c r="P3704" s="33" t="n">
        <x:f>ROUND('Inputs'!$C$4*'Inputs'!$C$7*'Inputs'!$C$5*C3704/3600,1)</x:f>
        <x:v>3943.3</x:v>
      </x:c>
      <x:c r="Q3704" s="33" t="n">
        <x:f>ROUND(('Inputs'!$C$4/B3704)*'Inputs'!$C$7*'Inputs'!$C$6*D3704/3600,1)</x:f>
        <x:v>1191.7</x:v>
      </x:c>
      <x:c r="R3704" s="59" t="n">
        <x:f>ROUND((P3704-Q3704)*O3704-('Inputs'!$C$4/B3704)*(I3704/J3704+K3704)-'Inputs'!$C$4*L3704-('Inputs'!$C$4*'Inputs'!$C$20*'Inputs'!$C$21*'Inputs'!$C$22/1000)*M3704*N3704,0)</x:f>
        <x:v>46814</x:v>
      </x:c>
      <x:c r="S3704" s="59" t="n">
        <x:f>ROUND(R3704/'Inputs'!$C$4,2)</x:f>
        <x:v>4.68</x:v>
      </x:c>
      <x:c r="T3704" s="33" t="n">
        <x:f>ROUND((P3704-Q3704)*G3704*'Inputs'!$C$25/1000,1)</x:f>
        <x:v>55.4</x:v>
      </x:c>
    </x:row>
    <x:row r="3705">
      <x:c r="A3705" t="n">
        <x:v>3690</x:v>
      </x:c>
      <x:c r="B3705" s="68" t="n">
        <x:v>40.5</x:v>
      </x:c>
      <x:c r="C3705" s="68" t="n">
        <x:v>25.9</x:v>
      </x:c>
      <x:c r="D3705" s="68" t="n">
        <x:v>259.2</x:v>
      </x:c>
      <x:c r="E3705" s="68" t="n">
        <x:v>23.2</x:v>
      </x:c>
      <x:c r="F3705" s="68" t="n">
        <x:v>51.8</x:v>
      </x:c>
      <x:c r="G3705" s="68" t="n">
        <x:v>10.5</x:v>
      </x:c>
      <x:c r="H3705" s="69" t="n">
        <x:v>1.588</x:v>
      </x:c>
      <x:c r="I3705" s="68" t="n">
        <x:v>5594</x:v>
      </x:c>
      <x:c r="J3705" s="68" t="n">
        <x:v>9.5</x:v>
      </x:c>
      <x:c r="K3705" s="68" t="n">
        <x:v>756</x:v>
      </x:c>
      <x:c r="L3705" s="68" t="n">
        <x:v>4.1</x:v>
      </x:c>
      <x:c r="M3705" s="70" t="n">
        <x:v>0.012</x:v>
      </x:c>
      <x:c r="N3705" s="71" t="n">
        <x:v>128</x:v>
      </x:c>
      <x:c r="O3705" s="33" t="n">
        <x:f>ROUND(3*E3705+F3705+G3705*H3705,1)</x:f>
        <x:v>138.1</x:v>
      </x:c>
      <x:c r="P3705" s="33" t="n">
        <x:f>ROUND('Inputs'!$C$4*'Inputs'!$C$7*'Inputs'!$C$5*C3705/3600,1)</x:f>
        <x:v>3741.1</x:v>
      </x:c>
      <x:c r="Q3705" s="33" t="n">
        <x:f>ROUND(('Inputs'!$C$4/B3705)*'Inputs'!$C$7*'Inputs'!$C$6*D3705/3600,1)</x:f>
        <x:v>1848.9</x:v>
      </x:c>
      <x:c r="R3705" s="59" t="n">
        <x:f>ROUND((P3705-Q3705)*O3705-('Inputs'!$C$4/B3705)*(I3705/J3705+K3705)-'Inputs'!$C$4*L3705-('Inputs'!$C$4*'Inputs'!$C$20*'Inputs'!$C$21*'Inputs'!$C$22/1000)*M3705*N3705,0)</x:f>
        <x:v>-115182</x:v>
      </x:c>
      <x:c r="S3705" s="59" t="n">
        <x:f>ROUND(R3705/'Inputs'!$C$4,2)</x:f>
        <x:v>-11.52</x:v>
      </x:c>
      <x:c r="T3705" s="33" t="n">
        <x:f>ROUND((P3705-Q3705)*G3705*'Inputs'!$C$25/1000,1)</x:f>
        <x:v>51.3</x:v>
      </x:c>
    </x:row>
    <x:row r="3706">
      <x:c r="A3706" t="n">
        <x:v>3691</x:v>
      </x:c>
      <x:c r="B3706" s="68" t="n">
        <x:v>55.2</x:v>
      </x:c>
      <x:c r="C3706" s="68" t="n">
        <x:v>30.2</x:v>
      </x:c>
      <x:c r="D3706" s="68" t="n">
        <x:v>171.1</x:v>
      </x:c>
      <x:c r="E3706" s="68" t="n">
        <x:v>25.2</x:v>
      </x:c>
      <x:c r="F3706" s="68" t="n">
        <x:v>50.4</x:v>
      </x:c>
      <x:c r="G3706" s="68" t="n">
        <x:v>7.8</x:v>
      </x:c>
      <x:c r="H3706" s="69" t="n">
        <x:v>1.628</x:v>
      </x:c>
      <x:c r="I3706" s="68" t="n">
        <x:v>5321</x:v>
      </x:c>
      <x:c r="J3706" s="68" t="n">
        <x:v>9.9</x:v>
      </x:c>
      <x:c r="K3706" s="68" t="n">
        <x:v>426</x:v>
      </x:c>
      <x:c r="L3706" s="68" t="n">
        <x:v>4</x:v>
      </x:c>
      <x:c r="M3706" s="70" t="n">
        <x:v>0.016</x:v>
      </x:c>
      <x:c r="N3706" s="71" t="n">
        <x:v>116</x:v>
      </x:c>
      <x:c r="O3706" s="33" t="n">
        <x:f>ROUND(3*E3706+F3706+G3706*H3706,1)</x:f>
        <x:v>138.7</x:v>
      </x:c>
      <x:c r="P3706" s="33" t="n">
        <x:f>ROUND('Inputs'!$C$4*'Inputs'!$C$7*'Inputs'!$C$5*C3706/3600,1)</x:f>
        <x:v>4362.2</x:v>
      </x:c>
      <x:c r="Q3706" s="33" t="n">
        <x:f>ROUND(('Inputs'!$C$4/B3706)*'Inputs'!$C$7*'Inputs'!$C$6*D3706/3600,1)</x:f>
        <x:v>895.5</x:v>
      </x:c>
      <x:c r="R3706" s="59" t="n">
        <x:f>ROUND((P3706-Q3706)*O3706-('Inputs'!$C$4/B3706)*(I3706/J3706+K3706)-'Inputs'!$C$4*L3706-('Inputs'!$C$4*'Inputs'!$C$20*'Inputs'!$C$21*'Inputs'!$C$22/1000)*M3706*N3706,0)</x:f>
        <x:v>262138</x:v>
      </x:c>
      <x:c r="S3706" s="59" t="n">
        <x:f>ROUND(R3706/'Inputs'!$C$4,2)</x:f>
        <x:v>26.21</x:v>
      </x:c>
      <x:c r="T3706" s="33" t="n">
        <x:f>ROUND((P3706-Q3706)*G3706*'Inputs'!$C$25/1000,1)</x:f>
        <x:v>69.9</x:v>
      </x:c>
    </x:row>
    <x:row r="3707">
      <x:c r="A3707" t="n">
        <x:v>3692</x:v>
      </x:c>
      <x:c r="B3707" s="68" t="n">
        <x:v>56.2</x:v>
      </x:c>
      <x:c r="C3707" s="68" t="n">
        <x:v>27.1</x:v>
      </x:c>
      <x:c r="D3707" s="68" t="n">
        <x:v>185.2</x:v>
      </x:c>
      <x:c r="E3707" s="68" t="n">
        <x:v>24</x:v>
      </x:c>
      <x:c r="F3707" s="68" t="n">
        <x:v>39.2</x:v>
      </x:c>
      <x:c r="G3707" s="68" t="n">
        <x:v>10.7</x:v>
      </x:c>
      <x:c r="H3707" s="69" t="n">
        <x:v>1.794</x:v>
      </x:c>
      <x:c r="I3707" s="68" t="n">
        <x:v>8718</x:v>
      </x:c>
      <x:c r="J3707" s="68" t="n">
        <x:v>8.4</x:v>
      </x:c>
      <x:c r="K3707" s="68" t="n">
        <x:v>622</x:v>
      </x:c>
      <x:c r="L3707" s="68" t="n">
        <x:v>2.6</x:v>
      </x:c>
      <x:c r="M3707" s="70" t="n">
        <x:v>0.064</x:v>
      </x:c>
      <x:c r="N3707" s="71" t="n">
        <x:v>94</x:v>
      </x:c>
      <x:c r="O3707" s="33" t="n">
        <x:f>ROUND(3*E3707+F3707+G3707*H3707,1)</x:f>
        <x:v>130.4</x:v>
      </x:c>
      <x:c r="P3707" s="33" t="n">
        <x:f>ROUND('Inputs'!$C$4*'Inputs'!$C$7*'Inputs'!$C$5*C3707/3600,1)</x:f>
        <x:v>3914.4</x:v>
      </x:c>
      <x:c r="Q3707" s="33" t="n">
        <x:f>ROUND(('Inputs'!$C$4/B3707)*'Inputs'!$C$7*'Inputs'!$C$6*D3707/3600,1)</x:f>
        <x:v>952</x:v>
      </x:c>
      <x:c r="R3707" s="59" t="n">
        <x:f>ROUND((P3707-Q3707)*O3707-('Inputs'!$C$4/B3707)*(I3707/J3707+K3707)-'Inputs'!$C$4*L3707-('Inputs'!$C$4*'Inputs'!$C$20*'Inputs'!$C$21*'Inputs'!$C$22/1000)*M3707*N3707,0)</x:f>
        <x:v>51496</x:v>
      </x:c>
      <x:c r="S3707" s="59" t="n">
        <x:f>ROUND(R3707/'Inputs'!$C$4,2)</x:f>
        <x:v>5.15</x:v>
      </x:c>
      <x:c r="T3707" s="33" t="n">
        <x:f>ROUND((P3707-Q3707)*G3707*'Inputs'!$C$25/1000,1)</x:f>
        <x:v>81.9</x:v>
      </x:c>
    </x:row>
    <x:row r="3708">
      <x:c r="A3708" t="n">
        <x:v>3693</x:v>
      </x:c>
      <x:c r="B3708" s="68" t="n">
        <x:v>48.2</x:v>
      </x:c>
      <x:c r="C3708" s="68" t="n">
        <x:v>28.7</x:v>
      </x:c>
      <x:c r="D3708" s="68" t="n">
        <x:v>192</x:v>
      </x:c>
      <x:c r="E3708" s="68" t="n">
        <x:v>21.1</x:v>
      </x:c>
      <x:c r="F3708" s="68" t="n">
        <x:v>31.3</x:v>
      </x:c>
      <x:c r="G3708" s="68" t="n">
        <x:v>10.7</x:v>
      </x:c>
      <x:c r="H3708" s="69" t="n">
        <x:v>1.86</x:v>
      </x:c>
      <x:c r="I3708" s="68" t="n">
        <x:v>9000</x:v>
      </x:c>
      <x:c r="J3708" s="68" t="n">
        <x:v>10.1</x:v>
      </x:c>
      <x:c r="K3708" s="68" t="n">
        <x:v>583</x:v>
      </x:c>
      <x:c r="L3708" s="68" t="n">
        <x:v>1.5</x:v>
      </x:c>
      <x:c r="M3708" s="70" t="n">
        <x:v>0.098</x:v>
      </x:c>
      <x:c r="N3708" s="71" t="n">
        <x:v>85</x:v>
      </x:c>
      <x:c r="O3708" s="33" t="n">
        <x:f>ROUND(3*E3708+F3708+G3708*H3708,1)</x:f>
        <x:v>114.5</x:v>
      </x:c>
      <x:c r="P3708" s="33" t="n">
        <x:f>ROUND('Inputs'!$C$4*'Inputs'!$C$7*'Inputs'!$C$5*C3708/3600,1)</x:f>
        <x:v>4145.6</x:v>
      </x:c>
      <x:c r="Q3708" s="33" t="n">
        <x:f>ROUND(('Inputs'!$C$4/B3708)*'Inputs'!$C$7*'Inputs'!$C$6*D3708/3600,1)</x:f>
        <x:v>1150.8</x:v>
      </x:c>
      <x:c r="R3708" s="59" t="n">
        <x:f>ROUND((P3708-Q3708)*O3708-('Inputs'!$C$4/B3708)*(I3708/J3708+K3708)-'Inputs'!$C$4*L3708-('Inputs'!$C$4*'Inputs'!$C$20*'Inputs'!$C$21*'Inputs'!$C$22/1000)*M3708*N3708,0)</x:f>
        <x:v>3450</x:v>
      </x:c>
      <x:c r="S3708" s="59" t="n">
        <x:f>ROUND(R3708/'Inputs'!$C$4,2)</x:f>
        <x:v>0.35</x:v>
      </x:c>
      <x:c r="T3708" s="33" t="n">
        <x:f>ROUND((P3708-Q3708)*G3708*'Inputs'!$C$25/1000,1)</x:f>
        <x:v>82.8</x:v>
      </x:c>
    </x:row>
    <x:row r="3709">
      <x:c r="A3709" t="n">
        <x:v>3694</x:v>
      </x:c>
      <x:c r="B3709" s="68" t="n">
        <x:v>35.8</x:v>
      </x:c>
      <x:c r="C3709" s="68" t="n">
        <x:v>29.5</x:v>
      </x:c>
      <x:c r="D3709" s="68" t="n">
        <x:v>208</x:v>
      </x:c>
      <x:c r="E3709" s="68" t="n">
        <x:v>23.4</x:v>
      </x:c>
      <x:c r="F3709" s="68" t="n">
        <x:v>38.1</x:v>
      </x:c>
      <x:c r="G3709" s="68" t="n">
        <x:v>9.2</x:v>
      </x:c>
      <x:c r="H3709" s="69" t="n">
        <x:v>1.668</x:v>
      </x:c>
      <x:c r="I3709" s="68" t="n">
        <x:v>6337</x:v>
      </x:c>
      <x:c r="J3709" s="68" t="n">
        <x:v>10.2</x:v>
      </x:c>
      <x:c r="K3709" s="68" t="n">
        <x:v>486</x:v>
      </x:c>
      <x:c r="L3709" s="68" t="n">
        <x:v>5.1</x:v>
      </x:c>
      <x:c r="M3709" s="70" t="n">
        <x:v>0.049</x:v>
      </x:c>
      <x:c r="N3709" s="71" t="n">
        <x:v>65</x:v>
      </x:c>
      <x:c r="O3709" s="33" t="n">
        <x:f>ROUND(3*E3709+F3709+G3709*H3709,1)</x:f>
        <x:v>123.6</x:v>
      </x:c>
      <x:c r="P3709" s="33" t="n">
        <x:f>ROUND('Inputs'!$C$4*'Inputs'!$C$7*'Inputs'!$C$5*C3709/3600,1)</x:f>
        <x:v>4261.1</x:v>
      </x:c>
      <x:c r="Q3709" s="33" t="n">
        <x:f>ROUND(('Inputs'!$C$4/B3709)*'Inputs'!$C$7*'Inputs'!$C$6*D3709/3600,1)</x:f>
        <x:v>1678.5</x:v>
      </x:c>
      <x:c r="R3709" s="59" t="n">
        <x:f>ROUND((P3709-Q3709)*O3709-('Inputs'!$C$4/B3709)*(I3709/J3709+K3709)-'Inputs'!$C$4*L3709-('Inputs'!$C$4*'Inputs'!$C$20*'Inputs'!$C$21*'Inputs'!$C$22/1000)*M3709*N3709,0)</x:f>
        <x:v>-48207</x:v>
      </x:c>
      <x:c r="S3709" s="59" t="n">
        <x:f>ROUND(R3709/'Inputs'!$C$4,2)</x:f>
        <x:v>-4.82</x:v>
      </x:c>
      <x:c r="T3709" s="33" t="n">
        <x:f>ROUND((P3709-Q3709)*G3709*'Inputs'!$C$25/1000,1)</x:f>
        <x:v>61.4</x:v>
      </x:c>
    </x:row>
    <x:row r="3710">
      <x:c r="A3710" t="n">
        <x:v>3695</x:v>
      </x:c>
      <x:c r="B3710" s="68" t="n">
        <x:v>47.6</x:v>
      </x:c>
      <x:c r="C3710" s="68" t="n">
        <x:v>30.5</x:v>
      </x:c>
      <x:c r="D3710" s="68" t="n">
        <x:v>224.1</x:v>
      </x:c>
      <x:c r="E3710" s="68" t="n">
        <x:v>23.2</x:v>
      </x:c>
      <x:c r="F3710" s="68" t="n">
        <x:v>36.4</x:v>
      </x:c>
      <x:c r="G3710" s="68" t="n">
        <x:v>8</x:v>
      </x:c>
      <x:c r="H3710" s="69" t="n">
        <x:v>1.608</x:v>
      </x:c>
      <x:c r="I3710" s="68" t="n">
        <x:v>4627</x:v>
      </x:c>
      <x:c r="J3710" s="68" t="n">
        <x:v>8.2</x:v>
      </x:c>
      <x:c r="K3710" s="68" t="n">
        <x:v>624</x:v>
      </x:c>
      <x:c r="L3710" s="68" t="n">
        <x:v>2.2</x:v>
      </x:c>
      <x:c r="M3710" s="70" t="n">
        <x:v>0.032</x:v>
      </x:c>
      <x:c r="N3710" s="71" t="n">
        <x:v>158</x:v>
      </x:c>
      <x:c r="O3710" s="33" t="n">
        <x:f>ROUND(3*E3710+F3710+G3710*H3710,1)</x:f>
        <x:v>118.9</x:v>
      </x:c>
      <x:c r="P3710" s="33" t="n">
        <x:f>ROUND('Inputs'!$C$4*'Inputs'!$C$7*'Inputs'!$C$5*C3710/3600,1)</x:f>
        <x:v>4405.6</x:v>
      </x:c>
      <x:c r="Q3710" s="33" t="n">
        <x:f>ROUND(('Inputs'!$C$4/B3710)*'Inputs'!$C$7*'Inputs'!$C$6*D3710/3600,1)</x:f>
        <x:v>1360.1</x:v>
      </x:c>
      <x:c r="R3710" s="59" t="n">
        <x:f>ROUND((P3710-Q3710)*O3710-('Inputs'!$C$4/B3710)*(I3710/J3710+K3710)-'Inputs'!$C$4*L3710-('Inputs'!$C$4*'Inputs'!$C$20*'Inputs'!$C$21*'Inputs'!$C$22/1000)*M3710*N3710,0)</x:f>
        <x:v>79168</x:v>
      </x:c>
      <x:c r="S3710" s="59" t="n">
        <x:f>ROUND(R3710/'Inputs'!$C$4,2)</x:f>
        <x:v>7.92</x:v>
      </x:c>
      <x:c r="T3710" s="33" t="n">
        <x:f>ROUND((P3710-Q3710)*G3710*'Inputs'!$C$25/1000,1)</x:f>
        <x:v>62.9</x:v>
      </x:c>
    </x:row>
    <x:row r="3711">
      <x:c r="A3711" t="n">
        <x:v>3696</x:v>
      </x:c>
      <x:c r="B3711" s="68" t="n">
        <x:v>28.6</x:v>
      </x:c>
      <x:c r="C3711" s="68" t="n">
        <x:v>28.8</x:v>
      </x:c>
      <x:c r="D3711" s="68" t="n">
        <x:v>187.3</x:v>
      </x:c>
      <x:c r="E3711" s="68" t="n">
        <x:v>24.7</x:v>
      </x:c>
      <x:c r="F3711" s="68" t="n">
        <x:v>49.3</x:v>
      </x:c>
      <x:c r="G3711" s="68" t="n">
        <x:v>9.3</x:v>
      </x:c>
      <x:c r="H3711" s="69" t="n">
        <x:v>1.8</x:v>
      </x:c>
      <x:c r="I3711" s="68" t="n">
        <x:v>7249</x:v>
      </x:c>
      <x:c r="J3711" s="68" t="n">
        <x:v>10.3</x:v>
      </x:c>
      <x:c r="K3711" s="68" t="n">
        <x:v>622</x:v>
      </x:c>
      <x:c r="L3711" s="68" t="n">
        <x:v>3.3</x:v>
      </x:c>
      <x:c r="M3711" s="70" t="n">
        <x:v>0.071</x:v>
      </x:c>
      <x:c r="N3711" s="71" t="n">
        <x:v>77</x:v>
      </x:c>
      <x:c r="O3711" s="33" t="n">
        <x:f>ROUND(3*E3711+F3711+G3711*H3711,1)</x:f>
        <x:v>140.1</x:v>
      </x:c>
      <x:c r="P3711" s="33" t="n">
        <x:f>ROUND('Inputs'!$C$4*'Inputs'!$C$7*'Inputs'!$C$5*C3711/3600,1)</x:f>
        <x:v>4160</x:v>
      </x:c>
      <x:c r="Q3711" s="33" t="n">
        <x:f>ROUND(('Inputs'!$C$4/B3711)*'Inputs'!$C$7*'Inputs'!$C$6*D3711/3600,1)</x:f>
        <x:v>1891.9</x:v>
      </x:c>
      <x:c r="R3711" s="59" t="n">
        <x:f>ROUND((P3711-Q3711)*O3711-('Inputs'!$C$4/B3711)*(I3711/J3711+K3711)-'Inputs'!$C$4*L3711-('Inputs'!$C$4*'Inputs'!$C$20*'Inputs'!$C$21*'Inputs'!$C$22/1000)*M3711*N3711,0)</x:f>
        <x:v>-191026</x:v>
      </x:c>
      <x:c r="S3711" s="59" t="n">
        <x:f>ROUND(R3711/'Inputs'!$C$4,2)</x:f>
        <x:v>-19.1</x:v>
      </x:c>
      <x:c r="T3711" s="33" t="n">
        <x:f>ROUND((P3711-Q3711)*G3711*'Inputs'!$C$25/1000,1)</x:f>
        <x:v>54.5</x:v>
      </x:c>
    </x:row>
    <x:row r="3712">
      <x:c r="A3712" t="n">
        <x:v>3697</x:v>
      </x:c>
      <x:c r="B3712" s="68" t="n">
        <x:v>31.7</x:v>
      </x:c>
      <x:c r="C3712" s="68" t="n">
        <x:v>25.6</x:v>
      </x:c>
      <x:c r="D3712" s="68" t="n">
        <x:v>215.9</x:v>
      </x:c>
      <x:c r="E3712" s="68" t="n">
        <x:v>26.1</x:v>
      </x:c>
      <x:c r="F3712" s="68" t="n">
        <x:v>37.9</x:v>
      </x:c>
      <x:c r="G3712" s="68" t="n">
        <x:v>10.1</x:v>
      </x:c>
      <x:c r="H3712" s="69" t="n">
        <x:v>1.895</x:v>
      </x:c>
      <x:c r="I3712" s="68" t="n">
        <x:v>6919</x:v>
      </x:c>
      <x:c r="J3712" s="68" t="n">
        <x:v>11.6</x:v>
      </x:c>
      <x:c r="K3712" s="68" t="n">
        <x:v>608</x:v>
      </x:c>
      <x:c r="L3712" s="68" t="n">
        <x:v>4.7</x:v>
      </x:c>
      <x:c r="M3712" s="70" t="n">
        <x:v>0.099</x:v>
      </x:c>
      <x:c r="N3712" s="71" t="n">
        <x:v>117</x:v>
      </x:c>
      <x:c r="O3712" s="33" t="n">
        <x:f>ROUND(3*E3712+F3712+G3712*H3712,1)</x:f>
        <x:v>135.3</x:v>
      </x:c>
      <x:c r="P3712" s="33" t="n">
        <x:f>ROUND('Inputs'!$C$4*'Inputs'!$C$7*'Inputs'!$C$5*C3712/3600,1)</x:f>
        <x:v>3697.8</x:v>
      </x:c>
      <x:c r="Q3712" s="33" t="n">
        <x:f>ROUND(('Inputs'!$C$4/B3712)*'Inputs'!$C$7*'Inputs'!$C$6*D3712/3600,1)</x:f>
        <x:v>1967.5</x:v>
      </x:c>
      <x:c r="R3712" s="59" t="n">
        <x:f>ROUND((P3712-Q3712)*O3712-('Inputs'!$C$4/B3712)*(I3712/J3712+K3712)-'Inputs'!$C$4*L3712-('Inputs'!$C$4*'Inputs'!$C$20*'Inputs'!$C$21*'Inputs'!$C$22/1000)*M3712*N3712,0)</x:f>
        <x:v>-218749</x:v>
      </x:c>
      <x:c r="S3712" s="59" t="n">
        <x:f>ROUND(R3712/'Inputs'!$C$4,2)</x:f>
        <x:v>-21.87</x:v>
      </x:c>
      <x:c r="T3712" s="33" t="n">
        <x:f>ROUND((P3712-Q3712)*G3712*'Inputs'!$C$25/1000,1)</x:f>
        <x:v>45.2</x:v>
      </x:c>
    </x:row>
    <x:row r="3713">
      <x:c r="A3713" t="n">
        <x:v>3698</x:v>
      </x:c>
      <x:c r="B3713" s="68" t="n">
        <x:v>50.3</x:v>
      </x:c>
      <x:c r="C3713" s="68" t="n">
        <x:v>28</x:v>
      </x:c>
      <x:c r="D3713" s="68" t="n">
        <x:v>197</x:v>
      </x:c>
      <x:c r="E3713" s="68" t="n">
        <x:v>25.3</x:v>
      </x:c>
      <x:c r="F3713" s="68" t="n">
        <x:v>31.6</x:v>
      </x:c>
      <x:c r="G3713" s="68" t="n">
        <x:v>7.1</x:v>
      </x:c>
      <x:c r="H3713" s="69" t="n">
        <x:v>1.701</x:v>
      </x:c>
      <x:c r="I3713" s="68" t="n">
        <x:v>9235</x:v>
      </x:c>
      <x:c r="J3713" s="68" t="n">
        <x:v>10</x:v>
      </x:c>
      <x:c r="K3713" s="68" t="n">
        <x:v>482</x:v>
      </x:c>
      <x:c r="L3713" s="68" t="n">
        <x:v>2.4</x:v>
      </x:c>
      <x:c r="M3713" s="70" t="n">
        <x:v>0.047</x:v>
      </x:c>
      <x:c r="N3713" s="71" t="n">
        <x:v>104</x:v>
      </x:c>
      <x:c r="O3713" s="33" t="n">
        <x:f>ROUND(3*E3713+F3713+G3713*H3713,1)</x:f>
        <x:v>119.6</x:v>
      </x:c>
      <x:c r="P3713" s="33" t="n">
        <x:f>ROUND('Inputs'!$C$4*'Inputs'!$C$7*'Inputs'!$C$5*C3713/3600,1)</x:f>
        <x:v>4044.4</x:v>
      </x:c>
      <x:c r="Q3713" s="33" t="n">
        <x:f>ROUND(('Inputs'!$C$4/B3713)*'Inputs'!$C$7*'Inputs'!$C$6*D3713/3600,1)</x:f>
        <x:v>1131.4</x:v>
      </x:c>
      <x:c r="R3713" s="59" t="n">
        <x:f>ROUND((P3713-Q3713)*O3713-('Inputs'!$C$4/B3713)*(I3713/J3713+K3713)-'Inputs'!$C$4*L3713-('Inputs'!$C$4*'Inputs'!$C$20*'Inputs'!$C$21*'Inputs'!$C$22/1000)*M3713*N3713,0)</x:f>
        <x:v>34041</x:v>
      </x:c>
      <x:c r="S3713" s="59" t="n">
        <x:f>ROUND(R3713/'Inputs'!$C$4,2)</x:f>
        <x:v>3.4</x:v>
      </x:c>
      <x:c r="T3713" s="33" t="n">
        <x:f>ROUND((P3713-Q3713)*G3713*'Inputs'!$C$25/1000,1)</x:f>
        <x:v>53.4</x:v>
      </x:c>
    </x:row>
    <x:row r="3714">
      <x:c r="A3714" t="n">
        <x:v>3699</x:v>
      </x:c>
      <x:c r="B3714" s="68" t="n">
        <x:v>58.8</x:v>
      </x:c>
      <x:c r="C3714" s="68" t="n">
        <x:v>29.3</x:v>
      </x:c>
      <x:c r="D3714" s="68" t="n">
        <x:v>237.4</x:v>
      </x:c>
      <x:c r="E3714" s="68" t="n">
        <x:v>23.6</x:v>
      </x:c>
      <x:c r="F3714" s="68" t="n">
        <x:v>41.1</x:v>
      </x:c>
      <x:c r="G3714" s="68" t="n">
        <x:v>9.2</x:v>
      </x:c>
      <x:c r="H3714" s="69" t="n">
        <x:v>1.731</x:v>
      </x:c>
      <x:c r="I3714" s="68" t="n">
        <x:v>6827</x:v>
      </x:c>
      <x:c r="J3714" s="68" t="n">
        <x:v>14.4</x:v>
      </x:c>
      <x:c r="K3714" s="68" t="n">
        <x:v>855</x:v>
      </x:c>
      <x:c r="L3714" s="68" t="n">
        <x:v>4.4</x:v>
      </x:c>
      <x:c r="M3714" s="70" t="n">
        <x:v>0.075</x:v>
      </x:c>
      <x:c r="N3714" s="71" t="n">
        <x:v>103</x:v>
      </x:c>
      <x:c r="O3714" s="33" t="n">
        <x:f>ROUND(3*E3714+F3714+G3714*H3714,1)</x:f>
        <x:v>127.8</x:v>
      </x:c>
      <x:c r="P3714" s="33" t="n">
        <x:f>ROUND('Inputs'!$C$4*'Inputs'!$C$7*'Inputs'!$C$5*C3714/3600,1)</x:f>
        <x:v>4232.2</x:v>
      </x:c>
      <x:c r="Q3714" s="33" t="n">
        <x:f>ROUND(('Inputs'!$C$4/B3714)*'Inputs'!$C$7*'Inputs'!$C$6*D3714/3600,1)</x:f>
        <x:v>1166.4</x:v>
      </x:c>
      <x:c r="R3714" s="59" t="n">
        <x:f>ROUND((P3714-Q3714)*O3714-('Inputs'!$C$4/B3714)*(I3714/J3714+K3714)-'Inputs'!$C$4*L3714-('Inputs'!$C$4*'Inputs'!$C$20*'Inputs'!$C$21*'Inputs'!$C$22/1000)*M3714*N3714,0)</x:f>
        <x:v>104498</x:v>
      </x:c>
      <x:c r="S3714" s="59" t="n">
        <x:f>ROUND(R3714/'Inputs'!$C$4,2)</x:f>
        <x:v>10.45</x:v>
      </x:c>
      <x:c r="T3714" s="33" t="n">
        <x:f>ROUND((P3714-Q3714)*G3714*'Inputs'!$C$25/1000,1)</x:f>
        <x:v>72.9</x:v>
      </x:c>
    </x:row>
    <x:row r="3715">
      <x:c r="A3715" t="n">
        <x:v>3700</x:v>
      </x:c>
      <x:c r="B3715" s="68" t="n">
        <x:v>51.8</x:v>
      </x:c>
      <x:c r="C3715" s="68" t="n">
        <x:v>31.7</x:v>
      </x:c>
      <x:c r="D3715" s="68" t="n">
        <x:v>250.8</x:v>
      </x:c>
      <x:c r="E3715" s="68" t="n">
        <x:v>20.4</x:v>
      </x:c>
      <x:c r="F3715" s="68" t="n">
        <x:v>53.5</x:v>
      </x:c>
      <x:c r="G3715" s="68" t="n">
        <x:v>7.7</x:v>
      </x:c>
      <x:c r="H3715" s="69" t="n">
        <x:v>1.777</x:v>
      </x:c>
      <x:c r="I3715" s="68" t="n">
        <x:v>6021</x:v>
      </x:c>
      <x:c r="J3715" s="68" t="n">
        <x:v>8.8</x:v>
      </x:c>
      <x:c r="K3715" s="68" t="n">
        <x:v>654</x:v>
      </x:c>
      <x:c r="L3715" s="68" t="n">
        <x:v>6</x:v>
      </x:c>
      <x:c r="M3715" s="70" t="n">
        <x:v>0.035</x:v>
      </x:c>
      <x:c r="N3715" s="71" t="n">
        <x:v>149</x:v>
      </x:c>
      <x:c r="O3715" s="33" t="n">
        <x:f>ROUND(3*E3715+F3715+G3715*H3715,1)</x:f>
        <x:v>128.4</x:v>
      </x:c>
      <x:c r="P3715" s="33" t="n">
        <x:f>ROUND('Inputs'!$C$4*'Inputs'!$C$7*'Inputs'!$C$5*C3715/3600,1)</x:f>
        <x:v>4578.9</x:v>
      </x:c>
      <x:c r="Q3715" s="33" t="n">
        <x:f>ROUND(('Inputs'!$C$4/B3715)*'Inputs'!$C$7*'Inputs'!$C$6*D3715/3600,1)</x:f>
        <x:v>1398.7</x:v>
      </x:c>
      <x:c r="R3715" s="59" t="n">
        <x:f>ROUND((P3715-Q3715)*O3715-('Inputs'!$C$4/B3715)*(I3715/J3715+K3715)-'Inputs'!$C$4*L3715-('Inputs'!$C$4*'Inputs'!$C$20*'Inputs'!$C$21*'Inputs'!$C$22/1000)*M3715*N3715,0)</x:f>
        <x:v>78336</x:v>
      </x:c>
      <x:c r="S3715" s="59" t="n">
        <x:f>ROUND(R3715/'Inputs'!$C$4,2)</x:f>
        <x:v>7.83</x:v>
      </x:c>
      <x:c r="T3715" s="33" t="n">
        <x:f>ROUND((P3715-Q3715)*G3715*'Inputs'!$C$25/1000,1)</x:f>
        <x:v>63.3</x:v>
      </x:c>
    </x:row>
    <x:row r="3716">
      <x:c r="A3716" t="n">
        <x:v>3701</x:v>
      </x:c>
      <x:c r="B3716" s="68" t="n">
        <x:v>40.8</x:v>
      </x:c>
      <x:c r="C3716" s="68" t="n">
        <x:v>27.1</x:v>
      </x:c>
      <x:c r="D3716" s="68" t="n">
        <x:v>196.5</x:v>
      </x:c>
      <x:c r="E3716" s="68" t="n">
        <x:v>26.6</x:v>
      </x:c>
      <x:c r="F3716" s="68" t="n">
        <x:v>50.6</x:v>
      </x:c>
      <x:c r="G3716" s="68" t="n">
        <x:v>8.8</x:v>
      </x:c>
      <x:c r="H3716" s="69" t="n">
        <x:v>1.857</x:v>
      </x:c>
      <x:c r="I3716" s="68" t="n">
        <x:v>7353</x:v>
      </x:c>
      <x:c r="J3716" s="68" t="n">
        <x:v>10.5</x:v>
      </x:c>
      <x:c r="K3716" s="68" t="n">
        <x:v>749</x:v>
      </x:c>
      <x:c r="L3716" s="68" t="n">
        <x:v>3.4</x:v>
      </x:c>
      <x:c r="M3716" s="70" t="n">
        <x:v>0.01</x:v>
      </x:c>
      <x:c r="N3716" s="71" t="n">
        <x:v>93</x:v>
      </x:c>
      <x:c r="O3716" s="33" t="n">
        <x:f>ROUND(3*E3716+F3716+G3716*H3716,1)</x:f>
        <x:v>146.7</x:v>
      </x:c>
      <x:c r="P3716" s="33" t="n">
        <x:f>ROUND('Inputs'!$C$4*'Inputs'!$C$7*'Inputs'!$C$5*C3716/3600,1)</x:f>
        <x:v>3914.4</x:v>
      </x:c>
      <x:c r="Q3716" s="33" t="n">
        <x:f>ROUND(('Inputs'!$C$4/B3716)*'Inputs'!$C$7*'Inputs'!$C$6*D3716/3600,1)</x:f>
        <x:v>1391.3</x:v>
      </x:c>
      <x:c r="R3716" s="59" t="n">
        <x:f>ROUND((P3716-Q3716)*O3716-('Inputs'!$C$4/B3716)*(I3716/J3716+K3716)-'Inputs'!$C$4*L3716-('Inputs'!$C$4*'Inputs'!$C$20*'Inputs'!$C$21*'Inputs'!$C$22/1000)*M3716*N3716,0)</x:f>
        <x:v>-21158</x:v>
      </x:c>
      <x:c r="S3716" s="59" t="n">
        <x:f>ROUND(R3716/'Inputs'!$C$4,2)</x:f>
        <x:v>-2.12</x:v>
      </x:c>
      <x:c r="T3716" s="33" t="n">
        <x:f>ROUND((P3716-Q3716)*G3716*'Inputs'!$C$25/1000,1)</x:f>
        <x:v>57.4</x:v>
      </x:c>
    </x:row>
    <x:row r="3717">
      <x:c r="A3717" t="n">
        <x:v>3702</x:v>
      </x:c>
      <x:c r="B3717" s="68" t="n">
        <x:v>55.2</x:v>
      </x:c>
      <x:c r="C3717" s="68" t="n">
        <x:v>29.8</x:v>
      </x:c>
      <x:c r="D3717" s="68" t="n">
        <x:v>236</x:v>
      </x:c>
      <x:c r="E3717" s="68" t="n">
        <x:v>27.3</x:v>
      </x:c>
      <x:c r="F3717" s="68" t="n">
        <x:v>54.5</x:v>
      </x:c>
      <x:c r="G3717" s="68" t="n">
        <x:v>10.3</x:v>
      </x:c>
      <x:c r="H3717" s="69" t="n">
        <x:v>1.964</x:v>
      </x:c>
      <x:c r="I3717" s="68" t="n">
        <x:v>5562</x:v>
      </x:c>
      <x:c r="J3717" s="68" t="n">
        <x:v>12.5</x:v>
      </x:c>
      <x:c r="K3717" s="68" t="n">
        <x:v>526</x:v>
      </x:c>
      <x:c r="L3717" s="68" t="n">
        <x:v>4.8</x:v>
      </x:c>
      <x:c r="M3717" s="70" t="n">
        <x:v>0.035</x:v>
      </x:c>
      <x:c r="N3717" s="71" t="n">
        <x:v>80</x:v>
      </x:c>
      <x:c r="O3717" s="33" t="n">
        <x:f>ROUND(3*E3717+F3717+G3717*H3717,1)</x:f>
        <x:v>156.6</x:v>
      </x:c>
      <x:c r="P3717" s="33" t="n">
        <x:f>ROUND('Inputs'!$C$4*'Inputs'!$C$7*'Inputs'!$C$5*C3717/3600,1)</x:f>
        <x:v>4304.4</x:v>
      </x:c>
      <x:c r="Q3717" s="33" t="n">
        <x:f>ROUND(('Inputs'!$C$4/B3717)*'Inputs'!$C$7*'Inputs'!$C$6*D3717/3600,1)</x:f>
        <x:v>1235.1</x:v>
      </x:c>
      <x:c r="R3717" s="59" t="n">
        <x:f>ROUND((P3717-Q3717)*O3717-('Inputs'!$C$4/B3717)*(I3717/J3717+K3717)-'Inputs'!$C$4*L3717-('Inputs'!$C$4*'Inputs'!$C$20*'Inputs'!$C$21*'Inputs'!$C$22/1000)*M3717*N3717,0)</x:f>
        <x:v>250493</x:v>
      </x:c>
      <x:c r="S3717" s="59" t="n">
        <x:f>ROUND(R3717/'Inputs'!$C$4,2)</x:f>
        <x:v>25.05</x:v>
      </x:c>
      <x:c r="T3717" s="33" t="n">
        <x:f>ROUND((P3717-Q3717)*G3717*'Inputs'!$C$25/1000,1)</x:f>
        <x:v>81.7</x:v>
      </x:c>
    </x:row>
    <x:row r="3718">
      <x:c r="A3718" t="n">
        <x:v>3703</x:v>
      </x:c>
      <x:c r="B3718" s="68" t="n">
        <x:v>51.4</x:v>
      </x:c>
      <x:c r="C3718" s="68" t="n">
        <x:v>29.2</x:v>
      </x:c>
      <x:c r="D3718" s="68" t="n">
        <x:v>165</x:v>
      </x:c>
      <x:c r="E3718" s="68" t="n">
        <x:v>24.1</x:v>
      </x:c>
      <x:c r="F3718" s="68" t="n">
        <x:v>30.8</x:v>
      </x:c>
      <x:c r="G3718" s="68" t="n">
        <x:v>10.2</x:v>
      </x:c>
      <x:c r="H3718" s="69" t="n">
        <x:v>1.858</x:v>
      </x:c>
      <x:c r="I3718" s="68" t="n">
        <x:v>4444</x:v>
      </x:c>
      <x:c r="J3718" s="68" t="n">
        <x:v>14.4</x:v>
      </x:c>
      <x:c r="K3718" s="68" t="n">
        <x:v>485</x:v>
      </x:c>
      <x:c r="L3718" s="68" t="n">
        <x:v>5.5</x:v>
      </x:c>
      <x:c r="M3718" s="70" t="n">
        <x:v>0.052</x:v>
      </x:c>
      <x:c r="N3718" s="71" t="n">
        <x:v>152</x:v>
      </x:c>
      <x:c r="O3718" s="33" t="n">
        <x:f>ROUND(3*E3718+F3718+G3718*H3718,1)</x:f>
        <x:v>122.1</x:v>
      </x:c>
      <x:c r="P3718" s="33" t="n">
        <x:f>ROUND('Inputs'!$C$4*'Inputs'!$C$7*'Inputs'!$C$5*C3718/3600,1)</x:f>
        <x:v>4217.8</x:v>
      </x:c>
      <x:c r="Q3718" s="33" t="n">
        <x:f>ROUND(('Inputs'!$C$4/B3718)*'Inputs'!$C$7*'Inputs'!$C$6*D3718/3600,1)</x:f>
        <x:v>927.4</x:v>
      </x:c>
      <x:c r="R3718" s="59" t="n">
        <x:f>ROUND((P3718-Q3718)*O3718-('Inputs'!$C$4/B3718)*(I3718/J3718+K3718)-'Inputs'!$C$4*L3718-('Inputs'!$C$4*'Inputs'!$C$20*'Inputs'!$C$21*'Inputs'!$C$22/1000)*M3718*N3718,0)</x:f>
        <x:v>174684</x:v>
      </x:c>
      <x:c r="S3718" s="59" t="n">
        <x:f>ROUND(R3718/'Inputs'!$C$4,2)</x:f>
        <x:v>17.47</x:v>
      </x:c>
      <x:c r="T3718" s="33" t="n">
        <x:f>ROUND((P3718-Q3718)*G3718*'Inputs'!$C$25/1000,1)</x:f>
        <x:v>86.7</x:v>
      </x:c>
    </x:row>
    <x:row r="3719">
      <x:c r="A3719" t="n">
        <x:v>3704</x:v>
      </x:c>
      <x:c r="B3719" s="68" t="n">
        <x:v>57</x:v>
      </x:c>
      <x:c r="C3719" s="68" t="n">
        <x:v>29.5</x:v>
      </x:c>
      <x:c r="D3719" s="68" t="n">
        <x:v>188.3</x:v>
      </x:c>
      <x:c r="E3719" s="68" t="n">
        <x:v>24.7</x:v>
      </x:c>
      <x:c r="F3719" s="68" t="n">
        <x:v>33.6</x:v>
      </x:c>
      <x:c r="G3719" s="68" t="n">
        <x:v>7.8</x:v>
      </x:c>
      <x:c r="H3719" s="69" t="n">
        <x:v>1.74</x:v>
      </x:c>
      <x:c r="I3719" s="68" t="n">
        <x:v>5085</x:v>
      </x:c>
      <x:c r="J3719" s="68" t="n">
        <x:v>9</x:v>
      </x:c>
      <x:c r="K3719" s="68" t="n">
        <x:v>670</x:v>
      </x:c>
      <x:c r="L3719" s="68" t="n">
        <x:v>2.9</x:v>
      </x:c>
      <x:c r="M3719" s="70" t="n">
        <x:v>0.074</x:v>
      </x:c>
      <x:c r="N3719" s="71" t="n">
        <x:v>131</x:v>
      </x:c>
      <x:c r="O3719" s="33" t="n">
        <x:f>ROUND(3*E3719+F3719+G3719*H3719,1)</x:f>
        <x:v>121.3</x:v>
      </x:c>
      <x:c r="P3719" s="33" t="n">
        <x:f>ROUND('Inputs'!$C$4*'Inputs'!$C$7*'Inputs'!$C$5*C3719/3600,1)</x:f>
        <x:v>4261.1</x:v>
      </x:c>
      <x:c r="Q3719" s="33" t="n">
        <x:f>ROUND(('Inputs'!$C$4/B3719)*'Inputs'!$C$7*'Inputs'!$C$6*D3719/3600,1)</x:f>
        <x:v>954.3</x:v>
      </x:c>
      <x:c r="R3719" s="59" t="n">
        <x:f>ROUND((P3719-Q3719)*O3719-('Inputs'!$C$4/B3719)*(I3719/J3719+K3719)-'Inputs'!$C$4*L3719-('Inputs'!$C$4*'Inputs'!$C$20*'Inputs'!$C$21*'Inputs'!$C$22/1000)*M3719*N3719,0)</x:f>
        <x:v>133771</x:v>
      </x:c>
      <x:c r="S3719" s="59" t="n">
        <x:f>ROUND(R3719/'Inputs'!$C$4,2)</x:f>
        <x:v>13.38</x:v>
      </x:c>
      <x:c r="T3719" s="33" t="n">
        <x:f>ROUND((P3719-Q3719)*G3719*'Inputs'!$C$25/1000,1)</x:f>
        <x:v>66.6</x:v>
      </x:c>
    </x:row>
    <x:row r="3720">
      <x:c r="A3720" t="n">
        <x:v>3705</x:v>
      </x:c>
      <x:c r="B3720" s="68" t="n">
        <x:v>28</x:v>
      </x:c>
      <x:c r="C3720" s="68" t="n">
        <x:v>28.1</x:v>
      </x:c>
      <x:c r="D3720" s="68" t="n">
        <x:v>216.4</x:v>
      </x:c>
      <x:c r="E3720" s="68" t="n">
        <x:v>21.6</x:v>
      </x:c>
      <x:c r="F3720" s="68" t="n">
        <x:v>35.8</x:v>
      </x:c>
      <x:c r="G3720" s="68" t="n">
        <x:v>10.6</x:v>
      </x:c>
      <x:c r="H3720" s="69" t="n">
        <x:v>1.74</x:v>
      </x:c>
      <x:c r="I3720" s="68" t="n">
        <x:v>5514</x:v>
      </x:c>
      <x:c r="J3720" s="68" t="n">
        <x:v>13.2</x:v>
      </x:c>
      <x:c r="K3720" s="68" t="n">
        <x:v>641</x:v>
      </x:c>
      <x:c r="L3720" s="68" t="n">
        <x:v>4.7</x:v>
      </x:c>
      <x:c r="M3720" s="70" t="n">
        <x:v>0.006</x:v>
      </x:c>
      <x:c r="N3720" s="71" t="n">
        <x:v>92</x:v>
      </x:c>
      <x:c r="O3720" s="33" t="n">
        <x:f>ROUND(3*E3720+F3720+G3720*H3720,1)</x:f>
        <x:v>119</x:v>
      </x:c>
      <x:c r="P3720" s="33" t="n">
        <x:f>ROUND('Inputs'!$C$4*'Inputs'!$C$7*'Inputs'!$C$5*C3720/3600,1)</x:f>
        <x:v>4058.9</x:v>
      </x:c>
      <x:c r="Q3720" s="33" t="n">
        <x:f>ROUND(('Inputs'!$C$4/B3720)*'Inputs'!$C$7*'Inputs'!$C$6*D3720/3600,1)</x:f>
        <x:v>2232.7</x:v>
      </x:c>
      <x:c r="R3720" s="59" t="n">
        <x:f>ROUND((P3720-Q3720)*O3720-('Inputs'!$C$4/B3720)*(I3720/J3720+K3720)-'Inputs'!$C$4*L3720-('Inputs'!$C$4*'Inputs'!$C$20*'Inputs'!$C$21*'Inputs'!$C$22/1000)*M3720*N3720,0)</x:f>
        <x:v>-209033</x:v>
      </x:c>
      <x:c r="S3720" s="59" t="n">
        <x:f>ROUND(R3720/'Inputs'!$C$4,2)</x:f>
        <x:v>-20.9</x:v>
      </x:c>
      <x:c r="T3720" s="33" t="n">
        <x:f>ROUND((P3720-Q3720)*G3720*'Inputs'!$C$25/1000,1)</x:f>
        <x:v>50</x:v>
      </x:c>
    </x:row>
    <x:row r="3721">
      <x:c r="A3721" t="n">
        <x:v>3706</x:v>
      </x:c>
      <x:c r="B3721" s="68" t="n">
        <x:v>54.9</x:v>
      </x:c>
      <x:c r="C3721" s="68" t="n">
        <x:v>26.8</x:v>
      </x:c>
      <x:c r="D3721" s="68" t="n">
        <x:v>244.7</x:v>
      </x:c>
      <x:c r="E3721" s="68" t="n">
        <x:v>22.7</x:v>
      </x:c>
      <x:c r="F3721" s="68" t="n">
        <x:v>51.2</x:v>
      </x:c>
      <x:c r="G3721" s="68" t="n">
        <x:v>7.9</x:v>
      </x:c>
      <x:c r="H3721" s="69" t="n">
        <x:v>1.748</x:v>
      </x:c>
      <x:c r="I3721" s="68" t="n">
        <x:v>4267</x:v>
      </x:c>
      <x:c r="J3721" s="68" t="n">
        <x:v>11.9</x:v>
      </x:c>
      <x:c r="K3721" s="68" t="n">
        <x:v>453</x:v>
      </x:c>
      <x:c r="L3721" s="68" t="n">
        <x:v>3.6</x:v>
      </x:c>
      <x:c r="M3721" s="70" t="n">
        <x:v>0.042</x:v>
      </x:c>
      <x:c r="N3721" s="71" t="n">
        <x:v>135</x:v>
      </x:c>
      <x:c r="O3721" s="33" t="n">
        <x:f>ROUND(3*E3721+F3721+G3721*H3721,1)</x:f>
        <x:v>133.1</x:v>
      </x:c>
      <x:c r="P3721" s="33" t="n">
        <x:f>ROUND('Inputs'!$C$4*'Inputs'!$C$7*'Inputs'!$C$5*C3721/3600,1)</x:f>
        <x:v>3871.1</x:v>
      </x:c>
      <x:c r="Q3721" s="33" t="n">
        <x:f>ROUND(('Inputs'!$C$4/B3721)*'Inputs'!$C$7*'Inputs'!$C$6*D3721/3600,1)</x:f>
        <x:v>1287.6</x:v>
      </x:c>
      <x:c r="R3721" s="59" t="n">
        <x:f>ROUND((P3721-Q3721)*O3721-('Inputs'!$C$4/B3721)*(I3721/J3721+K3721)-'Inputs'!$C$4*L3721-('Inputs'!$C$4*'Inputs'!$C$20*'Inputs'!$C$21*'Inputs'!$C$22/1000)*M3721*N3721,0)</x:f>
        <x:v>147358</x:v>
      </x:c>
      <x:c r="S3721" s="59" t="n">
        <x:f>ROUND(R3721/'Inputs'!$C$4,2)</x:f>
        <x:v>14.74</x:v>
      </x:c>
      <x:c r="T3721" s="33" t="n">
        <x:f>ROUND((P3721-Q3721)*G3721*'Inputs'!$C$25/1000,1)</x:f>
        <x:v>52.7</x:v>
      </x:c>
    </x:row>
    <x:row r="3722">
      <x:c r="A3722" t="n">
        <x:v>3707</x:v>
      </x:c>
      <x:c r="B3722" s="68" t="n">
        <x:v>49.1</x:v>
      </x:c>
      <x:c r="C3722" s="68" t="n">
        <x:v>25.5</x:v>
      </x:c>
      <x:c r="D3722" s="68" t="n">
        <x:v>222.6</x:v>
      </x:c>
      <x:c r="E3722" s="68" t="n">
        <x:v>23.1</x:v>
      </x:c>
      <x:c r="F3722" s="68" t="n">
        <x:v>48.1</x:v>
      </x:c>
      <x:c r="G3722" s="68" t="n">
        <x:v>10.9</x:v>
      </x:c>
      <x:c r="H3722" s="69" t="n">
        <x:v>1.966</x:v>
      </x:c>
      <x:c r="I3722" s="68" t="n">
        <x:v>6212</x:v>
      </x:c>
      <x:c r="J3722" s="68" t="n">
        <x:v>12.8</x:v>
      </x:c>
      <x:c r="K3722" s="68" t="n">
        <x:v>549</x:v>
      </x:c>
      <x:c r="L3722" s="68" t="n">
        <x:v>4.3</x:v>
      </x:c>
      <x:c r="M3722" s="70" t="n">
        <x:v>0.041</x:v>
      </x:c>
      <x:c r="N3722" s="71" t="n">
        <x:v>152</x:v>
      </x:c>
      <x:c r="O3722" s="33" t="n">
        <x:f>ROUND(3*E3722+F3722+G3722*H3722,1)</x:f>
        <x:v>138.8</x:v>
      </x:c>
      <x:c r="P3722" s="33" t="n">
        <x:f>ROUND('Inputs'!$C$4*'Inputs'!$C$7*'Inputs'!$C$5*C3722/3600,1)</x:f>
        <x:v>3683.3</x:v>
      </x:c>
      <x:c r="Q3722" s="33" t="n">
        <x:f>ROUND(('Inputs'!$C$4/B3722)*'Inputs'!$C$7*'Inputs'!$C$6*D3722/3600,1)</x:f>
        <x:v>1309.7</x:v>
      </x:c>
      <x:c r="R3722" s="59" t="n">
        <x:f>ROUND((P3722-Q3722)*O3722-('Inputs'!$C$4/B3722)*(I3722/J3722+K3722)-'Inputs'!$C$4*L3722-('Inputs'!$C$4*'Inputs'!$C$20*'Inputs'!$C$21*'Inputs'!$C$22/1000)*M3722*N3722,0)</x:f>
        <x:v>61866</x:v>
      </x:c>
      <x:c r="S3722" s="59" t="n">
        <x:f>ROUND(R3722/'Inputs'!$C$4,2)</x:f>
        <x:v>6.19</x:v>
      </x:c>
      <x:c r="T3722" s="33" t="n">
        <x:f>ROUND((P3722-Q3722)*G3722*'Inputs'!$C$25/1000,1)</x:f>
        <x:v>66.8</x:v>
      </x:c>
    </x:row>
    <x:row r="3723">
      <x:c r="A3723" t="n">
        <x:v>3708</x:v>
      </x:c>
      <x:c r="B3723" s="68" t="n">
        <x:v>44.8</x:v>
      </x:c>
      <x:c r="C3723" s="68" t="n">
        <x:v>29.3</x:v>
      </x:c>
      <x:c r="D3723" s="68" t="n">
        <x:v>245.4</x:v>
      </x:c>
      <x:c r="E3723" s="68" t="n">
        <x:v>23.8</x:v>
      </x:c>
      <x:c r="F3723" s="68" t="n">
        <x:v>44.3</x:v>
      </x:c>
      <x:c r="G3723" s="68" t="n">
        <x:v>9.4</x:v>
      </x:c>
      <x:c r="H3723" s="69" t="n">
        <x:v>1.807</x:v>
      </x:c>
      <x:c r="I3723" s="68" t="n">
        <x:v>7157</x:v>
      </x:c>
      <x:c r="J3723" s="68" t="n">
        <x:v>14.9</x:v>
      </x:c>
      <x:c r="K3723" s="68" t="n">
        <x:v>488</x:v>
      </x:c>
      <x:c r="L3723" s="68" t="n">
        <x:v>4.6</x:v>
      </x:c>
      <x:c r="M3723" s="70" t="n">
        <x:v>0.082</x:v>
      </x:c>
      <x:c r="N3723" s="71" t="n">
        <x:v>73</x:v>
      </x:c>
      <x:c r="O3723" s="33" t="n">
        <x:f>ROUND(3*E3723+F3723+G3723*H3723,1)</x:f>
        <x:v>132.7</x:v>
      </x:c>
      <x:c r="P3723" s="33" t="n">
        <x:f>ROUND('Inputs'!$C$4*'Inputs'!$C$7*'Inputs'!$C$5*C3723/3600,1)</x:f>
        <x:v>4232.2</x:v>
      </x:c>
      <x:c r="Q3723" s="33" t="n">
        <x:f>ROUND(('Inputs'!$C$4/B3723)*'Inputs'!$C$7*'Inputs'!$C$6*D3723/3600,1)</x:f>
        <x:v>1582.4</x:v>
      </x:c>
      <x:c r="R3723" s="59" t="n">
        <x:f>ROUND((P3723-Q3723)*O3723-('Inputs'!$C$4/B3723)*(I3723/J3723+K3723)-'Inputs'!$C$4*L3723-('Inputs'!$C$4*'Inputs'!$C$20*'Inputs'!$C$21*'Inputs'!$C$22/1000)*M3723*N3723,0)</x:f>
        <x:v>76097</x:v>
      </x:c>
      <x:c r="S3723" s="59" t="n">
        <x:f>ROUND(R3723/'Inputs'!$C$4,2)</x:f>
        <x:v>7.61</x:v>
      </x:c>
      <x:c r="T3723" s="33" t="n">
        <x:f>ROUND((P3723-Q3723)*G3723*'Inputs'!$C$25/1000,1)</x:f>
        <x:v>64.4</x:v>
      </x:c>
    </x:row>
    <x:row r="3724">
      <x:c r="A3724" t="n">
        <x:v>3709</x:v>
      </x:c>
      <x:c r="B3724" s="68" t="n">
        <x:v>30.2</x:v>
      </x:c>
      <x:c r="C3724" s="68" t="n">
        <x:v>27.9</x:v>
      </x:c>
      <x:c r="D3724" s="68" t="n">
        <x:v>219.5</x:v>
      </x:c>
      <x:c r="E3724" s="68" t="n">
        <x:v>22.4</x:v>
      </x:c>
      <x:c r="F3724" s="68" t="n">
        <x:v>40.4</x:v>
      </x:c>
      <x:c r="G3724" s="68" t="n">
        <x:v>11</x:v>
      </x:c>
      <x:c r="H3724" s="69" t="n">
        <x:v>1.948</x:v>
      </x:c>
      <x:c r="I3724" s="68" t="n">
        <x:v>8472</x:v>
      </x:c>
      <x:c r="J3724" s="68" t="n">
        <x:v>11.2</x:v>
      </x:c>
      <x:c r="K3724" s="68" t="n">
        <x:v>699</x:v>
      </x:c>
      <x:c r="L3724" s="68" t="n">
        <x:v>2.1</x:v>
      </x:c>
      <x:c r="M3724" s="70" t="n">
        <x:v>0.034</x:v>
      </x:c>
      <x:c r="N3724" s="71" t="n">
        <x:v>123</x:v>
      </x:c>
      <x:c r="O3724" s="33" t="n">
        <x:f>ROUND(3*E3724+F3724+G3724*H3724,1)</x:f>
        <x:v>129</x:v>
      </x:c>
      <x:c r="P3724" s="33" t="n">
        <x:f>ROUND('Inputs'!$C$4*'Inputs'!$C$7*'Inputs'!$C$5*C3724/3600,1)</x:f>
        <x:v>4030</x:v>
      </x:c>
      <x:c r="Q3724" s="33" t="n">
        <x:f>ROUND(('Inputs'!$C$4/B3724)*'Inputs'!$C$7*'Inputs'!$C$6*D3724/3600,1)</x:f>
        <x:v>2099.7</x:v>
      </x:c>
      <x:c r="R3724" s="59" t="n">
        <x:f>ROUND((P3724-Q3724)*O3724-('Inputs'!$C$4/B3724)*(I3724/J3724+K3724)-'Inputs'!$C$4*L3724-('Inputs'!$C$4*'Inputs'!$C$20*'Inputs'!$C$21*'Inputs'!$C$22/1000)*M3724*N3724,0)</x:f>
        <x:v>-263273</x:v>
      </x:c>
      <x:c r="S3724" s="59" t="n">
        <x:f>ROUND(R3724/'Inputs'!$C$4,2)</x:f>
        <x:v>-26.33</x:v>
      </x:c>
      <x:c r="T3724" s="33" t="n">
        <x:f>ROUND((P3724-Q3724)*G3724*'Inputs'!$C$25/1000,1)</x:f>
        <x:v>54.9</x:v>
      </x:c>
    </x:row>
    <x:row r="3725">
      <x:c r="A3725" t="n">
        <x:v>3710</x:v>
      </x:c>
      <x:c r="B3725" s="68" t="n">
        <x:v>41.2</x:v>
      </x:c>
      <x:c r="C3725" s="68" t="n">
        <x:v>35.1</x:v>
      </x:c>
      <x:c r="D3725" s="68" t="n">
        <x:v>212.9</x:v>
      </x:c>
      <x:c r="E3725" s="68" t="n">
        <x:v>27.4</x:v>
      </x:c>
      <x:c r="F3725" s="68" t="n">
        <x:v>54</x:v>
      </x:c>
      <x:c r="G3725" s="68" t="n">
        <x:v>7.7</x:v>
      </x:c>
      <x:c r="H3725" s="69" t="n">
        <x:v>1.715</x:v>
      </x:c>
      <x:c r="I3725" s="68" t="n">
        <x:v>4310</x:v>
      </x:c>
      <x:c r="J3725" s="68" t="n">
        <x:v>9.5</x:v>
      </x:c>
      <x:c r="K3725" s="68" t="n">
        <x:v>361</x:v>
      </x:c>
      <x:c r="L3725" s="68" t="n">
        <x:v>5.7</x:v>
      </x:c>
      <x:c r="M3725" s="70" t="n">
        <x:v>0.057</x:v>
      </x:c>
      <x:c r="N3725" s="71" t="n">
        <x:v>104</x:v>
      </x:c>
      <x:c r="O3725" s="33" t="n">
        <x:f>ROUND(3*E3725+F3725+G3725*H3725,1)</x:f>
        <x:v>149.4</x:v>
      </x:c>
      <x:c r="P3725" s="33" t="n">
        <x:f>ROUND('Inputs'!$C$4*'Inputs'!$C$7*'Inputs'!$C$5*C3725/3600,1)</x:f>
        <x:v>5070</x:v>
      </x:c>
      <x:c r="Q3725" s="33" t="n">
        <x:f>ROUND(('Inputs'!$C$4/B3725)*'Inputs'!$C$7*'Inputs'!$C$6*D3725/3600,1)</x:f>
        <x:v>1492.8</x:v>
      </x:c>
      <x:c r="R3725" s="59" t="n">
        <x:f>ROUND((P3725-Q3725)*O3725-('Inputs'!$C$4/B3725)*(I3725/J3725+K3725)-'Inputs'!$C$4*L3725-('Inputs'!$C$4*'Inputs'!$C$20*'Inputs'!$C$21*'Inputs'!$C$22/1000)*M3725*N3725,0)</x:f>
        <x:v>266439</x:v>
      </x:c>
      <x:c r="S3725" s="59" t="n">
        <x:f>ROUND(R3725/'Inputs'!$C$4,2)</x:f>
        <x:v>26.64</x:v>
      </x:c>
      <x:c r="T3725" s="33" t="n">
        <x:f>ROUND((P3725-Q3725)*G3725*'Inputs'!$C$25/1000,1)</x:f>
        <x:v>71.2</x:v>
      </x:c>
    </x:row>
    <x:row r="3726">
      <x:c r="A3726" t="n">
        <x:v>3711</x:v>
      </x:c>
      <x:c r="B3726" s="68" t="n">
        <x:v>59.1</x:v>
      </x:c>
      <x:c r="C3726" s="68" t="n">
        <x:v>27.4</x:v>
      </x:c>
      <x:c r="D3726" s="68" t="n">
        <x:v>265.6</x:v>
      </x:c>
      <x:c r="E3726" s="68" t="n">
        <x:v>23</x:v>
      </x:c>
      <x:c r="F3726" s="68" t="n">
        <x:v>31.7</x:v>
      </x:c>
      <x:c r="G3726" s="68" t="n">
        <x:v>7.5</x:v>
      </x:c>
      <x:c r="H3726" s="69" t="n">
        <x:v>1.975</x:v>
      </x:c>
      <x:c r="I3726" s="68" t="n">
        <x:v>5023</x:v>
      </x:c>
      <x:c r="J3726" s="68" t="n">
        <x:v>11.4</x:v>
      </x:c>
      <x:c r="K3726" s="68" t="n">
        <x:v>537</x:v>
      </x:c>
      <x:c r="L3726" s="68" t="n">
        <x:v>3.9</x:v>
      </x:c>
      <x:c r="M3726" s="70" t="n">
        <x:v>0.013</x:v>
      </x:c>
      <x:c r="N3726" s="71" t="n">
        <x:v>138</x:v>
      </x:c>
      <x:c r="O3726" s="33" t="n">
        <x:f>ROUND(3*E3726+F3726+G3726*H3726,1)</x:f>
        <x:v>115.5</x:v>
      </x:c>
      <x:c r="P3726" s="33" t="n">
        <x:f>ROUND('Inputs'!$C$4*'Inputs'!$C$7*'Inputs'!$C$5*C3726/3600,1)</x:f>
        <x:v>3957.8</x:v>
      </x:c>
      <x:c r="Q3726" s="33" t="n">
        <x:f>ROUND(('Inputs'!$C$4/B3726)*'Inputs'!$C$7*'Inputs'!$C$6*D3726/3600,1)</x:f>
        <x:v>1298.3</x:v>
      </x:c>
      <x:c r="R3726" s="59" t="n">
        <x:f>ROUND((P3726-Q3726)*O3726-('Inputs'!$C$4/B3726)*(I3726/J3726+K3726)-'Inputs'!$C$4*L3726-('Inputs'!$C$4*'Inputs'!$C$20*'Inputs'!$C$21*'Inputs'!$C$22/1000)*M3726*N3726,0)</x:f>
        <x:v>98744</x:v>
      </x:c>
      <x:c r="S3726" s="59" t="n">
        <x:f>ROUND(R3726/'Inputs'!$C$4,2)</x:f>
        <x:v>9.87</x:v>
      </x:c>
      <x:c r="T3726" s="33" t="n">
        <x:f>ROUND((P3726-Q3726)*G3726*'Inputs'!$C$25/1000,1)</x:f>
        <x:v>51.5</x:v>
      </x:c>
    </x:row>
    <x:row r="3727">
      <x:c r="A3727" t="n">
        <x:v>3712</x:v>
      </x:c>
      <x:c r="B3727" s="68" t="n">
        <x:v>57.5</x:v>
      </x:c>
      <x:c r="C3727" s="68" t="n">
        <x:v>27.9</x:v>
      </x:c>
      <x:c r="D3727" s="68" t="n">
        <x:v>227.6</x:v>
      </x:c>
      <x:c r="E3727" s="68" t="n">
        <x:v>20.6</x:v>
      </x:c>
      <x:c r="F3727" s="68" t="n">
        <x:v>40</x:v>
      </x:c>
      <x:c r="G3727" s="68" t="n">
        <x:v>9.9</x:v>
      </x:c>
      <x:c r="H3727" s="69" t="n">
        <x:v>1.612</x:v>
      </x:c>
      <x:c r="I3727" s="68" t="n">
        <x:v>6353</x:v>
      </x:c>
      <x:c r="J3727" s="68" t="n">
        <x:v>14.2</x:v>
      </x:c>
      <x:c r="K3727" s="68" t="n">
        <x:v>503</x:v>
      </x:c>
      <x:c r="L3727" s="68" t="n">
        <x:v>2.2</x:v>
      </x:c>
      <x:c r="M3727" s="70" t="n">
        <x:v>0.057</x:v>
      </x:c>
      <x:c r="N3727" s="71" t="n">
        <x:v>84</x:v>
      </x:c>
      <x:c r="O3727" s="33" t="n">
        <x:f>ROUND(3*E3727+F3727+G3727*H3727,1)</x:f>
        <x:v>117.8</x:v>
      </x:c>
      <x:c r="P3727" s="33" t="n">
        <x:f>ROUND('Inputs'!$C$4*'Inputs'!$C$7*'Inputs'!$C$5*C3727/3600,1)</x:f>
        <x:v>4030</x:v>
      </x:c>
      <x:c r="Q3727" s="33" t="n">
        <x:f>ROUND(('Inputs'!$C$4/B3727)*'Inputs'!$C$7*'Inputs'!$C$6*D3727/3600,1)</x:f>
        <x:v>1143.5</x:v>
      </x:c>
      <x:c r="R3727" s="59" t="n">
        <x:f>ROUND((P3727-Q3727)*O3727-('Inputs'!$C$4/B3727)*(I3727/J3727+K3727)-'Inputs'!$C$4*L3727-('Inputs'!$C$4*'Inputs'!$C$20*'Inputs'!$C$21*'Inputs'!$C$22/1000)*M3727*N3727,0)</x:f>
        <x:v>142037</x:v>
      </x:c>
      <x:c r="S3727" s="59" t="n">
        <x:f>ROUND(R3727/'Inputs'!$C$4,2)</x:f>
        <x:v>14.2</x:v>
      </x:c>
      <x:c r="T3727" s="33" t="n">
        <x:f>ROUND((P3727-Q3727)*G3727*'Inputs'!$C$25/1000,1)</x:f>
        <x:v>73.8</x:v>
      </x:c>
    </x:row>
    <x:row r="3728">
      <x:c r="A3728" t="n">
        <x:v>3713</x:v>
      </x:c>
      <x:c r="B3728" s="68" t="n">
        <x:v>53.4</x:v>
      </x:c>
      <x:c r="C3728" s="68" t="n">
        <x:v>29.8</x:v>
      </x:c>
      <x:c r="D3728" s="68" t="n">
        <x:v>216.5</x:v>
      </x:c>
      <x:c r="E3728" s="68" t="n">
        <x:v>23.4</x:v>
      </x:c>
      <x:c r="F3728" s="68" t="n">
        <x:v>44.2</x:v>
      </x:c>
      <x:c r="G3728" s="68" t="n">
        <x:v>8.4</x:v>
      </x:c>
      <x:c r="H3728" s="69" t="n">
        <x:v>1.749</x:v>
      </x:c>
      <x:c r="I3728" s="68" t="n">
        <x:v>8011</x:v>
      </x:c>
      <x:c r="J3728" s="68" t="n">
        <x:v>10.1</x:v>
      </x:c>
      <x:c r="K3728" s="68" t="n">
        <x:v>541</x:v>
      </x:c>
      <x:c r="L3728" s="68" t="n">
        <x:v>2.9</x:v>
      </x:c>
      <x:c r="M3728" s="70" t="n">
        <x:v>0.002</x:v>
      </x:c>
      <x:c r="N3728" s="71" t="n">
        <x:v>152</x:v>
      </x:c>
      <x:c r="O3728" s="33" t="n">
        <x:f>ROUND(3*E3728+F3728+G3728*H3728,1)</x:f>
        <x:v>129.1</x:v>
      </x:c>
      <x:c r="P3728" s="33" t="n">
        <x:f>ROUND('Inputs'!$C$4*'Inputs'!$C$7*'Inputs'!$C$5*C3728/3600,1)</x:f>
        <x:v>4304.4</x:v>
      </x:c>
      <x:c r="Q3728" s="33" t="n">
        <x:f>ROUND(('Inputs'!$C$4/B3728)*'Inputs'!$C$7*'Inputs'!$C$6*D3728/3600,1)</x:f>
        <x:v>1171.2</x:v>
      </x:c>
      <x:c r="R3728" s="59" t="n">
        <x:f>ROUND((P3728-Q3728)*O3728-('Inputs'!$C$4/B3728)*(I3728/J3728+K3728)-'Inputs'!$C$4*L3728-('Inputs'!$C$4*'Inputs'!$C$20*'Inputs'!$C$21*'Inputs'!$C$22/1000)*M3728*N3728,0)</x:f>
        <x:v>124972</x:v>
      </x:c>
      <x:c r="S3728" s="59" t="n">
        <x:f>ROUND(R3728/'Inputs'!$C$4,2)</x:f>
        <x:v>12.5</x:v>
      </x:c>
      <x:c r="T3728" s="33" t="n">
        <x:f>ROUND((P3728-Q3728)*G3728*'Inputs'!$C$25/1000,1)</x:f>
        <x:v>68</x:v>
      </x:c>
    </x:row>
    <x:row r="3729">
      <x:c r="A3729" t="n">
        <x:v>3714</x:v>
      </x:c>
      <x:c r="B3729" s="68" t="n">
        <x:v>25.8</x:v>
      </x:c>
      <x:c r="C3729" s="68" t="n">
        <x:v>24.9</x:v>
      </x:c>
      <x:c r="D3729" s="68" t="n">
        <x:v>234</x:v>
      </x:c>
      <x:c r="E3729" s="68" t="n">
        <x:v>20.3</x:v>
      </x:c>
      <x:c r="F3729" s="68" t="n">
        <x:v>53.1</x:v>
      </x:c>
      <x:c r="G3729" s="68" t="n">
        <x:v>7.6</x:v>
      </x:c>
      <x:c r="H3729" s="69" t="n">
        <x:v>2.08</x:v>
      </x:c>
      <x:c r="I3729" s="68" t="n">
        <x:v>5577</x:v>
      </x:c>
      <x:c r="J3729" s="68" t="n">
        <x:v>9.6</x:v>
      </x:c>
      <x:c r="K3729" s="68" t="n">
        <x:v>573</x:v>
      </x:c>
      <x:c r="L3729" s="68" t="n">
        <x:v>4.8</x:v>
      </x:c>
      <x:c r="M3729" s="70" t="n">
        <x:v>0.093</x:v>
      </x:c>
      <x:c r="N3729" s="71" t="n">
        <x:v>144</x:v>
      </x:c>
      <x:c r="O3729" s="33" t="n">
        <x:f>ROUND(3*E3729+F3729+G3729*H3729,1)</x:f>
        <x:v>129.8</x:v>
      </x:c>
      <x:c r="P3729" s="33" t="n">
        <x:f>ROUND('Inputs'!$C$4*'Inputs'!$C$7*'Inputs'!$C$5*C3729/3600,1)</x:f>
        <x:v>3596.7</x:v>
      </x:c>
      <x:c r="Q3729" s="33" t="n">
        <x:f>ROUND(('Inputs'!$C$4/B3729)*'Inputs'!$C$7*'Inputs'!$C$6*D3729/3600,1)</x:f>
        <x:v>2620.2</x:v>
      </x:c>
      <x:c r="R3729" s="59" t="n">
        <x:f>ROUND((P3729-Q3729)*O3729-('Inputs'!$C$4/B3729)*(I3729/J3729+K3729)-'Inputs'!$C$4*L3729-('Inputs'!$C$4*'Inputs'!$C$20*'Inputs'!$C$21*'Inputs'!$C$22/1000)*M3729*N3729,0)</x:f>
        <x:v>-398459</x:v>
      </x:c>
      <x:c r="S3729" s="59" t="n">
        <x:f>ROUND(R3729/'Inputs'!$C$4,2)</x:f>
        <x:v>-39.85</x:v>
      </x:c>
      <x:c r="T3729" s="33" t="n">
        <x:f>ROUND((P3729-Q3729)*G3729*'Inputs'!$C$25/1000,1)</x:f>
        <x:v>19.2</x:v>
      </x:c>
    </x:row>
    <x:row r="3730">
      <x:c r="A3730" t="n">
        <x:v>3715</x:v>
      </x:c>
      <x:c r="B3730" s="68" t="n">
        <x:v>35.1</x:v>
      </x:c>
      <x:c r="C3730" s="68" t="n">
        <x:v>27.9</x:v>
      </x:c>
      <x:c r="D3730" s="68" t="n">
        <x:v>197.8</x:v>
      </x:c>
      <x:c r="E3730" s="68" t="n">
        <x:v>27.2</x:v>
      </x:c>
      <x:c r="F3730" s="68" t="n">
        <x:v>30.3</x:v>
      </x:c>
      <x:c r="G3730" s="68" t="n">
        <x:v>8.5</x:v>
      </x:c>
      <x:c r="H3730" s="69" t="n">
        <x:v>1.754</x:v>
      </x:c>
      <x:c r="I3730" s="68" t="n">
        <x:v>5400</x:v>
      </x:c>
      <x:c r="J3730" s="68" t="n">
        <x:v>11.8</x:v>
      </x:c>
      <x:c r="K3730" s="68" t="n">
        <x:v>405</x:v>
      </x:c>
      <x:c r="L3730" s="68" t="n">
        <x:v>6</x:v>
      </x:c>
      <x:c r="M3730" s="70" t="n">
        <x:v>0.051</x:v>
      </x:c>
      <x:c r="N3730" s="71" t="n">
        <x:v>115</x:v>
      </x:c>
      <x:c r="O3730" s="33" t="n">
        <x:f>ROUND(3*E3730+F3730+G3730*H3730,1)</x:f>
        <x:v>126.8</x:v>
      </x:c>
      <x:c r="P3730" s="33" t="n">
        <x:f>ROUND('Inputs'!$C$4*'Inputs'!$C$7*'Inputs'!$C$5*C3730/3600,1)</x:f>
        <x:v>4030</x:v>
      </x:c>
      <x:c r="Q3730" s="33" t="n">
        <x:f>ROUND(('Inputs'!$C$4/B3730)*'Inputs'!$C$7*'Inputs'!$C$6*D3730/3600,1)</x:f>
        <x:v>1628</x:v>
      </x:c>
      <x:c r="R3730" s="59" t="n">
        <x:f>ROUND((P3730-Q3730)*O3730-('Inputs'!$C$4/B3730)*(I3730/J3730+K3730)-'Inputs'!$C$4*L3730-('Inputs'!$C$4*'Inputs'!$C$20*'Inputs'!$C$21*'Inputs'!$C$22/1000)*M3730*N3730,0)</x:f>
        <x:v>-14304</x:v>
      </x:c>
      <x:c r="S3730" s="59" t="n">
        <x:f>ROUND(R3730/'Inputs'!$C$4,2)</x:f>
        <x:v>-1.43</x:v>
      </x:c>
      <x:c r="T3730" s="33" t="n">
        <x:f>ROUND((P3730-Q3730)*G3730*'Inputs'!$C$25/1000,1)</x:f>
        <x:v>52.7</x:v>
      </x:c>
    </x:row>
    <x:row r="3731">
      <x:c r="A3731" t="n">
        <x:v>3716</x:v>
      </x:c>
      <x:c r="B3731" s="68" t="n">
        <x:v>28.9</x:v>
      </x:c>
      <x:c r="C3731" s="68" t="n">
        <x:v>29.6</x:v>
      </x:c>
      <x:c r="D3731" s="68" t="n">
        <x:v>171.6</x:v>
      </x:c>
      <x:c r="E3731" s="68" t="n">
        <x:v>27.4</x:v>
      </x:c>
      <x:c r="F3731" s="68" t="n">
        <x:v>50</x:v>
      </x:c>
      <x:c r="G3731" s="68" t="n">
        <x:v>9</x:v>
      </x:c>
      <x:c r="H3731" s="69" t="n">
        <x:v>1.761</x:v>
      </x:c>
      <x:c r="I3731" s="68" t="n">
        <x:v>5991</x:v>
      </x:c>
      <x:c r="J3731" s="68" t="n">
        <x:v>14.7</x:v>
      </x:c>
      <x:c r="K3731" s="68" t="n">
        <x:v>354</x:v>
      </x:c>
      <x:c r="L3731" s="68" t="n">
        <x:v>4.6</x:v>
      </x:c>
      <x:c r="M3731" s="70" t="n">
        <x:v>0.017</x:v>
      </x:c>
      <x:c r="N3731" s="71" t="n">
        <x:v>132</x:v>
      </x:c>
      <x:c r="O3731" s="33" t="n">
        <x:f>ROUND(3*E3731+F3731+G3731*H3731,1)</x:f>
        <x:v>148</x:v>
      </x:c>
      <x:c r="P3731" s="33" t="n">
        <x:f>ROUND('Inputs'!$C$4*'Inputs'!$C$7*'Inputs'!$C$5*C3731/3600,1)</x:f>
        <x:v>4275.6</x:v>
      </x:c>
      <x:c r="Q3731" s="33" t="n">
        <x:f>ROUND(('Inputs'!$C$4/B3731)*'Inputs'!$C$7*'Inputs'!$C$6*D3731/3600,1)</x:f>
        <x:v>1715.3</x:v>
      </x:c>
      <x:c r="R3731" s="59" t="n">
        <x:f>ROUND((P3731-Q3731)*O3731-('Inputs'!$C$4/B3731)*(I3731/J3731+K3731)-'Inputs'!$C$4*L3731-('Inputs'!$C$4*'Inputs'!$C$20*'Inputs'!$C$21*'Inputs'!$C$22/1000)*M3731*N3731,0)</x:f>
        <x:v>64394</x:v>
      </x:c>
      <x:c r="S3731" s="59" t="n">
        <x:f>ROUND(R3731/'Inputs'!$C$4,2)</x:f>
        <x:v>6.44</x:v>
      </x:c>
      <x:c r="T3731" s="33" t="n">
        <x:f>ROUND((P3731-Q3731)*G3731*'Inputs'!$C$25/1000,1)</x:f>
        <x:v>59.5</x:v>
      </x:c>
    </x:row>
    <x:row r="3732">
      <x:c r="A3732" t="n">
        <x:v>3717</x:v>
      </x:c>
      <x:c r="B3732" s="68" t="n">
        <x:v>44</x:v>
      </x:c>
      <x:c r="C3732" s="68" t="n">
        <x:v>29.4</x:v>
      </x:c>
      <x:c r="D3732" s="68" t="n">
        <x:v>250.9</x:v>
      </x:c>
      <x:c r="E3732" s="68" t="n">
        <x:v>26.7</x:v>
      </x:c>
      <x:c r="F3732" s="68" t="n">
        <x:v>40.1</x:v>
      </x:c>
      <x:c r="G3732" s="68" t="n">
        <x:v>9.8</x:v>
      </x:c>
      <x:c r="H3732" s="69" t="n">
        <x:v>1.832</x:v>
      </x:c>
      <x:c r="I3732" s="68" t="n">
        <x:v>6719</x:v>
      </x:c>
      <x:c r="J3732" s="68" t="n">
        <x:v>10.3</x:v>
      </x:c>
      <x:c r="K3732" s="68" t="n">
        <x:v>582</x:v>
      </x:c>
      <x:c r="L3732" s="68" t="n">
        <x:v>4.4</x:v>
      </x:c>
      <x:c r="M3732" s="70" t="n">
        <x:v>0.066</x:v>
      </x:c>
      <x:c r="N3732" s="71" t="n">
        <x:v>135</x:v>
      </x:c>
      <x:c r="O3732" s="33" t="n">
        <x:f>ROUND(3*E3732+F3732+G3732*H3732,1)</x:f>
        <x:v>138.2</x:v>
      </x:c>
      <x:c r="P3732" s="33" t="n">
        <x:f>ROUND('Inputs'!$C$4*'Inputs'!$C$7*'Inputs'!$C$5*C3732/3600,1)</x:f>
        <x:v>4246.7</x:v>
      </x:c>
      <x:c r="Q3732" s="33" t="n">
        <x:f>ROUND(('Inputs'!$C$4/B3732)*'Inputs'!$C$7*'Inputs'!$C$6*D3732/3600,1)</x:f>
        <x:v>1647.3</x:v>
      </x:c>
      <x:c r="R3732" s="59" t="n">
        <x:f>ROUND((P3732-Q3732)*O3732-('Inputs'!$C$4/B3732)*(I3732/J3732+K3732)-'Inputs'!$C$4*L3732-('Inputs'!$C$4*'Inputs'!$C$20*'Inputs'!$C$21*'Inputs'!$C$22/1000)*M3732*N3732,0)</x:f>
        <x:v>14783</x:v>
      </x:c>
      <x:c r="S3732" s="59" t="n">
        <x:f>ROUND(R3732/'Inputs'!$C$4,2)</x:f>
        <x:v>1.48</x:v>
      </x:c>
      <x:c r="T3732" s="33" t="n">
        <x:f>ROUND((P3732-Q3732)*G3732*'Inputs'!$C$25/1000,1)</x:f>
        <x:v>65.8</x:v>
      </x:c>
    </x:row>
    <x:row r="3733">
      <x:c r="A3733" t="n">
        <x:v>3718</x:v>
      </x:c>
      <x:c r="B3733" s="68" t="n">
        <x:v>58.4</x:v>
      </x:c>
      <x:c r="C3733" s="68" t="n">
        <x:v>28.4</x:v>
      </x:c>
      <x:c r="D3733" s="68" t="n">
        <x:v>221.2</x:v>
      </x:c>
      <x:c r="E3733" s="68" t="n">
        <x:v>23.5</x:v>
      </x:c>
      <x:c r="F3733" s="68" t="n">
        <x:v>30.9</x:v>
      </x:c>
      <x:c r="G3733" s="68" t="n">
        <x:v>9.5</x:v>
      </x:c>
      <x:c r="H3733" s="69" t="n">
        <x:v>1.756</x:v>
      </x:c>
      <x:c r="I3733" s="68" t="n">
        <x:v>5900</x:v>
      </x:c>
      <x:c r="J3733" s="68" t="n">
        <x:v>8.7</x:v>
      </x:c>
      <x:c r="K3733" s="68" t="n">
        <x:v>521</x:v>
      </x:c>
      <x:c r="L3733" s="68" t="n">
        <x:v>4.5</x:v>
      </x:c>
      <x:c r="M3733" s="70" t="n">
        <x:v>0.054</x:v>
      </x:c>
      <x:c r="N3733" s="71" t="n">
        <x:v>121</x:v>
      </x:c>
      <x:c r="O3733" s="33" t="n">
        <x:f>ROUND(3*E3733+F3733+G3733*H3733,1)</x:f>
        <x:v>118.1</x:v>
      </x:c>
      <x:c r="P3733" s="33" t="n">
        <x:f>ROUND('Inputs'!$C$4*'Inputs'!$C$7*'Inputs'!$C$5*C3733/3600,1)</x:f>
        <x:v>4102.2</x:v>
      </x:c>
      <x:c r="Q3733" s="33" t="n">
        <x:f>ROUND(('Inputs'!$C$4/B3733)*'Inputs'!$C$7*'Inputs'!$C$6*D3733/3600,1)</x:f>
        <x:v>1094.2</x:v>
      </x:c>
      <x:c r="R3733" s="59" t="n">
        <x:f>ROUND((P3733-Q3733)*O3733-('Inputs'!$C$4/B3733)*(I3733/J3733+K3733)-'Inputs'!$C$4*L3733-('Inputs'!$C$4*'Inputs'!$C$20*'Inputs'!$C$21*'Inputs'!$C$22/1000)*M3733*N3733,0)</x:f>
        <x:v>90298</x:v>
      </x:c>
      <x:c r="S3733" s="59" t="n">
        <x:f>ROUND(R3733/'Inputs'!$C$4,2)</x:f>
        <x:v>9.03</x:v>
      </x:c>
      <x:c r="T3733" s="33" t="n">
        <x:f>ROUND((P3733-Q3733)*G3733*'Inputs'!$C$25/1000,1)</x:f>
        <x:v>73.8</x:v>
      </x:c>
    </x:row>
    <x:row r="3734">
      <x:c r="A3734" t="n">
        <x:v>3719</x:v>
      </x:c>
      <x:c r="B3734" s="68" t="n">
        <x:v>28.8</x:v>
      </x:c>
      <x:c r="C3734" s="68" t="n">
        <x:v>27.1</x:v>
      </x:c>
      <x:c r="D3734" s="68" t="n">
        <x:v>218.4</x:v>
      </x:c>
      <x:c r="E3734" s="68" t="n">
        <x:v>22.8</x:v>
      </x:c>
      <x:c r="F3734" s="68" t="n">
        <x:v>42.9</x:v>
      </x:c>
      <x:c r="G3734" s="68" t="n">
        <x:v>8.6</x:v>
      </x:c>
      <x:c r="H3734" s="69" t="n">
        <x:v>1.841</x:v>
      </x:c>
      <x:c r="I3734" s="68" t="n">
        <x:v>5935</x:v>
      </x:c>
      <x:c r="J3734" s="68" t="n">
        <x:v>12.7</x:v>
      </x:c>
      <x:c r="K3734" s="68" t="n">
        <x:v>485</x:v>
      </x:c>
      <x:c r="L3734" s="68" t="n">
        <x:v>4.7</x:v>
      </x:c>
      <x:c r="M3734" s="70" t="n">
        <x:v>0.046</x:v>
      </x:c>
      <x:c r="N3734" s="71" t="n">
        <x:v>93</x:v>
      </x:c>
      <x:c r="O3734" s="33" t="n">
        <x:f>ROUND(3*E3734+F3734+G3734*H3734,1)</x:f>
        <x:v>127.1</x:v>
      </x:c>
      <x:c r="P3734" s="33" t="n">
        <x:f>ROUND('Inputs'!$C$4*'Inputs'!$C$7*'Inputs'!$C$5*C3734/3600,1)</x:f>
        <x:v>3914.4</x:v>
      </x:c>
      <x:c r="Q3734" s="33" t="n">
        <x:f>ROUND(('Inputs'!$C$4/B3734)*'Inputs'!$C$7*'Inputs'!$C$6*D3734/3600,1)</x:f>
        <x:v>2190.7</x:v>
      </x:c>
      <x:c r="R3734" s="59" t="n">
        <x:f>ROUND((P3734-Q3734)*O3734-('Inputs'!$C$4/B3734)*(I3734/J3734+K3734)-'Inputs'!$C$4*L3734-('Inputs'!$C$4*'Inputs'!$C$20*'Inputs'!$C$21*'Inputs'!$C$22/1000)*M3734*N3734,0)</x:f>
        <x:v>-168152</x:v>
      </x:c>
      <x:c r="S3734" s="59" t="n">
        <x:f>ROUND(R3734/'Inputs'!$C$4,2)</x:f>
        <x:v>-16.82</x:v>
      </x:c>
      <x:c r="T3734" s="33" t="n">
        <x:f>ROUND((P3734-Q3734)*G3734*'Inputs'!$C$25/1000,1)</x:f>
        <x:v>38.3</x:v>
      </x:c>
    </x:row>
    <x:row r="3735">
      <x:c r="A3735" t="n">
        <x:v>3720</x:v>
      </x:c>
      <x:c r="B3735" s="68" t="n">
        <x:v>50.7</x:v>
      </x:c>
      <x:c r="C3735" s="68" t="n">
        <x:v>28.8</x:v>
      </x:c>
      <x:c r="D3735" s="68" t="n">
        <x:v>208.2</x:v>
      </x:c>
      <x:c r="E3735" s="68" t="n">
        <x:v>27.1</x:v>
      </x:c>
      <x:c r="F3735" s="68" t="n">
        <x:v>44.9</x:v>
      </x:c>
      <x:c r="G3735" s="68" t="n">
        <x:v>8.8</x:v>
      </x:c>
      <x:c r="H3735" s="69" t="n">
        <x:v>1.741</x:v>
      </x:c>
      <x:c r="I3735" s="68" t="n">
        <x:v>7508</x:v>
      </x:c>
      <x:c r="J3735" s="68" t="n">
        <x:v>9.8</x:v>
      </x:c>
      <x:c r="K3735" s="68" t="n">
        <x:v>650</x:v>
      </x:c>
      <x:c r="L3735" s="68" t="n">
        <x:v>5.6</x:v>
      </x:c>
      <x:c r="M3735" s="70" t="n">
        <x:v>0.003</x:v>
      </x:c>
      <x:c r="N3735" s="71" t="n">
        <x:v>114</x:v>
      </x:c>
      <x:c r="O3735" s="33" t="n">
        <x:f>ROUND(3*E3735+F3735+G3735*H3735,1)</x:f>
        <x:v>141.5</x:v>
      </x:c>
      <x:c r="P3735" s="33" t="n">
        <x:f>ROUND('Inputs'!$C$4*'Inputs'!$C$7*'Inputs'!$C$5*C3735/3600,1)</x:f>
        <x:v>4160</x:v>
      </x:c>
      <x:c r="Q3735" s="33" t="n">
        <x:f>ROUND(('Inputs'!$C$4/B3735)*'Inputs'!$C$7*'Inputs'!$C$6*D3735/3600,1)</x:f>
        <x:v>1186.3</x:v>
      </x:c>
      <x:c r="R3735" s="59" t="n">
        <x:f>ROUND((P3735-Q3735)*O3735-('Inputs'!$C$4/B3735)*(I3735/J3735+K3735)-'Inputs'!$C$4*L3735-('Inputs'!$C$4*'Inputs'!$C$20*'Inputs'!$C$21*'Inputs'!$C$22/1000)*M3735*N3735,0)</x:f>
        <x:v>84700</x:v>
      </x:c>
      <x:c r="S3735" s="59" t="n">
        <x:f>ROUND(R3735/'Inputs'!$C$4,2)</x:f>
        <x:v>8.47</x:v>
      </x:c>
      <x:c r="T3735" s="33" t="n">
        <x:f>ROUND((P3735-Q3735)*G3735*'Inputs'!$C$25/1000,1)</x:f>
        <x:v>67.6</x:v>
      </x:c>
    </x:row>
    <x:row r="3736">
      <x:c r="A3736" t="n">
        <x:v>3721</x:v>
      </x:c>
      <x:c r="B3736" s="68" t="n">
        <x:v>46.9</x:v>
      </x:c>
      <x:c r="C3736" s="68" t="n">
        <x:v>26.7</x:v>
      </x:c>
      <x:c r="D3736" s="68" t="n">
        <x:v>246.7</x:v>
      </x:c>
      <x:c r="E3736" s="68" t="n">
        <x:v>20</x:v>
      </x:c>
      <x:c r="F3736" s="68" t="n">
        <x:v>45.5</x:v>
      </x:c>
      <x:c r="G3736" s="68" t="n">
        <x:v>10.9</x:v>
      </x:c>
      <x:c r="H3736" s="69" t="n">
        <x:v>2.058</x:v>
      </x:c>
      <x:c r="I3736" s="68" t="n">
        <x:v>8547</x:v>
      </x:c>
      <x:c r="J3736" s="68" t="n">
        <x:v>10.9</x:v>
      </x:c>
      <x:c r="K3736" s="68" t="n">
        <x:v>551</x:v>
      </x:c>
      <x:c r="L3736" s="68" t="n">
        <x:v>3.4</x:v>
      </x:c>
      <x:c r="M3736" s="70" t="n">
        <x:v>0.004</x:v>
      </x:c>
      <x:c r="N3736" s="71" t="n">
        <x:v>142</x:v>
      </x:c>
      <x:c r="O3736" s="33" t="n">
        <x:f>ROUND(3*E3736+F3736+G3736*H3736,1)</x:f>
        <x:v>127.9</x:v>
      </x:c>
      <x:c r="P3736" s="33" t="n">
        <x:f>ROUND('Inputs'!$C$4*'Inputs'!$C$7*'Inputs'!$C$5*C3736/3600,1)</x:f>
        <x:v>3856.7</x:v>
      </x:c>
      <x:c r="Q3736" s="33" t="n">
        <x:f>ROUND(('Inputs'!$C$4/B3736)*'Inputs'!$C$7*'Inputs'!$C$6*D3736/3600,1)</x:f>
        <x:v>1519.6</x:v>
      </x:c>
      <x:c r="R3736" s="59" t="n">
        <x:f>ROUND((P3736-Q3736)*O3736-('Inputs'!$C$4/B3736)*(I3736/J3736+K3736)-'Inputs'!$C$4*L3736-('Inputs'!$C$4*'Inputs'!$C$20*'Inputs'!$C$21*'Inputs'!$C$22/1000)*M3736*N3736,0)</x:f>
        <x:v>-21031</x:v>
      </x:c>
      <x:c r="S3736" s="59" t="n">
        <x:f>ROUND(R3736/'Inputs'!$C$4,2)</x:f>
        <x:v>-2.1</x:v>
      </x:c>
      <x:c r="T3736" s="33" t="n">
        <x:f>ROUND((P3736-Q3736)*G3736*'Inputs'!$C$25/1000,1)</x:f>
        <x:v>65.8</x:v>
      </x:c>
    </x:row>
    <x:row r="3737">
      <x:c r="A3737" t="n">
        <x:v>3722</x:v>
      </x:c>
      <x:c r="B3737" s="68" t="n">
        <x:v>36.1</x:v>
      </x:c>
      <x:c r="C3737" s="68" t="n">
        <x:v>26.8</x:v>
      </x:c>
      <x:c r="D3737" s="68" t="n">
        <x:v>195.8</x:v>
      </x:c>
      <x:c r="E3737" s="68" t="n">
        <x:v>26.1</x:v>
      </x:c>
      <x:c r="F3737" s="68" t="n">
        <x:v>31.5</x:v>
      </x:c>
      <x:c r="G3737" s="68" t="n">
        <x:v>10.5</x:v>
      </x:c>
      <x:c r="H3737" s="69" t="n">
        <x:v>1.572</x:v>
      </x:c>
      <x:c r="I3737" s="68" t="n">
        <x:v>5592</x:v>
      </x:c>
      <x:c r="J3737" s="68" t="n">
        <x:v>12.1</x:v>
      </x:c>
      <x:c r="K3737" s="68" t="n">
        <x:v>563</x:v>
      </x:c>
      <x:c r="L3737" s="68" t="n">
        <x:v>2.3</x:v>
      </x:c>
      <x:c r="M3737" s="70" t="n">
        <x:v>0.048</x:v>
      </x:c>
      <x:c r="N3737" s="71" t="n">
        <x:v>69</x:v>
      </x:c>
      <x:c r="O3737" s="33" t="n">
        <x:f>ROUND(3*E3737+F3737+G3737*H3737,1)</x:f>
        <x:v>126.3</x:v>
      </x:c>
      <x:c r="P3737" s="33" t="n">
        <x:f>ROUND('Inputs'!$C$4*'Inputs'!$C$7*'Inputs'!$C$5*C3737/3600,1)</x:f>
        <x:v>3871.1</x:v>
      </x:c>
      <x:c r="Q3737" s="33" t="n">
        <x:f>ROUND(('Inputs'!$C$4/B3737)*'Inputs'!$C$7*'Inputs'!$C$6*D3737/3600,1)</x:f>
        <x:v>1566.9</x:v>
      </x:c>
      <x:c r="R3737" s="59" t="n">
        <x:f>ROUND((P3737-Q3737)*O3737-('Inputs'!$C$4/B3737)*(I3737/J3737+K3737)-'Inputs'!$C$4*L3737-('Inputs'!$C$4*'Inputs'!$C$20*'Inputs'!$C$21*'Inputs'!$C$22/1000)*M3737*N3737,0)</x:f>
        <x:v>-23360</x:v>
      </x:c>
      <x:c r="S3737" s="59" t="n">
        <x:f>ROUND(R3737/'Inputs'!$C$4,2)</x:f>
        <x:v>-2.34</x:v>
      </x:c>
      <x:c r="T3737" s="33" t="n">
        <x:f>ROUND((P3737-Q3737)*G3737*'Inputs'!$C$25/1000,1)</x:f>
        <x:v>62.5</x:v>
      </x:c>
    </x:row>
    <x:row r="3738">
      <x:c r="A3738" t="n">
        <x:v>3723</x:v>
      </x:c>
      <x:c r="B3738" s="68" t="n">
        <x:v>54.7</x:v>
      </x:c>
      <x:c r="C3738" s="68" t="n">
        <x:v>28.1</x:v>
      </x:c>
      <x:c r="D3738" s="68" t="n">
        <x:v>207.2</x:v>
      </x:c>
      <x:c r="E3738" s="68" t="n">
        <x:v>27.2</x:v>
      </x:c>
      <x:c r="F3738" s="68" t="n">
        <x:v>31.2</x:v>
      </x:c>
      <x:c r="G3738" s="68" t="n">
        <x:v>7.2</x:v>
      </x:c>
      <x:c r="H3738" s="69" t="n">
        <x:v>1.92</x:v>
      </x:c>
      <x:c r="I3738" s="68" t="n">
        <x:v>8437</x:v>
      </x:c>
      <x:c r="J3738" s="68" t="n">
        <x:v>14.1</x:v>
      </x:c>
      <x:c r="K3738" s="68" t="n">
        <x:v>569</x:v>
      </x:c>
      <x:c r="L3738" s="68" t="n">
        <x:v>5.7</x:v>
      </x:c>
      <x:c r="M3738" s="70" t="n">
        <x:v>0.069</x:v>
      </x:c>
      <x:c r="N3738" s="71" t="n">
        <x:v>68</x:v>
      </x:c>
      <x:c r="O3738" s="33" t="n">
        <x:f>ROUND(3*E3738+F3738+G3738*H3738,1)</x:f>
        <x:v>126.6</x:v>
      </x:c>
      <x:c r="P3738" s="33" t="n">
        <x:f>ROUND('Inputs'!$C$4*'Inputs'!$C$7*'Inputs'!$C$5*C3738/3600,1)</x:f>
        <x:v>4058.9</x:v>
      </x:c>
      <x:c r="Q3738" s="33" t="n">
        <x:f>ROUND(('Inputs'!$C$4/B3738)*'Inputs'!$C$7*'Inputs'!$C$6*D3738/3600,1)</x:f>
        <x:v>1094.3</x:v>
      </x:c>
      <x:c r="R3738" s="59" t="n">
        <x:f>ROUND((P3738-Q3738)*O3738-('Inputs'!$C$4/B3738)*(I3738/J3738+K3738)-'Inputs'!$C$4*L3738-('Inputs'!$C$4*'Inputs'!$C$20*'Inputs'!$C$21*'Inputs'!$C$22/1000)*M3738*N3738,0)</x:f>
        <x:v>94413</x:v>
      </x:c>
      <x:c r="S3738" s="59" t="n">
        <x:f>ROUND(R3738/'Inputs'!$C$4,2)</x:f>
        <x:v>9.44</x:v>
      </x:c>
      <x:c r="T3738" s="33" t="n">
        <x:f>ROUND((P3738-Q3738)*G3738*'Inputs'!$C$25/1000,1)</x:f>
        <x:v>55.1</x:v>
      </x:c>
    </x:row>
    <x:row r="3739">
      <x:c r="A3739" t="n">
        <x:v>3724</x:v>
      </x:c>
      <x:c r="B3739" s="68" t="n">
        <x:v>26.7</x:v>
      </x:c>
      <x:c r="C3739" s="68" t="n">
        <x:v>29.3</x:v>
      </x:c>
      <x:c r="D3739" s="68" t="n">
        <x:v>248.2</x:v>
      </x:c>
      <x:c r="E3739" s="68" t="n">
        <x:v>24.7</x:v>
      </x:c>
      <x:c r="F3739" s="68" t="n">
        <x:v>38.8</x:v>
      </x:c>
      <x:c r="G3739" s="68" t="n">
        <x:v>7.1</x:v>
      </x:c>
      <x:c r="H3739" s="69" t="n">
        <x:v>1.96</x:v>
      </x:c>
      <x:c r="I3739" s="68" t="n">
        <x:v>5333</x:v>
      </x:c>
      <x:c r="J3739" s="68" t="n">
        <x:v>10.3</x:v>
      </x:c>
      <x:c r="K3739" s="68" t="n">
        <x:v>849</x:v>
      </x:c>
      <x:c r="L3739" s="68" t="n">
        <x:v>3.8</x:v>
      </x:c>
      <x:c r="M3739" s="70" t="n">
        <x:v>0.031</x:v>
      </x:c>
      <x:c r="N3739" s="71" t="n">
        <x:v>144</x:v>
      </x:c>
      <x:c r="O3739" s="33" t="n">
        <x:f>ROUND(3*E3739+F3739+G3739*H3739,1)</x:f>
        <x:v>126.8</x:v>
      </x:c>
      <x:c r="P3739" s="33" t="n">
        <x:f>ROUND('Inputs'!$C$4*'Inputs'!$C$7*'Inputs'!$C$5*C3739/3600,1)</x:f>
        <x:v>4232.2</x:v>
      </x:c>
      <x:c r="Q3739" s="33" t="n">
        <x:f>ROUND(('Inputs'!$C$4/B3739)*'Inputs'!$C$7*'Inputs'!$C$6*D3739/3600,1)</x:f>
        <x:v>2685.5</x:v>
      </x:c>
      <x:c r="R3739" s="59" t="n">
        <x:f>ROUND((P3739-Q3739)*O3739-('Inputs'!$C$4/B3739)*(I3739/J3739+K3739)-'Inputs'!$C$4*L3739-('Inputs'!$C$4*'Inputs'!$C$20*'Inputs'!$C$21*'Inputs'!$C$22/1000)*M3739*N3739,0)</x:f>
        <x:v>-363758</x:v>
      </x:c>
      <x:c r="S3739" s="59" t="n">
        <x:f>ROUND(R3739/'Inputs'!$C$4,2)</x:f>
        <x:v>-36.38</x:v>
      </x:c>
      <x:c r="T3739" s="33" t="n">
        <x:f>ROUND((P3739-Q3739)*G3739*'Inputs'!$C$25/1000,1)</x:f>
        <x:v>28.4</x:v>
      </x:c>
    </x:row>
    <x:row r="3740">
      <x:c r="A3740" t="n">
        <x:v>3725</x:v>
      </x:c>
      <x:c r="B3740" s="68" t="n">
        <x:v>26.2</x:v>
      </x:c>
      <x:c r="C3740" s="68" t="n">
        <x:v>27.9</x:v>
      </x:c>
      <x:c r="D3740" s="68" t="n">
        <x:v>182.5</x:v>
      </x:c>
      <x:c r="E3740" s="68" t="n">
        <x:v>26.4</x:v>
      </x:c>
      <x:c r="F3740" s="68" t="n">
        <x:v>50.7</x:v>
      </x:c>
      <x:c r="G3740" s="68" t="n">
        <x:v>7.5</x:v>
      </x:c>
      <x:c r="H3740" s="69" t="n">
        <x:v>1.798</x:v>
      </x:c>
      <x:c r="I3740" s="68" t="n">
        <x:v>6748</x:v>
      </x:c>
      <x:c r="J3740" s="68" t="n">
        <x:v>12.8</x:v>
      </x:c>
      <x:c r="K3740" s="68" t="n">
        <x:v>676</x:v>
      </x:c>
      <x:c r="L3740" s="68" t="n">
        <x:v>4.9</x:v>
      </x:c>
      <x:c r="M3740" s="70" t="n">
        <x:v>0.089</x:v>
      </x:c>
      <x:c r="N3740" s="71" t="n">
        <x:v>120</x:v>
      </x:c>
      <x:c r="O3740" s="33" t="n">
        <x:f>ROUND(3*E3740+F3740+G3740*H3740,1)</x:f>
        <x:v>143.4</x:v>
      </x:c>
      <x:c r="P3740" s="33" t="n">
        <x:f>ROUND('Inputs'!$C$4*'Inputs'!$C$7*'Inputs'!$C$5*C3740/3600,1)</x:f>
        <x:v>4030</x:v>
      </x:c>
      <x:c r="Q3740" s="33" t="n">
        <x:f>ROUND(('Inputs'!$C$4/B3740)*'Inputs'!$C$7*'Inputs'!$C$6*D3740/3600,1)</x:f>
        <x:v>2012.3</x:v>
      </x:c>
      <x:c r="R3740" s="59" t="n">
        <x:f>ROUND((P3740-Q3740)*O3740-('Inputs'!$C$4/B3740)*(I3740/J3740+K3740)-'Inputs'!$C$4*L3740-('Inputs'!$C$4*'Inputs'!$C$20*'Inputs'!$C$21*'Inputs'!$C$22/1000)*M3740*N3740,0)</x:f>
        <x:v>-242776</x:v>
      </x:c>
      <x:c r="S3740" s="59" t="n">
        <x:f>ROUND(R3740/'Inputs'!$C$4,2)</x:f>
        <x:v>-24.28</x:v>
      </x:c>
      <x:c r="T3740" s="33" t="n">
        <x:f>ROUND((P3740-Q3740)*G3740*'Inputs'!$C$25/1000,1)</x:f>
        <x:v>39.1</x:v>
      </x:c>
    </x:row>
    <x:row r="3741">
      <x:c r="A3741" t="n">
        <x:v>3726</x:v>
      </x:c>
      <x:c r="B3741" s="68" t="n">
        <x:v>31.5</x:v>
      </x:c>
      <x:c r="C3741" s="68" t="n">
        <x:v>33.7</x:v>
      </x:c>
      <x:c r="D3741" s="68" t="n">
        <x:v>235.4</x:v>
      </x:c>
      <x:c r="E3741" s="68" t="n">
        <x:v>22.8</x:v>
      </x:c>
      <x:c r="F3741" s="68" t="n">
        <x:v>40.2</x:v>
      </x:c>
      <x:c r="G3741" s="68" t="n">
        <x:v>9.8</x:v>
      </x:c>
      <x:c r="H3741" s="69" t="n">
        <x:v>2.086</x:v>
      </x:c>
      <x:c r="I3741" s="68" t="n">
        <x:v>6587</x:v>
      </x:c>
      <x:c r="J3741" s="68" t="n">
        <x:v>10.2</x:v>
      </x:c>
      <x:c r="K3741" s="68" t="n">
        <x:v>531</x:v>
      </x:c>
      <x:c r="L3741" s="68" t="n">
        <x:v>4.9</x:v>
      </x:c>
      <x:c r="M3741" s="70" t="n">
        <x:v>0.097</x:v>
      </x:c>
      <x:c r="N3741" s="71" t="n">
        <x:v>91</x:v>
      </x:c>
      <x:c r="O3741" s="33" t="n">
        <x:f>ROUND(3*E3741+F3741+G3741*H3741,1)</x:f>
        <x:v>129</x:v>
      </x:c>
      <x:c r="P3741" s="33" t="n">
        <x:f>ROUND('Inputs'!$C$4*'Inputs'!$C$7*'Inputs'!$C$5*C3741/3600,1)</x:f>
        <x:v>4867.8</x:v>
      </x:c>
      <x:c r="Q3741" s="33" t="n">
        <x:f>ROUND(('Inputs'!$C$4/B3741)*'Inputs'!$C$7*'Inputs'!$C$6*D3741/3600,1)</x:f>
        <x:v>2158.9</x:v>
      </x:c>
      <x:c r="R3741" s="59" t="n">
        <x:f>ROUND((P3741-Q3741)*O3741-('Inputs'!$C$4/B3741)*(I3741/J3741+K3741)-'Inputs'!$C$4*L3741-('Inputs'!$C$4*'Inputs'!$C$20*'Inputs'!$C$21*'Inputs'!$C$22/1000)*M3741*N3741,0)</x:f>
        <x:v>-92873</x:v>
      </x:c>
      <x:c r="S3741" s="59" t="n">
        <x:f>ROUND(R3741/'Inputs'!$C$4,2)</x:f>
        <x:v>-9.29</x:v>
      </x:c>
      <x:c r="T3741" s="33" t="n">
        <x:f>ROUND((P3741-Q3741)*G3741*'Inputs'!$C$25/1000,1)</x:f>
        <x:v>68.6</x:v>
      </x:c>
    </x:row>
    <x:row r="3742">
      <x:c r="A3742" t="n">
        <x:v>3727</x:v>
      </x:c>
      <x:c r="B3742" s="68" t="n">
        <x:v>43.3</x:v>
      </x:c>
      <x:c r="C3742" s="68" t="n">
        <x:v>31.6</x:v>
      </x:c>
      <x:c r="D3742" s="68" t="n">
        <x:v>265.6</x:v>
      </x:c>
      <x:c r="E3742" s="68" t="n">
        <x:v>27.5</x:v>
      </x:c>
      <x:c r="F3742" s="68" t="n">
        <x:v>51.2</x:v>
      </x:c>
      <x:c r="G3742" s="68" t="n">
        <x:v>10.6</x:v>
      </x:c>
      <x:c r="H3742" s="69" t="n">
        <x:v>1.877</x:v>
      </x:c>
      <x:c r="I3742" s="68" t="n">
        <x:v>4877</x:v>
      </x:c>
      <x:c r="J3742" s="68" t="n">
        <x:v>9.9</x:v>
      </x:c>
      <x:c r="K3742" s="68" t="n">
        <x:v>556</x:v>
      </x:c>
      <x:c r="L3742" s="68" t="n">
        <x:v>3.2</x:v>
      </x:c>
      <x:c r="M3742" s="70" t="n">
        <x:v>0.05</x:v>
      </x:c>
      <x:c r="N3742" s="71" t="n">
        <x:v>128</x:v>
      </x:c>
      <x:c r="O3742" s="33" t="n">
        <x:f>ROUND(3*E3742+F3742+G3742*H3742,1)</x:f>
        <x:v>153.6</x:v>
      </x:c>
      <x:c r="P3742" s="33" t="n">
        <x:f>ROUND('Inputs'!$C$4*'Inputs'!$C$7*'Inputs'!$C$5*C3742/3600,1)</x:f>
        <x:v>4564.4</x:v>
      </x:c>
      <x:c r="Q3742" s="33" t="n">
        <x:f>ROUND(('Inputs'!$C$4/B3742)*'Inputs'!$C$7*'Inputs'!$C$6*D3742/3600,1)</x:f>
        <x:v>1772</x:v>
      </x:c>
      <x:c r="R3742" s="59" t="n">
        <x:f>ROUND((P3742-Q3742)*O3742-('Inputs'!$C$4/B3742)*(I3742/J3742+K3742)-'Inputs'!$C$4*L3742-('Inputs'!$C$4*'Inputs'!$C$20*'Inputs'!$C$21*'Inputs'!$C$22/1000)*M3742*N3742,0)</x:f>
        <x:v>140424</x:v>
      </x:c>
      <x:c r="S3742" s="59" t="n">
        <x:f>ROUND(R3742/'Inputs'!$C$4,2)</x:f>
        <x:v>14.04</x:v>
      </x:c>
      <x:c r="T3742" s="33" t="n">
        <x:f>ROUND((P3742-Q3742)*G3742*'Inputs'!$C$25/1000,1)</x:f>
        <x:v>76.5</x:v>
      </x:c>
    </x:row>
    <x:row r="3743">
      <x:c r="A3743" t="n">
        <x:v>3728</x:v>
      </x:c>
      <x:c r="B3743" s="68" t="n">
        <x:v>43.4</x:v>
      </x:c>
      <x:c r="C3743" s="68" t="n">
        <x:v>30.9</x:v>
      </x:c>
      <x:c r="D3743" s="68" t="n">
        <x:v>231.2</x:v>
      </x:c>
      <x:c r="E3743" s="68" t="n">
        <x:v>20.1</x:v>
      </x:c>
      <x:c r="F3743" s="68" t="n">
        <x:v>33.8</x:v>
      </x:c>
      <x:c r="G3743" s="68" t="n">
        <x:v>8</x:v>
      </x:c>
      <x:c r="H3743" s="69" t="n">
        <x:v>1.963</x:v>
      </x:c>
      <x:c r="I3743" s="68" t="n">
        <x:v>6276</x:v>
      </x:c>
      <x:c r="J3743" s="68" t="n">
        <x:v>13.9</x:v>
      </x:c>
      <x:c r="K3743" s="68" t="n">
        <x:v>536</x:v>
      </x:c>
      <x:c r="L3743" s="68" t="n">
        <x:v>2</x:v>
      </x:c>
      <x:c r="M3743" s="70" t="n">
        <x:v>0.046</x:v>
      </x:c>
      <x:c r="N3743" s="71" t="n">
        <x:v>123</x:v>
      </x:c>
      <x:c r="O3743" s="33" t="n">
        <x:f>ROUND(3*E3743+F3743+G3743*H3743,1)</x:f>
        <x:v>109.8</x:v>
      </x:c>
      <x:c r="P3743" s="33" t="n">
        <x:f>ROUND('Inputs'!$C$4*'Inputs'!$C$7*'Inputs'!$C$5*C3743/3600,1)</x:f>
        <x:v>4463.3</x:v>
      </x:c>
      <x:c r="Q3743" s="33" t="n">
        <x:f>ROUND(('Inputs'!$C$4/B3743)*'Inputs'!$C$7*'Inputs'!$C$6*D3743/3600,1)</x:f>
        <x:v>1539</x:v>
      </x:c>
      <x:c r="R3743" s="59" t="n">
        <x:f>ROUND((P3743-Q3743)*O3743-('Inputs'!$C$4/B3743)*(I3743/J3743+K3743)-'Inputs'!$C$4*L3743-('Inputs'!$C$4*'Inputs'!$C$20*'Inputs'!$C$21*'Inputs'!$C$22/1000)*M3743*N3743,0)</x:f>
        <x:v>60899</x:v>
      </x:c>
      <x:c r="S3743" s="59" t="n">
        <x:f>ROUND(R3743/'Inputs'!$C$4,2)</x:f>
        <x:v>6.09</x:v>
      </x:c>
      <x:c r="T3743" s="33" t="n">
        <x:f>ROUND((P3743-Q3743)*G3743*'Inputs'!$C$25/1000,1)</x:f>
        <x:v>60.4</x:v>
      </x:c>
    </x:row>
    <x:row r="3744">
      <x:c r="A3744" t="n">
        <x:v>3729</x:v>
      </x:c>
      <x:c r="B3744" s="68" t="n">
        <x:v>26.9</x:v>
      </x:c>
      <x:c r="C3744" s="68" t="n">
        <x:v>26.1</x:v>
      </x:c>
      <x:c r="D3744" s="68" t="n">
        <x:v>202.9</x:v>
      </x:c>
      <x:c r="E3744" s="68" t="n">
        <x:v>22.9</x:v>
      </x:c>
      <x:c r="F3744" s="68" t="n">
        <x:v>45.9</x:v>
      </x:c>
      <x:c r="G3744" s="68" t="n">
        <x:v>10</x:v>
      </x:c>
      <x:c r="H3744" s="69" t="n">
        <x:v>1.849</x:v>
      </x:c>
      <x:c r="I3744" s="68" t="n">
        <x:v>8720</x:v>
      </x:c>
      <x:c r="J3744" s="68" t="n">
        <x:v>13.8</x:v>
      </x:c>
      <x:c r="K3744" s="68" t="n">
        <x:v>596</x:v>
      </x:c>
      <x:c r="L3744" s="68" t="n">
        <x:v>4.6</x:v>
      </x:c>
      <x:c r="M3744" s="70" t="n">
        <x:v>0.005</x:v>
      </x:c>
      <x:c r="N3744" s="71" t="n">
        <x:v>132</x:v>
      </x:c>
      <x:c r="O3744" s="33" t="n">
        <x:f>ROUND(3*E3744+F3744+G3744*H3744,1)</x:f>
        <x:v>133.1</x:v>
      </x:c>
      <x:c r="P3744" s="33" t="n">
        <x:f>ROUND('Inputs'!$C$4*'Inputs'!$C$7*'Inputs'!$C$5*C3744/3600,1)</x:f>
        <x:v>3770</x:v>
      </x:c>
      <x:c r="Q3744" s="33" t="n">
        <x:f>ROUND(('Inputs'!$C$4/B3744)*'Inputs'!$C$7*'Inputs'!$C$6*D3744/3600,1)</x:f>
        <x:v>2179</x:v>
      </x:c>
      <x:c r="R3744" s="59" t="n">
        <x:f>ROUND((P3744-Q3744)*O3744-('Inputs'!$C$4/B3744)*(I3744/J3744+K3744)-'Inputs'!$C$4*L3744-('Inputs'!$C$4*'Inputs'!$C$20*'Inputs'!$C$21*'Inputs'!$C$22/1000)*M3744*N3744,0)</x:f>
        <x:v>-292176</x:v>
      </x:c>
      <x:c r="S3744" s="59" t="n">
        <x:f>ROUND(R3744/'Inputs'!$C$4,2)</x:f>
        <x:v>-29.22</x:v>
      </x:c>
      <x:c r="T3744" s="33" t="n">
        <x:f>ROUND((P3744-Q3744)*G3744*'Inputs'!$C$25/1000,1)</x:f>
        <x:v>41.1</x:v>
      </x:c>
    </x:row>
    <x:row r="3745">
      <x:c r="A3745" t="n">
        <x:v>3730</x:v>
      </x:c>
      <x:c r="B3745" s="68" t="n">
        <x:v>55.7</x:v>
      </x:c>
      <x:c r="C3745" s="68" t="n">
        <x:v>27.9</x:v>
      </x:c>
      <x:c r="D3745" s="68" t="n">
        <x:v>195.1</x:v>
      </x:c>
      <x:c r="E3745" s="68" t="n">
        <x:v>27.3</x:v>
      </x:c>
      <x:c r="F3745" s="68" t="n">
        <x:v>54.8</x:v>
      </x:c>
      <x:c r="G3745" s="68" t="n">
        <x:v>8.8</x:v>
      </x:c>
      <x:c r="H3745" s="69" t="n">
        <x:v>1.785</x:v>
      </x:c>
      <x:c r="I3745" s="68" t="n">
        <x:v>7497</x:v>
      </x:c>
      <x:c r="J3745" s="68" t="n">
        <x:v>8.9</x:v>
      </x:c>
      <x:c r="K3745" s="68" t="n">
        <x:v>565</x:v>
      </x:c>
      <x:c r="L3745" s="68" t="n">
        <x:v>5.2</x:v>
      </x:c>
      <x:c r="M3745" s="70" t="n">
        <x:v>0.029</x:v>
      </x:c>
      <x:c r="N3745" s="71" t="n">
        <x:v>153</x:v>
      </x:c>
      <x:c r="O3745" s="33" t="n">
        <x:f>ROUND(3*E3745+F3745+G3745*H3745,1)</x:f>
        <x:v>152.4</x:v>
      </x:c>
      <x:c r="P3745" s="33" t="n">
        <x:f>ROUND('Inputs'!$C$4*'Inputs'!$C$7*'Inputs'!$C$5*C3745/3600,1)</x:f>
        <x:v>4030</x:v>
      </x:c>
      <x:c r="Q3745" s="33" t="n">
        <x:f>ROUND(('Inputs'!$C$4/B3745)*'Inputs'!$C$7*'Inputs'!$C$6*D3745/3600,1)</x:f>
        <x:v>1011.9</x:v>
      </x:c>
      <x:c r="R3745" s="59" t="n">
        <x:f>ROUND((P3745-Q3745)*O3745-('Inputs'!$C$4/B3745)*(I3745/J3745+K3745)-'Inputs'!$C$4*L3745-('Inputs'!$C$4*'Inputs'!$C$20*'Inputs'!$C$21*'Inputs'!$C$22/1000)*M3745*N3745,0)</x:f>
        <x:v>145369</x:v>
      </x:c>
      <x:c r="S3745" s="59" t="n">
        <x:f>ROUND(R3745/'Inputs'!$C$4,2)</x:f>
        <x:v>14.54</x:v>
      </x:c>
      <x:c r="T3745" s="33" t="n">
        <x:f>ROUND((P3745-Q3745)*G3745*'Inputs'!$C$25/1000,1)</x:f>
        <x:v>68.6</x:v>
      </x:c>
    </x:row>
    <x:row r="3746">
      <x:c r="A3746" t="n">
        <x:v>3731</x:v>
      </x:c>
      <x:c r="B3746" s="68" t="n">
        <x:v>56.5</x:v>
      </x:c>
      <x:c r="C3746" s="68" t="n">
        <x:v>26</x:v>
      </x:c>
      <x:c r="D3746" s="68" t="n">
        <x:v>282</x:v>
      </x:c>
      <x:c r="E3746" s="68" t="n">
        <x:v>20.6</x:v>
      </x:c>
      <x:c r="F3746" s="68" t="n">
        <x:v>35.1</x:v>
      </x:c>
      <x:c r="G3746" s="68" t="n">
        <x:v>8</x:v>
      </x:c>
      <x:c r="H3746" s="69" t="n">
        <x:v>1.828</x:v>
      </x:c>
      <x:c r="I3746" s="68" t="n">
        <x:v>9004</x:v>
      </x:c>
      <x:c r="J3746" s="68" t="n">
        <x:v>14.2</x:v>
      </x:c>
      <x:c r="K3746" s="68" t="n">
        <x:v>319</x:v>
      </x:c>
      <x:c r="L3746" s="68" t="n">
        <x:v>2</x:v>
      </x:c>
      <x:c r="M3746" s="70" t="n">
        <x:v>0.014</x:v>
      </x:c>
      <x:c r="N3746" s="71" t="n">
        <x:v>120</x:v>
      </x:c>
      <x:c r="O3746" s="33" t="n">
        <x:f>ROUND(3*E3746+F3746+G3746*H3746,1)</x:f>
        <x:v>111.5</x:v>
      </x:c>
      <x:c r="P3746" s="33" t="n">
        <x:f>ROUND('Inputs'!$C$4*'Inputs'!$C$7*'Inputs'!$C$5*C3746/3600,1)</x:f>
        <x:v>3755.6</x:v>
      </x:c>
      <x:c r="Q3746" s="33" t="n">
        <x:f>ROUND(('Inputs'!$C$4/B3746)*'Inputs'!$C$7*'Inputs'!$C$6*D3746/3600,1)</x:f>
        <x:v>1441.9</x:v>
      </x:c>
      <x:c r="R3746" s="59" t="n">
        <x:f>ROUND((P3746-Q3746)*O3746-('Inputs'!$C$4/B3746)*(I3746/J3746+K3746)-'Inputs'!$C$4*L3746-('Inputs'!$C$4*'Inputs'!$C$20*'Inputs'!$C$21*'Inputs'!$C$22/1000)*M3746*N3746,0)</x:f>
        <x:v>65533</x:v>
      </x:c>
      <x:c r="S3746" s="59" t="n">
        <x:f>ROUND(R3746/'Inputs'!$C$4,2)</x:f>
        <x:v>6.55</x:v>
      </x:c>
      <x:c r="T3746" s="33" t="n">
        <x:f>ROUND((P3746-Q3746)*G3746*'Inputs'!$C$25/1000,1)</x:f>
        <x:v>47.8</x:v>
      </x:c>
    </x:row>
    <x:row r="3747">
      <x:c r="A3747" t="n">
        <x:v>3732</x:v>
      </x:c>
      <x:c r="B3747" s="68" t="n">
        <x:v>59.2</x:v>
      </x:c>
      <x:c r="C3747" s="68" t="n">
        <x:v>27.1</x:v>
      </x:c>
      <x:c r="D3747" s="68" t="n">
        <x:v>210.8</x:v>
      </x:c>
      <x:c r="E3747" s="68" t="n">
        <x:v>20.4</x:v>
      </x:c>
      <x:c r="F3747" s="68" t="n">
        <x:v>38.3</x:v>
      </x:c>
      <x:c r="G3747" s="68" t="n">
        <x:v>8.6</x:v>
      </x:c>
      <x:c r="H3747" s="69" t="n">
        <x:v>1.933</x:v>
      </x:c>
      <x:c r="I3747" s="68" t="n">
        <x:v>9490</x:v>
      </x:c>
      <x:c r="J3747" s="68" t="n">
        <x:v>9</x:v>
      </x:c>
      <x:c r="K3747" s="68" t="n">
        <x:v>430</x:v>
      </x:c>
      <x:c r="L3747" s="68" t="n">
        <x:v>5.7</x:v>
      </x:c>
      <x:c r="M3747" s="70" t="n">
        <x:v>0.001</x:v>
      </x:c>
      <x:c r="N3747" s="71" t="n">
        <x:v>62</x:v>
      </x:c>
      <x:c r="O3747" s="33" t="n">
        <x:f>ROUND(3*E3747+F3747+G3747*H3747,1)</x:f>
        <x:v>116.1</x:v>
      </x:c>
      <x:c r="P3747" s="33" t="n">
        <x:f>ROUND('Inputs'!$C$4*'Inputs'!$C$7*'Inputs'!$C$5*C3747/3600,1)</x:f>
        <x:v>3914.4</x:v>
      </x:c>
      <x:c r="Q3747" s="33" t="n">
        <x:f>ROUND(('Inputs'!$C$4/B3747)*'Inputs'!$C$7*'Inputs'!$C$6*D3747/3600,1)</x:f>
        <x:v>1028.7</x:v>
      </x:c>
      <x:c r="R3747" s="59" t="n">
        <x:f>ROUND((P3747-Q3747)*O3747-('Inputs'!$C$4/B3747)*(I3747/J3747+K3747)-'Inputs'!$C$4*L3747-('Inputs'!$C$4*'Inputs'!$C$20*'Inputs'!$C$21*'Inputs'!$C$22/1000)*M3747*N3747,0)</x:f>
        <x:v>27140</x:v>
      </x:c>
      <x:c r="S3747" s="59" t="n">
        <x:f>ROUND(R3747/'Inputs'!$C$4,2)</x:f>
        <x:v>2.71</x:v>
      </x:c>
      <x:c r="T3747" s="33" t="n">
        <x:f>ROUND((P3747-Q3747)*G3747*'Inputs'!$C$25/1000,1)</x:f>
        <x:v>64.1</x:v>
      </x:c>
    </x:row>
    <x:row r="3748">
      <x:c r="A3748" t="n">
        <x:v>3733</x:v>
      </x:c>
      <x:c r="B3748" s="68" t="n">
        <x:v>31.8</x:v>
      </x:c>
      <x:c r="C3748" s="68" t="n">
        <x:v>27.3</x:v>
      </x:c>
      <x:c r="D3748" s="68" t="n">
        <x:v>200.7</x:v>
      </x:c>
      <x:c r="E3748" s="68" t="n">
        <x:v>27</x:v>
      </x:c>
      <x:c r="F3748" s="68" t="n">
        <x:v>46.7</x:v>
      </x:c>
      <x:c r="G3748" s="68" t="n">
        <x:v>8.6</x:v>
      </x:c>
      <x:c r="H3748" s="69" t="n">
        <x:v>1.895</x:v>
      </x:c>
      <x:c r="I3748" s="68" t="n">
        <x:v>7812</x:v>
      </x:c>
      <x:c r="J3748" s="68" t="n">
        <x:v>8.6</x:v>
      </x:c>
      <x:c r="K3748" s="68" t="n">
        <x:v>883</x:v>
      </x:c>
      <x:c r="L3748" s="68" t="n">
        <x:v>1.7</x:v>
      </x:c>
      <x:c r="M3748" s="70" t="n">
        <x:v>0.061</x:v>
      </x:c>
      <x:c r="N3748" s="71" t="n">
        <x:v>87</x:v>
      </x:c>
      <x:c r="O3748" s="33" t="n">
        <x:f>ROUND(3*E3748+F3748+G3748*H3748,1)</x:f>
        <x:v>144</x:v>
      </x:c>
      <x:c r="P3748" s="33" t="n">
        <x:f>ROUND('Inputs'!$C$4*'Inputs'!$C$7*'Inputs'!$C$5*C3748/3600,1)</x:f>
        <x:v>3943.3</x:v>
      </x:c>
      <x:c r="Q3748" s="33" t="n">
        <x:f>ROUND(('Inputs'!$C$4/B3748)*'Inputs'!$C$7*'Inputs'!$C$6*D3748/3600,1)</x:f>
        <x:v>1823.3</x:v>
      </x:c>
      <x:c r="R3748" s="59" t="n">
        <x:f>ROUND((P3748-Q3748)*O3748-('Inputs'!$C$4/B3748)*(I3748/J3748+K3748)-'Inputs'!$C$4*L3748-('Inputs'!$C$4*'Inputs'!$C$20*'Inputs'!$C$21*'Inputs'!$C$22/1000)*M3748*N3748,0)</x:f>
        <x:v>-286912</x:v>
      </x:c>
      <x:c r="S3748" s="59" t="n">
        <x:f>ROUND(R3748/'Inputs'!$C$4,2)</x:f>
        <x:v>-28.69</x:v>
      </x:c>
      <x:c r="T3748" s="33" t="n">
        <x:f>ROUND((P3748-Q3748)*G3748*'Inputs'!$C$25/1000,1)</x:f>
        <x:v>47.1</x:v>
      </x:c>
    </x:row>
    <x:row r="3749">
      <x:c r="A3749" t="n">
        <x:v>3734</x:v>
      </x:c>
      <x:c r="B3749" s="68" t="n">
        <x:v>34.8</x:v>
      </x:c>
      <x:c r="C3749" s="68" t="n">
        <x:v>32.1</x:v>
      </x:c>
      <x:c r="D3749" s="68" t="n">
        <x:v>190.7</x:v>
      </x:c>
      <x:c r="E3749" s="68" t="n">
        <x:v>24.9</x:v>
      </x:c>
      <x:c r="F3749" s="68" t="n">
        <x:v>36.4</x:v>
      </x:c>
      <x:c r="G3749" s="68" t="n">
        <x:v>9.4</x:v>
      </x:c>
      <x:c r="H3749" s="69" t="n">
        <x:v>1.679</x:v>
      </x:c>
      <x:c r="I3749" s="68" t="n">
        <x:v>8365</x:v>
      </x:c>
      <x:c r="J3749" s="68" t="n">
        <x:v>8.4</x:v>
      </x:c>
      <x:c r="K3749" s="68" t="n">
        <x:v>473</x:v>
      </x:c>
      <x:c r="L3749" s="68" t="n">
        <x:v>1.5</x:v>
      </x:c>
      <x:c r="M3749" s="70" t="n">
        <x:v>0.052</x:v>
      </x:c>
      <x:c r="N3749" s="71" t="n">
        <x:v>107</x:v>
      </x:c>
      <x:c r="O3749" s="33" t="n">
        <x:f>ROUND(3*E3749+F3749+G3749*H3749,1)</x:f>
        <x:v>126.9</x:v>
      </x:c>
      <x:c r="P3749" s="33" t="n">
        <x:f>ROUND('Inputs'!$C$4*'Inputs'!$C$7*'Inputs'!$C$5*C3749/3600,1)</x:f>
        <x:v>4636.7</x:v>
      </x:c>
      <x:c r="Q3749" s="33" t="n">
        <x:f>ROUND(('Inputs'!$C$4/B3749)*'Inputs'!$C$7*'Inputs'!$C$6*D3749/3600,1)</x:f>
        <x:v>1583.1</x:v>
      </x:c>
      <x:c r="R3749" s="59" t="n">
        <x:f>ROUND((P3749-Q3749)*O3749-('Inputs'!$C$4/B3749)*(I3749/J3749+K3749)-'Inputs'!$C$4*L3749-('Inputs'!$C$4*'Inputs'!$C$20*'Inputs'!$C$21*'Inputs'!$C$22/1000)*M3749*N3749,0)</x:f>
        <x:v>-62019</x:v>
      </x:c>
      <x:c r="S3749" s="59" t="n">
        <x:f>ROUND(R3749/'Inputs'!$C$4,2)</x:f>
        <x:v>-6.2</x:v>
      </x:c>
      <x:c r="T3749" s="33" t="n">
        <x:f>ROUND((P3749-Q3749)*G3749*'Inputs'!$C$25/1000,1)</x:f>
        <x:v>74.2</x:v>
      </x:c>
    </x:row>
    <x:row r="3750">
      <x:c r="A3750" t="n">
        <x:v>3735</x:v>
      </x:c>
      <x:c r="B3750" s="68" t="n">
        <x:v>35.8</x:v>
      </x:c>
      <x:c r="C3750" s="68" t="n">
        <x:v>28.1</x:v>
      </x:c>
      <x:c r="D3750" s="68" t="n">
        <x:v>215.9</x:v>
      </x:c>
      <x:c r="E3750" s="68" t="n">
        <x:v>21.7</x:v>
      </x:c>
      <x:c r="F3750" s="68" t="n">
        <x:v>33.7</x:v>
      </x:c>
      <x:c r="G3750" s="68" t="n">
        <x:v>7.5</x:v>
      </x:c>
      <x:c r="H3750" s="69" t="n">
        <x:v>1.853</x:v>
      </x:c>
      <x:c r="I3750" s="68" t="n">
        <x:v>8075</x:v>
      </x:c>
      <x:c r="J3750" s="68" t="n">
        <x:v>13.6</x:v>
      </x:c>
      <x:c r="K3750" s="68" t="n">
        <x:v>494</x:v>
      </x:c>
      <x:c r="L3750" s="68" t="n">
        <x:v>4.8</x:v>
      </x:c>
      <x:c r="M3750" s="70" t="n">
        <x:v>0.041</x:v>
      </x:c>
      <x:c r="N3750" s="71" t="n">
        <x:v>102</x:v>
      </x:c>
      <x:c r="O3750" s="33" t="n">
        <x:f>ROUND(3*E3750+F3750+G3750*H3750,1)</x:f>
        <x:v>112.7</x:v>
      </x:c>
      <x:c r="P3750" s="33" t="n">
        <x:f>ROUND('Inputs'!$C$4*'Inputs'!$C$7*'Inputs'!$C$5*C3750/3600,1)</x:f>
        <x:v>4058.9</x:v>
      </x:c>
      <x:c r="Q3750" s="33" t="n">
        <x:f>ROUND(('Inputs'!$C$4/B3750)*'Inputs'!$C$7*'Inputs'!$C$6*D3750/3600,1)</x:f>
        <x:v>1742.2</x:v>
      </x:c>
      <x:c r="R3750" s="59" t="n">
        <x:f>ROUND((P3750-Q3750)*O3750-('Inputs'!$C$4/B3750)*(I3750/J3750+K3750)-'Inputs'!$C$4*L3750-('Inputs'!$C$4*'Inputs'!$C$20*'Inputs'!$C$21*'Inputs'!$C$22/1000)*M3750*N3750,0)</x:f>
        <x:v>-100100</x:v>
      </x:c>
      <x:c r="S3750" s="59" t="n">
        <x:f>ROUND(R3750/'Inputs'!$C$4,2)</x:f>
        <x:v>-10.01</x:v>
      </x:c>
      <x:c r="T3750" s="33" t="n">
        <x:f>ROUND((P3750-Q3750)*G3750*'Inputs'!$C$25/1000,1)</x:f>
        <x:v>44.9</x:v>
      </x:c>
    </x:row>
    <x:row r="3751">
      <x:c r="A3751" t="n">
        <x:v>3736</x:v>
      </x:c>
      <x:c r="B3751" s="68" t="n">
        <x:v>47.8</x:v>
      </x:c>
      <x:c r="C3751" s="68" t="n">
        <x:v>25.7</x:v>
      </x:c>
      <x:c r="D3751" s="68" t="n">
        <x:v>236.3</x:v>
      </x:c>
      <x:c r="E3751" s="68" t="n">
        <x:v>23</x:v>
      </x:c>
      <x:c r="F3751" s="68" t="n">
        <x:v>53.5</x:v>
      </x:c>
      <x:c r="G3751" s="68" t="n">
        <x:v>9.4</x:v>
      </x:c>
      <x:c r="H3751" s="69" t="n">
        <x:v>1.561</x:v>
      </x:c>
      <x:c r="I3751" s="68" t="n">
        <x:v>6295</x:v>
      </x:c>
      <x:c r="J3751" s="68" t="n">
        <x:v>9</x:v>
      </x:c>
      <x:c r="K3751" s="68" t="n">
        <x:v>621</x:v>
      </x:c>
      <x:c r="L3751" s="68" t="n">
        <x:v>4.6</x:v>
      </x:c>
      <x:c r="M3751" s="70" t="n">
        <x:v>0.034</x:v>
      </x:c>
      <x:c r="N3751" s="71" t="n">
        <x:v>107</x:v>
      </x:c>
      <x:c r="O3751" s="33" t="n">
        <x:f>ROUND(3*E3751+F3751+G3751*H3751,1)</x:f>
        <x:v>137.2</x:v>
      </x:c>
      <x:c r="P3751" s="33" t="n">
        <x:f>ROUND('Inputs'!$C$4*'Inputs'!$C$7*'Inputs'!$C$5*C3751/3600,1)</x:f>
        <x:v>3712.2</x:v>
      </x:c>
      <x:c r="Q3751" s="33" t="n">
        <x:f>ROUND(('Inputs'!$C$4/B3751)*'Inputs'!$C$7*'Inputs'!$C$6*D3751/3600,1)</x:f>
        <x:v>1428.1</x:v>
      </x:c>
      <x:c r="R3751" s="59" t="n">
        <x:f>ROUND((P3751-Q3751)*O3751-('Inputs'!$C$4/B3751)*(I3751/J3751+K3751)-'Inputs'!$C$4*L3751-('Inputs'!$C$4*'Inputs'!$C$20*'Inputs'!$C$21*'Inputs'!$C$22/1000)*M3751*N3751,0)</x:f>
        <x:v>-17000</x:v>
      </x:c>
      <x:c r="S3751" s="59" t="n">
        <x:f>ROUND(R3751/'Inputs'!$C$4,2)</x:f>
        <x:v>-1.7</x:v>
      </x:c>
      <x:c r="T3751" s="33" t="n">
        <x:f>ROUND((P3751-Q3751)*G3751*'Inputs'!$C$25/1000,1)</x:f>
        <x:v>55.5</x:v>
      </x:c>
    </x:row>
    <x:row r="3752">
      <x:c r="A3752" t="n">
        <x:v>3737</x:v>
      </x:c>
      <x:c r="B3752" s="68" t="n">
        <x:v>32.8</x:v>
      </x:c>
      <x:c r="C3752" s="68" t="n">
        <x:v>31.8</x:v>
      </x:c>
      <x:c r="D3752" s="68" t="n">
        <x:v>202.2</x:v>
      </x:c>
      <x:c r="E3752" s="68" t="n">
        <x:v>24.4</x:v>
      </x:c>
      <x:c r="F3752" s="68" t="n">
        <x:v>44.2</x:v>
      </x:c>
      <x:c r="G3752" s="68" t="n">
        <x:v>9.9</x:v>
      </x:c>
      <x:c r="H3752" s="69" t="n">
        <x:v>1.836</x:v>
      </x:c>
      <x:c r="I3752" s="68" t="n">
        <x:v>6646</x:v>
      </x:c>
      <x:c r="J3752" s="68" t="n">
        <x:v>11.5</x:v>
      </x:c>
      <x:c r="K3752" s="68" t="n">
        <x:v>545</x:v>
      </x:c>
      <x:c r="L3752" s="68" t="n">
        <x:v>2.4</x:v>
      </x:c>
      <x:c r="M3752" s="70" t="n">
        <x:v>0.001</x:v>
      </x:c>
      <x:c r="N3752" s="71" t="n">
        <x:v>125</x:v>
      </x:c>
      <x:c r="O3752" s="33" t="n">
        <x:f>ROUND(3*E3752+F3752+G3752*H3752,1)</x:f>
        <x:v>135.6</x:v>
      </x:c>
      <x:c r="P3752" s="33" t="n">
        <x:f>ROUND('Inputs'!$C$4*'Inputs'!$C$7*'Inputs'!$C$5*C3752/3600,1)</x:f>
        <x:v>4593.3</x:v>
      </x:c>
      <x:c r="Q3752" s="33" t="n">
        <x:f>ROUND(('Inputs'!$C$4/B3752)*'Inputs'!$C$7*'Inputs'!$C$6*D3752/3600,1)</x:f>
        <x:v>1780.9</x:v>
      </x:c>
      <x:c r="R3752" s="59" t="n">
        <x:f>ROUND((P3752-Q3752)*O3752-('Inputs'!$C$4/B3752)*(I3752/J3752+K3752)-'Inputs'!$C$4*L3752-('Inputs'!$C$4*'Inputs'!$C$20*'Inputs'!$C$21*'Inputs'!$C$22/1000)*M3752*N3752,0)</x:f>
        <x:v>14730</x:v>
      </x:c>
      <x:c r="S3752" s="59" t="n">
        <x:f>ROUND(R3752/'Inputs'!$C$4,2)</x:f>
        <x:v>1.47</x:v>
      </x:c>
      <x:c r="T3752" s="33" t="n">
        <x:f>ROUND((P3752-Q3752)*G3752*'Inputs'!$C$25/1000,1)</x:f>
        <x:v>71.9</x:v>
      </x:c>
    </x:row>
    <x:row r="3753">
      <x:c r="A3753" t="n">
        <x:v>3738</x:v>
      </x:c>
      <x:c r="B3753" s="68" t="n">
        <x:v>53.3</x:v>
      </x:c>
      <x:c r="C3753" s="68" t="n">
        <x:v>32.3</x:v>
      </x:c>
      <x:c r="D3753" s="68" t="n">
        <x:v>238.4</x:v>
      </x:c>
      <x:c r="E3753" s="68" t="n">
        <x:v>21.6</x:v>
      </x:c>
      <x:c r="F3753" s="68" t="n">
        <x:v>33.8</x:v>
      </x:c>
      <x:c r="G3753" s="68" t="n">
        <x:v>9.1</x:v>
      </x:c>
      <x:c r="H3753" s="69" t="n">
        <x:v>1.8</x:v>
      </x:c>
      <x:c r="I3753" s="68" t="n">
        <x:v>8724</x:v>
      </x:c>
      <x:c r="J3753" s="68" t="n">
        <x:v>12.1</x:v>
      </x:c>
      <x:c r="K3753" s="68" t="n">
        <x:v>781</x:v>
      </x:c>
      <x:c r="L3753" s="68" t="n">
        <x:v>5.6</x:v>
      </x:c>
      <x:c r="M3753" s="70" t="n">
        <x:v>0.063</x:v>
      </x:c>
      <x:c r="N3753" s="71" t="n">
        <x:v>126</x:v>
      </x:c>
      <x:c r="O3753" s="33" t="n">
        <x:f>ROUND(3*E3753+F3753+G3753*H3753,1)</x:f>
        <x:v>115</x:v>
      </x:c>
      <x:c r="P3753" s="33" t="n">
        <x:f>ROUND('Inputs'!$C$4*'Inputs'!$C$7*'Inputs'!$C$5*C3753/3600,1)</x:f>
        <x:v>4665.6</x:v>
      </x:c>
      <x:c r="Q3753" s="33" t="n">
        <x:f>ROUND(('Inputs'!$C$4/B3753)*'Inputs'!$C$7*'Inputs'!$C$6*D3753/3600,1)</x:f>
        <x:v>1292.1</x:v>
      </x:c>
      <x:c r="R3753" s="59" t="n">
        <x:f>ROUND((P3753-Q3753)*O3753-('Inputs'!$C$4/B3753)*(I3753/J3753+K3753)-'Inputs'!$C$4*L3753-('Inputs'!$C$4*'Inputs'!$C$20*'Inputs'!$C$21*'Inputs'!$C$22/1000)*M3753*N3753,0)</x:f>
        <x:v>32402</x:v>
      </x:c>
      <x:c r="S3753" s="59" t="n">
        <x:f>ROUND(R3753/'Inputs'!$C$4,2)</x:f>
        <x:v>3.24</x:v>
      </x:c>
      <x:c r="T3753" s="33" t="n">
        <x:f>ROUND((P3753-Q3753)*G3753*'Inputs'!$C$25/1000,1)</x:f>
        <x:v>79.3</x:v>
      </x:c>
    </x:row>
    <x:row r="3754">
      <x:c r="A3754" t="n">
        <x:v>3739</x:v>
      </x:c>
      <x:c r="B3754" s="68" t="n">
        <x:v>46.3</x:v>
      </x:c>
      <x:c r="C3754" s="68" t="n">
        <x:v>31.6</x:v>
      </x:c>
      <x:c r="D3754" s="68" t="n">
        <x:v>210.9</x:v>
      </x:c>
      <x:c r="E3754" s="68" t="n">
        <x:v>27.2</x:v>
      </x:c>
      <x:c r="F3754" s="68" t="n">
        <x:v>38.5</x:v>
      </x:c>
      <x:c r="G3754" s="68" t="n">
        <x:v>7.7</x:v>
      </x:c>
      <x:c r="H3754" s="69" t="n">
        <x:v>1.949</x:v>
      </x:c>
      <x:c r="I3754" s="68" t="n">
        <x:v>5254</x:v>
      </x:c>
      <x:c r="J3754" s="68" t="n">
        <x:v>13</x:v>
      </x:c>
      <x:c r="K3754" s="68" t="n">
        <x:v>654</x:v>
      </x:c>
      <x:c r="L3754" s="68" t="n">
        <x:v>4.5</x:v>
      </x:c>
      <x:c r="M3754" s="70" t="n">
        <x:v>0.075</x:v>
      </x:c>
      <x:c r="N3754" s="71" t="n">
        <x:v>80</x:v>
      </x:c>
      <x:c r="O3754" s="33" t="n">
        <x:f>ROUND(3*E3754+F3754+G3754*H3754,1)</x:f>
        <x:v>135.1</x:v>
      </x:c>
      <x:c r="P3754" s="33" t="n">
        <x:f>ROUND('Inputs'!$C$4*'Inputs'!$C$7*'Inputs'!$C$5*C3754/3600,1)</x:f>
        <x:v>4564.4</x:v>
      </x:c>
      <x:c r="Q3754" s="33" t="n">
        <x:f>ROUND(('Inputs'!$C$4/B3754)*'Inputs'!$C$7*'Inputs'!$C$6*D3754/3600,1)</x:f>
        <x:v>1315.9</x:v>
      </x:c>
      <x:c r="R3754" s="59" t="n">
        <x:f>ROUND((P3754-Q3754)*O3754-('Inputs'!$C$4/B3754)*(I3754/J3754+K3754)-'Inputs'!$C$4*L3754-('Inputs'!$C$4*'Inputs'!$C$20*'Inputs'!$C$21*'Inputs'!$C$22/1000)*M3754*N3754,0)</x:f>
        <x:v>151913</x:v>
      </x:c>
      <x:c r="S3754" s="59" t="n">
        <x:f>ROUND(R3754/'Inputs'!$C$4,2)</x:f>
        <x:v>15.19</x:v>
      </x:c>
      <x:c r="T3754" s="33" t="n">
        <x:f>ROUND((P3754-Q3754)*G3754*'Inputs'!$C$25/1000,1)</x:f>
        <x:v>64.6</x:v>
      </x:c>
    </x:row>
    <x:row r="3755">
      <x:c r="A3755" t="n">
        <x:v>3740</x:v>
      </x:c>
      <x:c r="B3755" s="68" t="n">
        <x:v>57.2</x:v>
      </x:c>
      <x:c r="C3755" s="68" t="n">
        <x:v>29.2</x:v>
      </x:c>
      <x:c r="D3755" s="68" t="n">
        <x:v>209.3</x:v>
      </x:c>
      <x:c r="E3755" s="68" t="n">
        <x:v>27.8</x:v>
      </x:c>
      <x:c r="F3755" s="68" t="n">
        <x:v>47.5</x:v>
      </x:c>
      <x:c r="G3755" s="68" t="n">
        <x:v>7.8</x:v>
      </x:c>
      <x:c r="H3755" s="69" t="n">
        <x:v>1.876</x:v>
      </x:c>
      <x:c r="I3755" s="68" t="n">
        <x:v>4824</x:v>
      </x:c>
      <x:c r="J3755" s="68" t="n">
        <x:v>9.4</x:v>
      </x:c>
      <x:c r="K3755" s="68" t="n">
        <x:v>494</x:v>
      </x:c>
      <x:c r="L3755" s="68" t="n">
        <x:v>5.5</x:v>
      </x:c>
      <x:c r="M3755" s="70" t="n">
        <x:v>0.053</x:v>
      </x:c>
      <x:c r="N3755" s="71" t="n">
        <x:v>70</x:v>
      </x:c>
      <x:c r="O3755" s="33" t="n">
        <x:f>ROUND(3*E3755+F3755+G3755*H3755,1)</x:f>
        <x:v>145.5</x:v>
      </x:c>
      <x:c r="P3755" s="33" t="n">
        <x:f>ROUND('Inputs'!$C$4*'Inputs'!$C$7*'Inputs'!$C$5*C3755/3600,1)</x:f>
        <x:v>4217.8</x:v>
      </x:c>
      <x:c r="Q3755" s="33" t="n">
        <x:f>ROUND(('Inputs'!$C$4/B3755)*'Inputs'!$C$7*'Inputs'!$C$6*D3755/3600,1)</x:f>
        <x:v>1057.1</x:v>
      </x:c>
      <x:c r="R3755" s="59" t="n">
        <x:f>ROUND((P3755-Q3755)*O3755-('Inputs'!$C$4/B3755)*(I3755/J3755+K3755)-'Inputs'!$C$4*L3755-('Inputs'!$C$4*'Inputs'!$C$20*'Inputs'!$C$21*'Inputs'!$C$22/1000)*M3755*N3755,0)</x:f>
        <x:v>220503</x:v>
      </x:c>
      <x:c r="S3755" s="59" t="n">
        <x:f>ROUND(R3755/'Inputs'!$C$4,2)</x:f>
        <x:v>22.05</x:v>
      </x:c>
      <x:c r="T3755" s="33" t="n">
        <x:f>ROUND((P3755-Q3755)*G3755*'Inputs'!$C$25/1000,1)</x:f>
        <x:v>63.7</x:v>
      </x:c>
    </x:row>
    <x:row r="3756">
      <x:c r="A3756" t="n">
        <x:v>3741</x:v>
      </x:c>
      <x:c r="B3756" s="68" t="n">
        <x:v>39.2</x:v>
      </x:c>
      <x:c r="C3756" s="68" t="n">
        <x:v>27.5</x:v>
      </x:c>
      <x:c r="D3756" s="68" t="n">
        <x:v>208.6</x:v>
      </x:c>
      <x:c r="E3756" s="68" t="n">
        <x:v>25.1</x:v>
      </x:c>
      <x:c r="F3756" s="68" t="n">
        <x:v>39.8</x:v>
      </x:c>
      <x:c r="G3756" s="68" t="n">
        <x:v>8.4</x:v>
      </x:c>
      <x:c r="H3756" s="69" t="n">
        <x:v>1.854</x:v>
      </x:c>
      <x:c r="I3756" s="68" t="n">
        <x:v>7705</x:v>
      </x:c>
      <x:c r="J3756" s="68" t="n">
        <x:v>14.2</x:v>
      </x:c>
      <x:c r="K3756" s="68" t="n">
        <x:v>440</x:v>
      </x:c>
      <x:c r="L3756" s="68" t="n">
        <x:v>5.6</x:v>
      </x:c>
      <x:c r="M3756" s="70" t="n">
        <x:v>0.023</x:v>
      </x:c>
      <x:c r="N3756" s="71" t="n">
        <x:v>144</x:v>
      </x:c>
      <x:c r="O3756" s="33" t="n">
        <x:f>ROUND(3*E3756+F3756+G3756*H3756,1)</x:f>
        <x:v>130.7</x:v>
      </x:c>
      <x:c r="P3756" s="33" t="n">
        <x:f>ROUND('Inputs'!$C$4*'Inputs'!$C$7*'Inputs'!$C$5*C3756/3600,1)</x:f>
        <x:v>3972.2</x:v>
      </x:c>
      <x:c r="Q3756" s="33" t="n">
        <x:f>ROUND(('Inputs'!$C$4/B3756)*'Inputs'!$C$7*'Inputs'!$C$6*D3756/3600,1)</x:f>
        <x:v>1537.3</x:v>
      </x:c>
      <x:c r="R3756" s="59" t="n">
        <x:f>ROUND((P3756-Q3756)*O3756-('Inputs'!$C$4/B3756)*(I3756/J3756+K3756)-'Inputs'!$C$4*L3756-('Inputs'!$C$4*'Inputs'!$C$20*'Inputs'!$C$21*'Inputs'!$C$22/1000)*M3756*N3756,0)</x:f>
        <x:v>4171</x:v>
      </x:c>
      <x:c r="S3756" s="59" t="n">
        <x:f>ROUND(R3756/'Inputs'!$C$4,2)</x:f>
        <x:v>0.42</x:v>
      </x:c>
      <x:c r="T3756" s="33" t="n">
        <x:f>ROUND((P3756-Q3756)*G3756*'Inputs'!$C$25/1000,1)</x:f>
        <x:v>52.8</x:v>
      </x:c>
    </x:row>
    <x:row r="3757">
      <x:c r="A3757" t="n">
        <x:v>3742</x:v>
      </x:c>
      <x:c r="B3757" s="68" t="n">
        <x:v>50.8</x:v>
      </x:c>
      <x:c r="C3757" s="68" t="n">
        <x:v>30.5</x:v>
      </x:c>
      <x:c r="D3757" s="68" t="n">
        <x:v>178.8</x:v>
      </x:c>
      <x:c r="E3757" s="68" t="n">
        <x:v>24.5</x:v>
      </x:c>
      <x:c r="F3757" s="68" t="n">
        <x:v>32.6</x:v>
      </x:c>
      <x:c r="G3757" s="68" t="n">
        <x:v>7.5</x:v>
      </x:c>
      <x:c r="H3757" s="69" t="n">
        <x:v>1.596</x:v>
      </x:c>
      <x:c r="I3757" s="68" t="n">
        <x:v>7385</x:v>
      </x:c>
      <x:c r="J3757" s="68" t="n">
        <x:v>15</x:v>
      </x:c>
      <x:c r="K3757" s="68" t="n">
        <x:v>782</x:v>
      </x:c>
      <x:c r="L3757" s="68" t="n">
        <x:v>5.7</x:v>
      </x:c>
      <x:c r="M3757" s="70" t="n">
        <x:v>0.025</x:v>
      </x:c>
      <x:c r="N3757" s="71" t="n">
        <x:v>145</x:v>
      </x:c>
      <x:c r="O3757" s="33" t="n">
        <x:f>ROUND(3*E3757+F3757+G3757*H3757,1)</x:f>
        <x:v>118.1</x:v>
      </x:c>
      <x:c r="P3757" s="33" t="n">
        <x:f>ROUND('Inputs'!$C$4*'Inputs'!$C$7*'Inputs'!$C$5*C3757/3600,1)</x:f>
        <x:v>4405.6</x:v>
      </x:c>
      <x:c r="Q3757" s="33" t="n">
        <x:f>ROUND(('Inputs'!$C$4/B3757)*'Inputs'!$C$7*'Inputs'!$C$6*D3757/3600,1)</x:f>
        <x:v>1016.8</x:v>
      </x:c>
      <x:c r="R3757" s="59" t="n">
        <x:f>ROUND((P3757-Q3757)*O3757-('Inputs'!$C$4/B3757)*(I3757/J3757+K3757)-'Inputs'!$C$4*L3757-('Inputs'!$C$4*'Inputs'!$C$20*'Inputs'!$C$21*'Inputs'!$C$22/1000)*M3757*N3757,0)</x:f>
        <x:v>84258</x:v>
      </x:c>
      <x:c r="S3757" s="59" t="n">
        <x:f>ROUND(R3757/'Inputs'!$C$4,2)</x:f>
        <x:v>8.43</x:v>
      </x:c>
      <x:c r="T3757" s="33" t="n">
        <x:f>ROUND((P3757-Q3757)*G3757*'Inputs'!$C$25/1000,1)</x:f>
        <x:v>65.7</x:v>
      </x:c>
    </x:row>
    <x:row r="3758">
      <x:c r="A3758" t="n">
        <x:v>3743</x:v>
      </x:c>
      <x:c r="B3758" s="68" t="n">
        <x:v>59.4</x:v>
      </x:c>
      <x:c r="C3758" s="68" t="n">
        <x:v>28.7</x:v>
      </x:c>
      <x:c r="D3758" s="68" t="n">
        <x:v>199.7</x:v>
      </x:c>
      <x:c r="E3758" s="68" t="n">
        <x:v>20</x:v>
      </x:c>
      <x:c r="F3758" s="68" t="n">
        <x:v>30.1</x:v>
      </x:c>
      <x:c r="G3758" s="68" t="n">
        <x:v>10.8</x:v>
      </x:c>
      <x:c r="H3758" s="69" t="n">
        <x:v>1.925</x:v>
      </x:c>
      <x:c r="I3758" s="68" t="n">
        <x:v>6818</x:v>
      </x:c>
      <x:c r="J3758" s="68" t="n">
        <x:v>9.1</x:v>
      </x:c>
      <x:c r="K3758" s="68" t="n">
        <x:v>695</x:v>
      </x:c>
      <x:c r="L3758" s="68" t="n">
        <x:v>5.2</x:v>
      </x:c>
      <x:c r="M3758" s="70" t="n">
        <x:v>0.077</x:v>
      </x:c>
      <x:c r="N3758" s="71" t="n">
        <x:v>89</x:v>
      </x:c>
      <x:c r="O3758" s="33" t="n">
        <x:f>ROUND(3*E3758+F3758+G3758*H3758,1)</x:f>
        <x:v>110.9</x:v>
      </x:c>
      <x:c r="P3758" s="33" t="n">
        <x:f>ROUND('Inputs'!$C$4*'Inputs'!$C$7*'Inputs'!$C$5*C3758/3600,1)</x:f>
        <x:v>4145.6</x:v>
      </x:c>
      <x:c r="Q3758" s="33" t="n">
        <x:f>ROUND(('Inputs'!$C$4/B3758)*'Inputs'!$C$7*'Inputs'!$C$6*D3758/3600,1)</x:f>
        <x:v>971.2</x:v>
      </x:c>
      <x:c r="R3758" s="59" t="n">
        <x:f>ROUND((P3758-Q3758)*O3758-('Inputs'!$C$4/B3758)*(I3758/J3758+K3758)-'Inputs'!$C$4*L3758-('Inputs'!$C$4*'Inputs'!$C$20*'Inputs'!$C$21*'Inputs'!$C$22/1000)*M3758*N3758,0)</x:f>
        <x:v>41580</x:v>
      </x:c>
      <x:c r="S3758" s="59" t="n">
        <x:f>ROUND(R3758/'Inputs'!$C$4,2)</x:f>
        <x:v>4.16</x:v>
      </x:c>
      <x:c r="T3758" s="33" t="n">
        <x:f>ROUND((P3758-Q3758)*G3758*'Inputs'!$C$25/1000,1)</x:f>
        <x:v>88.6</x:v>
      </x:c>
    </x:row>
    <x:row r="3759">
      <x:c r="A3759" t="n">
        <x:v>3744</x:v>
      </x:c>
      <x:c r="B3759" s="68" t="n">
        <x:v>41.3</x:v>
      </x:c>
      <x:c r="C3759" s="68" t="n">
        <x:v>31</x:v>
      </x:c>
      <x:c r="D3759" s="68" t="n">
        <x:v>212.2</x:v>
      </x:c>
      <x:c r="E3759" s="68" t="n">
        <x:v>20.9</x:v>
      </x:c>
      <x:c r="F3759" s="68" t="n">
        <x:v>47</x:v>
      </x:c>
      <x:c r="G3759" s="68" t="n">
        <x:v>9.6</x:v>
      </x:c>
      <x:c r="H3759" s="69" t="n">
        <x:v>1.675</x:v>
      </x:c>
      <x:c r="I3759" s="68" t="n">
        <x:v>6443</x:v>
      </x:c>
      <x:c r="J3759" s="68" t="n">
        <x:v>8.3</x:v>
      </x:c>
      <x:c r="K3759" s="68" t="n">
        <x:v>668</x:v>
      </x:c>
      <x:c r="L3759" s="68" t="n">
        <x:v>4.4</x:v>
      </x:c>
      <x:c r="M3759" s="70" t="n">
        <x:v>0.034</x:v>
      </x:c>
      <x:c r="N3759" s="71" t="n">
        <x:v>150</x:v>
      </x:c>
      <x:c r="O3759" s="33" t="n">
        <x:f>ROUND(3*E3759+F3759+G3759*H3759,1)</x:f>
        <x:v>125.8</x:v>
      </x:c>
      <x:c r="P3759" s="33" t="n">
        <x:f>ROUND('Inputs'!$C$4*'Inputs'!$C$7*'Inputs'!$C$5*C3759/3600,1)</x:f>
        <x:v>4477.8</x:v>
      </x:c>
      <x:c r="Q3759" s="33" t="n">
        <x:f>ROUND(('Inputs'!$C$4/B3759)*'Inputs'!$C$7*'Inputs'!$C$6*D3759/3600,1)</x:f>
        <x:v>1484.3</x:v>
      </x:c>
      <x:c r="R3759" s="59" t="n">
        <x:f>ROUND((P3759-Q3759)*O3759-('Inputs'!$C$4/B3759)*(I3759/J3759+K3759)-'Inputs'!$C$4*L3759-('Inputs'!$C$4*'Inputs'!$C$20*'Inputs'!$C$21*'Inputs'!$C$22/1000)*M3759*N3759,0)</x:f>
        <x:v>-28523</x:v>
      </x:c>
      <x:c r="S3759" s="59" t="n">
        <x:f>ROUND(R3759/'Inputs'!$C$4,2)</x:f>
        <x:v>-2.85</x:v>
      </x:c>
      <x:c r="T3759" s="33" t="n">
        <x:f>ROUND((P3759-Q3759)*G3759*'Inputs'!$C$25/1000,1)</x:f>
        <x:v>74.2</x:v>
      </x:c>
    </x:row>
    <x:row r="3760">
      <x:c r="A3760" t="n">
        <x:v>3745</x:v>
      </x:c>
      <x:c r="B3760" s="68" t="n">
        <x:v>35.1</x:v>
      </x:c>
      <x:c r="C3760" s="68" t="n">
        <x:v>28.4</x:v>
      </x:c>
      <x:c r="D3760" s="68" t="n">
        <x:v>233.5</x:v>
      </x:c>
      <x:c r="E3760" s="68" t="n">
        <x:v>21.1</x:v>
      </x:c>
      <x:c r="F3760" s="68" t="n">
        <x:v>52.4</x:v>
      </x:c>
      <x:c r="G3760" s="68" t="n">
        <x:v>9.5</x:v>
      </x:c>
      <x:c r="H3760" s="69" t="n">
        <x:v>1.882</x:v>
      </x:c>
      <x:c r="I3760" s="68" t="n">
        <x:v>5222</x:v>
      </x:c>
      <x:c r="J3760" s="68" t="n">
        <x:v>10</x:v>
      </x:c>
      <x:c r="K3760" s="68" t="n">
        <x:v>821</x:v>
      </x:c>
      <x:c r="L3760" s="68" t="n">
        <x:v>3.7</x:v>
      </x:c>
      <x:c r="M3760" s="70" t="n">
        <x:v>0.041</x:v>
      </x:c>
      <x:c r="N3760" s="71" t="n">
        <x:v>67</x:v>
      </x:c>
      <x:c r="O3760" s="33" t="n">
        <x:f>ROUND(3*E3760+F3760+G3760*H3760,1)</x:f>
        <x:v>133.6</x:v>
      </x:c>
      <x:c r="P3760" s="33" t="n">
        <x:f>ROUND('Inputs'!$C$4*'Inputs'!$C$7*'Inputs'!$C$5*C3760/3600,1)</x:f>
        <x:v>4102.2</x:v>
      </x:c>
      <x:c r="Q3760" s="33" t="n">
        <x:f>ROUND(('Inputs'!$C$4/B3760)*'Inputs'!$C$7*'Inputs'!$C$6*D3760/3600,1)</x:f>
        <x:v>1921.8</x:v>
      </x:c>
      <x:c r="R3760" s="59" t="n">
        <x:f>ROUND((P3760-Q3760)*O3760-('Inputs'!$C$4/B3760)*(I3760/J3760+K3760)-'Inputs'!$C$4*L3760-('Inputs'!$C$4*'Inputs'!$C$20*'Inputs'!$C$21*'Inputs'!$C$22/1000)*M3760*N3760,0)</x:f>
        <x:v>-134519</x:v>
      </x:c>
      <x:c r="S3760" s="59" t="n">
        <x:f>ROUND(R3760/'Inputs'!$C$4,2)</x:f>
        <x:v>-13.45</x:v>
      </x:c>
      <x:c r="T3760" s="33" t="n">
        <x:f>ROUND((P3760-Q3760)*G3760*'Inputs'!$C$25/1000,1)</x:f>
        <x:v>53.5</x:v>
      </x:c>
    </x:row>
    <x:row r="3761">
      <x:c r="A3761" t="n">
        <x:v>3746</x:v>
      </x:c>
      <x:c r="B3761" s="68" t="n">
        <x:v>58.2</x:v>
      </x:c>
      <x:c r="C3761" s="68" t="n">
        <x:v>30.1</x:v>
      </x:c>
      <x:c r="D3761" s="68" t="n">
        <x:v>184.7</x:v>
      </x:c>
      <x:c r="E3761" s="68" t="n">
        <x:v>25.8</x:v>
      </x:c>
      <x:c r="F3761" s="68" t="n">
        <x:v>34.7</x:v>
      </x:c>
      <x:c r="G3761" s="68" t="n">
        <x:v>7.2</x:v>
      </x:c>
      <x:c r="H3761" s="69" t="n">
        <x:v>1.947</x:v>
      </x:c>
      <x:c r="I3761" s="68" t="n">
        <x:v>8818</x:v>
      </x:c>
      <x:c r="J3761" s="68" t="n">
        <x:v>13.3</x:v>
      </x:c>
      <x:c r="K3761" s="68" t="n">
        <x:v>729</x:v>
      </x:c>
      <x:c r="L3761" s="68" t="n">
        <x:v>3.6</x:v>
      </x:c>
      <x:c r="M3761" s="70" t="n">
        <x:v>0.015</x:v>
      </x:c>
      <x:c r="N3761" s="71" t="n">
        <x:v>61</x:v>
      </x:c>
      <x:c r="O3761" s="33" t="n">
        <x:f>ROUND(3*E3761+F3761+G3761*H3761,1)</x:f>
        <x:v>126.1</x:v>
      </x:c>
      <x:c r="P3761" s="33" t="n">
        <x:f>ROUND('Inputs'!$C$4*'Inputs'!$C$7*'Inputs'!$C$5*C3761/3600,1)</x:f>
        <x:v>4347.8</x:v>
      </x:c>
      <x:c r="Q3761" s="33" t="n">
        <x:f>ROUND(('Inputs'!$C$4/B3761)*'Inputs'!$C$7*'Inputs'!$C$6*D3761/3600,1)</x:f>
        <x:v>916.8</x:v>
      </x:c>
      <x:c r="R3761" s="59" t="n">
        <x:f>ROUND((P3761-Q3761)*O3761-('Inputs'!$C$4/B3761)*(I3761/J3761+K3761)-'Inputs'!$C$4*L3761-('Inputs'!$C$4*'Inputs'!$C$20*'Inputs'!$C$21*'Inputs'!$C$22/1000)*M3761*N3761,0)</x:f>
        <x:v>155426</x:v>
      </x:c>
      <x:c r="S3761" s="59" t="n">
        <x:f>ROUND(R3761/'Inputs'!$C$4,2)</x:f>
        <x:v>15.54</x:v>
      </x:c>
      <x:c r="T3761" s="33" t="n">
        <x:f>ROUND((P3761-Q3761)*G3761*'Inputs'!$C$25/1000,1)</x:f>
        <x:v>63.8</x:v>
      </x:c>
    </x:row>
    <x:row r="3762">
      <x:c r="A3762" t="n">
        <x:v>3747</x:v>
      </x:c>
      <x:c r="B3762" s="68" t="n">
        <x:v>43.2</x:v>
      </x:c>
      <x:c r="C3762" s="68" t="n">
        <x:v>31</x:v>
      </x:c>
      <x:c r="D3762" s="68" t="n">
        <x:v>283.4</x:v>
      </x:c>
      <x:c r="E3762" s="68" t="n">
        <x:v>24.2</x:v>
      </x:c>
      <x:c r="F3762" s="68" t="n">
        <x:v>35.2</x:v>
      </x:c>
      <x:c r="G3762" s="68" t="n">
        <x:v>7.3</x:v>
      </x:c>
      <x:c r="H3762" s="69" t="n">
        <x:v>1.716</x:v>
      </x:c>
      <x:c r="I3762" s="68" t="n">
        <x:v>5996</x:v>
      </x:c>
      <x:c r="J3762" s="68" t="n">
        <x:v>13.8</x:v>
      </x:c>
      <x:c r="K3762" s="68" t="n">
        <x:v>589</x:v>
      </x:c>
      <x:c r="L3762" s="68" t="n">
        <x:v>3.3</x:v>
      </x:c>
      <x:c r="M3762" s="70" t="n">
        <x:v>0.005</x:v>
      </x:c>
      <x:c r="N3762" s="71" t="n">
        <x:v>76</x:v>
      </x:c>
      <x:c r="O3762" s="33" t="n">
        <x:f>ROUND(3*E3762+F3762+G3762*H3762,1)</x:f>
        <x:v>120.3</x:v>
      </x:c>
      <x:c r="P3762" s="33" t="n">
        <x:f>ROUND('Inputs'!$C$4*'Inputs'!$C$7*'Inputs'!$C$5*C3762/3600,1)</x:f>
        <x:v>4477.8</x:v>
      </x:c>
      <x:c r="Q3762" s="33" t="n">
        <x:f>ROUND(('Inputs'!$C$4/B3762)*'Inputs'!$C$7*'Inputs'!$C$6*D3762/3600,1)</x:f>
        <x:v>1895.2</x:v>
      </x:c>
      <x:c r="R3762" s="59" t="n">
        <x:f>ROUND((P3762-Q3762)*O3762-('Inputs'!$C$4/B3762)*(I3762/J3762+K3762)-'Inputs'!$C$4*L3762-('Inputs'!$C$4*'Inputs'!$C$20*'Inputs'!$C$21*'Inputs'!$C$22/1000)*M3762*N3762,0)</x:f>
        <x:v>39917</x:v>
      </x:c>
      <x:c r="S3762" s="59" t="n">
        <x:f>ROUND(R3762/'Inputs'!$C$4,2)</x:f>
        <x:v>3.99</x:v>
      </x:c>
      <x:c r="T3762" s="33" t="n">
        <x:f>ROUND((P3762-Q3762)*G3762*'Inputs'!$C$25/1000,1)</x:f>
        <x:v>48.7</x:v>
      </x:c>
    </x:row>
    <x:row r="3763">
      <x:c r="A3763" t="n">
        <x:v>3748</x:v>
      </x:c>
      <x:c r="B3763" s="68" t="n">
        <x:v>27.9</x:v>
      </x:c>
      <x:c r="C3763" s="68" t="n">
        <x:v>29.4</x:v>
      </x:c>
      <x:c r="D3763" s="68" t="n">
        <x:v>180.1</x:v>
      </x:c>
      <x:c r="E3763" s="68" t="n">
        <x:v>24.5</x:v>
      </x:c>
      <x:c r="F3763" s="68" t="n">
        <x:v>31.8</x:v>
      </x:c>
      <x:c r="G3763" s="68" t="n">
        <x:v>10.4</x:v>
      </x:c>
      <x:c r="H3763" s="69" t="n">
        <x:v>1.956</x:v>
      </x:c>
      <x:c r="I3763" s="68" t="n">
        <x:v>6444</x:v>
      </x:c>
      <x:c r="J3763" s="68" t="n">
        <x:v>10.9</x:v>
      </x:c>
      <x:c r="K3763" s="68" t="n">
        <x:v>747</x:v>
      </x:c>
      <x:c r="L3763" s="68" t="n">
        <x:v>3.5</x:v>
      </x:c>
      <x:c r="M3763" s="70" t="n">
        <x:v>0.08</x:v>
      </x:c>
      <x:c r="N3763" s="71" t="n">
        <x:v>127</x:v>
      </x:c>
      <x:c r="O3763" s="33" t="n">
        <x:f>ROUND(3*E3763+F3763+G3763*H3763,1)</x:f>
        <x:v>125.6</x:v>
      </x:c>
      <x:c r="P3763" s="33" t="n">
        <x:f>ROUND('Inputs'!$C$4*'Inputs'!$C$7*'Inputs'!$C$5*C3763/3600,1)</x:f>
        <x:v>4246.7</x:v>
      </x:c>
      <x:c r="Q3763" s="33" t="n">
        <x:f>ROUND(('Inputs'!$C$4/B3763)*'Inputs'!$C$7*'Inputs'!$C$6*D3763/3600,1)</x:f>
        <x:v>1864.8</x:v>
      </x:c>
      <x:c r="R3763" s="59" t="n">
        <x:f>ROUND((P3763-Q3763)*O3763-('Inputs'!$C$4/B3763)*(I3763/J3763+K3763)-'Inputs'!$C$4*L3763-('Inputs'!$C$4*'Inputs'!$C$20*'Inputs'!$C$21*'Inputs'!$C$22/1000)*M3763*N3763,0)</x:f>
        <x:v>-238192</x:v>
      </x:c>
      <x:c r="S3763" s="59" t="n">
        <x:f>ROUND(R3763/'Inputs'!$C$4,2)</x:f>
        <x:v>-23.82</x:v>
      </x:c>
      <x:c r="T3763" s="33" t="n">
        <x:f>ROUND((P3763-Q3763)*G3763*'Inputs'!$C$25/1000,1)</x:f>
        <x:v>64</x:v>
      </x:c>
    </x:row>
    <x:row r="3764">
      <x:c r="A3764" t="n">
        <x:v>3749</x:v>
      </x:c>
      <x:c r="B3764" s="68" t="n">
        <x:v>44.9</x:v>
      </x:c>
      <x:c r="C3764" s="68" t="n">
        <x:v>32.3</x:v>
      </x:c>
      <x:c r="D3764" s="68" t="n">
        <x:v>215.7</x:v>
      </x:c>
      <x:c r="E3764" s="68" t="n">
        <x:v>23.9</x:v>
      </x:c>
      <x:c r="F3764" s="68" t="n">
        <x:v>44.1</x:v>
      </x:c>
      <x:c r="G3764" s="68" t="n">
        <x:v>8</x:v>
      </x:c>
      <x:c r="H3764" s="69" t="n">
        <x:v>1.618</x:v>
      </x:c>
      <x:c r="I3764" s="68" t="n">
        <x:v>7053</x:v>
      </x:c>
      <x:c r="J3764" s="68" t="n">
        <x:v>9.6</x:v>
      </x:c>
      <x:c r="K3764" s="68" t="n">
        <x:v>524</x:v>
      </x:c>
      <x:c r="L3764" s="68" t="n">
        <x:v>2.9</x:v>
      </x:c>
      <x:c r="M3764" s="70" t="n">
        <x:v>0.053</x:v>
      </x:c>
      <x:c r="N3764" s="71" t="n">
        <x:v>91</x:v>
      </x:c>
      <x:c r="O3764" s="33" t="n">
        <x:f>ROUND(3*E3764+F3764+G3764*H3764,1)</x:f>
        <x:v>128.7</x:v>
      </x:c>
      <x:c r="P3764" s="33" t="n">
        <x:f>ROUND('Inputs'!$C$4*'Inputs'!$C$7*'Inputs'!$C$5*C3764/3600,1)</x:f>
        <x:v>4665.6</x:v>
      </x:c>
      <x:c r="Q3764" s="33" t="n">
        <x:f>ROUND(('Inputs'!$C$4/B3764)*'Inputs'!$C$7*'Inputs'!$C$6*D3764/3600,1)</x:f>
        <x:v>1387.8</x:v>
      </x:c>
      <x:c r="R3764" s="59" t="n">
        <x:f>ROUND((P3764-Q3764)*O3764-('Inputs'!$C$4/B3764)*(I3764/J3764+K3764)-'Inputs'!$C$4*L3764-('Inputs'!$C$4*'Inputs'!$C$20*'Inputs'!$C$21*'Inputs'!$C$22/1000)*M3764*N3764,0)</x:f>
        <x:v>101737</x:v>
      </x:c>
      <x:c r="S3764" s="59" t="n">
        <x:f>ROUND(R3764/'Inputs'!$C$4,2)</x:f>
        <x:v>10.17</x:v>
      </x:c>
      <x:c r="T3764" s="33" t="n">
        <x:f>ROUND((P3764-Q3764)*G3764*'Inputs'!$C$25/1000,1)</x:f>
        <x:v>67.7</x:v>
      </x:c>
    </x:row>
    <x:row r="3765">
      <x:c r="A3765" t="n">
        <x:v>3750</x:v>
      </x:c>
      <x:c r="B3765" s="68" t="n">
        <x:v>37</x:v>
      </x:c>
      <x:c r="C3765" s="68" t="n">
        <x:v>27.2</x:v>
      </x:c>
      <x:c r="D3765" s="68" t="n">
        <x:v>242.2</x:v>
      </x:c>
      <x:c r="E3765" s="68" t="n">
        <x:v>21.3</x:v>
      </x:c>
      <x:c r="F3765" s="68" t="n">
        <x:v>31.1</x:v>
      </x:c>
      <x:c r="G3765" s="68" t="n">
        <x:v>7.6</x:v>
      </x:c>
      <x:c r="H3765" s="69" t="n">
        <x:v>1.92</x:v>
      </x:c>
      <x:c r="I3765" s="68" t="n">
        <x:v>7348</x:v>
      </x:c>
      <x:c r="J3765" s="68" t="n">
        <x:v>9.4</x:v>
      </x:c>
      <x:c r="K3765" s="68" t="n">
        <x:v>760</x:v>
      </x:c>
      <x:c r="L3765" s="68" t="n">
        <x:v>5</x:v>
      </x:c>
      <x:c r="M3765" s="70" t="n">
        <x:v>0.036</x:v>
      </x:c>
      <x:c r="N3765" s="71" t="n">
        <x:v>87</x:v>
      </x:c>
      <x:c r="O3765" s="33" t="n">
        <x:f>ROUND(3*E3765+F3765+G3765*H3765,1)</x:f>
        <x:v>109.6</x:v>
      </x:c>
      <x:c r="P3765" s="33" t="n">
        <x:f>ROUND('Inputs'!$C$4*'Inputs'!$C$7*'Inputs'!$C$5*C3765/3600,1)</x:f>
        <x:v>3928.9</x:v>
      </x:c>
      <x:c r="Q3765" s="33" t="n">
        <x:f>ROUND(('Inputs'!$C$4/B3765)*'Inputs'!$C$7*'Inputs'!$C$6*D3765/3600,1)</x:f>
        <x:v>1891.1</x:v>
      </x:c>
      <x:c r="R3765" s="59" t="n">
        <x:f>ROUND((P3765-Q3765)*O3765-('Inputs'!$C$4/B3765)*(I3765/J3765+K3765)-'Inputs'!$C$4*L3765-('Inputs'!$C$4*'Inputs'!$C$20*'Inputs'!$C$21*'Inputs'!$C$22/1000)*M3765*N3765,0)</x:f>
        <x:v>-250337</x:v>
      </x:c>
      <x:c r="S3765" s="59" t="n">
        <x:f>ROUND(R3765/'Inputs'!$C$4,2)</x:f>
        <x:v>-25.03</x:v>
      </x:c>
      <x:c r="T3765" s="33" t="n">
        <x:f>ROUND((P3765-Q3765)*G3765*'Inputs'!$C$25/1000,1)</x:f>
        <x:v>40</x:v>
      </x:c>
    </x:row>
    <x:row r="3766">
      <x:c r="A3766" t="n">
        <x:v>3751</x:v>
      </x:c>
      <x:c r="B3766" s="68" t="n">
        <x:v>52.4</x:v>
      </x:c>
      <x:c r="C3766" s="68" t="n">
        <x:v>28.8</x:v>
      </x:c>
      <x:c r="D3766" s="68" t="n">
        <x:v>230.9</x:v>
      </x:c>
      <x:c r="E3766" s="68" t="n">
        <x:v>27.5</x:v>
      </x:c>
      <x:c r="F3766" s="68" t="n">
        <x:v>52.7</x:v>
      </x:c>
      <x:c r="G3766" s="68" t="n">
        <x:v>8.6</x:v>
      </x:c>
      <x:c r="H3766" s="69" t="n">
        <x:v>1.942</x:v>
      </x:c>
      <x:c r="I3766" s="68" t="n">
        <x:v>5630</x:v>
      </x:c>
      <x:c r="J3766" s="68" t="n">
        <x:v>12.1</x:v>
      </x:c>
      <x:c r="K3766" s="68" t="n">
        <x:v>647</x:v>
      </x:c>
      <x:c r="L3766" s="68" t="n">
        <x:v>3.8</x:v>
      </x:c>
      <x:c r="M3766" s="70" t="n">
        <x:v>0.07</x:v>
      </x:c>
      <x:c r="N3766" s="71" t="n">
        <x:v>99</x:v>
      </x:c>
      <x:c r="O3766" s="33" t="n">
        <x:f>ROUND(3*E3766+F3766+G3766*H3766,1)</x:f>
        <x:v>151.9</x:v>
      </x:c>
      <x:c r="P3766" s="33" t="n">
        <x:f>ROUND('Inputs'!$C$4*'Inputs'!$C$7*'Inputs'!$C$5*C3766/3600,1)</x:f>
        <x:v>4160</x:v>
      </x:c>
      <x:c r="Q3766" s="33" t="n">
        <x:f>ROUND(('Inputs'!$C$4/B3766)*'Inputs'!$C$7*'Inputs'!$C$6*D3766/3600,1)</x:f>
        <x:v>1273</x:v>
      </x:c>
      <x:c r="R3766" s="59" t="n">
        <x:f>ROUND((P3766-Q3766)*O3766-('Inputs'!$C$4/B3766)*(I3766/J3766+K3766)-'Inputs'!$C$4*L3766-('Inputs'!$C$4*'Inputs'!$C$20*'Inputs'!$C$21*'Inputs'!$C$22/1000)*M3766*N3766,0)</x:f>
        <x:v>172770</x:v>
      </x:c>
      <x:c r="S3766" s="59" t="n">
        <x:f>ROUND(R3766/'Inputs'!$C$4,2)</x:f>
        <x:v>17.28</x:v>
      </x:c>
      <x:c r="T3766" s="33" t="n">
        <x:f>ROUND((P3766-Q3766)*G3766*'Inputs'!$C$25/1000,1)</x:f>
        <x:v>64.1</x:v>
      </x:c>
    </x:row>
    <x:row r="3767">
      <x:c r="A3767" t="n">
        <x:v>3752</x:v>
      </x:c>
      <x:c r="B3767" s="68" t="n">
        <x:v>42.9</x:v>
      </x:c>
      <x:c r="C3767" s="68" t="n">
        <x:v>30.7</x:v>
      </x:c>
      <x:c r="D3767" s="68" t="n">
        <x:v>242.8</x:v>
      </x:c>
      <x:c r="E3767" s="68" t="n">
        <x:v>24.2</x:v>
      </x:c>
      <x:c r="F3767" s="68" t="n">
        <x:v>46</x:v>
      </x:c>
      <x:c r="G3767" s="68" t="n">
        <x:v>8.9</x:v>
      </x:c>
      <x:c r="H3767" s="69" t="n">
        <x:v>1.739</x:v>
      </x:c>
      <x:c r="I3767" s="68" t="n">
        <x:v>5522</x:v>
      </x:c>
      <x:c r="J3767" s="68" t="n">
        <x:v>11.8</x:v>
      </x:c>
      <x:c r="K3767" s="68" t="n">
        <x:v>712</x:v>
      </x:c>
      <x:c r="L3767" s="68" t="n">
        <x:v>3</x:v>
      </x:c>
      <x:c r="M3767" s="70" t="n">
        <x:v>0.015</x:v>
      </x:c>
      <x:c r="N3767" s="71" t="n">
        <x:v>147</x:v>
      </x:c>
      <x:c r="O3767" s="33" t="n">
        <x:f>ROUND(3*E3767+F3767+G3767*H3767,1)</x:f>
        <x:v>134.1</x:v>
      </x:c>
      <x:c r="P3767" s="33" t="n">
        <x:f>ROUND('Inputs'!$C$4*'Inputs'!$C$7*'Inputs'!$C$5*C3767/3600,1)</x:f>
        <x:v>4434.4</x:v>
      </x:c>
      <x:c r="Q3767" s="33" t="n">
        <x:f>ROUND(('Inputs'!$C$4/B3767)*'Inputs'!$C$7*'Inputs'!$C$6*D3767/3600,1)</x:f>
        <x:v>1635</x:v>
      </x:c>
      <x:c r="R3767" s="59" t="n">
        <x:f>ROUND((P3767-Q3767)*O3767-('Inputs'!$C$4/B3767)*(I3767/J3767+K3767)-'Inputs'!$C$4*L3767-('Inputs'!$C$4*'Inputs'!$C$20*'Inputs'!$C$21*'Inputs'!$C$22/1000)*M3767*N3767,0)</x:f>
        <x:v>65418</x:v>
      </x:c>
      <x:c r="S3767" s="59" t="n">
        <x:f>ROUND(R3767/'Inputs'!$C$4,2)</x:f>
        <x:v>6.54</x:v>
      </x:c>
      <x:c r="T3767" s="33" t="n">
        <x:f>ROUND((P3767-Q3767)*G3767*'Inputs'!$C$25/1000,1)</x:f>
        <x:v>64.4</x:v>
      </x:c>
    </x:row>
    <x:row r="3768">
      <x:c r="A3768" t="n">
        <x:v>3753</x:v>
      </x:c>
      <x:c r="B3768" s="68" t="n">
        <x:v>57.3</x:v>
      </x:c>
      <x:c r="C3768" s="68" t="n">
        <x:v>32.2</x:v>
      </x:c>
      <x:c r="D3768" s="68" t="n">
        <x:v>254.7</x:v>
      </x:c>
      <x:c r="E3768" s="68" t="n">
        <x:v>24.6</x:v>
      </x:c>
      <x:c r="F3768" s="68" t="n">
        <x:v>42.7</x:v>
      </x:c>
      <x:c r="G3768" s="68" t="n">
        <x:v>8.8</x:v>
      </x:c>
      <x:c r="H3768" s="69" t="n">
        <x:v>1.885</x:v>
      </x:c>
      <x:c r="I3768" s="68" t="n">
        <x:v>7173</x:v>
      </x:c>
      <x:c r="J3768" s="68" t="n">
        <x:v>13.3</x:v>
      </x:c>
      <x:c r="K3768" s="68" t="n">
        <x:v>691</x:v>
      </x:c>
      <x:c r="L3768" s="68" t="n">
        <x:v>2.9</x:v>
      </x:c>
      <x:c r="M3768" s="70" t="n">
        <x:v>0.017</x:v>
      </x:c>
      <x:c r="N3768" s="71" t="n">
        <x:v>70</x:v>
      </x:c>
      <x:c r="O3768" s="33" t="n">
        <x:f>ROUND(3*E3768+F3768+G3768*H3768,1)</x:f>
        <x:v>133.1</x:v>
      </x:c>
      <x:c r="P3768" s="33" t="n">
        <x:f>ROUND('Inputs'!$C$4*'Inputs'!$C$7*'Inputs'!$C$5*C3768/3600,1)</x:f>
        <x:v>4651.1</x:v>
      </x:c>
      <x:c r="Q3768" s="33" t="n">
        <x:f>ROUND(('Inputs'!$C$4/B3768)*'Inputs'!$C$7*'Inputs'!$C$6*D3768/3600,1)</x:f>
        <x:v>1284.1</x:v>
      </x:c>
      <x:c r="R3768" s="59" t="n">
        <x:f>ROUND((P3768-Q3768)*O3768-('Inputs'!$C$4/B3768)*(I3768/J3768+K3768)-'Inputs'!$C$4*L3768-('Inputs'!$C$4*'Inputs'!$C$20*'Inputs'!$C$21*'Inputs'!$C$22/1000)*M3768*N3768,0)</x:f>
        <x:v>201771</x:v>
      </x:c>
      <x:c r="S3768" s="59" t="n">
        <x:f>ROUND(R3768/'Inputs'!$C$4,2)</x:f>
        <x:v>20.18</x:v>
      </x:c>
      <x:c r="T3768" s="33" t="n">
        <x:f>ROUND((P3768-Q3768)*G3768*'Inputs'!$C$25/1000,1)</x:f>
        <x:v>76.5</x:v>
      </x:c>
    </x:row>
    <x:row r="3769">
      <x:c r="A3769" t="n">
        <x:v>3754</x:v>
      </x:c>
      <x:c r="B3769" s="68" t="n">
        <x:v>40.1</x:v>
      </x:c>
      <x:c r="C3769" s="68" t="n">
        <x:v>27.4</x:v>
      </x:c>
      <x:c r="D3769" s="68" t="n">
        <x:v>230.5</x:v>
      </x:c>
      <x:c r="E3769" s="68" t="n">
        <x:v>20.3</x:v>
      </x:c>
      <x:c r="F3769" s="68" t="n">
        <x:v>38.3</x:v>
      </x:c>
      <x:c r="G3769" s="68" t="n">
        <x:v>10.9</x:v>
      </x:c>
      <x:c r="H3769" s="69" t="n">
        <x:v>1.705</x:v>
      </x:c>
      <x:c r="I3769" s="68" t="n">
        <x:v>5973</x:v>
      </x:c>
      <x:c r="J3769" s="68" t="n">
        <x:v>8.8</x:v>
      </x:c>
      <x:c r="K3769" s="68" t="n">
        <x:v>914</x:v>
      </x:c>
      <x:c r="L3769" s="68" t="n">
        <x:v>2.8</x:v>
      </x:c>
      <x:c r="M3769" s="70" t="n">
        <x:v>0.034</x:v>
      </x:c>
      <x:c r="N3769" s="71" t="n">
        <x:v>119</x:v>
      </x:c>
      <x:c r="O3769" s="33" t="n">
        <x:f>ROUND(3*E3769+F3769+G3769*H3769,1)</x:f>
        <x:v>117.8</x:v>
      </x:c>
      <x:c r="P3769" s="33" t="n">
        <x:f>ROUND('Inputs'!$C$4*'Inputs'!$C$7*'Inputs'!$C$5*C3769/3600,1)</x:f>
        <x:v>3957.8</x:v>
      </x:c>
      <x:c r="Q3769" s="33" t="n">
        <x:f>ROUND(('Inputs'!$C$4/B3769)*'Inputs'!$C$7*'Inputs'!$C$6*D3769/3600,1)</x:f>
        <x:v>1660.6</x:v>
      </x:c>
      <x:c r="R3769" s="59" t="n">
        <x:f>ROUND((P3769-Q3769)*O3769-('Inputs'!$C$4/B3769)*(I3769/J3769+K3769)-'Inputs'!$C$4*L3769-('Inputs'!$C$4*'Inputs'!$C$20*'Inputs'!$C$21*'Inputs'!$C$22/1000)*M3769*N3769,0)</x:f>
        <x:v>-163632</x:v>
      </x:c>
      <x:c r="S3769" s="59" t="n">
        <x:f>ROUND(R3769/'Inputs'!$C$4,2)</x:f>
        <x:v>-16.36</x:v>
      </x:c>
      <x:c r="T3769" s="33" t="n">
        <x:f>ROUND((P3769-Q3769)*G3769*'Inputs'!$C$25/1000,1)</x:f>
        <x:v>64.7</x:v>
      </x:c>
    </x:row>
    <x:row r="3770">
      <x:c r="A3770" t="n">
        <x:v>3755</x:v>
      </x:c>
      <x:c r="B3770" s="68" t="n">
        <x:v>54.9</x:v>
      </x:c>
      <x:c r="C3770" s="68" t="n">
        <x:v>26.2</x:v>
      </x:c>
      <x:c r="D3770" s="68" t="n">
        <x:v>247.5</x:v>
      </x:c>
      <x:c r="E3770" s="68" t="n">
        <x:v>24</x:v>
      </x:c>
      <x:c r="F3770" s="68" t="n">
        <x:v>40.1</x:v>
      </x:c>
      <x:c r="G3770" s="68" t="n">
        <x:v>10.6</x:v>
      </x:c>
      <x:c r="H3770" s="69" t="n">
        <x:v>1.852</x:v>
      </x:c>
      <x:c r="I3770" s="68" t="n">
        <x:v>7750</x:v>
      </x:c>
      <x:c r="J3770" s="68" t="n">
        <x:v>9.9</x:v>
      </x:c>
      <x:c r="K3770" s="68" t="n">
        <x:v>688</x:v>
      </x:c>
      <x:c r="L3770" s="68" t="n">
        <x:v>5.2</x:v>
      </x:c>
      <x:c r="M3770" s="70" t="n">
        <x:v>0.095</x:v>
      </x:c>
      <x:c r="N3770" s="71" t="n">
        <x:v>134</x:v>
      </x:c>
      <x:c r="O3770" s="33" t="n">
        <x:f>ROUND(3*E3770+F3770+G3770*H3770,1)</x:f>
        <x:v>131.7</x:v>
      </x:c>
      <x:c r="P3770" s="33" t="n">
        <x:f>ROUND('Inputs'!$C$4*'Inputs'!$C$7*'Inputs'!$C$5*C3770/3600,1)</x:f>
        <x:v>3784.4</x:v>
      </x:c>
      <x:c r="Q3770" s="33" t="n">
        <x:f>ROUND(('Inputs'!$C$4/B3770)*'Inputs'!$C$7*'Inputs'!$C$6*D3770/3600,1)</x:f>
        <x:v>1302.4</x:v>
      </x:c>
      <x:c r="R3770" s="59" t="n">
        <x:f>ROUND((P3770-Q3770)*O3770-('Inputs'!$C$4/B3770)*(I3770/J3770+K3770)-'Inputs'!$C$4*L3770-('Inputs'!$C$4*'Inputs'!$C$20*'Inputs'!$C$21*'Inputs'!$C$22/1000)*M3770*N3770,0)</x:f>
        <x:v>-21497</x:v>
      </x:c>
      <x:c r="S3770" s="59" t="n">
        <x:f>ROUND(R3770/'Inputs'!$C$4,2)</x:f>
        <x:v>-2.15</x:v>
      </x:c>
      <x:c r="T3770" s="33" t="n">
        <x:f>ROUND((P3770-Q3770)*G3770*'Inputs'!$C$25/1000,1)</x:f>
        <x:v>68</x:v>
      </x:c>
    </x:row>
    <x:row r="3771">
      <x:c r="A3771" t="n">
        <x:v>3756</x:v>
      </x:c>
      <x:c r="B3771" s="68" t="n">
        <x:v>57.6</x:v>
      </x:c>
      <x:c r="C3771" s="68" t="n">
        <x:v>29</x:v>
      </x:c>
      <x:c r="D3771" s="68" t="n">
        <x:v>200.6</x:v>
      </x:c>
      <x:c r="E3771" s="68" t="n">
        <x:v>23.5</x:v>
      </x:c>
      <x:c r="F3771" s="68" t="n">
        <x:v>51</x:v>
      </x:c>
      <x:c r="G3771" s="68" t="n">
        <x:v>10.5</x:v>
      </x:c>
      <x:c r="H3771" s="69" t="n">
        <x:v>1.838</x:v>
      </x:c>
      <x:c r="I3771" s="68" t="n">
        <x:v>5794</x:v>
      </x:c>
      <x:c r="J3771" s="68" t="n">
        <x:v>10.5</x:v>
      </x:c>
      <x:c r="K3771" s="68" t="n">
        <x:v>615</x:v>
      </x:c>
      <x:c r="L3771" s="68" t="n">
        <x:v>2.3</x:v>
      </x:c>
      <x:c r="M3771" s="70" t="n">
        <x:v>0.013</x:v>
      </x:c>
      <x:c r="N3771" s="71" t="n">
        <x:v>129</x:v>
      </x:c>
      <x:c r="O3771" s="33" t="n">
        <x:f>ROUND(3*E3771+F3771+G3771*H3771,1)</x:f>
        <x:v>140.8</x:v>
      </x:c>
      <x:c r="P3771" s="33" t="n">
        <x:f>ROUND('Inputs'!$C$4*'Inputs'!$C$7*'Inputs'!$C$5*C3771/3600,1)</x:f>
        <x:v>4188.9</x:v>
      </x:c>
      <x:c r="Q3771" s="33" t="n">
        <x:f>ROUND(('Inputs'!$C$4/B3771)*'Inputs'!$C$7*'Inputs'!$C$6*D3771/3600,1)</x:f>
        <x:v>1006.1</x:v>
      </x:c>
      <x:c r="R3771" s="59" t="n">
        <x:f>ROUND((P3771-Q3771)*O3771-('Inputs'!$C$4/B3771)*(I3771/J3771+K3771)-'Inputs'!$C$4*L3771-('Inputs'!$C$4*'Inputs'!$C$20*'Inputs'!$C$21*'Inputs'!$C$22/1000)*M3771*N3771,0)</x:f>
        <x:v>218817</x:v>
      </x:c>
      <x:c r="S3771" s="59" t="n">
        <x:f>ROUND(R3771/'Inputs'!$C$4,2)</x:f>
        <x:v>21.88</x:v>
      </x:c>
      <x:c r="T3771" s="33" t="n">
        <x:f>ROUND((P3771-Q3771)*G3771*'Inputs'!$C$25/1000,1)</x:f>
        <x:v>86.3</x:v>
      </x:c>
    </x:row>
    <x:row r="3772">
      <x:c r="A3772" t="n">
        <x:v>3757</x:v>
      </x:c>
      <x:c r="B3772" s="68" t="n">
        <x:v>54.6</x:v>
      </x:c>
      <x:c r="C3772" s="68" t="n">
        <x:v>32.1</x:v>
      </x:c>
      <x:c r="D3772" s="68" t="n">
        <x:v>171.2</x:v>
      </x:c>
      <x:c r="E3772" s="68" t="n">
        <x:v>26.3</x:v>
      </x:c>
      <x:c r="F3772" s="68" t="n">
        <x:v>42.2</x:v>
      </x:c>
      <x:c r="G3772" s="68" t="n">
        <x:v>9.2</x:v>
      </x:c>
      <x:c r="H3772" s="69" t="n">
        <x:v>1.818</x:v>
      </x:c>
      <x:c r="I3772" s="68" t="n">
        <x:v>5948</x:v>
      </x:c>
      <x:c r="J3772" s="68" t="n">
        <x:v>9.2</x:v>
      </x:c>
      <x:c r="K3772" s="68" t="n">
        <x:v>837</x:v>
      </x:c>
      <x:c r="L3772" s="68" t="n">
        <x:v>5.7</x:v>
      </x:c>
      <x:c r="M3772" s="70" t="n">
        <x:v>0.034</x:v>
      </x:c>
      <x:c r="N3772" s="71" t="n">
        <x:v>118</x:v>
      </x:c>
      <x:c r="O3772" s="33" t="n">
        <x:f>ROUND(3*E3772+F3772+G3772*H3772,1)</x:f>
        <x:v>137.8</x:v>
      </x:c>
      <x:c r="P3772" s="33" t="n">
        <x:f>ROUND('Inputs'!$C$4*'Inputs'!$C$7*'Inputs'!$C$5*C3772/3600,1)</x:f>
        <x:v>4636.7</x:v>
      </x:c>
      <x:c r="Q3772" s="33" t="n">
        <x:f>ROUND(('Inputs'!$C$4/B3772)*'Inputs'!$C$7*'Inputs'!$C$6*D3772/3600,1)</x:f>
        <x:v>905.8</x:v>
      </x:c>
      <x:c r="R3772" s="59" t="n">
        <x:f>ROUND((P3772-Q3772)*O3772-('Inputs'!$C$4/B3772)*(I3772/J3772+K3772)-'Inputs'!$C$4*L3772-('Inputs'!$C$4*'Inputs'!$C$20*'Inputs'!$C$21*'Inputs'!$C$22/1000)*M3772*N3772,0)</x:f>
        <x:v>176439</x:v>
      </x:c>
      <x:c r="S3772" s="59" t="n">
        <x:f>ROUND(R3772/'Inputs'!$C$4,2)</x:f>
        <x:v>17.64</x:v>
      </x:c>
      <x:c r="T3772" s="33" t="n">
        <x:f>ROUND((P3772-Q3772)*G3772*'Inputs'!$C$25/1000,1)</x:f>
        <x:v>88.7</x:v>
      </x:c>
    </x:row>
    <x:row r="3773">
      <x:c r="A3773" t="n">
        <x:v>3758</x:v>
      </x:c>
      <x:c r="B3773" s="68" t="n">
        <x:v>56.1</x:v>
      </x:c>
      <x:c r="C3773" s="68" t="n">
        <x:v>31</x:v>
      </x:c>
      <x:c r="D3773" s="68" t="n">
        <x:v>223.5</x:v>
      </x:c>
      <x:c r="E3773" s="68" t="n">
        <x:v>23.8</x:v>
      </x:c>
      <x:c r="F3773" s="68" t="n">
        <x:v>47.5</x:v>
      </x:c>
      <x:c r="G3773" s="68" t="n">
        <x:v>9.9</x:v>
      </x:c>
      <x:c r="H3773" s="69" t="n">
        <x:v>1.819</x:v>
      </x:c>
      <x:c r="I3773" s="68" t="n">
        <x:v>4980</x:v>
      </x:c>
      <x:c r="J3773" s="68" t="n">
        <x:v>14</x:v>
      </x:c>
      <x:c r="K3773" s="68" t="n">
        <x:v>510</x:v>
      </x:c>
      <x:c r="L3773" s="68" t="n">
        <x:v>5.8</x:v>
      </x:c>
      <x:c r="M3773" s="70" t="n">
        <x:v>0.08</x:v>
      </x:c>
      <x:c r="N3773" s="71" t="n">
        <x:v>126</x:v>
      </x:c>
      <x:c r="O3773" s="33" t="n">
        <x:f>ROUND(3*E3773+F3773+G3773*H3773,1)</x:f>
        <x:v>136.9</x:v>
      </x:c>
      <x:c r="P3773" s="33" t="n">
        <x:f>ROUND('Inputs'!$C$4*'Inputs'!$C$7*'Inputs'!$C$5*C3773/3600,1)</x:f>
        <x:v>4477.8</x:v>
      </x:c>
      <x:c r="Q3773" s="33" t="n">
        <x:f>ROUND(('Inputs'!$C$4/B3773)*'Inputs'!$C$7*'Inputs'!$C$6*D3773/3600,1)</x:f>
        <x:v>1150.9</x:v>
      </x:c>
      <x:c r="R3773" s="59" t="n">
        <x:f>ROUND((P3773-Q3773)*O3773-('Inputs'!$C$4/B3773)*(I3773/J3773+K3773)-'Inputs'!$C$4*L3773-('Inputs'!$C$4*'Inputs'!$C$20*'Inputs'!$C$21*'Inputs'!$C$22/1000)*M3773*N3773,0)</x:f>
        <x:v>220596</x:v>
      </x:c>
      <x:c r="S3773" s="59" t="n">
        <x:f>ROUND(R3773/'Inputs'!$C$4,2)</x:f>
        <x:v>22.06</x:v>
      </x:c>
      <x:c r="T3773" s="33" t="n">
        <x:f>ROUND((P3773-Q3773)*G3773*'Inputs'!$C$25/1000,1)</x:f>
        <x:v>85.1</x:v>
      </x:c>
    </x:row>
    <x:row r="3774">
      <x:c r="A3774" t="n">
        <x:v>3759</x:v>
      </x:c>
      <x:c r="B3774" s="68" t="n">
        <x:v>42</x:v>
      </x:c>
      <x:c r="C3774" s="68" t="n">
        <x:v>29</x:v>
      </x:c>
      <x:c r="D3774" s="68" t="n">
        <x:v>248.4</x:v>
      </x:c>
      <x:c r="E3774" s="68" t="n">
        <x:v>22.5</x:v>
      </x:c>
      <x:c r="F3774" s="68" t="n">
        <x:v>36.9</x:v>
      </x:c>
      <x:c r="G3774" s="68" t="n">
        <x:v>8.7</x:v>
      </x:c>
      <x:c r="H3774" s="69" t="n">
        <x:v>1.782</x:v>
      </x:c>
      <x:c r="I3774" s="68" t="n">
        <x:v>7564</x:v>
      </x:c>
      <x:c r="J3774" s="68" t="n">
        <x:v>10.9</x:v>
      </x:c>
      <x:c r="K3774" s="68" t="n">
        <x:v>827</x:v>
      </x:c>
      <x:c r="L3774" s="68" t="n">
        <x:v>3.2</x:v>
      </x:c>
      <x:c r="M3774" s="70" t="n">
        <x:v>0.076</x:v>
      </x:c>
      <x:c r="N3774" s="71" t="n">
        <x:v>66</x:v>
      </x:c>
      <x:c r="O3774" s="33" t="n">
        <x:f>ROUND(3*E3774+F3774+G3774*H3774,1)</x:f>
        <x:v>119.9</x:v>
      </x:c>
      <x:c r="P3774" s="33" t="n">
        <x:f>ROUND('Inputs'!$C$4*'Inputs'!$C$7*'Inputs'!$C$5*C3774/3600,1)</x:f>
        <x:v>4188.9</x:v>
      </x:c>
      <x:c r="Q3774" s="33" t="n">
        <x:f>ROUND(('Inputs'!$C$4/B3774)*'Inputs'!$C$7*'Inputs'!$C$6*D3774/3600,1)</x:f>
        <x:v>1708.6</x:v>
      </x:c>
      <x:c r="R3774" s="59" t="n">
        <x:f>ROUND((P3774-Q3774)*O3774-('Inputs'!$C$4/B3774)*(I3774/J3774+K3774)-'Inputs'!$C$4*L3774-('Inputs'!$C$4*'Inputs'!$C$20*'Inputs'!$C$21*'Inputs'!$C$22/1000)*M3774*N3774,0)</x:f>
        <x:v>-107958</x:v>
      </x:c>
      <x:c r="S3774" s="59" t="n">
        <x:f>ROUND(R3774/'Inputs'!$C$4,2)</x:f>
        <x:v>-10.8</x:v>
      </x:c>
      <x:c r="T3774" s="33" t="n">
        <x:f>ROUND((P3774-Q3774)*G3774*'Inputs'!$C$25/1000,1)</x:f>
        <x:v>55.7</x:v>
      </x:c>
    </x:row>
    <x:row r="3775">
      <x:c r="A3775" t="n">
        <x:v>3760</x:v>
      </x:c>
      <x:c r="B3775" s="68" t="n">
        <x:v>25</x:v>
      </x:c>
      <x:c r="C3775" s="68" t="n">
        <x:v>31.8</x:v>
      </x:c>
      <x:c r="D3775" s="68" t="n">
        <x:v>248.8</x:v>
      </x:c>
      <x:c r="E3775" s="68" t="n">
        <x:v>24.4</x:v>
      </x:c>
      <x:c r="F3775" s="68" t="n">
        <x:v>46.4</x:v>
      </x:c>
      <x:c r="G3775" s="68" t="n">
        <x:v>7.6</x:v>
      </x:c>
      <x:c r="H3775" s="69" t="n">
        <x:v>2.088</x:v>
      </x:c>
      <x:c r="I3775" s="68" t="n">
        <x:v>8316</x:v>
      </x:c>
      <x:c r="J3775" s="68" t="n">
        <x:v>13.9</x:v>
      </x:c>
      <x:c r="K3775" s="68" t="n">
        <x:v>519</x:v>
      </x:c>
      <x:c r="L3775" s="68" t="n">
        <x:v>5.7</x:v>
      </x:c>
      <x:c r="M3775" s="70" t="n">
        <x:v>0.067</x:v>
      </x:c>
      <x:c r="N3775" s="71" t="n">
        <x:v>67</x:v>
      </x:c>
      <x:c r="O3775" s="33" t="n">
        <x:f>ROUND(3*E3775+F3775+G3775*H3775,1)</x:f>
        <x:v>135.5</x:v>
      </x:c>
      <x:c r="P3775" s="33" t="n">
        <x:f>ROUND('Inputs'!$C$4*'Inputs'!$C$7*'Inputs'!$C$5*C3775/3600,1)</x:f>
        <x:v>4593.3</x:v>
      </x:c>
      <x:c r="Q3775" s="33" t="n">
        <x:f>ROUND(('Inputs'!$C$4/B3775)*'Inputs'!$C$7*'Inputs'!$C$6*D3775/3600,1)</x:f>
        <x:v>2875</x:v>
      </x:c>
      <x:c r="R3775" s="59" t="n">
        <x:f>ROUND((P3775-Q3775)*O3775-('Inputs'!$C$4/B3775)*(I3775/J3775+K3775)-'Inputs'!$C$4*L3775-('Inputs'!$C$4*'Inputs'!$C$20*'Inputs'!$C$21*'Inputs'!$C$22/1000)*M3775*N3775,0)</x:f>
        <x:v>-281118</x:v>
      </x:c>
      <x:c r="S3775" s="59" t="n">
        <x:f>ROUND(R3775/'Inputs'!$C$4,2)</x:f>
        <x:v>-28.11</x:v>
      </x:c>
      <x:c r="T3775" s="33" t="n">
        <x:f>ROUND((P3775-Q3775)*G3775*'Inputs'!$C$25/1000,1)</x:f>
        <x:v>33.7</x:v>
      </x:c>
    </x:row>
    <x:row r="3776">
      <x:c r="A3776" t="n">
        <x:v>3761</x:v>
      </x:c>
      <x:c r="B3776" s="68" t="n">
        <x:v>54.2</x:v>
      </x:c>
      <x:c r="C3776" s="68" t="n">
        <x:v>26.6</x:v>
      </x:c>
      <x:c r="D3776" s="68" t="n">
        <x:v>193.4</x:v>
      </x:c>
      <x:c r="E3776" s="68" t="n">
        <x:v>26.3</x:v>
      </x:c>
      <x:c r="F3776" s="68" t="n">
        <x:v>46.6</x:v>
      </x:c>
      <x:c r="G3776" s="68" t="n">
        <x:v>9.7</x:v>
      </x:c>
      <x:c r="H3776" s="69" t="n">
        <x:v>1.703</x:v>
      </x:c>
      <x:c r="I3776" s="68" t="n">
        <x:v>7158</x:v>
      </x:c>
      <x:c r="J3776" s="68" t="n">
        <x:v>8.3</x:v>
      </x:c>
      <x:c r="K3776" s="68" t="n">
        <x:v>915</x:v>
      </x:c>
      <x:c r="L3776" s="68" t="n">
        <x:v>5.2</x:v>
      </x:c>
      <x:c r="M3776" s="70" t="n">
        <x:v>0.081</x:v>
      </x:c>
      <x:c r="N3776" s="71" t="n">
        <x:v>138</x:v>
      </x:c>
      <x:c r="O3776" s="33" t="n">
        <x:f>ROUND(3*E3776+F3776+G3776*H3776,1)</x:f>
        <x:v>142</x:v>
      </x:c>
      <x:c r="P3776" s="33" t="n">
        <x:f>ROUND('Inputs'!$C$4*'Inputs'!$C$7*'Inputs'!$C$5*C3776/3600,1)</x:f>
        <x:v>3842.2</x:v>
      </x:c>
      <x:c r="Q3776" s="33" t="n">
        <x:f>ROUND(('Inputs'!$C$4/B3776)*'Inputs'!$C$7*'Inputs'!$C$6*D3776/3600,1)</x:f>
        <x:v>1030.8</x:v>
      </x:c>
      <x:c r="R3776" s="59" t="n">
        <x:f>ROUND((P3776-Q3776)*O3776-('Inputs'!$C$4/B3776)*(I3776/J3776+K3776)-'Inputs'!$C$4*L3776-('Inputs'!$C$4*'Inputs'!$C$20*'Inputs'!$C$21*'Inputs'!$C$22/1000)*M3776*N3776,0)</x:f>
        <x:v>-5712</x:v>
      </x:c>
      <x:c r="S3776" s="59" t="n">
        <x:f>ROUND(R3776/'Inputs'!$C$4,2)</x:f>
        <x:v>-0.57</x:v>
      </x:c>
      <x:c r="T3776" s="33" t="n">
        <x:f>ROUND((P3776-Q3776)*G3776*'Inputs'!$C$25/1000,1)</x:f>
        <x:v>70.5</x:v>
      </x:c>
    </x:row>
    <x:row r="3777">
      <x:c r="A3777" t="n">
        <x:v>3762</x:v>
      </x:c>
      <x:c r="B3777" s="68" t="n">
        <x:v>27</x:v>
      </x:c>
      <x:c r="C3777" s="68" t="n">
        <x:v>34.9</x:v>
      </x:c>
      <x:c r="D3777" s="68" t="n">
        <x:v>258.5</x:v>
      </x:c>
      <x:c r="E3777" s="68" t="n">
        <x:v>22.9</x:v>
      </x:c>
      <x:c r="F3777" s="68" t="n">
        <x:v>43.5</x:v>
      </x:c>
      <x:c r="G3777" s="68" t="n">
        <x:v>7.4</x:v>
      </x:c>
      <x:c r="H3777" s="69" t="n">
        <x:v>1.784</x:v>
      </x:c>
      <x:c r="I3777" s="68" t="n">
        <x:v>7958</x:v>
      </x:c>
      <x:c r="J3777" s="68" t="n">
        <x:v>9.5</x:v>
      </x:c>
      <x:c r="K3777" s="68" t="n">
        <x:v>742</x:v>
      </x:c>
      <x:c r="L3777" s="68" t="n">
        <x:v>2.6</x:v>
      </x:c>
      <x:c r="M3777" s="70" t="n">
        <x:v>0.093</x:v>
      </x:c>
      <x:c r="N3777" s="71" t="n">
        <x:v>72</x:v>
      </x:c>
      <x:c r="O3777" s="33" t="n">
        <x:f>ROUND(3*E3777+F3777+G3777*H3777,1)</x:f>
        <x:v>125.4</x:v>
      </x:c>
      <x:c r="P3777" s="33" t="n">
        <x:f>ROUND('Inputs'!$C$4*'Inputs'!$C$7*'Inputs'!$C$5*C3777/3600,1)</x:f>
        <x:v>5041.1</x:v>
      </x:c>
      <x:c r="Q3777" s="33" t="n">
        <x:f>ROUND(('Inputs'!$C$4/B3777)*'Inputs'!$C$7*'Inputs'!$C$6*D3777/3600,1)</x:f>
        <x:v>2765.8</x:v>
      </x:c>
      <x:c r="R3777" s="59" t="n">
        <x:f>ROUND((P3777-Q3777)*O3777-('Inputs'!$C$4/B3777)*(I3777/J3777+K3777)-'Inputs'!$C$4*L3777-('Inputs'!$C$4*'Inputs'!$C$20*'Inputs'!$C$21*'Inputs'!$C$22/1000)*M3777*N3777,0)</x:f>
        <x:v>-340719</x:v>
      </x:c>
      <x:c r="S3777" s="59" t="n">
        <x:f>ROUND(R3777/'Inputs'!$C$4,2)</x:f>
        <x:v>-34.07</x:v>
      </x:c>
      <x:c r="T3777" s="33" t="n">
        <x:f>ROUND((P3777-Q3777)*G3777*'Inputs'!$C$25/1000,1)</x:f>
        <x:v>43.5</x:v>
      </x:c>
    </x:row>
    <x:row r="3778">
      <x:c r="A3778" t="n">
        <x:v>3763</x:v>
      </x:c>
      <x:c r="B3778" s="68" t="n">
        <x:v>38.6</x:v>
      </x:c>
      <x:c r="C3778" s="68" t="n">
        <x:v>28.3</x:v>
      </x:c>
      <x:c r="D3778" s="68" t="n">
        <x:v>233.7</x:v>
      </x:c>
      <x:c r="E3778" s="68" t="n">
        <x:v>21.9</x:v>
      </x:c>
      <x:c r="F3778" s="68" t="n">
        <x:v>52.3</x:v>
      </x:c>
      <x:c r="G3778" s="68" t="n">
        <x:v>10.7</x:v>
      </x:c>
      <x:c r="H3778" s="69" t="n">
        <x:v>1.868</x:v>
      </x:c>
      <x:c r="I3778" s="68" t="n">
        <x:v>6271</x:v>
      </x:c>
      <x:c r="J3778" s="68" t="n">
        <x:v>10.1</x:v>
      </x:c>
      <x:c r="K3778" s="68" t="n">
        <x:v>523</x:v>
      </x:c>
      <x:c r="L3778" s="68" t="n">
        <x:v>3.2</x:v>
      </x:c>
      <x:c r="M3778" s="70" t="n">
        <x:v>0.03</x:v>
      </x:c>
      <x:c r="N3778" s="71" t="n">
        <x:v>111</x:v>
      </x:c>
      <x:c r="O3778" s="33" t="n">
        <x:f>ROUND(3*E3778+F3778+G3778*H3778,1)</x:f>
        <x:v>138</x:v>
      </x:c>
      <x:c r="P3778" s="33" t="n">
        <x:f>ROUND('Inputs'!$C$4*'Inputs'!$C$7*'Inputs'!$C$5*C3778/3600,1)</x:f>
        <x:v>4087.8</x:v>
      </x:c>
      <x:c r="Q3778" s="33" t="n">
        <x:f>ROUND(('Inputs'!$C$4/B3778)*'Inputs'!$C$7*'Inputs'!$C$6*D3778/3600,1)</x:f>
        <x:v>1749.1</x:v>
      </x:c>
      <x:c r="R3778" s="59" t="n">
        <x:f>ROUND((P3778-Q3778)*O3778-('Inputs'!$C$4/B3778)*(I3778/J3778+K3778)-'Inputs'!$C$4*L3778-('Inputs'!$C$4*'Inputs'!$C$20*'Inputs'!$C$21*'Inputs'!$C$22/1000)*M3778*N3778,0)</x:f>
        <x:v>-13051</x:v>
      </x:c>
      <x:c r="S3778" s="59" t="n">
        <x:f>ROUND(R3778/'Inputs'!$C$4,2)</x:f>
        <x:v>-1.31</x:v>
      </x:c>
      <x:c r="T3778" s="33" t="n">
        <x:f>ROUND((P3778-Q3778)*G3778*'Inputs'!$C$25/1000,1)</x:f>
        <x:v>64.7</x:v>
      </x:c>
    </x:row>
    <x:row r="3779">
      <x:c r="A3779" t="n">
        <x:v>3764</x:v>
      </x:c>
      <x:c r="B3779" s="68" t="n">
        <x:v>45.8</x:v>
      </x:c>
      <x:c r="C3779" s="68" t="n">
        <x:v>32.1</x:v>
      </x:c>
      <x:c r="D3779" s="68" t="n">
        <x:v>210.8</x:v>
      </x:c>
      <x:c r="E3779" s="68" t="n">
        <x:v>21.3</x:v>
      </x:c>
      <x:c r="F3779" s="68" t="n">
        <x:v>44.8</x:v>
      </x:c>
      <x:c r="G3779" s="68" t="n">
        <x:v>9.6</x:v>
      </x:c>
      <x:c r="H3779" s="69" t="n">
        <x:v>1.716</x:v>
      </x:c>
      <x:c r="I3779" s="68" t="n">
        <x:v>9122</x:v>
      </x:c>
      <x:c r="J3779" s="68" t="n">
        <x:v>10.6</x:v>
      </x:c>
      <x:c r="K3779" s="68" t="n">
        <x:v>688</x:v>
      </x:c>
      <x:c r="L3779" s="68" t="n">
        <x:v>4.7</x:v>
      </x:c>
      <x:c r="M3779" s="70" t="n">
        <x:v>0.058</x:v>
      </x:c>
      <x:c r="N3779" s="71" t="n">
        <x:v>110</x:v>
      </x:c>
      <x:c r="O3779" s="33" t="n">
        <x:f>ROUND(3*E3779+F3779+G3779*H3779,1)</x:f>
        <x:v>125.2</x:v>
      </x:c>
      <x:c r="P3779" s="33" t="n">
        <x:f>ROUND('Inputs'!$C$4*'Inputs'!$C$7*'Inputs'!$C$5*C3779/3600,1)</x:f>
        <x:v>4636.7</x:v>
      </x:c>
      <x:c r="Q3779" s="33" t="n">
        <x:f>ROUND(('Inputs'!$C$4/B3779)*'Inputs'!$C$7*'Inputs'!$C$6*D3779/3600,1)</x:f>
        <x:v>1329.6</x:v>
      </x:c>
      <x:c r="R3779" s="59" t="n">
        <x:f>ROUND((P3779-Q3779)*O3779-('Inputs'!$C$4/B3779)*(I3779/J3779+K3779)-'Inputs'!$C$4*L3779-('Inputs'!$C$4*'Inputs'!$C$20*'Inputs'!$C$21*'Inputs'!$C$22/1000)*M3779*N3779,0)</x:f>
        <x:v>14667</x:v>
      </x:c>
      <x:c r="S3779" s="59" t="n">
        <x:f>ROUND(R3779/'Inputs'!$C$4,2)</x:f>
        <x:v>1.47</x:v>
      </x:c>
      <x:c r="T3779" s="33" t="n">
        <x:f>ROUND((P3779-Q3779)*G3779*'Inputs'!$C$25/1000,1)</x:f>
        <x:v>82</x:v>
      </x:c>
    </x:row>
    <x:row r="3780">
      <x:c r="A3780" t="n">
        <x:v>3765</x:v>
      </x:c>
      <x:c r="B3780" s="68" t="n">
        <x:v>42.2</x:v>
      </x:c>
      <x:c r="C3780" s="68" t="n">
        <x:v>25.2</x:v>
      </x:c>
      <x:c r="D3780" s="68" t="n">
        <x:v>281.8</x:v>
      </x:c>
      <x:c r="E3780" s="68" t="n">
        <x:v>23.6</x:v>
      </x:c>
      <x:c r="F3780" s="68" t="n">
        <x:v>54</x:v>
      </x:c>
      <x:c r="G3780" s="68" t="n">
        <x:v>8.2</x:v>
      </x:c>
      <x:c r="H3780" s="69" t="n">
        <x:v>1.991</x:v>
      </x:c>
      <x:c r="I3780" s="68" t="n">
        <x:v>5404</x:v>
      </x:c>
      <x:c r="J3780" s="68" t="n">
        <x:v>13.4</x:v>
      </x:c>
      <x:c r="K3780" s="68" t="n">
        <x:v>596</x:v>
      </x:c>
      <x:c r="L3780" s="68" t="n">
        <x:v>5.8</x:v>
      </x:c>
      <x:c r="M3780" s="70" t="n">
        <x:v>0.068</x:v>
      </x:c>
      <x:c r="N3780" s="71" t="n">
        <x:v>109</x:v>
      </x:c>
      <x:c r="O3780" s="33" t="n">
        <x:f>ROUND(3*E3780+F3780+G3780*H3780,1)</x:f>
        <x:v>141.1</x:v>
      </x:c>
      <x:c r="P3780" s="33" t="n">
        <x:f>ROUND('Inputs'!$C$4*'Inputs'!$C$7*'Inputs'!$C$5*C3780/3600,1)</x:f>
        <x:v>3640</x:v>
      </x:c>
      <x:c r="Q3780" s="33" t="n">
        <x:f>ROUND(('Inputs'!$C$4/B3780)*'Inputs'!$C$7*'Inputs'!$C$6*D3780/3600,1)</x:f>
        <x:v>1929.1</x:v>
      </x:c>
      <x:c r="R3780" s="59" t="n">
        <x:f>ROUND((P3780-Q3780)*O3780-('Inputs'!$C$4/B3780)*(I3780/J3780+K3780)-'Inputs'!$C$4*L3780-('Inputs'!$C$4*'Inputs'!$C$20*'Inputs'!$C$21*'Inputs'!$C$22/1000)*M3780*N3780,0)</x:f>
        <x:v>-69963</x:v>
      </x:c>
      <x:c r="S3780" s="59" t="n">
        <x:f>ROUND(R3780/'Inputs'!$C$4,2)</x:f>
        <x:v>-7</x:v>
      </x:c>
      <x:c r="T3780" s="33" t="n">
        <x:f>ROUND((P3780-Q3780)*G3780*'Inputs'!$C$25/1000,1)</x:f>
        <x:v>36.2</x:v>
      </x:c>
    </x:row>
    <x:row r="3781">
      <x:c r="A3781" t="n">
        <x:v>3766</x:v>
      </x:c>
      <x:c r="B3781" s="68" t="n">
        <x:v>49.6</x:v>
      </x:c>
      <x:c r="C3781" s="68" t="n">
        <x:v>24.6</x:v>
      </x:c>
      <x:c r="D3781" s="68" t="n">
        <x:v>181.9</x:v>
      </x:c>
      <x:c r="E3781" s="68" t="n">
        <x:v>20.3</x:v>
      </x:c>
      <x:c r="F3781" s="68" t="n">
        <x:v>31.7</x:v>
      </x:c>
      <x:c r="G3781" s="68" t="n">
        <x:v>9.1</x:v>
      </x:c>
      <x:c r="H3781" s="69" t="n">
        <x:v>1.919</x:v>
      </x:c>
      <x:c r="I3781" s="68" t="n">
        <x:v>5157</x:v>
      </x:c>
      <x:c r="J3781" s="68" t="n">
        <x:v>14.8</x:v>
      </x:c>
      <x:c r="K3781" s="68" t="n">
        <x:v>729</x:v>
      </x:c>
      <x:c r="L3781" s="68" t="n">
        <x:v>4.4</x:v>
      </x:c>
      <x:c r="M3781" s="70" t="n">
        <x:v>0.011</x:v>
      </x:c>
      <x:c r="N3781" s="71" t="n">
        <x:v>155</x:v>
      </x:c>
      <x:c r="O3781" s="33" t="n">
        <x:f>ROUND(3*E3781+F3781+G3781*H3781,1)</x:f>
        <x:v>110.1</x:v>
      </x:c>
      <x:c r="P3781" s="33" t="n">
        <x:f>ROUND('Inputs'!$C$4*'Inputs'!$C$7*'Inputs'!$C$5*C3781/3600,1)</x:f>
        <x:v>3553.3</x:v>
      </x:c>
      <x:c r="Q3781" s="33" t="n">
        <x:f>ROUND(('Inputs'!$C$4/B3781)*'Inputs'!$C$7*'Inputs'!$C$6*D3781/3600,1)</x:f>
        <x:v>1059.5</x:v>
      </x:c>
      <x:c r="R3781" s="59" t="n">
        <x:f>ROUND((P3781-Q3781)*O3781-('Inputs'!$C$4/B3781)*(I3781/J3781+K3781)-'Inputs'!$C$4*L3781-('Inputs'!$C$4*'Inputs'!$C$20*'Inputs'!$C$21*'Inputs'!$C$22/1000)*M3781*N3781,0)</x:f>
        <x:v>9528</x:v>
      </x:c>
      <x:c r="S3781" s="59" t="n">
        <x:f>ROUND(R3781/'Inputs'!$C$4,2)</x:f>
        <x:v>0.95</x:v>
      </x:c>
      <x:c r="T3781" s="33" t="n">
        <x:f>ROUND((P3781-Q3781)*G3781*'Inputs'!$C$25/1000,1)</x:f>
        <x:v>58.6</x:v>
      </x:c>
    </x:row>
    <x:row r="3782">
      <x:c r="A3782" t="n">
        <x:v>3767</x:v>
      </x:c>
      <x:c r="B3782" s="68" t="n">
        <x:v>53.5</x:v>
      </x:c>
      <x:c r="C3782" s="68" t="n">
        <x:v>29.2</x:v>
      </x:c>
      <x:c r="D3782" s="68" t="n">
        <x:v>216.9</x:v>
      </x:c>
      <x:c r="E3782" s="68" t="n">
        <x:v>25.8</x:v>
      </x:c>
      <x:c r="F3782" s="68" t="n">
        <x:v>55</x:v>
      </x:c>
      <x:c r="G3782" s="68" t="n">
        <x:v>7.8</x:v>
      </x:c>
      <x:c r="H3782" s="69" t="n">
        <x:v>1.703</x:v>
      </x:c>
      <x:c r="I3782" s="68" t="n">
        <x:v>8787</x:v>
      </x:c>
      <x:c r="J3782" s="68" t="n">
        <x:v>9.4</x:v>
      </x:c>
      <x:c r="K3782" s="68" t="n">
        <x:v>643</x:v>
      </x:c>
      <x:c r="L3782" s="68" t="n">
        <x:v>4.4</x:v>
      </x:c>
      <x:c r="M3782" s="70" t="n">
        <x:v>0.068</x:v>
      </x:c>
      <x:c r="N3782" s="71" t="n">
        <x:v>78</x:v>
      </x:c>
      <x:c r="O3782" s="33" t="n">
        <x:f>ROUND(3*E3782+F3782+G3782*H3782,1)</x:f>
        <x:v>145.7</x:v>
      </x:c>
      <x:c r="P3782" s="33" t="n">
        <x:f>ROUND('Inputs'!$C$4*'Inputs'!$C$7*'Inputs'!$C$5*C3782/3600,1)</x:f>
        <x:v>4217.8</x:v>
      </x:c>
      <x:c r="Q3782" s="33" t="n">
        <x:f>ROUND(('Inputs'!$C$4/B3782)*'Inputs'!$C$7*'Inputs'!$C$6*D3782/3600,1)</x:f>
        <x:v>1171.2</x:v>
      </x:c>
      <x:c r="R3782" s="59" t="n">
        <x:f>ROUND((P3782-Q3782)*O3782-('Inputs'!$C$4/B3782)*(I3782/J3782+K3782)-'Inputs'!$C$4*L3782-('Inputs'!$C$4*'Inputs'!$C$20*'Inputs'!$C$21*'Inputs'!$C$22/1000)*M3782*N3782,0)</x:f>
        <x:v>93116</x:v>
      </x:c>
      <x:c r="S3782" s="59" t="n">
        <x:f>ROUND(R3782/'Inputs'!$C$4,2)</x:f>
        <x:v>9.31</x:v>
      </x:c>
      <x:c r="T3782" s="33" t="n">
        <x:f>ROUND((P3782-Q3782)*G3782*'Inputs'!$C$25/1000,1)</x:f>
        <x:v>61.4</x:v>
      </x:c>
    </x:row>
    <x:row r="3783">
      <x:c r="A3783" t="n">
        <x:v>3768</x:v>
      </x:c>
      <x:c r="B3783" s="68" t="n">
        <x:v>46.7</x:v>
      </x:c>
      <x:c r="C3783" s="68" t="n">
        <x:v>27.7</x:v>
      </x:c>
      <x:c r="D3783" s="68" t="n">
        <x:v>263.4</x:v>
      </x:c>
      <x:c r="E3783" s="68" t="n">
        <x:v>25.8</x:v>
      </x:c>
      <x:c r="F3783" s="68" t="n">
        <x:v>41.4</x:v>
      </x:c>
      <x:c r="G3783" s="68" t="n">
        <x:v>7.8</x:v>
      </x:c>
      <x:c r="H3783" s="69" t="n">
        <x:v>1.773</x:v>
      </x:c>
      <x:c r="I3783" s="68" t="n">
        <x:v>5926</x:v>
      </x:c>
      <x:c r="J3783" s="68" t="n">
        <x:v>12.5</x:v>
      </x:c>
      <x:c r="K3783" s="68" t="n">
        <x:v>757</x:v>
      </x:c>
      <x:c r="L3783" s="68" t="n">
        <x:v>3.1</x:v>
      </x:c>
      <x:c r="M3783" s="70" t="n">
        <x:v>0.088</x:v>
      </x:c>
      <x:c r="N3783" s="71" t="n">
        <x:v>139</x:v>
      </x:c>
      <x:c r="O3783" s="33" t="n">
        <x:f>ROUND(3*E3783+F3783+G3783*H3783,1)</x:f>
        <x:v>132.6</x:v>
      </x:c>
      <x:c r="P3783" s="33" t="n">
        <x:f>ROUND('Inputs'!$C$4*'Inputs'!$C$7*'Inputs'!$C$5*C3783/3600,1)</x:f>
        <x:v>4001.1</x:v>
      </x:c>
      <x:c r="Q3783" s="33" t="n">
        <x:f>ROUND(('Inputs'!$C$4/B3783)*'Inputs'!$C$7*'Inputs'!$C$6*D3783/3600,1)</x:f>
        <x:v>1629.4</x:v>
      </x:c>
      <x:c r="R3783" s="59" t="n">
        <x:f>ROUND((P3783-Q3783)*O3783-('Inputs'!$C$4/B3783)*(I3783/J3783+K3783)-'Inputs'!$C$4*L3783-('Inputs'!$C$4*'Inputs'!$C$20*'Inputs'!$C$21*'Inputs'!$C$22/1000)*M3783*N3783,0)</x:f>
        <x:v>-7480</x:v>
      </x:c>
      <x:c r="S3783" s="59" t="n">
        <x:f>ROUND(R3783/'Inputs'!$C$4,2)</x:f>
        <x:v>-0.75</x:v>
      </x:c>
      <x:c r="T3783" s="33" t="n">
        <x:f>ROUND((P3783-Q3783)*G3783*'Inputs'!$C$25/1000,1)</x:f>
        <x:v>47.8</x:v>
      </x:c>
    </x:row>
    <x:row r="3784">
      <x:c r="A3784" t="n">
        <x:v>3769</x:v>
      </x:c>
      <x:c r="B3784" s="68" t="n">
        <x:v>38.5</x:v>
      </x:c>
      <x:c r="C3784" s="68" t="n">
        <x:v>25.8</x:v>
      </x:c>
      <x:c r="D3784" s="68" t="n">
        <x:v>177.1</x:v>
      </x:c>
      <x:c r="E3784" s="68" t="n">
        <x:v>20.7</x:v>
      </x:c>
      <x:c r="F3784" s="68" t="n">
        <x:v>54.8</x:v>
      </x:c>
      <x:c r="G3784" s="68" t="n">
        <x:v>9</x:v>
      </x:c>
      <x:c r="H3784" s="69" t="n">
        <x:v>1.744</x:v>
      </x:c>
      <x:c r="I3784" s="68" t="n">
        <x:v>8377</x:v>
      </x:c>
      <x:c r="J3784" s="68" t="n">
        <x:v>13.5</x:v>
      </x:c>
      <x:c r="K3784" s="68" t="n">
        <x:v>632</x:v>
      </x:c>
      <x:c r="L3784" s="68" t="n">
        <x:v>3.2</x:v>
      </x:c>
      <x:c r="M3784" s="70" t="n">
        <x:v>0.092</x:v>
      </x:c>
      <x:c r="N3784" s="71" t="n">
        <x:v>95</x:v>
      </x:c>
      <x:c r="O3784" s="33" t="n">
        <x:f>ROUND(3*E3784+F3784+G3784*H3784,1)</x:f>
        <x:v>132.6</x:v>
      </x:c>
      <x:c r="P3784" s="33" t="n">
        <x:f>ROUND('Inputs'!$C$4*'Inputs'!$C$7*'Inputs'!$C$5*C3784/3600,1)</x:f>
        <x:v>3726.7</x:v>
      </x:c>
      <x:c r="Q3784" s="33" t="n">
        <x:f>ROUND(('Inputs'!$C$4/B3784)*'Inputs'!$C$7*'Inputs'!$C$6*D3784/3600,1)</x:f>
        <x:v>1328.9</x:v>
      </x:c>
      <x:c r="R3784" s="59" t="n">
        <x:f>ROUND((P3784-Q3784)*O3784-('Inputs'!$C$4/B3784)*(I3784/J3784+K3784)-'Inputs'!$C$4*L3784-('Inputs'!$C$4*'Inputs'!$C$20*'Inputs'!$C$21*'Inputs'!$C$22/1000)*M3784*N3784,0)</x:f>
        <x:v>-58925</x:v>
      </x:c>
      <x:c r="S3784" s="59" t="n">
        <x:f>ROUND(R3784/'Inputs'!$C$4,2)</x:f>
        <x:v>-5.89</x:v>
      </x:c>
      <x:c r="T3784" s="33" t="n">
        <x:f>ROUND((P3784-Q3784)*G3784*'Inputs'!$C$25/1000,1)</x:f>
        <x:v>55.8</x:v>
      </x:c>
    </x:row>
    <x:row r="3785">
      <x:c r="A3785" t="n">
        <x:v>3770</x:v>
      </x:c>
      <x:c r="B3785" s="68" t="n">
        <x:v>42.2</x:v>
      </x:c>
      <x:c r="C3785" s="68" t="n">
        <x:v>27.8</x:v>
      </x:c>
      <x:c r="D3785" s="68" t="n">
        <x:v>268.6</x:v>
      </x:c>
      <x:c r="E3785" s="68" t="n">
        <x:v>26.4</x:v>
      </x:c>
      <x:c r="F3785" s="68" t="n">
        <x:v>41.8</x:v>
      </x:c>
      <x:c r="G3785" s="68" t="n">
        <x:v>10.5</x:v>
      </x:c>
      <x:c r="H3785" s="69" t="n">
        <x:v>1.617</x:v>
      </x:c>
      <x:c r="I3785" s="68" t="n">
        <x:v>6789</x:v>
      </x:c>
      <x:c r="J3785" s="68" t="n">
        <x:v>8.3</x:v>
      </x:c>
      <x:c r="K3785" s="68" t="n">
        <x:v>526</x:v>
      </x:c>
      <x:c r="L3785" s="68" t="n">
        <x:v>5.1</x:v>
      </x:c>
      <x:c r="M3785" s="70" t="n">
        <x:v>0.053</x:v>
      </x:c>
      <x:c r="N3785" s="71" t="n">
        <x:v>98</x:v>
      </x:c>
      <x:c r="O3785" s="33" t="n">
        <x:f>ROUND(3*E3785+F3785+G3785*H3785,1)</x:f>
        <x:v>138</x:v>
      </x:c>
      <x:c r="P3785" s="33" t="n">
        <x:f>ROUND('Inputs'!$C$4*'Inputs'!$C$7*'Inputs'!$C$5*C3785/3600,1)</x:f>
        <x:v>4015.6</x:v>
      </x:c>
      <x:c r="Q3785" s="33" t="n">
        <x:f>ROUND(('Inputs'!$C$4/B3785)*'Inputs'!$C$7*'Inputs'!$C$6*D3785/3600,1)</x:f>
        <x:v>1838.8</x:v>
      </x:c>
      <x:c r="R3785" s="59" t="n">
        <x:f>ROUND((P3785-Q3785)*O3785-('Inputs'!$C$4/B3785)*(I3785/J3785+K3785)-'Inputs'!$C$4*L3785-('Inputs'!$C$4*'Inputs'!$C$20*'Inputs'!$C$21*'Inputs'!$C$22/1000)*M3785*N3785,0)</x:f>
        <x:v>-80688</x:v>
      </x:c>
      <x:c r="S3785" s="59" t="n">
        <x:f>ROUND(R3785/'Inputs'!$C$4,2)</x:f>
        <x:v>-8.07</x:v>
      </x:c>
      <x:c r="T3785" s="33" t="n">
        <x:f>ROUND((P3785-Q3785)*G3785*'Inputs'!$C$25/1000,1)</x:f>
        <x:v>59.1</x:v>
      </x:c>
    </x:row>
    <x:row r="3786">
      <x:c r="A3786" t="n">
        <x:v>3771</x:v>
      </x:c>
      <x:c r="B3786" s="68" t="n">
        <x:v>56</x:v>
      </x:c>
      <x:c r="C3786" s="68" t="n">
        <x:v>33.5</x:v>
      </x:c>
      <x:c r="D3786" s="68" t="n">
        <x:v>174.9</x:v>
      </x:c>
      <x:c r="E3786" s="68" t="n">
        <x:v>22.8</x:v>
      </x:c>
      <x:c r="F3786" s="68" t="n">
        <x:v>32.5</x:v>
      </x:c>
      <x:c r="G3786" s="68" t="n">
        <x:v>7.4</x:v>
      </x:c>
      <x:c r="H3786" s="69" t="n">
        <x:v>1.746</x:v>
      </x:c>
      <x:c r="I3786" s="68" t="n">
        <x:v>5386</x:v>
      </x:c>
      <x:c r="J3786" s="68" t="n">
        <x:v>12</x:v>
      </x:c>
      <x:c r="K3786" s="68" t="n">
        <x:v>499</x:v>
      </x:c>
      <x:c r="L3786" s="68" t="n">
        <x:v>4.8</x:v>
      </x:c>
      <x:c r="M3786" s="70" t="n">
        <x:v>0.03</x:v>
      </x:c>
      <x:c r="N3786" s="71" t="n">
        <x:v>85</x:v>
      </x:c>
      <x:c r="O3786" s="33" t="n">
        <x:f>ROUND(3*E3786+F3786+G3786*H3786,1)</x:f>
        <x:v>113.8</x:v>
      </x:c>
      <x:c r="P3786" s="33" t="n">
        <x:f>ROUND('Inputs'!$C$4*'Inputs'!$C$7*'Inputs'!$C$5*C3786/3600,1)</x:f>
        <x:v>4838.9</x:v>
      </x:c>
      <x:c r="Q3786" s="33" t="n">
        <x:f>ROUND(('Inputs'!$C$4/B3786)*'Inputs'!$C$7*'Inputs'!$C$6*D3786/3600,1)</x:f>
        <x:v>902.3</x:v>
      </x:c>
      <x:c r="R3786" s="59" t="n">
        <x:f>ROUND((P3786-Q3786)*O3786-('Inputs'!$C$4/B3786)*(I3786/J3786+K3786)-'Inputs'!$C$4*L3786-('Inputs'!$C$4*'Inputs'!$C$20*'Inputs'!$C$21*'Inputs'!$C$22/1000)*M3786*N3786,0)</x:f>
        <x:v>225027</x:v>
      </x:c>
      <x:c r="S3786" s="59" t="n">
        <x:f>ROUND(R3786/'Inputs'!$C$4,2)</x:f>
        <x:v>22.5</x:v>
      </x:c>
      <x:c r="T3786" s="33" t="n">
        <x:f>ROUND((P3786-Q3786)*G3786*'Inputs'!$C$25/1000,1)</x:f>
        <x:v>75.3</x:v>
      </x:c>
    </x:row>
    <x:row r="3787">
      <x:c r="A3787" t="n">
        <x:v>3772</x:v>
      </x:c>
      <x:c r="B3787" s="68" t="n">
        <x:v>44.6</x:v>
      </x:c>
      <x:c r="C3787" s="68" t="n">
        <x:v>29</x:v>
      </x:c>
      <x:c r="D3787" s="68" t="n">
        <x:v>253</x:v>
      </x:c>
      <x:c r="E3787" s="68" t="n">
        <x:v>22.2</x:v>
      </x:c>
      <x:c r="F3787" s="68" t="n">
        <x:v>50.8</x:v>
      </x:c>
      <x:c r="G3787" s="68" t="n">
        <x:v>10</x:v>
      </x:c>
      <x:c r="H3787" s="69" t="n">
        <x:v>1.618</x:v>
      </x:c>
      <x:c r="I3787" s="68" t="n">
        <x:v>8487</x:v>
      </x:c>
      <x:c r="J3787" s="68" t="n">
        <x:v>12.6</x:v>
      </x:c>
      <x:c r="K3787" s="68" t="n">
        <x:v>657</x:v>
      </x:c>
      <x:c r="L3787" s="68" t="n">
        <x:v>5.9</x:v>
      </x:c>
      <x:c r="M3787" s="70" t="n">
        <x:v>0.076</x:v>
      </x:c>
      <x:c r="N3787" s="71" t="n">
        <x:v>71</x:v>
      </x:c>
      <x:c r="O3787" s="33" t="n">
        <x:f>ROUND(3*E3787+F3787+G3787*H3787,1)</x:f>
        <x:v>133.6</x:v>
      </x:c>
      <x:c r="P3787" s="33" t="n">
        <x:f>ROUND('Inputs'!$C$4*'Inputs'!$C$7*'Inputs'!$C$5*C3787/3600,1)</x:f>
        <x:v>4188.9</x:v>
      </x:c>
      <x:c r="Q3787" s="33" t="n">
        <x:f>ROUND(('Inputs'!$C$4/B3787)*'Inputs'!$C$7*'Inputs'!$C$6*D3787/3600,1)</x:f>
        <x:v>1638.8</x:v>
      </x:c>
      <x:c r="R3787" s="59" t="n">
        <x:f>ROUND((P3787-Q3787)*O3787-('Inputs'!$C$4/B3787)*(I3787/J3787+K3787)-'Inputs'!$C$4*L3787-('Inputs'!$C$4*'Inputs'!$C$20*'Inputs'!$C$21*'Inputs'!$C$22/1000)*M3787*N3787,0)</x:f>
        <x:v>-28707</x:v>
      </x:c>
      <x:c r="S3787" s="59" t="n">
        <x:f>ROUND(R3787/'Inputs'!$C$4,2)</x:f>
        <x:v>-2.87</x:v>
      </x:c>
      <x:c r="T3787" s="33" t="n">
        <x:f>ROUND((P3787-Q3787)*G3787*'Inputs'!$C$25/1000,1)</x:f>
        <x:v>65.9</x:v>
      </x:c>
    </x:row>
    <x:row r="3788">
      <x:c r="A3788" t="n">
        <x:v>3773</x:v>
      </x:c>
      <x:c r="B3788" s="68" t="n">
        <x:v>50.8</x:v>
      </x:c>
      <x:c r="C3788" s="68" t="n">
        <x:v>31.5</x:v>
      </x:c>
      <x:c r="D3788" s="68" t="n">
        <x:v>163.4</x:v>
      </x:c>
      <x:c r="E3788" s="68" t="n">
        <x:v>26</x:v>
      </x:c>
      <x:c r="F3788" s="68" t="n">
        <x:v>31.2</x:v>
      </x:c>
      <x:c r="G3788" s="68" t="n">
        <x:v>9</x:v>
      </x:c>
      <x:c r="H3788" s="69" t="n">
        <x:v>1.863</x:v>
      </x:c>
      <x:c r="I3788" s="68" t="n">
        <x:v>7586</x:v>
      </x:c>
      <x:c r="J3788" s="68" t="n">
        <x:v>10</x:v>
      </x:c>
      <x:c r="K3788" s="68" t="n">
        <x:v>414</x:v>
      </x:c>
      <x:c r="L3788" s="68" t="n">
        <x:v>3.4</x:v>
      </x:c>
      <x:c r="M3788" s="70" t="n">
        <x:v>0.014</x:v>
      </x:c>
      <x:c r="N3788" s="71" t="n">
        <x:v>151</x:v>
      </x:c>
      <x:c r="O3788" s="33" t="n">
        <x:f>ROUND(3*E3788+F3788+G3788*H3788,1)</x:f>
        <x:v>126</x:v>
      </x:c>
      <x:c r="P3788" s="33" t="n">
        <x:f>ROUND('Inputs'!$C$4*'Inputs'!$C$7*'Inputs'!$C$5*C3788/3600,1)</x:f>
        <x:v>4550</x:v>
      </x:c>
      <x:c r="Q3788" s="33" t="n">
        <x:f>ROUND(('Inputs'!$C$4/B3788)*'Inputs'!$C$7*'Inputs'!$C$6*D3788/3600,1)</x:f>
        <x:v>929.2</x:v>
      </x:c>
      <x:c r="R3788" s="59" t="n">
        <x:f>ROUND((P3788-Q3788)*O3788-('Inputs'!$C$4/B3788)*(I3788/J3788+K3788)-'Inputs'!$C$4*L3788-('Inputs'!$C$4*'Inputs'!$C$20*'Inputs'!$C$21*'Inputs'!$C$22/1000)*M3788*N3788,0)</x:f>
        <x:v>186667</x:v>
      </x:c>
      <x:c r="S3788" s="59" t="n">
        <x:f>ROUND(R3788/'Inputs'!$C$4,2)</x:f>
        <x:v>18.67</x:v>
      </x:c>
      <x:c r="T3788" s="33" t="n">
        <x:f>ROUND((P3788-Q3788)*G3788*'Inputs'!$C$25/1000,1)</x:f>
        <x:v>84.2</x:v>
      </x:c>
    </x:row>
    <x:row r="3789">
      <x:c r="A3789" t="n">
        <x:v>3774</x:v>
      </x:c>
      <x:c r="B3789" s="68" t="n">
        <x:v>60</x:v>
      </x:c>
      <x:c r="C3789" s="68" t="n">
        <x:v>31</x:v>
      </x:c>
      <x:c r="D3789" s="68" t="n">
        <x:v>223.6</x:v>
      </x:c>
      <x:c r="E3789" s="68" t="n">
        <x:v>23.1</x:v>
      </x:c>
      <x:c r="F3789" s="68" t="n">
        <x:v>33.4</x:v>
      </x:c>
      <x:c r="G3789" s="68" t="n">
        <x:v>7.3</x:v>
      </x:c>
      <x:c r="H3789" s="69" t="n">
        <x:v>2.056</x:v>
      </x:c>
      <x:c r="I3789" s="68" t="n">
        <x:v>6113</x:v>
      </x:c>
      <x:c r="J3789" s="68" t="n">
        <x:v>12.8</x:v>
      </x:c>
      <x:c r="K3789" s="68" t="n">
        <x:v>705</x:v>
      </x:c>
      <x:c r="L3789" s="68" t="n">
        <x:v>5.1</x:v>
      </x:c>
      <x:c r="M3789" s="70" t="n">
        <x:v>0.018</x:v>
      </x:c>
      <x:c r="N3789" s="71" t="n">
        <x:v>135</x:v>
      </x:c>
      <x:c r="O3789" s="33" t="n">
        <x:f>ROUND(3*E3789+F3789+G3789*H3789,1)</x:f>
        <x:v>117.7</x:v>
      </x:c>
      <x:c r="P3789" s="33" t="n">
        <x:f>ROUND('Inputs'!$C$4*'Inputs'!$C$7*'Inputs'!$C$5*C3789/3600,1)</x:f>
        <x:v>4477.8</x:v>
      </x:c>
      <x:c r="Q3789" s="33" t="n">
        <x:f>ROUND(('Inputs'!$C$4/B3789)*'Inputs'!$C$7*'Inputs'!$C$6*D3789/3600,1)</x:f>
        <x:v>1076.6</x:v>
      </x:c>
      <x:c r="R3789" s="59" t="n">
        <x:f>ROUND((P3789-Q3789)*O3789-('Inputs'!$C$4/B3789)*(I3789/J3789+K3789)-'Inputs'!$C$4*L3789-('Inputs'!$C$4*'Inputs'!$C$20*'Inputs'!$C$21*'Inputs'!$C$22/1000)*M3789*N3789,0)</x:f>
        <x:v>146791</x:v>
      </x:c>
      <x:c r="S3789" s="59" t="n">
        <x:f>ROUND(R3789/'Inputs'!$C$4,2)</x:f>
        <x:v>14.68</x:v>
      </x:c>
      <x:c r="T3789" s="33" t="n">
        <x:f>ROUND((P3789-Q3789)*G3789*'Inputs'!$C$25/1000,1)</x:f>
        <x:v>64.1</x:v>
      </x:c>
    </x:row>
    <x:row r="3790">
      <x:c r="A3790" t="n">
        <x:v>3775</x:v>
      </x:c>
      <x:c r="B3790" s="68" t="n">
        <x:v>39.3</x:v>
      </x:c>
      <x:c r="C3790" s="68" t="n">
        <x:v>34.1</x:v>
      </x:c>
      <x:c r="D3790" s="68" t="n">
        <x:v>238</x:v>
      </x:c>
      <x:c r="E3790" s="68" t="n">
        <x:v>24.3</x:v>
      </x:c>
      <x:c r="F3790" s="68" t="n">
        <x:v>43.8</x:v>
      </x:c>
      <x:c r="G3790" s="68" t="n">
        <x:v>9.9</x:v>
      </x:c>
      <x:c r="H3790" s="69" t="n">
        <x:v>1.779</x:v>
      </x:c>
      <x:c r="I3790" s="68" t="n">
        <x:v>5871</x:v>
      </x:c>
      <x:c r="J3790" s="68" t="n">
        <x:v>11.9</x:v>
      </x:c>
      <x:c r="K3790" s="68" t="n">
        <x:v>714</x:v>
      </x:c>
      <x:c r="L3790" s="68" t="n">
        <x:v>2.7</x:v>
      </x:c>
      <x:c r="M3790" s="70" t="n">
        <x:v>0.086</x:v>
      </x:c>
      <x:c r="N3790" s="71" t="n">
        <x:v>74</x:v>
      </x:c>
      <x:c r="O3790" s="33" t="n">
        <x:f>ROUND(3*E3790+F3790+G3790*H3790,1)</x:f>
        <x:v>134.3</x:v>
      </x:c>
      <x:c r="P3790" s="33" t="n">
        <x:f>ROUND('Inputs'!$C$4*'Inputs'!$C$7*'Inputs'!$C$5*C3790/3600,1)</x:f>
        <x:v>4925.6</x:v>
      </x:c>
      <x:c r="Q3790" s="33" t="n">
        <x:f>ROUND(('Inputs'!$C$4/B3790)*'Inputs'!$C$7*'Inputs'!$C$6*D3790/3600,1)</x:f>
        <x:v>1749.5</x:v>
      </x:c>
      <x:c r="R3790" s="59" t="n">
        <x:f>ROUND((P3790-Q3790)*O3790-('Inputs'!$C$4/B3790)*(I3790/J3790+K3790)-'Inputs'!$C$4*L3790-('Inputs'!$C$4*'Inputs'!$C$20*'Inputs'!$C$21*'Inputs'!$C$22/1000)*M3790*N3790,0)</x:f>
        <x:v>78103</x:v>
      </x:c>
      <x:c r="S3790" s="59" t="n">
        <x:f>ROUND(R3790/'Inputs'!$C$4,2)</x:f>
        <x:v>7.81</x:v>
      </x:c>
      <x:c r="T3790" s="33" t="n">
        <x:f>ROUND((P3790-Q3790)*G3790*'Inputs'!$C$25/1000,1)</x:f>
        <x:v>81.2</x:v>
      </x:c>
    </x:row>
    <x:row r="3791">
      <x:c r="A3791" t="n">
        <x:v>3776</x:v>
      </x:c>
      <x:c r="B3791" s="68" t="n">
        <x:v>47.2</x:v>
      </x:c>
      <x:c r="C3791" s="68" t="n">
        <x:v>26.3</x:v>
      </x:c>
      <x:c r="D3791" s="68" t="n">
        <x:v>209.2</x:v>
      </x:c>
      <x:c r="E3791" s="68" t="n">
        <x:v>26.8</x:v>
      </x:c>
      <x:c r="F3791" s="68" t="n">
        <x:v>38</x:v>
      </x:c>
      <x:c r="G3791" s="68" t="n">
        <x:v>10.6</x:v>
      </x:c>
      <x:c r="H3791" s="69" t="n">
        <x:v>1.651</x:v>
      </x:c>
      <x:c r="I3791" s="68" t="n">
        <x:v>4527</x:v>
      </x:c>
      <x:c r="J3791" s="68" t="n">
        <x:v>13.8</x:v>
      </x:c>
      <x:c r="K3791" s="68" t="n">
        <x:v>705</x:v>
      </x:c>
      <x:c r="L3791" s="68" t="n">
        <x:v>2.1</x:v>
      </x:c>
      <x:c r="M3791" s="70" t="n">
        <x:v>0.026</x:v>
      </x:c>
      <x:c r="N3791" s="71" t="n">
        <x:v>72</x:v>
      </x:c>
      <x:c r="O3791" s="33" t="n">
        <x:f>ROUND(3*E3791+F3791+G3791*H3791,1)</x:f>
        <x:v>135.9</x:v>
      </x:c>
      <x:c r="P3791" s="33" t="n">
        <x:f>ROUND('Inputs'!$C$4*'Inputs'!$C$7*'Inputs'!$C$5*C3791/3600,1)</x:f>
        <x:v>3798.9</x:v>
      </x:c>
      <x:c r="Q3791" s="33" t="n">
        <x:f>ROUND(('Inputs'!$C$4/B3791)*'Inputs'!$C$7*'Inputs'!$C$6*D3791/3600,1)</x:f>
        <x:v>1280.4</x:v>
      </x:c>
      <x:c r="R3791" s="59" t="n">
        <x:f>ROUND((P3791-Q3791)*O3791-('Inputs'!$C$4/B3791)*(I3791/J3791+K3791)-'Inputs'!$C$4*L3791-('Inputs'!$C$4*'Inputs'!$C$20*'Inputs'!$C$21*'Inputs'!$C$22/1000)*M3791*N3791,0)</x:f>
        <x:v>98213</x:v>
      </x:c>
      <x:c r="S3791" s="59" t="n">
        <x:f>ROUND(R3791/'Inputs'!$C$4,2)</x:f>
        <x:v>9.82</x:v>
      </x:c>
      <x:c r="T3791" s="33" t="n">
        <x:f>ROUND((P3791-Q3791)*G3791*'Inputs'!$C$25/1000,1)</x:f>
        <x:v>69</x:v>
      </x:c>
    </x:row>
    <x:row r="3792">
      <x:c r="A3792" t="n">
        <x:v>3777</x:v>
      </x:c>
      <x:c r="B3792" s="68" t="n">
        <x:v>34.1</x:v>
      </x:c>
      <x:c r="C3792" s="68" t="n">
        <x:v>32.3</x:v>
      </x:c>
      <x:c r="D3792" s="68" t="n">
        <x:v>201.5</x:v>
      </x:c>
      <x:c r="E3792" s="68" t="n">
        <x:v>23.5</x:v>
      </x:c>
      <x:c r="F3792" s="68" t="n">
        <x:v>43.8</x:v>
      </x:c>
      <x:c r="G3792" s="68" t="n">
        <x:v>9.7</x:v>
      </x:c>
      <x:c r="H3792" s="69" t="n">
        <x:v>2.004</x:v>
      </x:c>
      <x:c r="I3792" s="68" t="n">
        <x:v>8866</x:v>
      </x:c>
      <x:c r="J3792" s="68" t="n">
        <x:v>8.3</x:v>
      </x:c>
      <x:c r="K3792" s="68" t="n">
        <x:v>660</x:v>
      </x:c>
      <x:c r="L3792" s="68" t="n">
        <x:v>1.6</x:v>
      </x:c>
      <x:c r="M3792" s="70" t="n">
        <x:v>0.096</x:v>
      </x:c>
      <x:c r="N3792" s="71" t="n">
        <x:v>131</x:v>
      </x:c>
      <x:c r="O3792" s="33" t="n">
        <x:f>ROUND(3*E3792+F3792+G3792*H3792,1)</x:f>
        <x:v>133.7</x:v>
      </x:c>
      <x:c r="P3792" s="33" t="n">
        <x:f>ROUND('Inputs'!$C$4*'Inputs'!$C$7*'Inputs'!$C$5*C3792/3600,1)</x:f>
        <x:v>4665.6</x:v>
      </x:c>
      <x:c r="Q3792" s="33" t="n">
        <x:f>ROUND(('Inputs'!$C$4/B3792)*'Inputs'!$C$7*'Inputs'!$C$6*D3792/3600,1)</x:f>
        <x:v>1707.1</x:v>
      </x:c>
      <x:c r="R3792" s="59" t="n">
        <x:f>ROUND((P3792-Q3792)*O3792-('Inputs'!$C$4/B3792)*(I3792/J3792+K3792)-'Inputs'!$C$4*L3792-('Inputs'!$C$4*'Inputs'!$C$20*'Inputs'!$C$21*'Inputs'!$C$22/1000)*M3792*N3792,0)</x:f>
        <x:v>-155372</x:v>
      </x:c>
      <x:c r="S3792" s="59" t="n">
        <x:f>ROUND(R3792/'Inputs'!$C$4,2)</x:f>
        <x:v>-15.54</x:v>
      </x:c>
      <x:c r="T3792" s="33" t="n">
        <x:f>ROUND((P3792-Q3792)*G3792*'Inputs'!$C$25/1000,1)</x:f>
        <x:v>74.1</x:v>
      </x:c>
    </x:row>
    <x:row r="3793">
      <x:c r="A3793" t="n">
        <x:v>3778</x:v>
      </x:c>
      <x:c r="B3793" s="68" t="n">
        <x:v>33.8</x:v>
      </x:c>
      <x:c r="C3793" s="68" t="n">
        <x:v>31.6</x:v>
      </x:c>
      <x:c r="D3793" s="68" t="n">
        <x:v>237.4</x:v>
      </x:c>
      <x:c r="E3793" s="68" t="n">
        <x:v>24.7</x:v>
      </x:c>
      <x:c r="F3793" s="68" t="n">
        <x:v>36.5</x:v>
      </x:c>
      <x:c r="G3793" s="68" t="n">
        <x:v>9</x:v>
      </x:c>
      <x:c r="H3793" s="69" t="n">
        <x:v>1.884</x:v>
      </x:c>
      <x:c r="I3793" s="68" t="n">
        <x:v>5665</x:v>
      </x:c>
      <x:c r="J3793" s="68" t="n">
        <x:v>14.8</x:v>
      </x:c>
      <x:c r="K3793" s="68" t="n">
        <x:v>475</x:v>
      </x:c>
      <x:c r="L3793" s="68" t="n">
        <x:v>5.9</x:v>
      </x:c>
      <x:c r="M3793" s="70" t="n">
        <x:v>0.013</x:v>
      </x:c>
      <x:c r="N3793" s="71" t="n">
        <x:v>76</x:v>
      </x:c>
      <x:c r="O3793" s="33" t="n">
        <x:f>ROUND(3*E3793+F3793+G3793*H3793,1)</x:f>
        <x:v>127.6</x:v>
      </x:c>
      <x:c r="P3793" s="33" t="n">
        <x:f>ROUND('Inputs'!$C$4*'Inputs'!$C$7*'Inputs'!$C$5*C3793/3600,1)</x:f>
        <x:v>4564.4</x:v>
      </x:c>
      <x:c r="Q3793" s="33" t="n">
        <x:f>ROUND(('Inputs'!$C$4/B3793)*'Inputs'!$C$7*'Inputs'!$C$6*D3793/3600,1)</x:f>
        <x:v>2029.1</x:v>
      </x:c>
      <x:c r="R3793" s="59" t="n">
        <x:f>ROUND((P3793-Q3793)*O3793-('Inputs'!$C$4/B3793)*(I3793/J3793+K3793)-'Inputs'!$C$4*L3793-('Inputs'!$C$4*'Inputs'!$C$20*'Inputs'!$C$21*'Inputs'!$C$22/1000)*M3793*N3793,0)</x:f>
        <x:v>8517</x:v>
      </x:c>
      <x:c r="S3793" s="59" t="n">
        <x:f>ROUND(R3793/'Inputs'!$C$4,2)</x:f>
        <x:v>0.85</x:v>
      </x:c>
      <x:c r="T3793" s="33" t="n">
        <x:f>ROUND((P3793-Q3793)*G3793*'Inputs'!$C$25/1000,1)</x:f>
        <x:v>59</x:v>
      </x:c>
    </x:row>
    <x:row r="3794">
      <x:c r="A3794" t="n">
        <x:v>3779</x:v>
      </x:c>
      <x:c r="B3794" s="68" t="n">
        <x:v>27.8</x:v>
      </x:c>
      <x:c r="C3794" s="68" t="n">
        <x:v>33.3</x:v>
      </x:c>
      <x:c r="D3794" s="68" t="n">
        <x:v>178</x:v>
      </x:c>
      <x:c r="E3794" s="68" t="n">
        <x:v>26</x:v>
      </x:c>
      <x:c r="F3794" s="68" t="n">
        <x:v>44.3</x:v>
      </x:c>
      <x:c r="G3794" s="68" t="n">
        <x:v>8.4</x:v>
      </x:c>
      <x:c r="H3794" s="69" t="n">
        <x:v>1.856</x:v>
      </x:c>
      <x:c r="I3794" s="68" t="n">
        <x:v>7094</x:v>
      </x:c>
      <x:c r="J3794" s="68" t="n">
        <x:v>8.5</x:v>
      </x:c>
      <x:c r="K3794" s="68" t="n">
        <x:v>927</x:v>
      </x:c>
      <x:c r="L3794" s="68" t="n">
        <x:v>5.9</x:v>
      </x:c>
      <x:c r="M3794" s="70" t="n">
        <x:v>0.064</x:v>
      </x:c>
      <x:c r="N3794" s="71" t="n">
        <x:v>102</x:v>
      </x:c>
      <x:c r="O3794" s="33" t="n">
        <x:f>ROUND(3*E3794+F3794+G3794*H3794,1)</x:f>
        <x:v>137.9</x:v>
      </x:c>
      <x:c r="P3794" s="33" t="n">
        <x:f>ROUND('Inputs'!$C$4*'Inputs'!$C$7*'Inputs'!$C$5*C3794/3600,1)</x:f>
        <x:v>4810</x:v>
      </x:c>
      <x:c r="Q3794" s="33" t="n">
        <x:f>ROUND(('Inputs'!$C$4/B3794)*'Inputs'!$C$7*'Inputs'!$C$6*D3794/3600,1)</x:f>
        <x:v>1849.7</x:v>
      </x:c>
      <x:c r="R3794" s="59" t="n">
        <x:f>ROUND((P3794-Q3794)*O3794-('Inputs'!$C$4/B3794)*(I3794/J3794+K3794)-'Inputs'!$C$4*L3794-('Inputs'!$C$4*'Inputs'!$C$20*'Inputs'!$C$21*'Inputs'!$C$22/1000)*M3794*N3794,0)</x:f>
        <x:v>-299037</x:v>
      </x:c>
      <x:c r="S3794" s="59" t="n">
        <x:f>ROUND(R3794/'Inputs'!$C$4,2)</x:f>
        <x:v>-29.9</x:v>
      </x:c>
      <x:c r="T3794" s="33" t="n">
        <x:f>ROUND((P3794-Q3794)*G3794*'Inputs'!$C$25/1000,1)</x:f>
        <x:v>64.2</x:v>
      </x:c>
    </x:row>
    <x:row r="3795">
      <x:c r="A3795" t="n">
        <x:v>3780</x:v>
      </x:c>
      <x:c r="B3795" s="68" t="n">
        <x:v>49.4</x:v>
      </x:c>
      <x:c r="C3795" s="68" t="n">
        <x:v>35.4</x:v>
      </x:c>
      <x:c r="D3795" s="68" t="n">
        <x:v>244.7</x:v>
      </x:c>
      <x:c r="E3795" s="68" t="n">
        <x:v>27.5</x:v>
      </x:c>
      <x:c r="F3795" s="68" t="n">
        <x:v>31.3</x:v>
      </x:c>
      <x:c r="G3795" s="68" t="n">
        <x:v>10.2</x:v>
      </x:c>
      <x:c r="H3795" s="69" t="n">
        <x:v>1.786</x:v>
      </x:c>
      <x:c r="I3795" s="68" t="n">
        <x:v>8475</x:v>
      </x:c>
      <x:c r="J3795" s="68" t="n">
        <x:v>8.2</x:v>
      </x:c>
      <x:c r="K3795" s="68" t="n">
        <x:v>527</x:v>
      </x:c>
      <x:c r="L3795" s="68" t="n">
        <x:v>1.8</x:v>
      </x:c>
      <x:c r="M3795" s="70" t="n">
        <x:v>0.032</x:v>
      </x:c>
      <x:c r="N3795" s="71" t="n">
        <x:v>142</x:v>
      </x:c>
      <x:c r="O3795" s="33" t="n">
        <x:f>ROUND(3*E3795+F3795+G3795*H3795,1)</x:f>
        <x:v>132</x:v>
      </x:c>
      <x:c r="P3795" s="33" t="n">
        <x:f>ROUND('Inputs'!$C$4*'Inputs'!$C$7*'Inputs'!$C$5*C3795/3600,1)</x:f>
        <x:v>5113.3</x:v>
      </x:c>
      <x:c r="Q3795" s="33" t="n">
        <x:f>ROUND(('Inputs'!$C$4/B3795)*'Inputs'!$C$7*'Inputs'!$C$6*D3795/3600,1)</x:f>
        <x:v>1431</x:v>
      </x:c>
      <x:c r="R3795" s="59" t="n">
        <x:f>ROUND((P3795-Q3795)*O3795-('Inputs'!$C$4/B3795)*(I3795/J3795+K3795)-'Inputs'!$C$4*L3795-('Inputs'!$C$4*'Inputs'!$C$20*'Inputs'!$C$21*'Inputs'!$C$22/1000)*M3795*N3795,0)</x:f>
        <x:v>142004</x:v>
      </x:c>
      <x:c r="S3795" s="59" t="n">
        <x:f>ROUND(R3795/'Inputs'!$C$4,2)</x:f>
        <x:v>14.2</x:v>
      </x:c>
      <x:c r="T3795" s="33" t="n">
        <x:f>ROUND((P3795-Q3795)*G3795*'Inputs'!$C$25/1000,1)</x:f>
        <x:v>97</x:v>
      </x:c>
    </x:row>
    <x:row r="3796">
      <x:c r="A3796" t="n">
        <x:v>3781</x:v>
      </x:c>
      <x:c r="B3796" s="68" t="n">
        <x:v>50.9</x:v>
      </x:c>
      <x:c r="C3796" s="68" t="n">
        <x:v>28</x:v>
      </x:c>
      <x:c r="D3796" s="68" t="n">
        <x:v>272.8</x:v>
      </x:c>
      <x:c r="E3796" s="68" t="n">
        <x:v>23.3</x:v>
      </x:c>
      <x:c r="F3796" s="68" t="n">
        <x:v>53.7</x:v>
      </x:c>
      <x:c r="G3796" s="68" t="n">
        <x:v>7.4</x:v>
      </x:c>
      <x:c r="H3796" s="69" t="n">
        <x:v>1.77</x:v>
      </x:c>
      <x:c r="I3796" s="68" t="n">
        <x:v>9244</x:v>
      </x:c>
      <x:c r="J3796" s="68" t="n">
        <x:v>11.4</x:v>
      </x:c>
      <x:c r="K3796" s="68" t="n">
        <x:v>725</x:v>
      </x:c>
      <x:c r="L3796" s="68" t="n">
        <x:v>1.8</x:v>
      </x:c>
      <x:c r="M3796" s="70" t="n">
        <x:v>0.056</x:v>
      </x:c>
      <x:c r="N3796" s="71" t="n">
        <x:v>152</x:v>
      </x:c>
      <x:c r="O3796" s="33" t="n">
        <x:f>ROUND(3*E3796+F3796+G3796*H3796,1)</x:f>
        <x:v>136.7</x:v>
      </x:c>
      <x:c r="P3796" s="33" t="n">
        <x:f>ROUND('Inputs'!$C$4*'Inputs'!$C$7*'Inputs'!$C$5*C3796/3600,1)</x:f>
        <x:v>4044.4</x:v>
      </x:c>
      <x:c r="Q3796" s="33" t="n">
        <x:f>ROUND(('Inputs'!$C$4/B3796)*'Inputs'!$C$7*'Inputs'!$C$6*D3796/3600,1)</x:f>
        <x:v>1548.3</x:v>
      </x:c>
      <x:c r="R3796" s="59" t="n">
        <x:f>ROUND((P3796-Q3796)*O3796-('Inputs'!$C$4/B3796)*(I3796/J3796+K3796)-'Inputs'!$C$4*L3796-('Inputs'!$C$4*'Inputs'!$C$20*'Inputs'!$C$21*'Inputs'!$C$22/1000)*M3796*N3796,0)</x:f>
        <x:v>2439</x:v>
      </x:c>
      <x:c r="S3796" s="59" t="n">
        <x:f>ROUND(R3796/'Inputs'!$C$4,2)</x:f>
        <x:v>0.24</x:v>
      </x:c>
      <x:c r="T3796" s="33" t="n">
        <x:f>ROUND((P3796-Q3796)*G3796*'Inputs'!$C$25/1000,1)</x:f>
        <x:v>47.7</x:v>
      </x:c>
    </x:row>
    <x:row r="3797">
      <x:c r="A3797" t="n">
        <x:v>3782</x:v>
      </x:c>
      <x:c r="B3797" s="68" t="n">
        <x:v>26.1</x:v>
      </x:c>
      <x:c r="C3797" s="68" t="n">
        <x:v>30.3</x:v>
      </x:c>
      <x:c r="D3797" s="68" t="n">
        <x:v>213.3</x:v>
      </x:c>
      <x:c r="E3797" s="68" t="n">
        <x:v>25.5</x:v>
      </x:c>
      <x:c r="F3797" s="68" t="n">
        <x:v>37.8</x:v>
      </x:c>
      <x:c r="G3797" s="68" t="n">
        <x:v>9.1</x:v>
      </x:c>
      <x:c r="H3797" s="69" t="n">
        <x:v>1.737</x:v>
      </x:c>
      <x:c r="I3797" s="68" t="n">
        <x:v>5790</x:v>
      </x:c>
      <x:c r="J3797" s="68" t="n">
        <x:v>12</x:v>
      </x:c>
      <x:c r="K3797" s="68" t="n">
        <x:v>427</x:v>
      </x:c>
      <x:c r="L3797" s="68" t="n">
        <x:v>3.7</x:v>
      </x:c>
      <x:c r="M3797" s="70" t="n">
        <x:v>0.014</x:v>
      </x:c>
      <x:c r="N3797" s="71" t="n">
        <x:v>148</x:v>
      </x:c>
      <x:c r="O3797" s="33" t="n">
        <x:f>ROUND(3*E3797+F3797+G3797*H3797,1)</x:f>
        <x:v>130.1</x:v>
      </x:c>
      <x:c r="P3797" s="33" t="n">
        <x:f>ROUND('Inputs'!$C$4*'Inputs'!$C$7*'Inputs'!$C$5*C3797/3600,1)</x:f>
        <x:v>4376.7</x:v>
      </x:c>
      <x:c r="Q3797" s="33" t="n">
        <x:f>ROUND(('Inputs'!$C$4/B3797)*'Inputs'!$C$7*'Inputs'!$C$6*D3797/3600,1)</x:f>
        <x:v>2360.9</x:v>
      </x:c>
      <x:c r="R3797" s="59" t="n">
        <x:f>ROUND((P3797-Q3797)*O3797-('Inputs'!$C$4/B3797)*(I3797/J3797+K3797)-'Inputs'!$C$4*L3797-('Inputs'!$C$4*'Inputs'!$C$20*'Inputs'!$C$21*'Inputs'!$C$22/1000)*M3797*N3797,0)</x:f>
        <x:v>-127845</x:v>
      </x:c>
      <x:c r="S3797" s="59" t="n">
        <x:f>ROUND(R3797/'Inputs'!$C$4,2)</x:f>
        <x:v>-12.78</x:v>
      </x:c>
      <x:c r="T3797" s="33" t="n">
        <x:f>ROUND((P3797-Q3797)*G3797*'Inputs'!$C$25/1000,1)</x:f>
        <x:v>47.4</x:v>
      </x:c>
    </x:row>
    <x:row r="3798">
      <x:c r="A3798" t="n">
        <x:v>3783</x:v>
      </x:c>
      <x:c r="B3798" s="68" t="n">
        <x:v>36.7</x:v>
      </x:c>
      <x:c r="C3798" s="68" t="n">
        <x:v>29.2</x:v>
      </x:c>
      <x:c r="D3798" s="68" t="n">
        <x:v>221.9</x:v>
      </x:c>
      <x:c r="E3798" s="68" t="n">
        <x:v>21.5</x:v>
      </x:c>
      <x:c r="F3798" s="68" t="n">
        <x:v>47.1</x:v>
      </x:c>
      <x:c r="G3798" s="68" t="n">
        <x:v>9.5</x:v>
      </x:c>
      <x:c r="H3798" s="69" t="n">
        <x:v>1.83</x:v>
      </x:c>
      <x:c r="I3798" s="68" t="n">
        <x:v>7685</x:v>
      </x:c>
      <x:c r="J3798" s="68" t="n">
        <x:v>11.3</x:v>
      </x:c>
      <x:c r="K3798" s="68" t="n">
        <x:v>802</x:v>
      </x:c>
      <x:c r="L3798" s="68" t="n">
        <x:v>1.7</x:v>
      </x:c>
      <x:c r="M3798" s="70" t="n">
        <x:v>0.076</x:v>
      </x:c>
      <x:c r="N3798" s="71" t="n">
        <x:v>92</x:v>
      </x:c>
      <x:c r="O3798" s="33" t="n">
        <x:f>ROUND(3*E3798+F3798+G3798*H3798,1)</x:f>
        <x:v>129</x:v>
      </x:c>
      <x:c r="P3798" s="33" t="n">
        <x:f>ROUND('Inputs'!$C$4*'Inputs'!$C$7*'Inputs'!$C$5*C3798/3600,1)</x:f>
        <x:v>4217.8</x:v>
      </x:c>
      <x:c r="Q3798" s="33" t="n">
        <x:f>ROUND(('Inputs'!$C$4/B3798)*'Inputs'!$C$7*'Inputs'!$C$6*D3798/3600,1)</x:f>
        <x:v>1746.7</x:v>
      </x:c>
      <x:c r="R3798" s="59" t="n">
        <x:f>ROUND((P3798-Q3798)*O3798-('Inputs'!$C$4/B3798)*(I3798/J3798+K3798)-'Inputs'!$C$4*L3798-('Inputs'!$C$4*'Inputs'!$C$20*'Inputs'!$C$21*'Inputs'!$C$22/1000)*M3798*N3798,0)</x:f>
        <x:v>-117702</x:v>
      </x:c>
      <x:c r="S3798" s="59" t="n">
        <x:f>ROUND(R3798/'Inputs'!$C$4,2)</x:f>
        <x:v>-11.77</x:v>
      </x:c>
      <x:c r="T3798" s="33" t="n">
        <x:f>ROUND((P3798-Q3798)*G3798*'Inputs'!$C$25/1000,1)</x:f>
        <x:v>60.6</x:v>
      </x:c>
    </x:row>
    <x:row r="3799">
      <x:c r="A3799" t="n">
        <x:v>3784</x:v>
      </x:c>
      <x:c r="B3799" s="68" t="n">
        <x:v>36</x:v>
      </x:c>
      <x:c r="C3799" s="68" t="n">
        <x:v>29.6</x:v>
      </x:c>
      <x:c r="D3799" s="68" t="n">
        <x:v>198.7</x:v>
      </x:c>
      <x:c r="E3799" s="68" t="n">
        <x:v>20.5</x:v>
      </x:c>
      <x:c r="F3799" s="68" t="n">
        <x:v>30.1</x:v>
      </x:c>
      <x:c r="G3799" s="68" t="n">
        <x:v>9.4</x:v>
      </x:c>
      <x:c r="H3799" s="69" t="n">
        <x:v>1.799</x:v>
      </x:c>
      <x:c r="I3799" s="68" t="n">
        <x:v>5192</x:v>
      </x:c>
      <x:c r="J3799" s="68" t="n">
        <x:v>11.5</x:v>
      </x:c>
      <x:c r="K3799" s="68" t="n">
        <x:v>387</x:v>
      </x:c>
      <x:c r="L3799" s="68" t="n">
        <x:v>2.4</x:v>
      </x:c>
      <x:c r="M3799" s="70" t="n">
        <x:v>0.071</x:v>
      </x:c>
      <x:c r="N3799" s="71" t="n">
        <x:v>112</x:v>
      </x:c>
      <x:c r="O3799" s="33" t="n">
        <x:f>ROUND(3*E3799+F3799+G3799*H3799,1)</x:f>
        <x:v>108.5</x:v>
      </x:c>
      <x:c r="P3799" s="33" t="n">
        <x:f>ROUND('Inputs'!$C$4*'Inputs'!$C$7*'Inputs'!$C$5*C3799/3600,1)</x:f>
        <x:v>4275.6</x:v>
      </x:c>
      <x:c r="Q3799" s="33" t="n">
        <x:f>ROUND(('Inputs'!$C$4/B3799)*'Inputs'!$C$7*'Inputs'!$C$6*D3799/3600,1)</x:f>
        <x:v>1594.5</x:v>
      </x:c>
      <x:c r="R3799" s="59" t="n">
        <x:f>ROUND((P3799-Q3799)*O3799-('Inputs'!$C$4/B3799)*(I3799/J3799+K3799)-'Inputs'!$C$4*L3799-('Inputs'!$C$4*'Inputs'!$C$20*'Inputs'!$C$21*'Inputs'!$C$22/1000)*M3799*N3799,0)</x:f>
        <x:v>16207</x:v>
      </x:c>
      <x:c r="S3799" s="59" t="n">
        <x:f>ROUND(R3799/'Inputs'!$C$4,2)</x:f>
        <x:v>1.62</x:v>
      </x:c>
      <x:c r="T3799" s="33" t="n">
        <x:f>ROUND((P3799-Q3799)*G3799*'Inputs'!$C$25/1000,1)</x:f>
        <x:v>65.1</x:v>
      </x:c>
    </x:row>
    <x:row r="3800">
      <x:c r="A3800" t="n">
        <x:v>3785</x:v>
      </x:c>
      <x:c r="B3800" s="68" t="n">
        <x:v>31.3</x:v>
      </x:c>
      <x:c r="C3800" s="68" t="n">
        <x:v>30.6</x:v>
      </x:c>
      <x:c r="D3800" s="68" t="n">
        <x:v>201.9</x:v>
      </x:c>
      <x:c r="E3800" s="68" t="n">
        <x:v>27.6</x:v>
      </x:c>
      <x:c r="F3800" s="68" t="n">
        <x:v>54.9</x:v>
      </x:c>
      <x:c r="G3800" s="68" t="n">
        <x:v>8.3</x:v>
      </x:c>
      <x:c r="H3800" s="69" t="n">
        <x:v>1.914</x:v>
      </x:c>
      <x:c r="I3800" s="68" t="n">
        <x:v>6246</x:v>
      </x:c>
      <x:c r="J3800" s="68" t="n">
        <x:v>10.9</x:v>
      </x:c>
      <x:c r="K3800" s="68" t="n">
        <x:v>469</x:v>
      </x:c>
      <x:c r="L3800" s="68" t="n">
        <x:v>2.5</x:v>
      </x:c>
      <x:c r="M3800" s="70" t="n">
        <x:v>0.038</x:v>
      </x:c>
      <x:c r="N3800" s="71" t="n">
        <x:v>140</x:v>
      </x:c>
      <x:c r="O3800" s="33" t="n">
        <x:f>ROUND(3*E3800+F3800+G3800*H3800,1)</x:f>
        <x:v>153.6</x:v>
      </x:c>
      <x:c r="P3800" s="33" t="n">
        <x:f>ROUND('Inputs'!$C$4*'Inputs'!$C$7*'Inputs'!$C$5*C3800/3600,1)</x:f>
        <x:v>4420</x:v>
      </x:c>
      <x:c r="Q3800" s="33" t="n">
        <x:f>ROUND(('Inputs'!$C$4/B3800)*'Inputs'!$C$7*'Inputs'!$C$6*D3800/3600,1)</x:f>
        <x:v>1863.5</x:v>
      </x:c>
      <x:c r="R3800" s="59" t="n">
        <x:f>ROUND((P3800-Q3800)*O3800-('Inputs'!$C$4/B3800)*(I3800/J3800+K3800)-'Inputs'!$C$4*L3800-('Inputs'!$C$4*'Inputs'!$C$20*'Inputs'!$C$21*'Inputs'!$C$22/1000)*M3800*N3800,0)</x:f>
        <x:v>22866</x:v>
      </x:c>
      <x:c r="S3800" s="59" t="n">
        <x:f>ROUND(R3800/'Inputs'!$C$4,2)</x:f>
        <x:v>2.29</x:v>
      </x:c>
      <x:c r="T3800" s="33" t="n">
        <x:f>ROUND((P3800-Q3800)*G3800*'Inputs'!$C$25/1000,1)</x:f>
        <x:v>54.8</x:v>
      </x:c>
    </x:row>
    <x:row r="3801">
      <x:c r="A3801" t="n">
        <x:v>3786</x:v>
      </x:c>
      <x:c r="B3801" s="68" t="n">
        <x:v>43.8</x:v>
      </x:c>
      <x:c r="C3801" s="68" t="n">
        <x:v>32</x:v>
      </x:c>
      <x:c r="D3801" s="68" t="n">
        <x:v>224.1</x:v>
      </x:c>
      <x:c r="E3801" s="68" t="n">
        <x:v>24.2</x:v>
      </x:c>
      <x:c r="F3801" s="68" t="n">
        <x:v>33.3</x:v>
      </x:c>
      <x:c r="G3801" s="68" t="n">
        <x:v>9.6</x:v>
      </x:c>
      <x:c r="H3801" s="69" t="n">
        <x:v>1.815</x:v>
      </x:c>
      <x:c r="I3801" s="68" t="n">
        <x:v>6891</x:v>
      </x:c>
      <x:c r="J3801" s="68" t="n">
        <x:v>12.9</x:v>
      </x:c>
      <x:c r="K3801" s="68" t="n">
        <x:v>460</x:v>
      </x:c>
      <x:c r="L3801" s="68" t="n">
        <x:v>3.6</x:v>
      </x:c>
      <x:c r="M3801" s="70" t="n">
        <x:v>0.087</x:v>
      </x:c>
      <x:c r="N3801" s="71" t="n">
        <x:v>145</x:v>
      </x:c>
      <x:c r="O3801" s="33" t="n">
        <x:f>ROUND(3*E3801+F3801+G3801*H3801,1)</x:f>
        <x:v>123.3</x:v>
      </x:c>
      <x:c r="P3801" s="33" t="n">
        <x:f>ROUND('Inputs'!$C$4*'Inputs'!$C$7*'Inputs'!$C$5*C3801/3600,1)</x:f>
        <x:v>4622.2</x:v>
      </x:c>
      <x:c r="Q3801" s="33" t="n">
        <x:f>ROUND(('Inputs'!$C$4/B3801)*'Inputs'!$C$7*'Inputs'!$C$6*D3801/3600,1)</x:f>
        <x:v>1478.1</x:v>
      </x:c>
      <x:c r="R3801" s="59" t="n">
        <x:f>ROUND((P3801-Q3801)*O3801-('Inputs'!$C$4/B3801)*(I3801/J3801+K3801)-'Inputs'!$C$4*L3801-('Inputs'!$C$4*'Inputs'!$C$20*'Inputs'!$C$21*'Inputs'!$C$22/1000)*M3801*N3801,0)</x:f>
        <x:v>96475</x:v>
      </x:c>
      <x:c r="S3801" s="59" t="n">
        <x:f>ROUND(R3801/'Inputs'!$C$4,2)</x:f>
        <x:v>9.65</x:v>
      </x:c>
      <x:c r="T3801" s="33" t="n">
        <x:f>ROUND((P3801-Q3801)*G3801*'Inputs'!$C$25/1000,1)</x:f>
        <x:v>78</x:v>
      </x:c>
    </x:row>
    <x:row r="3802">
      <x:c r="A3802" t="n">
        <x:v>3787</x:v>
      </x:c>
      <x:c r="B3802" s="68" t="n">
        <x:v>33.5</x:v>
      </x:c>
      <x:c r="C3802" s="68" t="n">
        <x:v>29.4</x:v>
      </x:c>
      <x:c r="D3802" s="68" t="n">
        <x:v>222.9</x:v>
      </x:c>
      <x:c r="E3802" s="68" t="n">
        <x:v>25.1</x:v>
      </x:c>
      <x:c r="F3802" s="68" t="n">
        <x:v>34.4</x:v>
      </x:c>
      <x:c r="G3802" s="68" t="n">
        <x:v>9</x:v>
      </x:c>
      <x:c r="H3802" s="69" t="n">
        <x:v>1.683</x:v>
      </x:c>
      <x:c r="I3802" s="68" t="n">
        <x:v>8526</x:v>
      </x:c>
      <x:c r="J3802" s="68" t="n">
        <x:v>10.6</x:v>
      </x:c>
      <x:c r="K3802" s="68" t="n">
        <x:v>530</x:v>
      </x:c>
      <x:c r="L3802" s="68" t="n">
        <x:v>2.4</x:v>
      </x:c>
      <x:c r="M3802" s="70" t="n">
        <x:v>0.054</x:v>
      </x:c>
      <x:c r="N3802" s="71" t="n">
        <x:v>77</x:v>
      </x:c>
      <x:c r="O3802" s="33" t="n">
        <x:f>ROUND(3*E3802+F3802+G3802*H3802,1)</x:f>
        <x:v>124.8</x:v>
      </x:c>
      <x:c r="P3802" s="33" t="n">
        <x:f>ROUND('Inputs'!$C$4*'Inputs'!$C$7*'Inputs'!$C$5*C3802/3600,1)</x:f>
        <x:v>4246.7</x:v>
      </x:c>
      <x:c r="Q3802" s="33" t="n">
        <x:f>ROUND(('Inputs'!$C$4/B3802)*'Inputs'!$C$7*'Inputs'!$C$6*D3802/3600,1)</x:f>
        <x:v>1922.2</x:v>
      </x:c>
      <x:c r="R3802" s="59" t="n">
        <x:f>ROUND((P3802-Q3802)*O3802-('Inputs'!$C$4/B3802)*(I3802/J3802+K3802)-'Inputs'!$C$4*L3802-('Inputs'!$C$4*'Inputs'!$C$20*'Inputs'!$C$21*'Inputs'!$C$22/1000)*M3802*N3802,0)</x:f>
        <x:v>-141511</x:v>
      </x:c>
      <x:c r="S3802" s="59" t="n">
        <x:f>ROUND(R3802/'Inputs'!$C$4,2)</x:f>
        <x:v>-14.15</x:v>
      </x:c>
      <x:c r="T3802" s="33" t="n">
        <x:f>ROUND((P3802-Q3802)*G3802*'Inputs'!$C$25/1000,1)</x:f>
        <x:v>54</x:v>
      </x:c>
    </x:row>
    <x:row r="3803">
      <x:c r="A3803" t="n">
        <x:v>3788</x:v>
      </x:c>
      <x:c r="B3803" s="68" t="n">
        <x:v>45.4</x:v>
      </x:c>
      <x:c r="C3803" s="68" t="n">
        <x:v>32.3</x:v>
      </x:c>
      <x:c r="D3803" s="68" t="n">
        <x:v>175.9</x:v>
      </x:c>
      <x:c r="E3803" s="68" t="n">
        <x:v>20.6</x:v>
      </x:c>
      <x:c r="F3803" s="68" t="n">
        <x:v>32</x:v>
      </x:c>
      <x:c r="G3803" s="68" t="n">
        <x:v>10.7</x:v>
      </x:c>
      <x:c r="H3803" s="69" t="n">
        <x:v>1.841</x:v>
      </x:c>
      <x:c r="I3803" s="68" t="n">
        <x:v>8150</x:v>
      </x:c>
      <x:c r="J3803" s="68" t="n">
        <x:v>12.6</x:v>
      </x:c>
      <x:c r="K3803" s="68" t="n">
        <x:v>794</x:v>
      </x:c>
      <x:c r="L3803" s="68" t="n">
        <x:v>2.7</x:v>
      </x:c>
      <x:c r="M3803" s="70" t="n">
        <x:v>0.09</x:v>
      </x:c>
      <x:c r="N3803" s="71" t="n">
        <x:v>74</x:v>
      </x:c>
      <x:c r="O3803" s="33" t="n">
        <x:f>ROUND(3*E3803+F3803+G3803*H3803,1)</x:f>
        <x:v>113.5</x:v>
      </x:c>
      <x:c r="P3803" s="33" t="n">
        <x:f>ROUND('Inputs'!$C$4*'Inputs'!$C$7*'Inputs'!$C$5*C3803/3600,1)</x:f>
        <x:v>4665.6</x:v>
      </x:c>
      <x:c r="Q3803" s="33" t="n">
        <x:f>ROUND(('Inputs'!$C$4/B3803)*'Inputs'!$C$7*'Inputs'!$C$6*D3803/3600,1)</x:f>
        <x:v>1119.3</x:v>
      </x:c>
      <x:c r="R3803" s="59" t="n">
        <x:f>ROUND((P3803-Q3803)*O3803-('Inputs'!$C$4/B3803)*(I3803/J3803+K3803)-'Inputs'!$C$4*L3803-('Inputs'!$C$4*'Inputs'!$C$20*'Inputs'!$C$21*'Inputs'!$C$22/1000)*M3803*N3803,0)</x:f>
        <x:v>43250</x:v>
      </x:c>
      <x:c r="S3803" s="59" t="n">
        <x:f>ROUND(R3803/'Inputs'!$C$4,2)</x:f>
        <x:v>4.33</x:v>
      </x:c>
      <x:c r="T3803" s="33" t="n">
        <x:f>ROUND((P3803-Q3803)*G3803*'Inputs'!$C$25/1000,1)</x:f>
        <x:v>98</x:v>
      </x:c>
    </x:row>
    <x:row r="3804">
      <x:c r="A3804" t="n">
        <x:v>3789</x:v>
      </x:c>
      <x:c r="B3804" s="68" t="n">
        <x:v>45.5</x:v>
      </x:c>
      <x:c r="C3804" s="68" t="n">
        <x:v>31.9</x:v>
      </x:c>
      <x:c r="D3804" s="68" t="n">
        <x:v>187.5</x:v>
      </x:c>
      <x:c r="E3804" s="68" t="n">
        <x:v>21.2</x:v>
      </x:c>
      <x:c r="F3804" s="68" t="n">
        <x:v>52.5</x:v>
      </x:c>
      <x:c r="G3804" s="68" t="n">
        <x:v>11</x:v>
      </x:c>
      <x:c r="H3804" s="69" t="n">
        <x:v>1.593</x:v>
      </x:c>
      <x:c r="I3804" s="68" t="n">
        <x:v>7076</x:v>
      </x:c>
      <x:c r="J3804" s="68" t="n">
        <x:v>14.2</x:v>
      </x:c>
      <x:c r="K3804" s="68" t="n">
        <x:v>737</x:v>
      </x:c>
      <x:c r="L3804" s="68" t="n">
        <x:v>5.6</x:v>
      </x:c>
      <x:c r="M3804" s="70" t="n">
        <x:v>0.007</x:v>
      </x:c>
      <x:c r="N3804" s="71" t="n">
        <x:v>66</x:v>
      </x:c>
      <x:c r="O3804" s="33" t="n">
        <x:f>ROUND(3*E3804+F3804+G3804*H3804,1)</x:f>
        <x:v>133.6</x:v>
      </x:c>
      <x:c r="P3804" s="33" t="n">
        <x:f>ROUND('Inputs'!$C$4*'Inputs'!$C$7*'Inputs'!$C$5*C3804/3600,1)</x:f>
        <x:v>4607.8</x:v>
      </x:c>
      <x:c r="Q3804" s="33" t="n">
        <x:f>ROUND(('Inputs'!$C$4/B3804)*'Inputs'!$C$7*'Inputs'!$C$6*D3804/3600,1)</x:f>
        <x:v>1190.5</x:v>
      </x:c>
      <x:c r="R3804" s="59" t="n">
        <x:f>ROUND((P3804-Q3804)*O3804-('Inputs'!$C$4/B3804)*(I3804/J3804+K3804)-'Inputs'!$C$4*L3804-('Inputs'!$C$4*'Inputs'!$C$20*'Inputs'!$C$21*'Inputs'!$C$22/1000)*M3804*N3804,0)</x:f>
        <x:v>128022</x:v>
      </x:c>
      <x:c r="S3804" s="59" t="n">
        <x:f>ROUND(R3804/'Inputs'!$C$4,2)</x:f>
        <x:v>12.8</x:v>
      </x:c>
      <x:c r="T3804" s="33" t="n">
        <x:f>ROUND((P3804-Q3804)*G3804*'Inputs'!$C$25/1000,1)</x:f>
        <x:v>97.1</x:v>
      </x:c>
    </x:row>
    <x:row r="3805">
      <x:c r="A3805" t="n">
        <x:v>3790</x:v>
      </x:c>
      <x:c r="B3805" s="68" t="n">
        <x:v>27.5</x:v>
      </x:c>
      <x:c r="C3805" s="68" t="n">
        <x:v>26.8</x:v>
      </x:c>
      <x:c r="D3805" s="68" t="n">
        <x:v>230.1</x:v>
      </x:c>
      <x:c r="E3805" s="68" t="n">
        <x:v>22.2</x:v>
      </x:c>
      <x:c r="F3805" s="68" t="n">
        <x:v>47.5</x:v>
      </x:c>
      <x:c r="G3805" s="68" t="n">
        <x:v>10.1</x:v>
      </x:c>
      <x:c r="H3805" s="69" t="n">
        <x:v>1.66</x:v>
      </x:c>
      <x:c r="I3805" s="68" t="n">
        <x:v>7248</x:v>
      </x:c>
      <x:c r="J3805" s="68" t="n">
        <x:v>12.2</x:v>
      </x:c>
      <x:c r="K3805" s="68" t="n">
        <x:v>817</x:v>
      </x:c>
      <x:c r="L3805" s="68" t="n">
        <x:v>3.4</x:v>
      </x:c>
      <x:c r="M3805" s="70" t="n">
        <x:v>0.037</x:v>
      </x:c>
      <x:c r="N3805" s="71" t="n">
        <x:v>125</x:v>
      </x:c>
      <x:c r="O3805" s="33" t="n">
        <x:f>ROUND(3*E3805+F3805+G3805*H3805,1)</x:f>
        <x:v>130.9</x:v>
      </x:c>
      <x:c r="P3805" s="33" t="n">
        <x:f>ROUND('Inputs'!$C$4*'Inputs'!$C$7*'Inputs'!$C$5*C3805/3600,1)</x:f>
        <x:v>3871.1</x:v>
      </x:c>
      <x:c r="Q3805" s="33" t="n">
        <x:f>ROUND(('Inputs'!$C$4/B3805)*'Inputs'!$C$7*'Inputs'!$C$6*D3805/3600,1)</x:f>
        <x:v>2417.2</x:v>
      </x:c>
      <x:c r="R3805" s="59" t="n">
        <x:f>ROUND((P3805-Q3805)*O3805-('Inputs'!$C$4/B3805)*(I3805/J3805+K3805)-'Inputs'!$C$4*L3805-('Inputs'!$C$4*'Inputs'!$C$20*'Inputs'!$C$21*'Inputs'!$C$22/1000)*M3805*N3805,0)</x:f>
        <x:v>-367153</x:v>
      </x:c>
      <x:c r="S3805" s="59" t="n">
        <x:f>ROUND(R3805/'Inputs'!$C$4,2)</x:f>
        <x:v>-36.72</x:v>
      </x:c>
      <x:c r="T3805" s="33" t="n">
        <x:f>ROUND((P3805-Q3805)*G3805*'Inputs'!$C$25/1000,1)</x:f>
        <x:v>37.9</x:v>
      </x:c>
    </x:row>
    <x:row r="3806">
      <x:c r="A3806" t="n">
        <x:v>3791</x:v>
      </x:c>
      <x:c r="B3806" s="68" t="n">
        <x:v>31.8</x:v>
      </x:c>
      <x:c r="C3806" s="68" t="n">
        <x:v>27.5</x:v>
      </x:c>
      <x:c r="D3806" s="68" t="n">
        <x:v>276.6</x:v>
      </x:c>
      <x:c r="E3806" s="68" t="n">
        <x:v>22.1</x:v>
      </x:c>
      <x:c r="F3806" s="68" t="n">
        <x:v>46.6</x:v>
      </x:c>
      <x:c r="G3806" s="68" t="n">
        <x:v>8.2</x:v>
      </x:c>
      <x:c r="H3806" s="69" t="n">
        <x:v>1.599</x:v>
      </x:c>
      <x:c r="I3806" s="68" t="n">
        <x:v>7400</x:v>
      </x:c>
      <x:c r="J3806" s="68" t="n">
        <x:v>9.5</x:v>
      </x:c>
      <x:c r="K3806" s="68" t="n">
        <x:v>698</x:v>
      </x:c>
      <x:c r="L3806" s="68" t="n">
        <x:v>4.8</x:v>
      </x:c>
      <x:c r="M3806" s="70" t="n">
        <x:v>0.004</x:v>
      </x:c>
      <x:c r="N3806" s="71" t="n">
        <x:v>74</x:v>
      </x:c>
      <x:c r="O3806" s="33" t="n">
        <x:f>ROUND(3*E3806+F3806+G3806*H3806,1)</x:f>
        <x:v>126</x:v>
      </x:c>
      <x:c r="P3806" s="33" t="n">
        <x:f>ROUND('Inputs'!$C$4*'Inputs'!$C$7*'Inputs'!$C$5*C3806/3600,1)</x:f>
        <x:v>3972.2</x:v>
      </x:c>
      <x:c r="Q3806" s="33" t="n">
        <x:f>ROUND(('Inputs'!$C$4/B3806)*'Inputs'!$C$7*'Inputs'!$C$6*D3806/3600,1)</x:f>
        <x:v>2512.8</x:v>
      </x:c>
      <x:c r="R3806" s="59" t="n">
        <x:f>ROUND((P3806-Q3806)*O3806-('Inputs'!$C$4/B3806)*(I3806/J3806+K3806)-'Inputs'!$C$4*L3806-('Inputs'!$C$4*'Inputs'!$C$20*'Inputs'!$C$21*'Inputs'!$C$22/1000)*M3806*N3806,0)</x:f>
        <x:v>-329226</x:v>
      </x:c>
      <x:c r="S3806" s="59" t="n">
        <x:f>ROUND(R3806/'Inputs'!$C$4,2)</x:f>
        <x:v>-32.92</x:v>
      </x:c>
      <x:c r="T3806" s="33" t="n">
        <x:f>ROUND((P3806-Q3806)*G3806*'Inputs'!$C$25/1000,1)</x:f>
        <x:v>30.9</x:v>
      </x:c>
    </x:row>
    <x:row r="3807">
      <x:c r="A3807" t="n">
        <x:v>3792</x:v>
      </x:c>
      <x:c r="B3807" s="68" t="n">
        <x:v>48.6</x:v>
      </x:c>
      <x:c r="C3807" s="68" t="n">
        <x:v>31.9</x:v>
      </x:c>
      <x:c r="D3807" s="68" t="n">
        <x:v>227</x:v>
      </x:c>
      <x:c r="E3807" s="68" t="n">
        <x:v>25.1</x:v>
      </x:c>
      <x:c r="F3807" s="68" t="n">
        <x:v>31.2</x:v>
      </x:c>
      <x:c r="G3807" s="68" t="n">
        <x:v>8.4</x:v>
      </x:c>
      <x:c r="H3807" s="69" t="n">
        <x:v>1.659</x:v>
      </x:c>
      <x:c r="I3807" s="68" t="n">
        <x:v>6459</x:v>
      </x:c>
      <x:c r="J3807" s="68" t="n">
        <x:v>9.7</x:v>
      </x:c>
      <x:c r="K3807" s="68" t="n">
        <x:v>543</x:v>
      </x:c>
      <x:c r="L3807" s="68" t="n">
        <x:v>2.9</x:v>
      </x:c>
      <x:c r="M3807" s="70" t="n">
        <x:v>0.01</x:v>
      </x:c>
      <x:c r="N3807" s="71" t="n">
        <x:v>118</x:v>
      </x:c>
      <x:c r="O3807" s="33" t="n">
        <x:f>ROUND(3*E3807+F3807+G3807*H3807,1)</x:f>
        <x:v>120.4</x:v>
      </x:c>
      <x:c r="P3807" s="33" t="n">
        <x:f>ROUND('Inputs'!$C$4*'Inputs'!$C$7*'Inputs'!$C$5*C3807/3600,1)</x:f>
        <x:v>4607.8</x:v>
      </x:c>
      <x:c r="Q3807" s="33" t="n">
        <x:f>ROUND(('Inputs'!$C$4/B3807)*'Inputs'!$C$7*'Inputs'!$C$6*D3807/3600,1)</x:f>
        <x:v>1349.3</x:v>
      </x:c>
      <x:c r="R3807" s="59" t="n">
        <x:f>ROUND((P3807-Q3807)*O3807-('Inputs'!$C$4/B3807)*(I3807/J3807+K3807)-'Inputs'!$C$4*L3807-('Inputs'!$C$4*'Inputs'!$C$20*'Inputs'!$C$21*'Inputs'!$C$22/1000)*M3807*N3807,0)</x:f>
        <x:v>111945</x:v>
      </x:c>
      <x:c r="S3807" s="59" t="n">
        <x:f>ROUND(R3807/'Inputs'!$C$4,2)</x:f>
        <x:v>11.19</x:v>
      </x:c>
      <x:c r="T3807" s="33" t="n">
        <x:f>ROUND((P3807-Q3807)*G3807*'Inputs'!$C$25/1000,1)</x:f>
        <x:v>70.7</x:v>
      </x:c>
    </x:row>
    <x:row r="3808">
      <x:c r="A3808" t="n">
        <x:v>3793</x:v>
      </x:c>
      <x:c r="B3808" s="68" t="n">
        <x:v>49.9</x:v>
      </x:c>
      <x:c r="C3808" s="68" t="n">
        <x:v>34.4</x:v>
      </x:c>
      <x:c r="D3808" s="68" t="n">
        <x:v>255.2</x:v>
      </x:c>
      <x:c r="E3808" s="68" t="n">
        <x:v>26.4</x:v>
      </x:c>
      <x:c r="F3808" s="68" t="n">
        <x:v>48.6</x:v>
      </x:c>
      <x:c r="G3808" s="68" t="n">
        <x:v>9</x:v>
      </x:c>
      <x:c r="H3808" s="69" t="n">
        <x:v>1.716</x:v>
      </x:c>
      <x:c r="I3808" s="68" t="n">
        <x:v>6081</x:v>
      </x:c>
      <x:c r="J3808" s="68" t="n">
        <x:v>8.5</x:v>
      </x:c>
      <x:c r="K3808" s="68" t="n">
        <x:v>552</x:v>
      </x:c>
      <x:c r="L3808" s="68" t="n">
        <x:v>3.9</x:v>
      </x:c>
      <x:c r="M3808" s="70" t="n">
        <x:v>0.006</x:v>
      </x:c>
      <x:c r="N3808" s="71" t="n">
        <x:v>73</x:v>
      </x:c>
      <x:c r="O3808" s="33" t="n">
        <x:f>ROUND(3*E3808+F3808+G3808*H3808,1)</x:f>
        <x:v>143.2</x:v>
      </x:c>
      <x:c r="P3808" s="33" t="n">
        <x:f>ROUND('Inputs'!$C$4*'Inputs'!$C$7*'Inputs'!$C$5*C3808/3600,1)</x:f>
        <x:v>4968.9</x:v>
      </x:c>
      <x:c r="Q3808" s="33" t="n">
        <x:f>ROUND(('Inputs'!$C$4/B3808)*'Inputs'!$C$7*'Inputs'!$C$6*D3808/3600,1)</x:f>
        <x:v>1477.4</x:v>
      </x:c>
      <x:c r="R3808" s="59" t="n">
        <x:f>ROUND((P3808-Q3808)*O3808-('Inputs'!$C$4/B3808)*(I3808/J3808+K3808)-'Inputs'!$C$4*L3808-('Inputs'!$C$4*'Inputs'!$C$20*'Inputs'!$C$21*'Inputs'!$C$22/1000)*M3808*N3808,0)</x:f>
        <x:v>206013</x:v>
      </x:c>
      <x:c r="S3808" s="59" t="n">
        <x:f>ROUND(R3808/'Inputs'!$C$4,2)</x:f>
        <x:v>20.6</x:v>
      </x:c>
      <x:c r="T3808" s="33" t="n">
        <x:f>ROUND((P3808-Q3808)*G3808*'Inputs'!$C$25/1000,1)</x:f>
        <x:v>81.2</x:v>
      </x:c>
    </x:row>
    <x:row r="3809">
      <x:c r="A3809" t="n">
        <x:v>3794</x:v>
      </x:c>
      <x:c r="B3809" s="68" t="n">
        <x:v>54.9</x:v>
      </x:c>
      <x:c r="C3809" s="68" t="n">
        <x:v>30.5</x:v>
      </x:c>
      <x:c r="D3809" s="68" t="n">
        <x:v>199.2</x:v>
      </x:c>
      <x:c r="E3809" s="68" t="n">
        <x:v>22.3</x:v>
      </x:c>
      <x:c r="F3809" s="68" t="n">
        <x:v>49.9</x:v>
      </x:c>
      <x:c r="G3809" s="68" t="n">
        <x:v>10.3</x:v>
      </x:c>
      <x:c r="H3809" s="69" t="n">
        <x:v>1.641</x:v>
      </x:c>
      <x:c r="I3809" s="68" t="n">
        <x:v>5676</x:v>
      </x:c>
      <x:c r="J3809" s="68" t="n">
        <x:v>14.5</x:v>
      </x:c>
      <x:c r="K3809" s="68" t="n">
        <x:v>807</x:v>
      </x:c>
      <x:c r="L3809" s="68" t="n">
        <x:v>2.5</x:v>
      </x:c>
      <x:c r="M3809" s="70" t="n">
        <x:v>0.067</x:v>
      </x:c>
      <x:c r="N3809" s="71" t="n">
        <x:v>153</x:v>
      </x:c>
      <x:c r="O3809" s="33" t="n">
        <x:f>ROUND(3*E3809+F3809+G3809*H3809,1)</x:f>
        <x:v>133.7</x:v>
      </x:c>
      <x:c r="P3809" s="33" t="n">
        <x:f>ROUND('Inputs'!$C$4*'Inputs'!$C$7*'Inputs'!$C$5*C3809/3600,1)</x:f>
        <x:v>4405.6</x:v>
      </x:c>
      <x:c r="Q3809" s="33" t="n">
        <x:f>ROUND(('Inputs'!$C$4/B3809)*'Inputs'!$C$7*'Inputs'!$C$6*D3809/3600,1)</x:f>
        <x:v>1048.2</x:v>
      </x:c>
      <x:c r="R3809" s="59" t="n">
        <x:f>ROUND((P3809-Q3809)*O3809-('Inputs'!$C$4/B3809)*(I3809/J3809+K3809)-'Inputs'!$C$4*L3809-('Inputs'!$C$4*'Inputs'!$C$20*'Inputs'!$C$21*'Inputs'!$C$22/1000)*M3809*N3809,0)</x:f>
        <x:v>182665</x:v>
      </x:c>
      <x:c r="S3809" s="59" t="n">
        <x:f>ROUND(R3809/'Inputs'!$C$4,2)</x:f>
        <x:v>18.27</x:v>
      </x:c>
      <x:c r="T3809" s="33" t="n">
        <x:f>ROUND((P3809-Q3809)*G3809*'Inputs'!$C$25/1000,1)</x:f>
        <x:v>89.3</x:v>
      </x:c>
    </x:row>
    <x:row r="3810">
      <x:c r="A3810" t="n">
        <x:v>3795</x:v>
      </x:c>
      <x:c r="B3810" s="68" t="n">
        <x:v>35.5</x:v>
      </x:c>
      <x:c r="C3810" s="68" t="n">
        <x:v>29.7</x:v>
      </x:c>
      <x:c r="D3810" s="68" t="n">
        <x:v>190</x:v>
      </x:c>
      <x:c r="E3810" s="68" t="n">
        <x:v>21.7</x:v>
      </x:c>
      <x:c r="F3810" s="68" t="n">
        <x:v>51.7</x:v>
      </x:c>
      <x:c r="G3810" s="68" t="n">
        <x:v>7.7</x:v>
      </x:c>
      <x:c r="H3810" s="69" t="n">
        <x:v>1.825</x:v>
      </x:c>
      <x:c r="I3810" s="68" t="n">
        <x:v>4227</x:v>
      </x:c>
      <x:c r="J3810" s="68" t="n">
        <x:v>12.4</x:v>
      </x:c>
      <x:c r="K3810" s="68" t="n">
        <x:v>539</x:v>
      </x:c>
      <x:c r="L3810" s="68" t="n">
        <x:v>5.1</x:v>
      </x:c>
      <x:c r="M3810" s="70" t="n">
        <x:v>0.056</x:v>
      </x:c>
      <x:c r="N3810" s="71" t="n">
        <x:v>157</x:v>
      </x:c>
      <x:c r="O3810" s="33" t="n">
        <x:f>ROUND(3*E3810+F3810+G3810*H3810,1)</x:f>
        <x:v>130.9</x:v>
      </x:c>
      <x:c r="P3810" s="33" t="n">
        <x:f>ROUND('Inputs'!$C$4*'Inputs'!$C$7*'Inputs'!$C$5*C3810/3600,1)</x:f>
        <x:v>4290</x:v>
      </x:c>
      <x:c r="Q3810" s="33" t="n">
        <x:f>ROUND(('Inputs'!$C$4/B3810)*'Inputs'!$C$7*'Inputs'!$C$6*D3810/3600,1)</x:f>
        <x:v>1546.2</x:v>
      </x:c>
      <x:c r="R3810" s="59" t="n">
        <x:f>ROUND((P3810-Q3810)*O3810-('Inputs'!$C$4/B3810)*(I3810/J3810+K3810)-'Inputs'!$C$4*L3810-('Inputs'!$C$4*'Inputs'!$C$20*'Inputs'!$C$21*'Inputs'!$C$22/1000)*M3810*N3810,0)</x:f>
        <x:v>40648</x:v>
      </x:c>
      <x:c r="S3810" s="59" t="n">
        <x:f>ROUND(R3810/'Inputs'!$C$4,2)</x:f>
        <x:v>4.06</x:v>
      </x:c>
      <x:c r="T3810" s="33" t="n">
        <x:f>ROUND((P3810-Q3810)*G3810*'Inputs'!$C$25/1000,1)</x:f>
        <x:v>54.6</x:v>
      </x:c>
    </x:row>
    <x:row r="3811">
      <x:c r="A3811" t="n">
        <x:v>3796</x:v>
      </x:c>
      <x:c r="B3811" s="68" t="n">
        <x:v>30.2</x:v>
      </x:c>
      <x:c r="C3811" s="68" t="n">
        <x:v>32.5</x:v>
      </x:c>
      <x:c r="D3811" s="68" t="n">
        <x:v>252</x:v>
      </x:c>
      <x:c r="E3811" s="68" t="n">
        <x:v>21.4</x:v>
      </x:c>
      <x:c r="F3811" s="68" t="n">
        <x:v>49.1</x:v>
      </x:c>
      <x:c r="G3811" s="68" t="n">
        <x:v>10.1</x:v>
      </x:c>
      <x:c r="H3811" s="69" t="n">
        <x:v>1.99</x:v>
      </x:c>
      <x:c r="I3811" s="68" t="n">
        <x:v>5429</x:v>
      </x:c>
      <x:c r="J3811" s="68" t="n">
        <x:v>10.8</x:v>
      </x:c>
      <x:c r="K3811" s="68" t="n">
        <x:v>560</x:v>
      </x:c>
      <x:c r="L3811" s="68" t="n">
        <x:v>4.2</x:v>
      </x:c>
      <x:c r="M3811" s="70" t="n">
        <x:v>0.073</x:v>
      </x:c>
      <x:c r="N3811" s="71" t="n">
        <x:v>61</x:v>
      </x:c>
      <x:c r="O3811" s="33" t="n">
        <x:f>ROUND(3*E3811+F3811+G3811*H3811,1)</x:f>
        <x:v>133.4</x:v>
      </x:c>
      <x:c r="P3811" s="33" t="n">
        <x:f>ROUND('Inputs'!$C$4*'Inputs'!$C$7*'Inputs'!$C$5*C3811/3600,1)</x:f>
        <x:v>4694.4</x:v>
      </x:c>
      <x:c r="Q3811" s="33" t="n">
        <x:f>ROUND(('Inputs'!$C$4/B3811)*'Inputs'!$C$7*'Inputs'!$C$6*D3811/3600,1)</x:f>
        <x:v>2410.6</x:v>
      </x:c>
      <x:c r="R3811" s="59" t="n">
        <x:f>ROUND((P3811-Q3811)*O3811-('Inputs'!$C$4/B3811)*(I3811/J3811+K3811)-'Inputs'!$C$4*L3811-('Inputs'!$C$4*'Inputs'!$C$20*'Inputs'!$C$21*'Inputs'!$C$22/1000)*M3811*N3811,0)</x:f>
        <x:v>-99181</x:v>
      </x:c>
      <x:c r="S3811" s="59" t="n">
        <x:f>ROUND(R3811/'Inputs'!$C$4,2)</x:f>
        <x:v>-9.92</x:v>
      </x:c>
      <x:c r="T3811" s="33" t="n">
        <x:f>ROUND((P3811-Q3811)*G3811*'Inputs'!$C$25/1000,1)</x:f>
        <x:v>59.6</x:v>
      </x:c>
    </x:row>
    <x:row r="3812">
      <x:c r="A3812" t="n">
        <x:v>3797</x:v>
      </x:c>
      <x:c r="B3812" s="68" t="n">
        <x:v>38</x:v>
      </x:c>
      <x:c r="C3812" s="68" t="n">
        <x:v>28.4</x:v>
      </x:c>
      <x:c r="D3812" s="68" t="n">
        <x:v>265.7</x:v>
      </x:c>
      <x:c r="E3812" s="68" t="n">
        <x:v>22.9</x:v>
      </x:c>
      <x:c r="F3812" s="68" t="n">
        <x:v>34.2</x:v>
      </x:c>
      <x:c r="G3812" s="68" t="n">
        <x:v>9.8</x:v>
      </x:c>
      <x:c r="H3812" s="69" t="n">
        <x:v>1.798</x:v>
      </x:c>
      <x:c r="I3812" s="68" t="n">
        <x:v>6006</x:v>
      </x:c>
      <x:c r="J3812" s="68" t="n">
        <x:v>9.5</x:v>
      </x:c>
      <x:c r="K3812" s="68" t="n">
        <x:v>625</x:v>
      </x:c>
      <x:c r="L3812" s="68" t="n">
        <x:v>2.1</x:v>
      </x:c>
      <x:c r="M3812" s="70" t="n">
        <x:v>0.043</x:v>
      </x:c>
      <x:c r="N3812" s="71" t="n">
        <x:v>117</x:v>
      </x:c>
      <x:c r="O3812" s="33" t="n">
        <x:f>ROUND(3*E3812+F3812+G3812*H3812,1)</x:f>
        <x:v>120.5</x:v>
      </x:c>
      <x:c r="P3812" s="33" t="n">
        <x:f>ROUND('Inputs'!$C$4*'Inputs'!$C$7*'Inputs'!$C$5*C3812/3600,1)</x:f>
        <x:v>4102.2</x:v>
      </x:c>
      <x:c r="Q3812" s="33" t="n">
        <x:f>ROUND(('Inputs'!$C$4/B3812)*'Inputs'!$C$7*'Inputs'!$C$6*D3812/3600,1)</x:f>
        <x:v>2019.9</x:v>
      </x:c>
      <x:c r="R3812" s="59" t="n">
        <x:f>ROUND((P3812-Q3812)*O3812-('Inputs'!$C$4/B3812)*(I3812/J3812+K3812)-'Inputs'!$C$4*L3812-('Inputs'!$C$4*'Inputs'!$C$20*'Inputs'!$C$21*'Inputs'!$C$22/1000)*M3812*N3812,0)</x:f>
        <x:v>-112178</x:v>
      </x:c>
      <x:c r="S3812" s="59" t="n">
        <x:f>ROUND(R3812/'Inputs'!$C$4,2)</x:f>
        <x:v>-11.22</x:v>
      </x:c>
      <x:c r="T3812" s="33" t="n">
        <x:f>ROUND((P3812-Q3812)*G3812*'Inputs'!$C$25/1000,1)</x:f>
        <x:v>52.7</x:v>
      </x:c>
    </x:row>
    <x:row r="3813">
      <x:c r="A3813" t="n">
        <x:v>3798</x:v>
      </x:c>
      <x:c r="B3813" s="68" t="n">
        <x:v>31.4</x:v>
      </x:c>
      <x:c r="C3813" s="68" t="n">
        <x:v>28.7</x:v>
      </x:c>
      <x:c r="D3813" s="68" t="n">
        <x:v>247.4</x:v>
      </x:c>
      <x:c r="E3813" s="68" t="n">
        <x:v>23.4</x:v>
      </x:c>
      <x:c r="F3813" s="68" t="n">
        <x:v>33.4</x:v>
      </x:c>
      <x:c r="G3813" s="68" t="n">
        <x:v>8.9</x:v>
      </x:c>
      <x:c r="H3813" s="69" t="n">
        <x:v>1.811</x:v>
      </x:c>
      <x:c r="I3813" s="68" t="n">
        <x:v>6053</x:v>
      </x:c>
      <x:c r="J3813" s="68" t="n">
        <x:v>8.2</x:v>
      </x:c>
      <x:c r="K3813" s="68" t="n">
        <x:v>481</x:v>
      </x:c>
      <x:c r="L3813" s="68" t="n">
        <x:v>5.8</x:v>
      </x:c>
      <x:c r="M3813" s="70" t="n">
        <x:v>0.043</x:v>
      </x:c>
      <x:c r="N3813" s="71" t="n">
        <x:v>61</x:v>
      </x:c>
      <x:c r="O3813" s="33" t="n">
        <x:f>ROUND(3*E3813+F3813+G3813*H3813,1)</x:f>
        <x:v>119.7</x:v>
      </x:c>
      <x:c r="P3813" s="33" t="n">
        <x:f>ROUND('Inputs'!$C$4*'Inputs'!$C$7*'Inputs'!$C$5*C3813/3600,1)</x:f>
        <x:v>4145.6</x:v>
      </x:c>
      <x:c r="Q3813" s="33" t="n">
        <x:f>ROUND(('Inputs'!$C$4/B3813)*'Inputs'!$C$7*'Inputs'!$C$6*D3813/3600,1)</x:f>
        <x:v>2276.2</x:v>
      </x:c>
      <x:c r="R3813" s="59" t="n">
        <x:f>ROUND((P3813-Q3813)*O3813-('Inputs'!$C$4/B3813)*(I3813/J3813+K3813)-'Inputs'!$C$4*L3813-('Inputs'!$C$4*'Inputs'!$C$20*'Inputs'!$C$21*'Inputs'!$C$22/1000)*M3813*N3813,0)</x:f>
        <x:v>-228369</x:v>
      </x:c>
      <x:c r="S3813" s="59" t="n">
        <x:f>ROUND(R3813/'Inputs'!$C$4,2)</x:f>
        <x:v>-22.84</x:v>
      </x:c>
      <x:c r="T3813" s="33" t="n">
        <x:f>ROUND((P3813-Q3813)*G3813*'Inputs'!$C$25/1000,1)</x:f>
        <x:v>43</x:v>
      </x:c>
    </x:row>
    <x:row r="3814">
      <x:c r="A3814" t="n">
        <x:v>3799</x:v>
      </x:c>
      <x:c r="B3814" s="68" t="n">
        <x:v>51.3</x:v>
      </x:c>
      <x:c r="C3814" s="68" t="n">
        <x:v>26.2</x:v>
      </x:c>
      <x:c r="D3814" s="68" t="n">
        <x:v>241.9</x:v>
      </x:c>
      <x:c r="E3814" s="68" t="n">
        <x:v>23.5</x:v>
      </x:c>
      <x:c r="F3814" s="68" t="n">
        <x:v>32</x:v>
      </x:c>
      <x:c r="G3814" s="68" t="n">
        <x:v>8.8</x:v>
      </x:c>
      <x:c r="H3814" s="69" t="n">
        <x:v>1.755</x:v>
      </x:c>
      <x:c r="I3814" s="68" t="n">
        <x:v>6275</x:v>
      </x:c>
      <x:c r="J3814" s="68" t="n">
        <x:v>13.4</x:v>
      </x:c>
      <x:c r="K3814" s="68" t="n">
        <x:v>458</x:v>
      </x:c>
      <x:c r="L3814" s="68" t="n">
        <x:v>2.9</x:v>
      </x:c>
      <x:c r="M3814" s="70" t="n">
        <x:v>0.053</x:v>
      </x:c>
      <x:c r="N3814" s="71" t="n">
        <x:v>132</x:v>
      </x:c>
      <x:c r="O3814" s="33" t="n">
        <x:f>ROUND(3*E3814+F3814+G3814*H3814,1)</x:f>
        <x:v>117.9</x:v>
      </x:c>
      <x:c r="P3814" s="33" t="n">
        <x:f>ROUND('Inputs'!$C$4*'Inputs'!$C$7*'Inputs'!$C$5*C3814/3600,1)</x:f>
        <x:v>3784.4</x:v>
      </x:c>
      <x:c r="Q3814" s="33" t="n">
        <x:f>ROUND(('Inputs'!$C$4/B3814)*'Inputs'!$C$7*'Inputs'!$C$6*D3814/3600,1)</x:f>
        <x:v>1362.2</x:v>
      </x:c>
      <x:c r="R3814" s="59" t="n">
        <x:f>ROUND((P3814-Q3814)*O3814-('Inputs'!$C$4/B3814)*(I3814/J3814+K3814)-'Inputs'!$C$4*L3814-('Inputs'!$C$4*'Inputs'!$C$20*'Inputs'!$C$21*'Inputs'!$C$22/1000)*M3814*N3814,0)</x:f>
        <x:v>60371</x:v>
      </x:c>
      <x:c r="S3814" s="59" t="n">
        <x:f>ROUND(R3814/'Inputs'!$C$4,2)</x:f>
        <x:v>6.04</x:v>
      </x:c>
      <x:c r="T3814" s="33" t="n">
        <x:f>ROUND((P3814-Q3814)*G3814*'Inputs'!$C$25/1000,1)</x:f>
        <x:v>55.1</x:v>
      </x:c>
    </x:row>
    <x:row r="3815">
      <x:c r="A3815" t="n">
        <x:v>3800</x:v>
      </x:c>
      <x:c r="B3815" s="68" t="n">
        <x:v>43.2</x:v>
      </x:c>
      <x:c r="C3815" s="68" t="n">
        <x:v>29.1</x:v>
      </x:c>
      <x:c r="D3815" s="68" t="n">
        <x:v>252.3</x:v>
      </x:c>
      <x:c r="E3815" s="68" t="n">
        <x:v>21.4</x:v>
      </x:c>
      <x:c r="F3815" s="68" t="n">
        <x:v>37.9</x:v>
      </x:c>
      <x:c r="G3815" s="68" t="n">
        <x:v>8.4</x:v>
      </x:c>
      <x:c r="H3815" s="69" t="n">
        <x:v>1.798</x:v>
      </x:c>
      <x:c r="I3815" s="68" t="n">
        <x:v>9473</x:v>
      </x:c>
      <x:c r="J3815" s="68" t="n">
        <x:v>13</x:v>
      </x:c>
      <x:c r="K3815" s="68" t="n">
        <x:v>675</x:v>
      </x:c>
      <x:c r="L3815" s="68" t="n">
        <x:v>3.2</x:v>
      </x:c>
      <x:c r="M3815" s="70" t="n">
        <x:v>0.035</x:v>
      </x:c>
      <x:c r="N3815" s="71" t="n">
        <x:v>81</x:v>
      </x:c>
      <x:c r="O3815" s="33" t="n">
        <x:f>ROUND(3*E3815+F3815+G3815*H3815,1)</x:f>
        <x:v>117.2</x:v>
      </x:c>
      <x:c r="P3815" s="33" t="n">
        <x:f>ROUND('Inputs'!$C$4*'Inputs'!$C$7*'Inputs'!$C$5*C3815/3600,1)</x:f>
        <x:v>4203.3</x:v>
      </x:c>
      <x:c r="Q3815" s="33" t="n">
        <x:f>ROUND(('Inputs'!$C$4/B3815)*'Inputs'!$C$7*'Inputs'!$C$6*D3815/3600,1)</x:f>
        <x:v>1687.2</x:v>
      </x:c>
      <x:c r="R3815" s="59" t="n">
        <x:f>ROUND((P3815-Q3815)*O3815-('Inputs'!$C$4/B3815)*(I3815/J3815+K3815)-'Inputs'!$C$4*L3815-('Inputs'!$C$4*'Inputs'!$C$20*'Inputs'!$C$21*'Inputs'!$C$22/1000)*M3815*N3815,0)</x:f>
        <x:v>-68381</x:v>
      </x:c>
      <x:c r="S3815" s="59" t="n">
        <x:f>ROUND(R3815/'Inputs'!$C$4,2)</x:f>
        <x:v>-6.84</x:v>
      </x:c>
      <x:c r="T3815" s="33" t="n">
        <x:f>ROUND((P3815-Q3815)*G3815*'Inputs'!$C$25/1000,1)</x:f>
        <x:v>54.6</x:v>
      </x:c>
    </x:row>
    <x:row r="3816">
      <x:c r="A3816" t="n">
        <x:v>3801</x:v>
      </x:c>
      <x:c r="B3816" s="68" t="n">
        <x:v>28.7</x:v>
      </x:c>
      <x:c r="C3816" s="68" t="n">
        <x:v>28.4</x:v>
      </x:c>
      <x:c r="D3816" s="68" t="n">
        <x:v>197.7</x:v>
      </x:c>
      <x:c r="E3816" s="68" t="n">
        <x:v>23.2</x:v>
      </x:c>
      <x:c r="F3816" s="68" t="n">
        <x:v>36.3</x:v>
      </x:c>
      <x:c r="G3816" s="68" t="n">
        <x:v>9.1</x:v>
      </x:c>
      <x:c r="H3816" s="69" t="n">
        <x:v>1.805</x:v>
      </x:c>
      <x:c r="I3816" s="68" t="n">
        <x:v>8194</x:v>
      </x:c>
      <x:c r="J3816" s="68" t="n">
        <x:v>14.8</x:v>
      </x:c>
      <x:c r="K3816" s="68" t="n">
        <x:v>740</x:v>
      </x:c>
      <x:c r="L3816" s="68" t="n">
        <x:v>4.2</x:v>
      </x:c>
      <x:c r="M3816" s="70" t="n">
        <x:v>0.1</x:v>
      </x:c>
      <x:c r="N3816" s="71" t="n">
        <x:v>96</x:v>
      </x:c>
      <x:c r="O3816" s="33" t="n">
        <x:f>ROUND(3*E3816+F3816+G3816*H3816,1)</x:f>
        <x:v>122.3</x:v>
      </x:c>
      <x:c r="P3816" s="33" t="n">
        <x:f>ROUND('Inputs'!$C$4*'Inputs'!$C$7*'Inputs'!$C$5*C3816/3600,1)</x:f>
        <x:v>4102.2</x:v>
      </x:c>
      <x:c r="Q3816" s="33" t="n">
        <x:f>ROUND(('Inputs'!$C$4/B3816)*'Inputs'!$C$7*'Inputs'!$C$6*D3816/3600,1)</x:f>
        <x:v>1990</x:v>
      </x:c>
      <x:c r="R3816" s="59" t="n">
        <x:f>ROUND((P3816-Q3816)*O3816-('Inputs'!$C$4/B3816)*(I3816/J3816+K3816)-'Inputs'!$C$4*L3816-('Inputs'!$C$4*'Inputs'!$C$20*'Inputs'!$C$21*'Inputs'!$C$22/1000)*M3816*N3816,0)</x:f>
        <x:v>-255894</x:v>
      </x:c>
      <x:c r="S3816" s="59" t="n">
        <x:f>ROUND(R3816/'Inputs'!$C$4,2)</x:f>
        <x:v>-25.59</x:v>
      </x:c>
      <x:c r="T3816" s="33" t="n">
        <x:f>ROUND((P3816-Q3816)*G3816*'Inputs'!$C$25/1000,1)</x:f>
        <x:v>49.7</x:v>
      </x:c>
    </x:row>
    <x:row r="3817">
      <x:c r="A3817" t="n">
        <x:v>3802</x:v>
      </x:c>
      <x:c r="B3817" s="68" t="n">
        <x:v>40.6</x:v>
      </x:c>
      <x:c r="C3817" s="68" t="n">
        <x:v>27.5</x:v>
      </x:c>
      <x:c r="D3817" s="68" t="n">
        <x:v>194.4</x:v>
      </x:c>
      <x:c r="E3817" s="68" t="n">
        <x:v>20</x:v>
      </x:c>
      <x:c r="F3817" s="68" t="n">
        <x:v>46.6</x:v>
      </x:c>
      <x:c r="G3817" s="68" t="n">
        <x:v>7.7</x:v>
      </x:c>
      <x:c r="H3817" s="69" t="n">
        <x:v>1.666</x:v>
      </x:c>
      <x:c r="I3817" s="68" t="n">
        <x:v>7535</x:v>
      </x:c>
      <x:c r="J3817" s="68" t="n">
        <x:v>14</x:v>
      </x:c>
      <x:c r="K3817" s="68" t="n">
        <x:v>626</x:v>
      </x:c>
      <x:c r="L3817" s="68" t="n">
        <x:v>2.8</x:v>
      </x:c>
      <x:c r="M3817" s="70" t="n">
        <x:v>0.011</x:v>
      </x:c>
      <x:c r="N3817" s="71" t="n">
        <x:v>86</x:v>
      </x:c>
      <x:c r="O3817" s="33" t="n">
        <x:f>ROUND(3*E3817+F3817+G3817*H3817,1)</x:f>
        <x:v>119.4</x:v>
      </x:c>
      <x:c r="P3817" s="33" t="n">
        <x:f>ROUND('Inputs'!$C$4*'Inputs'!$C$7*'Inputs'!$C$5*C3817/3600,1)</x:f>
        <x:v>3972.2</x:v>
      </x:c>
      <x:c r="Q3817" s="33" t="n">
        <x:f>ROUND(('Inputs'!$C$4/B3817)*'Inputs'!$C$7*'Inputs'!$C$6*D3817/3600,1)</x:f>
        <x:v>1383.3</x:v>
      </x:c>
      <x:c r="R3817" s="59" t="n">
        <x:f>ROUND((P3817-Q3817)*O3817-('Inputs'!$C$4/B3817)*(I3817/J3817+K3817)-'Inputs'!$C$4*L3817-('Inputs'!$C$4*'Inputs'!$C$20*'Inputs'!$C$21*'Inputs'!$C$22/1000)*M3817*N3817,0)</x:f>
        <x:v>-7753</x:v>
      </x:c>
      <x:c r="S3817" s="59" t="n">
        <x:f>ROUND(R3817/'Inputs'!$C$4,2)</x:f>
        <x:v>-0.78</x:v>
      </x:c>
      <x:c r="T3817" s="33" t="n">
        <x:f>ROUND((P3817-Q3817)*G3817*'Inputs'!$C$25/1000,1)</x:f>
        <x:v>51.5</x:v>
      </x:c>
    </x:row>
    <x:row r="3818">
      <x:c r="A3818" t="n">
        <x:v>3803</x:v>
      </x:c>
      <x:c r="B3818" s="68" t="n">
        <x:v>43</x:v>
      </x:c>
      <x:c r="C3818" s="68" t="n">
        <x:v>27.8</x:v>
      </x:c>
      <x:c r="D3818" s="68" t="n">
        <x:v>234.8</x:v>
      </x:c>
      <x:c r="E3818" s="68" t="n">
        <x:v>21.8</x:v>
      </x:c>
      <x:c r="F3818" s="68" t="n">
        <x:v>31.3</x:v>
      </x:c>
      <x:c r="G3818" s="68" t="n">
        <x:v>8.4</x:v>
      </x:c>
      <x:c r="H3818" s="69" t="n">
        <x:v>1.936</x:v>
      </x:c>
      <x:c r="I3818" s="68" t="n">
        <x:v>6274</x:v>
      </x:c>
      <x:c r="J3818" s="68" t="n">
        <x:v>8.3</x:v>
      </x:c>
      <x:c r="K3818" s="68" t="n">
        <x:v>358</x:v>
      </x:c>
      <x:c r="L3818" s="68" t="n">
        <x:v>1.5</x:v>
      </x:c>
      <x:c r="M3818" s="70" t="n">
        <x:v>0.02</x:v>
      </x:c>
      <x:c r="N3818" s="71" t="n">
        <x:v>129</x:v>
      </x:c>
      <x:c r="O3818" s="33" t="n">
        <x:f>ROUND(3*E3818+F3818+G3818*H3818,1)</x:f>
        <x:v>113</x:v>
      </x:c>
      <x:c r="P3818" s="33" t="n">
        <x:f>ROUND('Inputs'!$C$4*'Inputs'!$C$7*'Inputs'!$C$5*C3818/3600,1)</x:f>
        <x:v>4015.6</x:v>
      </x:c>
      <x:c r="Q3818" s="33" t="n">
        <x:f>ROUND(('Inputs'!$C$4/B3818)*'Inputs'!$C$7*'Inputs'!$C$6*D3818/3600,1)</x:f>
        <x:v>1577.5</x:v>
      </x:c>
      <x:c r="R3818" s="59" t="n">
        <x:f>ROUND((P3818-Q3818)*O3818-('Inputs'!$C$4/B3818)*(I3818/J3818+K3818)-'Inputs'!$C$4*L3818-('Inputs'!$C$4*'Inputs'!$C$20*'Inputs'!$C$21*'Inputs'!$C$22/1000)*M3818*N3818,0)</x:f>
        <x:v>-4311</x:v>
      </x:c>
      <x:c r="S3818" s="59" t="n">
        <x:f>ROUND(R3818/'Inputs'!$C$4,2)</x:f>
        <x:v>-0.43</x:v>
      </x:c>
      <x:c r="T3818" s="33" t="n">
        <x:f>ROUND((P3818-Q3818)*G3818*'Inputs'!$C$25/1000,1)</x:f>
        <x:v>52.9</x:v>
      </x:c>
    </x:row>
    <x:row r="3819">
      <x:c r="A3819" t="n">
        <x:v>3804</x:v>
      </x:c>
      <x:c r="B3819" s="68" t="n">
        <x:v>47.1</x:v>
      </x:c>
      <x:c r="C3819" s="68" t="n">
        <x:v>29.5</x:v>
      </x:c>
      <x:c r="D3819" s="68" t="n">
        <x:v>244.1</x:v>
      </x:c>
      <x:c r="E3819" s="68" t="n">
        <x:v>24.3</x:v>
      </x:c>
      <x:c r="F3819" s="68" t="n">
        <x:v>53.6</x:v>
      </x:c>
      <x:c r="G3819" s="68" t="n">
        <x:v>7.5</x:v>
      </x:c>
      <x:c r="H3819" s="69" t="n">
        <x:v>1.816</x:v>
      </x:c>
      <x:c r="I3819" s="68" t="n">
        <x:v>8750</x:v>
      </x:c>
      <x:c r="J3819" s="68" t="n">
        <x:v>9.4</x:v>
      </x:c>
      <x:c r="K3819" s="68" t="n">
        <x:v>610</x:v>
      </x:c>
      <x:c r="L3819" s="68" t="n">
        <x:v>3.3</x:v>
      </x:c>
      <x:c r="M3819" s="70" t="n">
        <x:v>0.069</x:v>
      </x:c>
      <x:c r="N3819" s="71" t="n">
        <x:v>99</x:v>
      </x:c>
      <x:c r="O3819" s="33" t="n">
        <x:f>ROUND(3*E3819+F3819+G3819*H3819,1)</x:f>
        <x:v>140.1</x:v>
      </x:c>
      <x:c r="P3819" s="33" t="n">
        <x:f>ROUND('Inputs'!$C$4*'Inputs'!$C$7*'Inputs'!$C$5*C3819/3600,1)</x:f>
        <x:v>4261.1</x:v>
      </x:c>
      <x:c r="Q3819" s="33" t="n">
        <x:f>ROUND(('Inputs'!$C$4/B3819)*'Inputs'!$C$7*'Inputs'!$C$6*D3819/3600,1)</x:f>
        <x:v>1497.2</x:v>
      </x:c>
      <x:c r="R3819" s="59" t="n">
        <x:f>ROUND((P3819-Q3819)*O3819-('Inputs'!$C$4/B3819)*(I3819/J3819+K3819)-'Inputs'!$C$4*L3819-('Inputs'!$C$4*'Inputs'!$C$20*'Inputs'!$C$21*'Inputs'!$C$22/1000)*M3819*N3819,0)</x:f>
        <x:v>11803</x:v>
      </x:c>
      <x:c r="S3819" s="59" t="n">
        <x:f>ROUND(R3819/'Inputs'!$C$4,2)</x:f>
        <x:v>1.18</x:v>
      </x:c>
      <x:c r="T3819" s="33" t="n">
        <x:f>ROUND((P3819-Q3819)*G3819*'Inputs'!$C$25/1000,1)</x:f>
        <x:v>53.6</x:v>
      </x:c>
    </x:row>
    <x:row r="3820">
      <x:c r="A3820" t="n">
        <x:v>3805</x:v>
      </x:c>
      <x:c r="B3820" s="68" t="n">
        <x:v>36.5</x:v>
      </x:c>
      <x:c r="C3820" s="68" t="n">
        <x:v>31.5</x:v>
      </x:c>
      <x:c r="D3820" s="68" t="n">
        <x:v>181</x:v>
      </x:c>
      <x:c r="E3820" s="68" t="n">
        <x:v>22.2</x:v>
      </x:c>
      <x:c r="F3820" s="68" t="n">
        <x:v>31.7</x:v>
      </x:c>
      <x:c r="G3820" s="68" t="n">
        <x:v>10.5</x:v>
      </x:c>
      <x:c r="H3820" s="69" t="n">
        <x:v>1.91</x:v>
      </x:c>
      <x:c r="I3820" s="68" t="n">
        <x:v>6235</x:v>
      </x:c>
      <x:c r="J3820" s="68" t="n">
        <x:v>13.6</x:v>
      </x:c>
      <x:c r="K3820" s="68" t="n">
        <x:v>595</x:v>
      </x:c>
      <x:c r="L3820" s="68" t="n">
        <x:v>5</x:v>
      </x:c>
      <x:c r="M3820" s="70" t="n">
        <x:v>0.065</x:v>
      </x:c>
      <x:c r="N3820" s="71" t="n">
        <x:v>137</x:v>
      </x:c>
      <x:c r="O3820" s="33" t="n">
        <x:f>ROUND(3*E3820+F3820+G3820*H3820,1)</x:f>
        <x:v>118.4</x:v>
      </x:c>
      <x:c r="P3820" s="33" t="n">
        <x:f>ROUND('Inputs'!$C$4*'Inputs'!$C$7*'Inputs'!$C$5*C3820/3600,1)</x:f>
        <x:v>4550</x:v>
      </x:c>
      <x:c r="Q3820" s="33" t="n">
        <x:f>ROUND(('Inputs'!$C$4/B3820)*'Inputs'!$C$7*'Inputs'!$C$6*D3820/3600,1)</x:f>
        <x:v>1432.6</x:v>
      </x:c>
      <x:c r="R3820" s="59" t="n">
        <x:f>ROUND((P3820-Q3820)*O3820-('Inputs'!$C$4/B3820)*(I3820/J3820+K3820)-'Inputs'!$C$4*L3820-('Inputs'!$C$4*'Inputs'!$C$20*'Inputs'!$C$21*'Inputs'!$C$22/1000)*M3820*N3820,0)</x:f>
        <x:v>10569</x:v>
      </x:c>
      <x:c r="S3820" s="59" t="n">
        <x:f>ROUND(R3820/'Inputs'!$C$4,2)</x:f>
        <x:v>1.06</x:v>
      </x:c>
      <x:c r="T3820" s="33" t="n">
        <x:f>ROUND((P3820-Q3820)*G3820*'Inputs'!$C$25/1000,1)</x:f>
        <x:v>84.6</x:v>
      </x:c>
    </x:row>
    <x:row r="3821">
      <x:c r="A3821" t="n">
        <x:v>3806</x:v>
      </x:c>
      <x:c r="B3821" s="68" t="n">
        <x:v>53.6</x:v>
      </x:c>
      <x:c r="C3821" s="68" t="n">
        <x:v>27.4</x:v>
      </x:c>
      <x:c r="D3821" s="68" t="n">
        <x:v>282.1</x:v>
      </x:c>
      <x:c r="E3821" s="68" t="n">
        <x:v>20.7</x:v>
      </x:c>
      <x:c r="F3821" s="68" t="n">
        <x:v>32.2</x:v>
      </x:c>
      <x:c r="G3821" s="68" t="n">
        <x:v>8.1</x:v>
      </x:c>
      <x:c r="H3821" s="69" t="n">
        <x:v>1.91</x:v>
      </x:c>
      <x:c r="I3821" s="68" t="n">
        <x:v>8254</x:v>
      </x:c>
      <x:c r="J3821" s="68" t="n">
        <x:v>8.4</x:v>
      </x:c>
      <x:c r="K3821" s="68" t="n">
        <x:v>658</x:v>
      </x:c>
      <x:c r="L3821" s="68" t="n">
        <x:v>2.9</x:v>
      </x:c>
      <x:c r="M3821" s="70" t="n">
        <x:v>0.018</x:v>
      </x:c>
      <x:c r="N3821" s="71" t="n">
        <x:v>106</x:v>
      </x:c>
      <x:c r="O3821" s="33" t="n">
        <x:f>ROUND(3*E3821+F3821+G3821*H3821,1)</x:f>
        <x:v>109.8</x:v>
      </x:c>
      <x:c r="P3821" s="33" t="n">
        <x:f>ROUND('Inputs'!$C$4*'Inputs'!$C$7*'Inputs'!$C$5*C3821/3600,1)</x:f>
        <x:v>3957.8</x:v>
      </x:c>
      <x:c r="Q3821" s="33" t="n">
        <x:f>ROUND(('Inputs'!$C$4/B3821)*'Inputs'!$C$7*'Inputs'!$C$6*D3821/3600,1)</x:f>
        <x:v>1520.4</x:v>
      </x:c>
      <x:c r="R3821" s="59" t="n">
        <x:f>ROUND((P3821-Q3821)*O3821-('Inputs'!$C$4/B3821)*(I3821/J3821+K3821)-'Inputs'!$C$4*L3821-('Inputs'!$C$4*'Inputs'!$C$20*'Inputs'!$C$21*'Inputs'!$C$22/1000)*M3821*N3821,0)</x:f>
        <x:v>-71726</x:v>
      </x:c>
      <x:c r="S3821" s="59" t="n">
        <x:f>ROUND(R3821/'Inputs'!$C$4,2)</x:f>
        <x:v>-7.17</x:v>
      </x:c>
      <x:c r="T3821" s="33" t="n">
        <x:f>ROUND((P3821-Q3821)*G3821*'Inputs'!$C$25/1000,1)</x:f>
        <x:v>51</x:v>
      </x:c>
    </x:row>
    <x:row r="3822">
      <x:c r="A3822" t="n">
        <x:v>3807</x:v>
      </x:c>
      <x:c r="B3822" s="68" t="n">
        <x:v>30.7</x:v>
      </x:c>
      <x:c r="C3822" s="68" t="n">
        <x:v>30</x:v>
      </x:c>
      <x:c r="D3822" s="68" t="n">
        <x:v>219.6</x:v>
      </x:c>
      <x:c r="E3822" s="68" t="n">
        <x:v>21</x:v>
      </x:c>
      <x:c r="F3822" s="68" t="n">
        <x:v>35.4</x:v>
      </x:c>
      <x:c r="G3822" s="68" t="n">
        <x:v>10.7</x:v>
      </x:c>
      <x:c r="H3822" s="69" t="n">
        <x:v>1.714</x:v>
      </x:c>
      <x:c r="I3822" s="68" t="n">
        <x:v>4671</x:v>
      </x:c>
      <x:c r="J3822" s="68" t="n">
        <x:v>14.4</x:v>
      </x:c>
      <x:c r="K3822" s="68" t="n">
        <x:v>645</x:v>
      </x:c>
      <x:c r="L3822" s="68" t="n">
        <x:v>2.8</x:v>
      </x:c>
      <x:c r="M3822" s="70" t="n">
        <x:v>0.1</x:v>
      </x:c>
      <x:c r="N3822" s="71" t="n">
        <x:v>159</x:v>
      </x:c>
      <x:c r="O3822" s="33" t="n">
        <x:f>ROUND(3*E3822+F3822+G3822*H3822,1)</x:f>
        <x:v>116.7</x:v>
      </x:c>
      <x:c r="P3822" s="33" t="n">
        <x:f>ROUND('Inputs'!$C$4*'Inputs'!$C$7*'Inputs'!$C$5*C3822/3600,1)</x:f>
        <x:v>4333.3</x:v>
      </x:c>
      <x:c r="Q3822" s="33" t="n">
        <x:f>ROUND(('Inputs'!$C$4/B3822)*'Inputs'!$C$7*'Inputs'!$C$6*D3822/3600,1)</x:f>
        <x:v>2066.4</x:v>
      </x:c>
      <x:c r="R3822" s="59" t="n">
        <x:f>ROUND((P3822-Q3822)*O3822-('Inputs'!$C$4/B3822)*(I3822/J3822+K3822)-'Inputs'!$C$4*L3822-('Inputs'!$C$4*'Inputs'!$C$20*'Inputs'!$C$21*'Inputs'!$C$22/1000)*M3822*N3822,0)</x:f>
        <x:v>-114765</x:v>
      </x:c>
      <x:c r="S3822" s="59" t="n">
        <x:f>ROUND(R3822/'Inputs'!$C$4,2)</x:f>
        <x:v>-11.48</x:v>
      </x:c>
      <x:c r="T3822" s="33" t="n">
        <x:f>ROUND((P3822-Q3822)*G3822*'Inputs'!$C$25/1000,1)</x:f>
        <x:v>62.7</x:v>
      </x:c>
    </x:row>
    <x:row r="3823">
      <x:c r="A3823" t="n">
        <x:v>3808</x:v>
      </x:c>
      <x:c r="B3823" s="68" t="n">
        <x:v>53.2</x:v>
      </x:c>
      <x:c r="C3823" s="68" t="n">
        <x:v>28.9</x:v>
      </x:c>
      <x:c r="D3823" s="68" t="n">
        <x:v>243.3</x:v>
      </x:c>
      <x:c r="E3823" s="68" t="n">
        <x:v>23.9</x:v>
      </x:c>
      <x:c r="F3823" s="68" t="n">
        <x:v>53.1</x:v>
      </x:c>
      <x:c r="G3823" s="68" t="n">
        <x:v>9.2</x:v>
      </x:c>
      <x:c r="H3823" s="69" t="n">
        <x:v>1.692</x:v>
      </x:c>
      <x:c r="I3823" s="68" t="n">
        <x:v>6623</x:v>
      </x:c>
      <x:c r="J3823" s="68" t="n">
        <x:v>12.4</x:v>
      </x:c>
      <x:c r="K3823" s="68" t="n">
        <x:v>633</x:v>
      </x:c>
      <x:c r="L3823" s="68" t="n">
        <x:v>4.1</x:v>
      </x:c>
      <x:c r="M3823" s="70" t="n">
        <x:v>0.011</x:v>
      </x:c>
      <x:c r="N3823" s="71" t="n">
        <x:v>69</x:v>
      </x:c>
      <x:c r="O3823" s="33" t="n">
        <x:f>ROUND(3*E3823+F3823+G3823*H3823,1)</x:f>
        <x:v>140.4</x:v>
      </x:c>
      <x:c r="P3823" s="33" t="n">
        <x:f>ROUND('Inputs'!$C$4*'Inputs'!$C$7*'Inputs'!$C$5*C3823/3600,1)</x:f>
        <x:v>4174.4</x:v>
      </x:c>
      <x:c r="Q3823" s="33" t="n">
        <x:f>ROUND(('Inputs'!$C$4/B3823)*'Inputs'!$C$7*'Inputs'!$C$6*D3823/3600,1)</x:f>
        <x:v>1321.2</x:v>
      </x:c>
      <x:c r="R3823" s="59" t="n">
        <x:f>ROUND((P3823-Q3823)*O3823-('Inputs'!$C$4/B3823)*(I3823/J3823+K3823)-'Inputs'!$C$4*L3823-('Inputs'!$C$4*'Inputs'!$C$20*'Inputs'!$C$21*'Inputs'!$C$22/1000)*M3823*N3823,0)</x:f>
        <x:v>138510</x:v>
      </x:c>
      <x:c r="S3823" s="59" t="n">
        <x:f>ROUND(R3823/'Inputs'!$C$4,2)</x:f>
        <x:v>13.85</x:v>
      </x:c>
      <x:c r="T3823" s="33" t="n">
        <x:f>ROUND((P3823-Q3823)*G3823*'Inputs'!$C$25/1000,1)</x:f>
        <x:v>67.8</x:v>
      </x:c>
    </x:row>
    <x:row r="3824">
      <x:c r="A3824" t="n">
        <x:v>3809</x:v>
      </x:c>
      <x:c r="B3824" s="68" t="n">
        <x:v>32.7</x:v>
      </x:c>
      <x:c r="C3824" s="68" t="n">
        <x:v>33.2</x:v>
      </x:c>
      <x:c r="D3824" s="68" t="n">
        <x:v>188.3</x:v>
      </x:c>
      <x:c r="E3824" s="68" t="n">
        <x:v>26.6</x:v>
      </x:c>
      <x:c r="F3824" s="68" t="n">
        <x:v>38.3</x:v>
      </x:c>
      <x:c r="G3824" s="68" t="n">
        <x:v>7.9</x:v>
      </x:c>
      <x:c r="H3824" s="69" t="n">
        <x:v>1.607</x:v>
      </x:c>
      <x:c r="I3824" s="68" t="n">
        <x:v>4092</x:v>
      </x:c>
      <x:c r="J3824" s="68" t="n">
        <x:v>8.5</x:v>
      </x:c>
      <x:c r="K3824" s="68" t="n">
        <x:v>534</x:v>
      </x:c>
      <x:c r="L3824" s="68" t="n">
        <x:v>4.8</x:v>
      </x:c>
      <x:c r="M3824" s="70" t="n">
        <x:v>0.042</x:v>
      </x:c>
      <x:c r="N3824" s="71" t="n">
        <x:v>154</x:v>
      </x:c>
      <x:c r="O3824" s="33" t="n">
        <x:f>ROUND(3*E3824+F3824+G3824*H3824,1)</x:f>
        <x:v>130.8</x:v>
      </x:c>
      <x:c r="P3824" s="33" t="n">
        <x:f>ROUND('Inputs'!$C$4*'Inputs'!$C$7*'Inputs'!$C$5*C3824/3600,1)</x:f>
        <x:v>4795.6</x:v>
      </x:c>
      <x:c r="Q3824" s="33" t="n">
        <x:f>ROUND(('Inputs'!$C$4/B3824)*'Inputs'!$C$7*'Inputs'!$C$6*D3824/3600,1)</x:f>
        <x:v>1663.5</x:v>
      </x:c>
      <x:c r="R3824" s="59" t="n">
        <x:f>ROUND((P3824-Q3824)*O3824-('Inputs'!$C$4/B3824)*(I3824/J3824+K3824)-'Inputs'!$C$4*L3824-('Inputs'!$C$4*'Inputs'!$C$20*'Inputs'!$C$21*'Inputs'!$C$22/1000)*M3824*N3824,0)</x:f>
        <x:v>36692</x:v>
      </x:c>
      <x:c r="S3824" s="59" t="n">
        <x:f>ROUND(R3824/'Inputs'!$C$4,2)</x:f>
        <x:v>3.67</x:v>
      </x:c>
      <x:c r="T3824" s="33" t="n">
        <x:f>ROUND((P3824-Q3824)*G3824*'Inputs'!$C$25/1000,1)</x:f>
        <x:v>63.9</x:v>
      </x:c>
    </x:row>
    <x:row r="3825">
      <x:c r="A3825" t="n">
        <x:v>3810</x:v>
      </x:c>
      <x:c r="B3825" s="68" t="n">
        <x:v>44.3</x:v>
      </x:c>
      <x:c r="C3825" s="68" t="n">
        <x:v>28</x:v>
      </x:c>
      <x:c r="D3825" s="68" t="n">
        <x:v>178.9</x:v>
      </x:c>
      <x:c r="E3825" s="68" t="n">
        <x:v>26</x:v>
      </x:c>
      <x:c r="F3825" s="68" t="n">
        <x:v>52.4</x:v>
      </x:c>
      <x:c r="G3825" s="68" t="n">
        <x:v>11</x:v>
      </x:c>
      <x:c r="H3825" s="69" t="n">
        <x:v>1.879</x:v>
      </x:c>
      <x:c r="I3825" s="68" t="n">
        <x:v>5740</x:v>
      </x:c>
      <x:c r="J3825" s="68" t="n">
        <x:v>11.6</x:v>
      </x:c>
      <x:c r="K3825" s="68" t="n">
        <x:v>853</x:v>
      </x:c>
      <x:c r="L3825" s="68" t="n">
        <x:v>5.5</x:v>
      </x:c>
      <x:c r="M3825" s="70" t="n">
        <x:v>0.021</x:v>
      </x:c>
      <x:c r="N3825" s="71" t="n">
        <x:v>76</x:v>
      </x:c>
      <x:c r="O3825" s="33" t="n">
        <x:f>ROUND(3*E3825+F3825+G3825*H3825,1)</x:f>
        <x:v>151.1</x:v>
      </x:c>
      <x:c r="P3825" s="33" t="n">
        <x:f>ROUND('Inputs'!$C$4*'Inputs'!$C$7*'Inputs'!$C$5*C3825/3600,1)</x:f>
        <x:v>4044.4</x:v>
      </x:c>
      <x:c r="Q3825" s="33" t="n">
        <x:f>ROUND(('Inputs'!$C$4/B3825)*'Inputs'!$C$7*'Inputs'!$C$6*D3825/3600,1)</x:f>
        <x:v>1166.6</x:v>
      </x:c>
      <x:c r="R3825" s="59" t="n">
        <x:f>ROUND((P3825-Q3825)*O3825-('Inputs'!$C$4/B3825)*(I3825/J3825+K3825)-'Inputs'!$C$4*L3825-('Inputs'!$C$4*'Inputs'!$C$20*'Inputs'!$C$21*'Inputs'!$C$22/1000)*M3825*N3825,0)</x:f>
        <x:v>72017</x:v>
      </x:c>
      <x:c r="S3825" s="59" t="n">
        <x:f>ROUND(R3825/'Inputs'!$C$4,2)</x:f>
        <x:v>7.2</x:v>
      </x:c>
      <x:c r="T3825" s="33" t="n">
        <x:f>ROUND((P3825-Q3825)*G3825*'Inputs'!$C$25/1000,1)</x:f>
        <x:v>81.8</x:v>
      </x:c>
    </x:row>
    <x:row r="3826">
      <x:c r="A3826" t="n">
        <x:v>3811</x:v>
      </x:c>
      <x:c r="B3826" s="68" t="n">
        <x:v>50.1</x:v>
      </x:c>
      <x:c r="C3826" s="68" t="n">
        <x:v>29.2</x:v>
      </x:c>
      <x:c r="D3826" s="68" t="n">
        <x:v>186.2</x:v>
      </x:c>
      <x:c r="E3826" s="68" t="n">
        <x:v>23.2</x:v>
      </x:c>
      <x:c r="F3826" s="68" t="n">
        <x:v>41.8</x:v>
      </x:c>
      <x:c r="G3826" s="68" t="n">
        <x:v>10.6</x:v>
      </x:c>
      <x:c r="H3826" s="69" t="n">
        <x:v>1.902</x:v>
      </x:c>
      <x:c r="I3826" s="68" t="n">
        <x:v>5167</x:v>
      </x:c>
      <x:c r="J3826" s="68" t="n">
        <x:v>14.4</x:v>
      </x:c>
      <x:c r="K3826" s="68" t="n">
        <x:v>817</x:v>
      </x:c>
      <x:c r="L3826" s="68" t="n">
        <x:v>3.7</x:v>
      </x:c>
      <x:c r="M3826" s="70" t="n">
        <x:v>0.038</x:v>
      </x:c>
      <x:c r="N3826" s="71" t="n">
        <x:v>99</x:v>
      </x:c>
      <x:c r="O3826" s="33" t="n">
        <x:f>ROUND(3*E3826+F3826+G3826*H3826,1)</x:f>
        <x:v>131.6</x:v>
      </x:c>
      <x:c r="P3826" s="33" t="n">
        <x:f>ROUND('Inputs'!$C$4*'Inputs'!$C$7*'Inputs'!$C$5*C3826/3600,1)</x:f>
        <x:v>4217.8</x:v>
      </x:c>
      <x:c r="Q3826" s="33" t="n">
        <x:f>ROUND(('Inputs'!$C$4/B3826)*'Inputs'!$C$7*'Inputs'!$C$6*D3826/3600,1)</x:f>
        <x:v>1073.7</x:v>
      </x:c>
      <x:c r="R3826" s="59" t="n">
        <x:f>ROUND((P3826-Q3826)*O3826-('Inputs'!$C$4/B3826)*(I3826/J3826+K3826)-'Inputs'!$C$4*L3826-('Inputs'!$C$4*'Inputs'!$C$20*'Inputs'!$C$21*'Inputs'!$C$22/1000)*M3826*N3826,0)</x:f>
        <x:v>133657</x:v>
      </x:c>
      <x:c r="S3826" s="59" t="n">
        <x:f>ROUND(R3826/'Inputs'!$C$4,2)</x:f>
        <x:v>13.37</x:v>
      </x:c>
      <x:c r="T3826" s="33" t="n">
        <x:f>ROUND((P3826-Q3826)*G3826*'Inputs'!$C$25/1000,1)</x:f>
        <x:v>86.1</x:v>
      </x:c>
    </x:row>
    <x:row r="3827">
      <x:c r="A3827" t="n">
        <x:v>3812</x:v>
      </x:c>
      <x:c r="B3827" s="68" t="n">
        <x:v>54.6</x:v>
      </x:c>
      <x:c r="C3827" s="68" t="n">
        <x:v>30</x:v>
      </x:c>
      <x:c r="D3827" s="68" t="n">
        <x:v>217</x:v>
      </x:c>
      <x:c r="E3827" s="68" t="n">
        <x:v>21.5</x:v>
      </x:c>
      <x:c r="F3827" s="68" t="n">
        <x:v>49.1</x:v>
      </x:c>
      <x:c r="G3827" s="68" t="n">
        <x:v>10.5</x:v>
      </x:c>
      <x:c r="H3827" s="69" t="n">
        <x:v>1.772</x:v>
      </x:c>
      <x:c r="I3827" s="68" t="n">
        <x:v>9241</x:v>
      </x:c>
      <x:c r="J3827" s="68" t="n">
        <x:v>8.1</x:v>
      </x:c>
      <x:c r="K3827" s="68" t="n">
        <x:v>534</x:v>
      </x:c>
      <x:c r="L3827" s="68" t="n">
        <x:v>3.5</x:v>
      </x:c>
      <x:c r="M3827" s="70" t="n">
        <x:v>0.005</x:v>
      </x:c>
      <x:c r="N3827" s="71" t="n">
        <x:v>67</x:v>
      </x:c>
      <x:c r="O3827" s="33" t="n">
        <x:f>ROUND(3*E3827+F3827+G3827*H3827,1)</x:f>
        <x:v>132.2</x:v>
      </x:c>
      <x:c r="P3827" s="33" t="n">
        <x:f>ROUND('Inputs'!$C$4*'Inputs'!$C$7*'Inputs'!$C$5*C3827/3600,1)</x:f>
        <x:v>4333.3</x:v>
      </x:c>
      <x:c r="Q3827" s="33" t="n">
        <x:f>ROUND(('Inputs'!$C$4/B3827)*'Inputs'!$C$7*'Inputs'!$C$6*D3827/3600,1)</x:f>
        <x:v>1148.1</x:v>
      </x:c>
      <x:c r="R3827" s="59" t="n">
        <x:f>ROUND((P3827-Q3827)*O3827-('Inputs'!$C$4/B3827)*(I3827/J3827+K3827)-'Inputs'!$C$4*L3827-('Inputs'!$C$4*'Inputs'!$C$20*'Inputs'!$C$21*'Inputs'!$C$22/1000)*M3827*N3827,0)</x:f>
        <x:v>78583</x:v>
      </x:c>
      <x:c r="S3827" s="59" t="n">
        <x:f>ROUND(R3827/'Inputs'!$C$4,2)</x:f>
        <x:v>7.86</x:v>
      </x:c>
      <x:c r="T3827" s="33" t="n">
        <x:f>ROUND((P3827-Q3827)*G3827*'Inputs'!$C$25/1000,1)</x:f>
        <x:v>86.4</x:v>
      </x:c>
    </x:row>
    <x:row r="3828">
      <x:c r="A3828" t="n">
        <x:v>3813</x:v>
      </x:c>
      <x:c r="B3828" s="68" t="n">
        <x:v>25.9</x:v>
      </x:c>
      <x:c r="C3828" s="68" t="n">
        <x:v>24.7</x:v>
      </x:c>
      <x:c r="D3828" s="68" t="n">
        <x:v>226.3</x:v>
      </x:c>
      <x:c r="E3828" s="68" t="n">
        <x:v>22.1</x:v>
      </x:c>
      <x:c r="F3828" s="68" t="n">
        <x:v>32.5</x:v>
      </x:c>
      <x:c r="G3828" s="68" t="n">
        <x:v>9.9</x:v>
      </x:c>
      <x:c r="H3828" s="69" t="n">
        <x:v>1.812</x:v>
      </x:c>
      <x:c r="I3828" s="68" t="n">
        <x:v>6159</x:v>
      </x:c>
      <x:c r="J3828" s="68" t="n">
        <x:v>9</x:v>
      </x:c>
      <x:c r="K3828" s="68" t="n">
        <x:v>637</x:v>
      </x:c>
      <x:c r="L3828" s="68" t="n">
        <x:v>5.3</x:v>
      </x:c>
      <x:c r="M3828" s="70" t="n">
        <x:v>0.095</x:v>
      </x:c>
      <x:c r="N3828" s="71" t="n">
        <x:v>109</x:v>
      </x:c>
      <x:c r="O3828" s="33" t="n">
        <x:f>ROUND(3*E3828+F3828+G3828*H3828,1)</x:f>
        <x:v>116.7</x:v>
      </x:c>
      <x:c r="P3828" s="33" t="n">
        <x:f>ROUND('Inputs'!$C$4*'Inputs'!$C$7*'Inputs'!$C$5*C3828/3600,1)</x:f>
        <x:v>3567.8</x:v>
      </x:c>
      <x:c r="Q3828" s="33" t="n">
        <x:f>ROUND(('Inputs'!$C$4/B3828)*'Inputs'!$C$7*'Inputs'!$C$6*D3828/3600,1)</x:f>
        <x:v>2524.2</x:v>
      </x:c>
      <x:c r="R3828" s="59" t="n">
        <x:f>ROUND((P3828-Q3828)*O3828-('Inputs'!$C$4/B3828)*(I3828/J3828+K3828)-'Inputs'!$C$4*L3828-('Inputs'!$C$4*'Inputs'!$C$20*'Inputs'!$C$21*'Inputs'!$C$22/1000)*M3828*N3828,0)</x:f>
        <x:v>-464534</x:v>
      </x:c>
      <x:c r="S3828" s="59" t="n">
        <x:f>ROUND(R3828/'Inputs'!$C$4,2)</x:f>
        <x:v>-46.45</x:v>
      </x:c>
      <x:c r="T3828" s="33" t="n">
        <x:f>ROUND((P3828-Q3828)*G3828*'Inputs'!$C$25/1000,1)</x:f>
        <x:v>26.7</x:v>
      </x:c>
    </x:row>
    <x:row r="3829">
      <x:c r="A3829" t="n">
        <x:v>3814</x:v>
      </x:c>
      <x:c r="B3829" s="68" t="n">
        <x:v>33.3</x:v>
      </x:c>
      <x:c r="C3829" s="68" t="n">
        <x:v>27.1</x:v>
      </x:c>
      <x:c r="D3829" s="68" t="n">
        <x:v>231.4</x:v>
      </x:c>
      <x:c r="E3829" s="68" t="n">
        <x:v>25.7</x:v>
      </x:c>
      <x:c r="F3829" s="68" t="n">
        <x:v>38.5</x:v>
      </x:c>
      <x:c r="G3829" s="68" t="n">
        <x:v>10.6</x:v>
      </x:c>
      <x:c r="H3829" s="69" t="n">
        <x:v>1.83</x:v>
      </x:c>
      <x:c r="I3829" s="68" t="n">
        <x:v>4177</x:v>
      </x:c>
      <x:c r="J3829" s="68" t="n">
        <x:v>10</x:v>
      </x:c>
      <x:c r="K3829" s="68" t="n">
        <x:v>642</x:v>
      </x:c>
      <x:c r="L3829" s="68" t="n">
        <x:v>1.8</x:v>
      </x:c>
      <x:c r="M3829" s="70" t="n">
        <x:v>0.089</x:v>
      </x:c>
      <x:c r="N3829" s="71" t="n">
        <x:v>145</x:v>
      </x:c>
      <x:c r="O3829" s="33" t="n">
        <x:f>ROUND(3*E3829+F3829+G3829*H3829,1)</x:f>
        <x:v>135</x:v>
      </x:c>
      <x:c r="P3829" s="33" t="n">
        <x:f>ROUND('Inputs'!$C$4*'Inputs'!$C$7*'Inputs'!$C$5*C3829/3600,1)</x:f>
        <x:v>3914.4</x:v>
      </x:c>
      <x:c r="Q3829" s="33" t="n">
        <x:f>ROUND(('Inputs'!$C$4/B3829)*'Inputs'!$C$7*'Inputs'!$C$6*D3829/3600,1)</x:f>
        <x:v>2007.5</x:v>
      </x:c>
      <x:c r="R3829" s="59" t="n">
        <x:f>ROUND((P3829-Q3829)*O3829-('Inputs'!$C$4/B3829)*(I3829/J3829+K3829)-'Inputs'!$C$4*L3829-('Inputs'!$C$4*'Inputs'!$C$20*'Inputs'!$C$21*'Inputs'!$C$22/1000)*M3829*N3829,0)</x:f>
        <x:v>-107654</x:v>
      </x:c>
      <x:c r="S3829" s="59" t="n">
        <x:f>ROUND(R3829/'Inputs'!$C$4,2)</x:f>
        <x:v>-10.77</x:v>
      </x:c>
      <x:c r="T3829" s="33" t="n">
        <x:f>ROUND((P3829-Q3829)*G3829*'Inputs'!$C$25/1000,1)</x:f>
        <x:v>52.2</x:v>
      </x:c>
    </x:row>
    <x:row r="3830">
      <x:c r="A3830" t="n">
        <x:v>3815</x:v>
      </x:c>
      <x:c r="B3830" s="68" t="n">
        <x:v>51.1</x:v>
      </x:c>
      <x:c r="C3830" s="68" t="n">
        <x:v>25.9</x:v>
      </x:c>
      <x:c r="D3830" s="68" t="n">
        <x:v>238.4</x:v>
      </x:c>
      <x:c r="E3830" s="68" t="n">
        <x:v>21</x:v>
      </x:c>
      <x:c r="F3830" s="68" t="n">
        <x:v>54.5</x:v>
      </x:c>
      <x:c r="G3830" s="68" t="n">
        <x:v>10</x:v>
      </x:c>
      <x:c r="H3830" s="69" t="n">
        <x:v>1.83</x:v>
      </x:c>
      <x:c r="I3830" s="68" t="n">
        <x:v>5890</x:v>
      </x:c>
      <x:c r="J3830" s="68" t="n">
        <x:v>13.3</x:v>
      </x:c>
      <x:c r="K3830" s="68" t="n">
        <x:v>678</x:v>
      </x:c>
      <x:c r="L3830" s="68" t="n">
        <x:v>1.6</x:v>
      </x:c>
      <x:c r="M3830" s="70" t="n">
        <x:v>0.077</x:v>
      </x:c>
      <x:c r="N3830" s="71" t="n">
        <x:v>111</x:v>
      </x:c>
      <x:c r="O3830" s="33" t="n">
        <x:f>ROUND(3*E3830+F3830+G3830*H3830,1)</x:f>
        <x:v>135.8</x:v>
      </x:c>
      <x:c r="P3830" s="33" t="n">
        <x:f>ROUND('Inputs'!$C$4*'Inputs'!$C$7*'Inputs'!$C$5*C3830/3600,1)</x:f>
        <x:v>3741.1</x:v>
      </x:c>
      <x:c r="Q3830" s="33" t="n">
        <x:f>ROUND(('Inputs'!$C$4/B3830)*'Inputs'!$C$7*'Inputs'!$C$6*D3830/3600,1)</x:f>
        <x:v>1347.8</x:v>
      </x:c>
      <x:c r="R3830" s="59" t="n">
        <x:f>ROUND((P3830-Q3830)*O3830-('Inputs'!$C$4/B3830)*(I3830/J3830+K3830)-'Inputs'!$C$4*L3830-('Inputs'!$C$4*'Inputs'!$C$20*'Inputs'!$C$21*'Inputs'!$C$22/1000)*M3830*N3830,0)</x:f>
        <x:v>70552</x:v>
      </x:c>
      <x:c r="S3830" s="59" t="n">
        <x:f>ROUND(R3830/'Inputs'!$C$4,2)</x:f>
        <x:v>7.06</x:v>
      </x:c>
      <x:c r="T3830" s="33" t="n">
        <x:f>ROUND((P3830-Q3830)*G3830*'Inputs'!$C$25/1000,1)</x:f>
        <x:v>61.8</x:v>
      </x:c>
    </x:row>
    <x:row r="3831">
      <x:c r="A3831" t="n">
        <x:v>3816</x:v>
      </x:c>
      <x:c r="B3831" s="68" t="n">
        <x:v>36.1</x:v>
      </x:c>
      <x:c r="C3831" s="68" t="n">
        <x:v>29.3</x:v>
      </x:c>
      <x:c r="D3831" s="68" t="n">
        <x:v>217.6</x:v>
      </x:c>
      <x:c r="E3831" s="68" t="n">
        <x:v>20.1</x:v>
      </x:c>
      <x:c r="F3831" s="68" t="n">
        <x:v>40.3</x:v>
      </x:c>
      <x:c r="G3831" s="68" t="n">
        <x:v>8.7</x:v>
      </x:c>
      <x:c r="H3831" s="69" t="n">
        <x:v>1.679</x:v>
      </x:c>
      <x:c r="I3831" s="68" t="n">
        <x:v>7913</x:v>
      </x:c>
      <x:c r="J3831" s="68" t="n">
        <x:v>14.5</x:v>
      </x:c>
      <x:c r="K3831" s="68" t="n">
        <x:v>479</x:v>
      </x:c>
      <x:c r="L3831" s="68" t="n">
        <x:v>3.2</x:v>
      </x:c>
      <x:c r="M3831" s="70" t="n">
        <x:v>0.093</x:v>
      </x:c>
      <x:c r="N3831" s="71" t="n">
        <x:v>99</x:v>
      </x:c>
      <x:c r="O3831" s="33" t="n">
        <x:f>ROUND(3*E3831+F3831+G3831*H3831,1)</x:f>
        <x:v>115.2</x:v>
      </x:c>
      <x:c r="P3831" s="33" t="n">
        <x:f>ROUND('Inputs'!$C$4*'Inputs'!$C$7*'Inputs'!$C$5*C3831/3600,1)</x:f>
        <x:v>4232.2</x:v>
      </x:c>
      <x:c r="Q3831" s="33" t="n">
        <x:f>ROUND(('Inputs'!$C$4/B3831)*'Inputs'!$C$7*'Inputs'!$C$6*D3831/3600,1)</x:f>
        <x:v>1741.3</x:v>
      </x:c>
      <x:c r="R3831" s="59" t="n">
        <x:f>ROUND((P3831-Q3831)*O3831-('Inputs'!$C$4/B3831)*(I3831/J3831+K3831)-'Inputs'!$C$4*L3831-('Inputs'!$C$4*'Inputs'!$C$20*'Inputs'!$C$21*'Inputs'!$C$22/1000)*M3831*N3831,0)</x:f>
        <x:v>-49494</x:v>
      </x:c>
      <x:c r="S3831" s="59" t="n">
        <x:f>ROUND(R3831/'Inputs'!$C$4,2)</x:f>
        <x:v>-4.95</x:v>
      </x:c>
      <x:c r="T3831" s="33" t="n">
        <x:f>ROUND((P3831-Q3831)*G3831*'Inputs'!$C$25/1000,1)</x:f>
        <x:v>56</x:v>
      </x:c>
    </x:row>
    <x:row r="3832">
      <x:c r="A3832" t="n">
        <x:v>3817</x:v>
      </x:c>
      <x:c r="B3832" s="68" t="n">
        <x:v>42.5</x:v>
      </x:c>
      <x:c r="C3832" s="68" t="n">
        <x:v>28.3</x:v>
      </x:c>
      <x:c r="D3832" s="68" t="n">
        <x:v>276.9</x:v>
      </x:c>
      <x:c r="E3832" s="68" t="n">
        <x:v>25.4</x:v>
      </x:c>
      <x:c r="F3832" s="68" t="n">
        <x:v>43.5</x:v>
      </x:c>
      <x:c r="G3832" s="68" t="n">
        <x:v>10.7</x:v>
      </x:c>
      <x:c r="H3832" s="69" t="n">
        <x:v>1.921</x:v>
      </x:c>
      <x:c r="I3832" s="68" t="n">
        <x:v>6208</x:v>
      </x:c>
      <x:c r="J3832" s="68" t="n">
        <x:v>12.3</x:v>
      </x:c>
      <x:c r="K3832" s="68" t="n">
        <x:v>852</x:v>
      </x:c>
      <x:c r="L3832" s="68" t="n">
        <x:v>2</x:v>
      </x:c>
      <x:c r="M3832" s="70" t="n">
        <x:v>0.009</x:v>
      </x:c>
      <x:c r="N3832" s="71" t="n">
        <x:v>138</x:v>
      </x:c>
      <x:c r="O3832" s="33" t="n">
        <x:f>ROUND(3*E3832+F3832+G3832*H3832,1)</x:f>
        <x:v>140.3</x:v>
      </x:c>
      <x:c r="P3832" s="33" t="n">
        <x:f>ROUND('Inputs'!$C$4*'Inputs'!$C$7*'Inputs'!$C$5*C3832/3600,1)</x:f>
        <x:v>4087.8</x:v>
      </x:c>
      <x:c r="Q3832" s="33" t="n">
        <x:f>ROUND(('Inputs'!$C$4/B3832)*'Inputs'!$C$7*'Inputs'!$C$6*D3832/3600,1)</x:f>
        <x:v>1882.2</x:v>
      </x:c>
      <x:c r="R3832" s="59" t="n">
        <x:f>ROUND((P3832-Q3832)*O3832-('Inputs'!$C$4/B3832)*(I3832/J3832+K3832)-'Inputs'!$C$4*L3832-('Inputs'!$C$4*'Inputs'!$C$20*'Inputs'!$C$21*'Inputs'!$C$22/1000)*M3832*N3832,0)</x:f>
        <x:v>-32559</x:v>
      </x:c>
      <x:c r="S3832" s="59" t="n">
        <x:f>ROUND(R3832/'Inputs'!$C$4,2)</x:f>
        <x:v>-3.26</x:v>
      </x:c>
      <x:c r="T3832" s="33" t="n">
        <x:f>ROUND((P3832-Q3832)*G3832*'Inputs'!$C$25/1000,1)</x:f>
        <x:v>61</x:v>
      </x:c>
    </x:row>
    <x:row r="3833">
      <x:c r="A3833" t="n">
        <x:v>3818</x:v>
      </x:c>
      <x:c r="B3833" s="68" t="n">
        <x:v>41.4</x:v>
      </x:c>
      <x:c r="C3833" s="68" t="n">
        <x:v>28.6</x:v>
      </x:c>
      <x:c r="D3833" s="68" t="n">
        <x:v>236.5</x:v>
      </x:c>
      <x:c r="E3833" s="68" t="n">
        <x:v>21.3</x:v>
      </x:c>
      <x:c r="F3833" s="68" t="n">
        <x:v>35.9</x:v>
      </x:c>
      <x:c r="G3833" s="68" t="n">
        <x:v>9.6</x:v>
      </x:c>
      <x:c r="H3833" s="69" t="n">
        <x:v>1.78</x:v>
      </x:c>
      <x:c r="I3833" s="68" t="n">
        <x:v>8879</x:v>
      </x:c>
      <x:c r="J3833" s="68" t="n">
        <x:v>13.9</x:v>
      </x:c>
      <x:c r="K3833" s="68" t="n">
        <x:v>325</x:v>
      </x:c>
      <x:c r="L3833" s="68" t="n">
        <x:v>5.7</x:v>
      </x:c>
      <x:c r="M3833" s="70" t="n">
        <x:v>0.038</x:v>
      </x:c>
      <x:c r="N3833" s="71" t="n">
        <x:v>95</x:v>
      </x:c>
      <x:c r="O3833" s="33" t="n">
        <x:f>ROUND(3*E3833+F3833+G3833*H3833,1)</x:f>
        <x:v>116.9</x:v>
      </x:c>
      <x:c r="P3833" s="33" t="n">
        <x:f>ROUND('Inputs'!$C$4*'Inputs'!$C$7*'Inputs'!$C$5*C3833/3600,1)</x:f>
        <x:v>4131.1</x:v>
      </x:c>
      <x:c r="Q3833" s="33" t="n">
        <x:f>ROUND(('Inputs'!$C$4/B3833)*'Inputs'!$C$7*'Inputs'!$C$6*D3833/3600,1)</x:f>
        <x:v>1650.3</x:v>
      </x:c>
      <x:c r="R3833" s="59" t="n">
        <x:f>ROUND((P3833-Q3833)*O3833-('Inputs'!$C$4/B3833)*(I3833/J3833+K3833)-'Inputs'!$C$4*L3833-('Inputs'!$C$4*'Inputs'!$C$20*'Inputs'!$C$21*'Inputs'!$C$22/1000)*M3833*N3833,0)</x:f>
        <x:v>-7863</x:v>
      </x:c>
      <x:c r="S3833" s="59" t="n">
        <x:f>ROUND(R3833/'Inputs'!$C$4,2)</x:f>
        <x:v>-0.79</x:v>
      </x:c>
      <x:c r="T3833" s="33" t="n">
        <x:f>ROUND((P3833-Q3833)*G3833*'Inputs'!$C$25/1000,1)</x:f>
        <x:v>61.5</x:v>
      </x:c>
    </x:row>
    <x:row r="3834">
      <x:c r="A3834" t="n">
        <x:v>3819</x:v>
      </x:c>
      <x:c r="B3834" s="68" t="n">
        <x:v>29.9</x:v>
      </x:c>
      <x:c r="C3834" s="68" t="n">
        <x:v>27.4</x:v>
      </x:c>
      <x:c r="D3834" s="68" t="n">
        <x:v>198.3</x:v>
      </x:c>
      <x:c r="E3834" s="68" t="n">
        <x:v>24.9</x:v>
      </x:c>
      <x:c r="F3834" s="68" t="n">
        <x:v>46.7</x:v>
      </x:c>
      <x:c r="G3834" s="68" t="n">
        <x:v>10.2</x:v>
      </x:c>
      <x:c r="H3834" s="69" t="n">
        <x:v>1.877</x:v>
      </x:c>
      <x:c r="I3834" s="68" t="n">
        <x:v>6705</x:v>
      </x:c>
      <x:c r="J3834" s="68" t="n">
        <x:v>10.2</x:v>
      </x:c>
      <x:c r="K3834" s="68" t="n">
        <x:v>411</x:v>
      </x:c>
      <x:c r="L3834" s="68" t="n">
        <x:v>1.5</x:v>
      </x:c>
      <x:c r="M3834" s="70" t="n">
        <x:v>0.065</x:v>
      </x:c>
      <x:c r="N3834" s="71" t="n">
        <x:v>111</x:v>
      </x:c>
      <x:c r="O3834" s="33" t="n">
        <x:f>ROUND(3*E3834+F3834+G3834*H3834,1)</x:f>
        <x:v>140.5</x:v>
      </x:c>
      <x:c r="P3834" s="33" t="n">
        <x:f>ROUND('Inputs'!$C$4*'Inputs'!$C$7*'Inputs'!$C$5*C3834/3600,1)</x:f>
        <x:v>3957.8</x:v>
      </x:c>
      <x:c r="Q3834" s="33" t="n">
        <x:f>ROUND(('Inputs'!$C$4/B3834)*'Inputs'!$C$7*'Inputs'!$C$6*D3834/3600,1)</x:f>
        <x:v>1915.9</x:v>
      </x:c>
      <x:c r="R3834" s="59" t="n">
        <x:f>ROUND((P3834-Q3834)*O3834-('Inputs'!$C$4/B3834)*(I3834/J3834+K3834)-'Inputs'!$C$4*L3834-('Inputs'!$C$4*'Inputs'!$C$20*'Inputs'!$C$21*'Inputs'!$C$22/1000)*M3834*N3834,0)</x:f>
        <x:v>-101556</x:v>
      </x:c>
      <x:c r="S3834" s="59" t="n">
        <x:f>ROUND(R3834/'Inputs'!$C$4,2)</x:f>
        <x:v>-10.16</x:v>
      </x:c>
      <x:c r="T3834" s="33" t="n">
        <x:f>ROUND((P3834-Q3834)*G3834*'Inputs'!$C$25/1000,1)</x:f>
        <x:v>53.8</x:v>
      </x:c>
    </x:row>
    <x:row r="3835">
      <x:c r="A3835" t="n">
        <x:v>3820</x:v>
      </x:c>
      <x:c r="B3835" s="68" t="n">
        <x:v>51.5</x:v>
      </x:c>
      <x:c r="C3835" s="68" t="n">
        <x:v>29.3</x:v>
      </x:c>
      <x:c r="D3835" s="68" t="n">
        <x:v>216.8</x:v>
      </x:c>
      <x:c r="E3835" s="68" t="n">
        <x:v>22.2</x:v>
      </x:c>
      <x:c r="F3835" s="68" t="n">
        <x:v>36.8</x:v>
      </x:c>
      <x:c r="G3835" s="68" t="n">
        <x:v>7</x:v>
      </x:c>
      <x:c r="H3835" s="69" t="n">
        <x:v>1.687</x:v>
      </x:c>
      <x:c r="I3835" s="68" t="n">
        <x:v>6174</x:v>
      </x:c>
      <x:c r="J3835" s="68" t="n">
        <x:v>14.4</x:v>
      </x:c>
      <x:c r="K3835" s="68" t="n">
        <x:v>422</x:v>
      </x:c>
      <x:c r="L3835" s="68" t="n">
        <x:v>2.5</x:v>
      </x:c>
      <x:c r="M3835" s="70" t="n">
        <x:v>0.069</x:v>
      </x:c>
      <x:c r="N3835" s="71" t="n">
        <x:v>149</x:v>
      </x:c>
      <x:c r="O3835" s="33" t="n">
        <x:f>ROUND(3*E3835+F3835+G3835*H3835,1)</x:f>
        <x:v>115.2</x:v>
      </x:c>
      <x:c r="P3835" s="33" t="n">
        <x:f>ROUND('Inputs'!$C$4*'Inputs'!$C$7*'Inputs'!$C$5*C3835/3600,1)</x:f>
        <x:v>4232.2</x:v>
      </x:c>
      <x:c r="Q3835" s="33" t="n">
        <x:f>ROUND(('Inputs'!$C$4/B3835)*'Inputs'!$C$7*'Inputs'!$C$6*D3835/3600,1)</x:f>
        <x:v>1216.1</x:v>
      </x:c>
      <x:c r="R3835" s="59" t="n">
        <x:f>ROUND((P3835-Q3835)*O3835-('Inputs'!$C$4/B3835)*(I3835/J3835+K3835)-'Inputs'!$C$4*L3835-('Inputs'!$C$4*'Inputs'!$C$20*'Inputs'!$C$21*'Inputs'!$C$22/1000)*M3835*N3835,0)</x:f>
        <x:v>134271</x:v>
      </x:c>
      <x:c r="S3835" s="59" t="n">
        <x:f>ROUND(R3835/'Inputs'!$C$4,2)</x:f>
        <x:v>13.43</x:v>
      </x:c>
      <x:c r="T3835" s="33" t="n">
        <x:f>ROUND((P3835-Q3835)*G3835*'Inputs'!$C$25/1000,1)</x:f>
        <x:v>54.5</x:v>
      </x:c>
    </x:row>
    <x:row r="3836">
      <x:c r="A3836" t="n">
        <x:v>3821</x:v>
      </x:c>
      <x:c r="B3836" s="68" t="n">
        <x:v>47.3</x:v>
      </x:c>
      <x:c r="C3836" s="68" t="n">
        <x:v>30.3</x:v>
      </x:c>
      <x:c r="D3836" s="68" t="n">
        <x:v>182</x:v>
      </x:c>
      <x:c r="E3836" s="68" t="n">
        <x:v>25.1</x:v>
      </x:c>
      <x:c r="F3836" s="68" t="n">
        <x:v>32.1</x:v>
      </x:c>
      <x:c r="G3836" s="68" t="n">
        <x:v>7.5</x:v>
      </x:c>
      <x:c r="H3836" s="69" t="n">
        <x:v>2.044</x:v>
      </x:c>
      <x:c r="I3836" s="68" t="n">
        <x:v>7937</x:v>
      </x:c>
      <x:c r="J3836" s="68" t="n">
        <x:v>10.9</x:v>
      </x:c>
      <x:c r="K3836" s="68" t="n">
        <x:v>856</x:v>
      </x:c>
      <x:c r="L3836" s="68" t="n">
        <x:v>1.7</x:v>
      </x:c>
      <x:c r="M3836" s="70" t="n">
        <x:v>0.003</x:v>
      </x:c>
      <x:c r="N3836" s="71" t="n">
        <x:v>114</x:v>
      </x:c>
      <x:c r="O3836" s="33" t="n">
        <x:f>ROUND(3*E3836+F3836+G3836*H3836,1)</x:f>
        <x:v>122.7</x:v>
      </x:c>
      <x:c r="P3836" s="33" t="n">
        <x:f>ROUND('Inputs'!$C$4*'Inputs'!$C$7*'Inputs'!$C$5*C3836/3600,1)</x:f>
        <x:v>4376.7</x:v>
      </x:c>
      <x:c r="Q3836" s="33" t="n">
        <x:f>ROUND(('Inputs'!$C$4/B3836)*'Inputs'!$C$7*'Inputs'!$C$6*D3836/3600,1)</x:f>
        <x:v>1111.6</x:v>
      </x:c>
      <x:c r="R3836" s="59" t="n">
        <x:f>ROUND((P3836-Q3836)*O3836-('Inputs'!$C$4/B3836)*(I3836/J3836+K3836)-'Inputs'!$C$4*L3836-('Inputs'!$C$4*'Inputs'!$C$20*'Inputs'!$C$21*'Inputs'!$C$22/1000)*M3836*N3836,0)</x:f>
        <x:v>47944</x:v>
      </x:c>
      <x:c r="S3836" s="59" t="n">
        <x:f>ROUND(R3836/'Inputs'!$C$4,2)</x:f>
        <x:v>4.79</x:v>
      </x:c>
      <x:c r="T3836" s="33" t="n">
        <x:f>ROUND((P3836-Q3836)*G3836*'Inputs'!$C$25/1000,1)</x:f>
        <x:v>63.3</x:v>
      </x:c>
    </x:row>
    <x:row r="3837">
      <x:c r="A3837" t="n">
        <x:v>3822</x:v>
      </x:c>
      <x:c r="B3837" s="68" t="n">
        <x:v>50.2</x:v>
      </x:c>
      <x:c r="C3837" s="68" t="n">
        <x:v>30.5</x:v>
      </x:c>
      <x:c r="D3837" s="68" t="n">
        <x:v>291.6</x:v>
      </x:c>
      <x:c r="E3837" s="68" t="n">
        <x:v>20.8</x:v>
      </x:c>
      <x:c r="F3837" s="68" t="n">
        <x:v>42.1</x:v>
      </x:c>
      <x:c r="G3837" s="68" t="n">
        <x:v>9.5</x:v>
      </x:c>
      <x:c r="H3837" s="69" t="n">
        <x:v>1.659</x:v>
      </x:c>
      <x:c r="I3837" s="68" t="n">
        <x:v>8313</x:v>
      </x:c>
      <x:c r="J3837" s="68" t="n">
        <x:v>14.9</x:v>
      </x:c>
      <x:c r="K3837" s="68" t="n">
        <x:v>780</x:v>
      </x:c>
      <x:c r="L3837" s="68" t="n">
        <x:v>2</x:v>
      </x:c>
      <x:c r="M3837" s="70" t="n">
        <x:v>0.047</x:v>
      </x:c>
      <x:c r="N3837" s="71" t="n">
        <x:v>150</x:v>
      </x:c>
      <x:c r="O3837" s="33" t="n">
        <x:f>ROUND(3*E3837+F3837+G3837*H3837,1)</x:f>
        <x:v>120.3</x:v>
      </x:c>
      <x:c r="P3837" s="33" t="n">
        <x:f>ROUND('Inputs'!$C$4*'Inputs'!$C$7*'Inputs'!$C$5*C3837/3600,1)</x:f>
        <x:v>4405.6</x:v>
      </x:c>
      <x:c r="Q3837" s="33" t="n">
        <x:f>ROUND(('Inputs'!$C$4/B3837)*'Inputs'!$C$7*'Inputs'!$C$6*D3837/3600,1)</x:f>
        <x:v>1678.1</x:v>
      </x:c>
      <x:c r="R3837" s="59" t="n">
        <x:f>ROUND((P3837-Q3837)*O3837-('Inputs'!$C$4/B3837)*(I3837/J3837+K3837)-'Inputs'!$C$4*L3837-('Inputs'!$C$4*'Inputs'!$C$20*'Inputs'!$C$21*'Inputs'!$C$22/1000)*M3837*N3837,0)</x:f>
        <x:v>25836</x:v>
      </x:c>
      <x:c r="S3837" s="59" t="n">
        <x:f>ROUND(R3837/'Inputs'!$C$4,2)</x:f>
        <x:v>2.58</x:v>
      </x:c>
      <x:c r="T3837" s="33" t="n">
        <x:f>ROUND((P3837-Q3837)*G3837*'Inputs'!$C$25/1000,1)</x:f>
        <x:v>66.9</x:v>
      </x:c>
    </x:row>
    <x:row r="3838">
      <x:c r="A3838" t="n">
        <x:v>3823</x:v>
      </x:c>
      <x:c r="B3838" s="68" t="n">
        <x:v>36.2</x:v>
      </x:c>
      <x:c r="C3838" s="68" t="n">
        <x:v>31.6</x:v>
      </x:c>
      <x:c r="D3838" s="68" t="n">
        <x:v>240.5</x:v>
      </x:c>
      <x:c r="E3838" s="68" t="n">
        <x:v>26.7</x:v>
      </x:c>
      <x:c r="F3838" s="68" t="n">
        <x:v>39.9</x:v>
      </x:c>
      <x:c r="G3838" s="68" t="n">
        <x:v>9.1</x:v>
      </x:c>
      <x:c r="H3838" s="69" t="n">
        <x:v>1.825</x:v>
      </x:c>
      <x:c r="I3838" s="68" t="n">
        <x:v>5693</x:v>
      </x:c>
      <x:c r="J3838" s="68" t="n">
        <x:v>14.4</x:v>
      </x:c>
      <x:c r="K3838" s="68" t="n">
        <x:v>403</x:v>
      </x:c>
      <x:c r="L3838" s="68" t="n">
        <x:v>2.2</x:v>
      </x:c>
      <x:c r="M3838" s="70" t="n">
        <x:v>0.012</x:v>
      </x:c>
      <x:c r="N3838" s="71" t="n">
        <x:v>131</x:v>
      </x:c>
      <x:c r="O3838" s="33" t="n">
        <x:f>ROUND(3*E3838+F3838+G3838*H3838,1)</x:f>
        <x:v>136.6</x:v>
      </x:c>
      <x:c r="P3838" s="33" t="n">
        <x:f>ROUND('Inputs'!$C$4*'Inputs'!$C$7*'Inputs'!$C$5*C3838/3600,1)</x:f>
        <x:v>4564.4</x:v>
      </x:c>
      <x:c r="Q3838" s="33" t="n">
        <x:f>ROUND(('Inputs'!$C$4/B3838)*'Inputs'!$C$7*'Inputs'!$C$6*D3838/3600,1)</x:f>
        <x:v>1919.3</x:v>
      </x:c>
      <x:c r="R3838" s="59" t="n">
        <x:f>ROUND((P3838-Q3838)*O3838-('Inputs'!$C$4/B3838)*(I3838/J3838+K3838)-'Inputs'!$C$4*L3838-('Inputs'!$C$4*'Inputs'!$C$20*'Inputs'!$C$21*'Inputs'!$C$22/1000)*M3838*N3838,0)</x:f>
        <x:v>115268</x:v>
      </x:c>
      <x:c r="S3838" s="59" t="n">
        <x:f>ROUND(R3838/'Inputs'!$C$4,2)</x:f>
        <x:v>11.53</x:v>
      </x:c>
      <x:c r="T3838" s="33" t="n">
        <x:f>ROUND((P3838-Q3838)*G3838*'Inputs'!$C$25/1000,1)</x:f>
        <x:v>62.2</x:v>
      </x:c>
    </x:row>
    <x:row r="3839">
      <x:c r="A3839" t="n">
        <x:v>3824</x:v>
      </x:c>
      <x:c r="B3839" s="68" t="n">
        <x:v>47.7</x:v>
      </x:c>
      <x:c r="C3839" s="68" t="n">
        <x:v>27.6</x:v>
      </x:c>
      <x:c r="D3839" s="68" t="n">
        <x:v>181.1</x:v>
      </x:c>
      <x:c r="E3839" s="68" t="n">
        <x:v>25.9</x:v>
      </x:c>
      <x:c r="F3839" s="68" t="n">
        <x:v>37.2</x:v>
      </x:c>
      <x:c r="G3839" s="68" t="n">
        <x:v>9.1</x:v>
      </x:c>
      <x:c r="H3839" s="69" t="n">
        <x:v>1.9</x:v>
      </x:c>
      <x:c r="I3839" s="68" t="n">
        <x:v>5054</x:v>
      </x:c>
      <x:c r="J3839" s="68" t="n">
        <x:v>10.6</x:v>
      </x:c>
      <x:c r="K3839" s="68" t="n">
        <x:v>536</x:v>
      </x:c>
      <x:c r="L3839" s="68" t="n">
        <x:v>2.3</x:v>
      </x:c>
      <x:c r="M3839" s="70" t="n">
        <x:v>0.004</x:v>
      </x:c>
      <x:c r="N3839" s="71" t="n">
        <x:v>154</x:v>
      </x:c>
      <x:c r="O3839" s="33" t="n">
        <x:f>ROUND(3*E3839+F3839+G3839*H3839,1)</x:f>
        <x:v>132.2</x:v>
      </x:c>
      <x:c r="P3839" s="33" t="n">
        <x:f>ROUND('Inputs'!$C$4*'Inputs'!$C$7*'Inputs'!$C$5*C3839/3600,1)</x:f>
        <x:v>3986.7</x:v>
      </x:c>
      <x:c r="Q3839" s="33" t="n">
        <x:f>ROUND(('Inputs'!$C$4/B3839)*'Inputs'!$C$7*'Inputs'!$C$6*D3839/3600,1)</x:f>
        <x:v>1096.8</x:v>
      </x:c>
      <x:c r="R3839" s="59" t="n">
        <x:f>ROUND((P3839-Q3839)*O3839-('Inputs'!$C$4/B3839)*(I3839/J3839+K3839)-'Inputs'!$C$4*L3839-('Inputs'!$C$4*'Inputs'!$C$20*'Inputs'!$C$21*'Inputs'!$C$22/1000)*M3839*N3839,0)</x:f>
        <x:v>145342</x:v>
      </x:c>
      <x:c r="S3839" s="59" t="n">
        <x:f>ROUND(R3839/'Inputs'!$C$4,2)</x:f>
        <x:v>14.53</x:v>
      </x:c>
      <x:c r="T3839" s="33" t="n">
        <x:f>ROUND((P3839-Q3839)*G3839*'Inputs'!$C$25/1000,1)</x:f>
        <x:v>67.9</x:v>
      </x:c>
    </x:row>
    <x:row r="3840">
      <x:c r="A3840" t="n">
        <x:v>3825</x:v>
      </x:c>
      <x:c r="B3840" s="68" t="n">
        <x:v>25.3</x:v>
      </x:c>
      <x:c r="C3840" s="68" t="n">
        <x:v>26.9</x:v>
      </x:c>
      <x:c r="D3840" s="68" t="n">
        <x:v>234.6</x:v>
      </x:c>
      <x:c r="E3840" s="68" t="n">
        <x:v>21.2</x:v>
      </x:c>
      <x:c r="F3840" s="68" t="n">
        <x:v>45.4</x:v>
      </x:c>
      <x:c r="G3840" s="68" t="n">
        <x:v>7.8</x:v>
      </x:c>
      <x:c r="H3840" s="69" t="n">
        <x:v>1.802</x:v>
      </x:c>
      <x:c r="I3840" s="68" t="n">
        <x:v>7825</x:v>
      </x:c>
      <x:c r="J3840" s="68" t="n">
        <x:v>11.3</x:v>
      </x:c>
      <x:c r="K3840" s="68" t="n">
        <x:v>542</x:v>
      </x:c>
      <x:c r="L3840" s="68" t="n">
        <x:v>4.2</x:v>
      </x:c>
      <x:c r="M3840" s="70" t="n">
        <x:v>0.002</x:v>
      </x:c>
      <x:c r="N3840" s="71" t="n">
        <x:v>66</x:v>
      </x:c>
      <x:c r="O3840" s="33" t="n">
        <x:f>ROUND(3*E3840+F3840+G3840*H3840,1)</x:f>
        <x:v>123.1</x:v>
      </x:c>
      <x:c r="P3840" s="33" t="n">
        <x:f>ROUND('Inputs'!$C$4*'Inputs'!$C$7*'Inputs'!$C$5*C3840/3600,1)</x:f>
        <x:v>3885.6</x:v>
      </x:c>
      <x:c r="Q3840" s="33" t="n">
        <x:f>ROUND(('Inputs'!$C$4/B3840)*'Inputs'!$C$7*'Inputs'!$C$6*D3840/3600,1)</x:f>
        <x:v>2678.8</x:v>
      </x:c>
      <x:c r="R3840" s="59" t="n">
        <x:f>ROUND((P3840-Q3840)*O3840-('Inputs'!$C$4/B3840)*(I3840/J3840+K3840)-'Inputs'!$C$4*L3840-('Inputs'!$C$4*'Inputs'!$C$20*'Inputs'!$C$21*'Inputs'!$C$22/1000)*M3840*N3840,0)</x:f>
        <x:v>-381674</x:v>
      </x:c>
      <x:c r="S3840" s="59" t="n">
        <x:f>ROUND(R3840/'Inputs'!$C$4,2)</x:f>
        <x:v>-38.17</x:v>
      </x:c>
      <x:c r="T3840" s="33" t="n">
        <x:f>ROUND((P3840-Q3840)*G3840*'Inputs'!$C$25/1000,1)</x:f>
        <x:v>24.3</x:v>
      </x:c>
    </x:row>
    <x:row r="3841">
      <x:c r="A3841" t="n">
        <x:v>3826</x:v>
      </x:c>
      <x:c r="B3841" s="68" t="n">
        <x:v>40.1</x:v>
      </x:c>
      <x:c r="C3841" s="68" t="n">
        <x:v>27.4</x:v>
      </x:c>
      <x:c r="D3841" s="68" t="n">
        <x:v>192.8</x:v>
      </x:c>
      <x:c r="E3841" s="68" t="n">
        <x:v>20.7</x:v>
      </x:c>
      <x:c r="F3841" s="68" t="n">
        <x:v>46.8</x:v>
      </x:c>
      <x:c r="G3841" s="68" t="n">
        <x:v>7.9</x:v>
      </x:c>
      <x:c r="H3841" s="69" t="n">
        <x:v>1.771</x:v>
      </x:c>
      <x:c r="I3841" s="68" t="n">
        <x:v>6681</x:v>
      </x:c>
      <x:c r="J3841" s="68" t="n">
        <x:v>13</x:v>
      </x:c>
      <x:c r="K3841" s="68" t="n">
        <x:v>496</x:v>
      </x:c>
      <x:c r="L3841" s="68" t="n">
        <x:v>4.9</x:v>
      </x:c>
      <x:c r="M3841" s="70" t="n">
        <x:v>0.042</x:v>
      </x:c>
      <x:c r="N3841" s="71" t="n">
        <x:v>123</x:v>
      </x:c>
      <x:c r="O3841" s="33" t="n">
        <x:f>ROUND(3*E3841+F3841+G3841*H3841,1)</x:f>
        <x:v>122.9</x:v>
      </x:c>
      <x:c r="P3841" s="33" t="n">
        <x:f>ROUND('Inputs'!$C$4*'Inputs'!$C$7*'Inputs'!$C$5*C3841/3600,1)</x:f>
        <x:v>3957.8</x:v>
      </x:c>
      <x:c r="Q3841" s="33" t="n">
        <x:f>ROUND(('Inputs'!$C$4/B3841)*'Inputs'!$C$7*'Inputs'!$C$6*D3841/3600,1)</x:f>
        <x:v>1389</x:v>
      </x:c>
      <x:c r="R3841" s="59" t="n">
        <x:f>ROUND((P3841-Q3841)*O3841-('Inputs'!$C$4/B3841)*(I3841/J3841+K3841)-'Inputs'!$C$4*L3841-('Inputs'!$C$4*'Inputs'!$C$20*'Inputs'!$C$21*'Inputs'!$C$22/1000)*M3841*N3841,0)</x:f>
        <x:v>3302</x:v>
      </x:c>
      <x:c r="S3841" s="59" t="n">
        <x:f>ROUND(R3841/'Inputs'!$C$4,2)</x:f>
        <x:v>0.33</x:v>
      </x:c>
      <x:c r="T3841" s="33" t="n">
        <x:f>ROUND((P3841-Q3841)*G3841*'Inputs'!$C$25/1000,1)</x:f>
        <x:v>52.4</x:v>
      </x:c>
    </x:row>
    <x:row r="3842">
      <x:c r="A3842" t="n">
        <x:v>3827</x:v>
      </x:c>
      <x:c r="B3842" s="68" t="n">
        <x:v>51.7</x:v>
      </x:c>
      <x:c r="C3842" s="68" t="n">
        <x:v>28</x:v>
      </x:c>
      <x:c r="D3842" s="68" t="n">
        <x:v>241.8</x:v>
      </x:c>
      <x:c r="E3842" s="68" t="n">
        <x:v>26.8</x:v>
      </x:c>
      <x:c r="F3842" s="68" t="n">
        <x:v>30.1</x:v>
      </x:c>
      <x:c r="G3842" s="68" t="n">
        <x:v>8.3</x:v>
      </x:c>
      <x:c r="H3842" s="69" t="n">
        <x:v>1.668</x:v>
      </x:c>
      <x:c r="I3842" s="68" t="n">
        <x:v>6053</x:v>
      </x:c>
      <x:c r="J3842" s="68" t="n">
        <x:v>9.3</x:v>
      </x:c>
      <x:c r="K3842" s="68" t="n">
        <x:v>659</x:v>
      </x:c>
      <x:c r="L3842" s="68" t="n">
        <x:v>1.6</x:v>
      </x:c>
      <x:c r="M3842" s="70" t="n">
        <x:v>0.03</x:v>
      </x:c>
      <x:c r="N3842" s="71" t="n">
        <x:v>141</x:v>
      </x:c>
      <x:c r="O3842" s="33" t="n">
        <x:f>ROUND(3*E3842+F3842+G3842*H3842,1)</x:f>
        <x:v>124.3</x:v>
      </x:c>
      <x:c r="P3842" s="33" t="n">
        <x:f>ROUND('Inputs'!$C$4*'Inputs'!$C$7*'Inputs'!$C$5*C3842/3600,1)</x:f>
        <x:v>4044.4</x:v>
      </x:c>
      <x:c r="Q3842" s="33" t="n">
        <x:f>ROUND(('Inputs'!$C$4/B3842)*'Inputs'!$C$7*'Inputs'!$C$6*D3842/3600,1)</x:f>
        <x:v>1351.1</x:v>
      </x:c>
      <x:c r="R3842" s="59" t="n">
        <x:f>ROUND((P3842-Q3842)*O3842-('Inputs'!$C$4/B3842)*(I3842/J3842+K3842)-'Inputs'!$C$4*L3842-('Inputs'!$C$4*'Inputs'!$C$20*'Inputs'!$C$21*'Inputs'!$C$22/1000)*M3842*N3842,0)</x:f>
        <x:v>55960</x:v>
      </x:c>
      <x:c r="S3842" s="59" t="n">
        <x:f>ROUND(R3842/'Inputs'!$C$4,2)</x:f>
        <x:v>5.6</x:v>
      </x:c>
      <x:c r="T3842" s="33" t="n">
        <x:f>ROUND((P3842-Q3842)*G3842*'Inputs'!$C$25/1000,1)</x:f>
        <x:v>57.8</x:v>
      </x:c>
    </x:row>
    <x:row r="3843">
      <x:c r="A3843" t="n">
        <x:v>3828</x:v>
      </x:c>
      <x:c r="B3843" s="68" t="n">
        <x:v>38.3</x:v>
      </x:c>
      <x:c r="C3843" s="68" t="n">
        <x:v>25.4</x:v>
      </x:c>
      <x:c r="D3843" s="68" t="n">
        <x:v>150.9</x:v>
      </x:c>
      <x:c r="E3843" s="68" t="n">
        <x:v>20.9</x:v>
      </x:c>
      <x:c r="F3843" s="68" t="n">
        <x:v>39</x:v>
      </x:c>
      <x:c r="G3843" s="68" t="n">
        <x:v>9.1</x:v>
      </x:c>
      <x:c r="H3843" s="69" t="n">
        <x:v>1.664</x:v>
      </x:c>
      <x:c r="I3843" s="68" t="n">
        <x:v>5204</x:v>
      </x:c>
      <x:c r="J3843" s="68" t="n">
        <x:v>11.7</x:v>
      </x:c>
      <x:c r="K3843" s="68" t="n">
        <x:v>532</x:v>
      </x:c>
      <x:c r="L3843" s="68" t="n">
        <x:v>4.5</x:v>
      </x:c>
      <x:c r="M3843" s="70" t="n">
        <x:v>0.09</x:v>
      </x:c>
      <x:c r="N3843" s="71" t="n">
        <x:v>79</x:v>
      </x:c>
      <x:c r="O3843" s="33" t="n">
        <x:f>ROUND(3*E3843+F3843+G3843*H3843,1)</x:f>
        <x:v>116.8</x:v>
      </x:c>
      <x:c r="P3843" s="33" t="n">
        <x:f>ROUND('Inputs'!$C$4*'Inputs'!$C$7*'Inputs'!$C$5*C3843/3600,1)</x:f>
        <x:v>3668.9</x:v>
      </x:c>
      <x:c r="Q3843" s="33" t="n">
        <x:f>ROUND(('Inputs'!$C$4/B3843)*'Inputs'!$C$7*'Inputs'!$C$6*D3843/3600,1)</x:f>
        <x:v>1138.2</x:v>
      </x:c>
      <x:c r="R3843" s="59" t="n">
        <x:f>ROUND((P3843-Q3843)*O3843-('Inputs'!$C$4/B3843)*(I3843/J3843+K3843)-'Inputs'!$C$4*L3843-('Inputs'!$C$4*'Inputs'!$C$20*'Inputs'!$C$21*'Inputs'!$C$22/1000)*M3843*N3843,0)</x:f>
        <x:v>-20349</x:v>
      </x:c>
      <x:c r="S3843" s="59" t="n">
        <x:f>ROUND(R3843/'Inputs'!$C$4,2)</x:f>
        <x:v>-2.03</x:v>
      </x:c>
      <x:c r="T3843" s="33" t="n">
        <x:f>ROUND((P3843-Q3843)*G3843*'Inputs'!$C$25/1000,1)</x:f>
        <x:v>59.5</x:v>
      </x:c>
    </x:row>
    <x:row r="3844">
      <x:c r="A3844" t="n">
        <x:v>3829</x:v>
      </x:c>
      <x:c r="B3844" s="68" t="n">
        <x:v>33.7</x:v>
      </x:c>
      <x:c r="C3844" s="68" t="n">
        <x:v>26.7</x:v>
      </x:c>
      <x:c r="D3844" s="68" t="n">
        <x:v>238.3</x:v>
      </x:c>
      <x:c r="E3844" s="68" t="n">
        <x:v>24.8</x:v>
      </x:c>
      <x:c r="F3844" s="68" t="n">
        <x:v>40.1</x:v>
      </x:c>
      <x:c r="G3844" s="68" t="n">
        <x:v>9</x:v>
      </x:c>
      <x:c r="H3844" s="69" t="n">
        <x:v>1.861</x:v>
      </x:c>
      <x:c r="I3844" s="68" t="n">
        <x:v>5267</x:v>
      </x:c>
      <x:c r="J3844" s="68" t="n">
        <x:v>9</x:v>
      </x:c>
      <x:c r="K3844" s="68" t="n">
        <x:v>839</x:v>
      </x:c>
      <x:c r="L3844" s="68" t="n">
        <x:v>5.9</x:v>
      </x:c>
      <x:c r="M3844" s="70" t="n">
        <x:v>0.066</x:v>
      </x:c>
      <x:c r="N3844" s="71" t="n">
        <x:v>83</x:v>
      </x:c>
      <x:c r="O3844" s="33" t="n">
        <x:f>ROUND(3*E3844+F3844+G3844*H3844,1)</x:f>
        <x:v>131.2</x:v>
      </x:c>
      <x:c r="P3844" s="33" t="n">
        <x:f>ROUND('Inputs'!$C$4*'Inputs'!$C$7*'Inputs'!$C$5*C3844/3600,1)</x:f>
        <x:v>3856.7</x:v>
      </x:c>
      <x:c r="Q3844" s="33" t="n">
        <x:f>ROUND(('Inputs'!$C$4/B3844)*'Inputs'!$C$7*'Inputs'!$C$6*D3844/3600,1)</x:f>
        <x:v>2042.8</x:v>
      </x:c>
      <x:c r="R3844" s="59" t="n">
        <x:f>ROUND((P3844-Q3844)*O3844-('Inputs'!$C$4/B3844)*(I3844/J3844+K3844)-'Inputs'!$C$4*L3844-('Inputs'!$C$4*'Inputs'!$C$20*'Inputs'!$C$21*'Inputs'!$C$22/1000)*M3844*N3844,0)</x:f>
        <x:v>-255884</x:v>
      </x:c>
      <x:c r="S3844" s="59" t="n">
        <x:f>ROUND(R3844/'Inputs'!$C$4,2)</x:f>
        <x:v>-25.59</x:v>
      </x:c>
      <x:c r="T3844" s="33" t="n">
        <x:f>ROUND((P3844-Q3844)*G3844*'Inputs'!$C$25/1000,1)</x:f>
        <x:v>42.2</x:v>
      </x:c>
    </x:row>
    <x:row r="3845">
      <x:c r="A3845" t="n">
        <x:v>3830</x:v>
      </x:c>
      <x:c r="B3845" s="68" t="n">
        <x:v>45.8</x:v>
      </x:c>
      <x:c r="C3845" s="68" t="n">
        <x:v>27.4</x:v>
      </x:c>
      <x:c r="D3845" s="68" t="n">
        <x:v>217.5</x:v>
      </x:c>
      <x:c r="E3845" s="68" t="n">
        <x:v>23.5</x:v>
      </x:c>
      <x:c r="F3845" s="68" t="n">
        <x:v>35.9</x:v>
      </x:c>
      <x:c r="G3845" s="68" t="n">
        <x:v>8.5</x:v>
      </x:c>
      <x:c r="H3845" s="69" t="n">
        <x:v>1.948</x:v>
      </x:c>
      <x:c r="I3845" s="68" t="n">
        <x:v>6607</x:v>
      </x:c>
      <x:c r="J3845" s="68" t="n">
        <x:v>9.5</x:v>
      </x:c>
      <x:c r="K3845" s="68" t="n">
        <x:v>750</x:v>
      </x:c>
      <x:c r="L3845" s="68" t="n">
        <x:v>4.8</x:v>
      </x:c>
      <x:c r="M3845" s="70" t="n">
        <x:v>0.067</x:v>
      </x:c>
      <x:c r="N3845" s="71" t="n">
        <x:v>119</x:v>
      </x:c>
      <x:c r="O3845" s="33" t="n">
        <x:f>ROUND(3*E3845+F3845+G3845*H3845,1)</x:f>
        <x:v>123</x:v>
      </x:c>
      <x:c r="P3845" s="33" t="n">
        <x:f>ROUND('Inputs'!$C$4*'Inputs'!$C$7*'Inputs'!$C$5*C3845/3600,1)</x:f>
        <x:v>3957.8</x:v>
      </x:c>
      <x:c r="Q3845" s="33" t="n">
        <x:f>ROUND(('Inputs'!$C$4/B3845)*'Inputs'!$C$7*'Inputs'!$C$6*D3845/3600,1)</x:f>
        <x:v>1371.9</x:v>
      </x:c>
      <x:c r="R3845" s="59" t="n">
        <x:f>ROUND((P3845-Q3845)*O3845-('Inputs'!$C$4/B3845)*(I3845/J3845+K3845)-'Inputs'!$C$4*L3845-('Inputs'!$C$4*'Inputs'!$C$20*'Inputs'!$C$21*'Inputs'!$C$22/1000)*M3845*N3845,0)</x:f>
        <x:v>-63369</x:v>
      </x:c>
      <x:c r="S3845" s="59" t="n">
        <x:f>ROUND(R3845/'Inputs'!$C$4,2)</x:f>
        <x:v>-6.34</x:v>
      </x:c>
      <x:c r="T3845" s="33" t="n">
        <x:f>ROUND((P3845-Q3845)*G3845*'Inputs'!$C$25/1000,1)</x:f>
        <x:v>56.8</x:v>
      </x:c>
    </x:row>
    <x:row r="3846">
      <x:c r="A3846" t="n">
        <x:v>3831</x:v>
      </x:c>
      <x:c r="B3846" s="68" t="n">
        <x:v>28.6</x:v>
      </x:c>
      <x:c r="C3846" s="68" t="n">
        <x:v>33.8</x:v>
      </x:c>
      <x:c r="D3846" s="68" t="n">
        <x:v>178</x:v>
      </x:c>
      <x:c r="E3846" s="68" t="n">
        <x:v>24.2</x:v>
      </x:c>
      <x:c r="F3846" s="68" t="n">
        <x:v>46.6</x:v>
      </x:c>
      <x:c r="G3846" s="68" t="n">
        <x:v>8.2</x:v>
      </x:c>
      <x:c r="H3846" s="69" t="n">
        <x:v>1.772</x:v>
      </x:c>
      <x:c r="I3846" s="68" t="n">
        <x:v>7016</x:v>
      </x:c>
      <x:c r="J3846" s="68" t="n">
        <x:v>9.6</x:v>
      </x:c>
      <x:c r="K3846" s="68" t="n">
        <x:v>796</x:v>
      </x:c>
      <x:c r="L3846" s="68" t="n">
        <x:v>1.8</x:v>
      </x:c>
      <x:c r="M3846" s="70" t="n">
        <x:v>0.052</x:v>
      </x:c>
      <x:c r="N3846" s="71" t="n">
        <x:v>142</x:v>
      </x:c>
      <x:c r="O3846" s="33" t="n">
        <x:f>ROUND(3*E3846+F3846+G3846*H3846,1)</x:f>
        <x:v>133.7</x:v>
      </x:c>
      <x:c r="P3846" s="33" t="n">
        <x:f>ROUND('Inputs'!$C$4*'Inputs'!$C$7*'Inputs'!$C$5*C3846/3600,1)</x:f>
        <x:v>4882.2</x:v>
      </x:c>
      <x:c r="Q3846" s="33" t="n">
        <x:f>ROUND(('Inputs'!$C$4/B3846)*'Inputs'!$C$7*'Inputs'!$C$6*D3846/3600,1)</x:f>
        <x:v>1798</x:v>
      </x:c>
      <x:c r="R3846" s="59" t="n">
        <x:f>ROUND((P3846-Q3846)*O3846-('Inputs'!$C$4/B3846)*(I3846/J3846+K3846)-'Inputs'!$C$4*L3846-('Inputs'!$C$4*'Inputs'!$C$20*'Inputs'!$C$21*'Inputs'!$C$22/1000)*M3846*N3846,0)</x:f>
        <x:v>-156012</x:v>
      </x:c>
      <x:c r="S3846" s="59" t="n">
        <x:f>ROUND(R3846/'Inputs'!$C$4,2)</x:f>
        <x:v>-15.6</x:v>
      </x:c>
      <x:c r="T3846" s="33" t="n">
        <x:f>ROUND((P3846-Q3846)*G3846*'Inputs'!$C$25/1000,1)</x:f>
        <x:v>65.3</x:v>
      </x:c>
    </x:row>
    <x:row r="3847">
      <x:c r="A3847" t="n">
        <x:v>3832</x:v>
      </x:c>
      <x:c r="B3847" s="68" t="n">
        <x:v>42.7</x:v>
      </x:c>
      <x:c r="C3847" s="68" t="n">
        <x:v>33</x:v>
      </x:c>
      <x:c r="D3847" s="68" t="n">
        <x:v>184.5</x:v>
      </x:c>
      <x:c r="E3847" s="68" t="n">
        <x:v>25.8</x:v>
      </x:c>
      <x:c r="F3847" s="68" t="n">
        <x:v>51.1</x:v>
      </x:c>
      <x:c r="G3847" s="68" t="n">
        <x:v>8.6</x:v>
      </x:c>
      <x:c r="H3847" s="69" t="n">
        <x:v>1.745</x:v>
      </x:c>
      <x:c r="I3847" s="68" t="n">
        <x:v>5649</x:v>
      </x:c>
      <x:c r="J3847" s="68" t="n">
        <x:v>10.8</x:v>
      </x:c>
      <x:c r="K3847" s="68" t="n">
        <x:v>691</x:v>
      </x:c>
      <x:c r="L3847" s="68" t="n">
        <x:v>5.7</x:v>
      </x:c>
      <x:c r="M3847" s="70" t="n">
        <x:v>0.073</x:v>
      </x:c>
      <x:c r="N3847" s="71" t="n">
        <x:v>113</x:v>
      </x:c>
      <x:c r="O3847" s="33" t="n">
        <x:f>ROUND(3*E3847+F3847+G3847*H3847,1)</x:f>
        <x:v>143.5</x:v>
      </x:c>
      <x:c r="P3847" s="33" t="n">
        <x:f>ROUND('Inputs'!$C$4*'Inputs'!$C$7*'Inputs'!$C$5*C3847/3600,1)</x:f>
        <x:v>4766.7</x:v>
      </x:c>
      <x:c r="Q3847" s="33" t="n">
        <x:f>ROUND(('Inputs'!$C$4/B3847)*'Inputs'!$C$7*'Inputs'!$C$6*D3847/3600,1)</x:f>
        <x:v>1248.2</x:v>
      </x:c>
      <x:c r="R3847" s="59" t="n">
        <x:f>ROUND((P3847-Q3847)*O3847-('Inputs'!$C$4/B3847)*(I3847/J3847+K3847)-'Inputs'!$C$4*L3847-('Inputs'!$C$4*'Inputs'!$C$20*'Inputs'!$C$21*'Inputs'!$C$22/1000)*M3847*N3847,0)</x:f>
        <x:v>145137</x:v>
      </x:c>
      <x:c r="S3847" s="59" t="n">
        <x:f>ROUND(R3847/'Inputs'!$C$4,2)</x:f>
        <x:v>14.51</x:v>
      </x:c>
      <x:c r="T3847" s="33" t="n">
        <x:f>ROUND((P3847-Q3847)*G3847*'Inputs'!$C$25/1000,1)</x:f>
        <x:v>78.2</x:v>
      </x:c>
    </x:row>
    <x:row r="3848">
      <x:c r="A3848" t="n">
        <x:v>3833</x:v>
      </x:c>
      <x:c r="B3848" s="68" t="n">
        <x:v>44.3</x:v>
      </x:c>
      <x:c r="C3848" s="68" t="n">
        <x:v>28.6</x:v>
      </x:c>
      <x:c r="D3848" s="68" t="n">
        <x:v>219.3</x:v>
      </x:c>
      <x:c r="E3848" s="68" t="n">
        <x:v>24.1</x:v>
      </x:c>
      <x:c r="F3848" s="68" t="n">
        <x:v>30.1</x:v>
      </x:c>
      <x:c r="G3848" s="68" t="n">
        <x:v>9.5</x:v>
      </x:c>
      <x:c r="H3848" s="69" t="n">
        <x:v>1.868</x:v>
      </x:c>
      <x:c r="I3848" s="68" t="n">
        <x:v>7893</x:v>
      </x:c>
      <x:c r="J3848" s="68" t="n">
        <x:v>12.3</x:v>
      </x:c>
      <x:c r="K3848" s="68" t="n">
        <x:v>539</x:v>
      </x:c>
      <x:c r="L3848" s="68" t="n">
        <x:v>5.7</x:v>
      </x:c>
      <x:c r="M3848" s="70" t="n">
        <x:v>0.041</x:v>
      </x:c>
      <x:c r="N3848" s="71" t="n">
        <x:v>158</x:v>
      </x:c>
      <x:c r="O3848" s="33" t="n">
        <x:f>ROUND(3*E3848+F3848+G3848*H3848,1)</x:f>
        <x:v>120.1</x:v>
      </x:c>
      <x:c r="P3848" s="33" t="n">
        <x:f>ROUND('Inputs'!$C$4*'Inputs'!$C$7*'Inputs'!$C$5*C3848/3600,1)</x:f>
        <x:v>4131.1</x:v>
      </x:c>
      <x:c r="Q3848" s="33" t="n">
        <x:f>ROUND(('Inputs'!$C$4/B3848)*'Inputs'!$C$7*'Inputs'!$C$6*D3848/3600,1)</x:f>
        <x:v>1430.1</x:v>
      </x:c>
      <x:c r="R3848" s="59" t="n">
        <x:f>ROUND((P3848-Q3848)*O3848-('Inputs'!$C$4/B3848)*(I3848/J3848+K3848)-'Inputs'!$C$4*L3848-('Inputs'!$C$4*'Inputs'!$C$20*'Inputs'!$C$21*'Inputs'!$C$22/1000)*M3848*N3848,0)</x:f>
        <x:v>-13621</x:v>
      </x:c>
      <x:c r="S3848" s="59" t="n">
        <x:f>ROUND(R3848/'Inputs'!$C$4,2)</x:f>
        <x:v>-1.36</x:v>
      </x:c>
      <x:c r="T3848" s="33" t="n">
        <x:f>ROUND((P3848-Q3848)*G3848*'Inputs'!$C$25/1000,1)</x:f>
        <x:v>66.3</x:v>
      </x:c>
    </x:row>
    <x:row r="3849">
      <x:c r="A3849" t="n">
        <x:v>3834</x:v>
      </x:c>
      <x:c r="B3849" s="68" t="n">
        <x:v>35.5</x:v>
      </x:c>
      <x:c r="C3849" s="68" t="n">
        <x:v>29</x:v>
      </x:c>
      <x:c r="D3849" s="68" t="n">
        <x:v>228.4</x:v>
      </x:c>
      <x:c r="E3849" s="68" t="n">
        <x:v>22.7</x:v>
      </x:c>
      <x:c r="F3849" s="68" t="n">
        <x:v>52.9</x:v>
      </x:c>
      <x:c r="G3849" s="68" t="n">
        <x:v>9</x:v>
      </x:c>
      <x:c r="H3849" s="69" t="n">
        <x:v>1.565</x:v>
      </x:c>
      <x:c r="I3849" s="68" t="n">
        <x:v>4390</x:v>
      </x:c>
      <x:c r="J3849" s="68" t="n">
        <x:v>12</x:v>
      </x:c>
      <x:c r="K3849" s="68" t="n">
        <x:v>510</x:v>
      </x:c>
      <x:c r="L3849" s="68" t="n">
        <x:v>2.5</x:v>
      </x:c>
      <x:c r="M3849" s="70" t="n">
        <x:v>0.051</x:v>
      </x:c>
      <x:c r="N3849" s="71" t="n">
        <x:v>104</x:v>
      </x:c>
      <x:c r="O3849" s="33" t="n">
        <x:f>ROUND(3*E3849+F3849+G3849*H3849,1)</x:f>
        <x:v>135.1</x:v>
      </x:c>
      <x:c r="P3849" s="33" t="n">
        <x:f>ROUND('Inputs'!$C$4*'Inputs'!$C$7*'Inputs'!$C$5*C3849/3600,1)</x:f>
        <x:v>4188.9</x:v>
      </x:c>
      <x:c r="Q3849" s="33" t="n">
        <x:f>ROUND(('Inputs'!$C$4/B3849)*'Inputs'!$C$7*'Inputs'!$C$6*D3849/3600,1)</x:f>
        <x:v>1858.7</x:v>
      </x:c>
      <x:c r="R3849" s="59" t="n">
        <x:f>ROUND((P3849-Q3849)*O3849-('Inputs'!$C$4/B3849)*(I3849/J3849+K3849)-'Inputs'!$C$4*L3849-('Inputs'!$C$4*'Inputs'!$C$20*'Inputs'!$C$21*'Inputs'!$C$22/1000)*M3849*N3849,0)</x:f>
        <x:v>31236</x:v>
      </x:c>
      <x:c r="S3849" s="59" t="n">
        <x:f>ROUND(R3849/'Inputs'!$C$4,2)</x:f>
        <x:v>3.12</x:v>
      </x:c>
      <x:c r="T3849" s="33" t="n">
        <x:f>ROUND((P3849-Q3849)*G3849*'Inputs'!$C$25/1000,1)</x:f>
        <x:v>54.2</x:v>
      </x:c>
    </x:row>
    <x:row r="3850">
      <x:c r="A3850" t="n">
        <x:v>3835</x:v>
      </x:c>
      <x:c r="B3850" s="68" t="n">
        <x:v>33.7</x:v>
      </x:c>
      <x:c r="C3850" s="68" t="n">
        <x:v>30.4</x:v>
      </x:c>
      <x:c r="D3850" s="68" t="n">
        <x:v>249.3</x:v>
      </x:c>
      <x:c r="E3850" s="68" t="n">
        <x:v>20.7</x:v>
      </x:c>
      <x:c r="F3850" s="68" t="n">
        <x:v>36.6</x:v>
      </x:c>
      <x:c r="G3850" s="68" t="n">
        <x:v>9.8</x:v>
      </x:c>
      <x:c r="H3850" s="69" t="n">
        <x:v>1.997</x:v>
      </x:c>
      <x:c r="I3850" s="68" t="n">
        <x:v>5246</x:v>
      </x:c>
      <x:c r="J3850" s="68" t="n">
        <x:v>9</x:v>
      </x:c>
      <x:c r="K3850" s="68" t="n">
        <x:v>529</x:v>
      </x:c>
      <x:c r="L3850" s="68" t="n">
        <x:v>4.2</x:v>
      </x:c>
      <x:c r="M3850" s="70" t="n">
        <x:v>0.018</x:v>
      </x:c>
      <x:c r="N3850" s="71" t="n">
        <x:v>129</x:v>
      </x:c>
      <x:c r="O3850" s="33" t="n">
        <x:f>ROUND(3*E3850+F3850+G3850*H3850,1)</x:f>
        <x:v>118.3</x:v>
      </x:c>
      <x:c r="P3850" s="33" t="n">
        <x:f>ROUND('Inputs'!$C$4*'Inputs'!$C$7*'Inputs'!$C$5*C3850/3600,1)</x:f>
        <x:v>4391.1</x:v>
      </x:c>
      <x:c r="Q3850" s="33" t="n">
        <x:f>ROUND(('Inputs'!$C$4/B3850)*'Inputs'!$C$7*'Inputs'!$C$6*D3850/3600,1)</x:f>
        <x:v>2137.1</x:v>
      </x:c>
      <x:c r="R3850" s="59" t="n">
        <x:f>ROUND((P3850-Q3850)*O3850-('Inputs'!$C$4/B3850)*(I3850/J3850+K3850)-'Inputs'!$C$4*L3850-('Inputs'!$C$4*'Inputs'!$C$20*'Inputs'!$C$21*'Inputs'!$C$22/1000)*M3850*N3850,0)</x:f>
        <x:v>-110481</x:v>
      </x:c>
      <x:c r="S3850" s="59" t="n">
        <x:f>ROUND(R3850/'Inputs'!$C$4,2)</x:f>
        <x:v>-11.05</x:v>
      </x:c>
      <x:c r="T3850" s="33" t="n">
        <x:f>ROUND((P3850-Q3850)*G3850*'Inputs'!$C$25/1000,1)</x:f>
        <x:v>57.1</x:v>
      </x:c>
    </x:row>
    <x:row r="3851">
      <x:c r="A3851" t="n">
        <x:v>3836</x:v>
      </x:c>
      <x:c r="B3851" s="68" t="n">
        <x:v>59.5</x:v>
      </x:c>
      <x:c r="C3851" s="68" t="n">
        <x:v>33.8</x:v>
      </x:c>
      <x:c r="D3851" s="68" t="n">
        <x:v>232.9</x:v>
      </x:c>
      <x:c r="E3851" s="68" t="n">
        <x:v>25.4</x:v>
      </x:c>
      <x:c r="F3851" s="68" t="n">
        <x:v>54.4</x:v>
      </x:c>
      <x:c r="G3851" s="68" t="n">
        <x:v>9.2</x:v>
      </x:c>
      <x:c r="H3851" s="69" t="n">
        <x:v>2.032</x:v>
      </x:c>
      <x:c r="I3851" s="68" t="n">
        <x:v>4362</x:v>
      </x:c>
      <x:c r="J3851" s="68" t="n">
        <x:v>13.9</x:v>
      </x:c>
      <x:c r="K3851" s="68" t="n">
        <x:v>649</x:v>
      </x:c>
      <x:c r="L3851" s="68" t="n">
        <x:v>1.6</x:v>
      </x:c>
      <x:c r="M3851" s="70" t="n">
        <x:v>0.076</x:v>
      </x:c>
      <x:c r="N3851" s="71" t="n">
        <x:v>122</x:v>
      </x:c>
      <x:c r="O3851" s="33" t="n">
        <x:f>ROUND(3*E3851+F3851+G3851*H3851,1)</x:f>
        <x:v>149.3</x:v>
      </x:c>
      <x:c r="P3851" s="33" t="n">
        <x:f>ROUND('Inputs'!$C$4*'Inputs'!$C$7*'Inputs'!$C$5*C3851/3600,1)</x:f>
        <x:v>4882.2</x:v>
      </x:c>
      <x:c r="Q3851" s="33" t="n">
        <x:f>ROUND(('Inputs'!$C$4/B3851)*'Inputs'!$C$7*'Inputs'!$C$6*D3851/3600,1)</x:f>
        <x:v>1130.8</x:v>
      </x:c>
      <x:c r="R3851" s="59" t="n">
        <x:f>ROUND((P3851-Q3851)*O3851-('Inputs'!$C$4/B3851)*(I3851/J3851+K3851)-'Inputs'!$C$4*L3851-('Inputs'!$C$4*'Inputs'!$C$20*'Inputs'!$C$21*'Inputs'!$C$22/1000)*M3851*N3851,0)</x:f>
        <x:v>361533</x:v>
      </x:c>
      <x:c r="S3851" s="59" t="n">
        <x:f>ROUND(R3851/'Inputs'!$C$4,2)</x:f>
        <x:v>36.15</x:v>
      </x:c>
      <x:c r="T3851" s="33" t="n">
        <x:f>ROUND((P3851-Q3851)*G3851*'Inputs'!$C$25/1000,1)</x:f>
        <x:v>89.2</x:v>
      </x:c>
    </x:row>
    <x:row r="3852">
      <x:c r="A3852" t="n">
        <x:v>3837</x:v>
      </x:c>
      <x:c r="B3852" s="68" t="n">
        <x:v>33.8</x:v>
      </x:c>
      <x:c r="C3852" s="68" t="n">
        <x:v>30.4</x:v>
      </x:c>
      <x:c r="D3852" s="68" t="n">
        <x:v>251.8</x:v>
      </x:c>
      <x:c r="E3852" s="68" t="n">
        <x:v>24.6</x:v>
      </x:c>
      <x:c r="F3852" s="68" t="n">
        <x:v>37.5</x:v>
      </x:c>
      <x:c r="G3852" s="68" t="n">
        <x:v>10.3</x:v>
      </x:c>
      <x:c r="H3852" s="69" t="n">
        <x:v>1.85</x:v>
      </x:c>
      <x:c r="I3852" s="68" t="n">
        <x:v>6041</x:v>
      </x:c>
      <x:c r="J3852" s="68" t="n">
        <x:v>14.4</x:v>
      </x:c>
      <x:c r="K3852" s="68" t="n">
        <x:v>524</x:v>
      </x:c>
      <x:c r="L3852" s="68" t="n">
        <x:v>2.1</x:v>
      </x:c>
      <x:c r="M3852" s="70" t="n">
        <x:v>0.056</x:v>
      </x:c>
      <x:c r="N3852" s="71" t="n">
        <x:v>160</x:v>
      </x:c>
      <x:c r="O3852" s="33" t="n">
        <x:f>ROUND(3*E3852+F3852+G3852*H3852,1)</x:f>
        <x:v>130.4</x:v>
      </x:c>
      <x:c r="P3852" s="33" t="n">
        <x:f>ROUND('Inputs'!$C$4*'Inputs'!$C$7*'Inputs'!$C$5*C3852/3600,1)</x:f>
        <x:v>4391.1</x:v>
      </x:c>
      <x:c r="Q3852" s="33" t="n">
        <x:f>ROUND(('Inputs'!$C$4/B3852)*'Inputs'!$C$7*'Inputs'!$C$6*D3852/3600,1)</x:f>
        <x:v>2152.1</x:v>
      </x:c>
      <x:c r="R3852" s="59" t="n">
        <x:f>ROUND((P3852-Q3852)*O3852-('Inputs'!$C$4/B3852)*(I3852/J3852+K3852)-'Inputs'!$C$4*L3852-('Inputs'!$C$4*'Inputs'!$C$20*'Inputs'!$C$21*'Inputs'!$C$22/1000)*M3852*N3852,0)</x:f>
        <x:v>-28216</x:v>
      </x:c>
      <x:c r="S3852" s="59" t="n">
        <x:f>ROUND(R3852/'Inputs'!$C$4,2)</x:f>
        <x:v>-2.82</x:v>
      </x:c>
      <x:c r="T3852" s="33" t="n">
        <x:f>ROUND((P3852-Q3852)*G3852*'Inputs'!$C$25/1000,1)</x:f>
        <x:v>59.6</x:v>
      </x:c>
    </x:row>
    <x:row r="3853">
      <x:c r="A3853" t="n">
        <x:v>3838</x:v>
      </x:c>
      <x:c r="B3853" s="68" t="n">
        <x:v>28.2</x:v>
      </x:c>
      <x:c r="C3853" s="68" t="n">
        <x:v>29.5</x:v>
      </x:c>
      <x:c r="D3853" s="68" t="n">
        <x:v>260.6</x:v>
      </x:c>
      <x:c r="E3853" s="68" t="n">
        <x:v>21.6</x:v>
      </x:c>
      <x:c r="F3853" s="68" t="n">
        <x:v>44.7</x:v>
      </x:c>
      <x:c r="G3853" s="68" t="n">
        <x:v>8.6</x:v>
      </x:c>
      <x:c r="H3853" s="69" t="n">
        <x:v>1.886</x:v>
      </x:c>
      <x:c r="I3853" s="68" t="n">
        <x:v>4533</x:v>
      </x:c>
      <x:c r="J3853" s="68" t="n">
        <x:v>13.2</x:v>
      </x:c>
      <x:c r="K3853" s="68" t="n">
        <x:v>536</x:v>
      </x:c>
      <x:c r="L3853" s="68" t="n">
        <x:v>2.1</x:v>
      </x:c>
      <x:c r="M3853" s="70" t="n">
        <x:v>0.05</x:v>
      </x:c>
      <x:c r="N3853" s="71" t="n">
        <x:v>98</x:v>
      </x:c>
      <x:c r="O3853" s="33" t="n">
        <x:f>ROUND(3*E3853+F3853+G3853*H3853,1)</x:f>
        <x:v>125.7</x:v>
      </x:c>
      <x:c r="P3853" s="33" t="n">
        <x:f>ROUND('Inputs'!$C$4*'Inputs'!$C$7*'Inputs'!$C$5*C3853/3600,1)</x:f>
        <x:v>4261.1</x:v>
      </x:c>
      <x:c r="Q3853" s="33" t="n">
        <x:f>ROUND(('Inputs'!$C$4/B3853)*'Inputs'!$C$7*'Inputs'!$C$6*D3853/3600,1)</x:f>
        <x:v>2669.7</x:v>
      </x:c>
      <x:c r="R3853" s="59" t="n">
        <x:f>ROUND((P3853-Q3853)*O3853-('Inputs'!$C$4/B3853)*(I3853/J3853+K3853)-'Inputs'!$C$4*L3853-('Inputs'!$C$4*'Inputs'!$C$20*'Inputs'!$C$21*'Inputs'!$C$22/1000)*M3853*N3853,0)</x:f>
        <x:v>-143765</x:v>
      </x:c>
      <x:c r="S3853" s="59" t="n">
        <x:f>ROUND(R3853/'Inputs'!$C$4,2)</x:f>
        <x:v>-14.38</x:v>
      </x:c>
      <x:c r="T3853" s="33" t="n">
        <x:f>ROUND((P3853-Q3853)*G3853*'Inputs'!$C$25/1000,1)</x:f>
        <x:v>35.4</x:v>
      </x:c>
    </x:row>
    <x:row r="3854">
      <x:c r="A3854" t="n">
        <x:v>3839</x:v>
      </x:c>
      <x:c r="B3854" s="68" t="n">
        <x:v>31.2</x:v>
      </x:c>
      <x:c r="C3854" s="68" t="n">
        <x:v>29.1</x:v>
      </x:c>
      <x:c r="D3854" s="68" t="n">
        <x:v>227.9</x:v>
      </x:c>
      <x:c r="E3854" s="68" t="n">
        <x:v>21.9</x:v>
      </x:c>
      <x:c r="F3854" s="68" t="n">
        <x:v>49.4</x:v>
      </x:c>
      <x:c r="G3854" s="68" t="n">
        <x:v>9.1</x:v>
      </x:c>
      <x:c r="H3854" s="69" t="n">
        <x:v>1.938</x:v>
      </x:c>
      <x:c r="I3854" s="68" t="n">
        <x:v>5006</x:v>
      </x:c>
      <x:c r="J3854" s="68" t="n">
        <x:v>8</x:v>
      </x:c>
      <x:c r="K3854" s="68" t="n">
        <x:v>465</x:v>
      </x:c>
      <x:c r="L3854" s="68" t="n">
        <x:v>3.4</x:v>
      </x:c>
      <x:c r="M3854" s="70" t="n">
        <x:v>0.063</x:v>
      </x:c>
      <x:c r="N3854" s="71" t="n">
        <x:v>85</x:v>
      </x:c>
      <x:c r="O3854" s="33" t="n">
        <x:f>ROUND(3*E3854+F3854+G3854*H3854,1)</x:f>
        <x:v>132.7</x:v>
      </x:c>
      <x:c r="P3854" s="33" t="n">
        <x:f>ROUND('Inputs'!$C$4*'Inputs'!$C$7*'Inputs'!$C$5*C3854/3600,1)</x:f>
        <x:v>4203.3</x:v>
      </x:c>
      <x:c r="Q3854" s="33" t="n">
        <x:f>ROUND(('Inputs'!$C$4/B3854)*'Inputs'!$C$7*'Inputs'!$C$6*D3854/3600,1)</x:f>
        <x:v>2110.2</x:v>
      </x:c>
      <x:c r="R3854" s="59" t="n">
        <x:f>ROUND((P3854-Q3854)*O3854-('Inputs'!$C$4/B3854)*(I3854/J3854+K3854)-'Inputs'!$C$4*L3854-('Inputs'!$C$4*'Inputs'!$C$20*'Inputs'!$C$21*'Inputs'!$C$22/1000)*M3854*N3854,0)</x:f>
        <x:v>-117820</x:v>
      </x:c>
      <x:c r="S3854" s="59" t="n">
        <x:f>ROUND(R3854/'Inputs'!$C$4,2)</x:f>
        <x:v>-11.78</x:v>
      </x:c>
      <x:c r="T3854" s="33" t="n">
        <x:f>ROUND((P3854-Q3854)*G3854*'Inputs'!$C$25/1000,1)</x:f>
        <x:v>49.2</x:v>
      </x:c>
    </x:row>
    <x:row r="3855">
      <x:c r="A3855" t="n">
        <x:v>3840</x:v>
      </x:c>
      <x:c r="B3855" s="68" t="n">
        <x:v>36</x:v>
      </x:c>
      <x:c r="C3855" s="68" t="n">
        <x:v>27.9</x:v>
      </x:c>
      <x:c r="D3855" s="68" t="n">
        <x:v>262.6</x:v>
      </x:c>
      <x:c r="E3855" s="68" t="n">
        <x:v>22.1</x:v>
      </x:c>
      <x:c r="F3855" s="68" t="n">
        <x:v>37.7</x:v>
      </x:c>
      <x:c r="G3855" s="68" t="n">
        <x:v>8.8</x:v>
      </x:c>
      <x:c r="H3855" s="69" t="n">
        <x:v>1.943</x:v>
      </x:c>
      <x:c r="I3855" s="68" t="n">
        <x:v>7147</x:v>
      </x:c>
      <x:c r="J3855" s="68" t="n">
        <x:v>9.8</x:v>
      </x:c>
      <x:c r="K3855" s="68" t="n">
        <x:v>488</x:v>
      </x:c>
      <x:c r="L3855" s="68" t="n">
        <x:v>3.7</x:v>
      </x:c>
      <x:c r="M3855" s="70" t="n">
        <x:v>0.02</x:v>
      </x:c>
      <x:c r="N3855" s="71" t="n">
        <x:v>127</x:v>
      </x:c>
      <x:c r="O3855" s="33" t="n">
        <x:f>ROUND(3*E3855+F3855+G3855*H3855,1)</x:f>
        <x:v>121.1</x:v>
      </x:c>
      <x:c r="P3855" s="33" t="n">
        <x:f>ROUND('Inputs'!$C$4*'Inputs'!$C$7*'Inputs'!$C$5*C3855/3600,1)</x:f>
        <x:v>4030</x:v>
      </x:c>
      <x:c r="Q3855" s="33" t="n">
        <x:f>ROUND(('Inputs'!$C$4/B3855)*'Inputs'!$C$7*'Inputs'!$C$6*D3855/3600,1)</x:f>
        <x:v>2107.3</x:v>
      </x:c>
      <x:c r="R3855" s="59" t="n">
        <x:f>ROUND((P3855-Q3855)*O3855-('Inputs'!$C$4/B3855)*(I3855/J3855+K3855)-'Inputs'!$C$4*L3855-('Inputs'!$C$4*'Inputs'!$C$20*'Inputs'!$C$21*'Inputs'!$C$22/1000)*M3855*N3855,0)</x:f>
        <x:v>-147976</x:v>
      </x:c>
      <x:c r="S3855" s="59" t="n">
        <x:f>ROUND(R3855/'Inputs'!$C$4,2)</x:f>
        <x:v>-14.8</x:v>
      </x:c>
      <x:c r="T3855" s="33" t="n">
        <x:f>ROUND((P3855-Q3855)*G3855*'Inputs'!$C$25/1000,1)</x:f>
        <x:v>43.7</x:v>
      </x:c>
    </x:row>
    <x:row r="3856">
      <x:c r="A3856" t="n">
        <x:v>3841</x:v>
      </x:c>
      <x:c r="B3856" s="68" t="n">
        <x:v>53.5</x:v>
      </x:c>
      <x:c r="C3856" s="68" t="n">
        <x:v>28</x:v>
      </x:c>
      <x:c r="D3856" s="68" t="n">
        <x:v>255.8</x:v>
      </x:c>
      <x:c r="E3856" s="68" t="n">
        <x:v>26.1</x:v>
      </x:c>
      <x:c r="F3856" s="68" t="n">
        <x:v>40.4</x:v>
      </x:c>
      <x:c r="G3856" s="68" t="n">
        <x:v>7.3</x:v>
      </x:c>
      <x:c r="H3856" s="69" t="n">
        <x:v>2.007</x:v>
      </x:c>
      <x:c r="I3856" s="68" t="n">
        <x:v>6280</x:v>
      </x:c>
      <x:c r="J3856" s="68" t="n">
        <x:v>11.5</x:v>
      </x:c>
      <x:c r="K3856" s="68" t="n">
        <x:v>392</x:v>
      </x:c>
      <x:c r="L3856" s="68" t="n">
        <x:v>4.7</x:v>
      </x:c>
      <x:c r="M3856" s="70" t="n">
        <x:v>0.002</x:v>
      </x:c>
      <x:c r="N3856" s="71" t="n">
        <x:v>132</x:v>
      </x:c>
      <x:c r="O3856" s="33" t="n">
        <x:f>ROUND(3*E3856+F3856+G3856*H3856,1)</x:f>
        <x:v>133.4</x:v>
      </x:c>
      <x:c r="P3856" s="33" t="n">
        <x:f>ROUND('Inputs'!$C$4*'Inputs'!$C$7*'Inputs'!$C$5*C3856/3600,1)</x:f>
        <x:v>4044.4</x:v>
      </x:c>
      <x:c r="Q3856" s="33" t="n">
        <x:f>ROUND(('Inputs'!$C$4/B3856)*'Inputs'!$C$7*'Inputs'!$C$6*D3856/3600,1)</x:f>
        <x:v>1381.3</x:v>
      </x:c>
      <x:c r="R3856" s="59" t="n">
        <x:f>ROUND((P3856-Q3856)*O3856-('Inputs'!$C$4/B3856)*(I3856/J3856+K3856)-'Inputs'!$C$4*L3856-('Inputs'!$C$4*'Inputs'!$C$20*'Inputs'!$C$21*'Inputs'!$C$22/1000)*M3856*N3856,0)</x:f>
        <x:v>132324</x:v>
      </x:c>
      <x:c r="S3856" s="59" t="n">
        <x:f>ROUND(R3856/'Inputs'!$C$4,2)</x:f>
        <x:v>13.23</x:v>
      </x:c>
      <x:c r="T3856" s="33" t="n">
        <x:f>ROUND((P3856-Q3856)*G3856*'Inputs'!$C$25/1000,1)</x:f>
        <x:v>50.2</x:v>
      </x:c>
    </x:row>
    <x:row r="3857">
      <x:c r="A3857" t="n">
        <x:v>3842</x:v>
      </x:c>
      <x:c r="B3857" s="68" t="n">
        <x:v>27.1</x:v>
      </x:c>
      <x:c r="C3857" s="68" t="n">
        <x:v>29.6</x:v>
      </x:c>
      <x:c r="D3857" s="68" t="n">
        <x:v>233.2</x:v>
      </x:c>
      <x:c r="E3857" s="68" t="n">
        <x:v>23.6</x:v>
      </x:c>
      <x:c r="F3857" s="68" t="n">
        <x:v>46.8</x:v>
      </x:c>
      <x:c r="G3857" s="68" t="n">
        <x:v>10</x:v>
      </x:c>
      <x:c r="H3857" s="69" t="n">
        <x:v>1.971</x:v>
      </x:c>
      <x:c r="I3857" s="68" t="n">
        <x:v>6102</x:v>
      </x:c>
      <x:c r="J3857" s="68" t="n">
        <x:v>8.9</x:v>
      </x:c>
      <x:c r="K3857" s="68" t="n">
        <x:v>542</x:v>
      </x:c>
      <x:c r="L3857" s="68" t="n">
        <x:v>1.8</x:v>
      </x:c>
      <x:c r="M3857" s="70" t="n">
        <x:v>0.036</x:v>
      </x:c>
      <x:c r="N3857" s="71" t="n">
        <x:v>79</x:v>
      </x:c>
      <x:c r="O3857" s="33" t="n">
        <x:f>ROUND(3*E3857+F3857+G3857*H3857,1)</x:f>
        <x:v>137.3</x:v>
      </x:c>
      <x:c r="P3857" s="33" t="n">
        <x:f>ROUND('Inputs'!$C$4*'Inputs'!$C$7*'Inputs'!$C$5*C3857/3600,1)</x:f>
        <x:v>4275.6</x:v>
      </x:c>
      <x:c r="Q3857" s="33" t="n">
        <x:f>ROUND(('Inputs'!$C$4/B3857)*'Inputs'!$C$7*'Inputs'!$C$6*D3857/3600,1)</x:f>
        <x:v>2485.9</x:v>
      </x:c>
      <x:c r="R3857" s="59" t="n">
        <x:f>ROUND((P3857-Q3857)*O3857-('Inputs'!$C$4/B3857)*(I3857/J3857+K3857)-'Inputs'!$C$4*L3857-('Inputs'!$C$4*'Inputs'!$C$20*'Inputs'!$C$21*'Inputs'!$C$22/1000)*M3857*N3857,0)</x:f>
        <x:v>-231629</x:v>
      </x:c>
      <x:c r="S3857" s="59" t="n">
        <x:f>ROUND(R3857/'Inputs'!$C$4,2)</x:f>
        <x:v>-23.16</x:v>
      </x:c>
      <x:c r="T3857" s="33" t="n">
        <x:f>ROUND((P3857-Q3857)*G3857*'Inputs'!$C$25/1000,1)</x:f>
        <x:v>46.2</x:v>
      </x:c>
    </x:row>
    <x:row r="3858">
      <x:c r="A3858" t="n">
        <x:v>3843</x:v>
      </x:c>
      <x:c r="B3858" s="68" t="n">
        <x:v>40.6</x:v>
      </x:c>
      <x:c r="C3858" s="68" t="n">
        <x:v>30.1</x:v>
      </x:c>
      <x:c r="D3858" s="68" t="n">
        <x:v>227.7</x:v>
      </x:c>
      <x:c r="E3858" s="68" t="n">
        <x:v>27</x:v>
      </x:c>
      <x:c r="F3858" s="68" t="n">
        <x:v>49.7</x:v>
      </x:c>
      <x:c r="G3858" s="68" t="n">
        <x:v>7.4</x:v>
      </x:c>
      <x:c r="H3858" s="69" t="n">
        <x:v>2.001</x:v>
      </x:c>
      <x:c r="I3858" s="68" t="n">
        <x:v>7566</x:v>
      </x:c>
      <x:c r="J3858" s="68" t="n">
        <x:v>13.4</x:v>
      </x:c>
      <x:c r="K3858" s="68" t="n">
        <x:v>574</x:v>
      </x:c>
      <x:c r="L3858" s="68" t="n">
        <x:v>1.8</x:v>
      </x:c>
      <x:c r="M3858" s="70" t="n">
        <x:v>0.046</x:v>
      </x:c>
      <x:c r="N3858" s="71" t="n">
        <x:v>76</x:v>
      </x:c>
      <x:c r="O3858" s="33" t="n">
        <x:f>ROUND(3*E3858+F3858+G3858*H3858,1)</x:f>
        <x:v>145.5</x:v>
      </x:c>
      <x:c r="P3858" s="33" t="n">
        <x:f>ROUND('Inputs'!$C$4*'Inputs'!$C$7*'Inputs'!$C$5*C3858/3600,1)</x:f>
        <x:v>4347.8</x:v>
      </x:c>
      <x:c r="Q3858" s="33" t="n">
        <x:f>ROUND(('Inputs'!$C$4/B3858)*'Inputs'!$C$7*'Inputs'!$C$6*D3858/3600,1)</x:f>
        <x:v>1620.2</x:v>
      </x:c>
      <x:c r="R3858" s="59" t="n">
        <x:f>ROUND((P3858-Q3858)*O3858-('Inputs'!$C$4/B3858)*(I3858/J3858+K3858)-'Inputs'!$C$4*L3858-('Inputs'!$C$4*'Inputs'!$C$20*'Inputs'!$C$21*'Inputs'!$C$22/1000)*M3858*N3858,0)</x:f>
        <x:v>90598</x:v>
      </x:c>
      <x:c r="S3858" s="59" t="n">
        <x:f>ROUND(R3858/'Inputs'!$C$4,2)</x:f>
        <x:v>9.06</x:v>
      </x:c>
      <x:c r="T3858" s="33" t="n">
        <x:f>ROUND((P3858-Q3858)*G3858*'Inputs'!$C$25/1000,1)</x:f>
        <x:v>52.1</x:v>
      </x:c>
    </x:row>
    <x:row r="3859">
      <x:c r="A3859" t="n">
        <x:v>3844</x:v>
      </x:c>
      <x:c r="B3859" s="68" t="n">
        <x:v>46.5</x:v>
      </x:c>
      <x:c r="C3859" s="68" t="n">
        <x:v>31.4</x:v>
      </x:c>
      <x:c r="D3859" s="68" t="n">
        <x:v>298.5</x:v>
      </x:c>
      <x:c r="E3859" s="68" t="n">
        <x:v>26</x:v>
      </x:c>
      <x:c r="F3859" s="68" t="n">
        <x:v>47.4</x:v>
      </x:c>
      <x:c r="G3859" s="68" t="n">
        <x:v>9.1</x:v>
      </x:c>
      <x:c r="H3859" s="69" t="n">
        <x:v>1.938</x:v>
      </x:c>
      <x:c r="I3859" s="68" t="n">
        <x:v>6923</x:v>
      </x:c>
      <x:c r="J3859" s="68" t="n">
        <x:v>9.9</x:v>
      </x:c>
      <x:c r="K3859" s="68" t="n">
        <x:v>748</x:v>
      </x:c>
      <x:c r="L3859" s="68" t="n">
        <x:v>3</x:v>
      </x:c>
      <x:c r="M3859" s="70" t="n">
        <x:v>0.006</x:v>
      </x:c>
      <x:c r="N3859" s="71" t="n">
        <x:v>88</x:v>
      </x:c>
      <x:c r="O3859" s="33" t="n">
        <x:f>ROUND(3*E3859+F3859+G3859*H3859,1)</x:f>
        <x:v>143</x:v>
      </x:c>
      <x:c r="P3859" s="33" t="n">
        <x:f>ROUND('Inputs'!$C$4*'Inputs'!$C$7*'Inputs'!$C$5*C3859/3600,1)</x:f>
        <x:v>4535.6</x:v>
      </x:c>
      <x:c r="Q3859" s="33" t="n">
        <x:f>ROUND(('Inputs'!$C$4/B3859)*'Inputs'!$C$7*'Inputs'!$C$6*D3859/3600,1)</x:f>
        <x:v>1854.5</x:v>
      </x:c>
      <x:c r="R3859" s="59" t="n">
        <x:f>ROUND((P3859-Q3859)*O3859-('Inputs'!$C$4/B3859)*(I3859/J3859+K3859)-'Inputs'!$C$4*L3859-('Inputs'!$C$4*'Inputs'!$C$20*'Inputs'!$C$21*'Inputs'!$C$22/1000)*M3859*N3859,0)</x:f>
        <x:v>40971</x:v>
      </x:c>
      <x:c r="S3859" s="59" t="n">
        <x:f>ROUND(R3859/'Inputs'!$C$4,2)</x:f>
        <x:v>4.1</x:v>
      </x:c>
      <x:c r="T3859" s="33" t="n">
        <x:f>ROUND((P3859-Q3859)*G3859*'Inputs'!$C$25/1000,1)</x:f>
        <x:v>63</x:v>
      </x:c>
    </x:row>
    <x:row r="3860">
      <x:c r="A3860" t="n">
        <x:v>3845</x:v>
      </x:c>
      <x:c r="B3860" s="68" t="n">
        <x:v>52.7</x:v>
      </x:c>
      <x:c r="C3860" s="68" t="n">
        <x:v>25.3</x:v>
      </x:c>
      <x:c r="D3860" s="68" t="n">
        <x:v>249.1</x:v>
      </x:c>
      <x:c r="E3860" s="68" t="n">
        <x:v>27.2</x:v>
      </x:c>
      <x:c r="F3860" s="68" t="n">
        <x:v>35.2</x:v>
      </x:c>
      <x:c r="G3860" s="68" t="n">
        <x:v>11</x:v>
      </x:c>
      <x:c r="H3860" s="69" t="n">
        <x:v>1.916</x:v>
      </x:c>
      <x:c r="I3860" s="68" t="n">
        <x:v>6028</x:v>
      </x:c>
      <x:c r="J3860" s="68" t="n">
        <x:v>8.7</x:v>
      </x:c>
      <x:c r="K3860" s="68" t="n">
        <x:v>385</x:v>
      </x:c>
      <x:c r="L3860" s="68" t="n">
        <x:v>2</x:v>
      </x:c>
      <x:c r="M3860" s="70" t="n">
        <x:v>0.061</x:v>
      </x:c>
      <x:c r="N3860" s="71" t="n">
        <x:v>66</x:v>
      </x:c>
      <x:c r="O3860" s="33" t="n">
        <x:f>ROUND(3*E3860+F3860+G3860*H3860,1)</x:f>
        <x:v>137.9</x:v>
      </x:c>
      <x:c r="P3860" s="33" t="n">
        <x:f>ROUND('Inputs'!$C$4*'Inputs'!$C$7*'Inputs'!$C$5*C3860/3600,1)</x:f>
        <x:v>3654.4</x:v>
      </x:c>
      <x:c r="Q3860" s="33" t="n">
        <x:f>ROUND(('Inputs'!$C$4/B3860)*'Inputs'!$C$7*'Inputs'!$C$6*D3860/3600,1)</x:f>
        <x:v>1365.5</x:v>
      </x:c>
      <x:c r="R3860" s="59" t="n">
        <x:f>ROUND((P3860-Q3860)*O3860-('Inputs'!$C$4/B3860)*(I3860/J3860+K3860)-'Inputs'!$C$4*L3860-('Inputs'!$C$4*'Inputs'!$C$20*'Inputs'!$C$21*'Inputs'!$C$22/1000)*M3860*N3860,0)</x:f>
        <x:v>82106</x:v>
      </x:c>
      <x:c r="S3860" s="59" t="n">
        <x:f>ROUND(R3860/'Inputs'!$C$4,2)</x:f>
        <x:v>8.21</x:v>
      </x:c>
      <x:c r="T3860" s="33" t="n">
        <x:f>ROUND((P3860-Q3860)*G3860*'Inputs'!$C$25/1000,1)</x:f>
        <x:v>65</x:v>
      </x:c>
    </x:row>
    <x:row r="3861">
      <x:c r="A3861" t="n">
        <x:v>3846</x:v>
      </x:c>
      <x:c r="B3861" s="68" t="n">
        <x:v>25.1</x:v>
      </x:c>
      <x:c r="C3861" s="68" t="n">
        <x:v>25.9</x:v>
      </x:c>
      <x:c r="D3861" s="68" t="n">
        <x:v>207.6</x:v>
      </x:c>
      <x:c r="E3861" s="68" t="n">
        <x:v>22.5</x:v>
      </x:c>
      <x:c r="F3861" s="68" t="n">
        <x:v>47.6</x:v>
      </x:c>
      <x:c r="G3861" s="68" t="n">
        <x:v>8.7</x:v>
      </x:c>
      <x:c r="H3861" s="69" t="n">
        <x:v>1.903</x:v>
      </x:c>
      <x:c r="I3861" s="68" t="n">
        <x:v>5988</x:v>
      </x:c>
      <x:c r="J3861" s="68" t="n">
        <x:v>13.1</x:v>
      </x:c>
      <x:c r="K3861" s="68" t="n">
        <x:v>414</x:v>
      </x:c>
      <x:c r="L3861" s="68" t="n">
        <x:v>2.8</x:v>
      </x:c>
      <x:c r="M3861" s="70" t="n">
        <x:v>0.049</x:v>
      </x:c>
      <x:c r="N3861" s="71" t="n">
        <x:v>76</x:v>
      </x:c>
      <x:c r="O3861" s="33" t="n">
        <x:f>ROUND(3*E3861+F3861+G3861*H3861,1)</x:f>
        <x:v>131.7</x:v>
      </x:c>
      <x:c r="P3861" s="33" t="n">
        <x:f>ROUND('Inputs'!$C$4*'Inputs'!$C$7*'Inputs'!$C$5*C3861/3600,1)</x:f>
        <x:v>3741.1</x:v>
      </x:c>
      <x:c r="Q3861" s="33" t="n">
        <x:f>ROUND(('Inputs'!$C$4/B3861)*'Inputs'!$C$7*'Inputs'!$C$6*D3861/3600,1)</x:f>
        <x:v>2389.4</x:v>
      </x:c>
      <x:c r="R3861" s="59" t="n">
        <x:f>ROUND((P3861-Q3861)*O3861-('Inputs'!$C$4/B3861)*(I3861/J3861+K3861)-'Inputs'!$C$4*L3861-('Inputs'!$C$4*'Inputs'!$C$20*'Inputs'!$C$21*'Inputs'!$C$22/1000)*M3861*N3861,0)</x:f>
        <x:v>-205360</x:v>
      </x:c>
      <x:c r="S3861" s="59" t="n">
        <x:f>ROUND(R3861/'Inputs'!$C$4,2)</x:f>
        <x:v>-20.54</x:v>
      </x:c>
      <x:c r="T3861" s="33" t="n">
        <x:f>ROUND((P3861-Q3861)*G3861*'Inputs'!$C$25/1000,1)</x:f>
        <x:v>30.4</x:v>
      </x:c>
    </x:row>
    <x:row r="3862">
      <x:c r="A3862" t="n">
        <x:v>3847</x:v>
      </x:c>
      <x:c r="B3862" s="68" t="n">
        <x:v>43</x:v>
      </x:c>
      <x:c r="C3862" s="68" t="n">
        <x:v>29.5</x:v>
      </x:c>
      <x:c r="D3862" s="68" t="n">
        <x:v>249</x:v>
      </x:c>
      <x:c r="E3862" s="68" t="n">
        <x:v>24.8</x:v>
      </x:c>
      <x:c r="F3862" s="68" t="n">
        <x:v>47.5</x:v>
      </x:c>
      <x:c r="G3862" s="68" t="n">
        <x:v>8.5</x:v>
      </x:c>
      <x:c r="H3862" s="69" t="n">
        <x:v>1.699</x:v>
      </x:c>
      <x:c r="I3862" s="68" t="n">
        <x:v>6297</x:v>
      </x:c>
      <x:c r="J3862" s="68" t="n">
        <x:v>14.3</x:v>
      </x:c>
      <x:c r="K3862" s="68" t="n">
        <x:v>781</x:v>
      </x:c>
      <x:c r="L3862" s="68" t="n">
        <x:v>5.4</x:v>
      </x:c>
      <x:c r="M3862" s="70" t="n">
        <x:v>0.017</x:v>
      </x:c>
      <x:c r="N3862" s="71" t="n">
        <x:v>123</x:v>
      </x:c>
      <x:c r="O3862" s="33" t="n">
        <x:f>ROUND(3*E3862+F3862+G3862*H3862,1)</x:f>
        <x:v>136.3</x:v>
      </x:c>
      <x:c r="P3862" s="33" t="n">
        <x:f>ROUND('Inputs'!$C$4*'Inputs'!$C$7*'Inputs'!$C$5*C3862/3600,1)</x:f>
        <x:v>4261.1</x:v>
      </x:c>
      <x:c r="Q3862" s="33" t="n">
        <x:f>ROUND(('Inputs'!$C$4/B3862)*'Inputs'!$C$7*'Inputs'!$C$6*D3862/3600,1)</x:f>
        <x:v>1672.9</x:v>
      </x:c>
      <x:c r="R3862" s="59" t="n">
        <x:f>ROUND((P3862-Q3862)*O3862-('Inputs'!$C$4/B3862)*(I3862/J3862+K3862)-'Inputs'!$C$4*L3862-('Inputs'!$C$4*'Inputs'!$C$20*'Inputs'!$C$21*'Inputs'!$C$22/1000)*M3862*N3862,0)</x:f>
        <x:v>10061</x:v>
      </x:c>
      <x:c r="S3862" s="59" t="n">
        <x:f>ROUND(R3862/'Inputs'!$C$4,2)</x:f>
        <x:v>1.01</x:v>
      </x:c>
      <x:c r="T3862" s="33" t="n">
        <x:f>ROUND((P3862-Q3862)*G3862*'Inputs'!$C$25/1000,1)</x:f>
        <x:v>56.8</x:v>
      </x:c>
    </x:row>
    <x:row r="3863">
      <x:c r="A3863" t="n">
        <x:v>3848</x:v>
      </x:c>
      <x:c r="B3863" s="68" t="n">
        <x:v>30.4</x:v>
      </x:c>
      <x:c r="C3863" s="68" t="n">
        <x:v>34.3</x:v>
      </x:c>
      <x:c r="D3863" s="68" t="n">
        <x:v>230.2</x:v>
      </x:c>
      <x:c r="E3863" s="68" t="n">
        <x:v>23.3</x:v>
      </x:c>
      <x:c r="F3863" s="68" t="n">
        <x:v>37.2</x:v>
      </x:c>
      <x:c r="G3863" s="68" t="n">
        <x:v>9.9</x:v>
      </x:c>
      <x:c r="H3863" s="69" t="n">
        <x:v>1.834</x:v>
      </x:c>
      <x:c r="I3863" s="68" t="n">
        <x:v>5647</x:v>
      </x:c>
      <x:c r="J3863" s="68" t="n">
        <x:v>12</x:v>
      </x:c>
      <x:c r="K3863" s="68" t="n">
        <x:v>486</x:v>
      </x:c>
      <x:c r="L3863" s="68" t="n">
        <x:v>5.3</x:v>
      </x:c>
      <x:c r="M3863" s="70" t="n">
        <x:v>0.006</x:v>
      </x:c>
      <x:c r="N3863" s="71" t="n">
        <x:v>121</x:v>
      </x:c>
      <x:c r="O3863" s="33" t="n">
        <x:f>ROUND(3*E3863+F3863+G3863*H3863,1)</x:f>
        <x:v>125.3</x:v>
      </x:c>
      <x:c r="P3863" s="33" t="n">
        <x:f>ROUND('Inputs'!$C$4*'Inputs'!$C$7*'Inputs'!$C$5*C3863/3600,1)</x:f>
        <x:v>4954.4</x:v>
      </x:c>
      <x:c r="Q3863" s="33" t="n">
        <x:f>ROUND(('Inputs'!$C$4/B3863)*'Inputs'!$C$7*'Inputs'!$C$6*D3863/3600,1)</x:f>
        <x:v>2187.6</x:v>
      </x:c>
      <x:c r="R3863" s="59" t="n">
        <x:f>ROUND((P3863-Q3863)*O3863-('Inputs'!$C$4/B3863)*(I3863/J3863+K3863)-'Inputs'!$C$4*L3863-('Inputs'!$C$4*'Inputs'!$C$20*'Inputs'!$C$21*'Inputs'!$C$22/1000)*M3863*N3863,0)</x:f>
        <x:v>-22609</x:v>
      </x:c>
      <x:c r="S3863" s="59" t="n">
        <x:f>ROUND(R3863/'Inputs'!$C$4,2)</x:f>
        <x:v>-2.26</x:v>
      </x:c>
      <x:c r="T3863" s="33" t="n">
        <x:f>ROUND((P3863-Q3863)*G3863*'Inputs'!$C$25/1000,1)</x:f>
        <x:v>70.8</x:v>
      </x:c>
    </x:row>
    <x:row r="3864">
      <x:c r="A3864" t="n">
        <x:v>3849</x:v>
      </x:c>
      <x:c r="B3864" s="68" t="n">
        <x:v>46.5</x:v>
      </x:c>
      <x:c r="C3864" s="68" t="n">
        <x:v>34</x:v>
      </x:c>
      <x:c r="D3864" s="68" t="n">
        <x:v>265.8</x:v>
      </x:c>
      <x:c r="E3864" s="68" t="n">
        <x:v>26.1</x:v>
      </x:c>
      <x:c r="F3864" s="68" t="n">
        <x:v>41.9</x:v>
      </x:c>
      <x:c r="G3864" s="68" t="n">
        <x:v>7.4</x:v>
      </x:c>
      <x:c r="H3864" s="69" t="n">
        <x:v>1.934</x:v>
      </x:c>
      <x:c r="I3864" s="68" t="n">
        <x:v>6756</x:v>
      </x:c>
      <x:c r="J3864" s="68" t="n">
        <x:v>12.9</x:v>
      </x:c>
      <x:c r="K3864" s="68" t="n">
        <x:v>327</x:v>
      </x:c>
      <x:c r="L3864" s="68" t="n">
        <x:v>4.7</x:v>
      </x:c>
      <x:c r="M3864" s="70" t="n">
        <x:v>0.071</x:v>
      </x:c>
      <x:c r="N3864" s="71" t="n">
        <x:v>92</x:v>
      </x:c>
      <x:c r="O3864" s="33" t="n">
        <x:f>ROUND(3*E3864+F3864+G3864*H3864,1)</x:f>
        <x:v>134.5</x:v>
      </x:c>
      <x:c r="P3864" s="33" t="n">
        <x:f>ROUND('Inputs'!$C$4*'Inputs'!$C$7*'Inputs'!$C$5*C3864/3600,1)</x:f>
        <x:v>4911.1</x:v>
      </x:c>
      <x:c r="Q3864" s="33" t="n">
        <x:f>ROUND(('Inputs'!$C$4/B3864)*'Inputs'!$C$7*'Inputs'!$C$6*D3864/3600,1)</x:f>
        <x:v>1651.3</x:v>
      </x:c>
      <x:c r="R3864" s="59" t="n">
        <x:f>ROUND((P3864-Q3864)*O3864-('Inputs'!$C$4/B3864)*(I3864/J3864+K3864)-'Inputs'!$C$4*L3864-('Inputs'!$C$4*'Inputs'!$C$20*'Inputs'!$C$21*'Inputs'!$C$22/1000)*M3864*N3864,0)</x:f>
        <x:v>193886</x:v>
      </x:c>
      <x:c r="S3864" s="59" t="n">
        <x:f>ROUND(R3864/'Inputs'!$C$4,2)</x:f>
        <x:v>19.39</x:v>
      </x:c>
      <x:c r="T3864" s="33" t="n">
        <x:f>ROUND((P3864-Q3864)*G3864*'Inputs'!$C$25/1000,1)</x:f>
        <x:v>62.3</x:v>
      </x:c>
    </x:row>
    <x:row r="3865">
      <x:c r="A3865" t="n">
        <x:v>3850</x:v>
      </x:c>
      <x:c r="B3865" s="68" t="n">
        <x:v>29.9</x:v>
      </x:c>
      <x:c r="C3865" s="68" t="n">
        <x:v>29.8</x:v>
      </x:c>
      <x:c r="D3865" s="68" t="n">
        <x:v>263.8</x:v>
      </x:c>
      <x:c r="E3865" s="68" t="n">
        <x:v>24.6</x:v>
      </x:c>
      <x:c r="F3865" s="68" t="n">
        <x:v>48.5</x:v>
      </x:c>
      <x:c r="G3865" s="68" t="n">
        <x:v>10.9</x:v>
      </x:c>
      <x:c r="H3865" s="69" t="n">
        <x:v>1.896</x:v>
      </x:c>
      <x:c r="I3865" s="68" t="n">
        <x:v>5138</x:v>
      </x:c>
      <x:c r="J3865" s="68" t="n">
        <x:v>12.4</x:v>
      </x:c>
      <x:c r="K3865" s="68" t="n">
        <x:v>469</x:v>
      </x:c>
      <x:c r="L3865" s="68" t="n">
        <x:v>4.5</x:v>
      </x:c>
      <x:c r="M3865" s="70" t="n">
        <x:v>0.033</x:v>
      </x:c>
      <x:c r="N3865" s="71" t="n">
        <x:v>103</x:v>
      </x:c>
      <x:c r="O3865" s="33" t="n">
        <x:f>ROUND(3*E3865+F3865+G3865*H3865,1)</x:f>
        <x:v>143</x:v>
      </x:c>
      <x:c r="P3865" s="33" t="n">
        <x:f>ROUND('Inputs'!$C$4*'Inputs'!$C$7*'Inputs'!$C$5*C3865/3600,1)</x:f>
        <x:v>4304.4</x:v>
      </x:c>
      <x:c r="Q3865" s="33" t="n">
        <x:f>ROUND(('Inputs'!$C$4/B3865)*'Inputs'!$C$7*'Inputs'!$C$6*D3865/3600,1)</x:f>
        <x:v>2548.8</x:v>
      </x:c>
      <x:c r="R3865" s="59" t="n">
        <x:f>ROUND((P3865-Q3865)*O3865-('Inputs'!$C$4/B3865)*(I3865/J3865+K3865)-'Inputs'!$C$4*L3865-('Inputs'!$C$4*'Inputs'!$C$20*'Inputs'!$C$21*'Inputs'!$C$22/1000)*M3865*N3865,0)</x:f>
        <x:v>-96986</x:v>
      </x:c>
      <x:c r="S3865" s="59" t="n">
        <x:f>ROUND(R3865/'Inputs'!$C$4,2)</x:f>
        <x:v>-9.7</x:v>
      </x:c>
      <x:c r="T3865" s="33" t="n">
        <x:f>ROUND((P3865-Q3865)*G3865*'Inputs'!$C$25/1000,1)</x:f>
        <x:v>49.4</x:v>
      </x:c>
    </x:row>
    <x:row r="3866">
      <x:c r="A3866" t="n">
        <x:v>3851</x:v>
      </x:c>
      <x:c r="B3866" s="68" t="n">
        <x:v>40.3</x:v>
      </x:c>
      <x:c r="C3866" s="68" t="n">
        <x:v>30.7</x:v>
      </x:c>
      <x:c r="D3866" s="68" t="n">
        <x:v>260.9</x:v>
      </x:c>
      <x:c r="E3866" s="68" t="n">
        <x:v>26.1</x:v>
      </x:c>
      <x:c r="F3866" s="68" t="n">
        <x:v>35.2</x:v>
      </x:c>
      <x:c r="G3866" s="68" t="n">
        <x:v>10.7</x:v>
      </x:c>
      <x:c r="H3866" s="69" t="n">
        <x:v>1.716</x:v>
      </x:c>
      <x:c r="I3866" s="68" t="n">
        <x:v>6303</x:v>
      </x:c>
      <x:c r="J3866" s="68" t="n">
        <x:v>11.4</x:v>
      </x:c>
      <x:c r="K3866" s="68" t="n">
        <x:v>518</x:v>
      </x:c>
      <x:c r="L3866" s="68" t="n">
        <x:v>6</x:v>
      </x:c>
      <x:c r="M3866" s="70" t="n">
        <x:v>0.005</x:v>
      </x:c>
      <x:c r="N3866" s="71" t="n">
        <x:v>102</x:v>
      </x:c>
      <x:c r="O3866" s="33" t="n">
        <x:f>ROUND(3*E3866+F3866+G3866*H3866,1)</x:f>
        <x:v>131.9</x:v>
      </x:c>
      <x:c r="P3866" s="33" t="n">
        <x:f>ROUND('Inputs'!$C$4*'Inputs'!$C$7*'Inputs'!$C$5*C3866/3600,1)</x:f>
        <x:v>4434.4</x:v>
      </x:c>
      <x:c r="Q3866" s="33" t="n">
        <x:f>ROUND(('Inputs'!$C$4/B3866)*'Inputs'!$C$7*'Inputs'!$C$6*D3866/3600,1)</x:f>
        <x:v>1870.3</x:v>
      </x:c>
      <x:c r="R3866" s="59" t="n">
        <x:f>ROUND((P3866-Q3866)*O3866-('Inputs'!$C$4/B3866)*(I3866/J3866+K3866)-'Inputs'!$C$4*L3866-('Inputs'!$C$4*'Inputs'!$C$20*'Inputs'!$C$21*'Inputs'!$C$22/1000)*M3866*N3866,0)</x:f>
        <x:v>11334</x:v>
      </x:c>
      <x:c r="S3866" s="59" t="n">
        <x:f>ROUND(R3866/'Inputs'!$C$4,2)</x:f>
        <x:v>1.13</x:v>
      </x:c>
      <x:c r="T3866" s="33" t="n">
        <x:f>ROUND((P3866-Q3866)*G3866*'Inputs'!$C$25/1000,1)</x:f>
        <x:v>70.9</x:v>
      </x:c>
    </x:row>
    <x:row r="3867">
      <x:c r="A3867" t="n">
        <x:v>3852</x:v>
      </x:c>
      <x:c r="B3867" s="68" t="n">
        <x:v>56.5</x:v>
      </x:c>
      <x:c r="C3867" s="68" t="n">
        <x:v>29.6</x:v>
      </x:c>
      <x:c r="D3867" s="68" t="n">
        <x:v>232.9</x:v>
      </x:c>
      <x:c r="E3867" s="68" t="n">
        <x:v>24.9</x:v>
      </x:c>
      <x:c r="F3867" s="68" t="n">
        <x:v>44.4</x:v>
      </x:c>
      <x:c r="G3867" s="68" t="n">
        <x:v>8.3</x:v>
      </x:c>
      <x:c r="H3867" s="69" t="n">
        <x:v>1.843</x:v>
      </x:c>
      <x:c r="I3867" s="68" t="n">
        <x:v>6946</x:v>
      </x:c>
      <x:c r="J3867" s="68" t="n">
        <x:v>15</x:v>
      </x:c>
      <x:c r="K3867" s="68" t="n">
        <x:v>926</x:v>
      </x:c>
      <x:c r="L3867" s="68" t="n">
        <x:v>4.9</x:v>
      </x:c>
      <x:c r="M3867" s="70" t="n">
        <x:v>0.081</x:v>
      </x:c>
      <x:c r="N3867" s="71" t="n">
        <x:v>71</x:v>
      </x:c>
      <x:c r="O3867" s="33" t="n">
        <x:f>ROUND(3*E3867+F3867+G3867*H3867,1)</x:f>
        <x:v>134.4</x:v>
      </x:c>
      <x:c r="P3867" s="33" t="n">
        <x:f>ROUND('Inputs'!$C$4*'Inputs'!$C$7*'Inputs'!$C$5*C3867/3600,1)</x:f>
        <x:v>4275.6</x:v>
      </x:c>
      <x:c r="Q3867" s="33" t="n">
        <x:f>ROUND(('Inputs'!$C$4/B3867)*'Inputs'!$C$7*'Inputs'!$C$6*D3867/3600,1)</x:f>
        <x:v>1190.8</x:v>
      </x:c>
      <x:c r="R3867" s="59" t="n">
        <x:f>ROUND((P3867-Q3867)*O3867-('Inputs'!$C$4/B3867)*(I3867/J3867+K3867)-'Inputs'!$C$4*L3867-('Inputs'!$C$4*'Inputs'!$C$20*'Inputs'!$C$21*'Inputs'!$C$22/1000)*M3867*N3867,0)</x:f>
        <x:v>106885</x:v>
      </x:c>
      <x:c r="S3867" s="59" t="n">
        <x:f>ROUND(R3867/'Inputs'!$C$4,2)</x:f>
        <x:v>10.69</x:v>
      </x:c>
      <x:c r="T3867" s="33" t="n">
        <x:f>ROUND((P3867-Q3867)*G3867*'Inputs'!$C$25/1000,1)</x:f>
        <x:v>66.1</x:v>
      </x:c>
    </x:row>
    <x:row r="3868">
      <x:c r="A3868" t="n">
        <x:v>3853</x:v>
      </x:c>
      <x:c r="B3868" s="68" t="n">
        <x:v>34.5</x:v>
      </x:c>
      <x:c r="C3868" s="68" t="n">
        <x:v>27.8</x:v>
      </x:c>
      <x:c r="D3868" s="68" t="n">
        <x:v>182.6</x:v>
      </x:c>
      <x:c r="E3868" s="68" t="n">
        <x:v>25.9</x:v>
      </x:c>
      <x:c r="F3868" s="68" t="n">
        <x:v>34.9</x:v>
      </x:c>
      <x:c r="G3868" s="68" t="n">
        <x:v>8.5</x:v>
      </x:c>
      <x:c r="H3868" s="69" t="n">
        <x:v>1.667</x:v>
      </x:c>
      <x:c r="I3868" s="68" t="n">
        <x:v>5079</x:v>
      </x:c>
      <x:c r="J3868" s="68" t="n">
        <x:v>12.8</x:v>
      </x:c>
      <x:c r="K3868" s="68" t="n">
        <x:v>446</x:v>
      </x:c>
      <x:c r="L3868" s="68" t="n">
        <x:v>4.9</x:v>
      </x:c>
      <x:c r="M3868" s="70" t="n">
        <x:v>0.037</x:v>
      </x:c>
      <x:c r="N3868" s="71" t="n">
        <x:v>77</x:v>
      </x:c>
      <x:c r="O3868" s="33" t="n">
        <x:f>ROUND(3*E3868+F3868+G3868*H3868,1)</x:f>
        <x:v>126.8</x:v>
      </x:c>
      <x:c r="P3868" s="33" t="n">
        <x:f>ROUND('Inputs'!$C$4*'Inputs'!$C$7*'Inputs'!$C$5*C3868/3600,1)</x:f>
        <x:v>4015.6</x:v>
      </x:c>
      <x:c r="Q3868" s="33" t="n">
        <x:f>ROUND(('Inputs'!$C$4/B3868)*'Inputs'!$C$7*'Inputs'!$C$6*D3868/3600,1)</x:f>
        <x:v>1529</x:v>
      </x:c>
      <x:c r="R3868" s="59" t="n">
        <x:f>ROUND((P3868-Q3868)*O3868-('Inputs'!$C$4/B3868)*(I3868/J3868+K3868)-'Inputs'!$C$4*L3868-('Inputs'!$C$4*'Inputs'!$C$20*'Inputs'!$C$21*'Inputs'!$C$22/1000)*M3868*N3868,0)</x:f>
        <x:v>15641</x:v>
      </x:c>
      <x:c r="S3868" s="59" t="n">
        <x:f>ROUND(R3868/'Inputs'!$C$4,2)</x:f>
        <x:v>1.56</x:v>
      </x:c>
      <x:c r="T3868" s="33" t="n">
        <x:f>ROUND((P3868-Q3868)*G3868*'Inputs'!$C$25/1000,1)</x:f>
        <x:v>54.6</x:v>
      </x:c>
    </x:row>
    <x:row r="3869">
      <x:c r="A3869" t="n">
        <x:v>3854</x:v>
      </x:c>
      <x:c r="B3869" s="68" t="n">
        <x:v>30.1</x:v>
      </x:c>
      <x:c r="C3869" s="68" t="n">
        <x:v>25.5</x:v>
      </x:c>
      <x:c r="D3869" s="68" t="n">
        <x:v>190.2</x:v>
      </x:c>
      <x:c r="E3869" s="68" t="n">
        <x:v>21.7</x:v>
      </x:c>
      <x:c r="F3869" s="68" t="n">
        <x:v>47.7</x:v>
      </x:c>
      <x:c r="G3869" s="68" t="n">
        <x:v>8.8</x:v>
      </x:c>
      <x:c r="H3869" s="69" t="n">
        <x:v>1.808</x:v>
      </x:c>
      <x:c r="I3869" s="68" t="n">
        <x:v>6176</x:v>
      </x:c>
      <x:c r="J3869" s="68" t="n">
        <x:v>10.1</x:v>
      </x:c>
      <x:c r="K3869" s="68" t="n">
        <x:v>601</x:v>
      </x:c>
      <x:c r="L3869" s="68" t="n">
        <x:v>5.8</x:v>
      </x:c>
      <x:c r="M3869" s="70" t="n">
        <x:v>0.025</x:v>
      </x:c>
      <x:c r="N3869" s="71" t="n">
        <x:v>68</x:v>
      </x:c>
      <x:c r="O3869" s="33" t="n">
        <x:f>ROUND(3*E3869+F3869+G3869*H3869,1)</x:f>
        <x:v>128.7</x:v>
      </x:c>
      <x:c r="P3869" s="33" t="n">
        <x:f>ROUND('Inputs'!$C$4*'Inputs'!$C$7*'Inputs'!$C$5*C3869/3600,1)</x:f>
        <x:v>3683.3</x:v>
      </x:c>
      <x:c r="Q3869" s="33" t="n">
        <x:f>ROUND(('Inputs'!$C$4/B3869)*'Inputs'!$C$7*'Inputs'!$C$6*D3869/3600,1)</x:f>
        <x:v>1825.5</x:v>
      </x:c>
      <x:c r="R3869" s="59" t="n">
        <x:f>ROUND((P3869-Q3869)*O3869-('Inputs'!$C$4/B3869)*(I3869/J3869+K3869)-'Inputs'!$C$4*L3869-('Inputs'!$C$4*'Inputs'!$C$20*'Inputs'!$C$21*'Inputs'!$C$22/1000)*M3869*N3869,0)</x:f>
        <x:v>-225522</x:v>
      </x:c>
      <x:c r="S3869" s="59" t="n">
        <x:f>ROUND(R3869/'Inputs'!$C$4,2)</x:f>
        <x:v>-22.55</x:v>
      </x:c>
      <x:c r="T3869" s="33" t="n">
        <x:f>ROUND((P3869-Q3869)*G3869*'Inputs'!$C$25/1000,1)</x:f>
        <x:v>42.2</x:v>
      </x:c>
    </x:row>
    <x:row r="3870">
      <x:c r="A3870" t="n">
        <x:v>3855</x:v>
      </x:c>
      <x:c r="B3870" s="68" t="n">
        <x:v>44.5</x:v>
      </x:c>
      <x:c r="C3870" s="68" t="n">
        <x:v>25.2</x:v>
      </x:c>
      <x:c r="D3870" s="68" t="n">
        <x:v>184.7</x:v>
      </x:c>
      <x:c r="E3870" s="68" t="n">
        <x:v>23.3</x:v>
      </x:c>
      <x:c r="F3870" s="68" t="n">
        <x:v>33.2</x:v>
      </x:c>
      <x:c r="G3870" s="68" t="n">
        <x:v>9.1</x:v>
      </x:c>
      <x:c r="H3870" s="69" t="n">
        <x:v>1.83</x:v>
      </x:c>
      <x:c r="I3870" s="68" t="n">
        <x:v>5678</x:v>
      </x:c>
      <x:c r="J3870" s="68" t="n">
        <x:v>10.1</x:v>
      </x:c>
      <x:c r="K3870" s="68" t="n">
        <x:v>855</x:v>
      </x:c>
      <x:c r="L3870" s="68" t="n">
        <x:v>3.8</x:v>
      </x:c>
      <x:c r="M3870" s="70" t="n">
        <x:v>0.06</x:v>
      </x:c>
      <x:c r="N3870" s="71" t="n">
        <x:v>91</x:v>
      </x:c>
      <x:c r="O3870" s="33" t="n">
        <x:f>ROUND(3*E3870+F3870+G3870*H3870,1)</x:f>
        <x:v>119.8</x:v>
      </x:c>
      <x:c r="P3870" s="33" t="n">
        <x:f>ROUND('Inputs'!$C$4*'Inputs'!$C$7*'Inputs'!$C$5*C3870/3600,1)</x:f>
        <x:v>3640</x:v>
      </x:c>
      <x:c r="Q3870" s="33" t="n">
        <x:f>ROUND(('Inputs'!$C$4/B3870)*'Inputs'!$C$7*'Inputs'!$C$6*D3870/3600,1)</x:f>
        <x:v>1199.1</x:v>
      </x:c>
      <x:c r="R3870" s="59" t="n">
        <x:f>ROUND((P3870-Q3870)*O3870-('Inputs'!$C$4/B3870)*(I3870/J3870+K3870)-'Inputs'!$C$4*L3870-('Inputs'!$C$4*'Inputs'!$C$20*'Inputs'!$C$21*'Inputs'!$C$22/1000)*M3870*N3870,0)</x:f>
        <x:v>-76257</x:v>
      </x:c>
      <x:c r="S3870" s="59" t="n">
        <x:f>ROUND(R3870/'Inputs'!$C$4,2)</x:f>
        <x:v>-7.63</x:v>
      </x:c>
      <x:c r="T3870" s="33" t="n">
        <x:f>ROUND((P3870-Q3870)*G3870*'Inputs'!$C$25/1000,1)</x:f>
        <x:v>57.4</x:v>
      </x:c>
    </x:row>
    <x:row r="3871">
      <x:c r="A3871" t="n">
        <x:v>3856</x:v>
      </x:c>
      <x:c r="B3871" s="68" t="n">
        <x:v>59.3</x:v>
      </x:c>
      <x:c r="C3871" s="68" t="n">
        <x:v>25.4</x:v>
      </x:c>
      <x:c r="D3871" s="68" t="n">
        <x:v>213.9</x:v>
      </x:c>
      <x:c r="E3871" s="68" t="n">
        <x:v>22.6</x:v>
      </x:c>
      <x:c r="F3871" s="68" t="n">
        <x:v>43.6</x:v>
      </x:c>
      <x:c r="G3871" s="68" t="n">
        <x:v>7.2</x:v>
      </x:c>
      <x:c r="H3871" s="69" t="n">
        <x:v>1.99</x:v>
      </x:c>
      <x:c r="I3871" s="68" t="n">
        <x:v>8026</x:v>
      </x:c>
      <x:c r="J3871" s="68" t="n">
        <x:v>8.4</x:v>
      </x:c>
      <x:c r="K3871" s="68" t="n">
        <x:v>835</x:v>
      </x:c>
      <x:c r="L3871" s="68" t="n">
        <x:v>2</x:v>
      </x:c>
      <x:c r="M3871" s="70" t="n">
        <x:v>0.032</x:v>
      </x:c>
      <x:c r="N3871" s="71" t="n">
        <x:v>122</x:v>
      </x:c>
      <x:c r="O3871" s="33" t="n">
        <x:f>ROUND(3*E3871+F3871+G3871*H3871,1)</x:f>
        <x:v>125.7</x:v>
      </x:c>
      <x:c r="P3871" s="33" t="n">
        <x:f>ROUND('Inputs'!$C$4*'Inputs'!$C$7*'Inputs'!$C$5*C3871/3600,1)</x:f>
        <x:v>3668.9</x:v>
      </x:c>
      <x:c r="Q3871" s="33" t="n">
        <x:f>ROUND(('Inputs'!$C$4/B3871)*'Inputs'!$C$7*'Inputs'!$C$6*D3871/3600,1)</x:f>
        <x:v>1042</x:v>
      </x:c>
      <x:c r="R3871" s="59" t="n">
        <x:f>ROUND((P3871-Q3871)*O3871-('Inputs'!$C$4/B3871)*(I3871/J3871+K3871)-'Inputs'!$C$4*L3871-('Inputs'!$C$4*'Inputs'!$C$20*'Inputs'!$C$21*'Inputs'!$C$22/1000)*M3871*N3871,0)</x:f>
        <x:v>-464</x:v>
      </x:c>
      <x:c r="S3871" s="59" t="n">
        <x:f>ROUND(R3871/'Inputs'!$C$4,2)</x:f>
        <x:v>-0.05</x:v>
      </x:c>
      <x:c r="T3871" s="33" t="n">
        <x:f>ROUND((P3871-Q3871)*G3871*'Inputs'!$C$25/1000,1)</x:f>
        <x:v>48.9</x:v>
      </x:c>
    </x:row>
    <x:row r="3872">
      <x:c r="A3872" t="n">
        <x:v>3857</x:v>
      </x:c>
      <x:c r="B3872" s="68" t="n">
        <x:v>31.5</x:v>
      </x:c>
      <x:c r="C3872" s="68" t="n">
        <x:v>26.8</x:v>
      </x:c>
      <x:c r="D3872" s="68" t="n">
        <x:v>266.5</x:v>
      </x:c>
      <x:c r="E3872" s="68" t="n">
        <x:v>24.1</x:v>
      </x:c>
      <x:c r="F3872" s="68" t="n">
        <x:v>40</x:v>
      </x:c>
      <x:c r="G3872" s="68" t="n">
        <x:v>10.6</x:v>
      </x:c>
      <x:c r="H3872" s="69" t="n">
        <x:v>1.863</x:v>
      </x:c>
      <x:c r="I3872" s="68" t="n">
        <x:v>7957</x:v>
      </x:c>
      <x:c r="J3872" s="68" t="n">
        <x:v>11.2</x:v>
      </x:c>
      <x:c r="K3872" s="68" t="n">
        <x:v>834</x:v>
      </x:c>
      <x:c r="L3872" s="68" t="n">
        <x:v>5.8</x:v>
      </x:c>
      <x:c r="M3872" s="70" t="n">
        <x:v>0.039</x:v>
      </x:c>
      <x:c r="N3872" s="71" t="n">
        <x:v>136</x:v>
      </x:c>
      <x:c r="O3872" s="33" t="n">
        <x:f>ROUND(3*E3872+F3872+G3872*H3872,1)</x:f>
        <x:v>132</x:v>
      </x:c>
      <x:c r="P3872" s="33" t="n">
        <x:f>ROUND('Inputs'!$C$4*'Inputs'!$C$7*'Inputs'!$C$5*C3872/3600,1)</x:f>
        <x:v>3871.1</x:v>
      </x:c>
      <x:c r="Q3872" s="33" t="n">
        <x:f>ROUND(('Inputs'!$C$4/B3872)*'Inputs'!$C$7*'Inputs'!$C$6*D3872/3600,1)</x:f>
        <x:v>2444.1</x:v>
      </x:c>
      <x:c r="R3872" s="59" t="n">
        <x:f>ROUND((P3872-Q3872)*O3872-('Inputs'!$C$4/B3872)*(I3872/J3872+K3872)-'Inputs'!$C$4*L3872-('Inputs'!$C$4*'Inputs'!$C$20*'Inputs'!$C$21*'Inputs'!$C$22/1000)*M3872*N3872,0)</x:f>
        <x:v>-371797</x:v>
      </x:c>
      <x:c r="S3872" s="59" t="n">
        <x:f>ROUND(R3872/'Inputs'!$C$4,2)</x:f>
        <x:v>-37.18</x:v>
      </x:c>
      <x:c r="T3872" s="33" t="n">
        <x:f>ROUND((P3872-Q3872)*G3872*'Inputs'!$C$25/1000,1)</x:f>
        <x:v>39.1</x:v>
      </x:c>
    </x:row>
    <x:row r="3873">
      <x:c r="A3873" t="n">
        <x:v>3858</x:v>
      </x:c>
      <x:c r="B3873" s="68" t="n">
        <x:v>43.7</x:v>
      </x:c>
      <x:c r="C3873" s="68" t="n">
        <x:v>35.1</x:v>
      </x:c>
      <x:c r="D3873" s="68" t="n">
        <x:v>188.6</x:v>
      </x:c>
      <x:c r="E3873" s="68" t="n">
        <x:v>22.9</x:v>
      </x:c>
      <x:c r="F3873" s="68" t="n">
        <x:v>53</x:v>
      </x:c>
      <x:c r="G3873" s="68" t="n">
        <x:v>9.7</x:v>
      </x:c>
      <x:c r="H3873" s="69" t="n">
        <x:v>2.032</x:v>
      </x:c>
      <x:c r="I3873" s="68" t="n">
        <x:v>6573</x:v>
      </x:c>
      <x:c r="J3873" s="68" t="n">
        <x:v>8.6</x:v>
      </x:c>
      <x:c r="K3873" s="68" t="n">
        <x:v>551</x:v>
      </x:c>
      <x:c r="L3873" s="68" t="n">
        <x:v>1.6</x:v>
      </x:c>
      <x:c r="M3873" s="70" t="n">
        <x:v>0.072</x:v>
      </x:c>
      <x:c r="N3873" s="71" t="n">
        <x:v>142</x:v>
      </x:c>
      <x:c r="O3873" s="33" t="n">
        <x:f>ROUND(3*E3873+F3873+G3873*H3873,1)</x:f>
        <x:v>141.4</x:v>
      </x:c>
      <x:c r="P3873" s="33" t="n">
        <x:f>ROUND('Inputs'!$C$4*'Inputs'!$C$7*'Inputs'!$C$5*C3873/3600,1)</x:f>
        <x:v>5070</x:v>
      </x:c>
      <x:c r="Q3873" s="33" t="n">
        <x:f>ROUND(('Inputs'!$C$4/B3873)*'Inputs'!$C$7*'Inputs'!$C$6*D3873/3600,1)</x:f>
        <x:v>1246.8</x:v>
      </x:c>
      <x:c r="R3873" s="59" t="n">
        <x:f>ROUND((P3873-Q3873)*O3873-('Inputs'!$C$4/B3873)*(I3873/J3873+K3873)-'Inputs'!$C$4*L3873-('Inputs'!$C$4*'Inputs'!$C$20*'Inputs'!$C$21*'Inputs'!$C$22/1000)*M3873*N3873,0)</x:f>
        <x:v>200754</x:v>
      </x:c>
      <x:c r="S3873" s="59" t="n">
        <x:f>ROUND(R3873/'Inputs'!$C$4,2)</x:f>
        <x:v>20.08</x:v>
      </x:c>
      <x:c r="T3873" s="33" t="n">
        <x:f>ROUND((P3873-Q3873)*G3873*'Inputs'!$C$25/1000,1)</x:f>
        <x:v>95.8</x:v>
      </x:c>
    </x:row>
    <x:row r="3874">
      <x:c r="A3874" t="n">
        <x:v>3859</x:v>
      </x:c>
      <x:c r="B3874" s="68" t="n">
        <x:v>30.9</x:v>
      </x:c>
      <x:c r="C3874" s="68" t="n">
        <x:v>30.3</x:v>
      </x:c>
      <x:c r="D3874" s="68" t="n">
        <x:v>221.5</x:v>
      </x:c>
      <x:c r="E3874" s="68" t="n">
        <x:v>24.9</x:v>
      </x:c>
      <x:c r="F3874" s="68" t="n">
        <x:v>47.3</x:v>
      </x:c>
      <x:c r="G3874" s="68" t="n">
        <x:v>8.3</x:v>
      </x:c>
      <x:c r="H3874" s="69" t="n">
        <x:v>1.855</x:v>
      </x:c>
      <x:c r="I3874" s="68" t="n">
        <x:v>4987</x:v>
      </x:c>
      <x:c r="J3874" s="68" t="n">
        <x:v>14.8</x:v>
      </x:c>
      <x:c r="K3874" s="68" t="n">
        <x:v>668</x:v>
      </x:c>
      <x:c r="L3874" s="68" t="n">
        <x:v>2.2</x:v>
      </x:c>
      <x:c r="M3874" s="70" t="n">
        <x:v>0</x:v>
      </x:c>
      <x:c r="N3874" s="71" t="n">
        <x:v>149</x:v>
      </x:c>
      <x:c r="O3874" s="33" t="n">
        <x:f>ROUND(3*E3874+F3874+G3874*H3874,1)</x:f>
        <x:v>137.4</x:v>
      </x:c>
      <x:c r="P3874" s="33" t="n">
        <x:f>ROUND('Inputs'!$C$4*'Inputs'!$C$7*'Inputs'!$C$5*C3874/3600,1)</x:f>
        <x:v>4376.7</x:v>
      </x:c>
      <x:c r="Q3874" s="33" t="n">
        <x:f>ROUND(('Inputs'!$C$4/B3874)*'Inputs'!$C$7*'Inputs'!$C$6*D3874/3600,1)</x:f>
        <x:v>2070.8</x:v>
      </x:c>
      <x:c r="R3874" s="59" t="n">
        <x:f>ROUND((P3874-Q3874)*O3874-('Inputs'!$C$4/B3874)*(I3874/J3874+K3874)-'Inputs'!$C$4*L3874-('Inputs'!$C$4*'Inputs'!$C$20*'Inputs'!$C$21*'Inputs'!$C$22/1000)*M3874*N3874,0)</x:f>
        <x:v>-30399</x:v>
      </x:c>
      <x:c r="S3874" s="59" t="n">
        <x:f>ROUND(R3874/'Inputs'!$C$4,2)</x:f>
        <x:v>-3.04</x:v>
      </x:c>
      <x:c r="T3874" s="33" t="n">
        <x:f>ROUND((P3874-Q3874)*G3874*'Inputs'!$C$25/1000,1)</x:f>
        <x:v>49.4</x:v>
      </x:c>
    </x:row>
    <x:row r="3875">
      <x:c r="A3875" t="n">
        <x:v>3860</x:v>
      </x:c>
      <x:c r="B3875" s="68" t="n">
        <x:v>32.9</x:v>
      </x:c>
      <x:c r="C3875" s="68" t="n">
        <x:v>31.1</x:v>
      </x:c>
      <x:c r="D3875" s="68" t="n">
        <x:v>225.3</x:v>
      </x:c>
      <x:c r="E3875" s="68" t="n">
        <x:v>22.5</x:v>
      </x:c>
      <x:c r="F3875" s="68" t="n">
        <x:v>38.2</x:v>
      </x:c>
      <x:c r="G3875" s="68" t="n">
        <x:v>9</x:v>
      </x:c>
      <x:c r="H3875" s="69" t="n">
        <x:v>1.768</x:v>
      </x:c>
      <x:c r="I3875" s="68" t="n">
        <x:v>7440</x:v>
      </x:c>
      <x:c r="J3875" s="68" t="n">
        <x:v>13.4</x:v>
      </x:c>
      <x:c r="K3875" s="68" t="n">
        <x:v>704</x:v>
      </x:c>
      <x:c r="L3875" s="68" t="n">
        <x:v>4.8</x:v>
      </x:c>
      <x:c r="M3875" s="70" t="n">
        <x:v>0.029</x:v>
      </x:c>
      <x:c r="N3875" s="71" t="n">
        <x:v>121</x:v>
      </x:c>
      <x:c r="O3875" s="33" t="n">
        <x:f>ROUND(3*E3875+F3875+G3875*H3875,1)</x:f>
        <x:v>121.6</x:v>
      </x:c>
      <x:c r="P3875" s="33" t="n">
        <x:f>ROUND('Inputs'!$C$4*'Inputs'!$C$7*'Inputs'!$C$5*C3875/3600,1)</x:f>
        <x:v>4492.2</x:v>
      </x:c>
      <x:c r="Q3875" s="33" t="n">
        <x:f>ROUND(('Inputs'!$C$4/B3875)*'Inputs'!$C$7*'Inputs'!$C$6*D3875/3600,1)</x:f>
        <x:v>1978.3</x:v>
      </x:c>
      <x:c r="R3875" s="59" t="n">
        <x:f>ROUND((P3875-Q3875)*O3875-('Inputs'!$C$4/B3875)*(I3875/J3875+K3875)-'Inputs'!$C$4*L3875-('Inputs'!$C$4*'Inputs'!$C$20*'Inputs'!$C$21*'Inputs'!$C$22/1000)*M3875*N3875,0)</x:f>
        <x:v>-132899</x:v>
      </x:c>
      <x:c r="S3875" s="59" t="n">
        <x:f>ROUND(R3875/'Inputs'!$C$4,2)</x:f>
        <x:v>-13.29</x:v>
      </x:c>
      <x:c r="T3875" s="33" t="n">
        <x:f>ROUND((P3875-Q3875)*G3875*'Inputs'!$C$25/1000,1)</x:f>
        <x:v>58.5</x:v>
      </x:c>
    </x:row>
    <x:row r="3876">
      <x:c r="A3876" t="n">
        <x:v>3861</x:v>
      </x:c>
      <x:c r="B3876" s="68" t="n">
        <x:v>57.6</x:v>
      </x:c>
      <x:c r="C3876" s="68" t="n">
        <x:v>27.2</x:v>
      </x:c>
      <x:c r="D3876" s="68" t="n">
        <x:v>165.3</x:v>
      </x:c>
      <x:c r="E3876" s="68" t="n">
        <x:v>22.8</x:v>
      </x:c>
      <x:c r="F3876" s="68" t="n">
        <x:v>40.7</x:v>
      </x:c>
      <x:c r="G3876" s="68" t="n">
        <x:v>10.8</x:v>
      </x:c>
      <x:c r="H3876" s="69" t="n">
        <x:v>1.762</x:v>
      </x:c>
      <x:c r="I3876" s="68" t="n">
        <x:v>9289</x:v>
      </x:c>
      <x:c r="J3876" s="68" t="n">
        <x:v>9.2</x:v>
      </x:c>
      <x:c r="K3876" s="68" t="n">
        <x:v>828</x:v>
      </x:c>
      <x:c r="L3876" s="68" t="n">
        <x:v>3.8</x:v>
      </x:c>
      <x:c r="M3876" s="70" t="n">
        <x:v>0.089</x:v>
      </x:c>
      <x:c r="N3876" s="71" t="n">
        <x:v>95</x:v>
      </x:c>
      <x:c r="O3876" s="33" t="n">
        <x:f>ROUND(3*E3876+F3876+G3876*H3876,1)</x:f>
        <x:v>128.1</x:v>
      </x:c>
      <x:c r="P3876" s="33" t="n">
        <x:f>ROUND('Inputs'!$C$4*'Inputs'!$C$7*'Inputs'!$C$5*C3876/3600,1)</x:f>
        <x:v>3928.9</x:v>
      </x:c>
      <x:c r="Q3876" s="33" t="n">
        <x:f>ROUND(('Inputs'!$C$4/B3876)*'Inputs'!$C$7*'Inputs'!$C$6*D3876/3600,1)</x:f>
        <x:v>829.1</x:v>
      </x:c>
      <x:c r="R3876" s="59" t="n">
        <x:f>ROUND((P3876-Q3876)*O3876-('Inputs'!$C$4/B3876)*(I3876/J3876+K3876)-'Inputs'!$C$4*L3876-('Inputs'!$C$4*'Inputs'!$C$20*'Inputs'!$C$21*'Inputs'!$C$22/1000)*M3876*N3876,0)</x:f>
        <x:v>21137</x:v>
      </x:c>
      <x:c r="S3876" s="59" t="n">
        <x:f>ROUND(R3876/'Inputs'!$C$4,2)</x:f>
        <x:v>2.11</x:v>
      </x:c>
      <x:c r="T3876" s="33" t="n">
        <x:f>ROUND((P3876-Q3876)*G3876*'Inputs'!$C$25/1000,1)</x:f>
        <x:v>86.5</x:v>
      </x:c>
    </x:row>
    <x:row r="3877">
      <x:c r="A3877" t="n">
        <x:v>3862</x:v>
      </x:c>
      <x:c r="B3877" s="68" t="n">
        <x:v>47.6</x:v>
      </x:c>
      <x:c r="C3877" s="68" t="n">
        <x:v>27.6</x:v>
      </x:c>
      <x:c r="D3877" s="68" t="n">
        <x:v>212.7</x:v>
      </x:c>
      <x:c r="E3877" s="68" t="n">
        <x:v>20.8</x:v>
      </x:c>
      <x:c r="F3877" s="68" t="n">
        <x:v>36</x:v>
      </x:c>
      <x:c r="G3877" s="68" t="n">
        <x:v>7.6</x:v>
      </x:c>
      <x:c r="H3877" s="69" t="n">
        <x:v>2.008</x:v>
      </x:c>
      <x:c r="I3877" s="68" t="n">
        <x:v>5490</x:v>
      </x:c>
      <x:c r="J3877" s="68" t="n">
        <x:v>13.8</x:v>
      </x:c>
      <x:c r="K3877" s="68" t="n">
        <x:v>509</x:v>
      </x:c>
      <x:c r="L3877" s="68" t="n">
        <x:v>2.2</x:v>
      </x:c>
      <x:c r="M3877" s="70" t="n">
        <x:v>0.092</x:v>
      </x:c>
      <x:c r="N3877" s="71" t="n">
        <x:v>83</x:v>
      </x:c>
      <x:c r="O3877" s="33" t="n">
        <x:f>ROUND(3*E3877+F3877+G3877*H3877,1)</x:f>
        <x:v>113.7</x:v>
      </x:c>
      <x:c r="P3877" s="33" t="n">
        <x:f>ROUND('Inputs'!$C$4*'Inputs'!$C$7*'Inputs'!$C$5*C3877/3600,1)</x:f>
        <x:v>3986.7</x:v>
      </x:c>
      <x:c r="Q3877" s="33" t="n">
        <x:f>ROUND(('Inputs'!$C$4/B3877)*'Inputs'!$C$7*'Inputs'!$C$6*D3877/3600,1)</x:f>
        <x:v>1290.9</x:v>
      </x:c>
      <x:c r="R3877" s="59" t="n">
        <x:f>ROUND((P3877-Q3877)*O3877-('Inputs'!$C$4/B3877)*(I3877/J3877+K3877)-'Inputs'!$C$4*L3877-('Inputs'!$C$4*'Inputs'!$C$20*'Inputs'!$C$21*'Inputs'!$C$22/1000)*M3877*N3877,0)</x:f>
        <x:v>76928</x:v>
      </x:c>
      <x:c r="S3877" s="59" t="n">
        <x:f>ROUND(R3877/'Inputs'!$C$4,2)</x:f>
        <x:v>7.69</x:v>
      </x:c>
      <x:c r="T3877" s="33" t="n">
        <x:f>ROUND((P3877-Q3877)*G3877*'Inputs'!$C$25/1000,1)</x:f>
        <x:v>52.9</x:v>
      </x:c>
    </x:row>
    <x:row r="3878">
      <x:c r="A3878" t="n">
        <x:v>3863</x:v>
      </x:c>
      <x:c r="B3878" s="68" t="n">
        <x:v>38.4</x:v>
      </x:c>
      <x:c r="C3878" s="68" t="n">
        <x:v>29.6</x:v>
      </x:c>
      <x:c r="D3878" s="68" t="n">
        <x:v>215.3</x:v>
      </x:c>
      <x:c r="E3878" s="68" t="n">
        <x:v>20.3</x:v>
      </x:c>
      <x:c r="F3878" s="68" t="n">
        <x:v>49.4</x:v>
      </x:c>
      <x:c r="G3878" s="68" t="n">
        <x:v>7.3</x:v>
      </x:c>
      <x:c r="H3878" s="69" t="n">
        <x:v>1.645</x:v>
      </x:c>
      <x:c r="I3878" s="68" t="n">
        <x:v>7879</x:v>
      </x:c>
      <x:c r="J3878" s="68" t="n">
        <x:v>9.9</x:v>
      </x:c>
      <x:c r="K3878" s="68" t="n">
        <x:v>929</x:v>
      </x:c>
      <x:c r="L3878" s="68" t="n">
        <x:v>5.2</x:v>
      </x:c>
      <x:c r="M3878" s="70" t="n">
        <x:v>0.052</x:v>
      </x:c>
      <x:c r="N3878" s="71" t="n">
        <x:v>114</x:v>
      </x:c>
      <x:c r="O3878" s="33" t="n">
        <x:f>ROUND(3*E3878+F3878+G3878*H3878,1)</x:f>
        <x:v>122.3</x:v>
      </x:c>
      <x:c r="P3878" s="33" t="n">
        <x:f>ROUND('Inputs'!$C$4*'Inputs'!$C$7*'Inputs'!$C$5*C3878/3600,1)</x:f>
        <x:v>4275.6</x:v>
      </x:c>
      <x:c r="Q3878" s="33" t="n">
        <x:f>ROUND(('Inputs'!$C$4/B3878)*'Inputs'!$C$7*'Inputs'!$C$6*D3878/3600,1)</x:f>
        <x:v>1619.7</x:v>
      </x:c>
      <x:c r="R3878" s="59" t="n">
        <x:f>ROUND((P3878-Q3878)*O3878-('Inputs'!$C$4/B3878)*(I3878/J3878+K3878)-'Inputs'!$C$4*L3878-('Inputs'!$C$4*'Inputs'!$C$20*'Inputs'!$C$21*'Inputs'!$C$22/1000)*M3878*N3878,0)</x:f>
        <x:v>-189621</x:v>
      </x:c>
      <x:c r="S3878" s="59" t="n">
        <x:f>ROUND(R3878/'Inputs'!$C$4,2)</x:f>
        <x:v>-18.96</x:v>
      </x:c>
      <x:c r="T3878" s="33" t="n">
        <x:f>ROUND((P3878-Q3878)*G3878*'Inputs'!$C$25/1000,1)</x:f>
        <x:v>50.1</x:v>
      </x:c>
    </x:row>
    <x:row r="3879">
      <x:c r="A3879" t="n">
        <x:v>3864</x:v>
      </x:c>
      <x:c r="B3879" s="68" t="n">
        <x:v>31.3</x:v>
      </x:c>
      <x:c r="C3879" s="68" t="n">
        <x:v>29.3</x:v>
      </x:c>
      <x:c r="D3879" s="68" t="n">
        <x:v>164.4</x:v>
      </x:c>
      <x:c r="E3879" s="68" t="n">
        <x:v>27.6</x:v>
      </x:c>
      <x:c r="F3879" s="68" t="n">
        <x:v>31.8</x:v>
      </x:c>
      <x:c r="G3879" s="68" t="n">
        <x:v>11</x:v>
      </x:c>
      <x:c r="H3879" s="69" t="n">
        <x:v>1.891</x:v>
      </x:c>
      <x:c r="I3879" s="68" t="n">
        <x:v>8778</x:v>
      </x:c>
      <x:c r="J3879" s="68" t="n">
        <x:v>12.6</x:v>
      </x:c>
      <x:c r="K3879" s="68" t="n">
        <x:v>817</x:v>
      </x:c>
      <x:c r="L3879" s="68" t="n">
        <x:v>2.7</x:v>
      </x:c>
      <x:c r="M3879" s="70" t="n">
        <x:v>0.002</x:v>
      </x:c>
      <x:c r="N3879" s="71" t="n">
        <x:v>129</x:v>
      </x:c>
      <x:c r="O3879" s="33" t="n">
        <x:f>ROUND(3*E3879+F3879+G3879*H3879,1)</x:f>
        <x:v>135.4</x:v>
      </x:c>
      <x:c r="P3879" s="33" t="n">
        <x:f>ROUND('Inputs'!$C$4*'Inputs'!$C$7*'Inputs'!$C$5*C3879/3600,1)</x:f>
        <x:v>4232.2</x:v>
      </x:c>
      <x:c r="Q3879" s="33" t="n">
        <x:f>ROUND(('Inputs'!$C$4/B3879)*'Inputs'!$C$7*'Inputs'!$C$6*D3879/3600,1)</x:f>
        <x:v>1517.4</x:v>
      </x:c>
      <x:c r="R3879" s="59" t="n">
        <x:f>ROUND((P3879-Q3879)*O3879-('Inputs'!$C$4/B3879)*(I3879/J3879+K3879)-'Inputs'!$C$4*L3879-('Inputs'!$C$4*'Inputs'!$C$20*'Inputs'!$C$21*'Inputs'!$C$22/1000)*M3879*N3879,0)</x:f>
        <x:v>-143593</x:v>
      </x:c>
      <x:c r="S3879" s="59" t="n">
        <x:f>ROUND(R3879/'Inputs'!$C$4,2)</x:f>
        <x:v>-14.36</x:v>
      </x:c>
      <x:c r="T3879" s="33" t="n">
        <x:f>ROUND((P3879-Q3879)*G3879*'Inputs'!$C$25/1000,1)</x:f>
        <x:v>77.2</x:v>
      </x:c>
    </x:row>
    <x:row r="3880">
      <x:c r="A3880" t="n">
        <x:v>3865</x:v>
      </x:c>
      <x:c r="B3880" s="68" t="n">
        <x:v>43.4</x:v>
      </x:c>
      <x:c r="C3880" s="68" t="n">
        <x:v>26.2</x:v>
      </x:c>
      <x:c r="D3880" s="68" t="n">
        <x:v>253.6</x:v>
      </x:c>
      <x:c r="E3880" s="68" t="n">
        <x:v>27.3</x:v>
      </x:c>
      <x:c r="F3880" s="68" t="n">
        <x:v>49.4</x:v>
      </x:c>
      <x:c r="G3880" s="68" t="n">
        <x:v>7.9</x:v>
      </x:c>
      <x:c r="H3880" s="69" t="n">
        <x:v>2.045</x:v>
      </x:c>
      <x:c r="I3880" s="68" t="n">
        <x:v>7718</x:v>
      </x:c>
      <x:c r="J3880" s="68" t="n">
        <x:v>10.5</x:v>
      </x:c>
      <x:c r="K3880" s="68" t="n">
        <x:v>551</x:v>
      </x:c>
      <x:c r="L3880" s="68" t="n">
        <x:v>2.7</x:v>
      </x:c>
      <x:c r="M3880" s="70" t="n">
        <x:v>0.028</x:v>
      </x:c>
      <x:c r="N3880" s="71" t="n">
        <x:v>155</x:v>
      </x:c>
      <x:c r="O3880" s="33" t="n">
        <x:f>ROUND(3*E3880+F3880+G3880*H3880,1)</x:f>
        <x:v>147.5</x:v>
      </x:c>
      <x:c r="P3880" s="33" t="n">
        <x:f>ROUND('Inputs'!$C$4*'Inputs'!$C$7*'Inputs'!$C$5*C3880/3600,1)</x:f>
        <x:v>3784.4</x:v>
      </x:c>
      <x:c r="Q3880" s="33" t="n">
        <x:f>ROUND(('Inputs'!$C$4/B3880)*'Inputs'!$C$7*'Inputs'!$C$6*D3880/3600,1)</x:f>
        <x:v>1688.1</x:v>
      </x:c>
      <x:c r="R3880" s="59" t="n">
        <x:f>ROUND((P3880-Q3880)*O3880-('Inputs'!$C$4/B3880)*(I3880/J3880+K3880)-'Inputs'!$C$4*L3880-('Inputs'!$C$4*'Inputs'!$C$20*'Inputs'!$C$21*'Inputs'!$C$22/1000)*M3880*N3880,0)</x:f>
        <x:v>-23825</x:v>
      </x:c>
      <x:c r="S3880" s="59" t="n">
        <x:f>ROUND(R3880/'Inputs'!$C$4,2)</x:f>
        <x:v>-2.38</x:v>
      </x:c>
      <x:c r="T3880" s="33" t="n">
        <x:f>ROUND((P3880-Q3880)*G3880*'Inputs'!$C$25/1000,1)</x:f>
        <x:v>42.8</x:v>
      </x:c>
    </x:row>
    <x:row r="3881">
      <x:c r="A3881" t="n">
        <x:v>3866</x:v>
      </x:c>
      <x:c r="B3881" s="68" t="n">
        <x:v>51.3</x:v>
      </x:c>
      <x:c r="C3881" s="68" t="n">
        <x:v>31.6</x:v>
      </x:c>
      <x:c r="D3881" s="68" t="n">
        <x:v>207</x:v>
      </x:c>
      <x:c r="E3881" s="68" t="n">
        <x:v>27.7</x:v>
      </x:c>
      <x:c r="F3881" s="68" t="n">
        <x:v>48.7</x:v>
      </x:c>
      <x:c r="G3881" s="68" t="n">
        <x:v>7.9</x:v>
      </x:c>
      <x:c r="H3881" s="69" t="n">
        <x:v>1.868</x:v>
      </x:c>
      <x:c r="I3881" s="68" t="n">
        <x:v>9033</x:v>
      </x:c>
      <x:c r="J3881" s="68" t="n">
        <x:v>10.1</x:v>
      </x:c>
      <x:c r="K3881" s="68" t="n">
        <x:v>604</x:v>
      </x:c>
      <x:c r="L3881" s="68" t="n">
        <x:v>2</x:v>
      </x:c>
      <x:c r="M3881" s="70" t="n">
        <x:v>0.001</x:v>
      </x:c>
      <x:c r="N3881" s="71" t="n">
        <x:v>152</x:v>
      </x:c>
      <x:c r="O3881" s="33" t="n">
        <x:f>ROUND(3*E3881+F3881+G3881*H3881,1)</x:f>
        <x:v>146.6</x:v>
      </x:c>
      <x:c r="P3881" s="33" t="n">
        <x:f>ROUND('Inputs'!$C$4*'Inputs'!$C$7*'Inputs'!$C$5*C3881/3600,1)</x:f>
        <x:v>4564.4</x:v>
      </x:c>
      <x:c r="Q3881" s="33" t="n">
        <x:f>ROUND(('Inputs'!$C$4/B3881)*'Inputs'!$C$7*'Inputs'!$C$6*D3881/3600,1)</x:f>
        <x:v>1165.7</x:v>
      </x:c>
      <x:c r="R3881" s="59" t="n">
        <x:f>ROUND((P3881-Q3881)*O3881-('Inputs'!$C$4/B3881)*(I3881/J3881+K3881)-'Inputs'!$C$4*L3881-('Inputs'!$C$4*'Inputs'!$C$20*'Inputs'!$C$21*'Inputs'!$C$22/1000)*M3881*N3881,0)</x:f>
        <x:v>185832</x:v>
      </x:c>
      <x:c r="S3881" s="59" t="n">
        <x:f>ROUND(R3881/'Inputs'!$C$4,2)</x:f>
        <x:v>18.58</x:v>
      </x:c>
      <x:c r="T3881" s="33" t="n">
        <x:f>ROUND((P3881-Q3881)*G3881*'Inputs'!$C$25/1000,1)</x:f>
        <x:v>69.4</x:v>
      </x:c>
    </x:row>
    <x:row r="3882">
      <x:c r="A3882" t="n">
        <x:v>3867</x:v>
      </x:c>
      <x:c r="B3882" s="68" t="n">
        <x:v>46.5</x:v>
      </x:c>
      <x:c r="C3882" s="68" t="n">
        <x:v>31.9</x:v>
      </x:c>
      <x:c r="D3882" s="68" t="n">
        <x:v>208.5</x:v>
      </x:c>
      <x:c r="E3882" s="68" t="n">
        <x:v>24.8</x:v>
      </x:c>
      <x:c r="F3882" s="68" t="n">
        <x:v>50.3</x:v>
      </x:c>
      <x:c r="G3882" s="68" t="n">
        <x:v>7.6</x:v>
      </x:c>
      <x:c r="H3882" s="69" t="n">
        <x:v>1.852</x:v>
      </x:c>
      <x:c r="I3882" s="68" t="n">
        <x:v>9094</x:v>
      </x:c>
      <x:c r="J3882" s="68" t="n">
        <x:v>9.1</x:v>
      </x:c>
      <x:c r="K3882" s="68" t="n">
        <x:v>764</x:v>
      </x:c>
      <x:c r="L3882" s="68" t="n">
        <x:v>3.8</x:v>
      </x:c>
      <x:c r="M3882" s="70" t="n">
        <x:v>0.056</x:v>
      </x:c>
      <x:c r="N3882" s="71" t="n">
        <x:v>149</x:v>
      </x:c>
      <x:c r="O3882" s="33" t="n">
        <x:f>ROUND(3*E3882+F3882+G3882*H3882,1)</x:f>
        <x:v>138.8</x:v>
      </x:c>
      <x:c r="P3882" s="33" t="n">
        <x:f>ROUND('Inputs'!$C$4*'Inputs'!$C$7*'Inputs'!$C$5*C3882/3600,1)</x:f>
        <x:v>4607.8</x:v>
      </x:c>
      <x:c r="Q3882" s="33" t="n">
        <x:f>ROUND(('Inputs'!$C$4/B3882)*'Inputs'!$C$7*'Inputs'!$C$6*D3882/3600,1)</x:f>
        <x:v>1295.3</x:v>
      </x:c>
      <x:c r="R3882" s="59" t="n">
        <x:f>ROUND((P3882-Q3882)*O3882-('Inputs'!$C$4/B3882)*(I3882/J3882+K3882)-'Inputs'!$C$4*L3882-('Inputs'!$C$4*'Inputs'!$C$20*'Inputs'!$C$21*'Inputs'!$C$22/1000)*M3882*N3882,0)</x:f>
        <x:v>23904</x:v>
      </x:c>
      <x:c r="S3882" s="59" t="n">
        <x:f>ROUND(R3882/'Inputs'!$C$4,2)</x:f>
        <x:v>2.39</x:v>
      </x:c>
      <x:c r="T3882" s="33" t="n">
        <x:f>ROUND((P3882-Q3882)*G3882*'Inputs'!$C$25/1000,1)</x:f>
        <x:v>65</x:v>
      </x:c>
    </x:row>
    <x:row r="3883">
      <x:c r="A3883" t="n">
        <x:v>3868</x:v>
      </x:c>
      <x:c r="B3883" s="68" t="n">
        <x:v>31.2</x:v>
      </x:c>
      <x:c r="C3883" s="68" t="n">
        <x:v>25.3</x:v>
      </x:c>
      <x:c r="D3883" s="68" t="n">
        <x:v>253.3</x:v>
      </x:c>
      <x:c r="E3883" s="68" t="n">
        <x:v>23</x:v>
      </x:c>
      <x:c r="F3883" s="68" t="n">
        <x:v>50</x:v>
      </x:c>
      <x:c r="G3883" s="68" t="n">
        <x:v>10</x:v>
      </x:c>
      <x:c r="H3883" s="69" t="n">
        <x:v>1.87</x:v>
      </x:c>
      <x:c r="I3883" s="68" t="n">
        <x:v>4770</x:v>
      </x:c>
      <x:c r="J3883" s="68" t="n">
        <x:v>14.1</x:v>
      </x:c>
      <x:c r="K3883" s="68" t="n">
        <x:v>515</x:v>
      </x:c>
      <x:c r="L3883" s="68" t="n">
        <x:v>6</x:v>
      </x:c>
      <x:c r="M3883" s="70" t="n">
        <x:v>0.067</x:v>
      </x:c>
      <x:c r="N3883" s="71" t="n">
        <x:v>154</x:v>
      </x:c>
      <x:c r="O3883" s="33" t="n">
        <x:f>ROUND(3*E3883+F3883+G3883*H3883,1)</x:f>
        <x:v>137.7</x:v>
      </x:c>
      <x:c r="P3883" s="33" t="n">
        <x:f>ROUND('Inputs'!$C$4*'Inputs'!$C$7*'Inputs'!$C$5*C3883/3600,1)</x:f>
        <x:v>3654.4</x:v>
      </x:c>
      <x:c r="Q3883" s="33" t="n">
        <x:f>ROUND(('Inputs'!$C$4/B3883)*'Inputs'!$C$7*'Inputs'!$C$6*D3883/3600,1)</x:f>
        <x:v>2345.4</x:v>
      </x:c>
      <x:c r="R3883" s="59" t="n">
        <x:f>ROUND((P3883-Q3883)*O3883-('Inputs'!$C$4/B3883)*(I3883/J3883+K3883)-'Inputs'!$C$4*L3883-('Inputs'!$C$4*'Inputs'!$C$20*'Inputs'!$C$21*'Inputs'!$C$22/1000)*M3883*N3883,0)</x:f>
        <x:v>-176316</x:v>
      </x:c>
      <x:c r="S3883" s="59" t="n">
        <x:f>ROUND(R3883/'Inputs'!$C$4,2)</x:f>
        <x:v>-17.63</x:v>
      </x:c>
      <x:c r="T3883" s="33" t="n">
        <x:f>ROUND((P3883-Q3883)*G3883*'Inputs'!$C$25/1000,1)</x:f>
        <x:v>33.8</x:v>
      </x:c>
    </x:row>
    <x:row r="3884">
      <x:c r="A3884" t="n">
        <x:v>3869</x:v>
      </x:c>
      <x:c r="B3884" s="68" t="n">
        <x:v>41.7</x:v>
      </x:c>
      <x:c r="C3884" s="68" t="n">
        <x:v>28.6</x:v>
      </x:c>
      <x:c r="D3884" s="68" t="n">
        <x:v>260.6</x:v>
      </x:c>
      <x:c r="E3884" s="68" t="n">
        <x:v>25.7</x:v>
      </x:c>
      <x:c r="F3884" s="68" t="n">
        <x:v>47.8</x:v>
      </x:c>
      <x:c r="G3884" s="68" t="n">
        <x:v>8.8</x:v>
      </x:c>
      <x:c r="H3884" s="69" t="n">
        <x:v>1.811</x:v>
      </x:c>
      <x:c r="I3884" s="68" t="n">
        <x:v>4888</x:v>
      </x:c>
      <x:c r="J3884" s="68" t="n">
        <x:v>11.7</x:v>
      </x:c>
      <x:c r="K3884" s="68" t="n">
        <x:v>615</x:v>
      </x:c>
      <x:c r="L3884" s="68" t="n">
        <x:v>4.4</x:v>
      </x:c>
      <x:c r="M3884" s="70" t="n">
        <x:v>0.088</x:v>
      </x:c>
      <x:c r="N3884" s="71" t="n">
        <x:v>141</x:v>
      </x:c>
      <x:c r="O3884" s="33" t="n">
        <x:f>ROUND(3*E3884+F3884+G3884*H3884,1)</x:f>
        <x:v>140.8</x:v>
      </x:c>
      <x:c r="P3884" s="33" t="n">
        <x:f>ROUND('Inputs'!$C$4*'Inputs'!$C$7*'Inputs'!$C$5*C3884/3600,1)</x:f>
        <x:v>4131.1</x:v>
      </x:c>
      <x:c r="Q3884" s="33" t="n">
        <x:f>ROUND(('Inputs'!$C$4/B3884)*'Inputs'!$C$7*'Inputs'!$C$6*D3884/3600,1)</x:f>
        <x:v>1805.4</x:v>
      </x:c>
      <x:c r="R3884" s="59" t="n">
        <x:f>ROUND((P3884-Q3884)*O3884-('Inputs'!$C$4/B3884)*(I3884/J3884+K3884)-'Inputs'!$C$4*L3884-('Inputs'!$C$4*'Inputs'!$C$20*'Inputs'!$C$21*'Inputs'!$C$22/1000)*M3884*N3884,0)</x:f>
        <x:v>8044</x:v>
      </x:c>
      <x:c r="S3884" s="59" t="n">
        <x:f>ROUND(R3884/'Inputs'!$C$4,2)</x:f>
        <x:v>0.8</x:v>
      </x:c>
      <x:c r="T3884" s="33" t="n">
        <x:f>ROUND((P3884-Q3884)*G3884*'Inputs'!$C$25/1000,1)</x:f>
        <x:v>52.9</x:v>
      </x:c>
    </x:row>
    <x:row r="3885">
      <x:c r="A3885" t="n">
        <x:v>3870</x:v>
      </x:c>
      <x:c r="B3885" s="68" t="n">
        <x:v>26.6</x:v>
      </x:c>
      <x:c r="C3885" s="68" t="n">
        <x:v>27.8</x:v>
      </x:c>
      <x:c r="D3885" s="68" t="n">
        <x:v>203.2</x:v>
      </x:c>
      <x:c r="E3885" s="68" t="n">
        <x:v>21.4</x:v>
      </x:c>
      <x:c r="F3885" s="68" t="n">
        <x:v>50.5</x:v>
      </x:c>
      <x:c r="G3885" s="68" t="n">
        <x:v>9.9</x:v>
      </x:c>
      <x:c r="H3885" s="69" t="n">
        <x:v>1.955</x:v>
      </x:c>
      <x:c r="I3885" s="68" t="n">
        <x:v>4357</x:v>
      </x:c>
      <x:c r="J3885" s="68" t="n">
        <x:v>9.3</x:v>
      </x:c>
      <x:c r="K3885" s="68" t="n">
        <x:v>532</x:v>
      </x:c>
      <x:c r="L3885" s="68" t="n">
        <x:v>5.7</x:v>
      </x:c>
      <x:c r="M3885" s="70" t="n">
        <x:v>0.074</x:v>
      </x:c>
      <x:c r="N3885" s="71" t="n">
        <x:v>160</x:v>
      </x:c>
      <x:c r="O3885" s="33" t="n">
        <x:f>ROUND(3*E3885+F3885+G3885*H3885,1)</x:f>
        <x:v>134.1</x:v>
      </x:c>
      <x:c r="P3885" s="33" t="n">
        <x:f>ROUND('Inputs'!$C$4*'Inputs'!$C$7*'Inputs'!$C$5*C3885/3600,1)</x:f>
        <x:v>4015.6</x:v>
      </x:c>
      <x:c r="Q3885" s="33" t="n">
        <x:f>ROUND(('Inputs'!$C$4/B3885)*'Inputs'!$C$7*'Inputs'!$C$6*D3885/3600,1)</x:f>
        <x:v>2206.9</x:v>
      </x:c>
      <x:c r="R3885" s="59" t="n">
        <x:f>ROUND((P3885-Q3885)*O3885-('Inputs'!$C$4/B3885)*(I3885/J3885+K3885)-'Inputs'!$C$4*L3885-('Inputs'!$C$4*'Inputs'!$C$20*'Inputs'!$C$21*'Inputs'!$C$22/1000)*M3885*N3885,0)</x:f>
        <x:v>-217055</x:v>
      </x:c>
      <x:c r="S3885" s="59" t="n">
        <x:f>ROUND(R3885/'Inputs'!$C$4,2)</x:f>
        <x:v>-21.71</x:v>
      </x:c>
      <x:c r="T3885" s="33" t="n">
        <x:f>ROUND((P3885-Q3885)*G3885*'Inputs'!$C$25/1000,1)</x:f>
        <x:v>46.3</x:v>
      </x:c>
    </x:row>
    <x:row r="3886">
      <x:c r="A3886" t="n">
        <x:v>3871</x:v>
      </x:c>
      <x:c r="B3886" s="68" t="n">
        <x:v>39.2</x:v>
      </x:c>
      <x:c r="C3886" s="68" t="n">
        <x:v>32</x:v>
      </x:c>
      <x:c r="D3886" s="68" t="n">
        <x:v>223.4</x:v>
      </x:c>
      <x:c r="E3886" s="68" t="n">
        <x:v>25.4</x:v>
      </x:c>
      <x:c r="F3886" s="68" t="n">
        <x:v>36.4</x:v>
      </x:c>
      <x:c r="G3886" s="68" t="n">
        <x:v>10.5</x:v>
      </x:c>
      <x:c r="H3886" s="69" t="n">
        <x:v>1.891</x:v>
      </x:c>
      <x:c r="I3886" s="68" t="n">
        <x:v>6060</x:v>
      </x:c>
      <x:c r="J3886" s="68" t="n">
        <x:v>8.7</x:v>
      </x:c>
      <x:c r="K3886" s="68" t="n">
        <x:v>929</x:v>
      </x:c>
      <x:c r="L3886" s="68" t="n">
        <x:v>3.1</x:v>
      </x:c>
      <x:c r="M3886" s="70" t="n">
        <x:v>0.002</x:v>
      </x:c>
      <x:c r="N3886" s="71" t="n">
        <x:v>71</x:v>
      </x:c>
      <x:c r="O3886" s="33" t="n">
        <x:f>ROUND(3*E3886+F3886+G3886*H3886,1)</x:f>
        <x:v>132.5</x:v>
      </x:c>
      <x:c r="P3886" s="33" t="n">
        <x:f>ROUND('Inputs'!$C$4*'Inputs'!$C$7*'Inputs'!$C$5*C3886/3600,1)</x:f>
        <x:v>4622.2</x:v>
      </x:c>
      <x:c r="Q3886" s="33" t="n">
        <x:f>ROUND(('Inputs'!$C$4/B3886)*'Inputs'!$C$7*'Inputs'!$C$6*D3886/3600,1)</x:f>
        <x:v>1646.4</x:v>
      </x:c>
      <x:c r="R3886" s="59" t="n">
        <x:f>ROUND((P3886-Q3886)*O3886-('Inputs'!$C$4/B3886)*(I3886/J3886+K3886)-'Inputs'!$C$4*L3886-('Inputs'!$C$4*'Inputs'!$C$20*'Inputs'!$C$21*'Inputs'!$C$22/1000)*M3886*N3886,0)</x:f>
        <x:v>-51706</x:v>
      </x:c>
      <x:c r="S3886" s="59" t="n">
        <x:f>ROUND(R3886/'Inputs'!$C$4,2)</x:f>
        <x:v>-5.17</x:v>
      </x:c>
      <x:c r="T3886" s="33" t="n">
        <x:f>ROUND((P3886-Q3886)*G3886*'Inputs'!$C$25/1000,1)</x:f>
        <x:v>80.7</x:v>
      </x:c>
    </x:row>
    <x:row r="3887">
      <x:c r="A3887" t="n">
        <x:v>3872</x:v>
      </x:c>
      <x:c r="B3887" s="68" t="n">
        <x:v>40.3</x:v>
      </x:c>
      <x:c r="C3887" s="68" t="n">
        <x:v>28.8</x:v>
      </x:c>
      <x:c r="D3887" s="68" t="n">
        <x:v>194.5</x:v>
      </x:c>
      <x:c r="E3887" s="68" t="n">
        <x:v>23.1</x:v>
      </x:c>
      <x:c r="F3887" s="68" t="n">
        <x:v>42.4</x:v>
      </x:c>
      <x:c r="G3887" s="68" t="n">
        <x:v>10.8</x:v>
      </x:c>
      <x:c r="H3887" s="69" t="n">
        <x:v>1.631</x:v>
      </x:c>
      <x:c r="I3887" s="68" t="n">
        <x:v>6022</x:v>
      </x:c>
      <x:c r="J3887" s="68" t="n">
        <x:v>8.2</x:v>
      </x:c>
      <x:c r="K3887" s="68" t="n">
        <x:v>606</x:v>
      </x:c>
      <x:c r="L3887" s="68" t="n">
        <x:v>5.7</x:v>
      </x:c>
      <x:c r="M3887" s="70" t="n">
        <x:v>0.034</x:v>
      </x:c>
      <x:c r="N3887" s="71" t="n">
        <x:v>107</x:v>
      </x:c>
      <x:c r="O3887" s="33" t="n">
        <x:f>ROUND(3*E3887+F3887+G3887*H3887,1)</x:f>
        <x:v>129.3</x:v>
      </x:c>
      <x:c r="P3887" s="33" t="n">
        <x:f>ROUND('Inputs'!$C$4*'Inputs'!$C$7*'Inputs'!$C$5*C3887/3600,1)</x:f>
        <x:v>4160</x:v>
      </x:c>
      <x:c r="Q3887" s="33" t="n">
        <x:f>ROUND(('Inputs'!$C$4/B3887)*'Inputs'!$C$7*'Inputs'!$C$6*D3887/3600,1)</x:f>
        <x:v>1394.3</x:v>
      </x:c>
      <x:c r="R3887" s="59" t="n">
        <x:f>ROUND((P3887-Q3887)*O3887-('Inputs'!$C$4/B3887)*(I3887/J3887+K3887)-'Inputs'!$C$4*L3887-('Inputs'!$C$4*'Inputs'!$C$20*'Inputs'!$C$21*'Inputs'!$C$22/1000)*M3887*N3887,0)</x:f>
        <x:v>-40133</x:v>
      </x:c>
      <x:c r="S3887" s="59" t="n">
        <x:f>ROUND(R3887/'Inputs'!$C$4,2)</x:f>
        <x:v>-4.01</x:v>
      </x:c>
      <x:c r="T3887" s="33" t="n">
        <x:f>ROUND((P3887-Q3887)*G3887*'Inputs'!$C$25/1000,1)</x:f>
        <x:v>77.2</x:v>
      </x:c>
    </x:row>
    <x:row r="3888">
      <x:c r="A3888" t="n">
        <x:v>3873</x:v>
      </x:c>
      <x:c r="B3888" s="68" t="n">
        <x:v>53.6</x:v>
      </x:c>
      <x:c r="C3888" s="68" t="n">
        <x:v>30.5</x:v>
      </x:c>
      <x:c r="D3888" s="68" t="n">
        <x:v>238.2</x:v>
      </x:c>
      <x:c r="E3888" s="68" t="n">
        <x:v>25.5</x:v>
      </x:c>
      <x:c r="F3888" s="68" t="n">
        <x:v>39.4</x:v>
      </x:c>
      <x:c r="G3888" s="68" t="n">
        <x:v>7.5</x:v>
      </x:c>
      <x:c r="H3888" s="69" t="n">
        <x:v>1.898</x:v>
      </x:c>
      <x:c r="I3888" s="68" t="n">
        <x:v>6636</x:v>
      </x:c>
      <x:c r="J3888" s="68" t="n">
        <x:v>8.5</x:v>
      </x:c>
      <x:c r="K3888" s="68" t="n">
        <x:v>520</x:v>
      </x:c>
      <x:c r="L3888" s="68" t="n">
        <x:v>3</x:v>
      </x:c>
      <x:c r="M3888" s="70" t="n">
        <x:v>0.042</x:v>
      </x:c>
      <x:c r="N3888" s="71" t="n">
        <x:v>154</x:v>
      </x:c>
      <x:c r="O3888" s="33" t="n">
        <x:f>ROUND(3*E3888+F3888+G3888*H3888,1)</x:f>
        <x:v>130.1</x:v>
      </x:c>
      <x:c r="P3888" s="33" t="n">
        <x:f>ROUND('Inputs'!$C$4*'Inputs'!$C$7*'Inputs'!$C$5*C3888/3600,1)</x:f>
        <x:v>4405.6</x:v>
      </x:c>
      <x:c r="Q3888" s="33" t="n">
        <x:f>ROUND(('Inputs'!$C$4/B3888)*'Inputs'!$C$7*'Inputs'!$C$6*D3888/3600,1)</x:f>
        <x:v>1283.8</x:v>
      </x:c>
      <x:c r="R3888" s="59" t="n">
        <x:f>ROUND((P3888-Q3888)*O3888-('Inputs'!$C$4/B3888)*(I3888/J3888+K3888)-'Inputs'!$C$4*L3888-('Inputs'!$C$4*'Inputs'!$C$20*'Inputs'!$C$21*'Inputs'!$C$22/1000)*M3888*N3888,0)</x:f>
        <x:v>119014</x:v>
      </x:c>
      <x:c r="S3888" s="59" t="n">
        <x:f>ROUND(R3888/'Inputs'!$C$4,2)</x:f>
        <x:v>11.9</x:v>
      </x:c>
      <x:c r="T3888" s="33" t="n">
        <x:f>ROUND((P3888-Q3888)*G3888*'Inputs'!$C$25/1000,1)</x:f>
        <x:v>60.5</x:v>
      </x:c>
    </x:row>
    <x:row r="3889">
      <x:c r="A3889" t="n">
        <x:v>3874</x:v>
      </x:c>
      <x:c r="B3889" s="68" t="n">
        <x:v>44.4</x:v>
      </x:c>
      <x:c r="C3889" s="68" t="n">
        <x:v>28.4</x:v>
      </x:c>
      <x:c r="D3889" s="68" t="n">
        <x:v>220.6</x:v>
      </x:c>
      <x:c r="E3889" s="68" t="n">
        <x:v>20.4</x:v>
      </x:c>
      <x:c r="F3889" s="68" t="n">
        <x:v>30</x:v>
      </x:c>
      <x:c r="G3889" s="68" t="n">
        <x:v>10.1</x:v>
      </x:c>
      <x:c r="H3889" s="69" t="n">
        <x:v>1.793</x:v>
      </x:c>
      <x:c r="I3889" s="68" t="n">
        <x:v>6074</x:v>
      </x:c>
      <x:c r="J3889" s="68" t="n">
        <x:v>12.5</x:v>
      </x:c>
      <x:c r="K3889" s="68" t="n">
        <x:v>693</x:v>
      </x:c>
      <x:c r="L3889" s="68" t="n">
        <x:v>3.7</x:v>
      </x:c>
      <x:c r="M3889" s="70" t="n">
        <x:v>0.021</x:v>
      </x:c>
      <x:c r="N3889" s="71" t="n">
        <x:v>134</x:v>
      </x:c>
      <x:c r="O3889" s="33" t="n">
        <x:f>ROUND(3*E3889+F3889+G3889*H3889,1)</x:f>
        <x:v>109.3</x:v>
      </x:c>
      <x:c r="P3889" s="33" t="n">
        <x:f>ROUND('Inputs'!$C$4*'Inputs'!$C$7*'Inputs'!$C$5*C3889/3600,1)</x:f>
        <x:v>4102.2</x:v>
      </x:c>
      <x:c r="Q3889" s="33" t="n">
        <x:f>ROUND(('Inputs'!$C$4/B3889)*'Inputs'!$C$7*'Inputs'!$C$6*D3889/3600,1)</x:f>
        <x:v>1435.3</x:v>
      </x:c>
      <x:c r="R3889" s="59" t="n">
        <x:f>ROUND((P3889-Q3889)*O3889-('Inputs'!$C$4/B3889)*(I3889/J3889+K3889)-'Inputs'!$C$4*L3889-('Inputs'!$C$4*'Inputs'!$C$20*'Inputs'!$C$21*'Inputs'!$C$22/1000)*M3889*N3889,0)</x:f>
        <x:v>-17323</x:v>
      </x:c>
      <x:c r="S3889" s="59" t="n">
        <x:f>ROUND(R3889/'Inputs'!$C$4,2)</x:f>
        <x:v>-1.73</x:v>
      </x:c>
      <x:c r="T3889" s="33" t="n">
        <x:f>ROUND((P3889-Q3889)*G3889*'Inputs'!$C$25/1000,1)</x:f>
        <x:v>69.6</x:v>
      </x:c>
    </x:row>
    <x:row r="3890">
      <x:c r="A3890" t="n">
        <x:v>3875</x:v>
      </x:c>
      <x:c r="B3890" s="68" t="n">
        <x:v>43.9</x:v>
      </x:c>
      <x:c r="C3890" s="68" t="n">
        <x:v>31.6</x:v>
      </x:c>
      <x:c r="D3890" s="68" t="n">
        <x:v>253.3</x:v>
      </x:c>
      <x:c r="E3890" s="68" t="n">
        <x:v>21.1</x:v>
      </x:c>
      <x:c r="F3890" s="68" t="n">
        <x:v>53</x:v>
      </x:c>
      <x:c r="G3890" s="68" t="n">
        <x:v>7.3</x:v>
      </x:c>
      <x:c r="H3890" s="69" t="n">
        <x:v>1.879</x:v>
      </x:c>
      <x:c r="I3890" s="68" t="n">
        <x:v>5341</x:v>
      </x:c>
      <x:c r="J3890" s="68" t="n">
        <x:v>13.6</x:v>
      </x:c>
      <x:c r="K3890" s="68" t="n">
        <x:v>720</x:v>
      </x:c>
      <x:c r="L3890" s="68" t="n">
        <x:v>2.5</x:v>
      </x:c>
      <x:c r="M3890" s="70" t="n">
        <x:v>0.014</x:v>
      </x:c>
      <x:c r="N3890" s="71" t="n">
        <x:v>144</x:v>
      </x:c>
      <x:c r="O3890" s="33" t="n">
        <x:f>ROUND(3*E3890+F3890+G3890*H3890,1)</x:f>
        <x:v>130</x:v>
      </x:c>
      <x:c r="P3890" s="33" t="n">
        <x:f>ROUND('Inputs'!$C$4*'Inputs'!$C$7*'Inputs'!$C$5*C3890/3600,1)</x:f>
        <x:v>4564.4</x:v>
      </x:c>
      <x:c r="Q3890" s="33" t="n">
        <x:f>ROUND(('Inputs'!$C$4/B3890)*'Inputs'!$C$7*'Inputs'!$C$6*D3890/3600,1)</x:f>
        <x:v>1666.9</x:v>
      </x:c>
      <x:c r="R3890" s="59" t="n">
        <x:f>ROUND((P3890-Q3890)*O3890-('Inputs'!$C$4/B3890)*(I3890/J3890+K3890)-'Inputs'!$C$4*L3890-('Inputs'!$C$4*'Inputs'!$C$20*'Inputs'!$C$21*'Inputs'!$C$22/1000)*M3890*N3890,0)</x:f>
        <x:v>93700</x:v>
      </x:c>
      <x:c r="S3890" s="59" t="n">
        <x:f>ROUND(R3890/'Inputs'!$C$4,2)</x:f>
        <x:v>9.37</x:v>
      </x:c>
      <x:c r="T3890" s="33" t="n">
        <x:f>ROUND((P3890-Q3890)*G3890*'Inputs'!$C$25/1000,1)</x:f>
        <x:v>54.6</x:v>
      </x:c>
    </x:row>
    <x:row r="3891">
      <x:c r="A3891" t="n">
        <x:v>3876</x:v>
      </x:c>
      <x:c r="B3891" s="68" t="n">
        <x:v>35.2</x:v>
      </x:c>
      <x:c r="C3891" s="68" t="n">
        <x:v>28.5</x:v>
      </x:c>
      <x:c r="D3891" s="68" t="n">
        <x:v>208.5</x:v>
      </x:c>
      <x:c r="E3891" s="68" t="n">
        <x:v>22.4</x:v>
      </x:c>
      <x:c r="F3891" s="68" t="n">
        <x:v>49.4</x:v>
      </x:c>
      <x:c r="G3891" s="68" t="n">
        <x:v>7.4</x:v>
      </x:c>
      <x:c r="H3891" s="69" t="n">
        <x:v>1.84</x:v>
      </x:c>
      <x:c r="I3891" s="68" t="n">
        <x:v>5783</x:v>
      </x:c>
      <x:c r="J3891" s="68" t="n">
        <x:v>10.8</x:v>
      </x:c>
      <x:c r="K3891" s="68" t="n">
        <x:v>773</x:v>
      </x:c>
      <x:c r="L3891" s="68" t="n">
        <x:v>2.7</x:v>
      </x:c>
      <x:c r="M3891" s="70" t="n">
        <x:v>0.018</x:v>
      </x:c>
      <x:c r="N3891" s="71" t="n">
        <x:v>87</x:v>
      </x:c>
      <x:c r="O3891" s="33" t="n">
        <x:f>ROUND(3*E3891+F3891+G3891*H3891,1)</x:f>
        <x:v>130.2</x:v>
      </x:c>
      <x:c r="P3891" s="33" t="n">
        <x:f>ROUND('Inputs'!$C$4*'Inputs'!$C$7*'Inputs'!$C$5*C3891/3600,1)</x:f>
        <x:v>4116.7</x:v>
      </x:c>
      <x:c r="Q3891" s="33" t="n">
        <x:f>ROUND(('Inputs'!$C$4/B3891)*'Inputs'!$C$7*'Inputs'!$C$6*D3891/3600,1)</x:f>
        <x:v>1711.2</x:v>
      </x:c>
      <x:c r="R3891" s="59" t="n">
        <x:f>ROUND((P3891-Q3891)*O3891-('Inputs'!$C$4/B3891)*(I3891/J3891+K3891)-'Inputs'!$C$4*L3891-('Inputs'!$C$4*'Inputs'!$C$20*'Inputs'!$C$21*'Inputs'!$C$22/1000)*M3891*N3891,0)</x:f>
        <x:v>-89028</x:v>
      </x:c>
      <x:c r="S3891" s="59" t="n">
        <x:f>ROUND(R3891/'Inputs'!$C$4,2)</x:f>
        <x:v>-8.9</x:v>
      </x:c>
      <x:c r="T3891" s="33" t="n">
        <x:f>ROUND((P3891-Q3891)*G3891*'Inputs'!$C$25/1000,1)</x:f>
        <x:v>46</x:v>
      </x:c>
    </x:row>
    <x:row r="3892">
      <x:c r="A3892" t="n">
        <x:v>3877</x:v>
      </x:c>
      <x:c r="B3892" s="68" t="n">
        <x:v>52.4</x:v>
      </x:c>
      <x:c r="C3892" s="68" t="n">
        <x:v>29.9</x:v>
      </x:c>
      <x:c r="D3892" s="68" t="n">
        <x:v>279.8</x:v>
      </x:c>
      <x:c r="E3892" s="68" t="n">
        <x:v>22.8</x:v>
      </x:c>
      <x:c r="F3892" s="68" t="n">
        <x:v>32.3</x:v>
      </x:c>
      <x:c r="G3892" s="68" t="n">
        <x:v>7</x:v>
      </x:c>
      <x:c r="H3892" s="69" t="n">
        <x:v>1.974</x:v>
      </x:c>
      <x:c r="I3892" s="68" t="n">
        <x:v>7100</x:v>
      </x:c>
      <x:c r="J3892" s="68" t="n">
        <x:v>9.2</x:v>
      </x:c>
      <x:c r="K3892" s="68" t="n">
        <x:v>329</x:v>
      </x:c>
      <x:c r="L3892" s="68" t="n">
        <x:v>5.3</x:v>
      </x:c>
      <x:c r="M3892" s="70" t="n">
        <x:v>0.017</x:v>
      </x:c>
      <x:c r="N3892" s="71" t="n">
        <x:v>142</x:v>
      </x:c>
      <x:c r="O3892" s="33" t="n">
        <x:f>ROUND(3*E3892+F3892+G3892*H3892,1)</x:f>
        <x:v>114.5</x:v>
      </x:c>
      <x:c r="P3892" s="33" t="n">
        <x:f>ROUND('Inputs'!$C$4*'Inputs'!$C$7*'Inputs'!$C$5*C3892/3600,1)</x:f>
        <x:v>4318.9</x:v>
      </x:c>
      <x:c r="Q3892" s="33" t="n">
        <x:f>ROUND(('Inputs'!$C$4/B3892)*'Inputs'!$C$7*'Inputs'!$C$6*D3892/3600,1)</x:f>
        <x:v>1542.6</x:v>
      </x:c>
      <x:c r="R3892" s="59" t="n">
        <x:f>ROUND((P3892-Q3892)*O3892-('Inputs'!$C$4/B3892)*(I3892/J3892+K3892)-'Inputs'!$C$4*L3892-('Inputs'!$C$4*'Inputs'!$C$20*'Inputs'!$C$21*'Inputs'!$C$22/1000)*M3892*N3892,0)</x:f>
        <x:v>49424</x:v>
      </x:c>
      <x:c r="S3892" s="59" t="n">
        <x:f>ROUND(R3892/'Inputs'!$C$4,2)</x:f>
        <x:v>4.94</x:v>
      </x:c>
      <x:c r="T3892" s="33" t="n">
        <x:f>ROUND((P3892-Q3892)*G3892*'Inputs'!$C$25/1000,1)</x:f>
        <x:v>50.2</x:v>
      </x:c>
    </x:row>
    <x:row r="3893">
      <x:c r="A3893" t="n">
        <x:v>3878</x:v>
      </x:c>
      <x:c r="B3893" s="68" t="n">
        <x:v>31.8</x:v>
      </x:c>
      <x:c r="C3893" s="68" t="n">
        <x:v>27.6</x:v>
      </x:c>
      <x:c r="D3893" s="68" t="n">
        <x:v>221.4</x:v>
      </x:c>
      <x:c r="E3893" s="68" t="n">
        <x:v>27.8</x:v>
      </x:c>
      <x:c r="F3893" s="68" t="n">
        <x:v>31.3</x:v>
      </x:c>
      <x:c r="G3893" s="68" t="n">
        <x:v>8.1</x:v>
      </x:c>
      <x:c r="H3893" s="69" t="n">
        <x:v>1.732</x:v>
      </x:c>
      <x:c r="I3893" s="68" t="n">
        <x:v>6602</x:v>
      </x:c>
      <x:c r="J3893" s="68" t="n">
        <x:v>12.4</x:v>
      </x:c>
      <x:c r="K3893" s="68" t="n">
        <x:v>626</x:v>
      </x:c>
      <x:c r="L3893" s="68" t="n">
        <x:v>3</x:v>
      </x:c>
      <x:c r="M3893" s="70" t="n">
        <x:v>0.072</x:v>
      </x:c>
      <x:c r="N3893" s="71" t="n">
        <x:v>97</x:v>
      </x:c>
      <x:c r="O3893" s="33" t="n">
        <x:f>ROUND(3*E3893+F3893+G3893*H3893,1)</x:f>
        <x:v>128.7</x:v>
      </x:c>
      <x:c r="P3893" s="33" t="n">
        <x:f>ROUND('Inputs'!$C$4*'Inputs'!$C$7*'Inputs'!$C$5*C3893/3600,1)</x:f>
        <x:v>3986.7</x:v>
      </x:c>
      <x:c r="Q3893" s="33" t="n">
        <x:f>ROUND(('Inputs'!$C$4/B3893)*'Inputs'!$C$7*'Inputs'!$C$6*D3893/3600,1)</x:f>
        <x:v>2011.3</x:v>
      </x:c>
      <x:c r="R3893" s="59" t="n">
        <x:f>ROUND((P3893-Q3893)*O3893-('Inputs'!$C$4/B3893)*(I3893/J3893+K3893)-'Inputs'!$C$4*L3893-('Inputs'!$C$4*'Inputs'!$C$20*'Inputs'!$C$21*'Inputs'!$C$22/1000)*M3893*N3893,0)</x:f>
        <x:v>-155666</x:v>
      </x:c>
      <x:c r="S3893" s="59" t="n">
        <x:f>ROUND(R3893/'Inputs'!$C$4,2)</x:f>
        <x:v>-15.57</x:v>
      </x:c>
      <x:c r="T3893" s="33" t="n">
        <x:f>ROUND((P3893-Q3893)*G3893*'Inputs'!$C$25/1000,1)</x:f>
        <x:v>41.3</x:v>
      </x:c>
    </x:row>
    <x:row r="3894">
      <x:c r="A3894" t="n">
        <x:v>3879</x:v>
      </x:c>
      <x:c r="B3894" s="68" t="n">
        <x:v>47.9</x:v>
      </x:c>
      <x:c r="C3894" s="68" t="n">
        <x:v>26.1</x:v>
      </x:c>
      <x:c r="D3894" s="68" t="n">
        <x:v>226.7</x:v>
      </x:c>
      <x:c r="E3894" s="68" t="n">
        <x:v>22.6</x:v>
      </x:c>
      <x:c r="F3894" s="68" t="n">
        <x:v>42.6</x:v>
      </x:c>
      <x:c r="G3894" s="68" t="n">
        <x:v>7.4</x:v>
      </x:c>
      <x:c r="H3894" s="69" t="n">
        <x:v>1.682</x:v>
      </x:c>
      <x:c r="I3894" s="68" t="n">
        <x:v>7481</x:v>
      </x:c>
      <x:c r="J3894" s="68" t="n">
        <x:v>10.6</x:v>
      </x:c>
      <x:c r="K3894" s="68" t="n">
        <x:v>593</x:v>
      </x:c>
      <x:c r="L3894" s="68" t="n">
        <x:v>4</x:v>
      </x:c>
      <x:c r="M3894" s="70" t="n">
        <x:v>0.078</x:v>
      </x:c>
      <x:c r="N3894" s="71" t="n">
        <x:v>121</x:v>
      </x:c>
      <x:c r="O3894" s="33" t="n">
        <x:f>ROUND(3*E3894+F3894+G3894*H3894,1)</x:f>
        <x:v>122.8</x:v>
      </x:c>
      <x:c r="P3894" s="33" t="n">
        <x:f>ROUND('Inputs'!$C$4*'Inputs'!$C$7*'Inputs'!$C$5*C3894/3600,1)</x:f>
        <x:v>3770</x:v>
      </x:c>
      <x:c r="Q3894" s="33" t="n">
        <x:f>ROUND(('Inputs'!$C$4/B3894)*'Inputs'!$C$7*'Inputs'!$C$6*D3894/3600,1)</x:f>
        <x:v>1367.2</x:v>
      </x:c>
      <x:c r="R3894" s="59" t="n">
        <x:f>ROUND((P3894-Q3894)*O3894-('Inputs'!$C$4/B3894)*(I3894/J3894+K3894)-'Inputs'!$C$4*L3894-('Inputs'!$C$4*'Inputs'!$C$20*'Inputs'!$C$21*'Inputs'!$C$22/1000)*M3894*N3894,0)</x:f>
        <x:v>-37180</x:v>
      </x:c>
      <x:c r="S3894" s="59" t="n">
        <x:f>ROUND(R3894/'Inputs'!$C$4,2)</x:f>
        <x:v>-3.72</x:v>
      </x:c>
      <x:c r="T3894" s="33" t="n">
        <x:f>ROUND((P3894-Q3894)*G3894*'Inputs'!$C$25/1000,1)</x:f>
        <x:v>45.9</x:v>
      </x:c>
    </x:row>
    <x:row r="3895">
      <x:c r="A3895" t="n">
        <x:v>3880</x:v>
      </x:c>
      <x:c r="B3895" s="68" t="n">
        <x:v>56.6</x:v>
      </x:c>
      <x:c r="C3895" s="68" t="n">
        <x:v>26.4</x:v>
      </x:c>
      <x:c r="D3895" s="68" t="n">
        <x:v>213.7</x:v>
      </x:c>
      <x:c r="E3895" s="68" t="n">
        <x:v>26.5</x:v>
      </x:c>
      <x:c r="F3895" s="68" t="n">
        <x:v>49.2</x:v>
      </x:c>
      <x:c r="G3895" s="68" t="n">
        <x:v>8.5</x:v>
      </x:c>
      <x:c r="H3895" s="69" t="n">
        <x:v>1.878</x:v>
      </x:c>
      <x:c r="I3895" s="68" t="n">
        <x:v>5913</x:v>
      </x:c>
      <x:c r="J3895" s="68" t="n">
        <x:v>9.2</x:v>
      </x:c>
      <x:c r="K3895" s="68" t="n">
        <x:v>610</x:v>
      </x:c>
      <x:c r="L3895" s="68" t="n">
        <x:v>4.4</x:v>
      </x:c>
      <x:c r="M3895" s="70" t="n">
        <x:v>0.035</x:v>
      </x:c>
      <x:c r="N3895" s="71" t="n">
        <x:v>109</x:v>
      </x:c>
      <x:c r="O3895" s="33" t="n">
        <x:f>ROUND(3*E3895+F3895+G3895*H3895,1)</x:f>
        <x:v>144.7</x:v>
      </x:c>
      <x:c r="P3895" s="33" t="n">
        <x:f>ROUND('Inputs'!$C$4*'Inputs'!$C$7*'Inputs'!$C$5*C3895/3600,1)</x:f>
        <x:v>3813.3</x:v>
      </x:c>
      <x:c r="Q3895" s="33" t="n">
        <x:f>ROUND(('Inputs'!$C$4/B3895)*'Inputs'!$C$7*'Inputs'!$C$6*D3895/3600,1)</x:f>
        <x:v>1090.7</x:v>
      </x:c>
      <x:c r="R3895" s="59" t="n">
        <x:f>ROUND((P3895-Q3895)*O3895-('Inputs'!$C$4/B3895)*(I3895/J3895+K3895)-'Inputs'!$C$4*L3895-('Inputs'!$C$4*'Inputs'!$C$20*'Inputs'!$C$21*'Inputs'!$C$22/1000)*M3895*N3895,0)</x:f>
        <x:v>120101</x:v>
      </x:c>
      <x:c r="S3895" s="59" t="n">
        <x:f>ROUND(R3895/'Inputs'!$C$4,2)</x:f>
        <x:v>12.01</x:v>
      </x:c>
      <x:c r="T3895" s="33" t="n">
        <x:f>ROUND((P3895-Q3895)*G3895*'Inputs'!$C$25/1000,1)</x:f>
        <x:v>59.8</x:v>
      </x:c>
    </x:row>
    <x:row r="3896">
      <x:c r="A3896" t="n">
        <x:v>3881</x:v>
      </x:c>
      <x:c r="B3896" s="68" t="n">
        <x:v>56.7</x:v>
      </x:c>
      <x:c r="C3896" s="68" t="n">
        <x:v>31.3</x:v>
      </x:c>
      <x:c r="D3896" s="68" t="n">
        <x:v>218.4</x:v>
      </x:c>
      <x:c r="E3896" s="68" t="n">
        <x:v>25.5</x:v>
      </x:c>
      <x:c r="F3896" s="68" t="n">
        <x:v>30.9</x:v>
      </x:c>
      <x:c r="G3896" s="68" t="n">
        <x:v>8.3</x:v>
      </x:c>
      <x:c r="H3896" s="69" t="n">
        <x:v>1.814</x:v>
      </x:c>
      <x:c r="I3896" s="68" t="n">
        <x:v>6549</x:v>
      </x:c>
      <x:c r="J3896" s="68" t="n">
        <x:v>9.1</x:v>
      </x:c>
      <x:c r="K3896" s="68" t="n">
        <x:v>494</x:v>
      </x:c>
      <x:c r="L3896" s="68" t="n">
        <x:v>3.7</x:v>
      </x:c>
      <x:c r="M3896" s="70" t="n">
        <x:v>0.056</x:v>
      </x:c>
      <x:c r="N3896" s="71" t="n">
        <x:v>68</x:v>
      </x:c>
      <x:c r="O3896" s="33" t="n">
        <x:f>ROUND(3*E3896+F3896+G3896*H3896,1)</x:f>
        <x:v>122.5</x:v>
      </x:c>
      <x:c r="P3896" s="33" t="n">
        <x:f>ROUND('Inputs'!$C$4*'Inputs'!$C$7*'Inputs'!$C$5*C3896/3600,1)</x:f>
        <x:v>4521.1</x:v>
      </x:c>
      <x:c r="Q3896" s="33" t="n">
        <x:f>ROUND(('Inputs'!$C$4/B3896)*'Inputs'!$C$7*'Inputs'!$C$6*D3896/3600,1)</x:f>
        <x:v>1112.8</x:v>
      </x:c>
      <x:c r="R3896" s="59" t="n">
        <x:f>ROUND((P3896-Q3896)*O3896-('Inputs'!$C$4/B3896)*(I3896/J3896+K3896)-'Inputs'!$C$4*L3896-('Inputs'!$C$4*'Inputs'!$C$20*'Inputs'!$C$21*'Inputs'!$C$22/1000)*M3896*N3896,0)</x:f>
        <x:v>157950</x:v>
      </x:c>
      <x:c r="S3896" s="59" t="n">
        <x:f>ROUND(R3896/'Inputs'!$C$4,2)</x:f>
        <x:v>15.8</x:v>
      </x:c>
      <x:c r="T3896" s="33" t="n">
        <x:f>ROUND((P3896-Q3896)*G3896*'Inputs'!$C$25/1000,1)</x:f>
        <x:v>73.1</x:v>
      </x:c>
    </x:row>
    <x:row r="3897">
      <x:c r="A3897" t="n">
        <x:v>3882</x:v>
      </x:c>
      <x:c r="B3897" s="68" t="n">
        <x:v>43.7</x:v>
      </x:c>
      <x:c r="C3897" s="68" t="n">
        <x:v>32.3</x:v>
      </x:c>
      <x:c r="D3897" s="68" t="n">
        <x:v>198.2</x:v>
      </x:c>
      <x:c r="E3897" s="68" t="n">
        <x:v>27.7</x:v>
      </x:c>
      <x:c r="F3897" s="68" t="n">
        <x:v>31.8</x:v>
      </x:c>
      <x:c r="G3897" s="68" t="n">
        <x:v>10.5</x:v>
      </x:c>
      <x:c r="H3897" s="69" t="n">
        <x:v>1.995</x:v>
      </x:c>
      <x:c r="I3897" s="68" t="n">
        <x:v>9227</x:v>
      </x:c>
      <x:c r="J3897" s="68" t="n">
        <x:v>12.9</x:v>
      </x:c>
      <x:c r="K3897" s="68" t="n">
        <x:v>723</x:v>
      </x:c>
      <x:c r="L3897" s="68" t="n">
        <x:v>2.7</x:v>
      </x:c>
      <x:c r="M3897" s="70" t="n">
        <x:v>0.032</x:v>
      </x:c>
      <x:c r="N3897" s="71" t="n">
        <x:v>83</x:v>
      </x:c>
      <x:c r="O3897" s="33" t="n">
        <x:f>ROUND(3*E3897+F3897+G3897*H3897,1)</x:f>
        <x:v>135.8</x:v>
      </x:c>
      <x:c r="P3897" s="33" t="n">
        <x:f>ROUND('Inputs'!$C$4*'Inputs'!$C$7*'Inputs'!$C$5*C3897/3600,1)</x:f>
        <x:v>4665.6</x:v>
      </x:c>
      <x:c r="Q3897" s="33" t="n">
        <x:f>ROUND(('Inputs'!$C$4/B3897)*'Inputs'!$C$7*'Inputs'!$C$6*D3897/3600,1)</x:f>
        <x:v>1310.2</x:v>
      </x:c>
      <x:c r="R3897" s="59" t="n">
        <x:f>ROUND((P3897-Q3897)*O3897-('Inputs'!$C$4/B3897)*(I3897/J3897+K3897)-'Inputs'!$C$4*L3897-('Inputs'!$C$4*'Inputs'!$C$20*'Inputs'!$C$21*'Inputs'!$C$22/1000)*M3897*N3897,0)</x:f>
        <x:v>93600</x:v>
      </x:c>
      <x:c r="S3897" s="59" t="n">
        <x:f>ROUND(R3897/'Inputs'!$C$4,2)</x:f>
        <x:v>9.36</x:v>
      </x:c>
      <x:c r="T3897" s="33" t="n">
        <x:f>ROUND((P3897-Q3897)*G3897*'Inputs'!$C$25/1000,1)</x:f>
        <x:v>91</x:v>
      </x:c>
    </x:row>
    <x:row r="3898">
      <x:c r="A3898" t="n">
        <x:v>3883</x:v>
      </x:c>
      <x:c r="B3898" s="68" t="n">
        <x:v>52.7</x:v>
      </x:c>
      <x:c r="C3898" s="68" t="n">
        <x:v>28.6</x:v>
      </x:c>
      <x:c r="D3898" s="68" t="n">
        <x:v>251.7</x:v>
      </x:c>
      <x:c r="E3898" s="68" t="n">
        <x:v>24.2</x:v>
      </x:c>
      <x:c r="F3898" s="68" t="n">
        <x:v>33.3</x:v>
      </x:c>
      <x:c r="G3898" s="68" t="n">
        <x:v>7.8</x:v>
      </x:c>
      <x:c r="H3898" s="69" t="n">
        <x:v>1.741</x:v>
      </x:c>
      <x:c r="I3898" s="68" t="n">
        <x:v>6740</x:v>
      </x:c>
      <x:c r="J3898" s="68" t="n">
        <x:v>12.1</x:v>
      </x:c>
      <x:c r="K3898" s="68" t="n">
        <x:v>661</x:v>
      </x:c>
      <x:c r="L3898" s="68" t="n">
        <x:v>5.4</x:v>
      </x:c>
      <x:c r="M3898" s="70" t="n">
        <x:v>0.009</x:v>
      </x:c>
      <x:c r="N3898" s="71" t="n">
        <x:v>65</x:v>
      </x:c>
      <x:c r="O3898" s="33" t="n">
        <x:f>ROUND(3*E3898+F3898+G3898*H3898,1)</x:f>
        <x:v>119.5</x:v>
      </x:c>
      <x:c r="P3898" s="33" t="n">
        <x:f>ROUND('Inputs'!$C$4*'Inputs'!$C$7*'Inputs'!$C$5*C3898/3600,1)</x:f>
        <x:v>4131.1</x:v>
      </x:c>
      <x:c r="Q3898" s="33" t="n">
        <x:f>ROUND(('Inputs'!$C$4/B3898)*'Inputs'!$C$7*'Inputs'!$C$6*D3898/3600,1)</x:f>
        <x:v>1379.8</x:v>
      </x:c>
      <x:c r="R3898" s="59" t="n">
        <x:f>ROUND((P3898-Q3898)*O3898-('Inputs'!$C$4/B3898)*(I3898/J3898+K3898)-'Inputs'!$C$4*L3898-('Inputs'!$C$4*'Inputs'!$C$20*'Inputs'!$C$21*'Inputs'!$C$22/1000)*M3898*N3898,0)</x:f>
        <x:v>42348</x:v>
      </x:c>
      <x:c r="S3898" s="59" t="n">
        <x:f>ROUND(R3898/'Inputs'!$C$4,2)</x:f>
        <x:v>4.23</x:v>
      </x:c>
      <x:c r="T3898" s="33" t="n">
        <x:f>ROUND((P3898-Q3898)*G3898*'Inputs'!$C$25/1000,1)</x:f>
        <x:v>55.4</x:v>
      </x:c>
    </x:row>
    <x:row r="3899">
      <x:c r="A3899" t="n">
        <x:v>3884</x:v>
      </x:c>
      <x:c r="B3899" s="68" t="n">
        <x:v>30.9</x:v>
      </x:c>
      <x:c r="C3899" s="68" t="n">
        <x:v>26.9</x:v>
      </x:c>
      <x:c r="D3899" s="68" t="n">
        <x:v>225.1</x:v>
      </x:c>
      <x:c r="E3899" s="68" t="n">
        <x:v>23.2</x:v>
      </x:c>
      <x:c r="F3899" s="68" t="n">
        <x:v>32.5</x:v>
      </x:c>
      <x:c r="G3899" s="68" t="n">
        <x:v>9</x:v>
      </x:c>
      <x:c r="H3899" s="69" t="n">
        <x:v>1.741</x:v>
      </x:c>
      <x:c r="I3899" s="68" t="n">
        <x:v>4831</x:v>
      </x:c>
      <x:c r="J3899" s="68" t="n">
        <x:v>8.2</x:v>
      </x:c>
      <x:c r="K3899" s="68" t="n">
        <x:v>948</x:v>
      </x:c>
      <x:c r="L3899" s="68" t="n">
        <x:v>5.9</x:v>
      </x:c>
      <x:c r="M3899" s="70" t="n">
        <x:v>0.086</x:v>
      </x:c>
      <x:c r="N3899" s="71" t="n">
        <x:v>100</x:v>
      </x:c>
      <x:c r="O3899" s="33" t="n">
        <x:f>ROUND(3*E3899+F3899+G3899*H3899,1)</x:f>
        <x:v>117.8</x:v>
      </x:c>
      <x:c r="P3899" s="33" t="n">
        <x:f>ROUND('Inputs'!$C$4*'Inputs'!$C$7*'Inputs'!$C$5*C3899/3600,1)</x:f>
        <x:v>3885.6</x:v>
      </x:c>
      <x:c r="Q3899" s="33" t="n">
        <x:f>ROUND(('Inputs'!$C$4/B3899)*'Inputs'!$C$7*'Inputs'!$C$6*D3899/3600,1)</x:f>
        <x:v>2104.5</x:v>
      </x:c>
      <x:c r="R3899" s="59" t="n">
        <x:f>ROUND((P3899-Q3899)*O3899-('Inputs'!$C$4/B3899)*(I3899/J3899+K3899)-'Inputs'!$C$4*L3899-('Inputs'!$C$4*'Inputs'!$C$20*'Inputs'!$C$21*'Inputs'!$C$22/1000)*M3899*N3899,0)</x:f>
        <x:v>-365876</x:v>
      </x:c>
      <x:c r="S3899" s="59" t="n">
        <x:f>ROUND(R3899/'Inputs'!$C$4,2)</x:f>
        <x:v>-36.59</x:v>
      </x:c>
      <x:c r="T3899" s="33" t="n">
        <x:f>ROUND((P3899-Q3899)*G3899*'Inputs'!$C$25/1000,1)</x:f>
        <x:v>41.4</x:v>
      </x:c>
    </x:row>
    <x:row r="3900">
      <x:c r="A3900" t="n">
        <x:v>3885</x:v>
      </x:c>
      <x:c r="B3900" s="68" t="n">
        <x:v>47.6</x:v>
      </x:c>
      <x:c r="C3900" s="68" t="n">
        <x:v>27.8</x:v>
      </x:c>
      <x:c r="D3900" s="68" t="n">
        <x:v>259.2</x:v>
      </x:c>
      <x:c r="E3900" s="68" t="n">
        <x:v>24.6</x:v>
      </x:c>
      <x:c r="F3900" s="68" t="n">
        <x:v>43.3</x:v>
      </x:c>
      <x:c r="G3900" s="68" t="n">
        <x:v>7.2</x:v>
      </x:c>
      <x:c r="H3900" s="69" t="n">
        <x:v>1.941</x:v>
      </x:c>
      <x:c r="I3900" s="68" t="n">
        <x:v>8126</x:v>
      </x:c>
      <x:c r="J3900" s="68" t="n">
        <x:v>8.3</x:v>
      </x:c>
      <x:c r="K3900" s="68" t="n">
        <x:v>471</x:v>
      </x:c>
      <x:c r="L3900" s="68" t="n">
        <x:v>3.5</x:v>
      </x:c>
      <x:c r="M3900" s="70" t="n">
        <x:v>0.044</x:v>
      </x:c>
      <x:c r="N3900" s="71" t="n">
        <x:v>132</x:v>
      </x:c>
      <x:c r="O3900" s="33" t="n">
        <x:f>ROUND(3*E3900+F3900+G3900*H3900,1)</x:f>
        <x:v>131.1</x:v>
      </x:c>
      <x:c r="P3900" s="33" t="n">
        <x:f>ROUND('Inputs'!$C$4*'Inputs'!$C$7*'Inputs'!$C$5*C3900/3600,1)</x:f>
        <x:v>4015.6</x:v>
      </x:c>
      <x:c r="Q3900" s="33" t="n">
        <x:f>ROUND(('Inputs'!$C$4/B3900)*'Inputs'!$C$7*'Inputs'!$C$6*D3900/3600,1)</x:f>
        <x:v>1573.1</x:v>
      </x:c>
      <x:c r="R3900" s="59" t="n">
        <x:f>ROUND((P3900-Q3900)*O3900-('Inputs'!$C$4/B3900)*(I3900/J3900+K3900)-'Inputs'!$C$4*L3900-('Inputs'!$C$4*'Inputs'!$C$20*'Inputs'!$C$21*'Inputs'!$C$22/1000)*M3900*N3900,0)</x:f>
        <x:v>-32405</x:v>
      </x:c>
      <x:c r="S3900" s="59" t="n">
        <x:f>ROUND(R3900/'Inputs'!$C$4,2)</x:f>
        <x:v>-3.24</x:v>
      </x:c>
      <x:c r="T3900" s="33" t="n">
        <x:f>ROUND((P3900-Q3900)*G3900*'Inputs'!$C$25/1000,1)</x:f>
        <x:v>45.4</x:v>
      </x:c>
    </x:row>
    <x:row r="3901">
      <x:c r="A3901" t="n">
        <x:v>3886</x:v>
      </x:c>
      <x:c r="B3901" s="68" t="n">
        <x:v>59.5</x:v>
      </x:c>
      <x:c r="C3901" s="68" t="n">
        <x:v>27.5</x:v>
      </x:c>
      <x:c r="D3901" s="68" t="n">
        <x:v>191.3</x:v>
      </x:c>
      <x:c r="E3901" s="68" t="n">
        <x:v>25.8</x:v>
      </x:c>
      <x:c r="F3901" s="68" t="n">
        <x:v>45.4</x:v>
      </x:c>
      <x:c r="G3901" s="68" t="n">
        <x:v>7.1</x:v>
      </x:c>
      <x:c r="H3901" s="69" t="n">
        <x:v>1.937</x:v>
      </x:c>
      <x:c r="I3901" s="68" t="n">
        <x:v>5508</x:v>
      </x:c>
      <x:c r="J3901" s="68" t="n">
        <x:v>12.6</x:v>
      </x:c>
      <x:c r="K3901" s="68" t="n">
        <x:v>935</x:v>
      </x:c>
      <x:c r="L3901" s="68" t="n">
        <x:v>5.2</x:v>
      </x:c>
      <x:c r="M3901" s="70" t="n">
        <x:v>0.03</x:v>
      </x:c>
      <x:c r="N3901" s="71" t="n">
        <x:v>159</x:v>
      </x:c>
      <x:c r="O3901" s="33" t="n">
        <x:f>ROUND(3*E3901+F3901+G3901*H3901,1)</x:f>
        <x:v>136.6</x:v>
      </x:c>
      <x:c r="P3901" s="33" t="n">
        <x:f>ROUND('Inputs'!$C$4*'Inputs'!$C$7*'Inputs'!$C$5*C3901/3600,1)</x:f>
        <x:v>3972.2</x:v>
      </x:c>
      <x:c r="Q3901" s="33" t="n">
        <x:f>ROUND(('Inputs'!$C$4/B3901)*'Inputs'!$C$7*'Inputs'!$C$6*D3901/3600,1)</x:f>
        <x:v>928.8</x:v>
      </x:c>
      <x:c r="R3901" s="59" t="n">
        <x:f>ROUND((P3901-Q3901)*O3901-('Inputs'!$C$4/B3901)*(I3901/J3901+K3901)-'Inputs'!$C$4*L3901-('Inputs'!$C$4*'Inputs'!$C$20*'Inputs'!$C$21*'Inputs'!$C$22/1000)*M3901*N3901,0)</x:f>
        <x:v>122450</x:v>
      </x:c>
      <x:c r="S3901" s="59" t="n">
        <x:f>ROUND(R3901/'Inputs'!$C$4,2)</x:f>
        <x:v>12.25</x:v>
      </x:c>
      <x:c r="T3901" s="33" t="n">
        <x:f>ROUND((P3901-Q3901)*G3901*'Inputs'!$C$25/1000,1)</x:f>
        <x:v>55.8</x:v>
      </x:c>
    </x:row>
    <x:row r="3902">
      <x:c r="A3902" t="n">
        <x:v>3887</x:v>
      </x:c>
      <x:c r="B3902" s="68" t="n">
        <x:v>46.3</x:v>
      </x:c>
      <x:c r="C3902" s="68" t="n">
        <x:v>25.7</x:v>
      </x:c>
      <x:c r="D3902" s="68" t="n">
        <x:v>245.9</x:v>
      </x:c>
      <x:c r="E3902" s="68" t="n">
        <x:v>25.6</x:v>
      </x:c>
      <x:c r="F3902" s="68" t="n">
        <x:v>49.5</x:v>
      </x:c>
      <x:c r="G3902" s="68" t="n">
        <x:v>7.7</x:v>
      </x:c>
      <x:c r="H3902" s="69" t="n">
        <x:v>1.882</x:v>
      </x:c>
      <x:c r="I3902" s="68" t="n">
        <x:v>5107</x:v>
      </x:c>
      <x:c r="J3902" s="68" t="n">
        <x:v>12.6</x:v>
      </x:c>
      <x:c r="K3902" s="68" t="n">
        <x:v>330</x:v>
      </x:c>
      <x:c r="L3902" s="68" t="n">
        <x:v>5.1</x:v>
      </x:c>
      <x:c r="M3902" s="70" t="n">
        <x:v>0.09</x:v>
      </x:c>
      <x:c r="N3902" s="71" t="n">
        <x:v>85</x:v>
      </x:c>
      <x:c r="O3902" s="33" t="n">
        <x:f>ROUND(3*E3902+F3902+G3902*H3902,1)</x:f>
        <x:v>140.8</x:v>
      </x:c>
      <x:c r="P3902" s="33" t="n">
        <x:f>ROUND('Inputs'!$C$4*'Inputs'!$C$7*'Inputs'!$C$5*C3902/3600,1)</x:f>
        <x:v>3712.2</x:v>
      </x:c>
      <x:c r="Q3902" s="33" t="n">
        <x:f>ROUND(('Inputs'!$C$4/B3902)*'Inputs'!$C$7*'Inputs'!$C$6*D3902/3600,1)</x:f>
        <x:v>1534.3</x:v>
      </x:c>
      <x:c r="R3902" s="59" t="n">
        <x:f>ROUND((P3902-Q3902)*O3902-('Inputs'!$C$4/B3902)*(I3902/J3902+K3902)-'Inputs'!$C$4*L3902-('Inputs'!$C$4*'Inputs'!$C$20*'Inputs'!$C$21*'Inputs'!$C$22/1000)*M3902*N3902,0)</x:f>
        <x:v>79726</x:v>
      </x:c>
      <x:c r="S3902" s="59" t="n">
        <x:f>ROUND(R3902/'Inputs'!$C$4,2)</x:f>
        <x:v>7.97</x:v>
      </x:c>
      <x:c r="T3902" s="33" t="n">
        <x:f>ROUND((P3902-Q3902)*G3902*'Inputs'!$C$25/1000,1)</x:f>
        <x:v>43.3</x:v>
      </x:c>
    </x:row>
    <x:row r="3903">
      <x:c r="A3903" t="n">
        <x:v>3888</x:v>
      </x:c>
      <x:c r="B3903" s="68" t="n">
        <x:v>48.6</x:v>
      </x:c>
      <x:c r="C3903" s="68" t="n">
        <x:v>28.7</x:v>
      </x:c>
      <x:c r="D3903" s="68" t="n">
        <x:v>254.9</x:v>
      </x:c>
      <x:c r="E3903" s="68" t="n">
        <x:v>27.3</x:v>
      </x:c>
      <x:c r="F3903" s="68" t="n">
        <x:v>34.6</x:v>
      </x:c>
      <x:c r="G3903" s="68" t="n">
        <x:v>10.7</x:v>
      </x:c>
      <x:c r="H3903" s="69" t="n">
        <x:v>1.987</x:v>
      </x:c>
      <x:c r="I3903" s="68" t="n">
        <x:v>8922</x:v>
      </x:c>
      <x:c r="J3903" s="68" t="n">
        <x:v>11.9</x:v>
      </x:c>
      <x:c r="K3903" s="68" t="n">
        <x:v>702</x:v>
      </x:c>
      <x:c r="L3903" s="68" t="n">
        <x:v>2.4</x:v>
      </x:c>
      <x:c r="M3903" s="70" t="n">
        <x:v>0.025</x:v>
      </x:c>
      <x:c r="N3903" s="71" t="n">
        <x:v>142</x:v>
      </x:c>
      <x:c r="O3903" s="33" t="n">
        <x:f>ROUND(3*E3903+F3903+G3903*H3903,1)</x:f>
        <x:v>137.8</x:v>
      </x:c>
      <x:c r="P3903" s="33" t="n">
        <x:f>ROUND('Inputs'!$C$4*'Inputs'!$C$7*'Inputs'!$C$5*C3903/3600,1)</x:f>
        <x:v>4145.6</x:v>
      </x:c>
      <x:c r="Q3903" s="33" t="n">
        <x:f>ROUND(('Inputs'!$C$4/B3903)*'Inputs'!$C$7*'Inputs'!$C$6*D3903/3600,1)</x:f>
        <x:v>1515.2</x:v>
      </x:c>
      <x:c r="R3903" s="59" t="n">
        <x:f>ROUND((P3903-Q3903)*O3903-('Inputs'!$C$4/B3903)*(I3903/J3903+K3903)-'Inputs'!$C$4*L3903-('Inputs'!$C$4*'Inputs'!$C$20*'Inputs'!$C$21*'Inputs'!$C$22/1000)*M3903*N3903,0)</x:f>
        <x:v>31817</x:v>
      </x:c>
      <x:c r="S3903" s="59" t="n">
        <x:f>ROUND(R3903/'Inputs'!$C$4,2)</x:f>
        <x:v>3.18</x:v>
      </x:c>
      <x:c r="T3903" s="33" t="n">
        <x:f>ROUND((P3903-Q3903)*G3903*'Inputs'!$C$25/1000,1)</x:f>
        <x:v>72.7</x:v>
      </x:c>
    </x:row>
    <x:row r="3904">
      <x:c r="A3904" t="n">
        <x:v>3889</x:v>
      </x:c>
      <x:c r="B3904" s="68" t="n">
        <x:v>54.5</x:v>
      </x:c>
      <x:c r="C3904" s="68" t="n">
        <x:v>27.2</x:v>
      </x:c>
      <x:c r="D3904" s="68" t="n">
        <x:v>220.2</x:v>
      </x:c>
      <x:c r="E3904" s="68" t="n">
        <x:v>24.3</x:v>
      </x:c>
      <x:c r="F3904" s="68" t="n">
        <x:v>45.4</x:v>
      </x:c>
      <x:c r="G3904" s="68" t="n">
        <x:v>9.9</x:v>
      </x:c>
      <x:c r="H3904" s="69" t="n">
        <x:v>1.852</x:v>
      </x:c>
      <x:c r="I3904" s="68" t="n">
        <x:v>6777</x:v>
      </x:c>
      <x:c r="J3904" s="68" t="n">
        <x:v>13.9</x:v>
      </x:c>
      <x:c r="K3904" s="68" t="n">
        <x:v>583</x:v>
      </x:c>
      <x:c r="L3904" s="68" t="n">
        <x:v>5.3</x:v>
      </x:c>
      <x:c r="M3904" s="70" t="n">
        <x:v>0.032</x:v>
      </x:c>
      <x:c r="N3904" s="71" t="n">
        <x:v>88</x:v>
      </x:c>
      <x:c r="O3904" s="33" t="n">
        <x:f>ROUND(3*E3904+F3904+G3904*H3904,1)</x:f>
        <x:v>136.6</x:v>
      </x:c>
      <x:c r="P3904" s="33" t="n">
        <x:f>ROUND('Inputs'!$C$4*'Inputs'!$C$7*'Inputs'!$C$5*C3904/3600,1)</x:f>
        <x:v>3928.9</x:v>
      </x:c>
      <x:c r="Q3904" s="33" t="n">
        <x:f>ROUND(('Inputs'!$C$4/B3904)*'Inputs'!$C$7*'Inputs'!$C$6*D3904/3600,1)</x:f>
        <x:v>1167.2</x:v>
      </x:c>
      <x:c r="R3904" s="59" t="n">
        <x:f>ROUND((P3904-Q3904)*O3904-('Inputs'!$C$4/B3904)*(I3904/J3904+K3904)-'Inputs'!$C$4*L3904-('Inputs'!$C$4*'Inputs'!$C$20*'Inputs'!$C$21*'Inputs'!$C$22/1000)*M3904*N3904,0)</x:f>
        <x:v>121519</x:v>
      </x:c>
      <x:c r="S3904" s="59" t="n">
        <x:f>ROUND(R3904/'Inputs'!$C$4,2)</x:f>
        <x:v>12.15</x:v>
      </x:c>
      <x:c r="T3904" s="33" t="n">
        <x:f>ROUND((P3904-Q3904)*G3904*'Inputs'!$C$25/1000,1)</x:f>
        <x:v>70.6</x:v>
      </x:c>
    </x:row>
    <x:row r="3905">
      <x:c r="A3905" t="n">
        <x:v>3890</x:v>
      </x:c>
      <x:c r="B3905" s="68" t="n">
        <x:v>41.8</x:v>
      </x:c>
      <x:c r="C3905" s="68" t="n">
        <x:v>31.8</x:v>
      </x:c>
      <x:c r="D3905" s="68" t="n">
        <x:v>206</x:v>
      </x:c>
      <x:c r="E3905" s="68" t="n">
        <x:v>26.2</x:v>
      </x:c>
      <x:c r="F3905" s="68" t="n">
        <x:v>32.7</x:v>
      </x:c>
      <x:c r="G3905" s="68" t="n">
        <x:v>8.3</x:v>
      </x:c>
      <x:c r="H3905" s="69" t="n">
        <x:v>1.919</x:v>
      </x:c>
      <x:c r="I3905" s="68" t="n">
        <x:v>6220</x:v>
      </x:c>
      <x:c r="J3905" s="68" t="n">
        <x:v>12.8</x:v>
      </x:c>
      <x:c r="K3905" s="68" t="n">
        <x:v>803</x:v>
      </x:c>
      <x:c r="L3905" s="68" t="n">
        <x:v>3.3</x:v>
      </x:c>
      <x:c r="M3905" s="70" t="n">
        <x:v>0.077</x:v>
      </x:c>
      <x:c r="N3905" s="71" t="n">
        <x:v>102</x:v>
      </x:c>
      <x:c r="O3905" s="33" t="n">
        <x:f>ROUND(3*E3905+F3905+G3905*H3905,1)</x:f>
        <x:v>127.2</x:v>
      </x:c>
      <x:c r="P3905" s="33" t="n">
        <x:f>ROUND('Inputs'!$C$4*'Inputs'!$C$7*'Inputs'!$C$5*C3905/3600,1)</x:f>
        <x:v>4593.3</x:v>
      </x:c>
      <x:c r="Q3905" s="33" t="n">
        <x:f>ROUND(('Inputs'!$C$4/B3905)*'Inputs'!$C$7*'Inputs'!$C$6*D3905/3600,1)</x:f>
        <x:v>1423.7</x:v>
      </x:c>
      <x:c r="R3905" s="59" t="n">
        <x:f>ROUND((P3905-Q3905)*O3905-('Inputs'!$C$4/B3905)*(I3905/J3905+K3905)-'Inputs'!$C$4*L3905-('Inputs'!$C$4*'Inputs'!$C$20*'Inputs'!$C$21*'Inputs'!$C$22/1000)*M3905*N3905,0)</x:f>
        <x:v>44252</x:v>
      </x:c>
      <x:c r="S3905" s="59" t="n">
        <x:f>ROUND(R3905/'Inputs'!$C$4,2)</x:f>
        <x:v>4.43</x:v>
      </x:c>
      <x:c r="T3905" s="33" t="n">
        <x:f>ROUND((P3905-Q3905)*G3905*'Inputs'!$C$25/1000,1)</x:f>
        <x:v>68</x:v>
      </x:c>
    </x:row>
    <x:row r="3906">
      <x:c r="A3906" t="n">
        <x:v>3891</x:v>
      </x:c>
      <x:c r="B3906" s="68" t="n">
        <x:v>31.3</x:v>
      </x:c>
      <x:c r="C3906" s="68" t="n">
        <x:v>26.5</x:v>
      </x:c>
      <x:c r="D3906" s="68" t="n">
        <x:v>226.9</x:v>
      </x:c>
      <x:c r="E3906" s="68" t="n">
        <x:v>23.9</x:v>
      </x:c>
      <x:c r="F3906" s="68" t="n">
        <x:v>50.9</x:v>
      </x:c>
      <x:c r="G3906" s="68" t="n">
        <x:v>10.6</x:v>
      </x:c>
      <x:c r="H3906" s="69" t="n">
        <x:v>1.771</x:v>
      </x:c>
      <x:c r="I3906" s="68" t="n">
        <x:v>6906</x:v>
      </x:c>
      <x:c r="J3906" s="68" t="n">
        <x:v>13.8</x:v>
      </x:c>
      <x:c r="K3906" s="68" t="n">
        <x:v>742</x:v>
      </x:c>
      <x:c r="L3906" s="68" t="n">
        <x:v>4.5</x:v>
      </x:c>
      <x:c r="M3906" s="70" t="n">
        <x:v>0.022</x:v>
      </x:c>
      <x:c r="N3906" s="71" t="n">
        <x:v>65</x:v>
      </x:c>
      <x:c r="O3906" s="33" t="n">
        <x:f>ROUND(3*E3906+F3906+G3906*H3906,1)</x:f>
        <x:v>141.4</x:v>
      </x:c>
      <x:c r="P3906" s="33" t="n">
        <x:f>ROUND('Inputs'!$C$4*'Inputs'!$C$7*'Inputs'!$C$5*C3906/3600,1)</x:f>
        <x:v>3827.8</x:v>
      </x:c>
      <x:c r="Q3906" s="33" t="n">
        <x:f>ROUND(('Inputs'!$C$4/B3906)*'Inputs'!$C$7*'Inputs'!$C$6*D3906/3600,1)</x:f>
        <x:v>2094.2</x:v>
      </x:c>
      <x:c r="R3906" s="59" t="n">
        <x:f>ROUND((P3906-Q3906)*O3906-('Inputs'!$C$4/B3906)*(I3906/J3906+K3906)-'Inputs'!$C$4*L3906-('Inputs'!$C$4*'Inputs'!$C$20*'Inputs'!$C$21*'Inputs'!$C$22/1000)*M3906*N3906,0)</x:f>
        <x:v>-200011</x:v>
      </x:c>
      <x:c r="S3906" s="59" t="n">
        <x:f>ROUND(R3906/'Inputs'!$C$4,2)</x:f>
        <x:v>-20</x:v>
      </x:c>
      <x:c r="T3906" s="33" t="n">
        <x:f>ROUND((P3906-Q3906)*G3906*'Inputs'!$C$25/1000,1)</x:f>
        <x:v>47.5</x:v>
      </x:c>
    </x:row>
    <x:row r="3907">
      <x:c r="A3907" t="n">
        <x:v>3892</x:v>
      </x:c>
      <x:c r="B3907" s="68" t="n">
        <x:v>54.1</x:v>
      </x:c>
      <x:c r="C3907" s="68" t="n">
        <x:v>25.5</x:v>
      </x:c>
      <x:c r="D3907" s="68" t="n">
        <x:v>224.8</x:v>
      </x:c>
      <x:c r="E3907" s="68" t="n">
        <x:v>22.6</x:v>
      </x:c>
      <x:c r="F3907" s="68" t="n">
        <x:v>32.2</x:v>
      </x:c>
      <x:c r="G3907" s="68" t="n">
        <x:v>8.1</x:v>
      </x:c>
      <x:c r="H3907" s="69" t="n">
        <x:v>1.932</x:v>
      </x:c>
      <x:c r="I3907" s="68" t="n">
        <x:v>5986</x:v>
      </x:c>
      <x:c r="J3907" s="68" t="n">
        <x:v>13.9</x:v>
      </x:c>
      <x:c r="K3907" s="68" t="n">
        <x:v>376</x:v>
      </x:c>
      <x:c r="L3907" s="68" t="n">
        <x:v>4.1</x:v>
      </x:c>
      <x:c r="M3907" s="70" t="n">
        <x:v>0.088</x:v>
      </x:c>
      <x:c r="N3907" s="71" t="n">
        <x:v>141</x:v>
      </x:c>
      <x:c r="O3907" s="33" t="n">
        <x:f>ROUND(3*E3907+F3907+G3907*H3907,1)</x:f>
        <x:v>115.6</x:v>
      </x:c>
      <x:c r="P3907" s="33" t="n">
        <x:f>ROUND('Inputs'!$C$4*'Inputs'!$C$7*'Inputs'!$C$5*C3907/3600,1)</x:f>
        <x:v>3683.3</x:v>
      </x:c>
      <x:c r="Q3907" s="33" t="n">
        <x:f>ROUND(('Inputs'!$C$4/B3907)*'Inputs'!$C$7*'Inputs'!$C$6*D3907/3600,1)</x:f>
        <x:v>1200.4</x:v>
      </x:c>
      <x:c r="R3907" s="59" t="n">
        <x:f>ROUND((P3907-Q3907)*O3907-('Inputs'!$C$4/B3907)*(I3907/J3907+K3907)-'Inputs'!$C$4*L3907-('Inputs'!$C$4*'Inputs'!$C$20*'Inputs'!$C$21*'Inputs'!$C$22/1000)*M3907*N3907,0)</x:f>
        <x:v>69174</x:v>
      </x:c>
      <x:c r="S3907" s="59" t="n">
        <x:f>ROUND(R3907/'Inputs'!$C$4,2)</x:f>
        <x:v>6.92</x:v>
      </x:c>
      <x:c r="T3907" s="33" t="n">
        <x:f>ROUND((P3907-Q3907)*G3907*'Inputs'!$C$25/1000,1)</x:f>
        <x:v>52</x:v>
      </x:c>
    </x:row>
    <x:row r="3908">
      <x:c r="A3908" t="n">
        <x:v>3893</x:v>
      </x:c>
      <x:c r="B3908" s="68" t="n">
        <x:v>46.4</x:v>
      </x:c>
      <x:c r="C3908" s="68" t="n">
        <x:v>29.8</x:v>
      </x:c>
      <x:c r="D3908" s="68" t="n">
        <x:v>216.9</x:v>
      </x:c>
      <x:c r="E3908" s="68" t="n">
        <x:v>20.2</x:v>
      </x:c>
      <x:c r="F3908" s="68" t="n">
        <x:v>45.8</x:v>
      </x:c>
      <x:c r="G3908" s="68" t="n">
        <x:v>9.5</x:v>
      </x:c>
      <x:c r="H3908" s="69" t="n">
        <x:v>1.804</x:v>
      </x:c>
      <x:c r="I3908" s="68" t="n">
        <x:v>6559</x:v>
      </x:c>
      <x:c r="J3908" s="68" t="n">
        <x:v>13.6</x:v>
      </x:c>
      <x:c r="K3908" s="68" t="n">
        <x:v>575</x:v>
      </x:c>
      <x:c r="L3908" s="68" t="n">
        <x:v>2.2</x:v>
      </x:c>
      <x:c r="M3908" s="70" t="n">
        <x:v>0.033</x:v>
      </x:c>
      <x:c r="N3908" s="71" t="n">
        <x:v>153</x:v>
      </x:c>
      <x:c r="O3908" s="33" t="n">
        <x:f>ROUND(3*E3908+F3908+G3908*H3908,1)</x:f>
        <x:v>123.5</x:v>
      </x:c>
      <x:c r="P3908" s="33" t="n">
        <x:f>ROUND('Inputs'!$C$4*'Inputs'!$C$7*'Inputs'!$C$5*C3908/3600,1)</x:f>
        <x:v>4304.4</x:v>
      </x:c>
      <x:c r="Q3908" s="33" t="n">
        <x:f>ROUND(('Inputs'!$C$4/B3908)*'Inputs'!$C$7*'Inputs'!$C$6*D3908/3600,1)</x:f>
        <x:v>1350.4</x:v>
      </x:c>
      <x:c r="R3908" s="59" t="n">
        <x:f>ROUND((P3908-Q3908)*O3908-('Inputs'!$C$4/B3908)*(I3908/J3908+K3908)-'Inputs'!$C$4*L3908-('Inputs'!$C$4*'Inputs'!$C$20*'Inputs'!$C$21*'Inputs'!$C$22/1000)*M3908*N3908,0)</x:f>
        <x:v>103667</x:v>
      </x:c>
      <x:c r="S3908" s="59" t="n">
        <x:f>ROUND(R3908/'Inputs'!$C$4,2)</x:f>
        <x:v>10.37</x:v>
      </x:c>
      <x:c r="T3908" s="33" t="n">
        <x:f>ROUND((P3908-Q3908)*G3908*'Inputs'!$C$25/1000,1)</x:f>
        <x:v>72.5</x:v>
      </x:c>
    </x:row>
    <x:row r="3909">
      <x:c r="A3909" t="n">
        <x:v>3894</x:v>
      </x:c>
      <x:c r="B3909" s="68" t="n">
        <x:v>55.5</x:v>
      </x:c>
      <x:c r="C3909" s="68" t="n">
        <x:v>26.9</x:v>
      </x:c>
      <x:c r="D3909" s="68" t="n">
        <x:v>246.1</x:v>
      </x:c>
      <x:c r="E3909" s="68" t="n">
        <x:v>26.7</x:v>
      </x:c>
      <x:c r="F3909" s="68" t="n">
        <x:v>32.2</x:v>
      </x:c>
      <x:c r="G3909" s="68" t="n">
        <x:v>10</x:v>
      </x:c>
      <x:c r="H3909" s="69" t="n">
        <x:v>1.975</x:v>
      </x:c>
      <x:c r="I3909" s="68" t="n">
        <x:v>7233</x:v>
      </x:c>
      <x:c r="J3909" s="68" t="n">
        <x:v>11.5</x:v>
      </x:c>
      <x:c r="K3909" s="68" t="n">
        <x:v>577</x:v>
      </x:c>
      <x:c r="L3909" s="68" t="n">
        <x:v>5.7</x:v>
      </x:c>
      <x:c r="M3909" s="70" t="n">
        <x:v>0.014</x:v>
      </x:c>
      <x:c r="N3909" s="71" t="n">
        <x:v>62</x:v>
      </x:c>
      <x:c r="O3909" s="33" t="n">
        <x:f>ROUND(3*E3909+F3909+G3909*H3909,1)</x:f>
        <x:v>132.1</x:v>
      </x:c>
      <x:c r="P3909" s="33" t="n">
        <x:f>ROUND('Inputs'!$C$4*'Inputs'!$C$7*'Inputs'!$C$5*C3909/3600,1)</x:f>
        <x:v>3885.6</x:v>
      </x:c>
      <x:c r="Q3909" s="33" t="n">
        <x:f>ROUND(('Inputs'!$C$4/B3909)*'Inputs'!$C$7*'Inputs'!$C$6*D3909/3600,1)</x:f>
        <x:v>1281</x:v>
      </x:c>
      <x:c r="R3909" s="59" t="n">
        <x:f>ROUND((P3909-Q3909)*O3909-('Inputs'!$C$4/B3909)*(I3909/J3909+K3909)-'Inputs'!$C$4*L3909-('Inputs'!$C$4*'Inputs'!$C$20*'Inputs'!$C$21*'Inputs'!$C$22/1000)*M3909*N3909,0)</x:f>
        <x:v>67837</x:v>
      </x:c>
      <x:c r="S3909" s="59" t="n">
        <x:f>ROUND(R3909/'Inputs'!$C$4,2)</x:f>
        <x:v>6.78</x:v>
      </x:c>
      <x:c r="T3909" s="33" t="n">
        <x:f>ROUND((P3909-Q3909)*G3909*'Inputs'!$C$25/1000,1)</x:f>
        <x:v>67.3</x:v>
      </x:c>
    </x:row>
    <x:row r="3910">
      <x:c r="A3910" t="n">
        <x:v>3895</x:v>
      </x:c>
      <x:c r="B3910" s="68" t="n">
        <x:v>46.3</x:v>
      </x:c>
      <x:c r="C3910" s="68" t="n">
        <x:v>27</x:v>
      </x:c>
      <x:c r="D3910" s="68" t="n">
        <x:v>155.2</x:v>
      </x:c>
      <x:c r="E3910" s="68" t="n">
        <x:v>26.5</x:v>
      </x:c>
      <x:c r="F3910" s="68" t="n">
        <x:v>35.5</x:v>
      </x:c>
      <x:c r="G3910" s="68" t="n">
        <x:v>7.4</x:v>
      </x:c>
      <x:c r="H3910" s="69" t="n">
        <x:v>1.865</x:v>
      </x:c>
      <x:c r="I3910" s="68" t="n">
        <x:v>5926</x:v>
      </x:c>
      <x:c r="J3910" s="68" t="n">
        <x:v>12.5</x:v>
      </x:c>
      <x:c r="K3910" s="68" t="n">
        <x:v>828</x:v>
      </x:c>
      <x:c r="L3910" s="68" t="n">
        <x:v>2.5</x:v>
      </x:c>
      <x:c r="M3910" s="70" t="n">
        <x:v>0.072</x:v>
      </x:c>
      <x:c r="N3910" s="71" t="n">
        <x:v>79</x:v>
      </x:c>
      <x:c r="O3910" s="33" t="n">
        <x:f>ROUND(3*E3910+F3910+G3910*H3910,1)</x:f>
        <x:v>128.8</x:v>
      </x:c>
      <x:c r="P3910" s="33" t="n">
        <x:f>ROUND('Inputs'!$C$4*'Inputs'!$C$7*'Inputs'!$C$5*C3910/3600,1)</x:f>
        <x:v>3900</x:v>
      </x:c>
      <x:c r="Q3910" s="33" t="n">
        <x:f>ROUND(('Inputs'!$C$4/B3910)*'Inputs'!$C$7*'Inputs'!$C$6*D3910/3600,1)</x:f>
        <x:v>968.4</x:v>
      </x:c>
      <x:c r="R3910" s="59" t="n">
        <x:f>ROUND((P3910-Q3910)*O3910-('Inputs'!$C$4/B3910)*(I3910/J3910+K3910)-'Inputs'!$C$4*L3910-('Inputs'!$C$4*'Inputs'!$C$20*'Inputs'!$C$21*'Inputs'!$C$22/1000)*M3910*N3910,0)</x:f>
        <x:v>58644</x:v>
      </x:c>
      <x:c r="S3910" s="59" t="n">
        <x:f>ROUND(R3910/'Inputs'!$C$4,2)</x:f>
        <x:v>5.86</x:v>
      </x:c>
      <x:c r="T3910" s="33" t="n">
        <x:f>ROUND((P3910-Q3910)*G3910*'Inputs'!$C$25/1000,1)</x:f>
        <x:v>56</x:v>
      </x:c>
    </x:row>
    <x:row r="3911">
      <x:c r="A3911" t="n">
        <x:v>3896</x:v>
      </x:c>
      <x:c r="B3911" s="68" t="n">
        <x:v>46.2</x:v>
      </x:c>
      <x:c r="C3911" s="68" t="n">
        <x:v>28</x:v>
      </x:c>
      <x:c r="D3911" s="68" t="n">
        <x:v>202.2</x:v>
      </x:c>
      <x:c r="E3911" s="68" t="n">
        <x:v>27.2</x:v>
      </x:c>
      <x:c r="F3911" s="68" t="n">
        <x:v>48.3</x:v>
      </x:c>
      <x:c r="G3911" s="68" t="n">
        <x:v>10.2</x:v>
      </x:c>
      <x:c r="H3911" s="69" t="n">
        <x:v>1.816</x:v>
      </x:c>
      <x:c r="I3911" s="68" t="n">
        <x:v>6137</x:v>
      </x:c>
      <x:c r="J3911" s="68" t="n">
        <x:v>11.2</x:v>
      </x:c>
      <x:c r="K3911" s="68" t="n">
        <x:v>660</x:v>
      </x:c>
      <x:c r="L3911" s="68" t="n">
        <x:v>4.9</x:v>
      </x:c>
      <x:c r="M3911" s="70" t="n">
        <x:v>0.024</x:v>
      </x:c>
      <x:c r="N3911" s="71" t="n">
        <x:v>149</x:v>
      </x:c>
      <x:c r="O3911" s="33" t="n">
        <x:f>ROUND(3*E3911+F3911+G3911*H3911,1)</x:f>
        <x:v>148.4</x:v>
      </x:c>
      <x:c r="P3911" s="33" t="n">
        <x:f>ROUND('Inputs'!$C$4*'Inputs'!$C$7*'Inputs'!$C$5*C3911/3600,1)</x:f>
        <x:v>4044.4</x:v>
      </x:c>
      <x:c r="Q3911" s="33" t="n">
        <x:f>ROUND(('Inputs'!$C$4/B3911)*'Inputs'!$C$7*'Inputs'!$C$6*D3911/3600,1)</x:f>
        <x:v>1264.4</x:v>
      </x:c>
      <x:c r="R3911" s="59" t="n">
        <x:f>ROUND((P3911-Q3911)*O3911-('Inputs'!$C$4/B3911)*(I3911/J3911+K3911)-'Inputs'!$C$4*L3911-('Inputs'!$C$4*'Inputs'!$C$20*'Inputs'!$C$21*'Inputs'!$C$22/1000)*M3911*N3911,0)</x:f>
        <x:v>94095</x:v>
      </x:c>
      <x:c r="S3911" s="59" t="n">
        <x:f>ROUND(R3911/'Inputs'!$C$4,2)</x:f>
        <x:v>9.41</x:v>
      </x:c>
      <x:c r="T3911" s="33" t="n">
        <x:f>ROUND((P3911-Q3911)*G3911*'Inputs'!$C$25/1000,1)</x:f>
        <x:v>73.3</x:v>
      </x:c>
    </x:row>
    <x:row r="3912">
      <x:c r="A3912" t="n">
        <x:v>3897</x:v>
      </x:c>
      <x:c r="B3912" s="68" t="n">
        <x:v>41.9</x:v>
      </x:c>
      <x:c r="C3912" s="68" t="n">
        <x:v>30.6</x:v>
      </x:c>
      <x:c r="D3912" s="68" t="n">
        <x:v>214</x:v>
      </x:c>
      <x:c r="E3912" s="68" t="n">
        <x:v>24.4</x:v>
      </x:c>
      <x:c r="F3912" s="68" t="n">
        <x:v>55</x:v>
      </x:c>
      <x:c r="G3912" s="68" t="n">
        <x:v>8.2</x:v>
      </x:c>
      <x:c r="H3912" s="69" t="n">
        <x:v>1.628</x:v>
      </x:c>
      <x:c r="I3912" s="68" t="n">
        <x:v>6492</x:v>
      </x:c>
      <x:c r="J3912" s="68" t="n">
        <x:v>8.2</x:v>
      </x:c>
      <x:c r="K3912" s="68" t="n">
        <x:v>806</x:v>
      </x:c>
      <x:c r="L3912" s="68" t="n">
        <x:v>2.3</x:v>
      </x:c>
      <x:c r="M3912" s="70" t="n">
        <x:v>0.067</x:v>
      </x:c>
      <x:c r="N3912" s="71" t="n">
        <x:v>95</x:v>
      </x:c>
      <x:c r="O3912" s="33" t="n">
        <x:f>ROUND(3*E3912+F3912+G3912*H3912,1)</x:f>
        <x:v>141.5</x:v>
      </x:c>
      <x:c r="P3912" s="33" t="n">
        <x:f>ROUND('Inputs'!$C$4*'Inputs'!$C$7*'Inputs'!$C$5*C3912/3600,1)</x:f>
        <x:v>4420</x:v>
      </x:c>
      <x:c r="Q3912" s="33" t="n">
        <x:f>ROUND(('Inputs'!$C$4/B3912)*'Inputs'!$C$7*'Inputs'!$C$6*D3912/3600,1)</x:f>
        <x:v>1475.5</x:v>
      </x:c>
      <x:c r="R3912" s="59" t="n">
        <x:f>ROUND((P3912-Q3912)*O3912-('Inputs'!$C$4/B3912)*(I3912/J3912+K3912)-'Inputs'!$C$4*L3912-('Inputs'!$C$4*'Inputs'!$C$20*'Inputs'!$C$21*'Inputs'!$C$22/1000)*M3912*N3912,0)</x:f>
        <x:v>-1901</x:v>
      </x:c>
      <x:c r="S3912" s="59" t="n">
        <x:f>ROUND(R3912/'Inputs'!$C$4,2)</x:f>
        <x:v>-0.19</x:v>
      </x:c>
      <x:c r="T3912" s="33" t="n">
        <x:f>ROUND((P3912-Q3912)*G3912*'Inputs'!$C$25/1000,1)</x:f>
        <x:v>62.4</x:v>
      </x:c>
    </x:row>
    <x:row r="3913">
      <x:c r="A3913" t="n">
        <x:v>3898</x:v>
      </x:c>
      <x:c r="B3913" s="68" t="n">
        <x:v>45.2</x:v>
      </x:c>
      <x:c r="C3913" s="68" t="n">
        <x:v>35.3</x:v>
      </x:c>
      <x:c r="D3913" s="68" t="n">
        <x:v>258.3</x:v>
      </x:c>
      <x:c r="E3913" s="68" t="n">
        <x:v>25.4</x:v>
      </x:c>
      <x:c r="F3913" s="68" t="n">
        <x:v>54.8</x:v>
      </x:c>
      <x:c r="G3913" s="68" t="n">
        <x:v>7</x:v>
      </x:c>
      <x:c r="H3913" s="69" t="n">
        <x:v>1.775</x:v>
      </x:c>
      <x:c r="I3913" s="68" t="n">
        <x:v>8523</x:v>
      </x:c>
      <x:c r="J3913" s="68" t="n">
        <x:v>13.1</x:v>
      </x:c>
      <x:c r="K3913" s="68" t="n">
        <x:v>868</x:v>
      </x:c>
      <x:c r="L3913" s="68" t="n">
        <x:v>2.6</x:v>
      </x:c>
      <x:c r="M3913" s="70" t="n">
        <x:v>0</x:v>
      </x:c>
      <x:c r="N3913" s="71" t="n">
        <x:v>110</x:v>
      </x:c>
      <x:c r="O3913" s="33" t="n">
        <x:f>ROUND(3*E3913+F3913+G3913*H3913,1)</x:f>
        <x:v>143.4</x:v>
      </x:c>
      <x:c r="P3913" s="33" t="n">
        <x:f>ROUND('Inputs'!$C$4*'Inputs'!$C$7*'Inputs'!$C$5*C3913/3600,1)</x:f>
        <x:v>5098.9</x:v>
      </x:c>
      <x:c r="Q3913" s="33" t="n">
        <x:f>ROUND(('Inputs'!$C$4/B3913)*'Inputs'!$C$7*'Inputs'!$C$6*D3913/3600,1)</x:f>
        <x:v>1650.9</x:v>
      </x:c>
      <x:c r="R3913" s="59" t="n">
        <x:f>ROUND((P3913-Q3913)*O3913-('Inputs'!$C$4/B3913)*(I3913/J3913+K3913)-'Inputs'!$C$4*L3913-('Inputs'!$C$4*'Inputs'!$C$20*'Inputs'!$C$21*'Inputs'!$C$22/1000)*M3913*N3913,0)</x:f>
        <x:v>132467</x:v>
      </x:c>
      <x:c r="S3913" s="59" t="n">
        <x:f>ROUND(R3913/'Inputs'!$C$4,2)</x:f>
        <x:v>13.25</x:v>
      </x:c>
      <x:c r="T3913" s="33" t="n">
        <x:f>ROUND((P3913-Q3913)*G3913*'Inputs'!$C$25/1000,1)</x:f>
        <x:v>62.4</x:v>
      </x:c>
    </x:row>
    <x:row r="3914">
      <x:c r="A3914" t="n">
        <x:v>3899</x:v>
      </x:c>
      <x:c r="B3914" s="68" t="n">
        <x:v>56.6</x:v>
      </x:c>
      <x:c r="C3914" s="68" t="n">
        <x:v>28.7</x:v>
      </x:c>
      <x:c r="D3914" s="68" t="n">
        <x:v>239.3</x:v>
      </x:c>
      <x:c r="E3914" s="68" t="n">
        <x:v>23.7</x:v>
      </x:c>
      <x:c r="F3914" s="68" t="n">
        <x:v>49.8</x:v>
      </x:c>
      <x:c r="G3914" s="68" t="n">
        <x:v>10.5</x:v>
      </x:c>
      <x:c r="H3914" s="69" t="n">
        <x:v>1.812</x:v>
      </x:c>
      <x:c r="I3914" s="68" t="n">
        <x:v>7311</x:v>
      </x:c>
      <x:c r="J3914" s="68" t="n">
        <x:v>12.7</x:v>
      </x:c>
      <x:c r="K3914" s="68" t="n">
        <x:v>746</x:v>
      </x:c>
      <x:c r="L3914" s="68" t="n">
        <x:v>4.2</x:v>
      </x:c>
      <x:c r="M3914" s="70" t="n">
        <x:v>0.021</x:v>
      </x:c>
      <x:c r="N3914" s="71" t="n">
        <x:v>107</x:v>
      </x:c>
      <x:c r="O3914" s="33" t="n">
        <x:f>ROUND(3*E3914+F3914+G3914*H3914,1)</x:f>
        <x:v>139.9</x:v>
      </x:c>
      <x:c r="P3914" s="33" t="n">
        <x:f>ROUND('Inputs'!$C$4*'Inputs'!$C$7*'Inputs'!$C$5*C3914/3600,1)</x:f>
        <x:v>4145.6</x:v>
      </x:c>
      <x:c r="Q3914" s="33" t="n">
        <x:f>ROUND(('Inputs'!$C$4/B3914)*'Inputs'!$C$7*'Inputs'!$C$6*D3914/3600,1)</x:f>
        <x:v>1221.4</x:v>
      </x:c>
      <x:c r="R3914" s="59" t="n">
        <x:f>ROUND((P3914-Q3914)*O3914-('Inputs'!$C$4/B3914)*(I3914/J3914+K3914)-'Inputs'!$C$4*L3914-('Inputs'!$C$4*'Inputs'!$C$20*'Inputs'!$C$21*'Inputs'!$C$22/1000)*M3914*N3914,0)</x:f>
        <x:v>128560</x:v>
      </x:c>
      <x:c r="S3914" s="59" t="n">
        <x:f>ROUND(R3914/'Inputs'!$C$4,2)</x:f>
        <x:v>12.86</x:v>
      </x:c>
      <x:c r="T3914" s="33" t="n">
        <x:f>ROUND((P3914-Q3914)*G3914*'Inputs'!$C$25/1000,1)</x:f>
        <x:v>79.3</x:v>
      </x:c>
    </x:row>
    <x:row r="3915">
      <x:c r="A3915" t="n">
        <x:v>3900</x:v>
      </x:c>
      <x:c r="B3915" s="68" t="n">
        <x:v>41</x:v>
      </x:c>
      <x:c r="C3915" s="68" t="n">
        <x:v>28</x:v>
      </x:c>
      <x:c r="D3915" s="68" t="n">
        <x:v>211.5</x:v>
      </x:c>
      <x:c r="E3915" s="68" t="n">
        <x:v>20.9</x:v>
      </x:c>
      <x:c r="F3915" s="68" t="n">
        <x:v>36.4</x:v>
      </x:c>
      <x:c r="G3915" s="68" t="n">
        <x:v>10</x:v>
      </x:c>
      <x:c r="H3915" s="69" t="n">
        <x:v>1.875</x:v>
      </x:c>
      <x:c r="I3915" s="68" t="n">
        <x:v>9392</x:v>
      </x:c>
      <x:c r="J3915" s="68" t="n">
        <x:v>12.9</x:v>
      </x:c>
      <x:c r="K3915" s="68" t="n">
        <x:v>599</x:v>
      </x:c>
      <x:c r="L3915" s="68" t="n">
        <x:v>5</x:v>
      </x:c>
      <x:c r="M3915" s="70" t="n">
        <x:v>0.041</x:v>
      </x:c>
      <x:c r="N3915" s="71" t="n">
        <x:v>155</x:v>
      </x:c>
      <x:c r="O3915" s="33" t="n">
        <x:f>ROUND(3*E3915+F3915+G3915*H3915,1)</x:f>
        <x:v>117.9</x:v>
      </x:c>
      <x:c r="P3915" s="33" t="n">
        <x:f>ROUND('Inputs'!$C$4*'Inputs'!$C$7*'Inputs'!$C$5*C3915/3600,1)</x:f>
        <x:v>4044.4</x:v>
      </x:c>
      <x:c r="Q3915" s="33" t="n">
        <x:f>ROUND(('Inputs'!$C$4/B3915)*'Inputs'!$C$7*'Inputs'!$C$6*D3915/3600,1)</x:f>
        <x:v>1490.2</x:v>
      </x:c>
      <x:c r="R3915" s="59" t="n">
        <x:f>ROUND((P3915-Q3915)*O3915-('Inputs'!$C$4/B3915)*(I3915/J3915+K3915)-'Inputs'!$C$4*L3915-('Inputs'!$C$4*'Inputs'!$C$20*'Inputs'!$C$21*'Inputs'!$C$22/1000)*M3915*N3915,0)</x:f>
        <x:v>-86744</x:v>
      </x:c>
      <x:c r="S3915" s="59" t="n">
        <x:f>ROUND(R3915/'Inputs'!$C$4,2)</x:f>
        <x:v>-8.67</x:v>
      </x:c>
      <x:c r="T3915" s="33" t="n">
        <x:f>ROUND((P3915-Q3915)*G3915*'Inputs'!$C$25/1000,1)</x:f>
        <x:v>66</x:v>
      </x:c>
    </x:row>
    <x:row r="3916">
      <x:c r="A3916" t="n">
        <x:v>3901</x:v>
      </x:c>
      <x:c r="B3916" s="68" t="n">
        <x:v>55.1</x:v>
      </x:c>
      <x:c r="C3916" s="68" t="n">
        <x:v>30.3</x:v>
      </x:c>
      <x:c r="D3916" s="68" t="n">
        <x:v>217.5</x:v>
      </x:c>
      <x:c r="E3916" s="68" t="n">
        <x:v>23.6</x:v>
      </x:c>
      <x:c r="F3916" s="68" t="n">
        <x:v>40.6</x:v>
      </x:c>
      <x:c r="G3916" s="68" t="n">
        <x:v>9.8</x:v>
      </x:c>
      <x:c r="H3916" s="69" t="n">
        <x:v>1.818</x:v>
      </x:c>
      <x:c r="I3916" s="68" t="n">
        <x:v>4694</x:v>
      </x:c>
      <x:c r="J3916" s="68" t="n">
        <x:v>14.4</x:v>
      </x:c>
      <x:c r="K3916" s="68" t="n">
        <x:v>538</x:v>
      </x:c>
      <x:c r="L3916" s="68" t="n">
        <x:v>3.7</x:v>
      </x:c>
      <x:c r="M3916" s="70" t="n">
        <x:v>0.082</x:v>
      </x:c>
      <x:c r="N3916" s="71" t="n">
        <x:v>66</x:v>
      </x:c>
      <x:c r="O3916" s="33" t="n">
        <x:f>ROUND(3*E3916+F3916+G3916*H3916,1)</x:f>
        <x:v>129.2</x:v>
      </x:c>
      <x:c r="P3916" s="33" t="n">
        <x:f>ROUND('Inputs'!$C$4*'Inputs'!$C$7*'Inputs'!$C$5*C3916/3600,1)</x:f>
        <x:v>4376.7</x:v>
      </x:c>
      <x:c r="Q3916" s="33" t="n">
        <x:f>ROUND(('Inputs'!$C$4/B3916)*'Inputs'!$C$7*'Inputs'!$C$6*D3916/3600,1)</x:f>
        <x:v>1140.4</x:v>
      </x:c>
      <x:c r="R3916" s="59" t="n">
        <x:f>ROUND((P3916-Q3916)*O3916-('Inputs'!$C$4/B3916)*(I3916/J3916+K3916)-'Inputs'!$C$4*L3916-('Inputs'!$C$4*'Inputs'!$C$20*'Inputs'!$C$21*'Inputs'!$C$22/1000)*M3916*N3916,0)</x:f>
        <x:v>212227</x:v>
      </x:c>
      <x:c r="S3916" s="59" t="n">
        <x:f>ROUND(R3916/'Inputs'!$C$4,2)</x:f>
        <x:v>21.22</x:v>
      </x:c>
      <x:c r="T3916" s="33" t="n">
        <x:f>ROUND((P3916-Q3916)*G3916*'Inputs'!$C$25/1000,1)</x:f>
        <x:v>81.9</x:v>
      </x:c>
    </x:row>
    <x:row r="3917">
      <x:c r="A3917" t="n">
        <x:v>3902</x:v>
      </x:c>
      <x:c r="B3917" s="68" t="n">
        <x:v>33.2</x:v>
      </x:c>
      <x:c r="C3917" s="68" t="n">
        <x:v>28.3</x:v>
      </x:c>
      <x:c r="D3917" s="68" t="n">
        <x:v>240.3</x:v>
      </x:c>
      <x:c r="E3917" s="68" t="n">
        <x:v>22.8</x:v>
      </x:c>
      <x:c r="F3917" s="68" t="n">
        <x:v>44.3</x:v>
      </x:c>
      <x:c r="G3917" s="68" t="n">
        <x:v>10.9</x:v>
      </x:c>
      <x:c r="H3917" s="69" t="n">
        <x:v>1.618</x:v>
      </x:c>
      <x:c r="I3917" s="68" t="n">
        <x:v>4306</x:v>
      </x:c>
      <x:c r="J3917" s="68" t="n">
        <x:v>12.6</x:v>
      </x:c>
      <x:c r="K3917" s="68" t="n">
        <x:v>802</x:v>
      </x:c>
      <x:c r="L3917" s="68" t="n">
        <x:v>2.8</x:v>
      </x:c>
      <x:c r="M3917" s="70" t="n">
        <x:v>0.093</x:v>
      </x:c>
      <x:c r="N3917" s="71" t="n">
        <x:v>146</x:v>
      </x:c>
      <x:c r="O3917" s="33" t="n">
        <x:f>ROUND(3*E3917+F3917+G3917*H3917,1)</x:f>
        <x:v>130.3</x:v>
      </x:c>
      <x:c r="P3917" s="33" t="n">
        <x:f>ROUND('Inputs'!$C$4*'Inputs'!$C$7*'Inputs'!$C$5*C3917/3600,1)</x:f>
        <x:v>4087.8</x:v>
      </x:c>
      <x:c r="Q3917" s="33" t="n">
        <x:f>ROUND(('Inputs'!$C$4/B3917)*'Inputs'!$C$7*'Inputs'!$C$6*D3917/3600,1)</x:f>
        <x:v>2091</x:v>
      </x:c>
      <x:c r="R3917" s="59" t="n">
        <x:f>ROUND((P3917-Q3917)*O3917-('Inputs'!$C$4/B3917)*(I3917/J3917+K3917)-'Inputs'!$C$4*L3917-('Inputs'!$C$4*'Inputs'!$C$20*'Inputs'!$C$21*'Inputs'!$C$22/1000)*M3917*N3917,0)</x:f>
        <x:v>-142681</x:v>
      </x:c>
      <x:c r="S3917" s="59" t="n">
        <x:f>ROUND(R3917/'Inputs'!$C$4,2)</x:f>
        <x:v>-14.27</x:v>
      </x:c>
      <x:c r="T3917" s="33" t="n">
        <x:f>ROUND((P3917-Q3917)*G3917*'Inputs'!$C$25/1000,1)</x:f>
        <x:v>56.2</x:v>
      </x:c>
    </x:row>
    <x:row r="3918">
      <x:c r="A3918" t="n">
        <x:v>3903</x:v>
      </x:c>
      <x:c r="B3918" s="68" t="n">
        <x:v>53.2</x:v>
      </x:c>
      <x:c r="C3918" s="68" t="n">
        <x:v>26.3</x:v>
      </x:c>
      <x:c r="D3918" s="68" t="n">
        <x:v>224.5</x:v>
      </x:c>
      <x:c r="E3918" s="68" t="n">
        <x:v>24.3</x:v>
      </x:c>
      <x:c r="F3918" s="68" t="n">
        <x:v>54.1</x:v>
      </x:c>
      <x:c r="G3918" s="68" t="n">
        <x:v>10.5</x:v>
      </x:c>
      <x:c r="H3918" s="69" t="n">
        <x:v>1.694</x:v>
      </x:c>
      <x:c r="I3918" s="68" t="n">
        <x:v>5867</x:v>
      </x:c>
      <x:c r="J3918" s="68" t="n">
        <x:v>15</x:v>
      </x:c>
      <x:c r="K3918" s="68" t="n">
        <x:v>552</x:v>
      </x:c>
      <x:c r="L3918" s="68" t="n">
        <x:v>5.5</x:v>
      </x:c>
      <x:c r="M3918" s="70" t="n">
        <x:v>0.028</x:v>
      </x:c>
      <x:c r="N3918" s="71" t="n">
        <x:v>110</x:v>
      </x:c>
      <x:c r="O3918" s="33" t="n">
        <x:f>ROUND(3*E3918+F3918+G3918*H3918,1)</x:f>
        <x:v>144.8</x:v>
      </x:c>
      <x:c r="P3918" s="33" t="n">
        <x:f>ROUND('Inputs'!$C$4*'Inputs'!$C$7*'Inputs'!$C$5*C3918/3600,1)</x:f>
        <x:v>3798.9</x:v>
      </x:c>
      <x:c r="Q3918" s="33" t="n">
        <x:f>ROUND(('Inputs'!$C$4/B3918)*'Inputs'!$C$7*'Inputs'!$C$6*D3918/3600,1)</x:f>
        <x:v>1219.1</x:v>
      </x:c>
      <x:c r="R3918" s="59" t="n">
        <x:f>ROUND((P3918-Q3918)*O3918-('Inputs'!$C$4/B3918)*(I3918/J3918+K3918)-'Inputs'!$C$4*L3918-('Inputs'!$C$4*'Inputs'!$C$20*'Inputs'!$C$21*'Inputs'!$C$22/1000)*M3918*N3918,0)</x:f>
        <x:v>134387</x:v>
      </x:c>
      <x:c r="S3918" s="59" t="n">
        <x:f>ROUND(R3918/'Inputs'!$C$4,2)</x:f>
        <x:v>13.44</x:v>
      </x:c>
      <x:c r="T3918" s="33" t="n">
        <x:f>ROUND((P3918-Q3918)*G3918*'Inputs'!$C$25/1000,1)</x:f>
        <x:v>70</x:v>
      </x:c>
    </x:row>
    <x:row r="3919">
      <x:c r="A3919" t="n">
        <x:v>3904</x:v>
      </x:c>
      <x:c r="B3919" s="68" t="n">
        <x:v>39.4</x:v>
      </x:c>
      <x:c r="C3919" s="68" t="n">
        <x:v>26.6</x:v>
      </x:c>
      <x:c r="D3919" s="68" t="n">
        <x:v>196.2</x:v>
      </x:c>
      <x:c r="E3919" s="68" t="n">
        <x:v>21.1</x:v>
      </x:c>
      <x:c r="F3919" s="68" t="n">
        <x:v>47.6</x:v>
      </x:c>
      <x:c r="G3919" s="68" t="n">
        <x:v>7.7</x:v>
      </x:c>
      <x:c r="H3919" s="69" t="n">
        <x:v>2.012</x:v>
      </x:c>
      <x:c r="I3919" s="68" t="n">
        <x:v>8312</x:v>
      </x:c>
      <x:c r="J3919" s="68" t="n">
        <x:v>12.6</x:v>
      </x:c>
      <x:c r="K3919" s="68" t="n">
        <x:v>519</x:v>
      </x:c>
      <x:c r="L3919" s="68" t="n">
        <x:v>4.1</x:v>
      </x:c>
      <x:c r="M3919" s="70" t="n">
        <x:v>0.087</x:v>
      </x:c>
      <x:c r="N3919" s="71" t="n">
        <x:v>135</x:v>
      </x:c>
      <x:c r="O3919" s="33" t="n">
        <x:f>ROUND(3*E3919+F3919+G3919*H3919,1)</x:f>
        <x:v>126.4</x:v>
      </x:c>
      <x:c r="P3919" s="33" t="n">
        <x:f>ROUND('Inputs'!$C$4*'Inputs'!$C$7*'Inputs'!$C$5*C3919/3600,1)</x:f>
        <x:v>3842.2</x:v>
      </x:c>
      <x:c r="Q3919" s="33" t="n">
        <x:f>ROUND(('Inputs'!$C$4/B3919)*'Inputs'!$C$7*'Inputs'!$C$6*D3919/3600,1)</x:f>
        <x:v>1438.6</x:v>
      </x:c>
      <x:c r="R3919" s="59" t="n">
        <x:f>ROUND((P3919-Q3919)*O3919-('Inputs'!$C$4/B3919)*(I3919/J3919+K3919)-'Inputs'!$C$4*L3919-('Inputs'!$C$4*'Inputs'!$C$20*'Inputs'!$C$21*'Inputs'!$C$22/1000)*M3919*N3919,0)</x:f>
        <x:v>-62607</x:v>
      </x:c>
      <x:c r="S3919" s="59" t="n">
        <x:f>ROUND(R3919/'Inputs'!$C$4,2)</x:f>
        <x:v>-6.26</x:v>
      </x:c>
      <x:c r="T3919" s="33" t="n">
        <x:f>ROUND((P3919-Q3919)*G3919*'Inputs'!$C$25/1000,1)</x:f>
        <x:v>47.8</x:v>
      </x:c>
    </x:row>
    <x:row r="3920">
      <x:c r="A3920" t="n">
        <x:v>3905</x:v>
      </x:c>
      <x:c r="B3920" s="68" t="n">
        <x:v>30.4</x:v>
      </x:c>
      <x:c r="C3920" s="68" t="n">
        <x:v>28.4</x:v>
      </x:c>
      <x:c r="D3920" s="68" t="n">
        <x:v>256.2</x:v>
      </x:c>
      <x:c r="E3920" s="68" t="n">
        <x:v>27.5</x:v>
      </x:c>
      <x:c r="F3920" s="68" t="n">
        <x:v>34.2</x:v>
      </x:c>
      <x:c r="G3920" s="68" t="n">
        <x:v>8.1</x:v>
      </x:c>
      <x:c r="H3920" s="69" t="n">
        <x:v>1.803</x:v>
      </x:c>
      <x:c r="I3920" s="68" t="n">
        <x:v>7669</x:v>
      </x:c>
      <x:c r="J3920" s="68" t="n">
        <x:v>9.6</x:v>
      </x:c>
      <x:c r="K3920" s="68" t="n">
        <x:v>725</x:v>
      </x:c>
      <x:c r="L3920" s="68" t="n">
        <x:v>2.6</x:v>
      </x:c>
      <x:c r="M3920" s="70" t="n">
        <x:v>0.075</x:v>
      </x:c>
      <x:c r="N3920" s="71" t="n">
        <x:v>95</x:v>
      </x:c>
      <x:c r="O3920" s="33" t="n">
        <x:f>ROUND(3*E3920+F3920+G3920*H3920,1)</x:f>
        <x:v>131.3</x:v>
      </x:c>
      <x:c r="P3920" s="33" t="n">
        <x:f>ROUND('Inputs'!$C$4*'Inputs'!$C$7*'Inputs'!$C$5*C3920/3600,1)</x:f>
        <x:v>4102.2</x:v>
      </x:c>
      <x:c r="Q3920" s="33" t="n">
        <x:f>ROUND(('Inputs'!$C$4/B3920)*'Inputs'!$C$7*'Inputs'!$C$6*D3920/3600,1)</x:f>
        <x:v>2434.6</x:v>
      </x:c>
      <x:c r="R3920" s="59" t="n">
        <x:f>ROUND((P3920-Q3920)*O3920-('Inputs'!$C$4/B3920)*(I3920/J3920+K3920)-'Inputs'!$C$4*L3920-('Inputs'!$C$4*'Inputs'!$C$20*'Inputs'!$C$21*'Inputs'!$C$22/1000)*M3920*N3920,0)</x:f>
        <x:v>-324244</x:v>
      </x:c>
      <x:c r="S3920" s="59" t="n">
        <x:f>ROUND(R3920/'Inputs'!$C$4,2)</x:f>
        <x:v>-32.42</x:v>
      </x:c>
      <x:c r="T3920" s="33" t="n">
        <x:f>ROUND((P3920-Q3920)*G3920*'Inputs'!$C$25/1000,1)</x:f>
        <x:v>34.9</x:v>
      </x:c>
    </x:row>
    <x:row r="3921">
      <x:c r="A3921" t="n">
        <x:v>3906</x:v>
      </x:c>
      <x:c r="B3921" s="68" t="n">
        <x:v>38.9</x:v>
      </x:c>
      <x:c r="C3921" s="68" t="n">
        <x:v>26.8</x:v>
      </x:c>
      <x:c r="D3921" s="68" t="n">
        <x:v>216.1</x:v>
      </x:c>
      <x:c r="E3921" s="68" t="n">
        <x:v>20.8</x:v>
      </x:c>
      <x:c r="F3921" s="68" t="n">
        <x:v>33</x:v>
      </x:c>
      <x:c r="G3921" s="68" t="n">
        <x:v>10.5</x:v>
      </x:c>
      <x:c r="H3921" s="69" t="n">
        <x:v>1.709</x:v>
      </x:c>
      <x:c r="I3921" s="68" t="n">
        <x:v>6297</x:v>
      </x:c>
      <x:c r="J3921" s="68" t="n">
        <x:v>14.6</x:v>
      </x:c>
      <x:c r="K3921" s="68" t="n">
        <x:v>550</x:v>
      </x:c>
      <x:c r="L3921" s="68" t="n">
        <x:v>3.4</x:v>
      </x:c>
      <x:c r="M3921" s="70" t="n">
        <x:v>0.001</x:v>
      </x:c>
      <x:c r="N3921" s="71" t="n">
        <x:v>126</x:v>
      </x:c>
      <x:c r="O3921" s="33" t="n">
        <x:f>ROUND(3*E3921+F3921+G3921*H3921,1)</x:f>
        <x:v>113.3</x:v>
      </x:c>
      <x:c r="P3921" s="33" t="n">
        <x:f>ROUND('Inputs'!$C$4*'Inputs'!$C$7*'Inputs'!$C$5*C3921/3600,1)</x:f>
        <x:v>3871.1</x:v>
      </x:c>
      <x:c r="Q3921" s="33" t="n">
        <x:f>ROUND(('Inputs'!$C$4/B3921)*'Inputs'!$C$7*'Inputs'!$C$6*D3921/3600,1)</x:f>
        <x:v>1604.9</x:v>
      </x:c>
      <x:c r="R3921" s="59" t="n">
        <x:f>ROUND((P3921-Q3921)*O3921-('Inputs'!$C$4/B3921)*(I3921/J3921+K3921)-'Inputs'!$C$4*L3921-('Inputs'!$C$4*'Inputs'!$C$20*'Inputs'!$C$21*'Inputs'!$C$22/1000)*M3921*N3921,0)</x:f>
        <x:v>-29784</x:v>
      </x:c>
      <x:c r="S3921" s="59" t="n">
        <x:f>ROUND(R3921/'Inputs'!$C$4,2)</x:f>
        <x:v>-2.98</x:v>
      </x:c>
      <x:c r="T3921" s="33" t="n">
        <x:f>ROUND((P3921-Q3921)*G3921*'Inputs'!$C$25/1000,1)</x:f>
        <x:v>61.5</x:v>
      </x:c>
    </x:row>
    <x:row r="3922">
      <x:c r="A3922" t="n">
        <x:v>3907</x:v>
      </x:c>
      <x:c r="B3922" s="68" t="n">
        <x:v>44</x:v>
      </x:c>
      <x:c r="C3922" s="68" t="n">
        <x:v>25.3</x:v>
      </x:c>
      <x:c r="D3922" s="68" t="n">
        <x:v>173.7</x:v>
      </x:c>
      <x:c r="E3922" s="68" t="n">
        <x:v>26</x:v>
      </x:c>
      <x:c r="F3922" s="68" t="n">
        <x:v>49.4</x:v>
      </x:c>
      <x:c r="G3922" s="68" t="n">
        <x:v>9.4</x:v>
      </x:c>
      <x:c r="H3922" s="69" t="n">
        <x:v>1.849</x:v>
      </x:c>
      <x:c r="I3922" s="68" t="n">
        <x:v>4283</x:v>
      </x:c>
      <x:c r="J3922" s="68" t="n">
        <x:v>14.7</x:v>
      </x:c>
      <x:c r="K3922" s="68" t="n">
        <x:v>339</x:v>
      </x:c>
      <x:c r="L3922" s="68" t="n">
        <x:v>5.4</x:v>
      </x:c>
      <x:c r="M3922" s="70" t="n">
        <x:v>0.077</x:v>
      </x:c>
      <x:c r="N3922" s="71" t="n">
        <x:v>115</x:v>
      </x:c>
      <x:c r="O3922" s="33" t="n">
        <x:f>ROUND(3*E3922+F3922+G3922*H3922,1)</x:f>
        <x:v>144.8</x:v>
      </x:c>
      <x:c r="P3922" s="33" t="n">
        <x:f>ROUND('Inputs'!$C$4*'Inputs'!$C$7*'Inputs'!$C$5*C3922/3600,1)</x:f>
        <x:v>3654.4</x:v>
      </x:c>
      <x:c r="Q3922" s="33" t="n">
        <x:f>ROUND(('Inputs'!$C$4/B3922)*'Inputs'!$C$7*'Inputs'!$C$6*D3922/3600,1)</x:f>
        <x:v>1140.5</x:v>
      </x:c>
      <x:c r="R3922" s="59" t="n">
        <x:f>ROUND((P3922-Q3922)*O3922-('Inputs'!$C$4/B3922)*(I3922/J3922+K3922)-'Inputs'!$C$4*L3922-('Inputs'!$C$4*'Inputs'!$C$20*'Inputs'!$C$21*'Inputs'!$C$22/1000)*M3922*N3922,0)</x:f>
        <x:v>146948</x:v>
      </x:c>
      <x:c r="S3922" s="59" t="n">
        <x:f>ROUND(R3922/'Inputs'!$C$4,2)</x:f>
        <x:v>14.69</x:v>
      </x:c>
      <x:c r="T3922" s="33" t="n">
        <x:f>ROUND((P3922-Q3922)*G3922*'Inputs'!$C$25/1000,1)</x:f>
        <x:v>61.1</x:v>
      </x:c>
    </x:row>
    <x:row r="3923">
      <x:c r="A3923" t="n">
        <x:v>3908</x:v>
      </x:c>
      <x:c r="B3923" s="68" t="n">
        <x:v>38.2</x:v>
      </x:c>
      <x:c r="C3923" s="68" t="n">
        <x:v>26.6</x:v>
      </x:c>
      <x:c r="D3923" s="68" t="n">
        <x:v>168.3</x:v>
      </x:c>
      <x:c r="E3923" s="68" t="n">
        <x:v>26.6</x:v>
      </x:c>
      <x:c r="F3923" s="68" t="n">
        <x:v>39.9</x:v>
      </x:c>
      <x:c r="G3923" s="68" t="n">
        <x:v>10</x:v>
      </x:c>
      <x:c r="H3923" s="69" t="n">
        <x:v>1.902</x:v>
      </x:c>
      <x:c r="I3923" s="68" t="n">
        <x:v>9367</x:v>
      </x:c>
      <x:c r="J3923" s="68" t="n">
        <x:v>13.1</x:v>
      </x:c>
      <x:c r="K3923" s="68" t="n">
        <x:v>669</x:v>
      </x:c>
      <x:c r="L3923" s="68" t="n">
        <x:v>4.3</x:v>
      </x:c>
      <x:c r="M3923" s="70" t="n">
        <x:v>0.001</x:v>
      </x:c>
      <x:c r="N3923" s="71" t="n">
        <x:v>139</x:v>
      </x:c>
      <x:c r="O3923" s="33" t="n">
        <x:f>ROUND(3*E3923+F3923+G3923*H3923,1)</x:f>
        <x:v>138.7</x:v>
      </x:c>
      <x:c r="P3923" s="33" t="n">
        <x:f>ROUND('Inputs'!$C$4*'Inputs'!$C$7*'Inputs'!$C$5*C3923/3600,1)</x:f>
        <x:v>3842.2</x:v>
      </x:c>
      <x:c r="Q3923" s="33" t="n">
        <x:f>ROUND(('Inputs'!$C$4/B3923)*'Inputs'!$C$7*'Inputs'!$C$6*D3923/3600,1)</x:f>
        <x:v>1272.8</x:v>
      </x:c>
      <x:c r="R3923" s="59" t="n">
        <x:f>ROUND((P3923-Q3923)*O3923-('Inputs'!$C$4/B3923)*(I3923/J3923+K3923)-'Inputs'!$C$4*L3923-('Inputs'!$C$4*'Inputs'!$C$20*'Inputs'!$C$21*'Inputs'!$C$22/1000)*M3923*N3923,0)</x:f>
        <x:v>-49249</x:v>
      </x:c>
      <x:c r="S3923" s="59" t="n">
        <x:f>ROUND(R3923/'Inputs'!$C$4,2)</x:f>
        <x:v>-4.92</x:v>
      </x:c>
      <x:c r="T3923" s="33" t="n">
        <x:f>ROUND((P3923-Q3923)*G3923*'Inputs'!$C$25/1000,1)</x:f>
        <x:v>66.4</x:v>
      </x:c>
    </x:row>
    <x:row r="3924">
      <x:c r="A3924" t="n">
        <x:v>3909</x:v>
      </x:c>
      <x:c r="B3924" s="68" t="n">
        <x:v>30.1</x:v>
      </x:c>
      <x:c r="C3924" s="68" t="n">
        <x:v>25.2</x:v>
      </x:c>
      <x:c r="D3924" s="68" t="n">
        <x:v>217.2</x:v>
      </x:c>
      <x:c r="E3924" s="68" t="n">
        <x:v>26.9</x:v>
      </x:c>
      <x:c r="F3924" s="68" t="n">
        <x:v>35.4</x:v>
      </x:c>
      <x:c r="G3924" s="68" t="n">
        <x:v>8</x:v>
      </x:c>
      <x:c r="H3924" s="69" t="n">
        <x:v>1.882</x:v>
      </x:c>
      <x:c r="I3924" s="68" t="n">
        <x:v>6586</x:v>
      </x:c>
      <x:c r="J3924" s="68" t="n">
        <x:v>8.2</x:v>
      </x:c>
      <x:c r="K3924" s="68" t="n">
        <x:v>842</x:v>
      </x:c>
      <x:c r="L3924" s="68" t="n">
        <x:v>3.9</x:v>
      </x:c>
      <x:c r="M3924" s="70" t="n">
        <x:v>0.094</x:v>
      </x:c>
      <x:c r="N3924" s="71" t="n">
        <x:v>70</x:v>
      </x:c>
      <x:c r="O3924" s="33" t="n">
        <x:f>ROUND(3*E3924+F3924+G3924*H3924,1)</x:f>
        <x:v>131.2</x:v>
      </x:c>
      <x:c r="P3924" s="33" t="n">
        <x:f>ROUND('Inputs'!$C$4*'Inputs'!$C$7*'Inputs'!$C$5*C3924/3600,1)</x:f>
        <x:v>3640</x:v>
      </x:c>
      <x:c r="Q3924" s="33" t="n">
        <x:f>ROUND(('Inputs'!$C$4/B3924)*'Inputs'!$C$7*'Inputs'!$C$6*D3924/3600,1)</x:f>
        <x:v>2084.6</x:v>
      </x:c>
      <x:c r="R3924" s="59" t="n">
        <x:f>ROUND((P3924-Q3924)*O3924-('Inputs'!$C$4/B3924)*(I3924/J3924+K3924)-'Inputs'!$C$4*L3924-('Inputs'!$C$4*'Inputs'!$C$20*'Inputs'!$C$21*'Inputs'!$C$22/1000)*M3924*N3924,0)</x:f>
        <x:v>-396214</x:v>
      </x:c>
      <x:c r="S3924" s="59" t="n">
        <x:f>ROUND(R3924/'Inputs'!$C$4,2)</x:f>
        <x:v>-39.62</x:v>
      </x:c>
      <x:c r="T3924" s="33" t="n">
        <x:f>ROUND((P3924-Q3924)*G3924*'Inputs'!$C$25/1000,1)</x:f>
        <x:v>32.1</x:v>
      </x:c>
    </x:row>
    <x:row r="3925">
      <x:c r="A3925" t="n">
        <x:v>3910</x:v>
      </x:c>
      <x:c r="B3925" s="68" t="n">
        <x:v>43</x:v>
      </x:c>
      <x:c r="C3925" s="68" t="n">
        <x:v>29.6</x:v>
      </x:c>
      <x:c r="D3925" s="68" t="n">
        <x:v>174.7</x:v>
      </x:c>
      <x:c r="E3925" s="68" t="n">
        <x:v>24.6</x:v>
      </x:c>
      <x:c r="F3925" s="68" t="n">
        <x:v>33</x:v>
      </x:c>
      <x:c r="G3925" s="68" t="n">
        <x:v>9.7</x:v>
      </x:c>
      <x:c r="H3925" s="69" t="n">
        <x:v>1.814</x:v>
      </x:c>
      <x:c r="I3925" s="68" t="n">
        <x:v>5951</x:v>
      </x:c>
      <x:c r="J3925" s="68" t="n">
        <x:v>8.3</x:v>
      </x:c>
      <x:c r="K3925" s="68" t="n">
        <x:v>538</x:v>
      </x:c>
      <x:c r="L3925" s="68" t="n">
        <x:v>5.3</x:v>
      </x:c>
      <x:c r="M3925" s="70" t="n">
        <x:v>0.025</x:v>
      </x:c>
      <x:c r="N3925" s="71" t="n">
        <x:v>122</x:v>
      </x:c>
      <x:c r="O3925" s="33" t="n">
        <x:f>ROUND(3*E3925+F3925+G3925*H3925,1)</x:f>
        <x:v>124.4</x:v>
      </x:c>
      <x:c r="P3925" s="33" t="n">
        <x:f>ROUND('Inputs'!$C$4*'Inputs'!$C$7*'Inputs'!$C$5*C3925/3600,1)</x:f>
        <x:v>4275.6</x:v>
      </x:c>
      <x:c r="Q3925" s="33" t="n">
        <x:f>ROUND(('Inputs'!$C$4/B3925)*'Inputs'!$C$7*'Inputs'!$C$6*D3925/3600,1)</x:f>
        <x:v>1173.7</x:v>
      </x:c>
      <x:c r="R3925" s="59" t="n">
        <x:f>ROUND((P3925-Q3925)*O3925-('Inputs'!$C$4/B3925)*(I3925/J3925+K3925)-'Inputs'!$C$4*L3925-('Inputs'!$C$4*'Inputs'!$C$20*'Inputs'!$C$21*'Inputs'!$C$22/1000)*M3925*N3925,0)</x:f>
        <x:v>34198</x:v>
      </x:c>
      <x:c r="S3925" s="59" t="n">
        <x:f>ROUND(R3925/'Inputs'!$C$4,2)</x:f>
        <x:v>3.42</x:v>
      </x:c>
      <x:c r="T3925" s="33" t="n">
        <x:f>ROUND((P3925-Q3925)*G3925*'Inputs'!$C$25/1000,1)</x:f>
        <x:v>77.7</x:v>
      </x:c>
    </x:row>
    <x:row r="3926">
      <x:c r="A3926" t="n">
        <x:v>3911</x:v>
      </x:c>
      <x:c r="B3926" s="68" t="n">
        <x:v>49.3</x:v>
      </x:c>
      <x:c r="C3926" s="68" t="n">
        <x:v>29</x:v>
      </x:c>
      <x:c r="D3926" s="68" t="n">
        <x:v>167.3</x:v>
      </x:c>
      <x:c r="E3926" s="68" t="n">
        <x:v>26.4</x:v>
      </x:c>
      <x:c r="F3926" s="68" t="n">
        <x:v>50.6</x:v>
      </x:c>
      <x:c r="G3926" s="68" t="n">
        <x:v>8.8</x:v>
      </x:c>
      <x:c r="H3926" s="69" t="n">
        <x:v>1.832</x:v>
      </x:c>
      <x:c r="I3926" s="68" t="n">
        <x:v>8222</x:v>
      </x:c>
      <x:c r="J3926" s="68" t="n">
        <x:v>12.7</x:v>
      </x:c>
      <x:c r="K3926" s="68" t="n">
        <x:v>759</x:v>
      </x:c>
      <x:c r="L3926" s="68" t="n">
        <x:v>5.1</x:v>
      </x:c>
      <x:c r="M3926" s="70" t="n">
        <x:v>0.069</x:v>
      </x:c>
      <x:c r="N3926" s="71" t="n">
        <x:v>126</x:v>
      </x:c>
      <x:c r="O3926" s="33" t="n">
        <x:f>ROUND(3*E3926+F3926+G3926*H3926,1)</x:f>
        <x:v>145.9</x:v>
      </x:c>
      <x:c r="P3926" s="33" t="n">
        <x:f>ROUND('Inputs'!$C$4*'Inputs'!$C$7*'Inputs'!$C$5*C3926/3600,1)</x:f>
        <x:v>4188.9</x:v>
      </x:c>
      <x:c r="Q3926" s="33" t="n">
        <x:f>ROUND(('Inputs'!$C$4/B3926)*'Inputs'!$C$7*'Inputs'!$C$6*D3926/3600,1)</x:f>
        <x:v>980.3</x:v>
      </x:c>
      <x:c r="R3926" s="59" t="n">
        <x:f>ROUND((P3926-Q3926)*O3926-('Inputs'!$C$4/B3926)*(I3926/J3926+K3926)-'Inputs'!$C$4*L3926-('Inputs'!$C$4*'Inputs'!$C$20*'Inputs'!$C$21*'Inputs'!$C$22/1000)*M3926*N3926,0)</x:f>
        <x:v>112420</x:v>
      </x:c>
      <x:c r="S3926" s="59" t="n">
        <x:f>ROUND(R3926/'Inputs'!$C$4,2)</x:f>
        <x:v>11.24</x:v>
      </x:c>
      <x:c r="T3926" s="33" t="n">
        <x:f>ROUND((P3926-Q3926)*G3926*'Inputs'!$C$25/1000,1)</x:f>
        <x:v>72.9</x:v>
      </x:c>
    </x:row>
    <x:row r="3927">
      <x:c r="A3927" t="n">
        <x:v>3912</x:v>
      </x:c>
      <x:c r="B3927" s="68" t="n">
        <x:v>28.5</x:v>
      </x:c>
      <x:c r="C3927" s="68" t="n">
        <x:v>26.6</x:v>
      </x:c>
      <x:c r="D3927" s="68" t="n">
        <x:v>198.5</x:v>
      </x:c>
      <x:c r="E3927" s="68" t="n">
        <x:v>22.3</x:v>
      </x:c>
      <x:c r="F3927" s="68" t="n">
        <x:v>47</x:v>
      </x:c>
      <x:c r="G3927" s="68" t="n">
        <x:v>8.6</x:v>
      </x:c>
      <x:c r="H3927" s="69" t="n">
        <x:v>1.79</x:v>
      </x:c>
      <x:c r="I3927" s="68" t="n">
        <x:v>6988</x:v>
      </x:c>
      <x:c r="J3927" s="68" t="n">
        <x:v>10.5</x:v>
      </x:c>
      <x:c r="K3927" s="68" t="n">
        <x:v>891</x:v>
      </x:c>
      <x:c r="L3927" s="68" t="n">
        <x:v>5.4</x:v>
      </x:c>
      <x:c r="M3927" s="70" t="n">
        <x:v>0.009</x:v>
      </x:c>
      <x:c r="N3927" s="71" t="n">
        <x:v>116</x:v>
      </x:c>
      <x:c r="O3927" s="33" t="n">
        <x:f>ROUND(3*E3927+F3927+G3927*H3927,1)</x:f>
        <x:v>129.3</x:v>
      </x:c>
      <x:c r="P3927" s="33" t="n">
        <x:f>ROUND('Inputs'!$C$4*'Inputs'!$C$7*'Inputs'!$C$5*C3927/3600,1)</x:f>
        <x:v>3842.2</x:v>
      </x:c>
      <x:c r="Q3927" s="33" t="n">
        <x:f>ROUND(('Inputs'!$C$4/B3927)*'Inputs'!$C$7*'Inputs'!$C$6*D3927/3600,1)</x:f>
        <x:v>2012.1</x:v>
      </x:c>
      <x:c r="R3927" s="59" t="n">
        <x:f>ROUND((P3927-Q3927)*O3927-('Inputs'!$C$4/B3927)*(I3927/J3927+K3927)-'Inputs'!$C$4*L3927-('Inputs'!$C$4*'Inputs'!$C$20*'Inputs'!$C$21*'Inputs'!$C$22/1000)*M3927*N3927,0)</x:f>
        <x:v>-365851</x:v>
      </x:c>
      <x:c r="S3927" s="59" t="n">
        <x:f>ROUND(R3927/'Inputs'!$C$4,2)</x:f>
        <x:v>-36.59</x:v>
      </x:c>
      <x:c r="T3927" s="33" t="n">
        <x:f>ROUND((P3927-Q3927)*G3927*'Inputs'!$C$25/1000,1)</x:f>
        <x:v>40.7</x:v>
      </x:c>
    </x:row>
    <x:row r="3928">
      <x:c r="A3928" t="n">
        <x:v>3913</x:v>
      </x:c>
      <x:c r="B3928" s="68" t="n">
        <x:v>38.8</x:v>
      </x:c>
      <x:c r="C3928" s="68" t="n">
        <x:v>29.1</x:v>
      </x:c>
      <x:c r="D3928" s="68" t="n">
        <x:v>206.5</x:v>
      </x:c>
      <x:c r="E3928" s="68" t="n">
        <x:v>22.8</x:v>
      </x:c>
      <x:c r="F3928" s="68" t="n">
        <x:v>38.6</x:v>
      </x:c>
      <x:c r="G3928" s="68" t="n">
        <x:v>9.5</x:v>
      </x:c>
      <x:c r="H3928" s="69" t="n">
        <x:v>1.931</x:v>
      </x:c>
      <x:c r="I3928" s="68" t="n">
        <x:v>6892</x:v>
      </x:c>
      <x:c r="J3928" s="68" t="n">
        <x:v>12.3</x:v>
      </x:c>
      <x:c r="K3928" s="68" t="n">
        <x:v>497</x:v>
      </x:c>
      <x:c r="L3928" s="68" t="n">
        <x:v>4.8</x:v>
      </x:c>
      <x:c r="M3928" s="70" t="n">
        <x:v>0.096</x:v>
      </x:c>
      <x:c r="N3928" s="71" t="n">
        <x:v>69</x:v>
      </x:c>
      <x:c r="O3928" s="33" t="n">
        <x:f>ROUND(3*E3928+F3928+G3928*H3928,1)</x:f>
        <x:v>125.3</x:v>
      </x:c>
      <x:c r="P3928" s="33" t="n">
        <x:f>ROUND('Inputs'!$C$4*'Inputs'!$C$7*'Inputs'!$C$5*C3928/3600,1)</x:f>
        <x:v>4203.3</x:v>
      </x:c>
      <x:c r="Q3928" s="33" t="n">
        <x:f>ROUND(('Inputs'!$C$4/B3928)*'Inputs'!$C$7*'Inputs'!$C$6*D3928/3600,1)</x:f>
        <x:v>1537.5</x:v>
      </x:c>
      <x:c r="R3928" s="59" t="n">
        <x:f>ROUND((P3928-Q3928)*O3928-('Inputs'!$C$4/B3928)*(I3928/J3928+K3928)-'Inputs'!$C$4*L3928-('Inputs'!$C$4*'Inputs'!$C$20*'Inputs'!$C$21*'Inputs'!$C$22/1000)*M3928*N3928,0)</x:f>
        <x:v>-1294</x:v>
      </x:c>
      <x:c r="S3928" s="59" t="n">
        <x:f>ROUND(R3928/'Inputs'!$C$4,2)</x:f>
        <x:v>-0.13</x:v>
      </x:c>
      <x:c r="T3928" s="33" t="n">
        <x:f>ROUND((P3928-Q3928)*G3928*'Inputs'!$C$25/1000,1)</x:f>
        <x:v>65.4</x:v>
      </x:c>
    </x:row>
    <x:row r="3929">
      <x:c r="A3929" t="n">
        <x:v>3914</x:v>
      </x:c>
      <x:c r="B3929" s="68" t="n">
        <x:v>50.3</x:v>
      </x:c>
      <x:c r="C3929" s="68" t="n">
        <x:v>31.4</x:v>
      </x:c>
      <x:c r="D3929" s="68" t="n">
        <x:v>171.4</x:v>
      </x:c>
      <x:c r="E3929" s="68" t="n">
        <x:v>21.6</x:v>
      </x:c>
      <x:c r="F3929" s="68" t="n">
        <x:v>54.9</x:v>
      </x:c>
      <x:c r="G3929" s="68" t="n">
        <x:v>10.5</x:v>
      </x:c>
      <x:c r="H3929" s="69" t="n">
        <x:v>1.912</x:v>
      </x:c>
      <x:c r="I3929" s="68" t="n">
        <x:v>9412</x:v>
      </x:c>
      <x:c r="J3929" s="68" t="n">
        <x:v>9.9</x:v>
      </x:c>
      <x:c r="K3929" s="68" t="n">
        <x:v>577</x:v>
      </x:c>
      <x:c r="L3929" s="68" t="n">
        <x:v>2.1</x:v>
      </x:c>
      <x:c r="M3929" s="70" t="n">
        <x:v>0.006</x:v>
      </x:c>
      <x:c r="N3929" s="71" t="n">
        <x:v>134</x:v>
      </x:c>
      <x:c r="O3929" s="33" t="n">
        <x:f>ROUND(3*E3929+F3929+G3929*H3929,1)</x:f>
        <x:v>139.8</x:v>
      </x:c>
      <x:c r="P3929" s="33" t="n">
        <x:f>ROUND('Inputs'!$C$4*'Inputs'!$C$7*'Inputs'!$C$5*C3929/3600,1)</x:f>
        <x:v>4535.6</x:v>
      </x:c>
      <x:c r="Q3929" s="33" t="n">
        <x:f>ROUND(('Inputs'!$C$4/B3929)*'Inputs'!$C$7*'Inputs'!$C$6*D3929/3600,1)</x:f>
        <x:v>984.4</x:v>
      </x:c>
      <x:c r="R3929" s="59" t="n">
        <x:f>ROUND((P3929-Q3929)*O3929-('Inputs'!$C$4/B3929)*(I3929/J3929+K3929)-'Inputs'!$C$4*L3929-('Inputs'!$C$4*'Inputs'!$C$20*'Inputs'!$C$21*'Inputs'!$C$22/1000)*M3929*N3929,0)</x:f>
        <x:v>169941</x:v>
      </x:c>
      <x:c r="S3929" s="59" t="n">
        <x:f>ROUND(R3929/'Inputs'!$C$4,2)</x:f>
        <x:v>16.99</x:v>
      </x:c>
      <x:c r="T3929" s="33" t="n">
        <x:f>ROUND((P3929-Q3929)*G3929*'Inputs'!$C$25/1000,1)</x:f>
        <x:v>96.3</x:v>
      </x:c>
    </x:row>
    <x:row r="3930">
      <x:c r="A3930" t="n">
        <x:v>3915</x:v>
      </x:c>
      <x:c r="B3930" s="68" t="n">
        <x:v>46.8</x:v>
      </x:c>
      <x:c r="C3930" s="68" t="n">
        <x:v>32.1</x:v>
      </x:c>
      <x:c r="D3930" s="68" t="n">
        <x:v>255.8</x:v>
      </x:c>
      <x:c r="E3930" s="68" t="n">
        <x:v>23.3</x:v>
      </x:c>
      <x:c r="F3930" s="68" t="n">
        <x:v>49.8</x:v>
      </x:c>
      <x:c r="G3930" s="68" t="n">
        <x:v>7.8</x:v>
      </x:c>
      <x:c r="H3930" s="69" t="n">
        <x:v>1.651</x:v>
      </x:c>
      <x:c r="I3930" s="68" t="n">
        <x:v>5557</x:v>
      </x:c>
      <x:c r="J3930" s="68" t="n">
        <x:v>11.9</x:v>
      </x:c>
      <x:c r="K3930" s="68" t="n">
        <x:v>547</x:v>
      </x:c>
      <x:c r="L3930" s="68" t="n">
        <x:v>2.5</x:v>
      </x:c>
      <x:c r="M3930" s="70" t="n">
        <x:v>0.069</x:v>
      </x:c>
      <x:c r="N3930" s="71" t="n">
        <x:v>71</x:v>
      </x:c>
      <x:c r="O3930" s="33" t="n">
        <x:f>ROUND(3*E3930+F3930+G3930*H3930,1)</x:f>
        <x:v>132.6</x:v>
      </x:c>
      <x:c r="P3930" s="33" t="n">
        <x:f>ROUND('Inputs'!$C$4*'Inputs'!$C$7*'Inputs'!$C$5*C3930/3600,1)</x:f>
        <x:v>4636.7</x:v>
      </x:c>
      <x:c r="Q3930" s="33" t="n">
        <x:f>ROUND(('Inputs'!$C$4/B3930)*'Inputs'!$C$7*'Inputs'!$C$6*D3930/3600,1)</x:f>
        <x:v>1579</x:v>
      </x:c>
      <x:c r="R3930" s="59" t="n">
        <x:f>ROUND((P3930-Q3930)*O3930-('Inputs'!$C$4/B3930)*(I3930/J3930+K3930)-'Inputs'!$C$4*L3930-('Inputs'!$C$4*'Inputs'!$C$20*'Inputs'!$C$21*'Inputs'!$C$22/1000)*M3930*N3930,0)</x:f>
        <x:v>152835</x:v>
      </x:c>
      <x:c r="S3930" s="59" t="n">
        <x:f>ROUND(R3930/'Inputs'!$C$4,2)</x:f>
        <x:v>15.28</x:v>
      </x:c>
      <x:c r="T3930" s="33" t="n">
        <x:f>ROUND((P3930-Q3930)*G3930*'Inputs'!$C$25/1000,1)</x:f>
        <x:v>61.6</x:v>
      </x:c>
    </x:row>
    <x:row r="3931">
      <x:c r="A3931" t="n">
        <x:v>3916</x:v>
      </x:c>
      <x:c r="B3931" s="68" t="n">
        <x:v>39.6</x:v>
      </x:c>
      <x:c r="C3931" s="68" t="n">
        <x:v>30.4</x:v>
      </x:c>
      <x:c r="D3931" s="68" t="n">
        <x:v>168.9</x:v>
      </x:c>
      <x:c r="E3931" s="68" t="n">
        <x:v>25.8</x:v>
      </x:c>
      <x:c r="F3931" s="68" t="n">
        <x:v>52.7</x:v>
      </x:c>
      <x:c r="G3931" s="68" t="n">
        <x:v>9.1</x:v>
      </x:c>
      <x:c r="H3931" s="69" t="n">
        <x:v>1.861</x:v>
      </x:c>
      <x:c r="I3931" s="68" t="n">
        <x:v>6335</x:v>
      </x:c>
      <x:c r="J3931" s="68" t="n">
        <x:v>10</x:v>
      </x:c>
      <x:c r="K3931" s="68" t="n">
        <x:v>480</x:v>
      </x:c>
      <x:c r="L3931" s="68" t="n">
        <x:v>2.7</x:v>
      </x:c>
      <x:c r="M3931" s="70" t="n">
        <x:v>0.069</x:v>
      </x:c>
      <x:c r="N3931" s="71" t="n">
        <x:v>144</x:v>
      </x:c>
      <x:c r="O3931" s="33" t="n">
        <x:f>ROUND(3*E3931+F3931+G3931*H3931,1)</x:f>
        <x:v>147</x:v>
      </x:c>
      <x:c r="P3931" s="33" t="n">
        <x:f>ROUND('Inputs'!$C$4*'Inputs'!$C$7*'Inputs'!$C$5*C3931/3600,1)</x:f>
        <x:v>4391.1</x:v>
      </x:c>
      <x:c r="Q3931" s="33" t="n">
        <x:f>ROUND(('Inputs'!$C$4/B3931)*'Inputs'!$C$7*'Inputs'!$C$6*D3931/3600,1)</x:f>
        <x:v>1232.2</x:v>
      </x:c>
      <x:c r="R3931" s="59" t="n">
        <x:f>ROUND((P3931-Q3931)*O3931-('Inputs'!$C$4/B3931)*(I3931/J3931+K3931)-'Inputs'!$C$4*L3931-('Inputs'!$C$4*'Inputs'!$C$20*'Inputs'!$C$21*'Inputs'!$C$22/1000)*M3931*N3931,0)</x:f>
        <x:v>133953</x:v>
      </x:c>
      <x:c r="S3931" s="59" t="n">
        <x:f>ROUND(R3931/'Inputs'!$C$4,2)</x:f>
        <x:v>13.4</x:v>
      </x:c>
      <x:c r="T3931" s="33" t="n">
        <x:f>ROUND((P3931-Q3931)*G3931*'Inputs'!$C$25/1000,1)</x:f>
        <x:v>74.3</x:v>
      </x:c>
    </x:row>
    <x:row r="3932">
      <x:c r="A3932" t="n">
        <x:v>3917</x:v>
      </x:c>
      <x:c r="B3932" s="68" t="n">
        <x:v>53.6</x:v>
      </x:c>
      <x:c r="C3932" s="68" t="n">
        <x:v>31.2</x:v>
      </x:c>
      <x:c r="D3932" s="68" t="n">
        <x:v>228</x:v>
      </x:c>
      <x:c r="E3932" s="68" t="n">
        <x:v>20.3</x:v>
      </x:c>
      <x:c r="F3932" s="68" t="n">
        <x:v>43.2</x:v>
      </x:c>
      <x:c r="G3932" s="68" t="n">
        <x:v>8.2</x:v>
      </x:c>
      <x:c r="H3932" s="69" t="n">
        <x:v>1.813</x:v>
      </x:c>
      <x:c r="I3932" s="68" t="n">
        <x:v>5143</x:v>
      </x:c>
      <x:c r="J3932" s="68" t="n">
        <x:v>9.5</x:v>
      </x:c>
      <x:c r="K3932" s="68" t="n">
        <x:v>916</x:v>
      </x:c>
      <x:c r="L3932" s="68" t="n">
        <x:v>4.1</x:v>
      </x:c>
      <x:c r="M3932" s="70" t="n">
        <x:v>0.08</x:v>
      </x:c>
      <x:c r="N3932" s="71" t="n">
        <x:v>124</x:v>
      </x:c>
      <x:c r="O3932" s="33" t="n">
        <x:f>ROUND(3*E3932+F3932+G3932*H3932,1)</x:f>
        <x:v>119</x:v>
      </x:c>
      <x:c r="P3932" s="33" t="n">
        <x:f>ROUND('Inputs'!$C$4*'Inputs'!$C$7*'Inputs'!$C$5*C3932/3600,1)</x:f>
        <x:v>4506.7</x:v>
      </x:c>
      <x:c r="Q3932" s="33" t="n">
        <x:f>ROUND(('Inputs'!$C$4/B3932)*'Inputs'!$C$7*'Inputs'!$C$6*D3932/3600,1)</x:f>
        <x:v>1228.9</x:v>
      </x:c>
      <x:c r="R3932" s="59" t="n">
        <x:f>ROUND((P3932-Q3932)*O3932-('Inputs'!$C$4/B3932)*(I3932/J3932+K3932)-'Inputs'!$C$4*L3932-('Inputs'!$C$4*'Inputs'!$C$20*'Inputs'!$C$21*'Inputs'!$C$22/1000)*M3932*N3932,0)</x:f>
        <x:v>54979</x:v>
      </x:c>
      <x:c r="S3932" s="59" t="n">
        <x:f>ROUND(R3932/'Inputs'!$C$4,2)</x:f>
        <x:v>5.5</x:v>
      </x:c>
      <x:c r="T3932" s="33" t="n">
        <x:f>ROUND((P3932-Q3932)*G3932*'Inputs'!$C$25/1000,1)</x:f>
        <x:v>69.4</x:v>
      </x:c>
    </x:row>
    <x:row r="3933">
      <x:c r="A3933" t="n">
        <x:v>3918</x:v>
      </x:c>
      <x:c r="B3933" s="68" t="n">
        <x:v>32.3</x:v>
      </x:c>
      <x:c r="C3933" s="68" t="n">
        <x:v>29.5</x:v>
      </x:c>
      <x:c r="D3933" s="68" t="n">
        <x:v>215.7</x:v>
      </x:c>
      <x:c r="E3933" s="68" t="n">
        <x:v>25.6</x:v>
      </x:c>
      <x:c r="F3933" s="68" t="n">
        <x:v>30.3</x:v>
      </x:c>
      <x:c r="G3933" s="68" t="n">
        <x:v>9.5</x:v>
      </x:c>
      <x:c r="H3933" s="69" t="n">
        <x:v>1.859</x:v>
      </x:c>
      <x:c r="I3933" s="68" t="n">
        <x:v>5921</x:v>
      </x:c>
      <x:c r="J3933" s="68" t="n">
        <x:v>14.9</x:v>
      </x:c>
      <x:c r="K3933" s="68" t="n">
        <x:v>504</x:v>
      </x:c>
      <x:c r="L3933" s="68" t="n">
        <x:v>3.9</x:v>
      </x:c>
      <x:c r="M3933" s="70" t="n">
        <x:v>0.057</x:v>
      </x:c>
      <x:c r="N3933" s="71" t="n">
        <x:v>105</x:v>
      </x:c>
      <x:c r="O3933" s="33" t="n">
        <x:f>ROUND(3*E3933+F3933+G3933*H3933,1)</x:f>
        <x:v>124.8</x:v>
      </x:c>
      <x:c r="P3933" s="33" t="n">
        <x:f>ROUND('Inputs'!$C$4*'Inputs'!$C$7*'Inputs'!$C$5*C3933/3600,1)</x:f>
        <x:v>4261.1</x:v>
      </x:c>
      <x:c r="Q3933" s="33" t="n">
        <x:f>ROUND(('Inputs'!$C$4/B3933)*'Inputs'!$C$7*'Inputs'!$C$6*D3933/3600,1)</x:f>
        <x:v>1929.2</x:v>
      </x:c>
      <x:c r="R3933" s="59" t="n">
        <x:f>ROUND((P3933-Q3933)*O3933-('Inputs'!$C$4/B3933)*(I3933/J3933+K3933)-'Inputs'!$C$4*L3933-('Inputs'!$C$4*'Inputs'!$C$20*'Inputs'!$C$21*'Inputs'!$C$22/1000)*M3933*N3933,0)</x:f>
        <x:v>-40428</x:v>
      </x:c>
      <x:c r="S3933" s="59" t="n">
        <x:f>ROUND(R3933/'Inputs'!$C$4,2)</x:f>
        <x:v>-4.04</x:v>
      </x:c>
      <x:c r="T3933" s="33" t="n">
        <x:f>ROUND((P3933-Q3933)*G3933*'Inputs'!$C$25/1000,1)</x:f>
        <x:v>57.2</x:v>
      </x:c>
    </x:row>
    <x:row r="3934">
      <x:c r="A3934" t="n">
        <x:v>3919</x:v>
      </x:c>
      <x:c r="B3934" s="68" t="n">
        <x:v>31.9</x:v>
      </x:c>
      <x:c r="C3934" s="68" t="n">
        <x:v>27.2</x:v>
      </x:c>
      <x:c r="D3934" s="68" t="n">
        <x:v>277.8</x:v>
      </x:c>
      <x:c r="E3934" s="68" t="n">
        <x:v>25.8</x:v>
      </x:c>
      <x:c r="F3934" s="68" t="n">
        <x:v>43.3</x:v>
      </x:c>
      <x:c r="G3934" s="68" t="n">
        <x:v>10.3</x:v>
      </x:c>
      <x:c r="H3934" s="69" t="n">
        <x:v>1.83</x:v>
      </x:c>
      <x:c r="I3934" s="68" t="n">
        <x:v>8437</x:v>
      </x:c>
      <x:c r="J3934" s="68" t="n">
        <x:v>13.4</x:v>
      </x:c>
      <x:c r="K3934" s="68" t="n">
        <x:v>671</x:v>
      </x:c>
      <x:c r="L3934" s="68" t="n">
        <x:v>2.2</x:v>
      </x:c>
      <x:c r="M3934" s="70" t="n">
        <x:v>0.031</x:v>
      </x:c>
      <x:c r="N3934" s="71" t="n">
        <x:v>121</x:v>
      </x:c>
      <x:c r="O3934" s="33" t="n">
        <x:f>ROUND(3*E3934+F3934+G3934*H3934,1)</x:f>
        <x:v>139.5</x:v>
      </x:c>
      <x:c r="P3934" s="33" t="n">
        <x:f>ROUND('Inputs'!$C$4*'Inputs'!$C$7*'Inputs'!$C$5*C3934/3600,1)</x:f>
        <x:v>3928.9</x:v>
      </x:c>
      <x:c r="Q3934" s="33" t="n">
        <x:f>ROUND(('Inputs'!$C$4/B3934)*'Inputs'!$C$7*'Inputs'!$C$6*D3934/3600,1)</x:f>
        <x:v>2515.8</x:v>
      </x:c>
      <x:c r="R3934" s="59" t="n">
        <x:f>ROUND((P3934-Q3934)*O3934-('Inputs'!$C$4/B3934)*(I3934/J3934+K3934)-'Inputs'!$C$4*L3934-('Inputs'!$C$4*'Inputs'!$C$20*'Inputs'!$C$21*'Inputs'!$C$22/1000)*M3934*N3934,0)</x:f>
        <x:v>-240980</x:v>
      </x:c>
      <x:c r="S3934" s="59" t="n">
        <x:f>ROUND(R3934/'Inputs'!$C$4,2)</x:f>
        <x:v>-24.1</x:v>
      </x:c>
      <x:c r="T3934" s="33" t="n">
        <x:f>ROUND((P3934-Q3934)*G3934*'Inputs'!$C$25/1000,1)</x:f>
        <x:v>37.6</x:v>
      </x:c>
    </x:row>
    <x:row r="3935">
      <x:c r="A3935" t="n">
        <x:v>3920</x:v>
      </x:c>
      <x:c r="B3935" s="68" t="n">
        <x:v>49.2</x:v>
      </x:c>
      <x:c r="C3935" s="68" t="n">
        <x:v>26.8</x:v>
      </x:c>
      <x:c r="D3935" s="68" t="n">
        <x:v>226.4</x:v>
      </x:c>
      <x:c r="E3935" s="68" t="n">
        <x:v>27.9</x:v>
      </x:c>
      <x:c r="F3935" s="68" t="n">
        <x:v>49.6</x:v>
      </x:c>
      <x:c r="G3935" s="68" t="n">
        <x:v>10</x:v>
      </x:c>
      <x:c r="H3935" s="69" t="n">
        <x:v>1.774</x:v>
      </x:c>
      <x:c r="I3935" s="68" t="n">
        <x:v>4505</x:v>
      </x:c>
      <x:c r="J3935" s="68" t="n">
        <x:v>12</x:v>
      </x:c>
      <x:c r="K3935" s="68" t="n">
        <x:v>493</x:v>
      </x:c>
      <x:c r="L3935" s="68" t="n">
        <x:v>2.3</x:v>
      </x:c>
      <x:c r="M3935" s="70" t="n">
        <x:v>0.069</x:v>
      </x:c>
      <x:c r="N3935" s="71" t="n">
        <x:v>101</x:v>
      </x:c>
      <x:c r="O3935" s="33" t="n">
        <x:f>ROUND(3*E3935+F3935+G3935*H3935,1)</x:f>
        <x:v>151</x:v>
      </x:c>
      <x:c r="P3935" s="33" t="n">
        <x:f>ROUND('Inputs'!$C$4*'Inputs'!$C$7*'Inputs'!$C$5*C3935/3600,1)</x:f>
        <x:v>3871.1</x:v>
      </x:c>
      <x:c r="Q3935" s="33" t="n">
        <x:f>ROUND(('Inputs'!$C$4/B3935)*'Inputs'!$C$7*'Inputs'!$C$6*D3935/3600,1)</x:f>
        <x:v>1329.4</x:v>
      </x:c>
      <x:c r="R3935" s="59" t="n">
        <x:f>ROUND((P3935-Q3935)*O3935-('Inputs'!$C$4/B3935)*(I3935/J3935+K3935)-'Inputs'!$C$4*L3935-('Inputs'!$C$4*'Inputs'!$C$20*'Inputs'!$C$21*'Inputs'!$C$22/1000)*M3935*N3935,0)</x:f>
        <x:v>168706</x:v>
      </x:c>
      <x:c r="S3935" s="59" t="n">
        <x:f>ROUND(R3935/'Inputs'!$C$4,2)</x:f>
        <x:v>16.87</x:v>
      </x:c>
      <x:c r="T3935" s="33" t="n">
        <x:f>ROUND((P3935-Q3935)*G3935*'Inputs'!$C$25/1000,1)</x:f>
        <x:v>65.7</x:v>
      </x:c>
    </x:row>
    <x:row r="3936">
      <x:c r="A3936" t="n">
        <x:v>3921</x:v>
      </x:c>
      <x:c r="B3936" s="68" t="n">
        <x:v>50.3</x:v>
      </x:c>
      <x:c r="C3936" s="68" t="n">
        <x:v>28.3</x:v>
      </x:c>
      <x:c r="D3936" s="68" t="n">
        <x:v>198.5</x:v>
      </x:c>
      <x:c r="E3936" s="68" t="n">
        <x:v>26.6</x:v>
      </x:c>
      <x:c r="F3936" s="68" t="n">
        <x:v>34.3</x:v>
      </x:c>
      <x:c r="G3936" s="68" t="n">
        <x:v>10.7</x:v>
      </x:c>
      <x:c r="H3936" s="69" t="n">
        <x:v>1.681</x:v>
      </x:c>
      <x:c r="I3936" s="68" t="n">
        <x:v>6155</x:v>
      </x:c>
      <x:c r="J3936" s="68" t="n">
        <x:v>8.8</x:v>
      </x:c>
      <x:c r="K3936" s="68" t="n">
        <x:v>656</x:v>
      </x:c>
      <x:c r="L3936" s="68" t="n">
        <x:v>5.2</x:v>
      </x:c>
      <x:c r="M3936" s="70" t="n">
        <x:v>0.04</x:v>
      </x:c>
      <x:c r="N3936" s="71" t="n">
        <x:v>119</x:v>
      </x:c>
      <x:c r="O3936" s="33" t="n">
        <x:f>ROUND(3*E3936+F3936+G3936*H3936,1)</x:f>
        <x:v>132.1</x:v>
      </x:c>
      <x:c r="P3936" s="33" t="n">
        <x:f>ROUND('Inputs'!$C$4*'Inputs'!$C$7*'Inputs'!$C$5*C3936/3600,1)</x:f>
        <x:v>4087.8</x:v>
      </x:c>
      <x:c r="Q3936" s="33" t="n">
        <x:f>ROUND(('Inputs'!$C$4/B3936)*'Inputs'!$C$7*'Inputs'!$C$6*D3936/3600,1)</x:f>
        <x:v>1140</x:v>
      </x:c>
      <x:c r="R3936" s="59" t="n">
        <x:f>ROUND((P3936-Q3936)*O3936-('Inputs'!$C$4/B3936)*(I3936/J3936+K3936)-'Inputs'!$C$4*L3936-('Inputs'!$C$4*'Inputs'!$C$20*'Inputs'!$C$21*'Inputs'!$C$22/1000)*M3936*N3936,0)</x:f>
        <x:v>57291</x:v>
      </x:c>
      <x:c r="S3936" s="59" t="n">
        <x:f>ROUND(R3936/'Inputs'!$C$4,2)</x:f>
        <x:v>5.73</x:v>
      </x:c>
      <x:c r="T3936" s="33" t="n">
        <x:f>ROUND((P3936-Q3936)*G3936*'Inputs'!$C$25/1000,1)</x:f>
        <x:v>81.5</x:v>
      </x:c>
    </x:row>
    <x:row r="3937">
      <x:c r="A3937" t="n">
        <x:v>3922</x:v>
      </x:c>
      <x:c r="B3937" s="68" t="n">
        <x:v>31</x:v>
      </x:c>
      <x:c r="C3937" s="68" t="n">
        <x:v>26.1</x:v>
      </x:c>
      <x:c r="D3937" s="68" t="n">
        <x:v>231.2</x:v>
      </x:c>
      <x:c r="E3937" s="68" t="n">
        <x:v>21.6</x:v>
      </x:c>
      <x:c r="F3937" s="68" t="n">
        <x:v>46.1</x:v>
      </x:c>
      <x:c r="G3937" s="68" t="n">
        <x:v>7.4</x:v>
      </x:c>
      <x:c r="H3937" s="69" t="n">
        <x:v>1.822</x:v>
      </x:c>
      <x:c r="I3937" s="68" t="n">
        <x:v>8535</x:v>
      </x:c>
      <x:c r="J3937" s="68" t="n">
        <x:v>9.1</x:v>
      </x:c>
      <x:c r="K3937" s="68" t="n">
        <x:v>550</x:v>
      </x:c>
      <x:c r="L3937" s="68" t="n">
        <x:v>3.7</x:v>
      </x:c>
      <x:c r="M3937" s="70" t="n">
        <x:v>0.04</x:v>
      </x:c>
      <x:c r="N3937" s="71" t="n">
        <x:v>128</x:v>
      </x:c>
      <x:c r="O3937" s="33" t="n">
        <x:f>ROUND(3*E3937+F3937+G3937*H3937,1)</x:f>
        <x:v>124.4</x:v>
      </x:c>
      <x:c r="P3937" s="33" t="n">
        <x:f>ROUND('Inputs'!$C$4*'Inputs'!$C$7*'Inputs'!$C$5*C3937/3600,1)</x:f>
        <x:v>3770</x:v>
      </x:c>
      <x:c r="Q3937" s="33" t="n">
        <x:f>ROUND(('Inputs'!$C$4/B3937)*'Inputs'!$C$7*'Inputs'!$C$6*D3937/3600,1)</x:f>
        <x:v>2154.6</x:v>
      </x:c>
      <x:c r="R3937" s="59" t="n">
        <x:f>ROUND((P3937-Q3937)*O3937-('Inputs'!$C$4/B3937)*(I3937/J3937+K3937)-'Inputs'!$C$4*L3937-('Inputs'!$C$4*'Inputs'!$C$20*'Inputs'!$C$21*'Inputs'!$C$22/1000)*M3937*N3937,0)</x:f>
        <x:v>-327465</x:v>
      </x:c>
      <x:c r="S3937" s="59" t="n">
        <x:f>ROUND(R3937/'Inputs'!$C$4,2)</x:f>
        <x:v>-32.75</x:v>
      </x:c>
      <x:c r="T3937" s="33" t="n">
        <x:f>ROUND((P3937-Q3937)*G3937*'Inputs'!$C$25/1000,1)</x:f>
        <x:v>30.9</x:v>
      </x:c>
    </x:row>
    <x:row r="3938">
      <x:c r="A3938" t="n">
        <x:v>3923</x:v>
      </x:c>
      <x:c r="B3938" s="68" t="n">
        <x:v>50.3</x:v>
      </x:c>
      <x:c r="C3938" s="68" t="n">
        <x:v>30.7</x:v>
      </x:c>
      <x:c r="D3938" s="68" t="n">
        <x:v>257.7</x:v>
      </x:c>
      <x:c r="E3938" s="68" t="n">
        <x:v>20.7</x:v>
      </x:c>
      <x:c r="F3938" s="68" t="n">
        <x:v>51.4</x:v>
      </x:c>
      <x:c r="G3938" s="68" t="n">
        <x:v>8.9</x:v>
      </x:c>
      <x:c r="H3938" s="69" t="n">
        <x:v>1.887</x:v>
      </x:c>
      <x:c r="I3938" s="68" t="n">
        <x:v>4835</x:v>
      </x:c>
      <x:c r="J3938" s="68" t="n">
        <x:v>10.1</x:v>
      </x:c>
      <x:c r="K3938" s="68" t="n">
        <x:v>568</x:v>
      </x:c>
      <x:c r="L3938" s="68" t="n">
        <x:v>3.3</x:v>
      </x:c>
      <x:c r="M3938" s="70" t="n">
        <x:v>0.059</x:v>
      </x:c>
      <x:c r="N3938" s="71" t="n">
        <x:v>78</x:v>
      </x:c>
      <x:c r="O3938" s="33" t="n">
        <x:f>ROUND(3*E3938+F3938+G3938*H3938,1)</x:f>
        <x:v>130.3</x:v>
      </x:c>
      <x:c r="P3938" s="33" t="n">
        <x:f>ROUND('Inputs'!$C$4*'Inputs'!$C$7*'Inputs'!$C$5*C3938/3600,1)</x:f>
        <x:v>4434.4</x:v>
      </x:c>
      <x:c r="Q3938" s="33" t="n">
        <x:f>ROUND(('Inputs'!$C$4/B3938)*'Inputs'!$C$7*'Inputs'!$C$6*D3938/3600,1)</x:f>
        <x:v>1480.1</x:v>
      </x:c>
      <x:c r="R3938" s="59" t="n">
        <x:f>ROUND((P3938-Q3938)*O3938-('Inputs'!$C$4/B3938)*(I3938/J3938+K3938)-'Inputs'!$C$4*L3938-('Inputs'!$C$4*'Inputs'!$C$20*'Inputs'!$C$21*'Inputs'!$C$22/1000)*M3938*N3938,0)</x:f>
        <x:v>133561</x:v>
      </x:c>
      <x:c r="S3938" s="59" t="n">
        <x:f>ROUND(R3938/'Inputs'!$C$4,2)</x:f>
        <x:v>13.36</x:v>
      </x:c>
      <x:c r="T3938" s="33" t="n">
        <x:f>ROUND((P3938-Q3938)*G3938*'Inputs'!$C$25/1000,1)</x:f>
        <x:v>67.9</x:v>
      </x:c>
    </x:row>
    <x:row r="3939">
      <x:c r="A3939" t="n">
        <x:v>3924</x:v>
      </x:c>
      <x:c r="B3939" s="68" t="n">
        <x:v>43.9</x:v>
      </x:c>
      <x:c r="C3939" s="68" t="n">
        <x:v>29.9</x:v>
      </x:c>
      <x:c r="D3939" s="68" t="n">
        <x:v>202.2</x:v>
      </x:c>
      <x:c r="E3939" s="68" t="n">
        <x:v>28</x:v>
      </x:c>
      <x:c r="F3939" s="68" t="n">
        <x:v>42.4</x:v>
      </x:c>
      <x:c r="G3939" s="68" t="n">
        <x:v>7.9</x:v>
      </x:c>
      <x:c r="H3939" s="69" t="n">
        <x:v>1.789</x:v>
      </x:c>
      <x:c r="I3939" s="68" t="n">
        <x:v>4264</x:v>
      </x:c>
      <x:c r="J3939" s="68" t="n">
        <x:v>9</x:v>
      </x:c>
      <x:c r="K3939" s="68" t="n">
        <x:v>742</x:v>
      </x:c>
      <x:c r="L3939" s="68" t="n">
        <x:v>4.7</x:v>
      </x:c>
      <x:c r="M3939" s="70" t="n">
        <x:v>0.04</x:v>
      </x:c>
      <x:c r="N3939" s="71" t="n">
        <x:v>90</x:v>
      </x:c>
      <x:c r="O3939" s="33" t="n">
        <x:f>ROUND(3*E3939+F3939+G3939*H3939,1)</x:f>
        <x:v>140.5</x:v>
      </x:c>
      <x:c r="P3939" s="33" t="n">
        <x:f>ROUND('Inputs'!$C$4*'Inputs'!$C$7*'Inputs'!$C$5*C3939/3600,1)</x:f>
        <x:v>4318.9</x:v>
      </x:c>
      <x:c r="Q3939" s="33" t="n">
        <x:f>ROUND(('Inputs'!$C$4/B3939)*'Inputs'!$C$7*'Inputs'!$C$6*D3939/3600,1)</x:f>
        <x:v>1330.6</x:v>
      </x:c>
      <x:c r="R3939" s="59" t="n">
        <x:f>ROUND((P3939-Q3939)*O3939-('Inputs'!$C$4/B3939)*(I3939/J3939+K3939)-'Inputs'!$C$4*L3939-('Inputs'!$C$4*'Inputs'!$C$20*'Inputs'!$C$21*'Inputs'!$C$22/1000)*M3939*N3939,0)</x:f>
        <x:v>87863</x:v>
      </x:c>
      <x:c r="S3939" s="59" t="n">
        <x:f>ROUND(R3939/'Inputs'!$C$4,2)</x:f>
        <x:v>8.79</x:v>
      </x:c>
      <x:c r="T3939" s="33" t="n">
        <x:f>ROUND((P3939-Q3939)*G3939*'Inputs'!$C$25/1000,1)</x:f>
        <x:v>61</x:v>
      </x:c>
    </x:row>
    <x:row r="3940">
      <x:c r="A3940" t="n">
        <x:v>3925</x:v>
      </x:c>
      <x:c r="B3940" s="68" t="n">
        <x:v>55.9</x:v>
      </x:c>
      <x:c r="C3940" s="68" t="n">
        <x:v>28.1</x:v>
      </x:c>
      <x:c r="D3940" s="68" t="n">
        <x:v>244.4</x:v>
      </x:c>
      <x:c r="E3940" s="68" t="n">
        <x:v>21.8</x:v>
      </x:c>
      <x:c r="F3940" s="68" t="n">
        <x:v>31.2</x:v>
      </x:c>
      <x:c r="G3940" s="68" t="n">
        <x:v>8.5</x:v>
      </x:c>
      <x:c r="H3940" s="69" t="n">
        <x:v>1.745</x:v>
      </x:c>
      <x:c r="I3940" s="68" t="n">
        <x:v>4957</x:v>
      </x:c>
      <x:c r="J3940" s="68" t="n">
        <x:v>10.8</x:v>
      </x:c>
      <x:c r="K3940" s="68" t="n">
        <x:v>892</x:v>
      </x:c>
      <x:c r="L3940" s="68" t="n">
        <x:v>5.9</x:v>
      </x:c>
      <x:c r="M3940" s="70" t="n">
        <x:v>0.09</x:v>
      </x:c>
      <x:c r="N3940" s="71" t="n">
        <x:v>72</x:v>
      </x:c>
      <x:c r="O3940" s="33" t="n">
        <x:f>ROUND(3*E3940+F3940+G3940*H3940,1)</x:f>
        <x:v>111.4</x:v>
      </x:c>
      <x:c r="P3940" s="33" t="n">
        <x:f>ROUND('Inputs'!$C$4*'Inputs'!$C$7*'Inputs'!$C$5*C3940/3600,1)</x:f>
        <x:v>4058.9</x:v>
      </x:c>
      <x:c r="Q3940" s="33" t="n">
        <x:f>ROUND(('Inputs'!$C$4/B3940)*'Inputs'!$C$7*'Inputs'!$C$6*D3940/3600,1)</x:f>
        <x:v>1263</x:v>
      </x:c>
      <x:c r="R3940" s="59" t="n">
        <x:f>ROUND((P3940-Q3940)*O3940-('Inputs'!$C$4/B3940)*(I3940/J3940+K3940)-'Inputs'!$C$4*L3940-('Inputs'!$C$4*'Inputs'!$C$20*'Inputs'!$C$21*'Inputs'!$C$22/1000)*M3940*N3940,0)</x:f>
        <x:v>-3705</x:v>
      </x:c>
      <x:c r="S3940" s="59" t="n">
        <x:f>ROUND(R3940/'Inputs'!$C$4,2)</x:f>
        <x:v>-0.37</x:v>
      </x:c>
      <x:c r="T3940" s="33" t="n">
        <x:f>ROUND((P3940-Q3940)*G3940*'Inputs'!$C$25/1000,1)</x:f>
        <x:v>61.4</x:v>
      </x:c>
    </x:row>
    <x:row r="3941">
      <x:c r="A3941" t="n">
        <x:v>3926</x:v>
      </x:c>
      <x:c r="B3941" s="68" t="n">
        <x:v>47.3</x:v>
      </x:c>
      <x:c r="C3941" s="68" t="n">
        <x:v>28.1</x:v>
      </x:c>
      <x:c r="D3941" s="68" t="n">
        <x:v>233.2</x:v>
      </x:c>
      <x:c r="E3941" s="68" t="n">
        <x:v>23.6</x:v>
      </x:c>
      <x:c r="F3941" s="68" t="n">
        <x:v>50</x:v>
      </x:c>
      <x:c r="G3941" s="68" t="n">
        <x:v>7.5</x:v>
      </x:c>
      <x:c r="H3941" s="69" t="n">
        <x:v>1.649</x:v>
      </x:c>
      <x:c r="I3941" s="68" t="n">
        <x:v>7892</x:v>
      </x:c>
      <x:c r="J3941" s="68" t="n">
        <x:v>9.3</x:v>
      </x:c>
      <x:c r="K3941" s="68" t="n">
        <x:v>610</x:v>
      </x:c>
      <x:c r="L3941" s="68" t="n">
        <x:v>2.4</x:v>
      </x:c>
      <x:c r="M3941" s="70" t="n">
        <x:v>0.021</x:v>
      </x:c>
      <x:c r="N3941" s="71" t="n">
        <x:v>124</x:v>
      </x:c>
      <x:c r="O3941" s="33" t="n">
        <x:f>ROUND(3*E3941+F3941+G3941*H3941,1)</x:f>
        <x:v>133.2</x:v>
      </x:c>
      <x:c r="P3941" s="33" t="n">
        <x:f>ROUND('Inputs'!$C$4*'Inputs'!$C$7*'Inputs'!$C$5*C3941/3600,1)</x:f>
        <x:v>4058.9</x:v>
      </x:c>
      <x:c r="Q3941" s="33" t="n">
        <x:f>ROUND(('Inputs'!$C$4/B3941)*'Inputs'!$C$7*'Inputs'!$C$6*D3941/3600,1)</x:f>
        <x:v>1424.3</x:v>
      </x:c>
      <x:c r="R3941" s="59" t="n">
        <x:f>ROUND((P3941-Q3941)*O3941-('Inputs'!$C$4/B3941)*(I3941/J3941+K3941)-'Inputs'!$C$4*L3941-('Inputs'!$C$4*'Inputs'!$C$20*'Inputs'!$C$21*'Inputs'!$C$22/1000)*M3941*N3941,0)</x:f>
        <x:v>12733</x:v>
      </x:c>
      <x:c r="S3941" s="59" t="n">
        <x:f>ROUND(R3941/'Inputs'!$C$4,2)</x:f>
        <x:v>1.27</x:v>
      </x:c>
      <x:c r="T3941" s="33" t="n">
        <x:f>ROUND((P3941-Q3941)*G3941*'Inputs'!$C$25/1000,1)</x:f>
        <x:v>51</x:v>
      </x:c>
    </x:row>
    <x:row r="3942">
      <x:c r="A3942" t="n">
        <x:v>3927</x:v>
      </x:c>
      <x:c r="B3942" s="68" t="n">
        <x:v>36.2</x:v>
      </x:c>
      <x:c r="C3942" s="68" t="n">
        <x:v>31</x:v>
      </x:c>
      <x:c r="D3942" s="68" t="n">
        <x:v>271.8</x:v>
      </x:c>
      <x:c r="E3942" s="68" t="n">
        <x:v>24.4</x:v>
      </x:c>
      <x:c r="F3942" s="68" t="n">
        <x:v>43.9</x:v>
      </x:c>
      <x:c r="G3942" s="68" t="n">
        <x:v>9.5</x:v>
      </x:c>
      <x:c r="H3942" s="69" t="n">
        <x:v>1.85</x:v>
      </x:c>
      <x:c r="I3942" s="68" t="n">
        <x:v>7348</x:v>
      </x:c>
      <x:c r="J3942" s="68" t="n">
        <x:v>8.5</x:v>
      </x:c>
      <x:c r="K3942" s="68" t="n">
        <x:v>511</x:v>
      </x:c>
      <x:c r="L3942" s="68" t="n">
        <x:v>3.7</x:v>
      </x:c>
      <x:c r="M3942" s="70" t="n">
        <x:v>0.067</x:v>
      </x:c>
      <x:c r="N3942" s="71" t="n">
        <x:v>95</x:v>
      </x:c>
      <x:c r="O3942" s="33" t="n">
        <x:f>ROUND(3*E3942+F3942+G3942*H3942,1)</x:f>
        <x:v>134.7</x:v>
      </x:c>
      <x:c r="P3942" s="33" t="n">
        <x:f>ROUND('Inputs'!$C$4*'Inputs'!$C$7*'Inputs'!$C$5*C3942/3600,1)</x:f>
        <x:v>4477.8</x:v>
      </x:c>
      <x:c r="Q3942" s="33" t="n">
        <x:f>ROUND(('Inputs'!$C$4/B3942)*'Inputs'!$C$7*'Inputs'!$C$6*D3942/3600,1)</x:f>
        <x:v>2169.1</x:v>
      </x:c>
      <x:c r="R3942" s="59" t="n">
        <x:f>ROUND((P3942-Q3942)*O3942-('Inputs'!$C$4/B3942)*(I3942/J3942+K3942)-'Inputs'!$C$4*L3942-('Inputs'!$C$4*'Inputs'!$C$20*'Inputs'!$C$21*'Inputs'!$C$22/1000)*M3942*N3942,0)</x:f>
        <x:v>-120215</x:v>
      </x:c>
      <x:c r="S3942" s="59" t="n">
        <x:f>ROUND(R3942/'Inputs'!$C$4,2)</x:f>
        <x:v>-12.02</x:v>
      </x:c>
      <x:c r="T3942" s="33" t="n">
        <x:f>ROUND((P3942-Q3942)*G3942*'Inputs'!$C$25/1000,1)</x:f>
        <x:v>56.7</x:v>
      </x:c>
    </x:row>
    <x:row r="3943">
      <x:c r="A3943" t="n">
        <x:v>3928</x:v>
      </x:c>
      <x:c r="B3943" s="68" t="n">
        <x:v>35.1</x:v>
      </x:c>
      <x:c r="C3943" s="68" t="n">
        <x:v>26.8</x:v>
      </x:c>
      <x:c r="D3943" s="68" t="n">
        <x:v>205.8</x:v>
      </x:c>
      <x:c r="E3943" s="68" t="n">
        <x:v>21.1</x:v>
      </x:c>
      <x:c r="F3943" s="68" t="n">
        <x:v>36.4</x:v>
      </x:c>
      <x:c r="G3943" s="68" t="n">
        <x:v>9.8</x:v>
      </x:c>
      <x:c r="H3943" s="69" t="n">
        <x:v>1.583</x:v>
      </x:c>
      <x:c r="I3943" s="68" t="n">
        <x:v>9002</x:v>
      </x:c>
      <x:c r="J3943" s="68" t="n">
        <x:v>12.7</x:v>
      </x:c>
      <x:c r="K3943" s="68" t="n">
        <x:v>684</x:v>
      </x:c>
      <x:c r="L3943" s="68" t="n">
        <x:v>4.9</x:v>
      </x:c>
      <x:c r="M3943" s="70" t="n">
        <x:v>0.042</x:v>
      </x:c>
      <x:c r="N3943" s="71" t="n">
        <x:v>109</x:v>
      </x:c>
      <x:c r="O3943" s="33" t="n">
        <x:f>ROUND(3*E3943+F3943+G3943*H3943,1)</x:f>
        <x:v>115.2</x:v>
      </x:c>
      <x:c r="P3943" s="33" t="n">
        <x:f>ROUND('Inputs'!$C$4*'Inputs'!$C$7*'Inputs'!$C$5*C3943/3600,1)</x:f>
        <x:v>3871.1</x:v>
      </x:c>
      <x:c r="Q3943" s="33" t="n">
        <x:f>ROUND(('Inputs'!$C$4/B3943)*'Inputs'!$C$7*'Inputs'!$C$6*D3943/3600,1)</x:f>
        <x:v>1693.8</x:v>
      </x:c>
      <x:c r="R3943" s="59" t="n">
        <x:f>ROUND((P3943-Q3943)*O3943-('Inputs'!$C$4/B3943)*(I3943/J3943+K3943)-'Inputs'!$C$4*L3943-('Inputs'!$C$4*'Inputs'!$C$20*'Inputs'!$C$21*'Inputs'!$C$22/1000)*M3943*N3943,0)</x:f>
        <x:v>-205227</x:v>
      </x:c>
      <x:c r="S3943" s="59" t="n">
        <x:f>ROUND(R3943/'Inputs'!$C$4,2)</x:f>
        <x:v>-20.52</x:v>
      </x:c>
      <x:c r="T3943" s="33" t="n">
        <x:f>ROUND((P3943-Q3943)*G3943*'Inputs'!$C$25/1000,1)</x:f>
        <x:v>55.1</x:v>
      </x:c>
    </x:row>
    <x:row r="3944">
      <x:c r="A3944" t="n">
        <x:v>3929</x:v>
      </x:c>
      <x:c r="B3944" s="68" t="n">
        <x:v>42.8</x:v>
      </x:c>
      <x:c r="C3944" s="68" t="n">
        <x:v>31.6</x:v>
      </x:c>
      <x:c r="D3944" s="68" t="n">
        <x:v>254.9</x:v>
      </x:c>
      <x:c r="E3944" s="68" t="n">
        <x:v>26.6</x:v>
      </x:c>
      <x:c r="F3944" s="68" t="n">
        <x:v>54.8</x:v>
      </x:c>
      <x:c r="G3944" s="68" t="n">
        <x:v>8.8</x:v>
      </x:c>
      <x:c r="H3944" s="69" t="n">
        <x:v>2.003</x:v>
      </x:c>
      <x:c r="I3944" s="68" t="n">
        <x:v>6230</x:v>
      </x:c>
      <x:c r="J3944" s="68" t="n">
        <x:v>12</x:v>
      </x:c>
      <x:c r="K3944" s="68" t="n">
        <x:v>700</x:v>
      </x:c>
      <x:c r="L3944" s="68" t="n">
        <x:v>2</x:v>
      </x:c>
      <x:c r="M3944" s="70" t="n">
        <x:v>0.061</x:v>
      </x:c>
      <x:c r="N3944" s="71" t="n">
        <x:v>128</x:v>
      </x:c>
      <x:c r="O3944" s="33" t="n">
        <x:f>ROUND(3*E3944+F3944+G3944*H3944,1)</x:f>
        <x:v>152.2</x:v>
      </x:c>
      <x:c r="P3944" s="33" t="n">
        <x:f>ROUND('Inputs'!$C$4*'Inputs'!$C$7*'Inputs'!$C$5*C3944/3600,1)</x:f>
        <x:v>4564.4</x:v>
      </x:c>
      <x:c r="Q3944" s="33" t="n">
        <x:f>ROUND(('Inputs'!$C$4/B3944)*'Inputs'!$C$7*'Inputs'!$C$6*D3944/3600,1)</x:f>
        <x:v>1720.5</x:v>
      </x:c>
      <x:c r="R3944" s="59" t="n">
        <x:f>ROUND((P3944-Q3944)*O3944-('Inputs'!$C$4/B3944)*(I3944/J3944+K3944)-'Inputs'!$C$4*L3944-('Inputs'!$C$4*'Inputs'!$C$20*'Inputs'!$C$21*'Inputs'!$C$22/1000)*M3944*N3944,0)</x:f>
        <x:v>110530</x:v>
      </x:c>
      <x:c r="S3944" s="59" t="n">
        <x:f>ROUND(R3944/'Inputs'!$C$4,2)</x:f>
        <x:v>11.05</x:v>
      </x:c>
      <x:c r="T3944" s="33" t="n">
        <x:f>ROUND((P3944-Q3944)*G3944*'Inputs'!$C$25/1000,1)</x:f>
        <x:v>64.7</x:v>
      </x:c>
    </x:row>
    <x:row r="3945">
      <x:c r="A3945" t="n">
        <x:v>3930</x:v>
      </x:c>
      <x:c r="B3945" s="68" t="n">
        <x:v>47.2</x:v>
      </x:c>
      <x:c r="C3945" s="68" t="n">
        <x:v>32.8</x:v>
      </x:c>
      <x:c r="D3945" s="68" t="n">
        <x:v>246.3</x:v>
      </x:c>
      <x:c r="E3945" s="68" t="n">
        <x:v>27.3</x:v>
      </x:c>
      <x:c r="F3945" s="68" t="n">
        <x:v>50.7</x:v>
      </x:c>
      <x:c r="G3945" s="68" t="n">
        <x:v>10</x:v>
      </x:c>
      <x:c r="H3945" s="69" t="n">
        <x:v>1.949</x:v>
      </x:c>
      <x:c r="I3945" s="68" t="n">
        <x:v>5301</x:v>
      </x:c>
      <x:c r="J3945" s="68" t="n">
        <x:v>8.9</x:v>
      </x:c>
      <x:c r="K3945" s="68" t="n">
        <x:v>711</x:v>
      </x:c>
      <x:c r="L3945" s="68" t="n">
        <x:v>4</x:v>
      </x:c>
      <x:c r="M3945" s="70" t="n">
        <x:v>0.006</x:v>
      </x:c>
      <x:c r="N3945" s="71" t="n">
        <x:v>145</x:v>
      </x:c>
      <x:c r="O3945" s="33" t="n">
        <x:f>ROUND(3*E3945+F3945+G3945*H3945,1)</x:f>
        <x:v>152.1</x:v>
      </x:c>
      <x:c r="P3945" s="33" t="n">
        <x:f>ROUND('Inputs'!$C$4*'Inputs'!$C$7*'Inputs'!$C$5*C3945/3600,1)</x:f>
        <x:v>4737.8</x:v>
      </x:c>
      <x:c r="Q3945" s="33" t="n">
        <x:f>ROUND(('Inputs'!$C$4/B3945)*'Inputs'!$C$7*'Inputs'!$C$6*D3945/3600,1)</x:f>
        <x:v>1507.5</x:v>
      </x:c>
      <x:c r="R3945" s="59" t="n">
        <x:f>ROUND((P3945-Q3945)*O3945-('Inputs'!$C$4/B3945)*(I3945/J3945+K3945)-'Inputs'!$C$4*L3945-('Inputs'!$C$4*'Inputs'!$C$20*'Inputs'!$C$21*'Inputs'!$C$22/1000)*M3945*N3945,0)</x:f>
        <x:v>172557</x:v>
      </x:c>
      <x:c r="S3945" s="59" t="n">
        <x:f>ROUND(R3945/'Inputs'!$C$4,2)</x:f>
        <x:v>17.26</x:v>
      </x:c>
      <x:c r="T3945" s="33" t="n">
        <x:f>ROUND((P3945-Q3945)*G3945*'Inputs'!$C$25/1000,1)</x:f>
        <x:v>83.5</x:v>
      </x:c>
    </x:row>
    <x:row r="3946">
      <x:c r="A3946" t="n">
        <x:v>3931</x:v>
      </x:c>
      <x:c r="B3946" s="68" t="n">
        <x:v>30.9</x:v>
      </x:c>
      <x:c r="C3946" s="68" t="n">
        <x:v>27.1</x:v>
      </x:c>
      <x:c r="D3946" s="68" t="n">
        <x:v>224</x:v>
      </x:c>
      <x:c r="E3946" s="68" t="n">
        <x:v>24</x:v>
      </x:c>
      <x:c r="F3946" s="68" t="n">
        <x:v>38</x:v>
      </x:c>
      <x:c r="G3946" s="68" t="n">
        <x:v>8.1</x:v>
      </x:c>
      <x:c r="H3946" s="69" t="n">
        <x:v>1.928</x:v>
      </x:c>
      <x:c r="I3946" s="68" t="n">
        <x:v>7158</x:v>
      </x:c>
      <x:c r="J3946" s="68" t="n">
        <x:v>11.4</x:v>
      </x:c>
      <x:c r="K3946" s="68" t="n">
        <x:v>802</x:v>
      </x:c>
      <x:c r="L3946" s="68" t="n">
        <x:v>4.5</x:v>
      </x:c>
      <x:c r="M3946" s="70" t="n">
        <x:v>0.059</x:v>
      </x:c>
      <x:c r="N3946" s="71" t="n">
        <x:v>74</x:v>
      </x:c>
      <x:c r="O3946" s="33" t="n">
        <x:f>ROUND(3*E3946+F3946+G3946*H3946,1)</x:f>
        <x:v>125.6</x:v>
      </x:c>
      <x:c r="P3946" s="33" t="n">
        <x:f>ROUND('Inputs'!$C$4*'Inputs'!$C$7*'Inputs'!$C$5*C3946/3600,1)</x:f>
        <x:v>3914.4</x:v>
      </x:c>
      <x:c r="Q3946" s="33" t="n">
        <x:f>ROUND(('Inputs'!$C$4/B3946)*'Inputs'!$C$7*'Inputs'!$C$6*D3946/3600,1)</x:f>
        <x:v>2094.2</x:v>
      </x:c>
      <x:c r="R3946" s="59" t="n">
        <x:f>ROUND((P3946-Q3946)*O3946-('Inputs'!$C$4/B3946)*(I3946/J3946+K3946)-'Inputs'!$C$4*L3946-('Inputs'!$C$4*'Inputs'!$C$20*'Inputs'!$C$21*'Inputs'!$C$22/1000)*M3946*N3946,0)</x:f>
        <x:v>-288895</x:v>
      </x:c>
      <x:c r="S3946" s="59" t="n">
        <x:f>ROUND(R3946/'Inputs'!$C$4,2)</x:f>
        <x:v>-28.89</x:v>
      </x:c>
      <x:c r="T3946" s="33" t="n">
        <x:f>ROUND((P3946-Q3946)*G3946*'Inputs'!$C$25/1000,1)</x:f>
        <x:v>38.1</x:v>
      </x:c>
    </x:row>
    <x:row r="3947">
      <x:c r="A3947" t="n">
        <x:v>3932</x:v>
      </x:c>
      <x:c r="B3947" s="68" t="n">
        <x:v>52.5</x:v>
      </x:c>
      <x:c r="C3947" s="68" t="n">
        <x:v>29.1</x:v>
      </x:c>
      <x:c r="D3947" s="68" t="n">
        <x:v>208.1</x:v>
      </x:c>
      <x:c r="E3947" s="68" t="n">
        <x:v>20.7</x:v>
      </x:c>
      <x:c r="F3947" s="68" t="n">
        <x:v>33.4</x:v>
      </x:c>
      <x:c r="G3947" s="68" t="n">
        <x:v>10.9</x:v>
      </x:c>
      <x:c r="H3947" s="69" t="n">
        <x:v>1.75</x:v>
      </x:c>
      <x:c r="I3947" s="68" t="n">
        <x:v>6801</x:v>
      </x:c>
      <x:c r="J3947" s="68" t="n">
        <x:v>14.9</x:v>
      </x:c>
      <x:c r="K3947" s="68" t="n">
        <x:v>846</x:v>
      </x:c>
      <x:c r="L3947" s="68" t="n">
        <x:v>2.5</x:v>
      </x:c>
      <x:c r="M3947" s="70" t="n">
        <x:v>0.021</x:v>
      </x:c>
      <x:c r="N3947" s="71" t="n">
        <x:v>127</x:v>
      </x:c>
      <x:c r="O3947" s="33" t="n">
        <x:f>ROUND(3*E3947+F3947+G3947*H3947,1)</x:f>
        <x:v>114.6</x:v>
      </x:c>
      <x:c r="P3947" s="33" t="n">
        <x:f>ROUND('Inputs'!$C$4*'Inputs'!$C$7*'Inputs'!$C$5*C3947/3600,1)</x:f>
        <x:v>4203.3</x:v>
      </x:c>
      <x:c r="Q3947" s="33" t="n">
        <x:f>ROUND(('Inputs'!$C$4/B3947)*'Inputs'!$C$7*'Inputs'!$C$6*D3947/3600,1)</x:f>
        <x:v>1145.1</x:v>
      </x:c>
      <x:c r="R3947" s="59" t="n">
        <x:f>ROUND((P3947-Q3947)*O3947-('Inputs'!$C$4/B3947)*(I3947/J3947+K3947)-'Inputs'!$C$4*L3947-('Inputs'!$C$4*'Inputs'!$C$20*'Inputs'!$C$21*'Inputs'!$C$22/1000)*M3947*N3947,0)</x:f>
        <x:v>71422</x:v>
      </x:c>
      <x:c r="S3947" s="59" t="n">
        <x:f>ROUND(R3947/'Inputs'!$C$4,2)</x:f>
        <x:v>7.14</x:v>
      </x:c>
      <x:c r="T3947" s="33" t="n">
        <x:f>ROUND((P3947-Q3947)*G3947*'Inputs'!$C$25/1000,1)</x:f>
        <x:v>86.1</x:v>
      </x:c>
    </x:row>
    <x:row r="3948">
      <x:c r="A3948" t="n">
        <x:v>3933</x:v>
      </x:c>
      <x:c r="B3948" s="68" t="n">
        <x:v>30.2</x:v>
      </x:c>
      <x:c r="C3948" s="68" t="n">
        <x:v>29.1</x:v>
      </x:c>
      <x:c r="D3948" s="68" t="n">
        <x:v>209.5</x:v>
      </x:c>
      <x:c r="E3948" s="68" t="n">
        <x:v>22</x:v>
      </x:c>
      <x:c r="F3948" s="68" t="n">
        <x:v>47.3</x:v>
      </x:c>
      <x:c r="G3948" s="68" t="n">
        <x:v>8.4</x:v>
      </x:c>
      <x:c r="H3948" s="69" t="n">
        <x:v>1.837</x:v>
      </x:c>
      <x:c r="I3948" s="68" t="n">
        <x:v>7335</x:v>
      </x:c>
      <x:c r="J3948" s="68" t="n">
        <x:v>13.3</x:v>
      </x:c>
      <x:c r="K3948" s="68" t="n">
        <x:v>792</x:v>
      </x:c>
      <x:c r="L3948" s="68" t="n">
        <x:v>5.3</x:v>
      </x:c>
      <x:c r="M3948" s="70" t="n">
        <x:v>0.077</x:v>
      </x:c>
      <x:c r="N3948" s="71" t="n">
        <x:v>84</x:v>
      </x:c>
      <x:c r="O3948" s="33" t="n">
        <x:f>ROUND(3*E3948+F3948+G3948*H3948,1)</x:f>
        <x:v>128.7</x:v>
      </x:c>
      <x:c r="P3948" s="33" t="n">
        <x:f>ROUND('Inputs'!$C$4*'Inputs'!$C$7*'Inputs'!$C$5*C3948/3600,1)</x:f>
        <x:v>4203.3</x:v>
      </x:c>
      <x:c r="Q3948" s="33" t="n">
        <x:f>ROUND(('Inputs'!$C$4/B3948)*'Inputs'!$C$7*'Inputs'!$C$6*D3948/3600,1)</x:f>
        <x:v>2004</x:v>
      </x:c>
      <x:c r="R3948" s="59" t="n">
        <x:f>ROUND((P3948-Q3948)*O3948-('Inputs'!$C$4/B3948)*(I3948/J3948+K3948)-'Inputs'!$C$4*L3948-('Inputs'!$C$4*'Inputs'!$C$20*'Inputs'!$C$21*'Inputs'!$C$22/1000)*M3948*N3948,0)</x:f>
        <x:v>-229282</x:v>
      </x:c>
      <x:c r="S3948" s="59" t="n">
        <x:f>ROUND(R3948/'Inputs'!$C$4,2)</x:f>
        <x:v>-22.93</x:v>
      </x:c>
      <x:c r="T3948" s="33" t="n">
        <x:f>ROUND((P3948-Q3948)*G3948*'Inputs'!$C$25/1000,1)</x:f>
        <x:v>47.7</x:v>
      </x:c>
    </x:row>
    <x:row r="3949">
      <x:c r="A3949" t="n">
        <x:v>3934</x:v>
      </x:c>
      <x:c r="B3949" s="68" t="n">
        <x:v>43.8</x:v>
      </x:c>
      <x:c r="C3949" s="68" t="n">
        <x:v>33.1</x:v>
      </x:c>
      <x:c r="D3949" s="68" t="n">
        <x:v>176.1</x:v>
      </x:c>
      <x:c r="E3949" s="68" t="n">
        <x:v>27.5</x:v>
      </x:c>
      <x:c r="F3949" s="68" t="n">
        <x:v>34.6</x:v>
      </x:c>
      <x:c r="G3949" s="68" t="n">
        <x:v>8.8</x:v>
      </x:c>
      <x:c r="H3949" s="69" t="n">
        <x:v>1.881</x:v>
      </x:c>
      <x:c r="I3949" s="68" t="n">
        <x:v>6079</x:v>
      </x:c>
      <x:c r="J3949" s="68" t="n">
        <x:v>9.9</x:v>
      </x:c>
      <x:c r="K3949" s="68" t="n">
        <x:v>413</x:v>
      </x:c>
      <x:c r="L3949" s="68" t="n">
        <x:v>5</x:v>
      </x:c>
      <x:c r="M3949" s="70" t="n">
        <x:v>0.045</x:v>
      </x:c>
      <x:c r="N3949" s="71" t="n">
        <x:v>122</x:v>
      </x:c>
      <x:c r="O3949" s="33" t="n">
        <x:f>ROUND(3*E3949+F3949+G3949*H3949,1)</x:f>
        <x:v>133.7</x:v>
      </x:c>
      <x:c r="P3949" s="33" t="n">
        <x:f>ROUND('Inputs'!$C$4*'Inputs'!$C$7*'Inputs'!$C$5*C3949/3600,1)</x:f>
        <x:v>4781.1</x:v>
      </x:c>
      <x:c r="Q3949" s="33" t="n">
        <x:f>ROUND(('Inputs'!$C$4/B3949)*'Inputs'!$C$7*'Inputs'!$C$6*D3949/3600,1)</x:f>
        <x:v>1161.5</x:v>
      </x:c>
      <x:c r="R3949" s="59" t="n">
        <x:f>ROUND((P3949-Q3949)*O3949-('Inputs'!$C$4/B3949)*(I3949/J3949+K3949)-'Inputs'!$C$4*L3949-('Inputs'!$C$4*'Inputs'!$C$20*'Inputs'!$C$21*'Inputs'!$C$22/1000)*M3949*N3949,0)</x:f>
        <x:v>187180</x:v>
      </x:c>
      <x:c r="S3949" s="59" t="n">
        <x:f>ROUND(R3949/'Inputs'!$C$4,2)</x:f>
        <x:v>18.72</x:v>
      </x:c>
      <x:c r="T3949" s="33" t="n">
        <x:f>ROUND((P3949-Q3949)*G3949*'Inputs'!$C$25/1000,1)</x:f>
        <x:v>82.3</x:v>
      </x:c>
    </x:row>
    <x:row r="3950">
      <x:c r="A3950" t="n">
        <x:v>3935</x:v>
      </x:c>
      <x:c r="B3950" s="68" t="n">
        <x:v>37.6</x:v>
      </x:c>
      <x:c r="C3950" s="68" t="n">
        <x:v>34.6</x:v>
      </x:c>
      <x:c r="D3950" s="68" t="n">
        <x:v>217.7</x:v>
      </x:c>
      <x:c r="E3950" s="68" t="n">
        <x:v>22.4</x:v>
      </x:c>
      <x:c r="F3950" s="68" t="n">
        <x:v>41.7</x:v>
      </x:c>
      <x:c r="G3950" s="68" t="n">
        <x:v>10.3</x:v>
      </x:c>
      <x:c r="H3950" s="69" t="n">
        <x:v>1.768</x:v>
      </x:c>
      <x:c r="I3950" s="68" t="n">
        <x:v>3951</x:v>
      </x:c>
      <x:c r="J3950" s="68" t="n">
        <x:v>8.1</x:v>
      </x:c>
      <x:c r="K3950" s="68" t="n">
        <x:v>520</x:v>
      </x:c>
      <x:c r="L3950" s="68" t="n">
        <x:v>6</x:v>
      </x:c>
      <x:c r="M3950" s="70" t="n">
        <x:v>0.032</x:v>
      </x:c>
      <x:c r="N3950" s="71" t="n">
        <x:v>74</x:v>
      </x:c>
      <x:c r="O3950" s="33" t="n">
        <x:f>ROUND(3*E3950+F3950+G3950*H3950,1)</x:f>
        <x:v>127.1</x:v>
      </x:c>
      <x:c r="P3950" s="33" t="n">
        <x:f>ROUND('Inputs'!$C$4*'Inputs'!$C$7*'Inputs'!$C$5*C3950/3600,1)</x:f>
        <x:v>4997.8</x:v>
      </x:c>
      <x:c r="Q3950" s="33" t="n">
        <x:f>ROUND(('Inputs'!$C$4/B3950)*'Inputs'!$C$7*'Inputs'!$C$6*D3950/3600,1)</x:f>
        <x:v>1672.6</x:v>
      </x:c>
      <x:c r="R3950" s="59" t="n">
        <x:f>ROUND((P3950-Q3950)*O3950-('Inputs'!$C$4/B3950)*(I3950/J3950+K3950)-'Inputs'!$C$4*L3950-('Inputs'!$C$4*'Inputs'!$C$20*'Inputs'!$C$21*'Inputs'!$C$22/1000)*M3950*N3950,0)</x:f>
        <x:v>89312</x:v>
      </x:c>
      <x:c r="S3950" s="59" t="n">
        <x:f>ROUND(R3950/'Inputs'!$C$4,2)</x:f>
        <x:v>8.93</x:v>
      </x:c>
      <x:c r="T3950" s="33" t="n">
        <x:f>ROUND((P3950-Q3950)*G3950*'Inputs'!$C$25/1000,1)</x:f>
        <x:v>88.5</x:v>
      </x:c>
    </x:row>
    <x:row r="3951">
      <x:c r="A3951" t="n">
        <x:v>3936</x:v>
      </x:c>
      <x:c r="B3951" s="68" t="n">
        <x:v>39.8</x:v>
      </x:c>
      <x:c r="C3951" s="68" t="n">
        <x:v>34.9</x:v>
      </x:c>
      <x:c r="D3951" s="68" t="n">
        <x:v>220.4</x:v>
      </x:c>
      <x:c r="E3951" s="68" t="n">
        <x:v>26.2</x:v>
      </x:c>
      <x:c r="F3951" s="68" t="n">
        <x:v>38.9</x:v>
      </x:c>
      <x:c r="G3951" s="68" t="n">
        <x:v>10</x:v>
      </x:c>
      <x:c r="H3951" s="69" t="n">
        <x:v>1.657</x:v>
      </x:c>
      <x:c r="I3951" s="68" t="n">
        <x:v>7048</x:v>
      </x:c>
      <x:c r="J3951" s="68" t="n">
        <x:v>10.4</x:v>
      </x:c>
      <x:c r="K3951" s="68" t="n">
        <x:v>479</x:v>
      </x:c>
      <x:c r="L3951" s="68" t="n">
        <x:v>4.6</x:v>
      </x:c>
      <x:c r="M3951" s="70" t="n">
        <x:v>0.065</x:v>
      </x:c>
      <x:c r="N3951" s="71" t="n">
        <x:v>113</x:v>
      </x:c>
      <x:c r="O3951" s="33" t="n">
        <x:f>ROUND(3*E3951+F3951+G3951*H3951,1)</x:f>
        <x:v>134.1</x:v>
      </x:c>
      <x:c r="P3951" s="33" t="n">
        <x:f>ROUND('Inputs'!$C$4*'Inputs'!$C$7*'Inputs'!$C$5*C3951/3600,1)</x:f>
        <x:v>5041.1</x:v>
      </x:c>
      <x:c r="Q3951" s="33" t="n">
        <x:f>ROUND(('Inputs'!$C$4/B3951)*'Inputs'!$C$7*'Inputs'!$C$6*D3951/3600,1)</x:f>
        <x:v>1599.8</x:v>
      </x:c>
      <x:c r="R3951" s="59" t="n">
        <x:f>ROUND((P3951-Q3951)*O3951-('Inputs'!$C$4/B3951)*(I3951/J3951+K3951)-'Inputs'!$C$4*L3951-('Inputs'!$C$4*'Inputs'!$C$20*'Inputs'!$C$21*'Inputs'!$C$22/1000)*M3951*N3951,0)</x:f>
        <x:v>108428</x:v>
      </x:c>
      <x:c r="S3951" s="59" t="n">
        <x:f>ROUND(R3951/'Inputs'!$C$4,2)</x:f>
        <x:v>10.84</x:v>
      </x:c>
      <x:c r="T3951" s="33" t="n">
        <x:f>ROUND((P3951-Q3951)*G3951*'Inputs'!$C$25/1000,1)</x:f>
        <x:v>88.9</x:v>
      </x:c>
    </x:row>
    <x:row r="3952">
      <x:c r="A3952" t="n">
        <x:v>3937</x:v>
      </x:c>
      <x:c r="B3952" s="68" t="n">
        <x:v>56.1</x:v>
      </x:c>
      <x:c r="C3952" s="68" t="n">
        <x:v>30.9</x:v>
      </x:c>
      <x:c r="D3952" s="68" t="n">
        <x:v>187.2</x:v>
      </x:c>
      <x:c r="E3952" s="68" t="n">
        <x:v>26.7</x:v>
      </x:c>
      <x:c r="F3952" s="68" t="n">
        <x:v>33.9</x:v>
      </x:c>
      <x:c r="G3952" s="68" t="n">
        <x:v>9.3</x:v>
      </x:c>
      <x:c r="H3952" s="69" t="n">
        <x:v>1.654</x:v>
      </x:c>
      <x:c r="I3952" s="68" t="n">
        <x:v>7888</x:v>
      </x:c>
      <x:c r="J3952" s="68" t="n">
        <x:v>8.1</x:v>
      </x:c>
      <x:c r="K3952" s="68" t="n">
        <x:v>643</x:v>
      </x:c>
      <x:c r="L3952" s="68" t="n">
        <x:v>2.9</x:v>
      </x:c>
      <x:c r="M3952" s="70" t="n">
        <x:v>0.057</x:v>
      </x:c>
      <x:c r="N3952" s="71" t="n">
        <x:v>122</x:v>
      </x:c>
      <x:c r="O3952" s="33" t="n">
        <x:f>ROUND(3*E3952+F3952+G3952*H3952,1)</x:f>
        <x:v>129.4</x:v>
      </x:c>
      <x:c r="P3952" s="33" t="n">
        <x:f>ROUND('Inputs'!$C$4*'Inputs'!$C$7*'Inputs'!$C$5*C3952/3600,1)</x:f>
        <x:v>4463.3</x:v>
      </x:c>
      <x:c r="Q3952" s="33" t="n">
        <x:f>ROUND(('Inputs'!$C$4/B3952)*'Inputs'!$C$7*'Inputs'!$C$6*D3952/3600,1)</x:f>
        <x:v>964</x:v>
      </x:c>
      <x:c r="R3952" s="59" t="n">
        <x:f>ROUND((P3952-Q3952)*O3952-('Inputs'!$C$4/B3952)*(I3952/J3952+K3952)-'Inputs'!$C$4*L3952-('Inputs'!$C$4*'Inputs'!$C$20*'Inputs'!$C$21*'Inputs'!$C$22/1000)*M3952*N3952,0)</x:f>
        <x:v>120055</x:v>
      </x:c>
      <x:c r="S3952" s="59" t="n">
        <x:f>ROUND(R3952/'Inputs'!$C$4,2)</x:f>
        <x:v>12.01</x:v>
      </x:c>
      <x:c r="T3952" s="33" t="n">
        <x:f>ROUND((P3952-Q3952)*G3952*'Inputs'!$C$25/1000,1)</x:f>
        <x:v>84.1</x:v>
      </x:c>
    </x:row>
    <x:row r="3953">
      <x:c r="A3953" t="n">
        <x:v>3938</x:v>
      </x:c>
      <x:c r="B3953" s="68" t="n">
        <x:v>43.4</x:v>
      </x:c>
      <x:c r="C3953" s="68" t="n">
        <x:v>31.3</x:v>
      </x:c>
      <x:c r="D3953" s="68" t="n">
        <x:v>155.9</x:v>
      </x:c>
      <x:c r="E3953" s="68" t="n">
        <x:v>21.9</x:v>
      </x:c>
      <x:c r="F3953" s="68" t="n">
        <x:v>32.3</x:v>
      </x:c>
      <x:c r="G3953" s="68" t="n">
        <x:v>9.3</x:v>
      </x:c>
      <x:c r="H3953" s="69" t="n">
        <x:v>1.714</x:v>
      </x:c>
      <x:c r="I3953" s="68" t="n">
        <x:v>5263</x:v>
      </x:c>
      <x:c r="J3953" s="68" t="n">
        <x:v>8.1</x:v>
      </x:c>
      <x:c r="K3953" s="68" t="n">
        <x:v>671</x:v>
      </x:c>
      <x:c r="L3953" s="68" t="n">
        <x:v>2.9</x:v>
      </x:c>
      <x:c r="M3953" s="70" t="n">
        <x:v>0.067</x:v>
      </x:c>
      <x:c r="N3953" s="71" t="n">
        <x:v>72</x:v>
      </x:c>
      <x:c r="O3953" s="33" t="n">
        <x:f>ROUND(3*E3953+F3953+G3953*H3953,1)</x:f>
        <x:v>113.9</x:v>
      </x:c>
      <x:c r="P3953" s="33" t="n">
        <x:f>ROUND('Inputs'!$C$4*'Inputs'!$C$7*'Inputs'!$C$5*C3953/3600,1)</x:f>
        <x:v>4521.1</x:v>
      </x:c>
      <x:c r="Q3953" s="33" t="n">
        <x:f>ROUND(('Inputs'!$C$4/B3953)*'Inputs'!$C$7*'Inputs'!$C$6*D3953/3600,1)</x:f>
        <x:v>1037.7</x:v>
      </x:c>
      <x:c r="R3953" s="59" t="n">
        <x:f>ROUND((P3953-Q3953)*O3953-('Inputs'!$C$4/B3953)*(I3953/J3953+K3953)-'Inputs'!$C$4*L3953-('Inputs'!$C$4*'Inputs'!$C$20*'Inputs'!$C$21*'Inputs'!$C$22/1000)*M3953*N3953,0)</x:f>
        <x:v>52651</x:v>
      </x:c>
      <x:c r="S3953" s="59" t="n">
        <x:f>ROUND(R3953/'Inputs'!$C$4,2)</x:f>
        <x:v>5.27</x:v>
      </x:c>
      <x:c r="T3953" s="33" t="n">
        <x:f>ROUND((P3953-Q3953)*G3953*'Inputs'!$C$25/1000,1)</x:f>
        <x:v>83.7</x:v>
      </x:c>
    </x:row>
    <x:row r="3954">
      <x:c r="A3954" t="n">
        <x:v>3939</x:v>
      </x:c>
      <x:c r="B3954" s="68" t="n">
        <x:v>34.4</x:v>
      </x:c>
      <x:c r="C3954" s="68" t="n">
        <x:v>31.5</x:v>
      </x:c>
      <x:c r="D3954" s="68" t="n">
        <x:v>211.1</x:v>
      </x:c>
      <x:c r="E3954" s="68" t="n">
        <x:v>26.8</x:v>
      </x:c>
      <x:c r="F3954" s="68" t="n">
        <x:v>49.6</x:v>
      </x:c>
      <x:c r="G3954" s="68" t="n">
        <x:v>7.7</x:v>
      </x:c>
      <x:c r="H3954" s="69" t="n">
        <x:v>1.803</x:v>
      </x:c>
      <x:c r="I3954" s="68" t="n">
        <x:v>6965</x:v>
      </x:c>
      <x:c r="J3954" s="68" t="n">
        <x:v>14.5</x:v>
      </x:c>
      <x:c r="K3954" s="68" t="n">
        <x:v>523</x:v>
      </x:c>
      <x:c r="L3954" s="68" t="n">
        <x:v>3</x:v>
      </x:c>
      <x:c r="M3954" s="70" t="n">
        <x:v>0.077</x:v>
      </x:c>
      <x:c r="N3954" s="71" t="n">
        <x:v>102</x:v>
      </x:c>
      <x:c r="O3954" s="33" t="n">
        <x:f>ROUND(3*E3954+F3954+G3954*H3954,1)</x:f>
        <x:v>143.9</x:v>
      </x:c>
      <x:c r="P3954" s="33" t="n">
        <x:f>ROUND('Inputs'!$C$4*'Inputs'!$C$7*'Inputs'!$C$5*C3954/3600,1)</x:f>
        <x:v>4550</x:v>
      </x:c>
      <x:c r="Q3954" s="33" t="n">
        <x:f>ROUND(('Inputs'!$C$4/B3954)*'Inputs'!$C$7*'Inputs'!$C$6*D3954/3600,1)</x:f>
        <x:v>1772.8</x:v>
      </x:c>
      <x:c r="R3954" s="59" t="n">
        <x:f>ROUND((P3954-Q3954)*O3954-('Inputs'!$C$4/B3954)*(I3954/J3954+K3954)-'Inputs'!$C$4*L3954-('Inputs'!$C$4*'Inputs'!$C$20*'Inputs'!$C$21*'Inputs'!$C$22/1000)*M3954*N3954,0)</x:f>
        <x:v>60406</x:v>
      </x:c>
      <x:c r="S3954" s="59" t="n">
        <x:f>ROUND(R3954/'Inputs'!$C$4,2)</x:f>
        <x:v>6.04</x:v>
      </x:c>
      <x:c r="T3954" s="33" t="n">
        <x:f>ROUND((P3954-Q3954)*G3954*'Inputs'!$C$25/1000,1)</x:f>
        <x:v>55.2</x:v>
      </x:c>
    </x:row>
    <x:row r="3955">
      <x:c r="A3955" t="n">
        <x:v>3940</x:v>
      </x:c>
      <x:c r="B3955" s="68" t="n">
        <x:v>44.7</x:v>
      </x:c>
      <x:c r="C3955" s="68" t="n">
        <x:v>27.2</x:v>
      </x:c>
      <x:c r="D3955" s="68" t="n">
        <x:v>236.7</x:v>
      </x:c>
      <x:c r="E3955" s="68" t="n">
        <x:v>24.2</x:v>
      </x:c>
      <x:c r="F3955" s="68" t="n">
        <x:v>39.8</x:v>
      </x:c>
      <x:c r="G3955" s="68" t="n">
        <x:v>9.6</x:v>
      </x:c>
      <x:c r="H3955" s="69" t="n">
        <x:v>1.738</x:v>
      </x:c>
      <x:c r="I3955" s="68" t="n">
        <x:v>4739</x:v>
      </x:c>
      <x:c r="J3955" s="68" t="n">
        <x:v>9.8</x:v>
      </x:c>
      <x:c r="K3955" s="68" t="n">
        <x:v>650</x:v>
      </x:c>
      <x:c r="L3955" s="68" t="n">
        <x:v>4.2</x:v>
      </x:c>
      <x:c r="M3955" s="70" t="n">
        <x:v>0.093</x:v>
      </x:c>
      <x:c r="N3955" s="71" t="n">
        <x:v>117</x:v>
      </x:c>
      <x:c r="O3955" s="33" t="n">
        <x:f>ROUND(3*E3955+F3955+G3955*H3955,1)</x:f>
        <x:v>129.1</x:v>
      </x:c>
      <x:c r="P3955" s="33" t="n">
        <x:f>ROUND('Inputs'!$C$4*'Inputs'!$C$7*'Inputs'!$C$5*C3955/3600,1)</x:f>
        <x:v>3928.9</x:v>
      </x:c>
      <x:c r="Q3955" s="33" t="n">
        <x:f>ROUND(('Inputs'!$C$4/B3955)*'Inputs'!$C$7*'Inputs'!$C$6*D3955/3600,1)</x:f>
        <x:v>1529.8</x:v>
      </x:c>
      <x:c r="R3955" s="59" t="n">
        <x:f>ROUND((P3955-Q3955)*O3955-('Inputs'!$C$4/B3955)*(I3955/J3955+K3955)-'Inputs'!$C$4*L3955-('Inputs'!$C$4*'Inputs'!$C$20*'Inputs'!$C$21*'Inputs'!$C$22/1000)*M3955*N3955,0)</x:f>
        <x:v>-10203</x:v>
      </x:c>
      <x:c r="S3955" s="59" t="n">
        <x:f>ROUND(R3955/'Inputs'!$C$4,2)</x:f>
        <x:v>-1.02</x:v>
      </x:c>
      <x:c r="T3955" s="33" t="n">
        <x:f>ROUND((P3955-Q3955)*G3955*'Inputs'!$C$25/1000,1)</x:f>
        <x:v>59.5</x:v>
      </x:c>
    </x:row>
    <x:row r="3956">
      <x:c r="A3956" t="n">
        <x:v>3941</x:v>
      </x:c>
      <x:c r="B3956" s="68" t="n">
        <x:v>39.4</x:v>
      </x:c>
      <x:c r="C3956" s="68" t="n">
        <x:v>30.2</x:v>
      </x:c>
      <x:c r="D3956" s="68" t="n">
        <x:v>248</x:v>
      </x:c>
      <x:c r="E3956" s="68" t="n">
        <x:v>27.3</x:v>
      </x:c>
      <x:c r="F3956" s="68" t="n">
        <x:v>47.2</x:v>
      </x:c>
      <x:c r="G3956" s="68" t="n">
        <x:v>9.2</x:v>
      </x:c>
      <x:c r="H3956" s="69" t="n">
        <x:v>1.755</x:v>
      </x:c>
      <x:c r="I3956" s="68" t="n">
        <x:v>7410</x:v>
      </x:c>
      <x:c r="J3956" s="68" t="n">
        <x:v>9.9</x:v>
      </x:c>
      <x:c r="K3956" s="68" t="n">
        <x:v>757</x:v>
      </x:c>
      <x:c r="L3956" s="68" t="n">
        <x:v>2.3</x:v>
      </x:c>
      <x:c r="M3956" s="70" t="n">
        <x:v>0.094</x:v>
      </x:c>
      <x:c r="N3956" s="71" t="n">
        <x:v>97</x:v>
      </x:c>
      <x:c r="O3956" s="33" t="n">
        <x:f>ROUND(3*E3956+F3956+G3956*H3956,1)</x:f>
        <x:v>145.2</x:v>
      </x:c>
      <x:c r="P3956" s="33" t="n">
        <x:f>ROUND('Inputs'!$C$4*'Inputs'!$C$7*'Inputs'!$C$5*C3956/3600,1)</x:f>
        <x:v>4362.2</x:v>
      </x:c>
      <x:c r="Q3956" s="33" t="n">
        <x:f>ROUND(('Inputs'!$C$4/B3956)*'Inputs'!$C$7*'Inputs'!$C$6*D3956/3600,1)</x:f>
        <x:v>1818.4</x:v>
      </x:c>
      <x:c r="R3956" s="59" t="n">
        <x:f>ROUND((P3956-Q3956)*O3956-('Inputs'!$C$4/B3956)*(I3956/J3956+K3956)-'Inputs'!$C$4*L3956-('Inputs'!$C$4*'Inputs'!$C$20*'Inputs'!$C$21*'Inputs'!$C$22/1000)*M3956*N3956,0)</x:f>
        <x:v>-56132</x:v>
      </x:c>
      <x:c r="S3956" s="59" t="n">
        <x:f>ROUND(R3956/'Inputs'!$C$4,2)</x:f>
        <x:v>-5.61</x:v>
      </x:c>
      <x:c r="T3956" s="33" t="n">
        <x:f>ROUND((P3956-Q3956)*G3956*'Inputs'!$C$25/1000,1)</x:f>
        <x:v>60.5</x:v>
      </x:c>
    </x:row>
    <x:row r="3957">
      <x:c r="A3957" t="n">
        <x:v>3942</x:v>
      </x:c>
      <x:c r="B3957" s="68" t="n">
        <x:v>42.1</x:v>
      </x:c>
      <x:c r="C3957" s="68" t="n">
        <x:v>29.1</x:v>
      </x:c>
      <x:c r="D3957" s="68" t="n">
        <x:v>248</x:v>
      </x:c>
      <x:c r="E3957" s="68" t="n">
        <x:v>22.9</x:v>
      </x:c>
      <x:c r="F3957" s="68" t="n">
        <x:v>48</x:v>
      </x:c>
      <x:c r="G3957" s="68" t="n">
        <x:v>10.4</x:v>
      </x:c>
      <x:c r="H3957" s="69" t="n">
        <x:v>1.708</x:v>
      </x:c>
      <x:c r="I3957" s="68" t="n">
        <x:v>5628</x:v>
      </x:c>
      <x:c r="J3957" s="68" t="n">
        <x:v>10.2</x:v>
      </x:c>
      <x:c r="K3957" s="68" t="n">
        <x:v>853</x:v>
      </x:c>
      <x:c r="L3957" s="68" t="n">
        <x:v>5.8</x:v>
      </x:c>
      <x:c r="M3957" s="70" t="n">
        <x:v>0.063</x:v>
      </x:c>
      <x:c r="N3957" s="71" t="n">
        <x:v>125</x:v>
      </x:c>
      <x:c r="O3957" s="33" t="n">
        <x:f>ROUND(3*E3957+F3957+G3957*H3957,1)</x:f>
        <x:v>134.5</x:v>
      </x:c>
      <x:c r="P3957" s="33" t="n">
        <x:f>ROUND('Inputs'!$C$4*'Inputs'!$C$7*'Inputs'!$C$5*C3957/3600,1)</x:f>
        <x:v>4203.3</x:v>
      </x:c>
      <x:c r="Q3957" s="33" t="n">
        <x:f>ROUND(('Inputs'!$C$4/B3957)*'Inputs'!$C$7*'Inputs'!$C$6*D3957/3600,1)</x:f>
        <x:v>1701.8</x:v>
      </x:c>
      <x:c r="R3957" s="59" t="n">
        <x:f>ROUND((P3957-Q3957)*O3957-('Inputs'!$C$4/B3957)*(I3957/J3957+K3957)-'Inputs'!$C$4*L3957-('Inputs'!$C$4*'Inputs'!$C$20*'Inputs'!$C$21*'Inputs'!$C$22/1000)*M3957*N3957,0)</x:f>
        <x:v>-72831</x:v>
      </x:c>
      <x:c r="S3957" s="59" t="n">
        <x:f>ROUND(R3957/'Inputs'!$C$4,2)</x:f>
        <x:v>-7.28</x:v>
      </x:c>
      <x:c r="T3957" s="33" t="n">
        <x:f>ROUND((P3957-Q3957)*G3957*'Inputs'!$C$25/1000,1)</x:f>
        <x:v>67.2</x:v>
      </x:c>
    </x:row>
    <x:row r="3958">
      <x:c r="A3958" t="n">
        <x:v>3943</x:v>
      </x:c>
      <x:c r="B3958" s="68" t="n">
        <x:v>48.9</x:v>
      </x:c>
      <x:c r="C3958" s="68" t="n">
        <x:v>27.9</x:v>
      </x:c>
      <x:c r="D3958" s="68" t="n">
        <x:v>189.1</x:v>
      </x:c>
      <x:c r="E3958" s="68" t="n">
        <x:v>23.1</x:v>
      </x:c>
      <x:c r="F3958" s="68" t="n">
        <x:v>51.3</x:v>
      </x:c>
      <x:c r="G3958" s="68" t="n">
        <x:v>10.6</x:v>
      </x:c>
      <x:c r="H3958" s="69" t="n">
        <x:v>1.946</x:v>
      </x:c>
      <x:c r="I3958" s="68" t="n">
        <x:v>6755</x:v>
      </x:c>
      <x:c r="J3958" s="68" t="n">
        <x:v>10</x:v>
      </x:c>
      <x:c r="K3958" s="68" t="n">
        <x:v>546</x:v>
      </x:c>
      <x:c r="L3958" s="68" t="n">
        <x:v>5.6</x:v>
      </x:c>
      <x:c r="M3958" s="70" t="n">
        <x:v>0.036</x:v>
      </x:c>
      <x:c r="N3958" s="71" t="n">
        <x:v>85</x:v>
      </x:c>
      <x:c r="O3958" s="33" t="n">
        <x:f>ROUND(3*E3958+F3958+G3958*H3958,1)</x:f>
        <x:v>141.2</x:v>
      </x:c>
      <x:c r="P3958" s="33" t="n">
        <x:f>ROUND('Inputs'!$C$4*'Inputs'!$C$7*'Inputs'!$C$5*C3958/3600,1)</x:f>
        <x:v>4030</x:v>
      </x:c>
      <x:c r="Q3958" s="33" t="n">
        <x:f>ROUND(('Inputs'!$C$4/B3958)*'Inputs'!$C$7*'Inputs'!$C$6*D3958/3600,1)</x:f>
        <x:v>1117.2</x:v>
      </x:c>
      <x:c r="R3958" s="59" t="n">
        <x:f>ROUND((P3958-Q3958)*O3958-('Inputs'!$C$4/B3958)*(I3958/J3958+K3958)-'Inputs'!$C$4*L3958-('Inputs'!$C$4*'Inputs'!$C$20*'Inputs'!$C$21*'Inputs'!$C$22/1000)*M3958*N3958,0)</x:f>
        <x:v>98649</x:v>
      </x:c>
      <x:c r="S3958" s="59" t="n">
        <x:f>ROUND(R3958/'Inputs'!$C$4,2)</x:f>
        <x:v>9.86</x:v>
      </x:c>
      <x:c r="T3958" s="33" t="n">
        <x:f>ROUND((P3958-Q3958)*G3958*'Inputs'!$C$25/1000,1)</x:f>
        <x:v>79.8</x:v>
      </x:c>
    </x:row>
    <x:row r="3959">
      <x:c r="A3959" t="n">
        <x:v>3944</x:v>
      </x:c>
      <x:c r="B3959" s="68" t="n">
        <x:v>50.6</x:v>
      </x:c>
      <x:c r="C3959" s="68" t="n">
        <x:v>25.7</x:v>
      </x:c>
      <x:c r="D3959" s="68" t="n">
        <x:v>290.3</x:v>
      </x:c>
      <x:c r="E3959" s="68" t="n">
        <x:v>23.4</x:v>
      </x:c>
      <x:c r="F3959" s="68" t="n">
        <x:v>44.2</x:v>
      </x:c>
      <x:c r="G3959" s="68" t="n">
        <x:v>11</x:v>
      </x:c>
      <x:c r="H3959" s="69" t="n">
        <x:v>1.769</x:v>
      </x:c>
      <x:c r="I3959" s="68" t="n">
        <x:v>6473</x:v>
      </x:c>
      <x:c r="J3959" s="68" t="n">
        <x:v>13.5</x:v>
      </x:c>
      <x:c r="K3959" s="68" t="n">
        <x:v>718</x:v>
      </x:c>
      <x:c r="L3959" s="68" t="n">
        <x:v>4.9</x:v>
      </x:c>
      <x:c r="M3959" s="70" t="n">
        <x:v>0.057</x:v>
      </x:c>
      <x:c r="N3959" s="71" t="n">
        <x:v>116</x:v>
      </x:c>
      <x:c r="O3959" s="33" t="n">
        <x:f>ROUND(3*E3959+F3959+G3959*H3959,1)</x:f>
        <x:v>133.9</x:v>
      </x:c>
      <x:c r="P3959" s="33" t="n">
        <x:f>ROUND('Inputs'!$C$4*'Inputs'!$C$7*'Inputs'!$C$5*C3959/3600,1)</x:f>
        <x:v>3712.2</x:v>
      </x:c>
      <x:c r="Q3959" s="33" t="n">
        <x:f>ROUND(('Inputs'!$C$4/B3959)*'Inputs'!$C$7*'Inputs'!$C$6*D3959/3600,1)</x:f>
        <x:v>1657.4</x:v>
      </x:c>
      <x:c r="R3959" s="59" t="n">
        <x:f>ROUND((P3959-Q3959)*O3959-('Inputs'!$C$4/B3959)*(I3959/J3959+K3959)-'Inputs'!$C$4*L3959-('Inputs'!$C$4*'Inputs'!$C$20*'Inputs'!$C$21*'Inputs'!$C$22/1000)*M3959*N3959,0)</x:f>
        <x:v>-25304</x:v>
      </x:c>
      <x:c r="S3959" s="59" t="n">
        <x:f>ROUND(R3959/'Inputs'!$C$4,2)</x:f>
        <x:v>-2.53</x:v>
      </x:c>
      <x:c r="T3959" s="33" t="n">
        <x:f>ROUND((P3959-Q3959)*G3959*'Inputs'!$C$25/1000,1)</x:f>
        <x:v>58.4</x:v>
      </x:c>
    </x:row>
    <x:row r="3960">
      <x:c r="A3960" t="n">
        <x:v>3945</x:v>
      </x:c>
      <x:c r="B3960" s="68" t="n">
        <x:v>50.8</x:v>
      </x:c>
      <x:c r="C3960" s="68" t="n">
        <x:v>26.9</x:v>
      </x:c>
      <x:c r="D3960" s="68" t="n">
        <x:v>205</x:v>
      </x:c>
      <x:c r="E3960" s="68" t="n">
        <x:v>21.2</x:v>
      </x:c>
      <x:c r="F3960" s="68" t="n">
        <x:v>40.4</x:v>
      </x:c>
      <x:c r="G3960" s="68" t="n">
        <x:v>9.5</x:v>
      </x:c>
      <x:c r="H3960" s="69" t="n">
        <x:v>1.827</x:v>
      </x:c>
      <x:c r="I3960" s="68" t="n">
        <x:v>8391</x:v>
      </x:c>
      <x:c r="J3960" s="68" t="n">
        <x:v>14.1</x:v>
      </x:c>
      <x:c r="K3960" s="68" t="n">
        <x:v>608</x:v>
      </x:c>
      <x:c r="L3960" s="68" t="n">
        <x:v>3.6</x:v>
      </x:c>
      <x:c r="M3960" s="70" t="n">
        <x:v>0.015</x:v>
      </x:c>
      <x:c r="N3960" s="71" t="n">
        <x:v>141</x:v>
      </x:c>
      <x:c r="O3960" s="33" t="n">
        <x:f>ROUND(3*E3960+F3960+G3960*H3960,1)</x:f>
        <x:v>121.4</x:v>
      </x:c>
      <x:c r="P3960" s="33" t="n">
        <x:f>ROUND('Inputs'!$C$4*'Inputs'!$C$7*'Inputs'!$C$5*C3960/3600,1)</x:f>
        <x:v>3885.6</x:v>
      </x:c>
      <x:c r="Q3960" s="33" t="n">
        <x:f>ROUND(('Inputs'!$C$4/B3960)*'Inputs'!$C$7*'Inputs'!$C$6*D3960/3600,1)</x:f>
        <x:v>1165.8</x:v>
      </x:c>
      <x:c r="R3960" s="59" t="n">
        <x:f>ROUND((P3960-Q3960)*O3960-('Inputs'!$C$4/B3960)*(I3960/J3960+K3960)-'Inputs'!$C$4*L3960-('Inputs'!$C$4*'Inputs'!$C$20*'Inputs'!$C$21*'Inputs'!$C$22/1000)*M3960*N3960,0)</x:f>
        <x:v>52622</x:v>
      </x:c>
      <x:c r="S3960" s="59" t="n">
        <x:f>ROUND(R3960/'Inputs'!$C$4,2)</x:f>
        <x:v>5.26</x:v>
      </x:c>
      <x:c r="T3960" s="33" t="n">
        <x:f>ROUND((P3960-Q3960)*G3960*'Inputs'!$C$25/1000,1)</x:f>
        <x:v>66.8</x:v>
      </x:c>
    </x:row>
    <x:row r="3961">
      <x:c r="A3961" t="n">
        <x:v>3946</x:v>
      </x:c>
      <x:c r="B3961" s="68" t="n">
        <x:v>54.8</x:v>
      </x:c>
      <x:c r="C3961" s="68" t="n">
        <x:v>34</x:v>
      </x:c>
      <x:c r="D3961" s="68" t="n">
        <x:v>243.9</x:v>
      </x:c>
      <x:c r="E3961" s="68" t="n">
        <x:v>26.4</x:v>
      </x:c>
      <x:c r="F3961" s="68" t="n">
        <x:v>44.7</x:v>
      </x:c>
      <x:c r="G3961" s="68" t="n">
        <x:v>10.1</x:v>
      </x:c>
      <x:c r="H3961" s="69" t="n">
        <x:v>1.823</x:v>
      </x:c>
      <x:c r="I3961" s="68" t="n">
        <x:v>7133</x:v>
      </x:c>
      <x:c r="J3961" s="68" t="n">
        <x:v>9.1</x:v>
      </x:c>
      <x:c r="K3961" s="68" t="n">
        <x:v>547</x:v>
      </x:c>
      <x:c r="L3961" s="68" t="n">
        <x:v>2.7</x:v>
      </x:c>
      <x:c r="M3961" s="70" t="n">
        <x:v>0.044</x:v>
      </x:c>
      <x:c r="N3961" s="71" t="n">
        <x:v>135</x:v>
      </x:c>
      <x:c r="O3961" s="33" t="n">
        <x:f>ROUND(3*E3961+F3961+G3961*H3961,1)</x:f>
        <x:v>142.3</x:v>
      </x:c>
      <x:c r="P3961" s="33" t="n">
        <x:f>ROUND('Inputs'!$C$4*'Inputs'!$C$7*'Inputs'!$C$5*C3961/3600,1)</x:f>
        <x:v>4911.1</x:v>
      </x:c>
      <x:c r="Q3961" s="33" t="n">
        <x:f>ROUND(('Inputs'!$C$4/B3961)*'Inputs'!$C$7*'Inputs'!$C$6*D3961/3600,1)</x:f>
        <x:v>1285.8</x:v>
      </x:c>
      <x:c r="R3961" s="59" t="n">
        <x:f>ROUND((P3961-Q3961)*O3961-('Inputs'!$C$4/B3961)*(I3961/J3961+K3961)-'Inputs'!$C$4*L3961-('Inputs'!$C$4*'Inputs'!$C$20*'Inputs'!$C$21*'Inputs'!$C$22/1000)*M3961*N3961,0)</x:f>
        <x:v>232742</x:v>
      </x:c>
      <x:c r="S3961" s="59" t="n">
        <x:f>ROUND(R3961/'Inputs'!$C$4,2)</x:f>
        <x:v>23.27</x:v>
      </x:c>
      <x:c r="T3961" s="33" t="n">
        <x:f>ROUND((P3961-Q3961)*G3961*'Inputs'!$C$25/1000,1)</x:f>
        <x:v>94.6</x:v>
      </x:c>
    </x:row>
    <x:row r="3962">
      <x:c r="A3962" t="n">
        <x:v>3947</x:v>
      </x:c>
      <x:c r="B3962" s="68" t="n">
        <x:v>29.3</x:v>
      </x:c>
      <x:c r="C3962" s="68" t="n">
        <x:v>27.9</x:v>
      </x:c>
      <x:c r="D3962" s="68" t="n">
        <x:v>185.1</x:v>
      </x:c>
      <x:c r="E3962" s="68" t="n">
        <x:v>20.2</x:v>
      </x:c>
      <x:c r="F3962" s="68" t="n">
        <x:v>44</x:v>
      </x:c>
      <x:c r="G3962" s="68" t="n">
        <x:v>9.5</x:v>
      </x:c>
      <x:c r="H3962" s="69" t="n">
        <x:v>1.833</x:v>
      </x:c>
      <x:c r="I3962" s="68" t="n">
        <x:v>4994</x:v>
      </x:c>
      <x:c r="J3962" s="68" t="n">
        <x:v>12.1</x:v>
      </x:c>
      <x:c r="K3962" s="68" t="n">
        <x:v>389</x:v>
      </x:c>
      <x:c r="L3962" s="68" t="n">
        <x:v>3.7</x:v>
      </x:c>
      <x:c r="M3962" s="70" t="n">
        <x:v>0.034</x:v>
      </x:c>
      <x:c r="N3962" s="71" t="n">
        <x:v>138</x:v>
      </x:c>
      <x:c r="O3962" s="33" t="n">
        <x:f>ROUND(3*E3962+F3962+G3962*H3962,1)</x:f>
        <x:v>122</x:v>
      </x:c>
      <x:c r="P3962" s="33" t="n">
        <x:f>ROUND('Inputs'!$C$4*'Inputs'!$C$7*'Inputs'!$C$5*C3962/3600,1)</x:f>
        <x:v>4030</x:v>
      </x:c>
      <x:c r="Q3962" s="33" t="n">
        <x:f>ROUND(('Inputs'!$C$4/B3962)*'Inputs'!$C$7*'Inputs'!$C$6*D3962/3600,1)</x:f>
        <x:v>1825</x:v>
      </x:c>
      <x:c r="R3962" s="59" t="n">
        <x:f>ROUND((P3962-Q3962)*O3962-('Inputs'!$C$4/B3962)*(I3962/J3962+K3962)-'Inputs'!$C$4*L3962-('Inputs'!$C$4*'Inputs'!$C$20*'Inputs'!$C$21*'Inputs'!$C$22/1000)*M3962*N3962,0)</x:f>
        <x:v>-52109</x:v>
      </x:c>
      <x:c r="S3962" s="59" t="n">
        <x:f>ROUND(R3962/'Inputs'!$C$4,2)</x:f>
        <x:v>-5.21</x:v>
      </x:c>
      <x:c r="T3962" s="33" t="n">
        <x:f>ROUND((P3962-Q3962)*G3962*'Inputs'!$C$25/1000,1)</x:f>
        <x:v>54.1</x:v>
      </x:c>
    </x:row>
    <x:row r="3963">
      <x:c r="A3963" t="n">
        <x:v>3948</x:v>
      </x:c>
      <x:c r="B3963" s="68" t="n">
        <x:v>32.4</x:v>
      </x:c>
      <x:c r="C3963" s="68" t="n">
        <x:v>29.4</x:v>
      </x:c>
      <x:c r="D3963" s="68" t="n">
        <x:v>232.4</x:v>
      </x:c>
      <x:c r="E3963" s="68" t="n">
        <x:v>23.5</x:v>
      </x:c>
      <x:c r="F3963" s="68" t="n">
        <x:v>30.3</x:v>
      </x:c>
      <x:c r="G3963" s="68" t="n">
        <x:v>10.2</x:v>
      </x:c>
      <x:c r="H3963" s="69" t="n">
        <x:v>1.741</x:v>
      </x:c>
      <x:c r="I3963" s="68" t="n">
        <x:v>6127</x:v>
      </x:c>
      <x:c r="J3963" s="68" t="n">
        <x:v>10</x:v>
      </x:c>
      <x:c r="K3963" s="68" t="n">
        <x:v>521</x:v>
      </x:c>
      <x:c r="L3963" s="68" t="n">
        <x:v>3.1</x:v>
      </x:c>
      <x:c r="M3963" s="70" t="n">
        <x:v>0.042</x:v>
      </x:c>
      <x:c r="N3963" s="71" t="n">
        <x:v>154</x:v>
      </x:c>
      <x:c r="O3963" s="33" t="n">
        <x:f>ROUND(3*E3963+F3963+G3963*H3963,1)</x:f>
        <x:v>118.6</x:v>
      </x:c>
      <x:c r="P3963" s="33" t="n">
        <x:f>ROUND('Inputs'!$C$4*'Inputs'!$C$7*'Inputs'!$C$5*C3963/3600,1)</x:f>
        <x:v>4246.7</x:v>
      </x:c>
      <x:c r="Q3963" s="33" t="n">
        <x:f>ROUND(('Inputs'!$C$4/B3963)*'Inputs'!$C$7*'Inputs'!$C$6*D3963/3600,1)</x:f>
        <x:v>2072.2</x:v>
      </x:c>
      <x:c r="R3963" s="59" t="n">
        <x:f>ROUND((P3963-Q3963)*O3963-('Inputs'!$C$4/B3963)*(I3963/J3963+K3963)-'Inputs'!$C$4*L3963-('Inputs'!$C$4*'Inputs'!$C$20*'Inputs'!$C$21*'Inputs'!$C$22/1000)*M3963*N3963,0)</x:f>
        <x:v>-137475</x:v>
      </x:c>
      <x:c r="S3963" s="59" t="n">
        <x:f>ROUND(R3963/'Inputs'!$C$4,2)</x:f>
        <x:v>-13.75</x:v>
      </x:c>
      <x:c r="T3963" s="33" t="n">
        <x:f>ROUND((P3963-Q3963)*G3963*'Inputs'!$C$25/1000,1)</x:f>
        <x:v>57.3</x:v>
      </x:c>
    </x:row>
    <x:row r="3964">
      <x:c r="A3964" t="n">
        <x:v>3949</x:v>
      </x:c>
      <x:c r="B3964" s="68" t="n">
        <x:v>50.4</x:v>
      </x:c>
      <x:c r="C3964" s="68" t="n">
        <x:v>28.4</x:v>
      </x:c>
      <x:c r="D3964" s="68" t="n">
        <x:v>176.4</x:v>
      </x:c>
      <x:c r="E3964" s="68" t="n">
        <x:v>25.6</x:v>
      </x:c>
      <x:c r="F3964" s="68" t="n">
        <x:v>49</x:v>
      </x:c>
      <x:c r="G3964" s="68" t="n">
        <x:v>7.1</x:v>
      </x:c>
      <x:c r="H3964" s="69" t="n">
        <x:v>2.033</x:v>
      </x:c>
      <x:c r="I3964" s="68" t="n">
        <x:v>5328</x:v>
      </x:c>
      <x:c r="J3964" s="68" t="n">
        <x:v>10.3</x:v>
      </x:c>
      <x:c r="K3964" s="68" t="n">
        <x:v>616</x:v>
      </x:c>
      <x:c r="L3964" s="68" t="n">
        <x:v>4</x:v>
      </x:c>
      <x:c r="M3964" s="70" t="n">
        <x:v>0.022</x:v>
      </x:c>
      <x:c r="N3964" s="71" t="n">
        <x:v>157</x:v>
      </x:c>
      <x:c r="O3964" s="33" t="n">
        <x:f>ROUND(3*E3964+F3964+G3964*H3964,1)</x:f>
        <x:v>140.2</x:v>
      </x:c>
      <x:c r="P3964" s="33" t="n">
        <x:f>ROUND('Inputs'!$C$4*'Inputs'!$C$7*'Inputs'!$C$5*C3964/3600,1)</x:f>
        <x:v>4102.2</x:v>
      </x:c>
      <x:c r="Q3964" s="33" t="n">
        <x:f>ROUND(('Inputs'!$C$4/B3964)*'Inputs'!$C$7*'Inputs'!$C$6*D3964/3600,1)</x:f>
        <x:v>1011.1</x:v>
      </x:c>
      <x:c r="R3964" s="59" t="n">
        <x:f>ROUND((P3964-Q3964)*O3964-('Inputs'!$C$4/B3964)*(I3964/J3964+K3964)-'Inputs'!$C$4*L3964-('Inputs'!$C$4*'Inputs'!$C$20*'Inputs'!$C$21*'Inputs'!$C$22/1000)*M3964*N3964,0)</x:f>
        <x:v>160791</x:v>
      </x:c>
      <x:c r="S3964" s="59" t="n">
        <x:f>ROUND(R3964/'Inputs'!$C$4,2)</x:f>
        <x:v>16.08</x:v>
      </x:c>
      <x:c r="T3964" s="33" t="n">
        <x:f>ROUND((P3964-Q3964)*G3964*'Inputs'!$C$25/1000,1)</x:f>
        <x:v>56.7</x:v>
      </x:c>
    </x:row>
    <x:row r="3965">
      <x:c r="A3965" t="n">
        <x:v>3950</x:v>
      </x:c>
      <x:c r="B3965" s="68" t="n">
        <x:v>29</x:v>
      </x:c>
      <x:c r="C3965" s="68" t="n">
        <x:v>29.3</x:v>
      </x:c>
      <x:c r="D3965" s="68" t="n">
        <x:v>270</x:v>
      </x:c>
      <x:c r="E3965" s="68" t="n">
        <x:v>20.2</x:v>
      </x:c>
      <x:c r="F3965" s="68" t="n">
        <x:v>37.4</x:v>
      </x:c>
      <x:c r="G3965" s="68" t="n">
        <x:v>7.1</x:v>
      </x:c>
      <x:c r="H3965" s="69" t="n">
        <x:v>1.968</x:v>
      </x:c>
      <x:c r="I3965" s="68" t="n">
        <x:v>8912</x:v>
      </x:c>
      <x:c r="J3965" s="68" t="n">
        <x:v>8.6</x:v>
      </x:c>
      <x:c r="K3965" s="68" t="n">
        <x:v>849</x:v>
      </x:c>
      <x:c r="L3965" s="68" t="n">
        <x:v>5.5</x:v>
      </x:c>
      <x:c r="M3965" s="70" t="n">
        <x:v>0.039</x:v>
      </x:c>
      <x:c r="N3965" s="71" t="n">
        <x:v>100</x:v>
      </x:c>
      <x:c r="O3965" s="33" t="n">
        <x:f>ROUND(3*E3965+F3965+G3965*H3965,1)</x:f>
        <x:v>112</x:v>
      </x:c>
      <x:c r="P3965" s="33" t="n">
        <x:f>ROUND('Inputs'!$C$4*'Inputs'!$C$7*'Inputs'!$C$5*C3965/3600,1)</x:f>
        <x:v>4232.2</x:v>
      </x:c>
      <x:c r="Q3965" s="33" t="n">
        <x:f>ROUND(('Inputs'!$C$4/B3965)*'Inputs'!$C$7*'Inputs'!$C$6*D3965/3600,1)</x:f>
        <x:v>2689.7</x:v>
      </x:c>
      <x:c r="R3965" s="59" t="n">
        <x:f>ROUND((P3965-Q3965)*O3965-('Inputs'!$C$4/B3965)*(I3965/J3965+K3965)-'Inputs'!$C$4*L3965-('Inputs'!$C$4*'Inputs'!$C$20*'Inputs'!$C$21*'Inputs'!$C$22/1000)*M3965*N3965,0)</x:f>
        <x:v>-541057</x:v>
      </x:c>
      <x:c r="S3965" s="59" t="n">
        <x:f>ROUND(R3965/'Inputs'!$C$4,2)</x:f>
        <x:v>-54.11</x:v>
      </x:c>
      <x:c r="T3965" s="33" t="n">
        <x:f>ROUND((P3965-Q3965)*G3965*'Inputs'!$C$25/1000,1)</x:f>
        <x:v>28.3</x:v>
      </x:c>
    </x:row>
    <x:row r="3966">
      <x:c r="A3966" t="n">
        <x:v>3951</x:v>
      </x:c>
      <x:c r="B3966" s="68" t="n">
        <x:v>27.1</x:v>
      </x:c>
      <x:c r="C3966" s="68" t="n">
        <x:v>34.9</x:v>
      </x:c>
      <x:c r="D3966" s="68" t="n">
        <x:v>225.8</x:v>
      </x:c>
      <x:c r="E3966" s="68" t="n">
        <x:v>27.1</x:v>
      </x:c>
      <x:c r="F3966" s="68" t="n">
        <x:v>50.9</x:v>
      </x:c>
      <x:c r="G3966" s="68" t="n">
        <x:v>7.9</x:v>
      </x:c>
      <x:c r="H3966" s="69" t="n">
        <x:v>1.796</x:v>
      </x:c>
      <x:c r="I3966" s="68" t="n">
        <x:v>4896</x:v>
      </x:c>
      <x:c r="J3966" s="68" t="n">
        <x:v>14.9</x:v>
      </x:c>
      <x:c r="K3966" s="68" t="n">
        <x:v>908</x:v>
      </x:c>
      <x:c r="L3966" s="68" t="n">
        <x:v>5.4</x:v>
      </x:c>
      <x:c r="M3966" s="70" t="n">
        <x:v>0.089</x:v>
      </x:c>
      <x:c r="N3966" s="71" t="n">
        <x:v>84</x:v>
      </x:c>
      <x:c r="O3966" s="33" t="n">
        <x:f>ROUND(3*E3966+F3966+G3966*H3966,1)</x:f>
        <x:v>146.4</x:v>
      </x:c>
      <x:c r="P3966" s="33" t="n">
        <x:f>ROUND('Inputs'!$C$4*'Inputs'!$C$7*'Inputs'!$C$5*C3966/3600,1)</x:f>
        <x:v>5041.1</x:v>
      </x:c>
      <x:c r="Q3966" s="33" t="n">
        <x:f>ROUND(('Inputs'!$C$4/B3966)*'Inputs'!$C$7*'Inputs'!$C$6*D3966/3600,1)</x:f>
        <x:v>2407.1</x:v>
      </x:c>
      <x:c r="R3966" s="59" t="n">
        <x:f>ROUND((P3966-Q3966)*O3966-('Inputs'!$C$4/B3966)*(I3966/J3966+K3966)-'Inputs'!$C$4*L3966-('Inputs'!$C$4*'Inputs'!$C$20*'Inputs'!$C$21*'Inputs'!$C$22/1000)*M3966*N3966,0)</x:f>
        <x:v>-141406</x:v>
      </x:c>
      <x:c r="S3966" s="59" t="n">
        <x:f>ROUND(R3966/'Inputs'!$C$4,2)</x:f>
        <x:v>-14.14</x:v>
      </x:c>
      <x:c r="T3966" s="33" t="n">
        <x:f>ROUND((P3966-Q3966)*G3966*'Inputs'!$C$25/1000,1)</x:f>
        <x:v>53.8</x:v>
      </x:c>
    </x:row>
    <x:row r="3967">
      <x:c r="A3967" t="n">
        <x:v>3952</x:v>
      </x:c>
      <x:c r="B3967" s="68" t="n">
        <x:v>58.2</x:v>
      </x:c>
      <x:c r="C3967" s="68" t="n">
        <x:v>27.4</x:v>
      </x:c>
      <x:c r="D3967" s="68" t="n">
        <x:v>175.4</x:v>
      </x:c>
      <x:c r="E3967" s="68" t="n">
        <x:v>20.7</x:v>
      </x:c>
      <x:c r="F3967" s="68" t="n">
        <x:v>32.9</x:v>
      </x:c>
      <x:c r="G3967" s="68" t="n">
        <x:v>10.1</x:v>
      </x:c>
      <x:c r="H3967" s="69" t="n">
        <x:v>1.673</x:v>
      </x:c>
      <x:c r="I3967" s="68" t="n">
        <x:v>4251</x:v>
      </x:c>
      <x:c r="J3967" s="68" t="n">
        <x:v>10.1</x:v>
      </x:c>
      <x:c r="K3967" s="68" t="n">
        <x:v>731</x:v>
      </x:c>
      <x:c r="L3967" s="68" t="n">
        <x:v>3</x:v>
      </x:c>
      <x:c r="M3967" s="70" t="n">
        <x:v>0.098</x:v>
      </x:c>
      <x:c r="N3967" s="71" t="n">
        <x:v>60</x:v>
      </x:c>
      <x:c r="O3967" s="33" t="n">
        <x:f>ROUND(3*E3967+F3967+G3967*H3967,1)</x:f>
        <x:v>111.9</x:v>
      </x:c>
      <x:c r="P3967" s="33" t="n">
        <x:f>ROUND('Inputs'!$C$4*'Inputs'!$C$7*'Inputs'!$C$5*C3967/3600,1)</x:f>
        <x:v>3957.8</x:v>
      </x:c>
      <x:c r="Q3967" s="33" t="n">
        <x:f>ROUND(('Inputs'!$C$4/B3967)*'Inputs'!$C$7*'Inputs'!$C$6*D3967/3600,1)</x:f>
        <x:v>870.6</x:v>
      </x:c>
      <x:c r="R3967" s="59" t="n">
        <x:f>ROUND((P3967-Q3967)*O3967-('Inputs'!$C$4/B3967)*(I3967/J3967+K3967)-'Inputs'!$C$4*L3967-('Inputs'!$C$4*'Inputs'!$C$20*'Inputs'!$C$21*'Inputs'!$C$22/1000)*M3967*N3967,0)</x:f>
        <x:v>104390</x:v>
      </x:c>
      <x:c r="S3967" s="59" t="n">
        <x:f>ROUND(R3967/'Inputs'!$C$4,2)</x:f>
        <x:v>10.44</x:v>
      </x:c>
      <x:c r="T3967" s="33" t="n">
        <x:f>ROUND((P3967-Q3967)*G3967*'Inputs'!$C$25/1000,1)</x:f>
        <x:v>80.6</x:v>
      </x:c>
    </x:row>
    <x:row r="3968">
      <x:c r="A3968" t="n">
        <x:v>3953</x:v>
      </x:c>
      <x:c r="B3968" s="68" t="n">
        <x:v>49.7</x:v>
      </x:c>
      <x:c r="C3968" s="68" t="n">
        <x:v>29.8</x:v>
      </x:c>
      <x:c r="D3968" s="68" t="n">
        <x:v>228.7</x:v>
      </x:c>
      <x:c r="E3968" s="68" t="n">
        <x:v>27.2</x:v>
      </x:c>
      <x:c r="F3968" s="68" t="n">
        <x:v>39.2</x:v>
      </x:c>
      <x:c r="G3968" s="68" t="n">
        <x:v>10.3</x:v>
      </x:c>
      <x:c r="H3968" s="69" t="n">
        <x:v>1.584</x:v>
      </x:c>
      <x:c r="I3968" s="68" t="n">
        <x:v>8128</x:v>
      </x:c>
      <x:c r="J3968" s="68" t="n">
        <x:v>10.9</x:v>
      </x:c>
      <x:c r="K3968" s="68" t="n">
        <x:v>581</x:v>
      </x:c>
      <x:c r="L3968" s="68" t="n">
        <x:v>4.3</x:v>
      </x:c>
      <x:c r="M3968" s="70" t="n">
        <x:v>0.069</x:v>
      </x:c>
      <x:c r="N3968" s="71" t="n">
        <x:v>114</x:v>
      </x:c>
      <x:c r="O3968" s="33" t="n">
        <x:f>ROUND(3*E3968+F3968+G3968*H3968,1)</x:f>
        <x:v>137.1</x:v>
      </x:c>
      <x:c r="P3968" s="33" t="n">
        <x:f>ROUND('Inputs'!$C$4*'Inputs'!$C$7*'Inputs'!$C$5*C3968/3600,1)</x:f>
        <x:v>4304.4</x:v>
      </x:c>
      <x:c r="Q3968" s="33" t="n">
        <x:f>ROUND(('Inputs'!$C$4/B3968)*'Inputs'!$C$7*'Inputs'!$C$6*D3968/3600,1)</x:f>
        <x:v>1329.4</x:v>
      </x:c>
      <x:c r="R3968" s="59" t="n">
        <x:f>ROUND((P3968-Q3968)*O3968-('Inputs'!$C$4/B3968)*(I3968/J3968+K3968)-'Inputs'!$C$4*L3968-('Inputs'!$C$4*'Inputs'!$C$20*'Inputs'!$C$21*'Inputs'!$C$22/1000)*M3968*N3968,0)</x:f>
        <x:v>80344</x:v>
      </x:c>
      <x:c r="S3968" s="59" t="n">
        <x:f>ROUND(R3968/'Inputs'!$C$4,2)</x:f>
        <x:v>8.03</x:v>
      </x:c>
      <x:c r="T3968" s="33" t="n">
        <x:f>ROUND((P3968-Q3968)*G3968*'Inputs'!$C$25/1000,1)</x:f>
        <x:v>79.2</x:v>
      </x:c>
    </x:row>
    <x:row r="3969">
      <x:c r="A3969" t="n">
        <x:v>3954</x:v>
      </x:c>
      <x:c r="B3969" s="68" t="n">
        <x:v>28</x:v>
      </x:c>
      <x:c r="C3969" s="68" t="n">
        <x:v>30.8</x:v>
      </x:c>
      <x:c r="D3969" s="68" t="n">
        <x:v>233</x:v>
      </x:c>
      <x:c r="E3969" s="68" t="n">
        <x:v>24.9</x:v>
      </x:c>
      <x:c r="F3969" s="68" t="n">
        <x:v>48.7</x:v>
      </x:c>
      <x:c r="G3969" s="68" t="n">
        <x:v>9.5</x:v>
      </x:c>
      <x:c r="H3969" s="69" t="n">
        <x:v>1.907</x:v>
      </x:c>
      <x:c r="I3969" s="68" t="n">
        <x:v>9184</x:v>
      </x:c>
      <x:c r="J3969" s="68" t="n">
        <x:v>10</x:v>
      </x:c>
      <x:c r="K3969" s="68" t="n">
        <x:v>568</x:v>
      </x:c>
      <x:c r="L3969" s="68" t="n">
        <x:v>1.8</x:v>
      </x:c>
      <x:c r="M3969" s="70" t="n">
        <x:v>0.008</x:v>
      </x:c>
      <x:c r="N3969" s="71" t="n">
        <x:v>77</x:v>
      </x:c>
      <x:c r="O3969" s="33" t="n">
        <x:f>ROUND(3*E3969+F3969+G3969*H3969,1)</x:f>
        <x:v>141.5</x:v>
      </x:c>
      <x:c r="P3969" s="33" t="n">
        <x:f>ROUND('Inputs'!$C$4*'Inputs'!$C$7*'Inputs'!$C$5*C3969/3600,1)</x:f>
        <x:v>4448.9</x:v>
      </x:c>
      <x:c r="Q3969" s="33" t="n">
        <x:f>ROUND(('Inputs'!$C$4/B3969)*'Inputs'!$C$7*'Inputs'!$C$6*D3969/3600,1)</x:f>
        <x:v>2404</x:v>
      </x:c>
      <x:c r="R3969" s="59" t="n">
        <x:f>ROUND((P3969-Q3969)*O3969-('Inputs'!$C$4/B3969)*(I3969/J3969+K3969)-'Inputs'!$C$4*L3969-('Inputs'!$C$4*'Inputs'!$C$20*'Inputs'!$C$21*'Inputs'!$C$22/1000)*M3969*N3969,0)</x:f>
        <x:v>-260881</x:v>
      </x:c>
      <x:c r="S3969" s="59" t="n">
        <x:f>ROUND(R3969/'Inputs'!$C$4,2)</x:f>
        <x:v>-26.09</x:v>
      </x:c>
      <x:c r="T3969" s="33" t="n">
        <x:f>ROUND((P3969-Q3969)*G3969*'Inputs'!$C$25/1000,1)</x:f>
        <x:v>50.2</x:v>
      </x:c>
    </x:row>
    <x:row r="3970">
      <x:c r="A3970" t="n">
        <x:v>3955</x:v>
      </x:c>
      <x:c r="B3970" s="68" t="n">
        <x:v>59.7</x:v>
      </x:c>
      <x:c r="C3970" s="68" t="n">
        <x:v>32</x:v>
      </x:c>
      <x:c r="D3970" s="68" t="n">
        <x:v>187.7</x:v>
      </x:c>
      <x:c r="E3970" s="68" t="n">
        <x:v>24.7</x:v>
      </x:c>
      <x:c r="F3970" s="68" t="n">
        <x:v>47.2</x:v>
      </x:c>
      <x:c r="G3970" s="68" t="n">
        <x:v>7.5</x:v>
      </x:c>
      <x:c r="H3970" s="69" t="n">
        <x:v>1.771</x:v>
      </x:c>
      <x:c r="I3970" s="68" t="n">
        <x:v>6856</x:v>
      </x:c>
      <x:c r="J3970" s="68" t="n">
        <x:v>13.1</x:v>
      </x:c>
      <x:c r="K3970" s="68" t="n">
        <x:v>760</x:v>
      </x:c>
      <x:c r="L3970" s="68" t="n">
        <x:v>4.3</x:v>
      </x:c>
      <x:c r="M3970" s="70" t="n">
        <x:v>0.08</x:v>
      </x:c>
      <x:c r="N3970" s="71" t="n">
        <x:v>77</x:v>
      </x:c>
      <x:c r="O3970" s="33" t="n">
        <x:f>ROUND(3*E3970+F3970+G3970*H3970,1)</x:f>
        <x:v>134.6</x:v>
      </x:c>
      <x:c r="P3970" s="33" t="n">
        <x:f>ROUND('Inputs'!$C$4*'Inputs'!$C$7*'Inputs'!$C$5*C3970/3600,1)</x:f>
        <x:v>4622.2</x:v>
      </x:c>
      <x:c r="Q3970" s="33" t="n">
        <x:f>ROUND(('Inputs'!$C$4/B3970)*'Inputs'!$C$7*'Inputs'!$C$6*D3970/3600,1)</x:f>
        <x:v>908.3</x:v>
      </x:c>
      <x:c r="R3970" s="59" t="n">
        <x:f>ROUND((P3970-Q3970)*O3970-('Inputs'!$C$4/B3970)*(I3970/J3970+K3970)-'Inputs'!$C$4*L3970-('Inputs'!$C$4*'Inputs'!$C$20*'Inputs'!$C$21*'Inputs'!$C$22/1000)*M3970*N3970,0)</x:f>
        <x:v>228148</x:v>
      </x:c>
      <x:c r="S3970" s="59" t="n">
        <x:f>ROUND(R3970/'Inputs'!$C$4,2)</x:f>
        <x:v>22.81</x:v>
      </x:c>
      <x:c r="T3970" s="33" t="n">
        <x:f>ROUND((P3970-Q3970)*G3970*'Inputs'!$C$25/1000,1)</x:f>
        <x:v>72</x:v>
      </x:c>
    </x:row>
    <x:row r="3971">
      <x:c r="A3971" t="n">
        <x:v>3956</x:v>
      </x:c>
      <x:c r="B3971" s="68" t="n">
        <x:v>56.5</x:v>
      </x:c>
      <x:c r="C3971" s="68" t="n">
        <x:v>31.4</x:v>
      </x:c>
      <x:c r="D3971" s="68" t="n">
        <x:v>209.9</x:v>
      </x:c>
      <x:c r="E3971" s="68" t="n">
        <x:v>23.6</x:v>
      </x:c>
      <x:c r="F3971" s="68" t="n">
        <x:v>51.8</x:v>
      </x:c>
      <x:c r="G3971" s="68" t="n">
        <x:v>9.6</x:v>
      </x:c>
      <x:c r="H3971" s="69" t="n">
        <x:v>1.787</x:v>
      </x:c>
      <x:c r="I3971" s="68" t="n">
        <x:v>5256</x:v>
      </x:c>
      <x:c r="J3971" s="68" t="n">
        <x:v>13.6</x:v>
      </x:c>
      <x:c r="K3971" s="68" t="n">
        <x:v>680</x:v>
      </x:c>
      <x:c r="L3971" s="68" t="n">
        <x:v>3.9</x:v>
      </x:c>
      <x:c r="M3971" s="70" t="n">
        <x:v>0.035</x:v>
      </x:c>
      <x:c r="N3971" s="71" t="n">
        <x:v>111</x:v>
      </x:c>
      <x:c r="O3971" s="33" t="n">
        <x:f>ROUND(3*E3971+F3971+G3971*H3971,1)</x:f>
        <x:v>139.8</x:v>
      </x:c>
      <x:c r="P3971" s="33" t="n">
        <x:f>ROUND('Inputs'!$C$4*'Inputs'!$C$7*'Inputs'!$C$5*C3971/3600,1)</x:f>
        <x:v>4535.6</x:v>
      </x:c>
      <x:c r="Q3971" s="33" t="n">
        <x:f>ROUND(('Inputs'!$C$4/B3971)*'Inputs'!$C$7*'Inputs'!$C$6*D3971/3600,1)</x:f>
        <x:v>1073.2</x:v>
      </x:c>
      <x:c r="R3971" s="59" t="n">
        <x:f>ROUND((P3971-Q3971)*O3971-('Inputs'!$C$4/B3971)*(I3971/J3971+K3971)-'Inputs'!$C$4*L3971-('Inputs'!$C$4*'Inputs'!$C$20*'Inputs'!$C$21*'Inputs'!$C$22/1000)*M3971*N3971,0)</x:f>
        <x:v>247600</x:v>
      </x:c>
      <x:c r="S3971" s="59" t="n">
        <x:f>ROUND(R3971/'Inputs'!$C$4,2)</x:f>
        <x:v>24.76</x:v>
      </x:c>
      <x:c r="T3971" s="33" t="n">
        <x:f>ROUND((P3971-Q3971)*G3971*'Inputs'!$C$25/1000,1)</x:f>
        <x:v>85.9</x:v>
      </x:c>
    </x:row>
    <x:row r="3972">
      <x:c r="A3972" t="n">
        <x:v>3957</x:v>
      </x:c>
      <x:c r="B3972" s="68" t="n">
        <x:v>50.2</x:v>
      </x:c>
      <x:c r="C3972" s="68" t="n">
        <x:v>30.3</x:v>
      </x:c>
      <x:c r="D3972" s="68" t="n">
        <x:v>222.6</x:v>
      </x:c>
      <x:c r="E3972" s="68" t="n">
        <x:v>26.1</x:v>
      </x:c>
      <x:c r="F3972" s="68" t="n">
        <x:v>38.9</x:v>
      </x:c>
      <x:c r="G3972" s="68" t="n">
        <x:v>8.9</x:v>
      </x:c>
      <x:c r="H3972" s="69" t="n">
        <x:v>1.764</x:v>
      </x:c>
      <x:c r="I3972" s="68" t="n">
        <x:v>6177</x:v>
      </x:c>
      <x:c r="J3972" s="68" t="n">
        <x:v>9.8</x:v>
      </x:c>
      <x:c r="K3972" s="68" t="n">
        <x:v>636</x:v>
      </x:c>
      <x:c r="L3972" s="68" t="n">
        <x:v>3.4</x:v>
      </x:c>
      <x:c r="M3972" s="70" t="n">
        <x:v>0.023</x:v>
      </x:c>
      <x:c r="N3972" s="71" t="n">
        <x:v>80</x:v>
      </x:c>
      <x:c r="O3972" s="33" t="n">
        <x:f>ROUND(3*E3972+F3972+G3972*H3972,1)</x:f>
        <x:v>132.9</x:v>
      </x:c>
      <x:c r="P3972" s="33" t="n">
        <x:f>ROUND('Inputs'!$C$4*'Inputs'!$C$7*'Inputs'!$C$5*C3972/3600,1)</x:f>
        <x:v>4376.7</x:v>
      </x:c>
      <x:c r="Q3972" s="33" t="n">
        <x:f>ROUND(('Inputs'!$C$4/B3972)*'Inputs'!$C$7*'Inputs'!$C$6*D3972/3600,1)</x:f>
        <x:v>1281</x:v>
      </x:c>
      <x:c r="R3972" s="59" t="n">
        <x:f>ROUND((P3972-Q3972)*O3972-('Inputs'!$C$4/B3972)*(I3972/J3972+K3972)-'Inputs'!$C$4*L3972-('Inputs'!$C$4*'Inputs'!$C$20*'Inputs'!$C$21*'Inputs'!$C$22/1000)*M3972*N3972,0)</x:f>
        <x:v>121052</x:v>
      </x:c>
      <x:c r="S3972" s="59" t="n">
        <x:f>ROUND(R3972/'Inputs'!$C$4,2)</x:f>
        <x:v>12.11</x:v>
      </x:c>
      <x:c r="T3972" s="33" t="n">
        <x:f>ROUND((P3972-Q3972)*G3972*'Inputs'!$C$25/1000,1)</x:f>
        <x:v>71.2</x:v>
      </x:c>
    </x:row>
    <x:row r="3973">
      <x:c r="A3973" t="n">
        <x:v>3958</x:v>
      </x:c>
      <x:c r="B3973" s="68" t="n">
        <x:v>29.4</x:v>
      </x:c>
      <x:c r="C3973" s="68" t="n">
        <x:v>34</x:v>
      </x:c>
      <x:c r="D3973" s="68" t="n">
        <x:v>188.8</x:v>
      </x:c>
      <x:c r="E3973" s="68" t="n">
        <x:v>21.3</x:v>
      </x:c>
      <x:c r="F3973" s="68" t="n">
        <x:v>41.9</x:v>
      </x:c>
      <x:c r="G3973" s="68" t="n">
        <x:v>7.9</x:v>
      </x:c>
      <x:c r="H3973" s="69" t="n">
        <x:v>1.593</x:v>
      </x:c>
      <x:c r="I3973" s="68" t="n">
        <x:v>5017</x:v>
      </x:c>
      <x:c r="J3973" s="68" t="n">
        <x:v>9.3</x:v>
      </x:c>
      <x:c r="K3973" s="68" t="n">
        <x:v>865</x:v>
      </x:c>
      <x:c r="L3973" s="68" t="n">
        <x:v>3.8</x:v>
      </x:c>
      <x:c r="M3973" s="70" t="n">
        <x:v>0.087</x:v>
      </x:c>
      <x:c r="N3973" s="71" t="n">
        <x:v>96</x:v>
      </x:c>
      <x:c r="O3973" s="33" t="n">
        <x:f>ROUND(3*E3973+F3973+G3973*H3973,1)</x:f>
        <x:v>118.4</x:v>
      </x:c>
      <x:c r="P3973" s="33" t="n">
        <x:f>ROUND('Inputs'!$C$4*'Inputs'!$C$7*'Inputs'!$C$5*C3973/3600,1)</x:f>
        <x:v>4911.1</x:v>
      </x:c>
      <x:c r="Q3973" s="33" t="n">
        <x:f>ROUND(('Inputs'!$C$4/B3973)*'Inputs'!$C$7*'Inputs'!$C$6*D3973/3600,1)</x:f>
        <x:v>1855.2</x:v>
      </x:c>
      <x:c r="R3973" s="59" t="n">
        <x:f>ROUND((P3973-Q3973)*O3973-('Inputs'!$C$4/B3973)*(I3973/J3973+K3973)-'Inputs'!$C$4*L3973-('Inputs'!$C$4*'Inputs'!$C$20*'Inputs'!$C$21*'Inputs'!$C$22/1000)*M3973*N3973,0)</x:f>
        <x:v>-172566</x:v>
      </x:c>
      <x:c r="S3973" s="59" t="n">
        <x:f>ROUND(R3973/'Inputs'!$C$4,2)</x:f>
        <x:v>-17.26</x:v>
      </x:c>
      <x:c r="T3973" s="33" t="n">
        <x:f>ROUND((P3973-Q3973)*G3973*'Inputs'!$C$25/1000,1)</x:f>
        <x:v>62.4</x:v>
      </x:c>
    </x:row>
    <x:row r="3974">
      <x:c r="A3974" t="n">
        <x:v>3959</x:v>
      </x:c>
      <x:c r="B3974" s="68" t="n">
        <x:v>45</x:v>
      </x:c>
      <x:c r="C3974" s="68" t="n">
        <x:v>32.1</x:v>
      </x:c>
      <x:c r="D3974" s="68" t="n">
        <x:v>233.5</x:v>
      </x:c>
      <x:c r="E3974" s="68" t="n">
        <x:v>26</x:v>
      </x:c>
      <x:c r="F3974" s="68" t="n">
        <x:v>32.9</x:v>
      </x:c>
      <x:c r="G3974" s="68" t="n">
        <x:v>10.4</x:v>
      </x:c>
      <x:c r="H3974" s="69" t="n">
        <x:v>1.946</x:v>
      </x:c>
      <x:c r="I3974" s="68" t="n">
        <x:v>6297</x:v>
      </x:c>
      <x:c r="J3974" s="68" t="n">
        <x:v>10.4</x:v>
      </x:c>
      <x:c r="K3974" s="68" t="n">
        <x:v>783</x:v>
      </x:c>
      <x:c r="L3974" s="68" t="n">
        <x:v>3.7</x:v>
      </x:c>
      <x:c r="M3974" s="70" t="n">
        <x:v>0.022</x:v>
      </x:c>
      <x:c r="N3974" s="71" t="n">
        <x:v>148</x:v>
      </x:c>
      <x:c r="O3974" s="33" t="n">
        <x:f>ROUND(3*E3974+F3974+G3974*H3974,1)</x:f>
        <x:v>131.1</x:v>
      </x:c>
      <x:c r="P3974" s="33" t="n">
        <x:f>ROUND('Inputs'!$C$4*'Inputs'!$C$7*'Inputs'!$C$5*C3974/3600,1)</x:f>
        <x:v>4636.7</x:v>
      </x:c>
      <x:c r="Q3974" s="33" t="n">
        <x:f>ROUND(('Inputs'!$C$4/B3974)*'Inputs'!$C$7*'Inputs'!$C$6*D3974/3600,1)</x:f>
        <x:v>1499</x:v>
      </x:c>
      <x:c r="R3974" s="59" t="n">
        <x:f>ROUND((P3974-Q3974)*O3974-('Inputs'!$C$4/B3974)*(I3974/J3974+K3974)-'Inputs'!$C$4*L3974-('Inputs'!$C$4*'Inputs'!$C$20*'Inputs'!$C$21*'Inputs'!$C$22/1000)*M3974*N3974,0)</x:f>
        <x:v>58520</x:v>
      </x:c>
      <x:c r="S3974" s="59" t="n">
        <x:f>ROUND(R3974/'Inputs'!$C$4,2)</x:f>
        <x:v>5.85</x:v>
      </x:c>
      <x:c r="T3974" s="33" t="n">
        <x:f>ROUND((P3974-Q3974)*G3974*'Inputs'!$C$25/1000,1)</x:f>
        <x:v>84.3</x:v>
      </x:c>
    </x:row>
    <x:row r="3975">
      <x:c r="A3975" t="n">
        <x:v>3960</x:v>
      </x:c>
      <x:c r="B3975" s="68" t="n">
        <x:v>32</x:v>
      </x:c>
      <x:c r="C3975" s="68" t="n">
        <x:v>31.1</x:v>
      </x:c>
      <x:c r="D3975" s="68" t="n">
        <x:v>181.3</x:v>
      </x:c>
      <x:c r="E3975" s="68" t="n">
        <x:v>26.2</x:v>
      </x:c>
      <x:c r="F3975" s="68" t="n">
        <x:v>49.6</x:v>
      </x:c>
      <x:c r="G3975" s="68" t="n">
        <x:v>9.6</x:v>
      </x:c>
      <x:c r="H3975" s="69" t="n">
        <x:v>1.881</x:v>
      </x:c>
      <x:c r="I3975" s="68" t="n">
        <x:v>6550</x:v>
      </x:c>
      <x:c r="J3975" s="68" t="n">
        <x:v>9.1</x:v>
      </x:c>
      <x:c r="K3975" s="68" t="n">
        <x:v>486</x:v>
      </x:c>
      <x:c r="L3975" s="68" t="n">
        <x:v>5.1</x:v>
      </x:c>
      <x:c r="M3975" s="70" t="n">
        <x:v>0.061</x:v>
      </x:c>
      <x:c r="N3975" s="71" t="n">
        <x:v>68</x:v>
      </x:c>
      <x:c r="O3975" s="33" t="n">
        <x:f>ROUND(3*E3975+F3975+G3975*H3975,1)</x:f>
        <x:v>146.3</x:v>
      </x:c>
      <x:c r="P3975" s="33" t="n">
        <x:f>ROUND('Inputs'!$C$4*'Inputs'!$C$7*'Inputs'!$C$5*C3975/3600,1)</x:f>
        <x:v>4492.2</x:v>
      </x:c>
      <x:c r="Q3975" s="33" t="n">
        <x:f>ROUND(('Inputs'!$C$4/B3975)*'Inputs'!$C$7*'Inputs'!$C$6*D3975/3600,1)</x:f>
        <x:v>1636.7</x:v>
      </x:c>
      <x:c r="R3975" s="59" t="n">
        <x:f>ROUND((P3975-Q3975)*O3975-('Inputs'!$C$4/B3975)*(I3975/J3975+K3975)-'Inputs'!$C$4*L3975-('Inputs'!$C$4*'Inputs'!$C$20*'Inputs'!$C$21*'Inputs'!$C$22/1000)*M3975*N3975,0)</x:f>
        <x:v>-19322</x:v>
      </x:c>
      <x:c r="S3975" s="59" t="n">
        <x:f>ROUND(R3975/'Inputs'!$C$4,2)</x:f>
        <x:v>-1.93</x:v>
      </x:c>
      <x:c r="T3975" s="33" t="n">
        <x:f>ROUND((P3975-Q3975)*G3975*'Inputs'!$C$25/1000,1)</x:f>
        <x:v>70.8</x:v>
      </x:c>
    </x:row>
    <x:row r="3976">
      <x:c r="A3976" t="n">
        <x:v>3961</x:v>
      </x:c>
      <x:c r="B3976" s="68" t="n">
        <x:v>36.8</x:v>
      </x:c>
      <x:c r="C3976" s="68" t="n">
        <x:v>28</x:v>
      </x:c>
      <x:c r="D3976" s="68" t="n">
        <x:v>247.4</x:v>
      </x:c>
      <x:c r="E3976" s="68" t="n">
        <x:v>24.5</x:v>
      </x:c>
      <x:c r="F3976" s="68" t="n">
        <x:v>54</x:v>
      </x:c>
      <x:c r="G3976" s="68" t="n">
        <x:v>10.2</x:v>
      </x:c>
      <x:c r="H3976" s="69" t="n">
        <x:v>1.766</x:v>
      </x:c>
      <x:c r="I3976" s="68" t="n">
        <x:v>7332</x:v>
      </x:c>
      <x:c r="J3976" s="68" t="n">
        <x:v>8.7</x:v>
      </x:c>
      <x:c r="K3976" s="68" t="n">
        <x:v>607</x:v>
      </x:c>
      <x:c r="L3976" s="68" t="n">
        <x:v>2.3</x:v>
      </x:c>
      <x:c r="M3976" s="70" t="n">
        <x:v>0.006</x:v>
      </x:c>
      <x:c r="N3976" s="71" t="n">
        <x:v>143</x:v>
      </x:c>
      <x:c r="O3976" s="33" t="n">
        <x:f>ROUND(3*E3976+F3976+G3976*H3976,1)</x:f>
        <x:v>145.5</x:v>
      </x:c>
      <x:c r="P3976" s="33" t="n">
        <x:f>ROUND('Inputs'!$C$4*'Inputs'!$C$7*'Inputs'!$C$5*C3976/3600,1)</x:f>
        <x:v>4044.4</x:v>
      </x:c>
      <x:c r="Q3976" s="33" t="n">
        <x:f>ROUND(('Inputs'!$C$4/B3976)*'Inputs'!$C$7*'Inputs'!$C$6*D3976/3600,1)</x:f>
        <x:v>1942.1</x:v>
      </x:c>
      <x:c r="R3976" s="59" t="n">
        <x:f>ROUND((P3976-Q3976)*O3976-('Inputs'!$C$4/B3976)*(I3976/J3976+K3976)-'Inputs'!$C$4*L3976-('Inputs'!$C$4*'Inputs'!$C$20*'Inputs'!$C$21*'Inputs'!$C$22/1000)*M3976*N3976,0)</x:f>
        <x:v>-112990</x:v>
      </x:c>
      <x:c r="S3976" s="59" t="n">
        <x:f>ROUND(R3976/'Inputs'!$C$4,2)</x:f>
        <x:v>-11.3</x:v>
      </x:c>
      <x:c r="T3976" s="33" t="n">
        <x:f>ROUND((P3976-Q3976)*G3976*'Inputs'!$C$25/1000,1)</x:f>
        <x:v>55.4</x:v>
      </x:c>
    </x:row>
    <x:row r="3977">
      <x:c r="A3977" t="n">
        <x:v>3962</x:v>
      </x:c>
      <x:c r="B3977" s="68" t="n">
        <x:v>55.1</x:v>
      </x:c>
      <x:c r="C3977" s="68" t="n">
        <x:v>28</x:v>
      </x:c>
      <x:c r="D3977" s="68" t="n">
        <x:v>272.6</x:v>
      </x:c>
      <x:c r="E3977" s="68" t="n">
        <x:v>26.1</x:v>
      </x:c>
      <x:c r="F3977" s="68" t="n">
        <x:v>48.9</x:v>
      </x:c>
      <x:c r="G3977" s="68" t="n">
        <x:v>9.6</x:v>
      </x:c>
      <x:c r="H3977" s="69" t="n">
        <x:v>1.805</x:v>
      </x:c>
      <x:c r="I3977" s="68" t="n">
        <x:v>9893</x:v>
      </x:c>
      <x:c r="J3977" s="68" t="n">
        <x:v>10.3</x:v>
      </x:c>
      <x:c r="K3977" s="68" t="n">
        <x:v>621</x:v>
      </x:c>
      <x:c r="L3977" s="68" t="n">
        <x:v>4.6</x:v>
      </x:c>
      <x:c r="M3977" s="70" t="n">
        <x:v>0.087</x:v>
      </x:c>
      <x:c r="N3977" s="71" t="n">
        <x:v>102</x:v>
      </x:c>
      <x:c r="O3977" s="33" t="n">
        <x:f>ROUND(3*E3977+F3977+G3977*H3977,1)</x:f>
        <x:v>144.5</x:v>
      </x:c>
      <x:c r="P3977" s="33" t="n">
        <x:f>ROUND('Inputs'!$C$4*'Inputs'!$C$7*'Inputs'!$C$5*C3977/3600,1)</x:f>
        <x:v>4044.4</x:v>
      </x:c>
      <x:c r="Q3977" s="33" t="n">
        <x:f>ROUND(('Inputs'!$C$4/B3977)*'Inputs'!$C$7*'Inputs'!$C$6*D3977/3600,1)</x:f>
        <x:v>1429.2</x:v>
      </x:c>
      <x:c r="R3977" s="59" t="n">
        <x:f>ROUND((P3977-Q3977)*O3977-('Inputs'!$C$4/B3977)*(I3977/J3977+K3977)-'Inputs'!$C$4*L3977-('Inputs'!$C$4*'Inputs'!$C$20*'Inputs'!$C$21*'Inputs'!$C$22/1000)*M3977*N3977,0)</x:f>
        <x:v>25032</x:v>
      </x:c>
      <x:c r="S3977" s="59" t="n">
        <x:f>ROUND(R3977/'Inputs'!$C$4,2)</x:f>
        <x:v>2.5</x:v>
      </x:c>
      <x:c r="T3977" s="33" t="n">
        <x:f>ROUND((P3977-Q3977)*G3977*'Inputs'!$C$25/1000,1)</x:f>
        <x:v>64.9</x:v>
      </x:c>
    </x:row>
    <x:row r="3978">
      <x:c r="A3978" t="n">
        <x:v>3963</x:v>
      </x:c>
      <x:c r="B3978" s="68" t="n">
        <x:v>33.2</x:v>
      </x:c>
      <x:c r="C3978" s="68" t="n">
        <x:v>30.6</x:v>
      </x:c>
      <x:c r="D3978" s="68" t="n">
        <x:v>164.7</x:v>
      </x:c>
      <x:c r="E3978" s="68" t="n">
        <x:v>24.6</x:v>
      </x:c>
      <x:c r="F3978" s="68" t="n">
        <x:v>43</x:v>
      </x:c>
      <x:c r="G3978" s="68" t="n">
        <x:v>10.7</x:v>
      </x:c>
      <x:c r="H3978" s="69" t="n">
        <x:v>1.85</x:v>
      </x:c>
      <x:c r="I3978" s="68" t="n">
        <x:v>6186</x:v>
      </x:c>
      <x:c r="J3978" s="68" t="n">
        <x:v>12.9</x:v>
      </x:c>
      <x:c r="K3978" s="68" t="n">
        <x:v>477</x:v>
      </x:c>
      <x:c r="L3978" s="68" t="n">
        <x:v>3</x:v>
      </x:c>
      <x:c r="M3978" s="70" t="n">
        <x:v>0.075</x:v>
      </x:c>
      <x:c r="N3978" s="71" t="n">
        <x:v>70</x:v>
      </x:c>
      <x:c r="O3978" s="33" t="n">
        <x:f>ROUND(3*E3978+F3978+G3978*H3978,1)</x:f>
        <x:v>136.6</x:v>
      </x:c>
      <x:c r="P3978" s="33" t="n">
        <x:f>ROUND('Inputs'!$C$4*'Inputs'!$C$7*'Inputs'!$C$5*C3978/3600,1)</x:f>
        <x:v>4420</x:v>
      </x:c>
      <x:c r="Q3978" s="33" t="n">
        <x:f>ROUND(('Inputs'!$C$4/B3978)*'Inputs'!$C$7*'Inputs'!$C$6*D3978/3600,1)</x:f>
        <x:v>1433.1</x:v>
      </x:c>
      <x:c r="R3978" s="59" t="n">
        <x:f>ROUND((P3978-Q3978)*O3978-('Inputs'!$C$4/B3978)*(I3978/J3978+K3978)-'Inputs'!$C$4*L3978-('Inputs'!$C$4*'Inputs'!$C$20*'Inputs'!$C$21*'Inputs'!$C$22/1000)*M3978*N3978,0)</x:f>
        <x:v>78158</x:v>
      </x:c>
      <x:c r="S3978" s="59" t="n">
        <x:f>ROUND(R3978/'Inputs'!$C$4,2)</x:f>
        <x:v>7.82</x:v>
      </x:c>
      <x:c r="T3978" s="33" t="n">
        <x:f>ROUND((P3978-Q3978)*G3978*'Inputs'!$C$25/1000,1)</x:f>
        <x:v>82.6</x:v>
      </x:c>
    </x:row>
    <x:row r="3979">
      <x:c r="A3979" t="n">
        <x:v>3964</x:v>
      </x:c>
      <x:c r="B3979" s="68" t="n">
        <x:v>54</x:v>
      </x:c>
      <x:c r="C3979" s="68" t="n">
        <x:v>28</x:v>
      </x:c>
      <x:c r="D3979" s="68" t="n">
        <x:v>217.5</x:v>
      </x:c>
      <x:c r="E3979" s="68" t="n">
        <x:v>22.3</x:v>
      </x:c>
      <x:c r="F3979" s="68" t="n">
        <x:v>34.5</x:v>
      </x:c>
      <x:c r="G3979" s="68" t="n">
        <x:v>8.3</x:v>
      </x:c>
      <x:c r="H3979" s="69" t="n">
        <x:v>1.915</x:v>
      </x:c>
      <x:c r="I3979" s="68" t="n">
        <x:v>8217</x:v>
      </x:c>
      <x:c r="J3979" s="68" t="n">
        <x:v>12.2</x:v>
      </x:c>
      <x:c r="K3979" s="68" t="n">
        <x:v>788</x:v>
      </x:c>
      <x:c r="L3979" s="68" t="n">
        <x:v>3.5</x:v>
      </x:c>
      <x:c r="M3979" s="70" t="n">
        <x:v>0.057</x:v>
      </x:c>
      <x:c r="N3979" s="71" t="n">
        <x:v>121</x:v>
      </x:c>
      <x:c r="O3979" s="33" t="n">
        <x:f>ROUND(3*E3979+F3979+G3979*H3979,1)</x:f>
        <x:v>117.3</x:v>
      </x:c>
      <x:c r="P3979" s="33" t="n">
        <x:f>ROUND('Inputs'!$C$4*'Inputs'!$C$7*'Inputs'!$C$5*C3979/3600,1)</x:f>
        <x:v>4044.4</x:v>
      </x:c>
      <x:c r="Q3979" s="33" t="n">
        <x:f>ROUND(('Inputs'!$C$4/B3979)*'Inputs'!$C$7*'Inputs'!$C$6*D3979/3600,1)</x:f>
        <x:v>1163.6</x:v>
      </x:c>
      <x:c r="R3979" s="59" t="n">
        <x:f>ROUND((P3979-Q3979)*O3979-('Inputs'!$C$4/B3979)*(I3979/J3979+K3979)-'Inputs'!$C$4*L3979-('Inputs'!$C$4*'Inputs'!$C$20*'Inputs'!$C$21*'Inputs'!$C$22/1000)*M3979*N3979,0)</x:f>
        <x:v>16842</x:v>
      </x:c>
      <x:c r="S3979" s="59" t="n">
        <x:f>ROUND(R3979/'Inputs'!$C$4,2)</x:f>
        <x:v>1.68</x:v>
      </x:c>
      <x:c r="T3979" s="33" t="n">
        <x:f>ROUND((P3979-Q3979)*G3979*'Inputs'!$C$25/1000,1)</x:f>
        <x:v>61.8</x:v>
      </x:c>
    </x:row>
    <x:row r="3980">
      <x:c r="A3980" t="n">
        <x:v>3965</x:v>
      </x:c>
      <x:c r="B3980" s="68" t="n">
        <x:v>59.4</x:v>
      </x:c>
      <x:c r="C3980" s="68" t="n">
        <x:v>30.6</x:v>
      </x:c>
      <x:c r="D3980" s="68" t="n">
        <x:v>251.6</x:v>
      </x:c>
      <x:c r="E3980" s="68" t="n">
        <x:v>22.3</x:v>
      </x:c>
      <x:c r="F3980" s="68" t="n">
        <x:v>52.8</x:v>
      </x:c>
      <x:c r="G3980" s="68" t="n">
        <x:v>7.2</x:v>
      </x:c>
      <x:c r="H3980" s="69" t="n">
        <x:v>1.762</x:v>
      </x:c>
      <x:c r="I3980" s="68" t="n">
        <x:v>6086</x:v>
      </x:c>
      <x:c r="J3980" s="68" t="n">
        <x:v>8.7</x:v>
      </x:c>
      <x:c r="K3980" s="68" t="n">
        <x:v>571</x:v>
      </x:c>
      <x:c r="L3980" s="68" t="n">
        <x:v>5.7</x:v>
      </x:c>
      <x:c r="M3980" s="70" t="n">
        <x:v>0.035</x:v>
      </x:c>
      <x:c r="N3980" s="71" t="n">
        <x:v>110</x:v>
      </x:c>
      <x:c r="O3980" s="33" t="n">
        <x:f>ROUND(3*E3980+F3980+G3980*H3980,1)</x:f>
        <x:v>132.4</x:v>
      </x:c>
      <x:c r="P3980" s="33" t="n">
        <x:f>ROUND('Inputs'!$C$4*'Inputs'!$C$7*'Inputs'!$C$5*C3980/3600,1)</x:f>
        <x:v>4420</x:v>
      </x:c>
      <x:c r="Q3980" s="33" t="n">
        <x:f>ROUND(('Inputs'!$C$4/B3980)*'Inputs'!$C$7*'Inputs'!$C$6*D3980/3600,1)</x:f>
        <x:v>1223.6</x:v>
      </x:c>
      <x:c r="R3980" s="59" t="n">
        <x:f>ROUND((P3980-Q3980)*O3980-('Inputs'!$C$4/B3980)*(I3980/J3980+K3980)-'Inputs'!$C$4*L3980-('Inputs'!$C$4*'Inputs'!$C$20*'Inputs'!$C$21*'Inputs'!$C$22/1000)*M3980*N3980,0)</x:f>
        <x:v>143699</x:v>
      </x:c>
      <x:c r="S3980" s="59" t="n">
        <x:f>ROUND(R3980/'Inputs'!$C$4,2)</x:f>
        <x:v>14.37</x:v>
      </x:c>
      <x:c r="T3980" s="33" t="n">
        <x:f>ROUND((P3980-Q3980)*G3980*'Inputs'!$C$25/1000,1)</x:f>
        <x:v>59.5</x:v>
      </x:c>
    </x:row>
    <x:row r="3981">
      <x:c r="A3981" t="n">
        <x:v>3966</x:v>
      </x:c>
      <x:c r="B3981" s="68" t="n">
        <x:v>30.8</x:v>
      </x:c>
      <x:c r="C3981" s="68" t="n">
        <x:v>28.1</x:v>
      </x:c>
      <x:c r="D3981" s="68" t="n">
        <x:v>237.8</x:v>
      </x:c>
      <x:c r="E3981" s="68" t="n">
        <x:v>20.4</x:v>
      </x:c>
      <x:c r="F3981" s="68" t="n">
        <x:v>44.9</x:v>
      </x:c>
      <x:c r="G3981" s="68" t="n">
        <x:v>10.7</x:v>
      </x:c>
      <x:c r="H3981" s="69" t="n">
        <x:v>2.051</x:v>
      </x:c>
      <x:c r="I3981" s="68" t="n">
        <x:v>6990</x:v>
      </x:c>
      <x:c r="J3981" s="68" t="n">
        <x:v>14.7</x:v>
      </x:c>
      <x:c r="K3981" s="68" t="n">
        <x:v>698</x:v>
      </x:c>
      <x:c r="L3981" s="68" t="n">
        <x:v>5.6</x:v>
      </x:c>
      <x:c r="M3981" s="70" t="n">
        <x:v>0.01</x:v>
      </x:c>
      <x:c r="N3981" s="71" t="n">
        <x:v>159</x:v>
      </x:c>
      <x:c r="O3981" s="33" t="n">
        <x:f>ROUND(3*E3981+F3981+G3981*H3981,1)</x:f>
        <x:v>128</x:v>
      </x:c>
      <x:c r="P3981" s="33" t="n">
        <x:f>ROUND('Inputs'!$C$4*'Inputs'!$C$7*'Inputs'!$C$5*C3981/3600,1)</x:f>
        <x:v>4058.9</x:v>
      </x:c>
      <x:c r="Q3981" s="33" t="n">
        <x:f>ROUND(('Inputs'!$C$4/B3981)*'Inputs'!$C$7*'Inputs'!$C$6*D3981/3600,1)</x:f>
        <x:v>2230.4</x:v>
      </x:c>
      <x:c r="R3981" s="59" t="n">
        <x:f>ROUND((P3981-Q3981)*O3981-('Inputs'!$C$4/B3981)*(I3981/J3981+K3981)-'Inputs'!$C$4*L3981-('Inputs'!$C$4*'Inputs'!$C$20*'Inputs'!$C$21*'Inputs'!$C$22/1000)*M3981*N3981,0)</x:f>
        <x:v>-206517</x:v>
      </x:c>
      <x:c r="S3981" s="59" t="n">
        <x:f>ROUND(R3981/'Inputs'!$C$4,2)</x:f>
        <x:v>-20.65</x:v>
      </x:c>
      <x:c r="T3981" s="33" t="n">
        <x:f>ROUND((P3981-Q3981)*G3981*'Inputs'!$C$25/1000,1)</x:f>
        <x:v>50.5</x:v>
      </x:c>
    </x:row>
    <x:row r="3982">
      <x:c r="A3982" t="n">
        <x:v>3967</x:v>
      </x:c>
      <x:c r="B3982" s="68" t="n">
        <x:v>27.2</x:v>
      </x:c>
      <x:c r="C3982" s="68" t="n">
        <x:v>27.9</x:v>
      </x:c>
      <x:c r="D3982" s="68" t="n">
        <x:v>250.3</x:v>
      </x:c>
      <x:c r="E3982" s="68" t="n">
        <x:v>25.9</x:v>
      </x:c>
      <x:c r="F3982" s="68" t="n">
        <x:v>44.9</x:v>
      </x:c>
      <x:c r="G3982" s="68" t="n">
        <x:v>8.9</x:v>
      </x:c>
      <x:c r="H3982" s="69" t="n">
        <x:v>1.771</x:v>
      </x:c>
      <x:c r="I3982" s="68" t="n">
        <x:v>4229</x:v>
      </x:c>
      <x:c r="J3982" s="68" t="n">
        <x:v>14.8</x:v>
      </x:c>
      <x:c r="K3982" s="68" t="n">
        <x:v>569</x:v>
      </x:c>
      <x:c r="L3982" s="68" t="n">
        <x:v>4.9</x:v>
      </x:c>
      <x:c r="M3982" s="70" t="n">
        <x:v>0.09</x:v>
      </x:c>
      <x:c r="N3982" s="71" t="n">
        <x:v>110</x:v>
      </x:c>
      <x:c r="O3982" s="33" t="n">
        <x:f>ROUND(3*E3982+F3982+G3982*H3982,1)</x:f>
        <x:v>138.4</x:v>
      </x:c>
      <x:c r="P3982" s="33" t="n">
        <x:f>ROUND('Inputs'!$C$4*'Inputs'!$C$7*'Inputs'!$C$5*C3982/3600,1)</x:f>
        <x:v>4030</x:v>
      </x:c>
      <x:c r="Q3982" s="33" t="n">
        <x:f>ROUND(('Inputs'!$C$4/B3982)*'Inputs'!$C$7*'Inputs'!$C$6*D3982/3600,1)</x:f>
        <x:v>2658.4</x:v>
      </x:c>
      <x:c r="R3982" s="59" t="n">
        <x:f>ROUND((P3982-Q3982)*O3982-('Inputs'!$C$4/B3982)*(I3982/J3982+K3982)-'Inputs'!$C$4*L3982-('Inputs'!$C$4*'Inputs'!$C$20*'Inputs'!$C$21*'Inputs'!$C$22/1000)*M3982*N3982,0)</x:f>
        <x:v>-195552</x:v>
      </x:c>
      <x:c r="S3982" s="59" t="n">
        <x:f>ROUND(R3982/'Inputs'!$C$4,2)</x:f>
        <x:v>-19.56</x:v>
      </x:c>
      <x:c r="T3982" s="33" t="n">
        <x:f>ROUND((P3982-Q3982)*G3982*'Inputs'!$C$25/1000,1)</x:f>
        <x:v>31.5</x:v>
      </x:c>
    </x:row>
    <x:row r="3983">
      <x:c r="A3983" t="n">
        <x:v>3968</x:v>
      </x:c>
      <x:c r="B3983" s="68" t="n">
        <x:v>46.4</x:v>
      </x:c>
      <x:c r="C3983" s="68" t="n">
        <x:v>25.1</x:v>
      </x:c>
      <x:c r="D3983" s="68" t="n">
        <x:v>243.5</x:v>
      </x:c>
      <x:c r="E3983" s="68" t="n">
        <x:v>24.6</x:v>
      </x:c>
      <x:c r="F3983" s="68" t="n">
        <x:v>32</x:v>
      </x:c>
      <x:c r="G3983" s="68" t="n">
        <x:v>7.3</x:v>
      </x:c>
      <x:c r="H3983" s="69" t="n">
        <x:v>1.754</x:v>
      </x:c>
      <x:c r="I3983" s="68" t="n">
        <x:v>6259</x:v>
      </x:c>
      <x:c r="J3983" s="68" t="n">
        <x:v>13.1</x:v>
      </x:c>
      <x:c r="K3983" s="68" t="n">
        <x:v>748</x:v>
      </x:c>
      <x:c r="L3983" s="68" t="n">
        <x:v>1.7</x:v>
      </x:c>
      <x:c r="M3983" s="70" t="n">
        <x:v>0.002</x:v>
      </x:c>
      <x:c r="N3983" s="71" t="n">
        <x:v>108</x:v>
      </x:c>
      <x:c r="O3983" s="33" t="n">
        <x:f>ROUND(3*E3983+F3983+G3983*H3983,1)</x:f>
        <x:v>118.6</x:v>
      </x:c>
      <x:c r="P3983" s="33" t="n">
        <x:f>ROUND('Inputs'!$C$4*'Inputs'!$C$7*'Inputs'!$C$5*C3983/3600,1)</x:f>
        <x:v>3625.6</x:v>
      </x:c>
      <x:c r="Q3983" s="33" t="n">
        <x:f>ROUND(('Inputs'!$C$4/B3983)*'Inputs'!$C$7*'Inputs'!$C$6*D3983/3600,1)</x:f>
        <x:v>1516</x:v>
      </x:c>
      <x:c r="R3983" s="59" t="n">
        <x:f>ROUND((P3983-Q3983)*O3983-('Inputs'!$C$4/B3983)*(I3983/J3983+K3983)-'Inputs'!$C$4*L3983-('Inputs'!$C$4*'Inputs'!$C$20*'Inputs'!$C$21*'Inputs'!$C$22/1000)*M3983*N3983,0)</x:f>
        <x:v>-31463</x:v>
      </x:c>
      <x:c r="S3983" s="59" t="n">
        <x:f>ROUND(R3983/'Inputs'!$C$4,2)</x:f>
        <x:v>-3.15</x:v>
      </x:c>
      <x:c r="T3983" s="33" t="n">
        <x:f>ROUND((P3983-Q3983)*G3983*'Inputs'!$C$25/1000,1)</x:f>
        <x:v>39.8</x:v>
      </x:c>
    </x:row>
    <x:row r="3984">
      <x:c r="A3984" t="n">
        <x:v>3969</x:v>
      </x:c>
      <x:c r="B3984" s="68" t="n">
        <x:v>32.8</x:v>
      </x:c>
      <x:c r="C3984" s="68" t="n">
        <x:v>31</x:v>
      </x:c>
      <x:c r="D3984" s="68" t="n">
        <x:v>197</x:v>
      </x:c>
      <x:c r="E3984" s="68" t="n">
        <x:v>25.5</x:v>
      </x:c>
      <x:c r="F3984" s="68" t="n">
        <x:v>31.9</x:v>
      </x:c>
      <x:c r="G3984" s="68" t="n">
        <x:v>7.5</x:v>
      </x:c>
      <x:c r="H3984" s="69" t="n">
        <x:v>1.911</x:v>
      </x:c>
      <x:c r="I3984" s="68" t="n">
        <x:v>6625</x:v>
      </x:c>
      <x:c r="J3984" s="68" t="n">
        <x:v>8.7</x:v>
      </x:c>
      <x:c r="K3984" s="68" t="n">
        <x:v>487</x:v>
      </x:c>
      <x:c r="L3984" s="68" t="n">
        <x:v>4.7</x:v>
      </x:c>
      <x:c r="M3984" s="70" t="n">
        <x:v>0.092</x:v>
      </x:c>
      <x:c r="N3984" s="71" t="n">
        <x:v>88</x:v>
      </x:c>
      <x:c r="O3984" s="33" t="n">
        <x:f>ROUND(3*E3984+F3984+G3984*H3984,1)</x:f>
        <x:v>122.7</x:v>
      </x:c>
      <x:c r="P3984" s="33" t="n">
        <x:f>ROUND('Inputs'!$C$4*'Inputs'!$C$7*'Inputs'!$C$5*C3984/3600,1)</x:f>
        <x:v>4477.8</x:v>
      </x:c>
      <x:c r="Q3984" s="33" t="n">
        <x:f>ROUND(('Inputs'!$C$4/B3984)*'Inputs'!$C$7*'Inputs'!$C$6*D3984/3600,1)</x:f>
        <x:v>1735.1</x:v>
      </x:c>
      <x:c r="R3984" s="59" t="n">
        <x:f>ROUND((P3984-Q3984)*O3984-('Inputs'!$C$4/B3984)*(I3984/J3984+K3984)-'Inputs'!$C$4*L3984-('Inputs'!$C$4*'Inputs'!$C$20*'Inputs'!$C$21*'Inputs'!$C$22/1000)*M3984*N3984,0)</x:f>
        <x:v>-109213</x:v>
      </x:c>
      <x:c r="S3984" s="59" t="n">
        <x:f>ROUND(R3984/'Inputs'!$C$4,2)</x:f>
        <x:v>-10.92</x:v>
      </x:c>
      <x:c r="T3984" s="33" t="n">
        <x:f>ROUND((P3984-Q3984)*G3984*'Inputs'!$C$25/1000,1)</x:f>
        <x:v>53.1</x:v>
      </x:c>
    </x:row>
    <x:row r="3985">
      <x:c r="A3985" t="n">
        <x:v>3970</x:v>
      </x:c>
      <x:c r="B3985" s="68" t="n">
        <x:v>41</x:v>
      </x:c>
      <x:c r="C3985" s="68" t="n">
        <x:v>29.9</x:v>
      </x:c>
      <x:c r="D3985" s="68" t="n">
        <x:v>202.8</x:v>
      </x:c>
      <x:c r="E3985" s="68" t="n">
        <x:v>22.3</x:v>
      </x:c>
      <x:c r="F3985" s="68" t="n">
        <x:v>50.4</x:v>
      </x:c>
      <x:c r="G3985" s="68" t="n">
        <x:v>7.6</x:v>
      </x:c>
      <x:c r="H3985" s="69" t="n">
        <x:v>1.774</x:v>
      </x:c>
      <x:c r="I3985" s="68" t="n">
        <x:v>6519</x:v>
      </x:c>
      <x:c r="J3985" s="68" t="n">
        <x:v>14.3</x:v>
      </x:c>
      <x:c r="K3985" s="68" t="n">
        <x:v>879</x:v>
      </x:c>
      <x:c r="L3985" s="68" t="n">
        <x:v>5.1</x:v>
      </x:c>
      <x:c r="M3985" s="70" t="n">
        <x:v>0.074</x:v>
      </x:c>
      <x:c r="N3985" s="71" t="n">
        <x:v>119</x:v>
      </x:c>
      <x:c r="O3985" s="33" t="n">
        <x:f>ROUND(3*E3985+F3985+G3985*H3985,1)</x:f>
        <x:v>130.8</x:v>
      </x:c>
      <x:c r="P3985" s="33" t="n">
        <x:f>ROUND('Inputs'!$C$4*'Inputs'!$C$7*'Inputs'!$C$5*C3985/3600,1)</x:f>
        <x:v>4318.9</x:v>
      </x:c>
      <x:c r="Q3985" s="33" t="n">
        <x:f>ROUND(('Inputs'!$C$4/B3985)*'Inputs'!$C$7*'Inputs'!$C$6*D3985/3600,1)</x:f>
        <x:v>1428.9</x:v>
      </x:c>
      <x:c r="R3985" s="59" t="n">
        <x:f>ROUND((P3985-Q3985)*O3985-('Inputs'!$C$4/B3985)*(I3985/J3985+K3985)-'Inputs'!$C$4*L3985-('Inputs'!$C$4*'Inputs'!$C$20*'Inputs'!$C$21*'Inputs'!$C$22/1000)*M3985*N3985,0)</x:f>
        <x:v>-18259</x:v>
      </x:c>
      <x:c r="S3985" s="59" t="n">
        <x:f>ROUND(R3985/'Inputs'!$C$4,2)</x:f>
        <x:v>-1.83</x:v>
      </x:c>
      <x:c r="T3985" s="33" t="n">
        <x:f>ROUND((P3985-Q3985)*G3985*'Inputs'!$C$25/1000,1)</x:f>
        <x:v>56.7</x:v>
      </x:c>
    </x:row>
    <x:row r="3986">
      <x:c r="A3986" t="n">
        <x:v>3971</x:v>
      </x:c>
      <x:c r="B3986" s="68" t="n">
        <x:v>52.6</x:v>
      </x:c>
      <x:c r="C3986" s="68" t="n">
        <x:v>34.4</x:v>
      </x:c>
      <x:c r="D3986" s="68" t="n">
        <x:v>266.6</x:v>
      </x:c>
      <x:c r="E3986" s="68" t="n">
        <x:v>21.2</x:v>
      </x:c>
      <x:c r="F3986" s="68" t="n">
        <x:v>52.4</x:v>
      </x:c>
      <x:c r="G3986" s="68" t="n">
        <x:v>7.2</x:v>
      </x:c>
      <x:c r="H3986" s="69" t="n">
        <x:v>1.673</x:v>
      </x:c>
      <x:c r="I3986" s="68" t="n">
        <x:v>5500</x:v>
      </x:c>
      <x:c r="J3986" s="68" t="n">
        <x:v>9.3</x:v>
      </x:c>
      <x:c r="K3986" s="68" t="n">
        <x:v>652</x:v>
      </x:c>
      <x:c r="L3986" s="68" t="n">
        <x:v>2.9</x:v>
      </x:c>
      <x:c r="M3986" s="70" t="n">
        <x:v>0.062</x:v>
      </x:c>
      <x:c r="N3986" s="71" t="n">
        <x:v>120</x:v>
      </x:c>
      <x:c r="O3986" s="33" t="n">
        <x:f>ROUND(3*E3986+F3986+G3986*H3986,1)</x:f>
        <x:v>128</x:v>
      </x:c>
      <x:c r="P3986" s="33" t="n">
        <x:f>ROUND('Inputs'!$C$4*'Inputs'!$C$7*'Inputs'!$C$5*C3986/3600,1)</x:f>
        <x:v>4968.9</x:v>
      </x:c>
      <x:c r="Q3986" s="33" t="n">
        <x:f>ROUND(('Inputs'!$C$4/B3986)*'Inputs'!$C$7*'Inputs'!$C$6*D3986/3600,1)</x:f>
        <x:v>1464.2</x:v>
      </x:c>
      <x:c r="R3986" s="59" t="n">
        <x:f>ROUND((P3986-Q3986)*O3986-('Inputs'!$C$4/B3986)*(I3986/J3986+K3986)-'Inputs'!$C$4*L3986-('Inputs'!$C$4*'Inputs'!$C$20*'Inputs'!$C$21*'Inputs'!$C$22/1000)*M3986*N3986,0)</x:f>
        <x:v>166577</x:v>
      </x:c>
      <x:c r="S3986" s="59" t="n">
        <x:f>ROUND(R3986/'Inputs'!$C$4,2)</x:f>
        <x:v>16.66</x:v>
      </x:c>
      <x:c r="T3986" s="33" t="n">
        <x:f>ROUND((P3986-Q3986)*G3986*'Inputs'!$C$25/1000,1)</x:f>
        <x:v>65.2</x:v>
      </x:c>
    </x:row>
    <x:row r="3987">
      <x:c r="A3987" t="n">
        <x:v>3972</x:v>
      </x:c>
      <x:c r="B3987" s="68" t="n">
        <x:v>51.4</x:v>
      </x:c>
      <x:c r="C3987" s="68" t="n">
        <x:v>29.4</x:v>
      </x:c>
      <x:c r="D3987" s="68" t="n">
        <x:v>213.1</x:v>
      </x:c>
      <x:c r="E3987" s="68" t="n">
        <x:v>27.2</x:v>
      </x:c>
      <x:c r="F3987" s="68" t="n">
        <x:v>31.4</x:v>
      </x:c>
      <x:c r="G3987" s="68" t="n">
        <x:v>10.1</x:v>
      </x:c>
      <x:c r="H3987" s="69" t="n">
        <x:v>1.806</x:v>
      </x:c>
      <x:c r="I3987" s="68" t="n">
        <x:v>6913</x:v>
      </x:c>
      <x:c r="J3987" s="68" t="n">
        <x:v>12.9</x:v>
      </x:c>
      <x:c r="K3987" s="68" t="n">
        <x:v>498</x:v>
      </x:c>
      <x:c r="L3987" s="68" t="n">
        <x:v>2.6</x:v>
      </x:c>
      <x:c r="M3987" s="70" t="n">
        <x:v>0.007</x:v>
      </x:c>
      <x:c r="N3987" s="71" t="n">
        <x:v>88</x:v>
      </x:c>
      <x:c r="O3987" s="33" t="n">
        <x:f>ROUND(3*E3987+F3987+G3987*H3987,1)</x:f>
        <x:v>131.2</x:v>
      </x:c>
      <x:c r="P3987" s="33" t="n">
        <x:f>ROUND('Inputs'!$C$4*'Inputs'!$C$7*'Inputs'!$C$5*C3987/3600,1)</x:f>
        <x:v>4246.7</x:v>
      </x:c>
      <x:c r="Q3987" s="33" t="n">
        <x:f>ROUND(('Inputs'!$C$4/B3987)*'Inputs'!$C$7*'Inputs'!$C$6*D3987/3600,1)</x:f>
        <x:v>1197.7</x:v>
      </x:c>
      <x:c r="R3987" s="59" t="n">
        <x:f>ROUND((P3987-Q3987)*O3987-('Inputs'!$C$4/B3987)*(I3987/J3987+K3987)-'Inputs'!$C$4*L3987-('Inputs'!$C$4*'Inputs'!$C$20*'Inputs'!$C$21*'Inputs'!$C$22/1000)*M3987*N3987,0)</x:f>
        <x:v>171505</x:v>
      </x:c>
      <x:c r="S3987" s="59" t="n">
        <x:f>ROUND(R3987/'Inputs'!$C$4,2)</x:f>
        <x:v>17.15</x:v>
      </x:c>
      <x:c r="T3987" s="33" t="n">
        <x:f>ROUND((P3987-Q3987)*G3987*'Inputs'!$C$25/1000,1)</x:f>
        <x:v>79.6</x:v>
      </x:c>
    </x:row>
    <x:row r="3988">
      <x:c r="A3988" t="n">
        <x:v>3973</x:v>
      </x:c>
      <x:c r="B3988" s="68" t="n">
        <x:v>42.7</x:v>
      </x:c>
      <x:c r="C3988" s="68" t="n">
        <x:v>33</x:v>
      </x:c>
      <x:c r="D3988" s="68" t="n">
        <x:v>204.6</x:v>
      </x:c>
      <x:c r="E3988" s="68" t="n">
        <x:v>21.2</x:v>
      </x:c>
      <x:c r="F3988" s="68" t="n">
        <x:v>36.2</x:v>
      </x:c>
      <x:c r="G3988" s="68" t="n">
        <x:v>7.1</x:v>
      </x:c>
      <x:c r="H3988" s="69" t="n">
        <x:v>1.657</x:v>
      </x:c>
      <x:c r="I3988" s="68" t="n">
        <x:v>6127</x:v>
      </x:c>
      <x:c r="J3988" s="68" t="n">
        <x:v>10.7</x:v>
      </x:c>
      <x:c r="K3988" s="68" t="n">
        <x:v>523</x:v>
      </x:c>
      <x:c r="L3988" s="68" t="n">
        <x:v>2.9</x:v>
      </x:c>
      <x:c r="M3988" s="70" t="n">
        <x:v>0.09</x:v>
      </x:c>
      <x:c r="N3988" s="71" t="n">
        <x:v>83</x:v>
      </x:c>
      <x:c r="O3988" s="33" t="n">
        <x:f>ROUND(3*E3988+F3988+G3988*H3988,1)</x:f>
        <x:v>111.6</x:v>
      </x:c>
      <x:c r="P3988" s="33" t="n">
        <x:f>ROUND('Inputs'!$C$4*'Inputs'!$C$7*'Inputs'!$C$5*C3988/3600,1)</x:f>
        <x:v>4766.7</x:v>
      </x:c>
      <x:c r="Q3988" s="33" t="n">
        <x:f>ROUND(('Inputs'!$C$4/B3988)*'Inputs'!$C$7*'Inputs'!$C$6*D3988/3600,1)</x:f>
        <x:v>1384.2</x:v>
      </x:c>
      <x:c r="R3988" s="59" t="n">
        <x:f>ROUND((P3988-Q3988)*O3988-('Inputs'!$C$4/B3988)*(I3988/J3988+K3988)-'Inputs'!$C$4*L3988-('Inputs'!$C$4*'Inputs'!$C$20*'Inputs'!$C$21*'Inputs'!$C$22/1000)*M3988*N3988,0)</x:f>
        <x:v>75198</x:v>
      </x:c>
      <x:c r="S3988" s="59" t="n">
        <x:f>ROUND(R3988/'Inputs'!$C$4,2)</x:f>
        <x:v>7.52</x:v>
      </x:c>
      <x:c r="T3988" s="33" t="n">
        <x:f>ROUND((P3988-Q3988)*G3988*'Inputs'!$C$25/1000,1)</x:f>
        <x:v>62</x:v>
      </x:c>
    </x:row>
    <x:row r="3989">
      <x:c r="A3989" t="n">
        <x:v>3974</x:v>
      </x:c>
      <x:c r="B3989" s="68" t="n">
        <x:v>41.4</x:v>
      </x:c>
      <x:c r="C3989" s="68" t="n">
        <x:v>28.2</x:v>
      </x:c>
      <x:c r="D3989" s="68" t="n">
        <x:v>221.3</x:v>
      </x:c>
      <x:c r="E3989" s="68" t="n">
        <x:v>28</x:v>
      </x:c>
      <x:c r="F3989" s="68" t="n">
        <x:v>48.3</x:v>
      </x:c>
      <x:c r="G3989" s="68" t="n">
        <x:v>11</x:v>
      </x:c>
      <x:c r="H3989" s="69" t="n">
        <x:v>1.75</x:v>
      </x:c>
      <x:c r="I3989" s="68" t="n">
        <x:v>5986</x:v>
      </x:c>
      <x:c r="J3989" s="68" t="n">
        <x:v>9.1</x:v>
      </x:c>
      <x:c r="K3989" s="68" t="n">
        <x:v>484</x:v>
      </x:c>
      <x:c r="L3989" s="68" t="n">
        <x:v>2.4</x:v>
      </x:c>
      <x:c r="M3989" s="70" t="n">
        <x:v>0.033</x:v>
      </x:c>
      <x:c r="N3989" s="71" t="n">
        <x:v>134</x:v>
      </x:c>
      <x:c r="O3989" s="33" t="n">
        <x:f>ROUND(3*E3989+F3989+G3989*H3989,1)</x:f>
        <x:v>151.6</x:v>
      </x:c>
      <x:c r="P3989" s="33" t="n">
        <x:f>ROUND('Inputs'!$C$4*'Inputs'!$C$7*'Inputs'!$C$5*C3989/3600,1)</x:f>
        <x:v>4073.3</x:v>
      </x:c>
      <x:c r="Q3989" s="33" t="n">
        <x:f>ROUND(('Inputs'!$C$4/B3989)*'Inputs'!$C$7*'Inputs'!$C$6*D3989/3600,1)</x:f>
        <x:v>1544.2</x:v>
      </x:c>
      <x:c r="R3989" s="59" t="n">
        <x:f>ROUND((P3989-Q3989)*O3989-('Inputs'!$C$4/B3989)*(I3989/J3989+K3989)-'Inputs'!$C$4*L3989-('Inputs'!$C$4*'Inputs'!$C$20*'Inputs'!$C$21*'Inputs'!$C$22/1000)*M3989*N3989,0)</x:f>
        <x:v>73726</x:v>
      </x:c>
      <x:c r="S3989" s="59" t="n">
        <x:f>ROUND(R3989/'Inputs'!$C$4,2)</x:f>
        <x:v>7.37</x:v>
      </x:c>
      <x:c r="T3989" s="33" t="n">
        <x:f>ROUND((P3989-Q3989)*G3989*'Inputs'!$C$25/1000,1)</x:f>
        <x:v>71.9</x:v>
      </x:c>
    </x:row>
    <x:row r="3990">
      <x:c r="A3990" t="n">
        <x:v>3975</x:v>
      </x:c>
      <x:c r="B3990" s="68" t="n">
        <x:v>31.3</x:v>
      </x:c>
      <x:c r="C3990" s="68" t="n">
        <x:v>31.2</x:v>
      </x:c>
      <x:c r="D3990" s="68" t="n">
        <x:v>194.7</x:v>
      </x:c>
      <x:c r="E3990" s="68" t="n">
        <x:v>22</x:v>
      </x:c>
      <x:c r="F3990" s="68" t="n">
        <x:v>43.9</x:v>
      </x:c>
      <x:c r="G3990" s="68" t="n">
        <x:v>10.6</x:v>
      </x:c>
      <x:c r="H3990" s="69" t="n">
        <x:v>2.023</x:v>
      </x:c>
      <x:c r="I3990" s="68" t="n">
        <x:v>7395</x:v>
      </x:c>
      <x:c r="J3990" s="68" t="n">
        <x:v>13.2</x:v>
      </x:c>
      <x:c r="K3990" s="68" t="n">
        <x:v>710</x:v>
      </x:c>
      <x:c r="L3990" s="68" t="n">
        <x:v>5.1</x:v>
      </x:c>
      <x:c r="M3990" s="70" t="n">
        <x:v>0.056</x:v>
      </x:c>
      <x:c r="N3990" s="71" t="n">
        <x:v>69</x:v>
      </x:c>
      <x:c r="O3990" s="33" t="n">
        <x:f>ROUND(3*E3990+F3990+G3990*H3990,1)</x:f>
        <x:v>131.3</x:v>
      </x:c>
      <x:c r="P3990" s="33" t="n">
        <x:f>ROUND('Inputs'!$C$4*'Inputs'!$C$7*'Inputs'!$C$5*C3990/3600,1)</x:f>
        <x:v>4506.7</x:v>
      </x:c>
      <x:c r="Q3990" s="33" t="n">
        <x:f>ROUND(('Inputs'!$C$4/B3990)*'Inputs'!$C$7*'Inputs'!$C$6*D3990/3600,1)</x:f>
        <x:v>1797</x:v>
      </x:c>
      <x:c r="R3990" s="59" t="n">
        <x:f>ROUND((P3990-Q3990)*O3990-('Inputs'!$C$4/B3990)*(I3990/J3990+K3990)-'Inputs'!$C$4*L3990-('Inputs'!$C$4*'Inputs'!$C$20*'Inputs'!$C$21*'Inputs'!$C$22/1000)*M3990*N3990,0)</x:f>
        <x:v>-109680</x:v>
      </x:c>
      <x:c r="S3990" s="59" t="n">
        <x:f>ROUND(R3990/'Inputs'!$C$4,2)</x:f>
        <x:v>-10.97</x:v>
      </x:c>
      <x:c r="T3990" s="33" t="n">
        <x:f>ROUND((P3990-Q3990)*G3990*'Inputs'!$C$25/1000,1)</x:f>
        <x:v>74.2</x:v>
      </x:c>
    </x:row>
    <x:row r="3991">
      <x:c r="A3991" t="n">
        <x:v>3976</x:v>
      </x:c>
      <x:c r="B3991" s="68" t="n">
        <x:v>33.5</x:v>
      </x:c>
      <x:c r="C3991" s="68" t="n">
        <x:v>31.7</x:v>
      </x:c>
      <x:c r="D3991" s="68" t="n">
        <x:v>185.2</x:v>
      </x:c>
      <x:c r="E3991" s="68" t="n">
        <x:v>22.5</x:v>
      </x:c>
      <x:c r="F3991" s="68" t="n">
        <x:v>46.7</x:v>
      </x:c>
      <x:c r="G3991" s="68" t="n">
        <x:v>8.8</x:v>
      </x:c>
      <x:c r="H3991" s="69" t="n">
        <x:v>2.042</x:v>
      </x:c>
      <x:c r="I3991" s="68" t="n">
        <x:v>4747</x:v>
      </x:c>
      <x:c r="J3991" s="68" t="n">
        <x:v>14.9</x:v>
      </x:c>
      <x:c r="K3991" s="68" t="n">
        <x:v>593</x:v>
      </x:c>
      <x:c r="L3991" s="68" t="n">
        <x:v>4</x:v>
      </x:c>
      <x:c r="M3991" s="70" t="n">
        <x:v>0.009</x:v>
      </x:c>
      <x:c r="N3991" s="71" t="n">
        <x:v>100</x:v>
      </x:c>
      <x:c r="O3991" s="33" t="n">
        <x:f>ROUND(3*E3991+F3991+G3991*H3991,1)</x:f>
        <x:v>132.2</x:v>
      </x:c>
      <x:c r="P3991" s="33" t="n">
        <x:f>ROUND('Inputs'!$C$4*'Inputs'!$C$7*'Inputs'!$C$5*C3991/3600,1)</x:f>
        <x:v>4578.9</x:v>
      </x:c>
      <x:c r="Q3991" s="33" t="n">
        <x:f>ROUND(('Inputs'!$C$4/B3991)*'Inputs'!$C$7*'Inputs'!$C$6*D3991/3600,1)</x:f>
        <x:v>1597.1</x:v>
      </x:c>
      <x:c r="R3991" s="59" t="n">
        <x:f>ROUND((P3991-Q3991)*O3991-('Inputs'!$C$4/B3991)*(I3991/J3991+K3991)-'Inputs'!$C$4*L3991-('Inputs'!$C$4*'Inputs'!$C$20*'Inputs'!$C$21*'Inputs'!$C$22/1000)*M3991*N3991,0)</x:f>
        <x:v>80065</x:v>
      </x:c>
      <x:c r="S3991" s="59" t="n">
        <x:f>ROUND(R3991/'Inputs'!$C$4,2)</x:f>
        <x:v>8.01</x:v>
      </x:c>
      <x:c r="T3991" s="33" t="n">
        <x:f>ROUND((P3991-Q3991)*G3991*'Inputs'!$C$25/1000,1)</x:f>
        <x:v>67.8</x:v>
      </x:c>
    </x:row>
    <x:row r="3992">
      <x:c r="A3992" t="n">
        <x:v>3977</x:v>
      </x:c>
      <x:c r="B3992" s="68" t="n">
        <x:v>33.2</x:v>
      </x:c>
      <x:c r="C3992" s="68" t="n">
        <x:v>26.5</x:v>
      </x:c>
      <x:c r="D3992" s="68" t="n">
        <x:v>226.3</x:v>
      </x:c>
      <x:c r="E3992" s="68" t="n">
        <x:v>27.1</x:v>
      </x:c>
      <x:c r="F3992" s="68" t="n">
        <x:v>33.8</x:v>
      </x:c>
      <x:c r="G3992" s="68" t="n">
        <x:v>9</x:v>
      </x:c>
      <x:c r="H3992" s="69" t="n">
        <x:v>1.879</x:v>
      </x:c>
      <x:c r="I3992" s="68" t="n">
        <x:v>4811</x:v>
      </x:c>
      <x:c r="J3992" s="68" t="n">
        <x:v>13.7</x:v>
      </x:c>
      <x:c r="K3992" s="68" t="n">
        <x:v>566</x:v>
      </x:c>
      <x:c r="L3992" s="68" t="n">
        <x:v>3.6</x:v>
      </x:c>
      <x:c r="M3992" s="70" t="n">
        <x:v>0.033</x:v>
      </x:c>
      <x:c r="N3992" s="71" t="n">
        <x:v>66</x:v>
      </x:c>
      <x:c r="O3992" s="33" t="n">
        <x:f>ROUND(3*E3992+F3992+G3992*H3992,1)</x:f>
        <x:v>132</x:v>
      </x:c>
      <x:c r="P3992" s="33" t="n">
        <x:f>ROUND('Inputs'!$C$4*'Inputs'!$C$7*'Inputs'!$C$5*C3992/3600,1)</x:f>
        <x:v>3827.8</x:v>
      </x:c>
      <x:c r="Q3992" s="33" t="n">
        <x:f>ROUND(('Inputs'!$C$4/B3992)*'Inputs'!$C$7*'Inputs'!$C$6*D3992/3600,1)</x:f>
        <x:v>1969.1</x:v>
      </x:c>
      <x:c r="R3992" s="59" t="n">
        <x:f>ROUND((P3992-Q3992)*O3992-('Inputs'!$C$4/B3992)*(I3992/J3992+K3992)-'Inputs'!$C$4*L3992-('Inputs'!$C$4*'Inputs'!$C$20*'Inputs'!$C$21*'Inputs'!$C$22/1000)*M3992*N3992,0)</x:f>
        <x:v>-71777</x:v>
      </x:c>
      <x:c r="S3992" s="59" t="n">
        <x:f>ROUND(R3992/'Inputs'!$C$4,2)</x:f>
        <x:v>-7.18</x:v>
      </x:c>
      <x:c r="T3992" s="33" t="n">
        <x:f>ROUND((P3992-Q3992)*G3992*'Inputs'!$C$25/1000,1)</x:f>
        <x:v>43.2</x:v>
      </x:c>
    </x:row>
    <x:row r="3993">
      <x:c r="A3993" t="n">
        <x:v>3978</x:v>
      </x:c>
      <x:c r="B3993" s="68" t="n">
        <x:v>30</x:v>
      </x:c>
      <x:c r="C3993" s="68" t="n">
        <x:v>34.5</x:v>
      </x:c>
      <x:c r="D3993" s="68" t="n">
        <x:v>179.4</x:v>
      </x:c>
      <x:c r="E3993" s="68" t="n">
        <x:v>27.4</x:v>
      </x:c>
      <x:c r="F3993" s="68" t="n">
        <x:v>36.7</x:v>
      </x:c>
      <x:c r="G3993" s="68" t="n">
        <x:v>9.5</x:v>
      </x:c>
      <x:c r="H3993" s="69" t="n">
        <x:v>1.929</x:v>
      </x:c>
      <x:c r="I3993" s="68" t="n">
        <x:v>6216</x:v>
      </x:c>
      <x:c r="J3993" s="68" t="n">
        <x:v>13.2</x:v>
      </x:c>
      <x:c r="K3993" s="68" t="n">
        <x:v>482</x:v>
      </x:c>
      <x:c r="L3993" s="68" t="n">
        <x:v>3.5</x:v>
      </x:c>
      <x:c r="M3993" s="70" t="n">
        <x:v>0.048</x:v>
      </x:c>
      <x:c r="N3993" s="71" t="n">
        <x:v>152</x:v>
      </x:c>
      <x:c r="O3993" s="33" t="n">
        <x:f>ROUND(3*E3993+F3993+G3993*H3993,1)</x:f>
        <x:v>137.2</x:v>
      </x:c>
      <x:c r="P3993" s="33" t="n">
        <x:f>ROUND('Inputs'!$C$4*'Inputs'!$C$7*'Inputs'!$C$5*C3993/3600,1)</x:f>
        <x:v>4983.3</x:v>
      </x:c>
      <x:c r="Q3993" s="33" t="n">
        <x:f>ROUND(('Inputs'!$C$4/B3993)*'Inputs'!$C$7*'Inputs'!$C$6*D3993/3600,1)</x:f>
        <x:v>1727.6</x:v>
      </x:c>
      <x:c r="R3993" s="59" t="n">
        <x:f>ROUND((P3993-Q3993)*O3993-('Inputs'!$C$4/B3993)*(I3993/J3993+K3993)-'Inputs'!$C$4*L3993-('Inputs'!$C$4*'Inputs'!$C$20*'Inputs'!$C$21*'Inputs'!$C$22/1000)*M3993*N3993,0)</x:f>
        <x:v>77731</x:v>
      </x:c>
      <x:c r="S3993" s="59" t="n">
        <x:f>ROUND(R3993/'Inputs'!$C$4,2)</x:f>
        <x:v>7.77</x:v>
      </x:c>
      <x:c r="T3993" s="33" t="n">
        <x:f>ROUND((P3993-Q3993)*G3993*'Inputs'!$C$25/1000,1)</x:f>
        <x:v>79.9</x:v>
      </x:c>
    </x:row>
    <x:row r="3994">
      <x:c r="A3994" t="n">
        <x:v>3979</x:v>
      </x:c>
      <x:c r="B3994" s="68" t="n">
        <x:v>33.5</x:v>
      </x:c>
      <x:c r="C3994" s="68" t="n">
        <x:v>27</x:v>
      </x:c>
      <x:c r="D3994" s="68" t="n">
        <x:v>195.4</x:v>
      </x:c>
      <x:c r="E3994" s="68" t="n">
        <x:v>20.3</x:v>
      </x:c>
      <x:c r="F3994" s="68" t="n">
        <x:v>50.6</x:v>
      </x:c>
      <x:c r="G3994" s="68" t="n">
        <x:v>8.8</x:v>
      </x:c>
      <x:c r="H3994" s="69" t="n">
        <x:v>1.684</x:v>
      </x:c>
      <x:c r="I3994" s="68" t="n">
        <x:v>5327</x:v>
      </x:c>
      <x:c r="J3994" s="68" t="n">
        <x:v>9.1</x:v>
      </x:c>
      <x:c r="K3994" s="68" t="n">
        <x:v>760</x:v>
      </x:c>
      <x:c r="L3994" s="68" t="n">
        <x:v>1.8</x:v>
      </x:c>
      <x:c r="M3994" s="70" t="n">
        <x:v>0.013</x:v>
      </x:c>
      <x:c r="N3994" s="71" t="n">
        <x:v>140</x:v>
      </x:c>
      <x:c r="O3994" s="33" t="n">
        <x:f>ROUND(3*E3994+F3994+G3994*H3994,1)</x:f>
        <x:v>126.3</x:v>
      </x:c>
      <x:c r="P3994" s="33" t="n">
        <x:f>ROUND('Inputs'!$C$4*'Inputs'!$C$7*'Inputs'!$C$5*C3994/3600,1)</x:f>
        <x:v>3900</x:v>
      </x:c>
      <x:c r="Q3994" s="33" t="n">
        <x:f>ROUND(('Inputs'!$C$4/B3994)*'Inputs'!$C$7*'Inputs'!$C$6*D3994/3600,1)</x:f>
        <x:v>1685</x:v>
      </x:c>
      <x:c r="R3994" s="59" t="n">
        <x:f>ROUND((P3994-Q3994)*O3994-('Inputs'!$C$4/B3994)*(I3994/J3994+K3994)-'Inputs'!$C$4*L3994-('Inputs'!$C$4*'Inputs'!$C$20*'Inputs'!$C$21*'Inputs'!$C$22/1000)*M3994*N3994,0)</x:f>
        <x:v>-143923</x:v>
      </x:c>
      <x:c r="S3994" s="59" t="n">
        <x:f>ROUND(R3994/'Inputs'!$C$4,2)</x:f>
        <x:v>-14.39</x:v>
      </x:c>
      <x:c r="T3994" s="33" t="n">
        <x:f>ROUND((P3994-Q3994)*G3994*'Inputs'!$C$25/1000,1)</x:f>
        <x:v>50.4</x:v>
      </x:c>
    </x:row>
    <x:row r="3995">
      <x:c r="A3995" t="n">
        <x:v>3980</x:v>
      </x:c>
      <x:c r="B3995" s="68" t="n">
        <x:v>53.5</x:v>
      </x:c>
      <x:c r="C3995" s="68" t="n">
        <x:v>28.5</x:v>
      </x:c>
      <x:c r="D3995" s="68" t="n">
        <x:v>264.2</x:v>
      </x:c>
      <x:c r="E3995" s="68" t="n">
        <x:v>21.3</x:v>
      </x:c>
      <x:c r="F3995" s="68" t="n">
        <x:v>39.7</x:v>
      </x:c>
      <x:c r="G3995" s="68" t="n">
        <x:v>7.4</x:v>
      </x:c>
      <x:c r="H3995" s="69" t="n">
        <x:v>1.891</x:v>
      </x:c>
      <x:c r="I3995" s="68" t="n">
        <x:v>6787</x:v>
      </x:c>
      <x:c r="J3995" s="68" t="n">
        <x:v>13.2</x:v>
      </x:c>
      <x:c r="K3995" s="68" t="n">
        <x:v>656</x:v>
      </x:c>
      <x:c r="L3995" s="68" t="n">
        <x:v>2.8</x:v>
      </x:c>
      <x:c r="M3995" s="70" t="n">
        <x:v>0.045</x:v>
      </x:c>
      <x:c r="N3995" s="71" t="n">
        <x:v>128</x:v>
      </x:c>
      <x:c r="O3995" s="33" t="n">
        <x:f>ROUND(3*E3995+F3995+G3995*H3995,1)</x:f>
        <x:v>117.6</x:v>
      </x:c>
      <x:c r="P3995" s="33" t="n">
        <x:f>ROUND('Inputs'!$C$4*'Inputs'!$C$7*'Inputs'!$C$5*C3995/3600,1)</x:f>
        <x:v>4116.7</x:v>
      </x:c>
      <x:c r="Q3995" s="33" t="n">
        <x:f>ROUND(('Inputs'!$C$4/B3995)*'Inputs'!$C$7*'Inputs'!$C$6*D3995/3600,1)</x:f>
        <x:v>1426.6</x:v>
      </x:c>
      <x:c r="R3995" s="59" t="n">
        <x:f>ROUND((P3995-Q3995)*O3995-('Inputs'!$C$4/B3995)*(I3995/J3995+K3995)-'Inputs'!$C$4*L3995-('Inputs'!$C$4*'Inputs'!$C$20*'Inputs'!$C$21*'Inputs'!$C$22/1000)*M3995*N3995,0)</x:f>
        <x:v>56753</x:v>
      </x:c>
      <x:c r="S3995" s="59" t="n">
        <x:f>ROUND(R3995/'Inputs'!$C$4,2)</x:f>
        <x:v>5.68</x:v>
      </x:c>
      <x:c r="T3995" s="33" t="n">
        <x:f>ROUND((P3995-Q3995)*G3995*'Inputs'!$C$25/1000,1)</x:f>
        <x:v>51.4</x:v>
      </x:c>
    </x:row>
    <x:row r="3996">
      <x:c r="A3996" t="n">
        <x:v>3981</x:v>
      </x:c>
      <x:c r="B3996" s="68" t="n">
        <x:v>32.3</x:v>
      </x:c>
      <x:c r="C3996" s="68" t="n">
        <x:v>28.8</x:v>
      </x:c>
      <x:c r="D3996" s="68" t="n">
        <x:v>219.2</x:v>
      </x:c>
      <x:c r="E3996" s="68" t="n">
        <x:v>26.5</x:v>
      </x:c>
      <x:c r="F3996" s="68" t="n">
        <x:v>53.8</x:v>
      </x:c>
      <x:c r="G3996" s="68" t="n">
        <x:v>7.1</x:v>
      </x:c>
      <x:c r="H3996" s="69" t="n">
        <x:v>1.709</x:v>
      </x:c>
      <x:c r="I3996" s="68" t="n">
        <x:v>4676</x:v>
      </x:c>
      <x:c r="J3996" s="68" t="n">
        <x:v>14.1</x:v>
      </x:c>
      <x:c r="K3996" s="68" t="n">
        <x:v>814</x:v>
      </x:c>
      <x:c r="L3996" s="68" t="n">
        <x:v>5.5</x:v>
      </x:c>
      <x:c r="M3996" s="70" t="n">
        <x:v>0.065</x:v>
      </x:c>
      <x:c r="N3996" s="71" t="n">
        <x:v>103</x:v>
      </x:c>
      <x:c r="O3996" s="33" t="n">
        <x:f>ROUND(3*E3996+F3996+G3996*H3996,1)</x:f>
        <x:v>145.4</x:v>
      </x:c>
      <x:c r="P3996" s="33" t="n">
        <x:f>ROUND('Inputs'!$C$4*'Inputs'!$C$7*'Inputs'!$C$5*C3996/3600,1)</x:f>
        <x:v>4160</x:v>
      </x:c>
      <x:c r="Q3996" s="33" t="n">
        <x:f>ROUND(('Inputs'!$C$4/B3996)*'Inputs'!$C$7*'Inputs'!$C$6*D3996/3600,1)</x:f>
        <x:v>1960.5</x:v>
      </x:c>
      <x:c r="R3996" s="59" t="n">
        <x:f>ROUND((P3996-Q3996)*O3996-('Inputs'!$C$4/B3996)*(I3996/J3996+K3996)-'Inputs'!$C$4*L3996-('Inputs'!$C$4*'Inputs'!$C$20*'Inputs'!$C$21*'Inputs'!$C$22/1000)*M3996*N3996,0)</x:f>
        <x:v>-104848</x:v>
      </x:c>
      <x:c r="S3996" s="59" t="n">
        <x:f>ROUND(R3996/'Inputs'!$C$4,2)</x:f>
        <x:v>-10.48</x:v>
      </x:c>
      <x:c r="T3996" s="33" t="n">
        <x:f>ROUND((P3996-Q3996)*G3996*'Inputs'!$C$25/1000,1)</x:f>
        <x:v>40.3</x:v>
      </x:c>
    </x:row>
    <x:row r="3997">
      <x:c r="A3997" t="n">
        <x:v>3982</x:v>
      </x:c>
      <x:c r="B3997" s="68" t="n">
        <x:v>36.3</x:v>
      </x:c>
      <x:c r="C3997" s="68" t="n">
        <x:v>33.6</x:v>
      </x:c>
      <x:c r="D3997" s="68" t="n">
        <x:v>268.2</x:v>
      </x:c>
      <x:c r="E3997" s="68" t="n">
        <x:v>24.2</x:v>
      </x:c>
      <x:c r="F3997" s="68" t="n">
        <x:v>40.8</x:v>
      </x:c>
      <x:c r="G3997" s="68" t="n">
        <x:v>9</x:v>
      </x:c>
      <x:c r="H3997" s="69" t="n">
        <x:v>1.801</x:v>
      </x:c>
      <x:c r="I3997" s="68" t="n">
        <x:v>5884</x:v>
      </x:c>
      <x:c r="J3997" s="68" t="n">
        <x:v>11.6</x:v>
      </x:c>
      <x:c r="K3997" s="68" t="n">
        <x:v>604</x:v>
      </x:c>
      <x:c r="L3997" s="68" t="n">
        <x:v>4.3</x:v>
      </x:c>
      <x:c r="M3997" s="70" t="n">
        <x:v>0.051</x:v>
      </x:c>
      <x:c r="N3997" s="71" t="n">
        <x:v>145</x:v>
      </x:c>
      <x:c r="O3997" s="33" t="n">
        <x:f>ROUND(3*E3997+F3997+G3997*H3997,1)</x:f>
        <x:v>129.6</x:v>
      </x:c>
      <x:c r="P3997" s="33" t="n">
        <x:f>ROUND('Inputs'!$C$4*'Inputs'!$C$7*'Inputs'!$C$5*C3997/3600,1)</x:f>
        <x:v>4853.3</x:v>
      </x:c>
      <x:c r="Q3997" s="33" t="n">
        <x:f>ROUND(('Inputs'!$C$4/B3997)*'Inputs'!$C$7*'Inputs'!$C$6*D3997/3600,1)</x:f>
        <x:v>2134.4</x:v>
      </x:c>
      <x:c r="R3997" s="59" t="n">
        <x:f>ROUND((P3997-Q3997)*O3997-('Inputs'!$C$4/B3997)*(I3997/J3997+K3997)-'Inputs'!$C$4*L3997-('Inputs'!$C$4*'Inputs'!$C$20*'Inputs'!$C$21*'Inputs'!$C$22/1000)*M3997*N3997,0)</x:f>
        <x:v>-13294</x:v>
      </x:c>
      <x:c r="S3997" s="59" t="n">
        <x:f>ROUND(R3997/'Inputs'!$C$4,2)</x:f>
        <x:v>-1.33</x:v>
      </x:c>
      <x:c r="T3997" s="33" t="n">
        <x:f>ROUND((P3997-Q3997)*G3997*'Inputs'!$C$25/1000,1)</x:f>
        <x:v>63.2</x:v>
      </x:c>
    </x:row>
    <x:row r="3998">
      <x:c r="A3998" t="n">
        <x:v>3983</x:v>
      </x:c>
      <x:c r="B3998" s="68" t="n">
        <x:v>58.2</x:v>
      </x:c>
      <x:c r="C3998" s="68" t="n">
        <x:v>26.4</x:v>
      </x:c>
      <x:c r="D3998" s="68" t="n">
        <x:v>195.1</x:v>
      </x:c>
      <x:c r="E3998" s="68" t="n">
        <x:v>26.8</x:v>
      </x:c>
      <x:c r="F3998" s="68" t="n">
        <x:v>40.1</x:v>
      </x:c>
      <x:c r="G3998" s="68" t="n">
        <x:v>9.6</x:v>
      </x:c>
      <x:c r="H3998" s="69" t="n">
        <x:v>1.863</x:v>
      </x:c>
      <x:c r="I3998" s="68" t="n">
        <x:v>9062</x:v>
      </x:c>
      <x:c r="J3998" s="68" t="n">
        <x:v>8.9</x:v>
      </x:c>
      <x:c r="K3998" s="68" t="n">
        <x:v>714</x:v>
      </x:c>
      <x:c r="L3998" s="68" t="n">
        <x:v>3.2</x:v>
      </x:c>
      <x:c r="M3998" s="70" t="n">
        <x:v>0.058</x:v>
      </x:c>
      <x:c r="N3998" s="71" t="n">
        <x:v>135</x:v>
      </x:c>
      <x:c r="O3998" s="33" t="n">
        <x:f>ROUND(3*E3998+F3998+G3998*H3998,1)</x:f>
        <x:v>138.4</x:v>
      </x:c>
      <x:c r="P3998" s="33" t="n">
        <x:f>ROUND('Inputs'!$C$4*'Inputs'!$C$7*'Inputs'!$C$5*C3998/3600,1)</x:f>
        <x:v>3813.3</x:v>
      </x:c>
      <x:c r="Q3998" s="33" t="n">
        <x:f>ROUND(('Inputs'!$C$4/B3998)*'Inputs'!$C$7*'Inputs'!$C$6*D3998/3600,1)</x:f>
        <x:v>968.4</x:v>
      </x:c>
      <x:c r="R3998" s="59" t="n">
        <x:f>ROUND((P3998-Q3998)*O3998-('Inputs'!$C$4/B3998)*(I3998/J3998+K3998)-'Inputs'!$C$4*L3998-('Inputs'!$C$4*'Inputs'!$C$20*'Inputs'!$C$21*'Inputs'!$C$22/1000)*M3998*N3998,0)</x:f>
        <x:v>46596</x:v>
      </x:c>
      <x:c r="S3998" s="59" t="n">
        <x:f>ROUND(R3998/'Inputs'!$C$4,2)</x:f>
        <x:v>4.66</x:v>
      </x:c>
      <x:c r="T3998" s="33" t="n">
        <x:f>ROUND((P3998-Q3998)*G3998*'Inputs'!$C$25/1000,1)</x:f>
        <x:v>70.6</x:v>
      </x:c>
    </x:row>
    <x:row r="3999">
      <x:c r="A3999" t="n">
        <x:v>3984</x:v>
      </x:c>
      <x:c r="B3999" s="68" t="n">
        <x:v>36</x:v>
      </x:c>
      <x:c r="C3999" s="68" t="n">
        <x:v>26.9</x:v>
      </x:c>
      <x:c r="D3999" s="68" t="n">
        <x:v>238.2</x:v>
      </x:c>
      <x:c r="E3999" s="68" t="n">
        <x:v>26.1</x:v>
      </x:c>
      <x:c r="F3999" s="68" t="n">
        <x:v>33.9</x:v>
      </x:c>
      <x:c r="G3999" s="68" t="n">
        <x:v>10.9</x:v>
      </x:c>
      <x:c r="H3999" s="69" t="n">
        <x:v>1.823</x:v>
      </x:c>
      <x:c r="I3999" s="68" t="n">
        <x:v>3700</x:v>
      </x:c>
      <x:c r="J3999" s="68" t="n">
        <x:v>10.4</x:v>
      </x:c>
      <x:c r="K3999" s="68" t="n">
        <x:v>669</x:v>
      </x:c>
      <x:c r="L3999" s="68" t="n">
        <x:v>3.7</x:v>
      </x:c>
      <x:c r="M3999" s="70" t="n">
        <x:v>0</x:v>
      </x:c>
      <x:c r="N3999" s="71" t="n">
        <x:v>148</x:v>
      </x:c>
      <x:c r="O3999" s="33" t="n">
        <x:f>ROUND(3*E3999+F3999+G3999*H3999,1)</x:f>
        <x:v>132.1</x:v>
      </x:c>
      <x:c r="P3999" s="33" t="n">
        <x:f>ROUND('Inputs'!$C$4*'Inputs'!$C$7*'Inputs'!$C$5*C3999/3600,1)</x:f>
        <x:v>3885.6</x:v>
      </x:c>
      <x:c r="Q3999" s="33" t="n">
        <x:f>ROUND(('Inputs'!$C$4/B3999)*'Inputs'!$C$7*'Inputs'!$C$6*D3999/3600,1)</x:f>
        <x:v>1911.5</x:v>
      </x:c>
      <x:c r="R3999" s="59" t="n">
        <x:f>ROUND((P3999-Q3999)*O3999-('Inputs'!$C$4/B3999)*(I3999/J3999+K3999)-'Inputs'!$C$4*L3999-('Inputs'!$C$4*'Inputs'!$C$20*'Inputs'!$C$21*'Inputs'!$C$22/1000)*M3999*N3999,0)</x:f>
        <x:v>-60880</x:v>
      </x:c>
      <x:c r="S3999" s="59" t="n">
        <x:f>ROUND(R3999/'Inputs'!$C$4,2)</x:f>
        <x:v>-6.09</x:v>
      </x:c>
      <x:c r="T3999" s="33" t="n">
        <x:f>ROUND((P3999-Q3999)*G3999*'Inputs'!$C$25/1000,1)</x:f>
        <x:v>55.6</x:v>
      </x:c>
    </x:row>
    <x:row r="4000">
      <x:c r="A4000" t="n">
        <x:v>3985</x:v>
      </x:c>
      <x:c r="B4000" s="68" t="n">
        <x:v>53.6</x:v>
      </x:c>
      <x:c r="C4000" s="68" t="n">
        <x:v>29.7</x:v>
      </x:c>
      <x:c r="D4000" s="68" t="n">
        <x:v>261.4</x:v>
      </x:c>
      <x:c r="E4000" s="68" t="n">
        <x:v>22.2</x:v>
      </x:c>
      <x:c r="F4000" s="68" t="n">
        <x:v>52.3</x:v>
      </x:c>
      <x:c r="G4000" s="68" t="n">
        <x:v>10.2</x:v>
      </x:c>
      <x:c r="H4000" s="69" t="n">
        <x:v>1.678</x:v>
      </x:c>
      <x:c r="I4000" s="68" t="n">
        <x:v>6936</x:v>
      </x:c>
      <x:c r="J4000" s="68" t="n">
        <x:v>11.3</x:v>
      </x:c>
      <x:c r="K4000" s="68" t="n">
        <x:v>505</x:v>
      </x:c>
      <x:c r="L4000" s="68" t="n">
        <x:v>2.9</x:v>
      </x:c>
      <x:c r="M4000" s="70" t="n">
        <x:v>0.069</x:v>
      </x:c>
      <x:c r="N4000" s="71" t="n">
        <x:v>147</x:v>
      </x:c>
      <x:c r="O4000" s="33" t="n">
        <x:f>ROUND(3*E4000+F4000+G4000*H4000,1)</x:f>
        <x:v>136</x:v>
      </x:c>
      <x:c r="P4000" s="33" t="n">
        <x:f>ROUND('Inputs'!$C$4*'Inputs'!$C$7*'Inputs'!$C$5*C4000/3600,1)</x:f>
        <x:v>4290</x:v>
      </x:c>
      <x:c r="Q4000" s="33" t="n">
        <x:f>ROUND(('Inputs'!$C$4/B4000)*'Inputs'!$C$7*'Inputs'!$C$6*D4000/3600,1)</x:f>
        <x:v>1408.9</x:v>
      </x:c>
      <x:c r="R4000" s="59" t="n">
        <x:f>ROUND((P4000-Q4000)*O4000-('Inputs'!$C$4/B4000)*(I4000/J4000+K4000)-'Inputs'!$C$4*L4000-('Inputs'!$C$4*'Inputs'!$C$20*'Inputs'!$C$21*'Inputs'!$C$22/1000)*M4000*N4000,0)</x:f>
        <x:v>131416</x:v>
      </x:c>
      <x:c r="S4000" s="59" t="n">
        <x:f>ROUND(R4000/'Inputs'!$C$4,2)</x:f>
        <x:v>13.14</x:v>
      </x:c>
      <x:c r="T4000" s="33" t="n">
        <x:f>ROUND((P4000-Q4000)*G4000*'Inputs'!$C$25/1000,1)</x:f>
        <x:v>75.9</x:v>
      </x:c>
    </x:row>
    <x:row r="4001">
      <x:c r="A4001" t="n">
        <x:v>3986</x:v>
      </x:c>
      <x:c r="B4001" s="68" t="n">
        <x:v>34.7</x:v>
      </x:c>
      <x:c r="C4001" s="68" t="n">
        <x:v>26.3</x:v>
      </x:c>
      <x:c r="D4001" s="68" t="n">
        <x:v>237.1</x:v>
      </x:c>
      <x:c r="E4001" s="68" t="n">
        <x:v>21</x:v>
      </x:c>
      <x:c r="F4001" s="68" t="n">
        <x:v>42.2</x:v>
      </x:c>
      <x:c r="G4001" s="68" t="n">
        <x:v>8.5</x:v>
      </x:c>
      <x:c r="H4001" s="69" t="n">
        <x:v>1.733</x:v>
      </x:c>
      <x:c r="I4001" s="68" t="n">
        <x:v>4273</x:v>
      </x:c>
      <x:c r="J4001" s="68" t="n">
        <x:v>14.4</x:v>
      </x:c>
      <x:c r="K4001" s="68" t="n">
        <x:v>665</x:v>
      </x:c>
      <x:c r="L4001" s="68" t="n">
        <x:v>2.1</x:v>
      </x:c>
      <x:c r="M4001" s="70" t="n">
        <x:v>0.093</x:v>
      </x:c>
      <x:c r="N4001" s="71" t="n">
        <x:v>139</x:v>
      </x:c>
      <x:c r="O4001" s="33" t="n">
        <x:f>ROUND(3*E4001+F4001+G4001*H4001,1)</x:f>
        <x:v>119.9</x:v>
      </x:c>
      <x:c r="P4001" s="33" t="n">
        <x:f>ROUND('Inputs'!$C$4*'Inputs'!$C$7*'Inputs'!$C$5*C4001/3600,1)</x:f>
        <x:v>3798.9</x:v>
      </x:c>
      <x:c r="Q4001" s="33" t="n">
        <x:f>ROUND(('Inputs'!$C$4/B4001)*'Inputs'!$C$7*'Inputs'!$C$6*D4001/3600,1)</x:f>
        <x:v>1973.9</x:v>
      </x:c>
      <x:c r="R4001" s="59" t="n">
        <x:f>ROUND((P4001-Q4001)*O4001-('Inputs'!$C$4/B4001)*(I4001/J4001+K4001)-'Inputs'!$C$4*L4001-('Inputs'!$C$4*'Inputs'!$C$20*'Inputs'!$C$21*'Inputs'!$C$22/1000)*M4001*N4001,0)</x:f>
        <x:v>-108247</x:v>
      </x:c>
      <x:c r="S4001" s="59" t="n">
        <x:f>ROUND(R4001/'Inputs'!$C$4,2)</x:f>
        <x:v>-10.82</x:v>
      </x:c>
      <x:c r="T4001" s="33" t="n">
        <x:f>ROUND((P4001-Q4001)*G4001*'Inputs'!$C$25/1000,1)</x:f>
        <x:v>40.1</x:v>
      </x:c>
    </x:row>
    <x:row r="4002">
      <x:c r="A4002" t="n">
        <x:v>3987</x:v>
      </x:c>
      <x:c r="B4002" s="68" t="n">
        <x:v>40.5</x:v>
      </x:c>
      <x:c r="C4002" s="68" t="n">
        <x:v>28.4</x:v>
      </x:c>
      <x:c r="D4002" s="68" t="n">
        <x:v>191.7</x:v>
      </x:c>
      <x:c r="E4002" s="68" t="n">
        <x:v>25.9</x:v>
      </x:c>
      <x:c r="F4002" s="68" t="n">
        <x:v>49.5</x:v>
      </x:c>
      <x:c r="G4002" s="68" t="n">
        <x:v>9.7</x:v>
      </x:c>
      <x:c r="H4002" s="69" t="n">
        <x:v>1.984</x:v>
      </x:c>
      <x:c r="I4002" s="68" t="n">
        <x:v>4308</x:v>
      </x:c>
      <x:c r="J4002" s="68" t="n">
        <x:v>9.6</x:v>
      </x:c>
      <x:c r="K4002" s="68" t="n">
        <x:v>524</x:v>
      </x:c>
      <x:c r="L4002" s="68" t="n">
        <x:v>5.8</x:v>
      </x:c>
      <x:c r="M4002" s="70" t="n">
        <x:v>0.065</x:v>
      </x:c>
      <x:c r="N4002" s="71" t="n">
        <x:v>154</x:v>
      </x:c>
      <x:c r="O4002" s="33" t="n">
        <x:f>ROUND(3*E4002+F4002+G4002*H4002,1)</x:f>
        <x:v>146.4</x:v>
      </x:c>
      <x:c r="P4002" s="33" t="n">
        <x:f>ROUND('Inputs'!$C$4*'Inputs'!$C$7*'Inputs'!$C$5*C4002/3600,1)</x:f>
        <x:v>4102.2</x:v>
      </x:c>
      <x:c r="Q4002" s="33" t="n">
        <x:f>ROUND(('Inputs'!$C$4/B4002)*'Inputs'!$C$7*'Inputs'!$C$6*D4002/3600,1)</x:f>
        <x:v>1367.4</x:v>
      </x:c>
      <x:c r="R4002" s="59" t="n">
        <x:f>ROUND((P4002-Q4002)*O4002-('Inputs'!$C$4/B4002)*(I4002/J4002+K4002)-'Inputs'!$C$4*L4002-('Inputs'!$C$4*'Inputs'!$C$20*'Inputs'!$C$21*'Inputs'!$C$22/1000)*M4002*N4002,0)</x:f>
        <x:v>79806</x:v>
      </x:c>
      <x:c r="S4002" s="59" t="n">
        <x:f>ROUND(R4002/'Inputs'!$C$4,2)</x:f>
        <x:v>7.98</x:v>
      </x:c>
      <x:c r="T4002" s="33" t="n">
        <x:f>ROUND((P4002-Q4002)*G4002*'Inputs'!$C$25/1000,1)</x:f>
        <x:v>68.5</x:v>
      </x:c>
    </x:row>
    <x:row r="4003">
      <x:c r="A4003" t="n">
        <x:v>3988</x:v>
      </x:c>
      <x:c r="B4003" s="68" t="n">
        <x:v>48.3</x:v>
      </x:c>
      <x:c r="C4003" s="68" t="n">
        <x:v>29</x:v>
      </x:c>
      <x:c r="D4003" s="68" t="n">
        <x:v>254.1</x:v>
      </x:c>
      <x:c r="E4003" s="68" t="n">
        <x:v>20.2</x:v>
      </x:c>
      <x:c r="F4003" s="68" t="n">
        <x:v>54.6</x:v>
      </x:c>
      <x:c r="G4003" s="68" t="n">
        <x:v>10.1</x:v>
      </x:c>
      <x:c r="H4003" s="69" t="n">
        <x:v>1.901</x:v>
      </x:c>
      <x:c r="I4003" s="68" t="n">
        <x:v>7913</x:v>
      </x:c>
      <x:c r="J4003" s="68" t="n">
        <x:v>12.3</x:v>
      </x:c>
      <x:c r="K4003" s="68" t="n">
        <x:v>611</x:v>
      </x:c>
      <x:c r="L4003" s="68" t="n">
        <x:v>2.4</x:v>
      </x:c>
      <x:c r="M4003" s="70" t="n">
        <x:v>0.099</x:v>
      </x:c>
      <x:c r="N4003" s="71" t="n">
        <x:v>145</x:v>
      </x:c>
      <x:c r="O4003" s="33" t="n">
        <x:f>ROUND(3*E4003+F4003+G4003*H4003,1)</x:f>
        <x:v>134.4</x:v>
      </x:c>
      <x:c r="P4003" s="33" t="n">
        <x:f>ROUND('Inputs'!$C$4*'Inputs'!$C$7*'Inputs'!$C$5*C4003/3600,1)</x:f>
        <x:v>4188.9</x:v>
      </x:c>
      <x:c r="Q4003" s="33" t="n">
        <x:f>ROUND(('Inputs'!$C$4/B4003)*'Inputs'!$C$7*'Inputs'!$C$6*D4003/3600,1)</x:f>
        <x:v>1519.8</x:v>
      </x:c>
      <x:c r="R4003" s="59" t="n">
        <x:f>ROUND((P4003-Q4003)*O4003-('Inputs'!$C$4/B4003)*(I4003/J4003+K4003)-'Inputs'!$C$4*L4003-('Inputs'!$C$4*'Inputs'!$C$20*'Inputs'!$C$21*'Inputs'!$C$22/1000)*M4003*N4003,0)</x:f>
        <x:v>42931</x:v>
      </x:c>
      <x:c r="S4003" s="59" t="n">
        <x:f>ROUND(R4003/'Inputs'!$C$4,2)</x:f>
        <x:v>4.29</x:v>
      </x:c>
      <x:c r="T4003" s="33" t="n">
        <x:f>ROUND((P4003-Q4003)*G4003*'Inputs'!$C$25/1000,1)</x:f>
        <x:v>69.6</x:v>
      </x:c>
    </x:row>
    <x:row r="4004">
      <x:c r="A4004" t="n">
        <x:v>3989</x:v>
      </x:c>
      <x:c r="B4004" s="68" t="n">
        <x:v>42.3</x:v>
      </x:c>
      <x:c r="C4004" s="68" t="n">
        <x:v>30.9</x:v>
      </x:c>
      <x:c r="D4004" s="68" t="n">
        <x:v>221.4</x:v>
      </x:c>
      <x:c r="E4004" s="68" t="n">
        <x:v>25</x:v>
      </x:c>
      <x:c r="F4004" s="68" t="n">
        <x:v>51.6</x:v>
      </x:c>
      <x:c r="G4004" s="68" t="n">
        <x:v>8.6</x:v>
      </x:c>
      <x:c r="H4004" s="69" t="n">
        <x:v>1.785</x:v>
      </x:c>
      <x:c r="I4004" s="68" t="n">
        <x:v>6852</x:v>
      </x:c>
      <x:c r="J4004" s="68" t="n">
        <x:v>11.8</x:v>
      </x:c>
      <x:c r="K4004" s="68" t="n">
        <x:v>840</x:v>
      </x:c>
      <x:c r="L4004" s="68" t="n">
        <x:v>4.1</x:v>
      </x:c>
      <x:c r="M4004" s="70" t="n">
        <x:v>0.064</x:v>
      </x:c>
      <x:c r="N4004" s="71" t="n">
        <x:v>122</x:v>
      </x:c>
      <x:c r="O4004" s="33" t="n">
        <x:f>ROUND(3*E4004+F4004+G4004*H4004,1)</x:f>
        <x:v>142</x:v>
      </x:c>
      <x:c r="P4004" s="33" t="n">
        <x:f>ROUND('Inputs'!$C$4*'Inputs'!$C$7*'Inputs'!$C$5*C4004/3600,1)</x:f>
        <x:v>4463.3</x:v>
      </x:c>
      <x:c r="Q4004" s="33" t="n">
        <x:f>ROUND(('Inputs'!$C$4/B4004)*'Inputs'!$C$7*'Inputs'!$C$6*D4004/3600,1)</x:f>
        <x:v>1512.1</x:v>
      </x:c>
      <x:c r="R4004" s="59" t="n">
        <x:f>ROUND((P4004-Q4004)*O4004-('Inputs'!$C$4/B4004)*(I4004/J4004+K4004)-'Inputs'!$C$4*L4004-('Inputs'!$C$4*'Inputs'!$C$20*'Inputs'!$C$21*'Inputs'!$C$22/1000)*M4004*N4004,0)</x:f>
        <x:v>24753</x:v>
      </x:c>
      <x:c r="S4004" s="59" t="n">
        <x:f>ROUND(R4004/'Inputs'!$C$4,2)</x:f>
        <x:v>2.48</x:v>
      </x:c>
      <x:c r="T4004" s="33" t="n">
        <x:f>ROUND((P4004-Q4004)*G4004*'Inputs'!$C$25/1000,1)</x:f>
        <x:v>65.6</x:v>
      </x:c>
    </x:row>
    <x:row r="4005">
      <x:c r="A4005" t="n">
        <x:v>3990</x:v>
      </x:c>
      <x:c r="B4005" s="68" t="n">
        <x:v>37.7</x:v>
      </x:c>
      <x:c r="C4005" s="68" t="n">
        <x:v>33.3</x:v>
      </x:c>
      <x:c r="D4005" s="68" t="n">
        <x:v>202.8</x:v>
      </x:c>
      <x:c r="E4005" s="68" t="n">
        <x:v>24.5</x:v>
      </x:c>
      <x:c r="F4005" s="68" t="n">
        <x:v>37.2</x:v>
      </x:c>
      <x:c r="G4005" s="68" t="n">
        <x:v>7.3</x:v>
      </x:c>
      <x:c r="H4005" s="69" t="n">
        <x:v>1.829</x:v>
      </x:c>
      <x:c r="I4005" s="68" t="n">
        <x:v>7780</x:v>
      </x:c>
      <x:c r="J4005" s="68" t="n">
        <x:v>8.8</x:v>
      </x:c>
      <x:c r="K4005" s="68" t="n">
        <x:v>567</x:v>
      </x:c>
      <x:c r="L4005" s="68" t="n">
        <x:v>5.6</x:v>
      </x:c>
      <x:c r="M4005" s="70" t="n">
        <x:v>0.078</x:v>
      </x:c>
      <x:c r="N4005" s="71" t="n">
        <x:v>61</x:v>
      </x:c>
      <x:c r="O4005" s="33" t="n">
        <x:f>ROUND(3*E4005+F4005+G4005*H4005,1)</x:f>
        <x:v>124.1</x:v>
      </x:c>
      <x:c r="P4005" s="33" t="n">
        <x:f>ROUND('Inputs'!$C$4*'Inputs'!$C$7*'Inputs'!$C$5*C4005/3600,1)</x:f>
        <x:v>4810</x:v>
      </x:c>
      <x:c r="Q4005" s="33" t="n">
        <x:f>ROUND(('Inputs'!$C$4/B4005)*'Inputs'!$C$7*'Inputs'!$C$6*D4005/3600,1)</x:f>
        <x:v>1554</x:v>
      </x:c>
      <x:c r="R4005" s="59" t="n">
        <x:f>ROUND((P4005-Q4005)*O4005-('Inputs'!$C$4/B4005)*(I4005/J4005+K4005)-'Inputs'!$C$4*L4005-('Inputs'!$C$4*'Inputs'!$C$20*'Inputs'!$C$21*'Inputs'!$C$22/1000)*M4005*N4005,0)</x:f>
        <x:v>-47475</x:v>
      </x:c>
      <x:c r="S4005" s="59" t="n">
        <x:f>ROUND(R4005/'Inputs'!$C$4,2)</x:f>
        <x:v>-4.75</x:v>
      </x:c>
      <x:c r="T4005" s="33" t="n">
        <x:f>ROUND((P4005-Q4005)*G4005*'Inputs'!$C$25/1000,1)</x:f>
        <x:v>61.4</x:v>
      </x:c>
    </x:row>
    <x:row r="4006">
      <x:c r="A4006" t="n">
        <x:v>3991</x:v>
      </x:c>
      <x:c r="B4006" s="68" t="n">
        <x:v>57.5</x:v>
      </x:c>
      <x:c r="C4006" s="68" t="n">
        <x:v>32.1</x:v>
      </x:c>
      <x:c r="D4006" s="68" t="n">
        <x:v>239.4</x:v>
      </x:c>
      <x:c r="E4006" s="68" t="n">
        <x:v>25.9</x:v>
      </x:c>
      <x:c r="F4006" s="68" t="n">
        <x:v>54.7</x:v>
      </x:c>
      <x:c r="G4006" s="68" t="n">
        <x:v>10.8</x:v>
      </x:c>
      <x:c r="H4006" s="69" t="n">
        <x:v>1.899</x:v>
      </x:c>
      <x:c r="I4006" s="68" t="n">
        <x:v>5364</x:v>
      </x:c>
      <x:c r="J4006" s="68" t="n">
        <x:v>9.5</x:v>
      </x:c>
      <x:c r="K4006" s="68" t="n">
        <x:v>703</x:v>
      </x:c>
      <x:c r="L4006" s="68" t="n">
        <x:v>4.9</x:v>
      </x:c>
      <x:c r="M4006" s="70" t="n">
        <x:v>0.056</x:v>
      </x:c>
      <x:c r="N4006" s="71" t="n">
        <x:v>148</x:v>
      </x:c>
      <x:c r="O4006" s="33" t="n">
        <x:f>ROUND(3*E4006+F4006+G4006*H4006,1)</x:f>
        <x:v>152.9</x:v>
      </x:c>
      <x:c r="P4006" s="33" t="n">
        <x:f>ROUND('Inputs'!$C$4*'Inputs'!$C$7*'Inputs'!$C$5*C4006/3600,1)</x:f>
        <x:v>4636.7</x:v>
      </x:c>
      <x:c r="Q4006" s="33" t="n">
        <x:f>ROUND(('Inputs'!$C$4/B4006)*'Inputs'!$C$7*'Inputs'!$C$6*D4006/3600,1)</x:f>
        <x:v>1202.8</x:v>
      </x:c>
      <x:c r="R4006" s="59" t="n">
        <x:f>ROUND((P4006-Q4006)*O4006-('Inputs'!$C$4/B4006)*(I4006/J4006+K4006)-'Inputs'!$C$4*L4006-('Inputs'!$C$4*'Inputs'!$C$20*'Inputs'!$C$21*'Inputs'!$C$22/1000)*M4006*N4006,0)</x:f>
        <x:v>237052</x:v>
      </x:c>
      <x:c r="S4006" s="59" t="n">
        <x:f>ROUND(R4006/'Inputs'!$C$4,2)</x:f>
        <x:v>23.71</x:v>
      </x:c>
      <x:c r="T4006" s="33" t="n">
        <x:f>ROUND((P4006-Q4006)*G4006*'Inputs'!$C$25/1000,1)</x:f>
        <x:v>95.8</x:v>
      </x:c>
    </x:row>
    <x:row r="4007">
      <x:c r="A4007" t="n">
        <x:v>3992</x:v>
      </x:c>
      <x:c r="B4007" s="68" t="n">
        <x:v>51.4</x:v>
      </x:c>
      <x:c r="C4007" s="68" t="n">
        <x:v>30.7</x:v>
      </x:c>
      <x:c r="D4007" s="68" t="n">
        <x:v>183.2</x:v>
      </x:c>
      <x:c r="E4007" s="68" t="n">
        <x:v>23.3</x:v>
      </x:c>
      <x:c r="F4007" s="68" t="n">
        <x:v>34</x:v>
      </x:c>
      <x:c r="G4007" s="68" t="n">
        <x:v>10.2</x:v>
      </x:c>
      <x:c r="H4007" s="69" t="n">
        <x:v>1.866</x:v>
      </x:c>
      <x:c r="I4007" s="68" t="n">
        <x:v>8617</x:v>
      </x:c>
      <x:c r="J4007" s="68" t="n">
        <x:v>12.9</x:v>
      </x:c>
      <x:c r="K4007" s="68" t="n">
        <x:v>708</x:v>
      </x:c>
      <x:c r="L4007" s="68" t="n">
        <x:v>3.5</x:v>
      </x:c>
      <x:c r="M4007" s="70" t="n">
        <x:v>0.088</x:v>
      </x:c>
      <x:c r="N4007" s="71" t="n">
        <x:v>104</x:v>
      </x:c>
      <x:c r="O4007" s="33" t="n">
        <x:f>ROUND(3*E4007+F4007+G4007*H4007,1)</x:f>
        <x:v>122.9</x:v>
      </x:c>
      <x:c r="P4007" s="33" t="n">
        <x:f>ROUND('Inputs'!$C$4*'Inputs'!$C$7*'Inputs'!$C$5*C4007/3600,1)</x:f>
        <x:v>4434.4</x:v>
      </x:c>
      <x:c r="Q4007" s="33" t="n">
        <x:f>ROUND(('Inputs'!$C$4/B4007)*'Inputs'!$C$7*'Inputs'!$C$6*D4007/3600,1)</x:f>
        <x:v>1029.7</x:v>
      </x:c>
      <x:c r="R4007" s="59" t="n">
        <x:f>ROUND((P4007-Q4007)*O4007-('Inputs'!$C$4/B4007)*(I4007/J4007+K4007)-'Inputs'!$C$4*L4007-('Inputs'!$C$4*'Inputs'!$C$20*'Inputs'!$C$21*'Inputs'!$C$22/1000)*M4007*N4007,0)</x:f>
        <x:v>95271</x:v>
      </x:c>
      <x:c r="S4007" s="59" t="n">
        <x:f>ROUND(R4007/'Inputs'!$C$4,2)</x:f>
        <x:v>9.53</x:v>
      </x:c>
      <x:c r="T4007" s="33" t="n">
        <x:f>ROUND((P4007-Q4007)*G4007*'Inputs'!$C$25/1000,1)</x:f>
        <x:v>89.7</x:v>
      </x:c>
    </x:row>
    <x:row r="4008">
      <x:c r="A4008" t="n">
        <x:v>3993</x:v>
      </x:c>
      <x:c r="B4008" s="68" t="n">
        <x:v>36.7</x:v>
      </x:c>
      <x:c r="C4008" s="68" t="n">
        <x:v>29.7</x:v>
      </x:c>
      <x:c r="D4008" s="68" t="n">
        <x:v>203.4</x:v>
      </x:c>
      <x:c r="E4008" s="68" t="n">
        <x:v>20.7</x:v>
      </x:c>
      <x:c r="F4008" s="68" t="n">
        <x:v>30.2</x:v>
      </x:c>
      <x:c r="G4008" s="68" t="n">
        <x:v>7.4</x:v>
      </x:c>
      <x:c r="H4008" s="69" t="n">
        <x:v>1.76</x:v>
      </x:c>
      <x:c r="I4008" s="68" t="n">
        <x:v>5282</x:v>
      </x:c>
      <x:c r="J4008" s="68" t="n">
        <x:v>13.8</x:v>
      </x:c>
      <x:c r="K4008" s="68" t="n">
        <x:v>718</x:v>
      </x:c>
      <x:c r="L4008" s="68" t="n">
        <x:v>3</x:v>
      </x:c>
      <x:c r="M4008" s="70" t="n">
        <x:v>0.097</x:v>
      </x:c>
      <x:c r="N4008" s="71" t="n">
        <x:v>67</x:v>
      </x:c>
      <x:c r="O4008" s="33" t="n">
        <x:f>ROUND(3*E4008+F4008+G4008*H4008,1)</x:f>
        <x:v>105.3</x:v>
      </x:c>
      <x:c r="P4008" s="33" t="n">
        <x:f>ROUND('Inputs'!$C$4*'Inputs'!$C$7*'Inputs'!$C$5*C4008/3600,1)</x:f>
        <x:v>4290</x:v>
      </x:c>
      <x:c r="Q4008" s="33" t="n">
        <x:f>ROUND(('Inputs'!$C$4/B4008)*'Inputs'!$C$7*'Inputs'!$C$6*D4008/3600,1)</x:f>
        <x:v>1601.1</x:v>
      </x:c>
      <x:c r="R4008" s="59" t="n">
        <x:f>ROUND((P4008-Q4008)*O4008-('Inputs'!$C$4/B4008)*(I4008/J4008+K4008)-'Inputs'!$C$4*L4008-('Inputs'!$C$4*'Inputs'!$C$20*'Inputs'!$C$21*'Inputs'!$C$22/1000)*M4008*N4008,0)</x:f>
        <x:v>-61324</x:v>
      </x:c>
      <x:c r="S4008" s="59" t="n">
        <x:f>ROUND(R4008/'Inputs'!$C$4,2)</x:f>
        <x:v>-6.13</x:v>
      </x:c>
      <x:c r="T4008" s="33" t="n">
        <x:f>ROUND((P4008-Q4008)*G4008*'Inputs'!$C$25/1000,1)</x:f>
        <x:v>51.4</x:v>
      </x:c>
    </x:row>
    <x:row r="4009">
      <x:c r="A4009" t="n">
        <x:v>3994</x:v>
      </x:c>
      <x:c r="B4009" s="68" t="n">
        <x:v>34.2</x:v>
      </x:c>
      <x:c r="C4009" s="68" t="n">
        <x:v>26.9</x:v>
      </x:c>
      <x:c r="D4009" s="68" t="n">
        <x:v>209</x:v>
      </x:c>
      <x:c r="E4009" s="68" t="n">
        <x:v>27.6</x:v>
      </x:c>
      <x:c r="F4009" s="68" t="n">
        <x:v>44.9</x:v>
      </x:c>
      <x:c r="G4009" s="68" t="n">
        <x:v>7.5</x:v>
      </x:c>
      <x:c r="H4009" s="69" t="n">
        <x:v>1.904</x:v>
      </x:c>
      <x:c r="I4009" s="68" t="n">
        <x:v>6024</x:v>
      </x:c>
      <x:c r="J4009" s="68" t="n">
        <x:v>13.3</x:v>
      </x:c>
      <x:c r="K4009" s="68" t="n">
        <x:v>627</x:v>
      </x:c>
      <x:c r="L4009" s="68" t="n">
        <x:v>1.5</x:v>
      </x:c>
      <x:c r="M4009" s="70" t="n">
        <x:v>0.026</x:v>
      </x:c>
      <x:c r="N4009" s="71" t="n">
        <x:v>111</x:v>
      </x:c>
      <x:c r="O4009" s="33" t="n">
        <x:f>ROUND(3*E4009+F4009+G4009*H4009,1)</x:f>
        <x:v>142</x:v>
      </x:c>
      <x:c r="P4009" s="33" t="n">
        <x:f>ROUND('Inputs'!$C$4*'Inputs'!$C$7*'Inputs'!$C$5*C4009/3600,1)</x:f>
        <x:v>3885.6</x:v>
      </x:c>
      <x:c r="Q4009" s="33" t="n">
        <x:f>ROUND(('Inputs'!$C$4/B4009)*'Inputs'!$C$7*'Inputs'!$C$6*D4009/3600,1)</x:f>
        <x:v>1765.4</x:v>
      </x:c>
      <x:c r="R4009" s="59" t="n">
        <x:f>ROUND((P4009-Q4009)*O4009-('Inputs'!$C$4/B4009)*(I4009/J4009+K4009)-'Inputs'!$C$4*L4009-('Inputs'!$C$4*'Inputs'!$C$20*'Inputs'!$C$21*'Inputs'!$C$22/1000)*M4009*N4009,0)</x:f>
        <x:v>-36155</x:v>
      </x:c>
      <x:c r="S4009" s="59" t="n">
        <x:f>ROUND(R4009/'Inputs'!$C$4,2)</x:f>
        <x:v>-3.62</x:v>
      </x:c>
      <x:c r="T4009" s="33" t="n">
        <x:f>ROUND((P4009-Q4009)*G4009*'Inputs'!$C$25/1000,1)</x:f>
        <x:v>41.1</x:v>
      </x:c>
    </x:row>
    <x:row r="4010">
      <x:c r="A4010" t="n">
        <x:v>3995</x:v>
      </x:c>
      <x:c r="B4010" s="68" t="n">
        <x:v>48.9</x:v>
      </x:c>
      <x:c r="C4010" s="68" t="n">
        <x:v>29</x:v>
      </x:c>
      <x:c r="D4010" s="68" t="n">
        <x:v>225.2</x:v>
      </x:c>
      <x:c r="E4010" s="68" t="n">
        <x:v>25.3</x:v>
      </x:c>
      <x:c r="F4010" s="68" t="n">
        <x:v>43.5</x:v>
      </x:c>
      <x:c r="G4010" s="68" t="n">
        <x:v>9.7</x:v>
      </x:c>
      <x:c r="H4010" s="69" t="n">
        <x:v>1.787</x:v>
      </x:c>
      <x:c r="I4010" s="68" t="n">
        <x:v>8178</x:v>
      </x:c>
      <x:c r="J4010" s="68" t="n">
        <x:v>12.6</x:v>
      </x:c>
      <x:c r="K4010" s="68" t="n">
        <x:v>518</x:v>
      </x:c>
      <x:c r="L4010" s="68" t="n">
        <x:v>2.3</x:v>
      </x:c>
      <x:c r="M4010" s="70" t="n">
        <x:v>0.031</x:v>
      </x:c>
      <x:c r="N4010" s="71" t="n">
        <x:v>67</x:v>
      </x:c>
      <x:c r="O4010" s="33" t="n">
        <x:f>ROUND(3*E4010+F4010+G4010*H4010,1)</x:f>
        <x:v>136.7</x:v>
      </x:c>
      <x:c r="P4010" s="33" t="n">
        <x:f>ROUND('Inputs'!$C$4*'Inputs'!$C$7*'Inputs'!$C$5*C4010/3600,1)</x:f>
        <x:v>4188.9</x:v>
      </x:c>
      <x:c r="Q4010" s="33" t="n">
        <x:f>ROUND(('Inputs'!$C$4/B4010)*'Inputs'!$C$7*'Inputs'!$C$6*D4010/3600,1)</x:f>
        <x:v>1330.4</x:v>
      </x:c>
      <x:c r="R4010" s="59" t="n">
        <x:f>ROUND((P4010-Q4010)*O4010-('Inputs'!$C$4/B4010)*(I4010/J4010+K4010)-'Inputs'!$C$4*L4010-('Inputs'!$C$4*'Inputs'!$C$20*'Inputs'!$C$21*'Inputs'!$C$22/1000)*M4010*N4010,0)</x:f>
        <x:v>124452</x:v>
      </x:c>
      <x:c r="S4010" s="59" t="n">
        <x:f>ROUND(R4010/'Inputs'!$C$4,2)</x:f>
        <x:v>12.45</x:v>
      </x:c>
      <x:c r="T4010" s="33" t="n">
        <x:f>ROUND((P4010-Q4010)*G4010*'Inputs'!$C$25/1000,1)</x:f>
        <x:v>71.6</x:v>
      </x:c>
    </x:row>
    <x:row r="4011">
      <x:c r="A4011" t="n">
        <x:v>3996</x:v>
      </x:c>
      <x:c r="B4011" s="68" t="n">
        <x:v>58.2</x:v>
      </x:c>
      <x:c r="C4011" s="68" t="n">
        <x:v>31.2</x:v>
      </x:c>
      <x:c r="D4011" s="68" t="n">
        <x:v>210.2</x:v>
      </x:c>
      <x:c r="E4011" s="68" t="n">
        <x:v>23.7</x:v>
      </x:c>
      <x:c r="F4011" s="68" t="n">
        <x:v>32</x:v>
      </x:c>
      <x:c r="G4011" s="68" t="n">
        <x:v>10.9</x:v>
      </x:c>
      <x:c r="H4011" s="69" t="n">
        <x:v>1.854</x:v>
      </x:c>
      <x:c r="I4011" s="68" t="n">
        <x:v>7360</x:v>
      </x:c>
      <x:c r="J4011" s="68" t="n">
        <x:v>12</x:v>
      </x:c>
      <x:c r="K4011" s="68" t="n">
        <x:v>492</x:v>
      </x:c>
      <x:c r="L4011" s="68" t="n">
        <x:v>5.5</x:v>
      </x:c>
      <x:c r="M4011" s="70" t="n">
        <x:v>0.026</x:v>
      </x:c>
      <x:c r="N4011" s="71" t="n">
        <x:v>133</x:v>
      </x:c>
      <x:c r="O4011" s="33" t="n">
        <x:f>ROUND(3*E4011+F4011+G4011*H4011,1)</x:f>
        <x:v>123.3</x:v>
      </x:c>
      <x:c r="P4011" s="33" t="n">
        <x:f>ROUND('Inputs'!$C$4*'Inputs'!$C$7*'Inputs'!$C$5*C4011/3600,1)</x:f>
        <x:v>4506.7</x:v>
      </x:c>
      <x:c r="Q4011" s="33" t="n">
        <x:f>ROUND(('Inputs'!$C$4/B4011)*'Inputs'!$C$7*'Inputs'!$C$6*D4011/3600,1)</x:f>
        <x:v>1043.4</x:v>
      </x:c>
      <x:c r="R4011" s="59" t="n">
        <x:f>ROUND((P4011-Q4011)*O4011-('Inputs'!$C$4/B4011)*(I4011/J4011+K4011)-'Inputs'!$C$4*L4011-('Inputs'!$C$4*'Inputs'!$C$20*'Inputs'!$C$21*'Inputs'!$C$22/1000)*M4011*N4011,0)</x:f>
        <x:v>174372</x:v>
      </x:c>
      <x:c r="S4011" s="59" t="n">
        <x:f>ROUND(R4011/'Inputs'!$C$4,2)</x:f>
        <x:v>17.44</x:v>
      </x:c>
      <x:c r="T4011" s="33" t="n">
        <x:f>ROUND((P4011-Q4011)*G4011*'Inputs'!$C$25/1000,1)</x:f>
        <x:v>97.5</x:v>
      </x:c>
    </x:row>
    <x:row r="4012">
      <x:c r="A4012" t="n">
        <x:v>3997</x:v>
      </x:c>
      <x:c r="B4012" s="68" t="n">
        <x:v>56.1</x:v>
      </x:c>
      <x:c r="C4012" s="68" t="n">
        <x:v>29.5</x:v>
      </x:c>
      <x:c r="D4012" s="68" t="n">
        <x:v>222.8</x:v>
      </x:c>
      <x:c r="E4012" s="68" t="n">
        <x:v>23.5</x:v>
      </x:c>
      <x:c r="F4012" s="68" t="n">
        <x:v>45.7</x:v>
      </x:c>
      <x:c r="G4012" s="68" t="n">
        <x:v>7.9</x:v>
      </x:c>
      <x:c r="H4012" s="69" t="n">
        <x:v>1.706</x:v>
      </x:c>
      <x:c r="I4012" s="68" t="n">
        <x:v>6282</x:v>
      </x:c>
      <x:c r="J4012" s="68" t="n">
        <x:v>10.9</x:v>
      </x:c>
      <x:c r="K4012" s="68" t="n">
        <x:v>542</x:v>
      </x:c>
      <x:c r="L4012" s="68" t="n">
        <x:v>5.8</x:v>
      </x:c>
      <x:c r="M4012" s="70" t="n">
        <x:v>0.039</x:v>
      </x:c>
      <x:c r="N4012" s="71" t="n">
        <x:v>120</x:v>
      </x:c>
      <x:c r="O4012" s="33" t="n">
        <x:f>ROUND(3*E4012+F4012+G4012*H4012,1)</x:f>
        <x:v>129.7</x:v>
      </x:c>
      <x:c r="P4012" s="33" t="n">
        <x:f>ROUND('Inputs'!$C$4*'Inputs'!$C$7*'Inputs'!$C$5*C4012/3600,1)</x:f>
        <x:v>4261.1</x:v>
      </x:c>
      <x:c r="Q4012" s="33" t="n">
        <x:f>ROUND(('Inputs'!$C$4/B4012)*'Inputs'!$C$7*'Inputs'!$C$6*D4012/3600,1)</x:f>
        <x:v>1147.3</x:v>
      </x:c>
      <x:c r="R4012" s="59" t="n">
        <x:f>ROUND((P4012-Q4012)*O4012-('Inputs'!$C$4/B4012)*(I4012/J4012+K4012)-'Inputs'!$C$4*L4012-('Inputs'!$C$4*'Inputs'!$C$20*'Inputs'!$C$21*'Inputs'!$C$22/1000)*M4012*N4012,0)</x:f>
        <x:v>136049</x:v>
      </x:c>
      <x:c r="S4012" s="59" t="n">
        <x:f>ROUND(R4012/'Inputs'!$C$4,2)</x:f>
        <x:v>13.6</x:v>
      </x:c>
      <x:c r="T4012" s="33" t="n">
        <x:f>ROUND((P4012-Q4012)*G4012*'Inputs'!$C$25/1000,1)</x:f>
        <x:v>63.6</x:v>
      </x:c>
    </x:row>
    <x:row r="4013">
      <x:c r="A4013" t="n">
        <x:v>3998</x:v>
      </x:c>
      <x:c r="B4013" s="68" t="n">
        <x:v>48.1</x:v>
      </x:c>
      <x:c r="C4013" s="68" t="n">
        <x:v>28.1</x:v>
      </x:c>
      <x:c r="D4013" s="68" t="n">
        <x:v>216.3</x:v>
      </x:c>
      <x:c r="E4013" s="68" t="n">
        <x:v>25.6</x:v>
      </x:c>
      <x:c r="F4013" s="68" t="n">
        <x:v>37.8</x:v>
      </x:c>
      <x:c r="G4013" s="68" t="n">
        <x:v>9.8</x:v>
      </x:c>
      <x:c r="H4013" s="69" t="n">
        <x:v>1.939</x:v>
      </x:c>
      <x:c r="I4013" s="68" t="n">
        <x:v>6077</x:v>
      </x:c>
      <x:c r="J4013" s="68" t="n">
        <x:v>11.4</x:v>
      </x:c>
      <x:c r="K4013" s="68" t="n">
        <x:v>554</x:v>
      </x:c>
      <x:c r="L4013" s="68" t="n">
        <x:v>2.1</x:v>
      </x:c>
      <x:c r="M4013" s="70" t="n">
        <x:v>0.006</x:v>
      </x:c>
      <x:c r="N4013" s="71" t="n">
        <x:v>136</x:v>
      </x:c>
      <x:c r="O4013" s="33" t="n">
        <x:f>ROUND(3*E4013+F4013+G4013*H4013,1)</x:f>
        <x:v>133.6</x:v>
      </x:c>
      <x:c r="P4013" s="33" t="n">
        <x:f>ROUND('Inputs'!$C$4*'Inputs'!$C$7*'Inputs'!$C$5*C4013/3600,1)</x:f>
        <x:v>4058.9</x:v>
      </x:c>
      <x:c r="Q4013" s="33" t="n">
        <x:f>ROUND(('Inputs'!$C$4/B4013)*'Inputs'!$C$7*'Inputs'!$C$6*D4013/3600,1)</x:f>
        <x:v>1299.1</x:v>
      </x:c>
      <x:c r="R4013" s="59" t="n">
        <x:f>ROUND((P4013-Q4013)*O4013-('Inputs'!$C$4/B4013)*(I4013/J4013+K4013)-'Inputs'!$C$4*L4013-('Inputs'!$C$4*'Inputs'!$C$20*'Inputs'!$C$21*'Inputs'!$C$22/1000)*M4013*N4013,0)</x:f>
        <x:v>119882</x:v>
      </x:c>
      <x:c r="S4013" s="59" t="n">
        <x:f>ROUND(R4013/'Inputs'!$C$4,2)</x:f>
        <x:v>11.99</x:v>
      </x:c>
      <x:c r="T4013" s="33" t="n">
        <x:f>ROUND((P4013-Q4013)*G4013*'Inputs'!$C$25/1000,1)</x:f>
        <x:v>69.9</x:v>
      </x:c>
    </x:row>
    <x:row r="4014">
      <x:c r="A4014" t="n">
        <x:v>3999</x:v>
      </x:c>
      <x:c r="B4014" s="68" t="n">
        <x:v>57.3</x:v>
      </x:c>
      <x:c r="C4014" s="68" t="n">
        <x:v>27</x:v>
      </x:c>
      <x:c r="D4014" s="68" t="n">
        <x:v>232.4</x:v>
      </x:c>
      <x:c r="E4014" s="68" t="n">
        <x:v>27.7</x:v>
      </x:c>
      <x:c r="F4014" s="68" t="n">
        <x:v>41.2</x:v>
      </x:c>
      <x:c r="G4014" s="68" t="n">
        <x:v>7.2</x:v>
      </x:c>
      <x:c r="H4014" s="69" t="n">
        <x:v>1.702</x:v>
      </x:c>
      <x:c r="I4014" s="68" t="n">
        <x:v>6813</x:v>
      </x:c>
      <x:c r="J4014" s="68" t="n">
        <x:v>9.5</x:v>
      </x:c>
      <x:c r="K4014" s="68" t="n">
        <x:v>464</x:v>
      </x:c>
      <x:c r="L4014" s="68" t="n">
        <x:v>3.6</x:v>
      </x:c>
      <x:c r="M4014" s="70" t="n">
        <x:v>0.06</x:v>
      </x:c>
      <x:c r="N4014" s="71" t="n">
        <x:v>144</x:v>
      </x:c>
      <x:c r="O4014" s="33" t="n">
        <x:f>ROUND(3*E4014+F4014+G4014*H4014,1)</x:f>
        <x:v>136.6</x:v>
      </x:c>
      <x:c r="P4014" s="33" t="n">
        <x:f>ROUND('Inputs'!$C$4*'Inputs'!$C$7*'Inputs'!$C$5*C4014/3600,1)</x:f>
        <x:v>3900</x:v>
      </x:c>
      <x:c r="Q4014" s="33" t="n">
        <x:f>ROUND(('Inputs'!$C$4/B4014)*'Inputs'!$C$7*'Inputs'!$C$6*D4014/3600,1)</x:f>
        <x:v>1171.7</x:v>
      </x:c>
      <x:c r="R4014" s="59" t="n">
        <x:f>ROUND((P4014-Q4014)*O4014-('Inputs'!$C$4/B4014)*(I4014/J4014+K4014)-'Inputs'!$C$4*L4014-('Inputs'!$C$4*'Inputs'!$C$20*'Inputs'!$C$21*'Inputs'!$C$22/1000)*M4014*N4014,0)</x:f>
        <x:v>111230</x:v>
      </x:c>
      <x:c r="S4014" s="59" t="n">
        <x:f>ROUND(R4014/'Inputs'!$C$4,2)</x:f>
        <x:v>11.12</x:v>
      </x:c>
      <x:c r="T4014" s="33" t="n">
        <x:f>ROUND((P4014-Q4014)*G4014*'Inputs'!$C$25/1000,1)</x:f>
        <x:v>50.8</x:v>
      </x:c>
    </x:row>
    <x:row r="4015">
      <x:c r="A4015" t="n">
        <x:v>4000</x:v>
      </x:c>
      <x:c r="B4015" s="68" t="n">
        <x:v>27.6</x:v>
      </x:c>
      <x:c r="C4015" s="68" t="n">
        <x:v>30.3</x:v>
      </x:c>
      <x:c r="D4015" s="68" t="n">
        <x:v>233.6</x:v>
      </x:c>
      <x:c r="E4015" s="68" t="n">
        <x:v>26.8</x:v>
      </x:c>
      <x:c r="F4015" s="68" t="n">
        <x:v>47.6</x:v>
      </x:c>
      <x:c r="G4015" s="68" t="n">
        <x:v>7.5</x:v>
      </x:c>
      <x:c r="H4015" s="69" t="n">
        <x:v>1.896</x:v>
      </x:c>
      <x:c r="I4015" s="68" t="n">
        <x:v>5682</x:v>
      </x:c>
      <x:c r="J4015" s="68" t="n">
        <x:v>14.3</x:v>
      </x:c>
      <x:c r="K4015" s="68" t="n">
        <x:v>637</x:v>
      </x:c>
      <x:c r="L4015" s="68" t="n">
        <x:v>1.9</x:v>
      </x:c>
      <x:c r="M4015" s="70" t="n">
        <x:v>0.088</x:v>
      </x:c>
      <x:c r="N4015" s="71" t="n">
        <x:v>61</x:v>
      </x:c>
      <x:c r="O4015" s="33" t="n">
        <x:f>ROUND(3*E4015+F4015+G4015*H4015,1)</x:f>
        <x:v>142.2</x:v>
      </x:c>
      <x:c r="P4015" s="33" t="n">
        <x:f>ROUND('Inputs'!$C$4*'Inputs'!$C$7*'Inputs'!$C$5*C4015/3600,1)</x:f>
        <x:v>4376.7</x:v>
      </x:c>
      <x:c r="Q4015" s="33" t="n">
        <x:f>ROUND(('Inputs'!$C$4/B4015)*'Inputs'!$C$7*'Inputs'!$C$6*D4015/3600,1)</x:f>
        <x:v>2445.1</x:v>
      </x:c>
      <x:c r="R4015" s="59" t="n">
        <x:f>ROUND((P4015-Q4015)*O4015-('Inputs'!$C$4/B4015)*(I4015/J4015+K4015)-'Inputs'!$C$4*L4015-('Inputs'!$C$4*'Inputs'!$C$20*'Inputs'!$C$21*'Inputs'!$C$22/1000)*M4015*N4015,0)</x:f>
        <x:v>-131092</x:v>
      </x:c>
      <x:c r="S4015" s="59" t="n">
        <x:f>ROUND(R4015/'Inputs'!$C$4,2)</x:f>
        <x:v>-13.11</x:v>
      </x:c>
      <x:c r="T4015" s="33" t="n">
        <x:f>ROUND((P4015-Q4015)*G4015*'Inputs'!$C$25/1000,1)</x:f>
        <x:v>37.4</x:v>
      </x:c>
    </x:row>
    <x:row r="4016">
      <x:c r="A4016" t="n">
        <x:v>4001</x:v>
      </x:c>
      <x:c r="B4016" s="68" t="n">
        <x:v>42.4</x:v>
      </x:c>
      <x:c r="C4016" s="68" t="n">
        <x:v>28</x:v>
      </x:c>
      <x:c r="D4016" s="68" t="n">
        <x:v>221.1</x:v>
      </x:c>
      <x:c r="E4016" s="68" t="n">
        <x:v>25.4</x:v>
      </x:c>
      <x:c r="F4016" s="68" t="n">
        <x:v>31.6</x:v>
      </x:c>
      <x:c r="G4016" s="68" t="n">
        <x:v>7.5</x:v>
      </x:c>
      <x:c r="H4016" s="69" t="n">
        <x:v>1.848</x:v>
      </x:c>
      <x:c r="I4016" s="68" t="n">
        <x:v>4636</x:v>
      </x:c>
      <x:c r="J4016" s="68" t="n">
        <x:v>13.8</x:v>
      </x:c>
      <x:c r="K4016" s="68" t="n">
        <x:v>539</x:v>
      </x:c>
      <x:c r="L4016" s="68" t="n">
        <x:v>5.4</x:v>
      </x:c>
      <x:c r="M4016" s="70" t="n">
        <x:v>0.027</x:v>
      </x:c>
      <x:c r="N4016" s="71" t="n">
        <x:v>137</x:v>
      </x:c>
      <x:c r="O4016" s="33" t="n">
        <x:f>ROUND(3*E4016+F4016+G4016*H4016,1)</x:f>
        <x:v>121.7</x:v>
      </x:c>
      <x:c r="P4016" s="33" t="n">
        <x:f>ROUND('Inputs'!$C$4*'Inputs'!$C$7*'Inputs'!$C$5*C4016/3600,1)</x:f>
        <x:v>4044.4</x:v>
      </x:c>
      <x:c r="Q4016" s="33" t="n">
        <x:f>ROUND(('Inputs'!$C$4/B4016)*'Inputs'!$C$7*'Inputs'!$C$6*D4016/3600,1)</x:f>
        <x:v>1506.4</x:v>
      </x:c>
      <x:c r="R4016" s="59" t="n">
        <x:f>ROUND((P4016-Q4016)*O4016-('Inputs'!$C$4/B4016)*(I4016/J4016+K4016)-'Inputs'!$C$4*L4016-('Inputs'!$C$4*'Inputs'!$C$20*'Inputs'!$C$21*'Inputs'!$C$22/1000)*M4016*N4016,0)</x:f>
        <x:v>40249</x:v>
      </x:c>
      <x:c r="S4016" s="59" t="n">
        <x:f>ROUND(R4016/'Inputs'!$C$4,2)</x:f>
        <x:v>4.02</x:v>
      </x:c>
      <x:c r="T4016" s="33" t="n">
        <x:f>ROUND((P4016-Q4016)*G4016*'Inputs'!$C$25/1000,1)</x:f>
        <x:v>49.2</x:v>
      </x:c>
    </x:row>
    <x:row r="4017">
      <x:c r="A4017" t="n">
        <x:v>4002</x:v>
      </x:c>
      <x:c r="B4017" s="68" t="n">
        <x:v>35.1</x:v>
      </x:c>
      <x:c r="C4017" s="68" t="n">
        <x:v>30</x:v>
      </x:c>
      <x:c r="D4017" s="68" t="n">
        <x:v>202.1</x:v>
      </x:c>
      <x:c r="E4017" s="68" t="n">
        <x:v>21.5</x:v>
      </x:c>
      <x:c r="F4017" s="68" t="n">
        <x:v>30.2</x:v>
      </x:c>
      <x:c r="G4017" s="68" t="n">
        <x:v>9.9</x:v>
      </x:c>
      <x:c r="H4017" s="69" t="n">
        <x:v>1.821</x:v>
      </x:c>
      <x:c r="I4017" s="68" t="n">
        <x:v>8102</x:v>
      </x:c>
      <x:c r="J4017" s="68" t="n">
        <x:v>13</x:v>
      </x:c>
      <x:c r="K4017" s="68" t="n">
        <x:v>659</x:v>
      </x:c>
      <x:c r="L4017" s="68" t="n">
        <x:v>4.7</x:v>
      </x:c>
      <x:c r="M4017" s="70" t="n">
        <x:v>0.039</x:v>
      </x:c>
      <x:c r="N4017" s="71" t="n">
        <x:v>150</x:v>
      </x:c>
      <x:c r="O4017" s="33" t="n">
        <x:f>ROUND(3*E4017+F4017+G4017*H4017,1)</x:f>
        <x:v>112.7</x:v>
      </x:c>
      <x:c r="P4017" s="33" t="n">
        <x:f>ROUND('Inputs'!$C$4*'Inputs'!$C$7*'Inputs'!$C$5*C4017/3600,1)</x:f>
        <x:v>4333.3</x:v>
      </x:c>
      <x:c r="Q4017" s="33" t="n">
        <x:f>ROUND(('Inputs'!$C$4/B4017)*'Inputs'!$C$7*'Inputs'!$C$6*D4017/3600,1)</x:f>
        <x:v>1663.4</x:v>
      </x:c>
      <x:c r="R4017" s="59" t="n">
        <x:f>ROUND((P4017-Q4017)*O4017-('Inputs'!$C$4/B4017)*(I4017/J4017+K4017)-'Inputs'!$C$4*L4017-('Inputs'!$C$4*'Inputs'!$C$20*'Inputs'!$C$21*'Inputs'!$C$22/1000)*M4017*N4017,0)</x:f>
        <x:v>-124492</x:v>
      </x:c>
      <x:c r="S4017" s="59" t="n">
        <x:f>ROUND(R4017/'Inputs'!$C$4,2)</x:f>
        <x:v>-12.45</x:v>
      </x:c>
      <x:c r="T4017" s="33" t="n">
        <x:f>ROUND((P4017-Q4017)*G4017*'Inputs'!$C$25/1000,1)</x:f>
        <x:v>68.3</x:v>
      </x:c>
    </x:row>
    <x:row r="4018">
      <x:c r="A4018" t="n">
        <x:v>4003</x:v>
      </x:c>
      <x:c r="B4018" s="68" t="n">
        <x:v>40.5</x:v>
      </x:c>
      <x:c r="C4018" s="68" t="n">
        <x:v>33.9</x:v>
      </x:c>
      <x:c r="D4018" s="68" t="n">
        <x:v>216.3</x:v>
      </x:c>
      <x:c r="E4018" s="68" t="n">
        <x:v>27.6</x:v>
      </x:c>
      <x:c r="F4018" s="68" t="n">
        <x:v>44</x:v>
      </x:c>
      <x:c r="G4018" s="68" t="n">
        <x:v>7.5</x:v>
      </x:c>
      <x:c r="H4018" s="69" t="n">
        <x:v>1.875</x:v>
      </x:c>
      <x:c r="I4018" s="68" t="n">
        <x:v>8245</x:v>
      </x:c>
      <x:c r="J4018" s="68" t="n">
        <x:v>14.8</x:v>
      </x:c>
      <x:c r="K4018" s="68" t="n">
        <x:v>966</x:v>
      </x:c>
      <x:c r="L4018" s="68" t="n">
        <x:v>5.4</x:v>
      </x:c>
      <x:c r="M4018" s="70" t="n">
        <x:v>0.091</x:v>
      </x:c>
      <x:c r="N4018" s="71" t="n">
        <x:v>87</x:v>
      </x:c>
      <x:c r="O4018" s="33" t="n">
        <x:f>ROUND(3*E4018+F4018+G4018*H4018,1)</x:f>
        <x:v>140.9</x:v>
      </x:c>
      <x:c r="P4018" s="33" t="n">
        <x:f>ROUND('Inputs'!$C$4*'Inputs'!$C$7*'Inputs'!$C$5*C4018/3600,1)</x:f>
        <x:v>4896.7</x:v>
      </x:c>
      <x:c r="Q4018" s="33" t="n">
        <x:f>ROUND(('Inputs'!$C$4/B4018)*'Inputs'!$C$7*'Inputs'!$C$6*D4018/3600,1)</x:f>
        <x:v>1542.9</x:v>
      </x:c>
      <x:c r="R4018" s="59" t="n">
        <x:f>ROUND((P4018-Q4018)*O4018-('Inputs'!$C$4/B4018)*(I4018/J4018+K4018)-'Inputs'!$C$4*L4018-('Inputs'!$C$4*'Inputs'!$C$20*'Inputs'!$C$21*'Inputs'!$C$22/1000)*M4018*N4018,0)</x:f>
        <x:v>24774</x:v>
      </x:c>
      <x:c r="S4018" s="59" t="n">
        <x:f>ROUND(R4018/'Inputs'!$C$4,2)</x:f>
        <x:v>2.48</x:v>
      </x:c>
      <x:c r="T4018" s="33" t="n">
        <x:f>ROUND((P4018-Q4018)*G4018*'Inputs'!$C$25/1000,1)</x:f>
        <x:v>65</x:v>
      </x:c>
    </x:row>
    <x:row r="4019">
      <x:c r="A4019" t="n">
        <x:v>4004</x:v>
      </x:c>
      <x:c r="B4019" s="68" t="n">
        <x:v>26.8</x:v>
      </x:c>
      <x:c r="C4019" s="68" t="n">
        <x:v>30.2</x:v>
      </x:c>
      <x:c r="D4019" s="68" t="n">
        <x:v>230.2</x:v>
      </x:c>
      <x:c r="E4019" s="68" t="n">
        <x:v>25.6</x:v>
      </x:c>
      <x:c r="F4019" s="68" t="n">
        <x:v>33.5</x:v>
      </x:c>
      <x:c r="G4019" s="68" t="n">
        <x:v>11</x:v>
      </x:c>
      <x:c r="H4019" s="69" t="n">
        <x:v>1.772</x:v>
      </x:c>
      <x:c r="I4019" s="68" t="n">
        <x:v>4777</x:v>
      </x:c>
      <x:c r="J4019" s="68" t="n">
        <x:v>11.4</x:v>
      </x:c>
      <x:c r="K4019" s="68" t="n">
        <x:v>455</x:v>
      </x:c>
      <x:c r="L4019" s="68" t="n">
        <x:v>3.4</x:v>
      </x:c>
      <x:c r="M4019" s="70" t="n">
        <x:v>0.032</x:v>
      </x:c>
      <x:c r="N4019" s="71" t="n">
        <x:v>115</x:v>
      </x:c>
      <x:c r="O4019" s="33" t="n">
        <x:f>ROUND(3*E4019+F4019+G4019*H4019,1)</x:f>
        <x:v>129.8</x:v>
      </x:c>
      <x:c r="P4019" s="33" t="n">
        <x:f>ROUND('Inputs'!$C$4*'Inputs'!$C$7*'Inputs'!$C$5*C4019/3600,1)</x:f>
        <x:v>4362.2</x:v>
      </x:c>
      <x:c r="Q4019" s="33" t="n">
        <x:f>ROUND(('Inputs'!$C$4/B4019)*'Inputs'!$C$7*'Inputs'!$C$6*D4019/3600,1)</x:f>
        <x:v>2481.4</x:v>
      </x:c>
      <x:c r="R4019" s="59" t="n">
        <x:f>ROUND((P4019-Q4019)*O4019-('Inputs'!$C$4/B4019)*(I4019/J4019+K4019)-'Inputs'!$C$4*L4019-('Inputs'!$C$4*'Inputs'!$C$20*'Inputs'!$C$21*'Inputs'!$C$22/1000)*M4019*N4019,0)</x:f>
        <x:v>-124234</x:v>
      </x:c>
      <x:c r="S4019" s="59" t="n">
        <x:f>ROUND(R4019/'Inputs'!$C$4,2)</x:f>
        <x:v>-12.42</x:v>
      </x:c>
      <x:c r="T4019" s="33" t="n">
        <x:f>ROUND((P4019-Q4019)*G4019*'Inputs'!$C$25/1000,1)</x:f>
        <x:v>53.5</x:v>
      </x:c>
    </x:row>
    <x:row r="4020">
      <x:c r="A4020" t="n">
        <x:v>4005</x:v>
      </x:c>
      <x:c r="B4020" s="68" t="n">
        <x:v>50.9</x:v>
      </x:c>
      <x:c r="C4020" s="68" t="n">
        <x:v>28</x:v>
      </x:c>
      <x:c r="D4020" s="68" t="n">
        <x:v>221.5</x:v>
      </x:c>
      <x:c r="E4020" s="68" t="n">
        <x:v>23.5</x:v>
      </x:c>
      <x:c r="F4020" s="68" t="n">
        <x:v>37.3</x:v>
      </x:c>
      <x:c r="G4020" s="68" t="n">
        <x:v>7.5</x:v>
      </x:c>
      <x:c r="H4020" s="69" t="n">
        <x:v>1.908</x:v>
      </x:c>
      <x:c r="I4020" s="68" t="n">
        <x:v>5408</x:v>
      </x:c>
      <x:c r="J4020" s="68" t="n">
        <x:v>12.9</x:v>
      </x:c>
      <x:c r="K4020" s="68" t="n">
        <x:v>609</x:v>
      </x:c>
      <x:c r="L4020" s="68" t="n">
        <x:v>5.8</x:v>
      </x:c>
      <x:c r="M4020" s="70" t="n">
        <x:v>0.025</x:v>
      </x:c>
      <x:c r="N4020" s="71" t="n">
        <x:v>103</x:v>
      </x:c>
      <x:c r="O4020" s="33" t="n">
        <x:f>ROUND(3*E4020+F4020+G4020*H4020,1)</x:f>
        <x:v>122.1</x:v>
      </x:c>
      <x:c r="P4020" s="33" t="n">
        <x:f>ROUND('Inputs'!$C$4*'Inputs'!$C$7*'Inputs'!$C$5*C4020/3600,1)</x:f>
        <x:v>4044.4</x:v>
      </x:c>
      <x:c r="Q4020" s="33" t="n">
        <x:f>ROUND(('Inputs'!$C$4/B4020)*'Inputs'!$C$7*'Inputs'!$C$6*D4020/3600,1)</x:f>
        <x:v>1257.1</x:v>
      </x:c>
      <x:c r="R4020" s="59" t="n">
        <x:f>ROUND((P4020-Q4020)*O4020-('Inputs'!$C$4/B4020)*(I4020/J4020+K4020)-'Inputs'!$C$4*L4020-('Inputs'!$C$4*'Inputs'!$C$20*'Inputs'!$C$21*'Inputs'!$C$22/1000)*M4020*N4020,0)</x:f>
        <x:v>74562</x:v>
      </x:c>
      <x:c r="S4020" s="59" t="n">
        <x:f>ROUND(R4020/'Inputs'!$C$4,2)</x:f>
        <x:v>7.46</x:v>
      </x:c>
      <x:c r="T4020" s="33" t="n">
        <x:f>ROUND((P4020-Q4020)*G4020*'Inputs'!$C$25/1000,1)</x:f>
        <x:v>54</x:v>
      </x:c>
    </x:row>
    <x:row r="4021">
      <x:c r="A4021" t="n">
        <x:v>4006</x:v>
      </x:c>
      <x:c r="B4021" s="68" t="n">
        <x:v>47.4</x:v>
      </x:c>
      <x:c r="C4021" s="68" t="n">
        <x:v>27.2</x:v>
      </x:c>
      <x:c r="D4021" s="68" t="n">
        <x:v>171.3</x:v>
      </x:c>
      <x:c r="E4021" s="68" t="n">
        <x:v>24</x:v>
      </x:c>
      <x:c r="F4021" s="68" t="n">
        <x:v>33.2</x:v>
      </x:c>
      <x:c r="G4021" s="68" t="n">
        <x:v>8.5</x:v>
      </x:c>
      <x:c r="H4021" s="69" t="n">
        <x:v>1.959</x:v>
      </x:c>
      <x:c r="I4021" s="68" t="n">
        <x:v>6091</x:v>
      </x:c>
      <x:c r="J4021" s="68" t="n">
        <x:v>12.3</x:v>
      </x:c>
      <x:c r="K4021" s="68" t="n">
        <x:v>483</x:v>
      </x:c>
      <x:c r="L4021" s="68" t="n">
        <x:v>4.2</x:v>
      </x:c>
      <x:c r="M4021" s="70" t="n">
        <x:v>0.068</x:v>
      </x:c>
      <x:c r="N4021" s="71" t="n">
        <x:v>136</x:v>
      </x:c>
      <x:c r="O4021" s="33" t="n">
        <x:f>ROUND(3*E4021+F4021+G4021*H4021,1)</x:f>
        <x:v>121.9</x:v>
      </x:c>
      <x:c r="P4021" s="33" t="n">
        <x:f>ROUND('Inputs'!$C$4*'Inputs'!$C$7*'Inputs'!$C$5*C4021/3600,1)</x:f>
        <x:v>3928.9</x:v>
      </x:c>
      <x:c r="Q4021" s="33" t="n">
        <x:f>ROUND(('Inputs'!$C$4/B4021)*'Inputs'!$C$7*'Inputs'!$C$6*D4021/3600,1)</x:f>
        <x:v>1044</x:v>
      </x:c>
      <x:c r="R4021" s="59" t="n">
        <x:f>ROUND((P4021-Q4021)*O4021-('Inputs'!$C$4/B4021)*(I4021/J4021+K4021)-'Inputs'!$C$4*L4021-('Inputs'!$C$4*'Inputs'!$C$20*'Inputs'!$C$21*'Inputs'!$C$22/1000)*M4021*N4021,0)</x:f>
        <x:v>82617</x:v>
      </x:c>
      <x:c r="S4021" s="59" t="n">
        <x:f>ROUND(R4021/'Inputs'!$C$4,2)</x:f>
        <x:v>8.26</x:v>
      </x:c>
      <x:c r="T4021" s="33" t="n">
        <x:f>ROUND((P4021-Q4021)*G4021*'Inputs'!$C$25/1000,1)</x:f>
        <x:v>63.4</x:v>
      </x:c>
    </x:row>
    <x:row r="4022">
      <x:c r="A4022" t="n">
        <x:v>4007</x:v>
      </x:c>
      <x:c r="B4022" s="68" t="n">
        <x:v>34.2</x:v>
      </x:c>
      <x:c r="C4022" s="68" t="n">
        <x:v>31.5</x:v>
      </x:c>
      <x:c r="D4022" s="68" t="n">
        <x:v>221.4</x:v>
      </x:c>
      <x:c r="E4022" s="68" t="n">
        <x:v>23.1</x:v>
      </x:c>
      <x:c r="F4022" s="68" t="n">
        <x:v>46.4</x:v>
      </x:c>
      <x:c r="G4022" s="68" t="n">
        <x:v>10.4</x:v>
      </x:c>
      <x:c r="H4022" s="69" t="n">
        <x:v>1.698</x:v>
      </x:c>
      <x:c r="I4022" s="68" t="n">
        <x:v>5397</x:v>
      </x:c>
      <x:c r="J4022" s="68" t="n">
        <x:v>12</x:v>
      </x:c>
      <x:c r="K4022" s="68" t="n">
        <x:v>790</x:v>
      </x:c>
      <x:c r="L4022" s="68" t="n">
        <x:v>1.8</x:v>
      </x:c>
      <x:c r="M4022" s="70" t="n">
        <x:v>0.039</x:v>
      </x:c>
      <x:c r="N4022" s="71" t="n">
        <x:v>79</x:v>
      </x:c>
      <x:c r="O4022" s="33" t="n">
        <x:f>ROUND(3*E4022+F4022+G4022*H4022,1)</x:f>
        <x:v>133.4</x:v>
      </x:c>
      <x:c r="P4022" s="33" t="n">
        <x:f>ROUND('Inputs'!$C$4*'Inputs'!$C$7*'Inputs'!$C$5*C4022/3600,1)</x:f>
        <x:v>4550</x:v>
      </x:c>
      <x:c r="Q4022" s="33" t="n">
        <x:f>ROUND(('Inputs'!$C$4/B4022)*'Inputs'!$C$7*'Inputs'!$C$6*D4022/3600,1)</x:f>
        <x:v>1870.2</x:v>
      </x:c>
      <x:c r="R4022" s="59" t="n">
        <x:f>ROUND((P4022-Q4022)*O4022-('Inputs'!$C$4/B4022)*(I4022/J4022+K4022)-'Inputs'!$C$4*L4022-('Inputs'!$C$4*'Inputs'!$C$20*'Inputs'!$C$21*'Inputs'!$C$22/1000)*M4022*N4022,0)</x:f>
        <x:v>-29904</x:v>
      </x:c>
      <x:c r="S4022" s="59" t="n">
        <x:f>ROUND(R4022/'Inputs'!$C$4,2)</x:f>
        <x:v>-2.99</x:v>
      </x:c>
      <x:c r="T4022" s="33" t="n">
        <x:f>ROUND((P4022-Q4022)*G4022*'Inputs'!$C$25/1000,1)</x:f>
        <x:v>72</x:v>
      </x:c>
    </x:row>
    <x:row r="4023">
      <x:c r="A4023" t="n">
        <x:v>4008</x:v>
      </x:c>
      <x:c r="B4023" s="68" t="n">
        <x:v>43.5</x:v>
      </x:c>
      <x:c r="C4023" s="68" t="n">
        <x:v>27.1</x:v>
      </x:c>
      <x:c r="D4023" s="68" t="n">
        <x:v>243.8</x:v>
      </x:c>
      <x:c r="E4023" s="68" t="n">
        <x:v>24.6</x:v>
      </x:c>
      <x:c r="F4023" s="68" t="n">
        <x:v>53.2</x:v>
      </x:c>
      <x:c r="G4023" s="68" t="n">
        <x:v>7.9</x:v>
      </x:c>
      <x:c r="H4023" s="69" t="n">
        <x:v>1.885</x:v>
      </x:c>
      <x:c r="I4023" s="68" t="n">
        <x:v>5574</x:v>
      </x:c>
      <x:c r="J4023" s="68" t="n">
        <x:v>11.6</x:v>
      </x:c>
      <x:c r="K4023" s="68" t="n">
        <x:v>456</x:v>
      </x:c>
      <x:c r="L4023" s="68" t="n">
        <x:v>4.4</x:v>
      </x:c>
      <x:c r="M4023" s="70" t="n">
        <x:v>0.097</x:v>
      </x:c>
      <x:c r="N4023" s="71" t="n">
        <x:v>84</x:v>
      </x:c>
      <x:c r="O4023" s="33" t="n">
        <x:f>ROUND(3*E4023+F4023+G4023*H4023,1)</x:f>
        <x:v>141.9</x:v>
      </x:c>
      <x:c r="P4023" s="33" t="n">
        <x:f>ROUND('Inputs'!$C$4*'Inputs'!$C$7*'Inputs'!$C$5*C4023/3600,1)</x:f>
        <x:v>3914.4</x:v>
      </x:c>
      <x:c r="Q4023" s="33" t="n">
        <x:f>ROUND(('Inputs'!$C$4/B4023)*'Inputs'!$C$7*'Inputs'!$C$6*D4023/3600,1)</x:f>
        <x:v>1619.1</x:v>
      </x:c>
      <x:c r="R4023" s="59" t="n">
        <x:f>ROUND((P4023-Q4023)*O4023-('Inputs'!$C$4/B4023)*(I4023/J4023+K4023)-'Inputs'!$C$4*L4023-('Inputs'!$C$4*'Inputs'!$C$20*'Inputs'!$C$21*'Inputs'!$C$22/1000)*M4023*N4023,0)</x:f>
        <x:v>48192</x:v>
      </x:c>
      <x:c r="S4023" s="59" t="n">
        <x:f>ROUND(R4023/'Inputs'!$C$4,2)</x:f>
        <x:v>4.82</x:v>
      </x:c>
      <x:c r="T4023" s="33" t="n">
        <x:f>ROUND((P4023-Q4023)*G4023*'Inputs'!$C$25/1000,1)</x:f>
        <x:v>46.8</x:v>
      </x:c>
    </x:row>
    <x:row r="4024">
      <x:c r="A4024" t="n">
        <x:v>4009</x:v>
      </x:c>
      <x:c r="B4024" s="68" t="n">
        <x:v>54</x:v>
      </x:c>
      <x:c r="C4024" s="68" t="n">
        <x:v>25.3</x:v>
      </x:c>
      <x:c r="D4024" s="68" t="n">
        <x:v>221.9</x:v>
      </x:c>
      <x:c r="E4024" s="68" t="n">
        <x:v>26.8</x:v>
      </x:c>
      <x:c r="F4024" s="68" t="n">
        <x:v>38.8</x:v>
      </x:c>
      <x:c r="G4024" s="68" t="n">
        <x:v>11</x:v>
      </x:c>
      <x:c r="H4024" s="69" t="n">
        <x:v>2.043</x:v>
      </x:c>
      <x:c r="I4024" s="68" t="n">
        <x:v>7187</x:v>
      </x:c>
      <x:c r="J4024" s="68" t="n">
        <x:v>11.5</x:v>
      </x:c>
      <x:c r="K4024" s="68" t="n">
        <x:v>377</x:v>
      </x:c>
      <x:c r="L4024" s="68" t="n">
        <x:v>2.8</x:v>
      </x:c>
      <x:c r="M4024" s="70" t="n">
        <x:v>0.066</x:v>
      </x:c>
      <x:c r="N4024" s="71" t="n">
        <x:v>65</x:v>
      </x:c>
      <x:c r="O4024" s="33" t="n">
        <x:f>ROUND(3*E4024+F4024+G4024*H4024,1)</x:f>
        <x:v>141.7</x:v>
      </x:c>
      <x:c r="P4024" s="33" t="n">
        <x:f>ROUND('Inputs'!$C$4*'Inputs'!$C$7*'Inputs'!$C$5*C4024/3600,1)</x:f>
        <x:v>3654.4</x:v>
      </x:c>
      <x:c r="Q4024" s="33" t="n">
        <x:f>ROUND(('Inputs'!$C$4/B4024)*'Inputs'!$C$7*'Inputs'!$C$6*D4024/3600,1)</x:f>
        <x:v>1187.1</x:v>
      </x:c>
      <x:c r="R4024" s="59" t="n">
        <x:f>ROUND((P4024-Q4024)*O4024-('Inputs'!$C$4/B4024)*(I4024/J4024+K4024)-'Inputs'!$C$4*L4024-('Inputs'!$C$4*'Inputs'!$C$20*'Inputs'!$C$21*'Inputs'!$C$22/1000)*M4024*N4024,0)</x:f>
        <x:v>126476</x:v>
      </x:c>
      <x:c r="S4024" s="59" t="n">
        <x:f>ROUND(R4024/'Inputs'!$C$4,2)</x:f>
        <x:v>12.65</x:v>
      </x:c>
      <x:c r="T4024" s="33" t="n">
        <x:f>ROUND((P4024-Q4024)*G4024*'Inputs'!$C$25/1000,1)</x:f>
        <x:v>70.1</x:v>
      </x:c>
    </x:row>
    <x:row r="4025">
      <x:c r="A4025" t="n">
        <x:v>4010</x:v>
      </x:c>
      <x:c r="B4025" s="68" t="n">
        <x:v>56.5</x:v>
      </x:c>
      <x:c r="C4025" s="68" t="n">
        <x:v>28.7</x:v>
      </x:c>
      <x:c r="D4025" s="68" t="n">
        <x:v>269.6</x:v>
      </x:c>
      <x:c r="E4025" s="68" t="n">
        <x:v>22.9</x:v>
      </x:c>
      <x:c r="F4025" s="68" t="n">
        <x:v>49.4</x:v>
      </x:c>
      <x:c r="G4025" s="68" t="n">
        <x:v>10</x:v>
      </x:c>
      <x:c r="H4025" s="69" t="n">
        <x:v>1.964</x:v>
      </x:c>
      <x:c r="I4025" s="68" t="n">
        <x:v>6594</x:v>
      </x:c>
      <x:c r="J4025" s="68" t="n">
        <x:v>15</x:v>
      </x:c>
      <x:c r="K4025" s="68" t="n">
        <x:v>460</x:v>
      </x:c>
      <x:c r="L4025" s="68" t="n">
        <x:v>2.2</x:v>
      </x:c>
      <x:c r="M4025" s="70" t="n">
        <x:v>0.033</x:v>
      </x:c>
      <x:c r="N4025" s="71" t="n">
        <x:v>130</x:v>
      </x:c>
      <x:c r="O4025" s="33" t="n">
        <x:f>ROUND(3*E4025+F4025+G4025*H4025,1)</x:f>
        <x:v>137.7</x:v>
      </x:c>
      <x:c r="P4025" s="33" t="n">
        <x:f>ROUND('Inputs'!$C$4*'Inputs'!$C$7*'Inputs'!$C$5*C4025/3600,1)</x:f>
        <x:v>4145.6</x:v>
      </x:c>
      <x:c r="Q4025" s="33" t="n">
        <x:f>ROUND(('Inputs'!$C$4/B4025)*'Inputs'!$C$7*'Inputs'!$C$6*D4025/3600,1)</x:f>
        <x:v>1378.5</x:v>
      </x:c>
      <x:c r="R4025" s="59" t="n">
        <x:f>ROUND((P4025-Q4025)*O4025-('Inputs'!$C$4/B4025)*(I4025/J4025+K4025)-'Inputs'!$C$4*L4025-('Inputs'!$C$4*'Inputs'!$C$20*'Inputs'!$C$21*'Inputs'!$C$22/1000)*M4025*N4025,0)</x:f>
        <x:v>190215</x:v>
      </x:c>
      <x:c r="S4025" s="59" t="n">
        <x:f>ROUND(R4025/'Inputs'!$C$4,2)</x:f>
        <x:v>19.02</x:v>
      </x:c>
      <x:c r="T4025" s="33" t="n">
        <x:f>ROUND((P4025-Q4025)*G4025*'Inputs'!$C$25/1000,1)</x:f>
        <x:v>71.5</x:v>
      </x:c>
    </x:row>
    <x:row r="4026">
      <x:c r="A4026" t="n">
        <x:v>4011</x:v>
      </x:c>
      <x:c r="B4026" s="68" t="n">
        <x:v>49.6</x:v>
      </x:c>
      <x:c r="C4026" s="68" t="n">
        <x:v>31.2</x:v>
      </x:c>
      <x:c r="D4026" s="68" t="n">
        <x:v>176.4</x:v>
      </x:c>
      <x:c r="E4026" s="68" t="n">
        <x:v>21.4</x:v>
      </x:c>
      <x:c r="F4026" s="68" t="n">
        <x:v>54.5</x:v>
      </x:c>
      <x:c r="G4026" s="68" t="n">
        <x:v>10.3</x:v>
      </x:c>
      <x:c r="H4026" s="69" t="n">
        <x:v>2.056</x:v>
      </x:c>
      <x:c r="I4026" s="68" t="n">
        <x:v>7589</x:v>
      </x:c>
      <x:c r="J4026" s="68" t="n">
        <x:v>8.1</x:v>
      </x:c>
      <x:c r="K4026" s="68" t="n">
        <x:v>489</x:v>
      </x:c>
      <x:c r="L4026" s="68" t="n">
        <x:v>2.2</x:v>
      </x:c>
      <x:c r="M4026" s="70" t="n">
        <x:v>0.072</x:v>
      </x:c>
      <x:c r="N4026" s="71" t="n">
        <x:v>99</x:v>
      </x:c>
      <x:c r="O4026" s="33" t="n">
        <x:f>ROUND(3*E4026+F4026+G4026*H4026,1)</x:f>
        <x:v>139.9</x:v>
      </x:c>
      <x:c r="P4026" s="33" t="n">
        <x:f>ROUND('Inputs'!$C$4*'Inputs'!$C$7*'Inputs'!$C$5*C4026/3600,1)</x:f>
        <x:v>4506.7</x:v>
      </x:c>
      <x:c r="Q4026" s="33" t="n">
        <x:f>ROUND(('Inputs'!$C$4/B4026)*'Inputs'!$C$7*'Inputs'!$C$6*D4026/3600,1)</x:f>
        <x:v>1027.4</x:v>
      </x:c>
      <x:c r="R4026" s="59" t="n">
        <x:f>ROUND((P4026-Q4026)*O4026-('Inputs'!$C$4/B4026)*(I4026/J4026+K4026)-'Inputs'!$C$4*L4026-('Inputs'!$C$4*'Inputs'!$C$20*'Inputs'!$C$21*'Inputs'!$C$22/1000)*M4026*N4026,0)</x:f>
        <x:v>161332</x:v>
      </x:c>
      <x:c r="S4026" s="59" t="n">
        <x:f>ROUND(R4026/'Inputs'!$C$4,2)</x:f>
        <x:v>16.13</x:v>
      </x:c>
      <x:c r="T4026" s="33" t="n">
        <x:f>ROUND((P4026-Q4026)*G4026*'Inputs'!$C$25/1000,1)</x:f>
        <x:v>92.6</x:v>
      </x:c>
    </x:row>
    <x:row r="4027">
      <x:c r="A4027" t="n">
        <x:v>4012</x:v>
      </x:c>
      <x:c r="B4027" s="68" t="n">
        <x:v>31.6</x:v>
      </x:c>
      <x:c r="C4027" s="68" t="n">
        <x:v>25.2</x:v>
      </x:c>
      <x:c r="D4027" s="68" t="n">
        <x:v>172.3</x:v>
      </x:c>
      <x:c r="E4027" s="68" t="n">
        <x:v>22.1</x:v>
      </x:c>
      <x:c r="F4027" s="68" t="n">
        <x:v>53.7</x:v>
      </x:c>
      <x:c r="G4027" s="68" t="n">
        <x:v>9.4</x:v>
      </x:c>
      <x:c r="H4027" s="69" t="n">
        <x:v>1.897</x:v>
      </x:c>
      <x:c r="I4027" s="68" t="n">
        <x:v>7266</x:v>
      </x:c>
      <x:c r="J4027" s="68" t="n">
        <x:v>11.8</x:v>
      </x:c>
      <x:c r="K4027" s="68" t="n">
        <x:v>497</x:v>
      </x:c>
      <x:c r="L4027" s="68" t="n">
        <x:v>3.5</x:v>
      </x:c>
      <x:c r="M4027" s="70" t="n">
        <x:v>0.042</x:v>
      </x:c>
      <x:c r="N4027" s="71" t="n">
        <x:v>108</x:v>
      </x:c>
      <x:c r="O4027" s="33" t="n">
        <x:f>ROUND(3*E4027+F4027+G4027*H4027,1)</x:f>
        <x:v>137.8</x:v>
      </x:c>
      <x:c r="P4027" s="33" t="n">
        <x:f>ROUND('Inputs'!$C$4*'Inputs'!$C$7*'Inputs'!$C$5*C4027/3600,1)</x:f>
        <x:v>3640</x:v>
      </x:c>
      <x:c r="Q4027" s="33" t="n">
        <x:f>ROUND(('Inputs'!$C$4/B4027)*'Inputs'!$C$7*'Inputs'!$C$6*D4027/3600,1)</x:f>
        <x:v>1575.2</x:v>
      </x:c>
      <x:c r="R4027" s="59" t="n">
        <x:f>ROUND((P4027-Q4027)*O4027-('Inputs'!$C$4/B4027)*(I4027/J4027+K4027)-'Inputs'!$C$4*L4027-('Inputs'!$C$4*'Inputs'!$C$20*'Inputs'!$C$21*'Inputs'!$C$22/1000)*M4027*N4027,0)</x:f>
        <x:v>-112754</x:v>
      </x:c>
      <x:c r="S4027" s="59" t="n">
        <x:f>ROUND(R4027/'Inputs'!$C$4,2)</x:f>
        <x:v>-11.28</x:v>
      </x:c>
      <x:c r="T4027" s="33" t="n">
        <x:f>ROUND((P4027-Q4027)*G4027*'Inputs'!$C$25/1000,1)</x:f>
        <x:v>50.1</x:v>
      </x:c>
    </x:row>
    <x:row r="4028">
      <x:c r="A4028" t="n">
        <x:v>4013</x:v>
      </x:c>
      <x:c r="B4028" s="68" t="n">
        <x:v>59.6</x:v>
      </x:c>
      <x:c r="C4028" s="68" t="n">
        <x:v>31.8</x:v>
      </x:c>
      <x:c r="D4028" s="68" t="n">
        <x:v>237</x:v>
      </x:c>
      <x:c r="E4028" s="68" t="n">
        <x:v>22.9</x:v>
      </x:c>
      <x:c r="F4028" s="68" t="n">
        <x:v>53.9</x:v>
      </x:c>
      <x:c r="G4028" s="68" t="n">
        <x:v>10.6</x:v>
      </x:c>
      <x:c r="H4028" s="69" t="n">
        <x:v>1.852</x:v>
      </x:c>
      <x:c r="I4028" s="68" t="n">
        <x:v>8088</x:v>
      </x:c>
      <x:c r="J4028" s="68" t="n">
        <x:v>13.4</x:v>
      </x:c>
      <x:c r="K4028" s="68" t="n">
        <x:v>483</x:v>
      </x:c>
      <x:c r="L4028" s="68" t="n">
        <x:v>1.7</x:v>
      </x:c>
      <x:c r="M4028" s="70" t="n">
        <x:v>0.025</x:v>
      </x:c>
      <x:c r="N4028" s="71" t="n">
        <x:v>97</x:v>
      </x:c>
      <x:c r="O4028" s="33" t="n">
        <x:f>ROUND(3*E4028+F4028+G4028*H4028,1)</x:f>
        <x:v>142.2</x:v>
      </x:c>
      <x:c r="P4028" s="33" t="n">
        <x:f>ROUND('Inputs'!$C$4*'Inputs'!$C$7*'Inputs'!$C$5*C4028/3600,1)</x:f>
        <x:v>4593.3</x:v>
      </x:c>
      <x:c r="Q4028" s="33" t="n">
        <x:f>ROUND(('Inputs'!$C$4/B4028)*'Inputs'!$C$7*'Inputs'!$C$6*D4028/3600,1)</x:f>
        <x:v>1148.8</x:v>
      </x:c>
      <x:c r="R4028" s="59" t="n">
        <x:f>ROUND((P4028-Q4028)*O4028-('Inputs'!$C$4/B4028)*(I4028/J4028+K4028)-'Inputs'!$C$4*L4028-('Inputs'!$C$4*'Inputs'!$C$20*'Inputs'!$C$21*'Inputs'!$C$22/1000)*M4028*N4028,0)</x:f>
        <x:v>285073</x:v>
      </x:c>
      <x:c r="S4028" s="59" t="n">
        <x:f>ROUND(R4028/'Inputs'!$C$4,2)</x:f>
        <x:v>28.51</x:v>
      </x:c>
      <x:c r="T4028" s="33" t="n">
        <x:f>ROUND((P4028-Q4028)*G4028*'Inputs'!$C$25/1000,1)</x:f>
        <x:v>94.3</x:v>
      </x:c>
    </x:row>
    <x:row r="4029">
      <x:c r="A4029" t="n">
        <x:v>4014</x:v>
      </x:c>
      <x:c r="B4029" s="68" t="n">
        <x:v>52.5</x:v>
      </x:c>
      <x:c r="C4029" s="68" t="n">
        <x:v>32.4</x:v>
      </x:c>
      <x:c r="D4029" s="68" t="n">
        <x:v>198.2</x:v>
      </x:c>
      <x:c r="E4029" s="68" t="n">
        <x:v>27.2</x:v>
      </x:c>
      <x:c r="F4029" s="68" t="n">
        <x:v>54.3</x:v>
      </x:c>
      <x:c r="G4029" s="68" t="n">
        <x:v>10.5</x:v>
      </x:c>
      <x:c r="H4029" s="69" t="n">
        <x:v>1.882</x:v>
      </x:c>
      <x:c r="I4029" s="68" t="n">
        <x:v>3834</x:v>
      </x:c>
      <x:c r="J4029" s="68" t="n">
        <x:v>13.1</x:v>
      </x:c>
      <x:c r="K4029" s="68" t="n">
        <x:v>475</x:v>
      </x:c>
      <x:c r="L4029" s="68" t="n">
        <x:v>3.3</x:v>
      </x:c>
      <x:c r="M4029" s="70" t="n">
        <x:v>0.005</x:v>
      </x:c>
      <x:c r="N4029" s="71" t="n">
        <x:v>147</x:v>
      </x:c>
      <x:c r="O4029" s="33" t="n">
        <x:f>ROUND(3*E4029+F4029+G4029*H4029,1)</x:f>
        <x:v>155.7</x:v>
      </x:c>
      <x:c r="P4029" s="33" t="n">
        <x:f>ROUND('Inputs'!$C$4*'Inputs'!$C$7*'Inputs'!$C$5*C4029/3600,1)</x:f>
        <x:v>4680</x:v>
      </x:c>
      <x:c r="Q4029" s="33" t="n">
        <x:f>ROUND(('Inputs'!$C$4/B4029)*'Inputs'!$C$7*'Inputs'!$C$6*D4029/3600,1)</x:f>
        <x:v>1090.6</x:v>
      </x:c>
      <x:c r="R4029" s="59" t="n">
        <x:f>ROUND((P4029-Q4029)*O4029-('Inputs'!$C$4/B4029)*(I4029/J4029+K4029)-'Inputs'!$C$4*L4029-('Inputs'!$C$4*'Inputs'!$C$20*'Inputs'!$C$21*'Inputs'!$C$22/1000)*M4029*N4029,0)</x:f>
        <x:v>378003</x:v>
      </x:c>
      <x:c r="S4029" s="59" t="n">
        <x:f>ROUND(R4029/'Inputs'!$C$4,2)</x:f>
        <x:v>37.8</x:v>
      </x:c>
      <x:c r="T4029" s="33" t="n">
        <x:f>ROUND((P4029-Q4029)*G4029*'Inputs'!$C$25/1000,1)</x:f>
        <x:v>97.4</x:v>
      </x:c>
    </x:row>
    <x:row r="4030">
      <x:c r="A4030" t="n">
        <x:v>4015</x:v>
      </x:c>
      <x:c r="B4030" s="68" t="n">
        <x:v>47.1</x:v>
      </x:c>
      <x:c r="C4030" s="68" t="n">
        <x:v>29.2</x:v>
      </x:c>
      <x:c r="D4030" s="68" t="n">
        <x:v>174.4</x:v>
      </x:c>
      <x:c r="E4030" s="68" t="n">
        <x:v>25.2</x:v>
      </x:c>
      <x:c r="F4030" s="68" t="n">
        <x:v>35.6</x:v>
      </x:c>
      <x:c r="G4030" s="68" t="n">
        <x:v>10.1</x:v>
      </x:c>
      <x:c r="H4030" s="69" t="n">
        <x:v>1.787</x:v>
      </x:c>
      <x:c r="I4030" s="68" t="n">
        <x:v>5246</x:v>
      </x:c>
      <x:c r="J4030" s="68" t="n">
        <x:v>11.7</x:v>
      </x:c>
      <x:c r="K4030" s="68" t="n">
        <x:v>584</x:v>
      </x:c>
      <x:c r="L4030" s="68" t="n">
        <x:v>2.4</x:v>
      </x:c>
      <x:c r="M4030" s="70" t="n">
        <x:v>0.011</x:v>
      </x:c>
      <x:c r="N4030" s="71" t="n">
        <x:v>111</x:v>
      </x:c>
      <x:c r="O4030" s="33" t="n">
        <x:f>ROUND(3*E4030+F4030+G4030*H4030,1)</x:f>
        <x:v>129.2</x:v>
      </x:c>
      <x:c r="P4030" s="33" t="n">
        <x:f>ROUND('Inputs'!$C$4*'Inputs'!$C$7*'Inputs'!$C$5*C4030/3600,1)</x:f>
        <x:v>4217.8</x:v>
      </x:c>
      <x:c r="Q4030" s="33" t="n">
        <x:f>ROUND(('Inputs'!$C$4/B4030)*'Inputs'!$C$7*'Inputs'!$C$6*D4030/3600,1)</x:f>
        <x:v>1069.7</x:v>
      </x:c>
      <x:c r="R4030" s="59" t="n">
        <x:f>ROUND((P4030-Q4030)*O4030-('Inputs'!$C$4/B4030)*(I4030/J4030+K4030)-'Inputs'!$C$4*L4030-('Inputs'!$C$4*'Inputs'!$C$20*'Inputs'!$C$21*'Inputs'!$C$22/1000)*M4030*N4030,0)</x:f>
        <x:v>160816</x:v>
      </x:c>
      <x:c r="S4030" s="59" t="n">
        <x:f>ROUND(R4030/'Inputs'!$C$4,2)</x:f>
        <x:v>16.08</x:v>
      </x:c>
      <x:c r="T4030" s="33" t="n">
        <x:f>ROUND((P4030-Q4030)*G4030*'Inputs'!$C$25/1000,1)</x:f>
        <x:v>82.1</x:v>
      </x:c>
    </x:row>
    <x:row r="4031">
      <x:c r="A4031" t="n">
        <x:v>4016</x:v>
      </x:c>
      <x:c r="B4031" s="68" t="n">
        <x:v>46.1</x:v>
      </x:c>
      <x:c r="C4031" s="68" t="n">
        <x:v>31.7</x:v>
      </x:c>
      <x:c r="D4031" s="68" t="n">
        <x:v>174</x:v>
      </x:c>
      <x:c r="E4031" s="68" t="n">
        <x:v>24.4</x:v>
      </x:c>
      <x:c r="F4031" s="68" t="n">
        <x:v>32.3</x:v>
      </x:c>
      <x:c r="G4031" s="68" t="n">
        <x:v>10.4</x:v>
      </x:c>
      <x:c r="H4031" s="69" t="n">
        <x:v>1.669</x:v>
      </x:c>
      <x:c r="I4031" s="68" t="n">
        <x:v>5920</x:v>
      </x:c>
      <x:c r="J4031" s="68" t="n">
        <x:v>13.4</x:v>
      </x:c>
      <x:c r="K4031" s="68" t="n">
        <x:v>354</x:v>
      </x:c>
      <x:c r="L4031" s="68" t="n">
        <x:v>2</x:v>
      </x:c>
      <x:c r="M4031" s="70" t="n">
        <x:v>0.015</x:v>
      </x:c>
      <x:c r="N4031" s="71" t="n">
        <x:v>65</x:v>
      </x:c>
      <x:c r="O4031" s="33" t="n">
        <x:f>ROUND(3*E4031+F4031+G4031*H4031,1)</x:f>
        <x:v>122.9</x:v>
      </x:c>
      <x:c r="P4031" s="33" t="n">
        <x:f>ROUND('Inputs'!$C$4*'Inputs'!$C$7*'Inputs'!$C$5*C4031/3600,1)</x:f>
        <x:v>4578.9</x:v>
      </x:c>
      <x:c r="Q4031" s="33" t="n">
        <x:f>ROUND(('Inputs'!$C$4/B4031)*'Inputs'!$C$7*'Inputs'!$C$6*D4031/3600,1)</x:f>
        <x:v>1090.4</x:v>
      </x:c>
      <x:c r="R4031" s="59" t="n">
        <x:f>ROUND((P4031-Q4031)*O4031-('Inputs'!$C$4/B4031)*(I4031/J4031+K4031)-'Inputs'!$C$4*L4031-('Inputs'!$C$4*'Inputs'!$C$20*'Inputs'!$C$21*'Inputs'!$C$22/1000)*M4031*N4031,0)</x:f>
        <x:v>233934</x:v>
      </x:c>
      <x:c r="S4031" s="59" t="n">
        <x:f>ROUND(R4031/'Inputs'!$C$4,2)</x:f>
        <x:v>23.39</x:v>
      </x:c>
      <x:c r="T4031" s="33" t="n">
        <x:f>ROUND((P4031-Q4031)*G4031*'Inputs'!$C$25/1000,1)</x:f>
        <x:v>93.7</x:v>
      </x:c>
    </x:row>
    <x:row r="4032">
      <x:c r="A4032" t="n">
        <x:v>4017</x:v>
      </x:c>
      <x:c r="B4032" s="68" t="n">
        <x:v>32.6</x:v>
      </x:c>
      <x:c r="C4032" s="68" t="n">
        <x:v>33.4</x:v>
      </x:c>
      <x:c r="D4032" s="68" t="n">
        <x:v>179.9</x:v>
      </x:c>
      <x:c r="E4032" s="68" t="n">
        <x:v>23.2</x:v>
      </x:c>
      <x:c r="F4032" s="68" t="n">
        <x:v>50.5</x:v>
      </x:c>
      <x:c r="G4032" s="68" t="n">
        <x:v>8.4</x:v>
      </x:c>
      <x:c r="H4032" s="69" t="n">
        <x:v>1.747</x:v>
      </x:c>
      <x:c r="I4032" s="68" t="n">
        <x:v>7169</x:v>
      </x:c>
      <x:c r="J4032" s="68" t="n">
        <x:v>13</x:v>
      </x:c>
      <x:c r="K4032" s="68" t="n">
        <x:v>683</x:v>
      </x:c>
      <x:c r="L4032" s="68" t="n">
        <x:v>2.4</x:v>
      </x:c>
      <x:c r="M4032" s="70" t="n">
        <x:v>0.035</x:v>
      </x:c>
      <x:c r="N4032" s="71" t="n">
        <x:v>80</x:v>
      </x:c>
      <x:c r="O4032" s="33" t="n">
        <x:f>ROUND(3*E4032+F4032+G4032*H4032,1)</x:f>
        <x:v>134.8</x:v>
      </x:c>
      <x:c r="P4032" s="33" t="n">
        <x:f>ROUND('Inputs'!$C$4*'Inputs'!$C$7*'Inputs'!$C$5*C4032/3600,1)</x:f>
        <x:v>4824.4</x:v>
      </x:c>
      <x:c r="Q4032" s="33" t="n">
        <x:f>ROUND(('Inputs'!$C$4/B4032)*'Inputs'!$C$7*'Inputs'!$C$6*D4032/3600,1)</x:f>
        <x:v>1594.2</x:v>
      </x:c>
      <x:c r="R4032" s="59" t="n">
        <x:f>ROUND((P4032-Q4032)*O4032-('Inputs'!$C$4/B4032)*(I4032/J4032+K4032)-'Inputs'!$C$4*L4032-('Inputs'!$C$4*'Inputs'!$C$20*'Inputs'!$C$21*'Inputs'!$C$22/1000)*M4032*N4032,0)</x:f>
        <x:v>26501</x:v>
      </x:c>
      <x:c r="S4032" s="59" t="n">
        <x:f>ROUND(R4032/'Inputs'!$C$4,2)</x:f>
        <x:v>2.65</x:v>
      </x:c>
      <x:c r="T4032" s="33" t="n">
        <x:f>ROUND((P4032-Q4032)*G4032*'Inputs'!$C$25/1000,1)</x:f>
        <x:v>70.1</x:v>
      </x:c>
    </x:row>
    <x:row r="4033">
      <x:c r="A4033" t="n">
        <x:v>4018</x:v>
      </x:c>
      <x:c r="B4033" s="68" t="n">
        <x:v>38.4</x:v>
      </x:c>
      <x:c r="C4033" s="68" t="n">
        <x:v>27</x:v>
      </x:c>
      <x:c r="D4033" s="68" t="n">
        <x:v>244.5</x:v>
      </x:c>
      <x:c r="E4033" s="68" t="n">
        <x:v>20.1</x:v>
      </x:c>
      <x:c r="F4033" s="68" t="n">
        <x:v>48.5</x:v>
      </x:c>
      <x:c r="G4033" s="68" t="n">
        <x:v>9.2</x:v>
      </x:c>
      <x:c r="H4033" s="69" t="n">
        <x:v>1.819</x:v>
      </x:c>
      <x:c r="I4033" s="68" t="n">
        <x:v>8479</x:v>
      </x:c>
      <x:c r="J4033" s="68" t="n">
        <x:v>14.7</x:v>
      </x:c>
      <x:c r="K4033" s="68" t="n">
        <x:v>694</x:v>
      </x:c>
      <x:c r="L4033" s="68" t="n">
        <x:v>5.4</x:v>
      </x:c>
      <x:c r="M4033" s="70" t="n">
        <x:v>0.069</x:v>
      </x:c>
      <x:c r="N4033" s="71" t="n">
        <x:v>139</x:v>
      </x:c>
      <x:c r="O4033" s="33" t="n">
        <x:f>ROUND(3*E4033+F4033+G4033*H4033,1)</x:f>
        <x:v>125.5</x:v>
      </x:c>
      <x:c r="P4033" s="33" t="n">
        <x:f>ROUND('Inputs'!$C$4*'Inputs'!$C$7*'Inputs'!$C$5*C4033/3600,1)</x:f>
        <x:v>3900</x:v>
      </x:c>
      <x:c r="Q4033" s="33" t="n">
        <x:f>ROUND(('Inputs'!$C$4/B4033)*'Inputs'!$C$7*'Inputs'!$C$6*D4033/3600,1)</x:f>
        <x:v>1839.4</x:v>
      </x:c>
      <x:c r="R4033" s="59" t="n">
        <x:f>ROUND((P4033-Q4033)*O4033-('Inputs'!$C$4/B4033)*(I4033/J4033+K4033)-'Inputs'!$C$4*L4033-('Inputs'!$C$4*'Inputs'!$C$20*'Inputs'!$C$21*'Inputs'!$C$22/1000)*M4033*N4033,0)</x:f>
        <x:v>-147780</x:v>
      </x:c>
      <x:c r="S4033" s="59" t="n">
        <x:f>ROUND(R4033/'Inputs'!$C$4,2)</x:f>
        <x:v>-14.78</x:v>
      </x:c>
      <x:c r="T4033" s="33" t="n">
        <x:f>ROUND((P4033-Q4033)*G4033*'Inputs'!$C$25/1000,1)</x:f>
        <x:v>49</x:v>
      </x:c>
    </x:row>
    <x:row r="4034">
      <x:c r="A4034" t="n">
        <x:v>4019</x:v>
      </x:c>
      <x:c r="B4034" s="68" t="n">
        <x:v>52.9</x:v>
      </x:c>
      <x:c r="C4034" s="68" t="n">
        <x:v>30.8</x:v>
      </x:c>
      <x:c r="D4034" s="68" t="n">
        <x:v>224.7</x:v>
      </x:c>
      <x:c r="E4034" s="68" t="n">
        <x:v>26.9</x:v>
      </x:c>
      <x:c r="F4034" s="68" t="n">
        <x:v>32.7</x:v>
      </x:c>
      <x:c r="G4034" s="68" t="n">
        <x:v>9.5</x:v>
      </x:c>
      <x:c r="H4034" s="69" t="n">
        <x:v>1.777</x:v>
      </x:c>
      <x:c r="I4034" s="68" t="n">
        <x:v>4618</x:v>
      </x:c>
      <x:c r="J4034" s="68" t="n">
        <x:v>12.6</x:v>
      </x:c>
      <x:c r="K4034" s="68" t="n">
        <x:v>376</x:v>
      </x:c>
      <x:c r="L4034" s="68" t="n">
        <x:v>3.5</x:v>
      </x:c>
      <x:c r="M4034" s="70" t="n">
        <x:v>0.001</x:v>
      </x:c>
      <x:c r="N4034" s="71" t="n">
        <x:v>99</x:v>
      </x:c>
      <x:c r="O4034" s="33" t="n">
        <x:f>ROUND(3*E4034+F4034+G4034*H4034,1)</x:f>
        <x:v>130.3</x:v>
      </x:c>
      <x:c r="P4034" s="33" t="n">
        <x:f>ROUND('Inputs'!$C$4*'Inputs'!$C$7*'Inputs'!$C$5*C4034/3600,1)</x:f>
        <x:v>4448.9</x:v>
      </x:c>
      <x:c r="Q4034" s="33" t="n">
        <x:f>ROUND(('Inputs'!$C$4/B4034)*'Inputs'!$C$7*'Inputs'!$C$6*D4034/3600,1)</x:f>
        <x:v>1227.1</x:v>
      </x:c>
      <x:c r="R4034" s="59" t="n">
        <x:f>ROUND((P4034-Q4034)*O4034-('Inputs'!$C$4/B4034)*(I4034/J4034+K4034)-'Inputs'!$C$4*L4034-('Inputs'!$C$4*'Inputs'!$C$20*'Inputs'!$C$21*'Inputs'!$C$22/1000)*M4034*N4034,0)</x:f>
        <x:v>244218</x:v>
      </x:c>
      <x:c r="S4034" s="59" t="n">
        <x:f>ROUND(R4034/'Inputs'!$C$4,2)</x:f>
        <x:v>24.42</x:v>
      </x:c>
      <x:c r="T4034" s="33" t="n">
        <x:f>ROUND((P4034-Q4034)*G4034*'Inputs'!$C$25/1000,1)</x:f>
        <x:v>79.1</x:v>
      </x:c>
    </x:row>
    <x:row r="4035">
      <x:c r="A4035" t="n">
        <x:v>4020</x:v>
      </x:c>
      <x:c r="B4035" s="68" t="n">
        <x:v>52.6</x:v>
      </x:c>
      <x:c r="C4035" s="68" t="n">
        <x:v>28.2</x:v>
      </x:c>
      <x:c r="D4035" s="68" t="n">
        <x:v>272.3</x:v>
      </x:c>
      <x:c r="E4035" s="68" t="n">
        <x:v>23.2</x:v>
      </x:c>
      <x:c r="F4035" s="68" t="n">
        <x:v>31.3</x:v>
      </x:c>
      <x:c r="G4035" s="68" t="n">
        <x:v>9.6</x:v>
      </x:c>
      <x:c r="H4035" s="69" t="n">
        <x:v>1.586</x:v>
      </x:c>
      <x:c r="I4035" s="68" t="n">
        <x:v>6290</x:v>
      </x:c>
      <x:c r="J4035" s="68" t="n">
        <x:v>8.9</x:v>
      </x:c>
      <x:c r="K4035" s="68" t="n">
        <x:v>526</x:v>
      </x:c>
      <x:c r="L4035" s="68" t="n">
        <x:v>4.9</x:v>
      </x:c>
      <x:c r="M4035" s="70" t="n">
        <x:v>0.036</x:v>
      </x:c>
      <x:c r="N4035" s="71" t="n">
        <x:v>126</x:v>
      </x:c>
      <x:c r="O4035" s="33" t="n">
        <x:f>ROUND(3*E4035+F4035+G4035*H4035,1)</x:f>
        <x:v>116.1</x:v>
      </x:c>
      <x:c r="P4035" s="33" t="n">
        <x:f>ROUND('Inputs'!$C$4*'Inputs'!$C$7*'Inputs'!$C$5*C4035/3600,1)</x:f>
        <x:v>4073.3</x:v>
      </x:c>
      <x:c r="Q4035" s="33" t="n">
        <x:f>ROUND(('Inputs'!$C$4/B4035)*'Inputs'!$C$7*'Inputs'!$C$6*D4035/3600,1)</x:f>
        <x:v>1495.5</x:v>
      </x:c>
      <x:c r="R4035" s="59" t="n">
        <x:f>ROUND((P4035-Q4035)*O4035-('Inputs'!$C$4/B4035)*(I4035/J4035+K4035)-'Inputs'!$C$4*L4035-('Inputs'!$C$4*'Inputs'!$C$20*'Inputs'!$C$21*'Inputs'!$C$22/1000)*M4035*N4035,0)</x:f>
        <x:v>5778</x:v>
      </x:c>
      <x:c r="S4035" s="59" t="n">
        <x:f>ROUND(R4035/'Inputs'!$C$4,2)</x:f>
        <x:v>0.58</x:v>
      </x:c>
      <x:c r="T4035" s="33" t="n">
        <x:f>ROUND((P4035-Q4035)*G4035*'Inputs'!$C$25/1000,1)</x:f>
        <x:v>63.9</x:v>
      </x:c>
    </x:row>
    <x:row r="4036">
      <x:c r="A4036" t="n">
        <x:v>4021</x:v>
      </x:c>
      <x:c r="B4036" s="68" t="n">
        <x:v>58.6</x:v>
      </x:c>
      <x:c r="C4036" s="68" t="n">
        <x:v>32.6</x:v>
      </x:c>
      <x:c r="D4036" s="68" t="n">
        <x:v>213.3</x:v>
      </x:c>
      <x:c r="E4036" s="68" t="n">
        <x:v>20.5</x:v>
      </x:c>
      <x:c r="F4036" s="68" t="n">
        <x:v>43.4</x:v>
      </x:c>
      <x:c r="G4036" s="68" t="n">
        <x:v>7.3</x:v>
      </x:c>
      <x:c r="H4036" s="69" t="n">
        <x:v>1.822</x:v>
      </x:c>
      <x:c r="I4036" s="68" t="n">
        <x:v>5629</x:v>
      </x:c>
      <x:c r="J4036" s="68" t="n">
        <x:v>10.2</x:v>
      </x:c>
      <x:c r="K4036" s="68" t="n">
        <x:v>487</x:v>
      </x:c>
      <x:c r="L4036" s="68" t="n">
        <x:v>5.8</x:v>
      </x:c>
      <x:c r="M4036" s="70" t="n">
        <x:v>0.017</x:v>
      </x:c>
      <x:c r="N4036" s="71" t="n">
        <x:v>153</x:v>
      </x:c>
      <x:c r="O4036" s="33" t="n">
        <x:f>ROUND(3*E4036+F4036+G4036*H4036,1)</x:f>
        <x:v>118.2</x:v>
      </x:c>
      <x:c r="P4036" s="33" t="n">
        <x:f>ROUND('Inputs'!$C$4*'Inputs'!$C$7*'Inputs'!$C$5*C4036/3600,1)</x:f>
        <x:v>4708.9</x:v>
      </x:c>
      <x:c r="Q4036" s="33" t="n">
        <x:f>ROUND(('Inputs'!$C$4/B4036)*'Inputs'!$C$7*'Inputs'!$C$6*D4036/3600,1)</x:f>
        <x:v>1051.5</x:v>
      </x:c>
      <x:c r="R4036" s="59" t="n">
        <x:f>ROUND((P4036-Q4036)*O4036-('Inputs'!$C$4/B4036)*(I4036/J4036+K4036)-'Inputs'!$C$4*L4036-('Inputs'!$C$4*'Inputs'!$C$20*'Inputs'!$C$21*'Inputs'!$C$22/1000)*M4036*N4036,0)</x:f>
        <x:v>191208</x:v>
      </x:c>
      <x:c r="S4036" s="59" t="n">
        <x:f>ROUND(R4036/'Inputs'!$C$4,2)</x:f>
        <x:v>19.12</x:v>
      </x:c>
      <x:c r="T4036" s="33" t="n">
        <x:f>ROUND((P4036-Q4036)*G4036*'Inputs'!$C$25/1000,1)</x:f>
        <x:v>69</x:v>
      </x:c>
    </x:row>
    <x:row r="4037">
      <x:c r="A4037" t="n">
        <x:v>4022</x:v>
      </x:c>
      <x:c r="B4037" s="68" t="n">
        <x:v>31.7</x:v>
      </x:c>
      <x:c r="C4037" s="68" t="n">
        <x:v>33.8</x:v>
      </x:c>
      <x:c r="D4037" s="68" t="n">
        <x:v>177.3</x:v>
      </x:c>
      <x:c r="E4037" s="68" t="n">
        <x:v>25.1</x:v>
      </x:c>
      <x:c r="F4037" s="68" t="n">
        <x:v>42.5</x:v>
      </x:c>
      <x:c r="G4037" s="68" t="n">
        <x:v>9.5</x:v>
      </x:c>
      <x:c r="H4037" s="69" t="n">
        <x:v>1.833</x:v>
      </x:c>
      <x:c r="I4037" s="68" t="n">
        <x:v>6957</x:v>
      </x:c>
      <x:c r="J4037" s="68" t="n">
        <x:v>14.3</x:v>
      </x:c>
      <x:c r="K4037" s="68" t="n">
        <x:v>798</x:v>
      </x:c>
      <x:c r="L4037" s="68" t="n">
        <x:v>5.6</x:v>
      </x:c>
      <x:c r="M4037" s="70" t="n">
        <x:v>0.047</x:v>
      </x:c>
      <x:c r="N4037" s="71" t="n">
        <x:v>160</x:v>
      </x:c>
      <x:c r="O4037" s="33" t="n">
        <x:f>ROUND(3*E4037+F4037+G4037*H4037,1)</x:f>
        <x:v>135.2</x:v>
      </x:c>
      <x:c r="P4037" s="33" t="n">
        <x:f>ROUND('Inputs'!$C$4*'Inputs'!$C$7*'Inputs'!$C$5*C4037/3600,1)</x:f>
        <x:v>4882.2</x:v>
      </x:c>
      <x:c r="Q4037" s="33" t="n">
        <x:f>ROUND(('Inputs'!$C$4/B4037)*'Inputs'!$C$7*'Inputs'!$C$6*D4037/3600,1)</x:f>
        <x:v>1615.8</x:v>
      </x:c>
      <x:c r="R4037" s="59" t="n">
        <x:f>ROUND((P4037-Q4037)*O4037-('Inputs'!$C$4/B4037)*(I4037/J4037+K4037)-'Inputs'!$C$4*L4037-('Inputs'!$C$4*'Inputs'!$C$20*'Inputs'!$C$21*'Inputs'!$C$22/1000)*M4037*N4037,0)</x:f>
        <x:v>-36405</x:v>
      </x:c>
      <x:c r="S4037" s="59" t="n">
        <x:f>ROUND(R4037/'Inputs'!$C$4,2)</x:f>
        <x:v>-3.64</x:v>
      </x:c>
      <x:c r="T4037" s="33" t="n">
        <x:f>ROUND((P4037-Q4037)*G4037*'Inputs'!$C$25/1000,1)</x:f>
        <x:v>80.2</x:v>
      </x:c>
    </x:row>
    <x:row r="4038">
      <x:c r="A4038" t="n">
        <x:v>4023</x:v>
      </x:c>
      <x:c r="B4038" s="68" t="n">
        <x:v>41.7</x:v>
      </x:c>
      <x:c r="C4038" s="68" t="n">
        <x:v>31.3</x:v>
      </x:c>
      <x:c r="D4038" s="68" t="n">
        <x:v>245.3</x:v>
      </x:c>
      <x:c r="E4038" s="68" t="n">
        <x:v>25.7</x:v>
      </x:c>
      <x:c r="F4038" s="68" t="n">
        <x:v>30.9</x:v>
      </x:c>
      <x:c r="G4038" s="68" t="n">
        <x:v>7.2</x:v>
      </x:c>
      <x:c r="H4038" s="69" t="n">
        <x:v>2.026</x:v>
      </x:c>
      <x:c r="I4038" s="68" t="n">
        <x:v>6999</x:v>
      </x:c>
      <x:c r="J4038" s="68" t="n">
        <x:v>11.4</x:v>
      </x:c>
      <x:c r="K4038" s="68" t="n">
        <x:v>427</x:v>
      </x:c>
      <x:c r="L4038" s="68" t="n">
        <x:v>3.5</x:v>
      </x:c>
      <x:c r="M4038" s="70" t="n">
        <x:v>0.02</x:v>
      </x:c>
      <x:c r="N4038" s="71" t="n">
        <x:v>134</x:v>
      </x:c>
      <x:c r="O4038" s="33" t="n">
        <x:f>ROUND(3*E4038+F4038+G4038*H4038,1)</x:f>
        <x:v>122.6</x:v>
      </x:c>
      <x:c r="P4038" s="33" t="n">
        <x:f>ROUND('Inputs'!$C$4*'Inputs'!$C$7*'Inputs'!$C$5*C4038/3600,1)</x:f>
        <x:v>4521.1</x:v>
      </x:c>
      <x:c r="Q4038" s="33" t="n">
        <x:f>ROUND(('Inputs'!$C$4/B4038)*'Inputs'!$C$7*'Inputs'!$C$6*D4038/3600,1)</x:f>
        <x:v>1699.4</x:v>
      </x:c>
      <x:c r="R4038" s="59" t="n">
        <x:f>ROUND((P4038-Q4038)*O4038-('Inputs'!$C$4/B4038)*(I4038/J4038+K4038)-'Inputs'!$C$4*L4038-('Inputs'!$C$4*'Inputs'!$C$20*'Inputs'!$C$21*'Inputs'!$C$22/1000)*M4038*N4038,0)</x:f>
        <x:v>55320</x:v>
      </x:c>
      <x:c r="S4038" s="59" t="n">
        <x:f>ROUND(R4038/'Inputs'!$C$4,2)</x:f>
        <x:v>5.53</x:v>
      </x:c>
      <x:c r="T4038" s="33" t="n">
        <x:f>ROUND((P4038-Q4038)*G4038*'Inputs'!$C$25/1000,1)</x:f>
        <x:v>52.5</x:v>
      </x:c>
    </x:row>
    <x:row r="4039">
      <x:c r="A4039" t="n">
        <x:v>4024</x:v>
      </x:c>
      <x:c r="B4039" s="68" t="n">
        <x:v>53.9</x:v>
      </x:c>
      <x:c r="C4039" s="68" t="n">
        <x:v>29.5</x:v>
      </x:c>
      <x:c r="D4039" s="68" t="n">
        <x:v>217.6</x:v>
      </x:c>
      <x:c r="E4039" s="68" t="n">
        <x:v>21.4</x:v>
      </x:c>
      <x:c r="F4039" s="68" t="n">
        <x:v>53.2</x:v>
      </x:c>
      <x:c r="G4039" s="68" t="n">
        <x:v>8.8</x:v>
      </x:c>
      <x:c r="H4039" s="69" t="n">
        <x:v>1.957</x:v>
      </x:c>
      <x:c r="I4039" s="68" t="n">
        <x:v>6932</x:v>
      </x:c>
      <x:c r="J4039" s="68" t="n">
        <x:v>8.3</x:v>
      </x:c>
      <x:c r="K4039" s="68" t="n">
        <x:v>494</x:v>
      </x:c>
      <x:c r="L4039" s="68" t="n">
        <x:v>2.9</x:v>
      </x:c>
      <x:c r="M4039" s="70" t="n">
        <x:v>0.031</x:v>
      </x:c>
      <x:c r="N4039" s="71" t="n">
        <x:v>115</x:v>
      </x:c>
      <x:c r="O4039" s="33" t="n">
        <x:f>ROUND(3*E4039+F4039+G4039*H4039,1)</x:f>
        <x:v>134.6</x:v>
      </x:c>
      <x:c r="P4039" s="33" t="n">
        <x:f>ROUND('Inputs'!$C$4*'Inputs'!$C$7*'Inputs'!$C$5*C4039/3600,1)</x:f>
        <x:v>4261.1</x:v>
      </x:c>
      <x:c r="Q4039" s="33" t="n">
        <x:f>ROUND(('Inputs'!$C$4/B4039)*'Inputs'!$C$7*'Inputs'!$C$6*D4039/3600,1)</x:f>
        <x:v>1166.3</x:v>
      </x:c>
      <x:c r="R4039" s="59" t="n">
        <x:f>ROUND((P4039-Q4039)*O4039-('Inputs'!$C$4/B4039)*(I4039/J4039+K4039)-'Inputs'!$C$4*L4039-('Inputs'!$C$4*'Inputs'!$C$20*'Inputs'!$C$21*'Inputs'!$C$22/1000)*M4039*N4039,0)</x:f>
        <x:v>132987</x:v>
      </x:c>
      <x:c r="S4039" s="59" t="n">
        <x:f>ROUND(R4039/'Inputs'!$C$4,2)</x:f>
        <x:v>13.3</x:v>
      </x:c>
      <x:c r="T4039" s="33" t="n">
        <x:f>ROUND((P4039-Q4039)*G4039*'Inputs'!$C$25/1000,1)</x:f>
        <x:v>70.4</x:v>
      </x:c>
    </x:row>
    <x:row r="4040">
      <x:c r="A4040" t="n">
        <x:v>4025</x:v>
      </x:c>
      <x:c r="B4040" s="68" t="n">
        <x:v>43</x:v>
      </x:c>
      <x:c r="C4040" s="68" t="n">
        <x:v>26.4</x:v>
      </x:c>
      <x:c r="D4040" s="68" t="n">
        <x:v>237.3</x:v>
      </x:c>
      <x:c r="E4040" s="68" t="n">
        <x:v>21.1</x:v>
      </x:c>
      <x:c r="F4040" s="68" t="n">
        <x:v>33</x:v>
      </x:c>
      <x:c r="G4040" s="68" t="n">
        <x:v>9.5</x:v>
      </x:c>
      <x:c r="H4040" s="69" t="n">
        <x:v>1.84</x:v>
      </x:c>
      <x:c r="I4040" s="68" t="n">
        <x:v>6095</x:v>
      </x:c>
      <x:c r="J4040" s="68" t="n">
        <x:v>8.9</x:v>
      </x:c>
      <x:c r="K4040" s="68" t="n">
        <x:v>712</x:v>
      </x:c>
      <x:c r="L4040" s="68" t="n">
        <x:v>2.6</x:v>
      </x:c>
      <x:c r="M4040" s="70" t="n">
        <x:v>0.022</x:v>
      </x:c>
      <x:c r="N4040" s="71" t="n">
        <x:v>67</x:v>
      </x:c>
      <x:c r="O4040" s="33" t="n">
        <x:f>ROUND(3*E4040+F4040+G4040*H4040,1)</x:f>
        <x:v>113.8</x:v>
      </x:c>
      <x:c r="P4040" s="33" t="n">
        <x:f>ROUND('Inputs'!$C$4*'Inputs'!$C$7*'Inputs'!$C$5*C4040/3600,1)</x:f>
        <x:v>3813.3</x:v>
      </x:c>
      <x:c r="Q4040" s="33" t="n">
        <x:f>ROUND(('Inputs'!$C$4/B4040)*'Inputs'!$C$7*'Inputs'!$C$6*D4040/3600,1)</x:f>
        <x:v>1594.3</x:v>
      </x:c>
      <x:c r="R4040" s="59" t="n">
        <x:f>ROUND((P4040-Q4040)*O4040-('Inputs'!$C$4/B4040)*(I4040/J4040+K4040)-'Inputs'!$C$4*L4040-('Inputs'!$C$4*'Inputs'!$C$20*'Inputs'!$C$21*'Inputs'!$C$22/1000)*M4040*N4040,0)</x:f>
        <x:v>-101618</x:v>
      </x:c>
      <x:c r="S4040" s="59" t="n">
        <x:f>ROUND(R4040/'Inputs'!$C$4,2)</x:f>
        <x:v>-10.16</x:v>
      </x:c>
      <x:c r="T4040" s="33" t="n">
        <x:f>ROUND((P4040-Q4040)*G4040*'Inputs'!$C$25/1000,1)</x:f>
        <x:v>54.5</x:v>
      </x:c>
    </x:row>
    <x:row r="4041">
      <x:c r="A4041" t="n">
        <x:v>4026</x:v>
      </x:c>
      <x:c r="B4041" s="68" t="n">
        <x:v>57.8</x:v>
      </x:c>
      <x:c r="C4041" s="68" t="n">
        <x:v>27.7</x:v>
      </x:c>
      <x:c r="D4041" s="68" t="n">
        <x:v>206.7</x:v>
      </x:c>
      <x:c r="E4041" s="68" t="n">
        <x:v>26.7</x:v>
      </x:c>
      <x:c r="F4041" s="68" t="n">
        <x:v>42.6</x:v>
      </x:c>
      <x:c r="G4041" s="68" t="n">
        <x:v>10.6</x:v>
      </x:c>
      <x:c r="H4041" s="69" t="n">
        <x:v>2.005</x:v>
      </x:c>
      <x:c r="I4041" s="68" t="n">
        <x:v>5861</x:v>
      </x:c>
      <x:c r="J4041" s="68" t="n">
        <x:v>11</x:v>
      </x:c>
      <x:c r="K4041" s="68" t="n">
        <x:v>595</x:v>
      </x:c>
      <x:c r="L4041" s="68" t="n">
        <x:v>4.1</x:v>
      </x:c>
      <x:c r="M4041" s="70" t="n">
        <x:v>0.023</x:v>
      </x:c>
      <x:c r="N4041" s="71" t="n">
        <x:v>86</x:v>
      </x:c>
      <x:c r="O4041" s="33" t="n">
        <x:f>ROUND(3*E4041+F4041+G4041*H4041,1)</x:f>
        <x:v>144</x:v>
      </x:c>
      <x:c r="P4041" s="33" t="n">
        <x:f>ROUND('Inputs'!$C$4*'Inputs'!$C$7*'Inputs'!$C$5*C4041/3600,1)</x:f>
        <x:v>4001.1</x:v>
      </x:c>
      <x:c r="Q4041" s="33" t="n">
        <x:f>ROUND(('Inputs'!$C$4/B4041)*'Inputs'!$C$7*'Inputs'!$C$6*D4041/3600,1)</x:f>
        <x:v>1033.1</x:v>
      </x:c>
      <x:c r="R4041" s="59" t="n">
        <x:f>ROUND((P4041-Q4041)*O4041-('Inputs'!$C$4/B4041)*(I4041/J4041+K4041)-'Inputs'!$C$4*L4041-('Inputs'!$C$4*'Inputs'!$C$20*'Inputs'!$C$21*'Inputs'!$C$22/1000)*M4041*N4041,0)</x:f>
        <x:v>186845</x:v>
      </x:c>
      <x:c r="S4041" s="59" t="n">
        <x:f>ROUND(R4041/'Inputs'!$C$4,2)</x:f>
        <x:v>18.68</x:v>
      </x:c>
      <x:c r="T4041" s="33" t="n">
        <x:f>ROUND((P4041-Q4041)*G4041*'Inputs'!$C$25/1000,1)</x:f>
        <x:v>81.3</x:v>
      </x:c>
    </x:row>
    <x:row r="4042">
      <x:c r="A4042" t="n">
        <x:v>4027</x:v>
      </x:c>
      <x:c r="B4042" s="68" t="n">
        <x:v>55.4</x:v>
      </x:c>
      <x:c r="C4042" s="68" t="n">
        <x:v>26.3</x:v>
      </x:c>
      <x:c r="D4042" s="68" t="n">
        <x:v>186.6</x:v>
      </x:c>
      <x:c r="E4042" s="68" t="n">
        <x:v>26.2</x:v>
      </x:c>
      <x:c r="F4042" s="68" t="n">
        <x:v>43.3</x:v>
      </x:c>
      <x:c r="G4042" s="68" t="n">
        <x:v>8.9</x:v>
      </x:c>
      <x:c r="H4042" s="69" t="n">
        <x:v>1.786</x:v>
      </x:c>
      <x:c r="I4042" s="68" t="n">
        <x:v>5352</x:v>
      </x:c>
      <x:c r="J4042" s="68" t="n">
        <x:v>8</x:v>
      </x:c>
      <x:c r="K4042" s="68" t="n">
        <x:v>475</x:v>
      </x:c>
      <x:c r="L4042" s="68" t="n">
        <x:v>4.5</x:v>
      </x:c>
      <x:c r="M4042" s="70" t="n">
        <x:v>0.045</x:v>
      </x:c>
      <x:c r="N4042" s="71" t="n">
        <x:v>90</x:v>
      </x:c>
      <x:c r="O4042" s="33" t="n">
        <x:f>ROUND(3*E4042+F4042+G4042*H4042,1)</x:f>
        <x:v>137.8</x:v>
      </x:c>
      <x:c r="P4042" s="33" t="n">
        <x:f>ROUND('Inputs'!$C$4*'Inputs'!$C$7*'Inputs'!$C$5*C4042/3600,1)</x:f>
        <x:v>3798.9</x:v>
      </x:c>
      <x:c r="Q4042" s="33" t="n">
        <x:f>ROUND(('Inputs'!$C$4/B4042)*'Inputs'!$C$7*'Inputs'!$C$6*D4042/3600,1)</x:f>
        <x:v>973</x:v>
      </x:c>
      <x:c r="R4042" s="59" t="n">
        <x:f>ROUND((P4042-Q4042)*O4042-('Inputs'!$C$4/B4042)*(I4042/J4042+K4042)-'Inputs'!$C$4*L4042-('Inputs'!$C$4*'Inputs'!$C$20*'Inputs'!$C$21*'Inputs'!$C$22/1000)*M4042*N4042,0)</x:f>
        <x:v>128854</x:v>
      </x:c>
      <x:c r="S4042" s="59" t="n">
        <x:f>ROUND(R4042/'Inputs'!$C$4,2)</x:f>
        <x:v>12.89</x:v>
      </x:c>
      <x:c r="T4042" s="33" t="n">
        <x:f>ROUND((P4042-Q4042)*G4042*'Inputs'!$C$25/1000,1)</x:f>
        <x:v>65</x:v>
      </x:c>
    </x:row>
    <x:row r="4043">
      <x:c r="A4043" t="n">
        <x:v>4028</x:v>
      </x:c>
      <x:c r="B4043" s="68" t="n">
        <x:v>32.5</x:v>
      </x:c>
      <x:c r="C4043" s="68" t="n">
        <x:v>32.6</x:v>
      </x:c>
      <x:c r="D4043" s="68" t="n">
        <x:v>221.5</x:v>
      </x:c>
      <x:c r="E4043" s="68" t="n">
        <x:v>21.1</x:v>
      </x:c>
      <x:c r="F4043" s="68" t="n">
        <x:v>42.3</x:v>
      </x:c>
      <x:c r="G4043" s="68" t="n">
        <x:v>9.3</x:v>
      </x:c>
      <x:c r="H4043" s="69" t="n">
        <x:v>1.731</x:v>
      </x:c>
      <x:c r="I4043" s="68" t="n">
        <x:v>4879</x:v>
      </x:c>
      <x:c r="J4043" s="68" t="n">
        <x:v>9.3</x:v>
      </x:c>
      <x:c r="K4043" s="68" t="n">
        <x:v>625</x:v>
      </x:c>
      <x:c r="L4043" s="68" t="n">
        <x:v>3.3</x:v>
      </x:c>
      <x:c r="M4043" s="70" t="n">
        <x:v>0.033</x:v>
      </x:c>
      <x:c r="N4043" s="71" t="n">
        <x:v>101</x:v>
      </x:c>
      <x:c r="O4043" s="33" t="n">
        <x:f>ROUND(3*E4043+F4043+G4043*H4043,1)</x:f>
        <x:v>121.7</x:v>
      </x:c>
      <x:c r="P4043" s="33" t="n">
        <x:f>ROUND('Inputs'!$C$4*'Inputs'!$C$7*'Inputs'!$C$5*C4043/3600,1)</x:f>
        <x:v>4708.9</x:v>
      </x:c>
      <x:c r="Q4043" s="33" t="n">
        <x:f>ROUND(('Inputs'!$C$4/B4043)*'Inputs'!$C$7*'Inputs'!$C$6*D4043/3600,1)</x:f>
        <x:v>1968.9</x:v>
      </x:c>
      <x:c r="R4043" s="59" t="n">
        <x:f>ROUND((P4043-Q4043)*O4043-('Inputs'!$C$4/B4043)*(I4043/J4043+K4043)-'Inputs'!$C$4*L4043-('Inputs'!$C$4*'Inputs'!$C$20*'Inputs'!$C$21*'Inputs'!$C$22/1000)*M4043*N4043,0)</x:f>
        <x:v>-60725</x:v>
      </x:c>
      <x:c r="S4043" s="59" t="n">
        <x:f>ROUND(R4043/'Inputs'!$C$4,2)</x:f>
        <x:v>-6.07</x:v>
      </x:c>
      <x:c r="T4043" s="33" t="n">
        <x:f>ROUND((P4043-Q4043)*G4043*'Inputs'!$C$25/1000,1)</x:f>
        <x:v>65.8</x:v>
      </x:c>
    </x:row>
    <x:row r="4044">
      <x:c r="A4044" t="n">
        <x:v>4029</x:v>
      </x:c>
      <x:c r="B4044" s="68" t="n">
        <x:v>35</x:v>
      </x:c>
      <x:c r="C4044" s="68" t="n">
        <x:v>35.1</x:v>
      </x:c>
      <x:c r="D4044" s="68" t="n">
        <x:v>258.1</x:v>
      </x:c>
      <x:c r="E4044" s="68" t="n">
        <x:v>22.2</x:v>
      </x:c>
      <x:c r="F4044" s="68" t="n">
        <x:v>43</x:v>
      </x:c>
      <x:c r="G4044" s="68" t="n">
        <x:v>7.6</x:v>
      </x:c>
      <x:c r="H4044" s="69" t="n">
        <x:v>1.768</x:v>
      </x:c>
      <x:c r="I4044" s="68" t="n">
        <x:v>5211</x:v>
      </x:c>
      <x:c r="J4044" s="68" t="n">
        <x:v>11.9</x:v>
      </x:c>
      <x:c r="K4044" s="68" t="n">
        <x:v>385</x:v>
      </x:c>
      <x:c r="L4044" s="68" t="n">
        <x:v>2.3</x:v>
      </x:c>
      <x:c r="M4044" s="70" t="n">
        <x:v>0.088</x:v>
      </x:c>
      <x:c r="N4044" s="71" t="n">
        <x:v>156</x:v>
      </x:c>
      <x:c r="O4044" s="33" t="n">
        <x:f>ROUND(3*E4044+F4044+G4044*H4044,1)</x:f>
        <x:v>123</x:v>
      </x:c>
      <x:c r="P4044" s="33" t="n">
        <x:f>ROUND('Inputs'!$C$4*'Inputs'!$C$7*'Inputs'!$C$5*C4044/3600,1)</x:f>
        <x:v>5070</x:v>
      </x:c>
      <x:c r="Q4044" s="33" t="n">
        <x:f>ROUND(('Inputs'!$C$4/B4044)*'Inputs'!$C$7*'Inputs'!$C$6*D4044/3600,1)</x:f>
        <x:v>2130.3</x:v>
      </x:c>
      <x:c r="R4044" s="59" t="n">
        <x:f>ROUND((P4044-Q4044)*O4044-('Inputs'!$C$4/B4044)*(I4044/J4044+K4044)-'Inputs'!$C$4*L4044-('Inputs'!$C$4*'Inputs'!$C$20*'Inputs'!$C$21*'Inputs'!$C$22/1000)*M4044*N4044,0)</x:f>
        <x:v>72771</x:v>
      </x:c>
      <x:c r="S4044" s="59" t="n">
        <x:f>ROUND(R4044/'Inputs'!$C$4,2)</x:f>
        <x:v>7.28</x:v>
      </x:c>
      <x:c r="T4044" s="33" t="n">
        <x:f>ROUND((P4044-Q4044)*G4044*'Inputs'!$C$25/1000,1)</x:f>
        <x:v>57.7</x:v>
      </x:c>
    </x:row>
    <x:row r="4045">
      <x:c r="A4045" t="n">
        <x:v>4030</x:v>
      </x:c>
      <x:c r="B4045" s="68" t="n">
        <x:v>56</x:v>
      </x:c>
      <x:c r="C4045" s="68" t="n">
        <x:v>32.5</x:v>
      </x:c>
      <x:c r="D4045" s="68" t="n">
        <x:v>232.6</x:v>
      </x:c>
      <x:c r="E4045" s="68" t="n">
        <x:v>26.4</x:v>
      </x:c>
      <x:c r="F4045" s="68" t="n">
        <x:v>40.6</x:v>
      </x:c>
      <x:c r="G4045" s="68" t="n">
        <x:v>9.5</x:v>
      </x:c>
      <x:c r="H4045" s="69" t="n">
        <x:v>1.923</x:v>
      </x:c>
      <x:c r="I4045" s="68" t="n">
        <x:v>6252</x:v>
      </x:c>
      <x:c r="J4045" s="68" t="n">
        <x:v>10.9</x:v>
      </x:c>
      <x:c r="K4045" s="68" t="n">
        <x:v>562</x:v>
      </x:c>
      <x:c r="L4045" s="68" t="n">
        <x:v>5.3</x:v>
      </x:c>
      <x:c r="M4045" s="70" t="n">
        <x:v>0.091</x:v>
      </x:c>
      <x:c r="N4045" s="71" t="n">
        <x:v>140</x:v>
      </x:c>
      <x:c r="O4045" s="33" t="n">
        <x:f>ROUND(3*E4045+F4045+G4045*H4045,1)</x:f>
        <x:v>138.1</x:v>
      </x:c>
      <x:c r="P4045" s="33" t="n">
        <x:f>ROUND('Inputs'!$C$4*'Inputs'!$C$7*'Inputs'!$C$5*C4045/3600,1)</x:f>
        <x:v>4694.4</x:v>
      </x:c>
      <x:c r="Q4045" s="33" t="n">
        <x:f>ROUND(('Inputs'!$C$4/B4045)*'Inputs'!$C$7*'Inputs'!$C$6*D4045/3600,1)</x:f>
        <x:v>1199.9</x:v>
      </x:c>
      <x:c r="R4045" s="59" t="n">
        <x:f>ROUND((P4045-Q4045)*O4045-('Inputs'!$C$4/B4045)*(I4045/J4045+K4045)-'Inputs'!$C$4*L4045-('Inputs'!$C$4*'Inputs'!$C$20*'Inputs'!$C$21*'Inputs'!$C$22/1000)*M4045*N4045,0)</x:f>
        <x:v>198320</x:v>
      </x:c>
      <x:c r="S4045" s="59" t="n">
        <x:f>ROUND(R4045/'Inputs'!$C$4,2)</x:f>
        <x:v>19.83</x:v>
      </x:c>
      <x:c r="T4045" s="33" t="n">
        <x:f>ROUND((P4045-Q4045)*G4045*'Inputs'!$C$25/1000,1)</x:f>
        <x:v>85.8</x:v>
      </x:c>
    </x:row>
    <x:row r="4046">
      <x:c r="A4046" t="n">
        <x:v>4031</x:v>
      </x:c>
      <x:c r="B4046" s="68" t="n">
        <x:v>58.9</x:v>
      </x:c>
      <x:c r="C4046" s="68" t="n">
        <x:v>32.6</x:v>
      </x:c>
      <x:c r="D4046" s="68" t="n">
        <x:v>248.1</x:v>
      </x:c>
      <x:c r="E4046" s="68" t="n">
        <x:v>23.2</x:v>
      </x:c>
      <x:c r="F4046" s="68" t="n">
        <x:v>39.7</x:v>
      </x:c>
      <x:c r="G4046" s="68" t="n">
        <x:v>7.9</x:v>
      </x:c>
      <x:c r="H4046" s="69" t="n">
        <x:v>1.879</x:v>
      </x:c>
      <x:c r="I4046" s="68" t="n">
        <x:v>6485</x:v>
      </x:c>
      <x:c r="J4046" s="68" t="n">
        <x:v>12.3</x:v>
      </x:c>
      <x:c r="K4046" s="68" t="n">
        <x:v>644</x:v>
      </x:c>
      <x:c r="L4046" s="68" t="n">
        <x:v>3.5</x:v>
      </x:c>
      <x:c r="M4046" s="70" t="n">
        <x:v>0.083</x:v>
      </x:c>
      <x:c r="N4046" s="71" t="n">
        <x:v>75</x:v>
      </x:c>
      <x:c r="O4046" s="33" t="n">
        <x:f>ROUND(3*E4046+F4046+G4046*H4046,1)</x:f>
        <x:v>124.1</x:v>
      </x:c>
      <x:c r="P4046" s="33" t="n">
        <x:f>ROUND('Inputs'!$C$4*'Inputs'!$C$7*'Inputs'!$C$5*C4046/3600,1)</x:f>
        <x:v>4708.9</x:v>
      </x:c>
      <x:c r="Q4046" s="33" t="n">
        <x:f>ROUND(('Inputs'!$C$4/B4046)*'Inputs'!$C$7*'Inputs'!$C$6*D4046/3600,1)</x:f>
        <x:v>1216.9</x:v>
      </x:c>
      <x:c r="R4046" s="59" t="n">
        <x:f>ROUND((P4046-Q4046)*O4046-('Inputs'!$C$4/B4046)*(I4046/J4046+K4046)-'Inputs'!$C$4*L4046-('Inputs'!$C$4*'Inputs'!$C$20*'Inputs'!$C$21*'Inputs'!$C$22/1000)*M4046*N4046,0)</x:f>
        <x:v>185586</x:v>
      </x:c>
      <x:c r="S4046" s="59" t="n">
        <x:f>ROUND(R4046/'Inputs'!$C$4,2)</x:f>
        <x:v>18.56</x:v>
      </x:c>
      <x:c r="T4046" s="33" t="n">
        <x:f>ROUND((P4046-Q4046)*G4046*'Inputs'!$C$25/1000,1)</x:f>
        <x:v>71.3</x:v>
      </x:c>
    </x:row>
    <x:row r="4047">
      <x:c r="A4047" t="n">
        <x:v>4032</x:v>
      </x:c>
      <x:c r="B4047" s="68" t="n">
        <x:v>55</x:v>
      </x:c>
      <x:c r="C4047" s="68" t="n">
        <x:v>30.5</x:v>
      </x:c>
      <x:c r="D4047" s="68" t="n">
        <x:v>176.5</x:v>
      </x:c>
      <x:c r="E4047" s="68" t="n">
        <x:v>27.2</x:v>
      </x:c>
      <x:c r="F4047" s="68" t="n">
        <x:v>36.6</x:v>
      </x:c>
      <x:c r="G4047" s="68" t="n">
        <x:v>8.9</x:v>
      </x:c>
      <x:c r="H4047" s="69" t="n">
        <x:v>1.996</x:v>
      </x:c>
      <x:c r="I4047" s="68" t="n">
        <x:v>6173</x:v>
      </x:c>
      <x:c r="J4047" s="68" t="n">
        <x:v>11.1</x:v>
      </x:c>
      <x:c r="K4047" s="68" t="n">
        <x:v>807</x:v>
      </x:c>
      <x:c r="L4047" s="68" t="n">
        <x:v>5</x:v>
      </x:c>
      <x:c r="M4047" s="70" t="n">
        <x:v>0.063</x:v>
      </x:c>
      <x:c r="N4047" s="71" t="n">
        <x:v>81</x:v>
      </x:c>
      <x:c r="O4047" s="33" t="n">
        <x:f>ROUND(3*E4047+F4047+G4047*H4047,1)</x:f>
        <x:v>136</x:v>
      </x:c>
      <x:c r="P4047" s="33" t="n">
        <x:f>ROUND('Inputs'!$C$4*'Inputs'!$C$7*'Inputs'!$C$5*C4047/3600,1)</x:f>
        <x:v>4405.6</x:v>
      </x:c>
      <x:c r="Q4047" s="33" t="n">
        <x:f>ROUND(('Inputs'!$C$4/B4047)*'Inputs'!$C$7*'Inputs'!$C$6*D4047/3600,1)</x:f>
        <x:v>927.1</x:v>
      </x:c>
      <x:c r="R4047" s="59" t="n">
        <x:f>ROUND((P4047-Q4047)*O4047-('Inputs'!$C$4/B4047)*(I4047/J4047+K4047)-'Inputs'!$C$4*L4047-('Inputs'!$C$4*'Inputs'!$C$20*'Inputs'!$C$21*'Inputs'!$C$22/1000)*M4047*N4047,0)</x:f>
        <x:v>163824</x:v>
      </x:c>
      <x:c r="S4047" s="59" t="n">
        <x:f>ROUND(R4047/'Inputs'!$C$4,2)</x:f>
        <x:v>16.38</x:v>
      </x:c>
      <x:c r="T4047" s="33" t="n">
        <x:f>ROUND((P4047-Q4047)*G4047*'Inputs'!$C$25/1000,1)</x:f>
        <x:v>80</x:v>
      </x:c>
    </x:row>
    <x:row r="4048">
      <x:c r="A4048" t="n">
        <x:v>4033</x:v>
      </x:c>
      <x:c r="B4048" s="68" t="n">
        <x:v>31.9</x:v>
      </x:c>
      <x:c r="C4048" s="68" t="n">
        <x:v>27.3</x:v>
      </x:c>
      <x:c r="D4048" s="68" t="n">
        <x:v>193.4</x:v>
      </x:c>
      <x:c r="E4048" s="68" t="n">
        <x:v>20.1</x:v>
      </x:c>
      <x:c r="F4048" s="68" t="n">
        <x:v>46.2</x:v>
      </x:c>
      <x:c r="G4048" s="68" t="n">
        <x:v>10.3</x:v>
      </x:c>
      <x:c r="H4048" s="69" t="n">
        <x:v>1.86</x:v>
      </x:c>
      <x:c r="I4048" s="68" t="n">
        <x:v>7080</x:v>
      </x:c>
      <x:c r="J4048" s="68" t="n">
        <x:v>9.3</x:v>
      </x:c>
      <x:c r="K4048" s="68" t="n">
        <x:v>392</x:v>
      </x:c>
      <x:c r="L4048" s="68" t="n">
        <x:v>3.6</x:v>
      </x:c>
      <x:c r="M4048" s="70" t="n">
        <x:v>0.057</x:v>
      </x:c>
      <x:c r="N4048" s="71" t="n">
        <x:v>102</x:v>
      </x:c>
      <x:c r="O4048" s="33" t="n">
        <x:f>ROUND(3*E4048+F4048+G4048*H4048,1)</x:f>
        <x:v>125.7</x:v>
      </x:c>
      <x:c r="P4048" s="33" t="n">
        <x:f>ROUND('Inputs'!$C$4*'Inputs'!$C$7*'Inputs'!$C$5*C4048/3600,1)</x:f>
        <x:v>3943.3</x:v>
      </x:c>
      <x:c r="Q4048" s="33" t="n">
        <x:f>ROUND(('Inputs'!$C$4/B4048)*'Inputs'!$C$7*'Inputs'!$C$6*D4048/3600,1)</x:f>
        <x:v>1751.4</x:v>
      </x:c>
      <x:c r="R4048" s="59" t="n">
        <x:f>ROUND((P4048-Q4048)*O4048-('Inputs'!$C$4/B4048)*(I4048/J4048+K4048)-'Inputs'!$C$4*L4048-('Inputs'!$C$4*'Inputs'!$C$20*'Inputs'!$C$21*'Inputs'!$C$22/1000)*M4048*N4048,0)</x:f>
        <x:v>-135012</x:v>
      </x:c>
      <x:c r="S4048" s="59" t="n">
        <x:f>ROUND(R4048/'Inputs'!$C$4,2)</x:f>
        <x:v>-13.5</x:v>
      </x:c>
      <x:c r="T4048" s="33" t="n">
        <x:f>ROUND((P4048-Q4048)*G4048*'Inputs'!$C$25/1000,1)</x:f>
        <x:v>58.3</x:v>
      </x:c>
    </x:row>
    <x:row r="4049">
      <x:c r="A4049" t="n">
        <x:v>4034</x:v>
      </x:c>
      <x:c r="B4049" s="68" t="n">
        <x:v>49.1</x:v>
      </x:c>
      <x:c r="C4049" s="68" t="n">
        <x:v>27.3</x:v>
      </x:c>
      <x:c r="D4049" s="68" t="n">
        <x:v>225.3</x:v>
      </x:c>
      <x:c r="E4049" s="68" t="n">
        <x:v>20.1</x:v>
      </x:c>
      <x:c r="F4049" s="68" t="n">
        <x:v>35.5</x:v>
      </x:c>
      <x:c r="G4049" s="68" t="n">
        <x:v>7.4</x:v>
      </x:c>
      <x:c r="H4049" s="69" t="n">
        <x:v>1.81</x:v>
      </x:c>
      <x:c r="I4049" s="68" t="n">
        <x:v>8607</x:v>
      </x:c>
      <x:c r="J4049" s="68" t="n">
        <x:v>12.9</x:v>
      </x:c>
      <x:c r="K4049" s="68" t="n">
        <x:v>418</x:v>
      </x:c>
      <x:c r="L4049" s="68" t="n">
        <x:v>2</x:v>
      </x:c>
      <x:c r="M4049" s="70" t="n">
        <x:v>0.045</x:v>
      </x:c>
      <x:c r="N4049" s="71" t="n">
        <x:v>80</x:v>
      </x:c>
      <x:c r="O4049" s="33" t="n">
        <x:f>ROUND(3*E4049+F4049+G4049*H4049,1)</x:f>
        <x:v>109.2</x:v>
      </x:c>
      <x:c r="P4049" s="33" t="n">
        <x:f>ROUND('Inputs'!$C$4*'Inputs'!$C$7*'Inputs'!$C$5*C4049/3600,1)</x:f>
        <x:v>3943.3</x:v>
      </x:c>
      <x:c r="Q4049" s="33" t="n">
        <x:f>ROUND(('Inputs'!$C$4/B4049)*'Inputs'!$C$7*'Inputs'!$C$6*D4049/3600,1)</x:f>
        <x:v>1325.6</x:v>
      </x:c>
      <x:c r="R4049" s="59" t="n">
        <x:f>ROUND((P4049-Q4049)*O4049-('Inputs'!$C$4/B4049)*(I4049/J4049+K4049)-'Inputs'!$C$4*L4049-('Inputs'!$C$4*'Inputs'!$C$20*'Inputs'!$C$21*'Inputs'!$C$22/1000)*M4049*N4049,0)</x:f>
        <x:v>36782</x:v>
      </x:c>
      <x:c r="S4049" s="59" t="n">
        <x:f>ROUND(R4049/'Inputs'!$C$4,2)</x:f>
        <x:v>3.68</x:v>
      </x:c>
      <x:c r="T4049" s="33" t="n">
        <x:f>ROUND((P4049-Q4049)*G4049*'Inputs'!$C$25/1000,1)</x:f>
        <x:v>50</x:v>
      </x:c>
    </x:row>
    <x:row r="4050">
      <x:c r="A4050" t="n">
        <x:v>4035</x:v>
      </x:c>
      <x:c r="B4050" s="68" t="n">
        <x:v>54.4</x:v>
      </x:c>
      <x:c r="C4050" s="68" t="n">
        <x:v>29.4</x:v>
      </x:c>
      <x:c r="D4050" s="68" t="n">
        <x:v>264.9</x:v>
      </x:c>
      <x:c r="E4050" s="68" t="n">
        <x:v>20.7</x:v>
      </x:c>
      <x:c r="F4050" s="68" t="n">
        <x:v>49.1</x:v>
      </x:c>
      <x:c r="G4050" s="68" t="n">
        <x:v>10.9</x:v>
      </x:c>
      <x:c r="H4050" s="69" t="n">
        <x:v>1.764</x:v>
      </x:c>
      <x:c r="I4050" s="68" t="n">
        <x:v>6123</x:v>
      </x:c>
      <x:c r="J4050" s="68" t="n">
        <x:v>10.1</x:v>
      </x:c>
      <x:c r="K4050" s="68" t="n">
        <x:v>555</x:v>
      </x:c>
      <x:c r="L4050" s="68" t="n">
        <x:v>3.8</x:v>
      </x:c>
      <x:c r="M4050" s="70" t="n">
        <x:v>0.029</x:v>
      </x:c>
      <x:c r="N4050" s="71" t="n">
        <x:v>120</x:v>
      </x:c>
      <x:c r="O4050" s="33" t="n">
        <x:f>ROUND(3*E4050+F4050+G4050*H4050,1)</x:f>
        <x:v>130.4</x:v>
      </x:c>
      <x:c r="P4050" s="33" t="n">
        <x:f>ROUND('Inputs'!$C$4*'Inputs'!$C$7*'Inputs'!$C$5*C4050/3600,1)</x:f>
        <x:v>4246.7</x:v>
      </x:c>
      <x:c r="Q4050" s="33" t="n">
        <x:f>ROUND(('Inputs'!$C$4/B4050)*'Inputs'!$C$7*'Inputs'!$C$6*D4050/3600,1)</x:f>
        <x:v>1406.7</x:v>
      </x:c>
      <x:c r="R4050" s="59" t="n">
        <x:f>ROUND((P4050-Q4050)*O4050-('Inputs'!$C$4/B4050)*(I4050/J4050+K4050)-'Inputs'!$C$4*L4050-('Inputs'!$C$4*'Inputs'!$C$20*'Inputs'!$C$21*'Inputs'!$C$22/1000)*M4050*N4050,0)</x:f>
        <x:v>111091</x:v>
      </x:c>
      <x:c r="S4050" s="59" t="n">
        <x:f>ROUND(R4050/'Inputs'!$C$4,2)</x:f>
        <x:v>11.11</x:v>
      </x:c>
      <x:c r="T4050" s="33" t="n">
        <x:f>ROUND((P4050-Q4050)*G4050*'Inputs'!$C$25/1000,1)</x:f>
        <x:v>80</x:v>
      </x:c>
    </x:row>
    <x:row r="4051">
      <x:c r="A4051" t="n">
        <x:v>4036</x:v>
      </x:c>
      <x:c r="B4051" s="68" t="n">
        <x:v>51.7</x:v>
      </x:c>
      <x:c r="C4051" s="68" t="n">
        <x:v>30.7</x:v>
      </x:c>
      <x:c r="D4051" s="68" t="n">
        <x:v>162.2</x:v>
      </x:c>
      <x:c r="E4051" s="68" t="n">
        <x:v>27.6</x:v>
      </x:c>
      <x:c r="F4051" s="68" t="n">
        <x:v>50.9</x:v>
      </x:c>
      <x:c r="G4051" s="68" t="n">
        <x:v>7.4</x:v>
      </x:c>
      <x:c r="H4051" s="69" t="n">
        <x:v>1.818</x:v>
      </x:c>
      <x:c r="I4051" s="68" t="n">
        <x:v>6428</x:v>
      </x:c>
      <x:c r="J4051" s="68" t="n">
        <x:v>13.2</x:v>
      </x:c>
      <x:c r="K4051" s="68" t="n">
        <x:v>457</x:v>
      </x:c>
      <x:c r="L4051" s="68" t="n">
        <x:v>5.1</x:v>
      </x:c>
      <x:c r="M4051" s="70" t="n">
        <x:v>0.035</x:v>
      </x:c>
      <x:c r="N4051" s="71" t="n">
        <x:v>154</x:v>
      </x:c>
      <x:c r="O4051" s="33" t="n">
        <x:f>ROUND(3*E4051+F4051+G4051*H4051,1)</x:f>
        <x:v>147.2</x:v>
      </x:c>
      <x:c r="P4051" s="33" t="n">
        <x:f>ROUND('Inputs'!$C$4*'Inputs'!$C$7*'Inputs'!$C$5*C4051/3600,1)</x:f>
        <x:v>4434.4</x:v>
      </x:c>
      <x:c r="Q4051" s="33" t="n">
        <x:f>ROUND(('Inputs'!$C$4/B4051)*'Inputs'!$C$7*'Inputs'!$C$6*D4051/3600,1)</x:f>
        <x:v>906.3</x:v>
      </x:c>
      <x:c r="R4051" s="59" t="n">
        <x:f>ROUND((P4051-Q4051)*O4051-('Inputs'!$C$4/B4051)*(I4051/J4051+K4051)-'Inputs'!$C$4*L4051-('Inputs'!$C$4*'Inputs'!$C$20*'Inputs'!$C$21*'Inputs'!$C$22/1000)*M4051*N4051,0)</x:f>
        <x:v>273697</x:v>
      </x:c>
      <x:c r="S4051" s="59" t="n">
        <x:f>ROUND(R4051/'Inputs'!$C$4,2)</x:f>
        <x:v>27.37</x:v>
      </x:c>
      <x:c r="T4051" s="33" t="n">
        <x:f>ROUND((P4051-Q4051)*G4051*'Inputs'!$C$25/1000,1)</x:f>
        <x:v>67.5</x:v>
      </x:c>
    </x:row>
    <x:row r="4052">
      <x:c r="A4052" t="n">
        <x:v>4037</x:v>
      </x:c>
      <x:c r="B4052" s="68" t="n">
        <x:v>53.8</x:v>
      </x:c>
      <x:c r="C4052" s="68" t="n">
        <x:v>29.3</x:v>
      </x:c>
      <x:c r="D4052" s="68" t="n">
        <x:v>264.8</x:v>
      </x:c>
      <x:c r="E4052" s="68" t="n">
        <x:v>26.6</x:v>
      </x:c>
      <x:c r="F4052" s="68" t="n">
        <x:v>50.9</x:v>
      </x:c>
      <x:c r="G4052" s="68" t="n">
        <x:v>9.6</x:v>
      </x:c>
      <x:c r="H4052" s="69" t="n">
        <x:v>1.742</x:v>
      </x:c>
      <x:c r="I4052" s="68" t="n">
        <x:v>5421</x:v>
      </x:c>
      <x:c r="J4052" s="68" t="n">
        <x:v>11.6</x:v>
      </x:c>
      <x:c r="K4052" s="68" t="n">
        <x:v>515</x:v>
      </x:c>
      <x:c r="L4052" s="68" t="n">
        <x:v>4.6</x:v>
      </x:c>
      <x:c r="M4052" s="70" t="n">
        <x:v>0.01</x:v>
      </x:c>
      <x:c r="N4052" s="71" t="n">
        <x:v>147</x:v>
      </x:c>
      <x:c r="O4052" s="33" t="n">
        <x:f>ROUND(3*E4052+F4052+G4052*H4052,1)</x:f>
        <x:v>147.4</x:v>
      </x:c>
      <x:c r="P4052" s="33" t="n">
        <x:f>ROUND('Inputs'!$C$4*'Inputs'!$C$7*'Inputs'!$C$5*C4052/3600,1)</x:f>
        <x:v>4232.2</x:v>
      </x:c>
      <x:c r="Q4052" s="33" t="n">
        <x:f>ROUND(('Inputs'!$C$4/B4052)*'Inputs'!$C$7*'Inputs'!$C$6*D4052/3600,1)</x:f>
        <x:v>1421.9</x:v>
      </x:c>
      <x:c r="R4052" s="59" t="n">
        <x:f>ROUND((P4052-Q4052)*O4052-('Inputs'!$C$4/B4052)*(I4052/J4052+K4052)-'Inputs'!$C$4*L4052-('Inputs'!$C$4*'Inputs'!$C$20*'Inputs'!$C$21*'Inputs'!$C$22/1000)*M4052*N4052,0)</x:f>
        <x:v>182362</x:v>
      </x:c>
      <x:c r="S4052" s="59" t="n">
        <x:f>ROUND(R4052/'Inputs'!$C$4,2)</x:f>
        <x:v>18.24</x:v>
      </x:c>
      <x:c r="T4052" s="33" t="n">
        <x:f>ROUND((P4052-Q4052)*G4052*'Inputs'!$C$25/1000,1)</x:f>
        <x:v>69.7</x:v>
      </x:c>
    </x:row>
    <x:row r="4053">
      <x:c r="A4053" t="n">
        <x:v>4038</x:v>
      </x:c>
      <x:c r="B4053" s="68" t="n">
        <x:v>25.5</x:v>
      </x:c>
      <x:c r="C4053" s="68" t="n">
        <x:v>32.5</x:v>
      </x:c>
      <x:c r="D4053" s="68" t="n">
        <x:v>168.7</x:v>
      </x:c>
      <x:c r="E4053" s="68" t="n">
        <x:v>22.6</x:v>
      </x:c>
      <x:c r="F4053" s="68" t="n">
        <x:v>53.8</x:v>
      </x:c>
      <x:c r="G4053" s="68" t="n">
        <x:v>7.9</x:v>
      </x:c>
      <x:c r="H4053" s="69" t="n">
        <x:v>1.765</x:v>
      </x:c>
      <x:c r="I4053" s="68" t="n">
        <x:v>7467</x:v>
      </x:c>
      <x:c r="J4053" s="68" t="n">
        <x:v>8.2</x:v>
      </x:c>
      <x:c r="K4053" s="68" t="n">
        <x:v>520</x:v>
      </x:c>
      <x:c r="L4053" s="68" t="n">
        <x:v>4.4</x:v>
      </x:c>
      <x:c r="M4053" s="70" t="n">
        <x:v>0.091</x:v>
      </x:c>
      <x:c r="N4053" s="71" t="n">
        <x:v>79</x:v>
      </x:c>
      <x:c r="O4053" s="33" t="n">
        <x:f>ROUND(3*E4053+F4053+G4053*H4053,1)</x:f>
        <x:v>135.5</x:v>
      </x:c>
      <x:c r="P4053" s="33" t="n">
        <x:f>ROUND('Inputs'!$C$4*'Inputs'!$C$7*'Inputs'!$C$5*C4053/3600,1)</x:f>
        <x:v>4694.4</x:v>
      </x:c>
      <x:c r="Q4053" s="33" t="n">
        <x:f>ROUND(('Inputs'!$C$4/B4053)*'Inputs'!$C$7*'Inputs'!$C$6*D4053/3600,1)</x:f>
        <x:v>1911.2</x:v>
      </x:c>
      <x:c r="R4053" s="59" t="n">
        <x:f>ROUND((P4053-Q4053)*O4053-('Inputs'!$C$4/B4053)*(I4053/J4053+K4053)-'Inputs'!$C$4*L4053-('Inputs'!$C$4*'Inputs'!$C$20*'Inputs'!$C$21*'Inputs'!$C$22/1000)*M4053*N4053,0)</x:f>
        <x:v>-243975</x:v>
      </x:c>
      <x:c r="S4053" s="59" t="n">
        <x:f>ROUND(R4053/'Inputs'!$C$4,2)</x:f>
        <x:v>-24.4</x:v>
      </x:c>
      <x:c r="T4053" s="33" t="n">
        <x:f>ROUND((P4053-Q4053)*G4053*'Inputs'!$C$25/1000,1)</x:f>
        <x:v>56.8</x:v>
      </x:c>
    </x:row>
    <x:row r="4054">
      <x:c r="A4054" t="n">
        <x:v>4039</x:v>
      </x:c>
      <x:c r="B4054" s="68" t="n">
        <x:v>43.3</x:v>
      </x:c>
      <x:c r="C4054" s="68" t="n">
        <x:v>25.1</x:v>
      </x:c>
      <x:c r="D4054" s="68" t="n">
        <x:v>228.5</x:v>
      </x:c>
      <x:c r="E4054" s="68" t="n">
        <x:v>25.2</x:v>
      </x:c>
      <x:c r="F4054" s="68" t="n">
        <x:v>46.3</x:v>
      </x:c>
      <x:c r="G4054" s="68" t="n">
        <x:v>7.3</x:v>
      </x:c>
      <x:c r="H4054" s="69" t="n">
        <x:v>1.634</x:v>
      </x:c>
      <x:c r="I4054" s="68" t="n">
        <x:v>4219</x:v>
      </x:c>
      <x:c r="J4054" s="68" t="n">
        <x:v>10.2</x:v>
      </x:c>
      <x:c r="K4054" s="68" t="n">
        <x:v>752</x:v>
      </x:c>
      <x:c r="L4054" s="68" t="n">
        <x:v>5.8</x:v>
      </x:c>
      <x:c r="M4054" s="70" t="n">
        <x:v>0.027</x:v>
      </x:c>
      <x:c r="N4054" s="71" t="n">
        <x:v>141</x:v>
      </x:c>
      <x:c r="O4054" s="33" t="n">
        <x:f>ROUND(3*E4054+F4054+G4054*H4054,1)</x:f>
        <x:v>133.8</x:v>
      </x:c>
      <x:c r="P4054" s="33" t="n">
        <x:f>ROUND('Inputs'!$C$4*'Inputs'!$C$7*'Inputs'!$C$5*C4054/3600,1)</x:f>
        <x:v>3625.6</x:v>
      </x:c>
      <x:c r="Q4054" s="33" t="n">
        <x:f>ROUND(('Inputs'!$C$4/B4054)*'Inputs'!$C$7*'Inputs'!$C$6*D4054/3600,1)</x:f>
        <x:v>1524.5</x:v>
      </x:c>
      <x:c r="R4054" s="59" t="n">
        <x:f>ROUND((P4054-Q4054)*O4054-('Inputs'!$C$4/B4054)*(I4054/J4054+K4054)-'Inputs'!$C$4*L4054-('Inputs'!$C$4*'Inputs'!$C$20*'Inputs'!$C$21*'Inputs'!$C$22/1000)*M4054*N4054,0)</x:f>
        <x:v>-54584</x:v>
      </x:c>
      <x:c r="S4054" s="59" t="n">
        <x:f>ROUND(R4054/'Inputs'!$C$4,2)</x:f>
        <x:v>-5.46</x:v>
      </x:c>
      <x:c r="T4054" s="33" t="n">
        <x:f>ROUND((P4054-Q4054)*G4054*'Inputs'!$C$25/1000,1)</x:f>
        <x:v>39.6</x:v>
      </x:c>
    </x:row>
    <x:row r="4055">
      <x:c r="A4055" t="n">
        <x:v>4040</x:v>
      </x:c>
      <x:c r="B4055" s="68" t="n">
        <x:v>57.7</x:v>
      </x:c>
      <x:c r="C4055" s="68" t="n">
        <x:v>33.9</x:v>
      </x:c>
      <x:c r="D4055" s="68" t="n">
        <x:v>220.2</x:v>
      </x:c>
      <x:c r="E4055" s="68" t="n">
        <x:v>22.7</x:v>
      </x:c>
      <x:c r="F4055" s="68" t="n">
        <x:v>54.7</x:v>
      </x:c>
      <x:c r="G4055" s="68" t="n">
        <x:v>10.6</x:v>
      </x:c>
      <x:c r="H4055" s="69" t="n">
        <x:v>1.857</x:v>
      </x:c>
      <x:c r="I4055" s="68" t="n">
        <x:v>7139</x:v>
      </x:c>
      <x:c r="J4055" s="68" t="n">
        <x:v>13.8</x:v>
      </x:c>
      <x:c r="K4055" s="68" t="n">
        <x:v>447</x:v>
      </x:c>
      <x:c r="L4055" s="68" t="n">
        <x:v>3.6</x:v>
      </x:c>
      <x:c r="M4055" s="70" t="n">
        <x:v>0.056</x:v>
      </x:c>
      <x:c r="N4055" s="71" t="n">
        <x:v>99</x:v>
      </x:c>
      <x:c r="O4055" s="33" t="n">
        <x:f>ROUND(3*E4055+F4055+G4055*H4055,1)</x:f>
        <x:v>142.5</x:v>
      </x:c>
      <x:c r="P4055" s="33" t="n">
        <x:f>ROUND('Inputs'!$C$4*'Inputs'!$C$7*'Inputs'!$C$5*C4055/3600,1)</x:f>
        <x:v>4896.7</x:v>
      </x:c>
      <x:c r="Q4055" s="33" t="n">
        <x:f>ROUND(('Inputs'!$C$4/B4055)*'Inputs'!$C$7*'Inputs'!$C$6*D4055/3600,1)</x:f>
        <x:v>1102.5</x:v>
      </x:c>
      <x:c r="R4055" s="59" t="n">
        <x:f>ROUND((P4055-Q4055)*O4055-('Inputs'!$C$4/B4055)*(I4055/J4055+K4055)-'Inputs'!$C$4*L4055-('Inputs'!$C$4*'Inputs'!$C$20*'Inputs'!$C$21*'Inputs'!$C$22/1000)*M4055*N4055,0)</x:f>
        <x:v>325150</x:v>
      </x:c>
      <x:c r="S4055" s="59" t="n">
        <x:f>ROUND(R4055/'Inputs'!$C$4,2)</x:f>
        <x:v>32.52</x:v>
      </x:c>
      <x:c r="T4055" s="33" t="n">
        <x:f>ROUND((P4055-Q4055)*G4055*'Inputs'!$C$25/1000,1)</x:f>
        <x:v>103.9</x:v>
      </x:c>
    </x:row>
    <x:row r="4056">
      <x:c r="A4056" t="n">
        <x:v>4041</x:v>
      </x:c>
      <x:c r="B4056" s="68" t="n">
        <x:v>28.5</x:v>
      </x:c>
      <x:c r="C4056" s="68" t="n">
        <x:v>32.8</x:v>
      </x:c>
      <x:c r="D4056" s="68" t="n">
        <x:v>257.2</x:v>
      </x:c>
      <x:c r="E4056" s="68" t="n">
        <x:v>26.1</x:v>
      </x:c>
      <x:c r="F4056" s="68" t="n">
        <x:v>47.3</x:v>
      </x:c>
      <x:c r="G4056" s="68" t="n">
        <x:v>8.9</x:v>
      </x:c>
      <x:c r="H4056" s="69" t="n">
        <x:v>1.851</x:v>
      </x:c>
      <x:c r="I4056" s="68" t="n">
        <x:v>7865</x:v>
      </x:c>
      <x:c r="J4056" s="68" t="n">
        <x:v>9</x:v>
      </x:c>
      <x:c r="K4056" s="68" t="n">
        <x:v>558</x:v>
      </x:c>
      <x:c r="L4056" s="68" t="n">
        <x:v>2.6</x:v>
      </x:c>
      <x:c r="M4056" s="70" t="n">
        <x:v>0.025</x:v>
      </x:c>
      <x:c r="N4056" s="71" t="n">
        <x:v>101</x:v>
      </x:c>
      <x:c r="O4056" s="33" t="n">
        <x:f>ROUND(3*E4056+F4056+G4056*H4056,1)</x:f>
        <x:v>142.1</x:v>
      </x:c>
      <x:c r="P4056" s="33" t="n">
        <x:f>ROUND('Inputs'!$C$4*'Inputs'!$C$7*'Inputs'!$C$5*C4056/3600,1)</x:f>
        <x:v>4737.8</x:v>
      </x:c>
      <x:c r="Q4056" s="33" t="n">
        <x:f>ROUND(('Inputs'!$C$4/B4056)*'Inputs'!$C$7*'Inputs'!$C$6*D4056/3600,1)</x:f>
        <x:v>2607.1</x:v>
      </x:c>
      <x:c r="R4056" s="59" t="n">
        <x:f>ROUND((P4056-Q4056)*O4056-('Inputs'!$C$4/B4056)*(I4056/J4056+K4056)-'Inputs'!$C$4*L4056-('Inputs'!$C$4*'Inputs'!$C$20*'Inputs'!$C$21*'Inputs'!$C$22/1000)*M4056*N4056,0)</x:f>
        <x:v>-231291</x:v>
      </x:c>
      <x:c r="S4056" s="59" t="n">
        <x:f>ROUND(R4056/'Inputs'!$C$4,2)</x:f>
        <x:v>-23.13</x:v>
      </x:c>
      <x:c r="T4056" s="33" t="n">
        <x:f>ROUND((P4056-Q4056)*G4056*'Inputs'!$C$25/1000,1)</x:f>
        <x:v>49</x:v>
      </x:c>
    </x:row>
    <x:row r="4057">
      <x:c r="A4057" t="n">
        <x:v>4042</x:v>
      </x:c>
      <x:c r="B4057" s="68" t="n">
        <x:v>42.6</x:v>
      </x:c>
      <x:c r="C4057" s="68" t="n">
        <x:v>24.7</x:v>
      </x:c>
      <x:c r="D4057" s="68" t="n">
        <x:v>207.6</x:v>
      </x:c>
      <x:c r="E4057" s="68" t="n">
        <x:v>24.3</x:v>
      </x:c>
      <x:c r="F4057" s="68" t="n">
        <x:v>34.5</x:v>
      </x:c>
      <x:c r="G4057" s="68" t="n">
        <x:v>10</x:v>
      </x:c>
      <x:c r="H4057" s="69" t="n">
        <x:v>1.77</x:v>
      </x:c>
      <x:c r="I4057" s="68" t="n">
        <x:v>5110</x:v>
      </x:c>
      <x:c r="J4057" s="68" t="n">
        <x:v>11.1</x:v>
      </x:c>
      <x:c r="K4057" s="68" t="n">
        <x:v>850</x:v>
      </x:c>
      <x:c r="L4057" s="68" t="n">
        <x:v>3.8</x:v>
      </x:c>
      <x:c r="M4057" s="70" t="n">
        <x:v>0.028</x:v>
      </x:c>
      <x:c r="N4057" s="71" t="n">
        <x:v>98</x:v>
      </x:c>
      <x:c r="O4057" s="33" t="n">
        <x:f>ROUND(3*E4057+F4057+G4057*H4057,1)</x:f>
        <x:v>125.1</x:v>
      </x:c>
      <x:c r="P4057" s="33" t="n">
        <x:f>ROUND('Inputs'!$C$4*'Inputs'!$C$7*'Inputs'!$C$5*C4057/3600,1)</x:f>
        <x:v>3567.8</x:v>
      </x:c>
      <x:c r="Q4057" s="33" t="n">
        <x:f>ROUND(('Inputs'!$C$4/B4057)*'Inputs'!$C$7*'Inputs'!$C$6*D4057/3600,1)</x:f>
        <x:v>1407.8</x:v>
      </x:c>
      <x:c r="R4057" s="59" t="n">
        <x:f>ROUND((P4057-Q4057)*O4057-('Inputs'!$C$4/B4057)*(I4057/J4057+K4057)-'Inputs'!$C$4*L4057-('Inputs'!$C$4*'Inputs'!$C$20*'Inputs'!$C$21*'Inputs'!$C$22/1000)*M4057*N4057,0)</x:f>
        <x:v>-81516</x:v>
      </x:c>
      <x:c r="S4057" s="59" t="n">
        <x:f>ROUND(R4057/'Inputs'!$C$4,2)</x:f>
        <x:v>-8.15</x:v>
      </x:c>
      <x:c r="T4057" s="33" t="n">
        <x:f>ROUND((P4057-Q4057)*G4057*'Inputs'!$C$25/1000,1)</x:f>
        <x:v>55.8</x:v>
      </x:c>
    </x:row>
    <x:row r="4058">
      <x:c r="A4058" t="n">
        <x:v>4043</x:v>
      </x:c>
      <x:c r="B4058" s="68" t="n">
        <x:v>59.5</x:v>
      </x:c>
      <x:c r="C4058" s="68" t="n">
        <x:v>27.5</x:v>
      </x:c>
      <x:c r="D4058" s="68" t="n">
        <x:v>163.4</x:v>
      </x:c>
      <x:c r="E4058" s="68" t="n">
        <x:v>22.1</x:v>
      </x:c>
      <x:c r="F4058" s="68" t="n">
        <x:v>41.2</x:v>
      </x:c>
      <x:c r="G4058" s="68" t="n">
        <x:v>7.4</x:v>
      </x:c>
      <x:c r="H4058" s="69" t="n">
        <x:v>1.991</x:v>
      </x:c>
      <x:c r="I4058" s="68" t="n">
        <x:v>6358</x:v>
      </x:c>
      <x:c r="J4058" s="68" t="n">
        <x:v>9.2</x:v>
      </x:c>
      <x:c r="K4058" s="68" t="n">
        <x:v>491</x:v>
      </x:c>
      <x:c r="L4058" s="68" t="n">
        <x:v>5.7</x:v>
      </x:c>
      <x:c r="M4058" s="70" t="n">
        <x:v>0.033</x:v>
      </x:c>
      <x:c r="N4058" s="71" t="n">
        <x:v>89</x:v>
      </x:c>
      <x:c r="O4058" s="33" t="n">
        <x:f>ROUND(3*E4058+F4058+G4058*H4058,1)</x:f>
        <x:v>122.2</x:v>
      </x:c>
      <x:c r="P4058" s="33" t="n">
        <x:f>ROUND('Inputs'!$C$4*'Inputs'!$C$7*'Inputs'!$C$5*C4058/3600,1)</x:f>
        <x:v>3972.2</x:v>
      </x:c>
      <x:c r="Q4058" s="33" t="n">
        <x:f>ROUND(('Inputs'!$C$4/B4058)*'Inputs'!$C$7*'Inputs'!$C$6*D4058/3600,1)</x:f>
        <x:v>793.4</x:v>
      </x:c>
      <x:c r="R4058" s="59" t="n">
        <x:f>ROUND((P4058-Q4058)*O4058-('Inputs'!$C$4/B4058)*(I4058/J4058+K4058)-'Inputs'!$C$4*L4058-('Inputs'!$C$4*'Inputs'!$C$20*'Inputs'!$C$21*'Inputs'!$C$22/1000)*M4058*N4058,0)</x:f>
        <x:v>126212</x:v>
      </x:c>
      <x:c r="S4058" s="59" t="n">
        <x:f>ROUND(R4058/'Inputs'!$C$4,2)</x:f>
        <x:v>12.62</x:v>
      </x:c>
      <x:c r="T4058" s="33" t="n">
        <x:f>ROUND((P4058-Q4058)*G4058*'Inputs'!$C$25/1000,1)</x:f>
        <x:v>60.8</x:v>
      </x:c>
    </x:row>
    <x:row r="4059">
      <x:c r="A4059" t="n">
        <x:v>4044</x:v>
      </x:c>
      <x:c r="B4059" s="68" t="n">
        <x:v>25.2</x:v>
      </x:c>
      <x:c r="C4059" s="68" t="n">
        <x:v>27.7</x:v>
      </x:c>
      <x:c r="D4059" s="68" t="n">
        <x:v>195</x:v>
      </x:c>
      <x:c r="E4059" s="68" t="n">
        <x:v>27.3</x:v>
      </x:c>
      <x:c r="F4059" s="68" t="n">
        <x:v>44.4</x:v>
      </x:c>
      <x:c r="G4059" s="68" t="n">
        <x:v>10.5</x:v>
      </x:c>
      <x:c r="H4059" s="69" t="n">
        <x:v>1.643</x:v>
      </x:c>
      <x:c r="I4059" s="68" t="n">
        <x:v>6245</x:v>
      </x:c>
      <x:c r="J4059" s="68" t="n">
        <x:v>13.6</x:v>
      </x:c>
      <x:c r="K4059" s="68" t="n">
        <x:v>696</x:v>
      </x:c>
      <x:c r="L4059" s="68" t="n">
        <x:v>4</x:v>
      </x:c>
      <x:c r="M4059" s="70" t="n">
        <x:v>0.025</x:v>
      </x:c>
      <x:c r="N4059" s="71" t="n">
        <x:v>83</x:v>
      </x:c>
      <x:c r="O4059" s="33" t="n">
        <x:f>ROUND(3*E4059+F4059+G4059*H4059,1)</x:f>
        <x:v>143.6</x:v>
      </x:c>
      <x:c r="P4059" s="33" t="n">
        <x:f>ROUND('Inputs'!$C$4*'Inputs'!$C$7*'Inputs'!$C$5*C4059/3600,1)</x:f>
        <x:v>4001.1</x:v>
      </x:c>
      <x:c r="Q4059" s="33" t="n">
        <x:f>ROUND(('Inputs'!$C$4/B4059)*'Inputs'!$C$7*'Inputs'!$C$6*D4059/3600,1)</x:f>
        <x:v>2235.4</x:v>
      </x:c>
      <x:c r="R4059" s="59" t="n">
        <x:f>ROUND((P4059-Q4059)*O4059-('Inputs'!$C$4/B4059)*(I4059/J4059+K4059)-'Inputs'!$C$4*L4059-('Inputs'!$C$4*'Inputs'!$C$20*'Inputs'!$C$21*'Inputs'!$C$22/1000)*M4059*N4059,0)</x:f>
        <x:v>-249495</x:v>
      </x:c>
      <x:c r="S4059" s="59" t="n">
        <x:f>ROUND(R4059/'Inputs'!$C$4,2)</x:f>
        <x:v>-24.95</x:v>
      </x:c>
      <x:c r="T4059" s="33" t="n">
        <x:f>ROUND((P4059-Q4059)*G4059*'Inputs'!$C$25/1000,1)</x:f>
        <x:v>47.9</x:v>
      </x:c>
    </x:row>
    <x:row r="4060">
      <x:c r="A4060" t="n">
        <x:v>4045</x:v>
      </x:c>
      <x:c r="B4060" s="68" t="n">
        <x:v>48.7</x:v>
      </x:c>
      <x:c r="C4060" s="68" t="n">
        <x:v>32.9</x:v>
      </x:c>
      <x:c r="D4060" s="68" t="n">
        <x:v>269.8</x:v>
      </x:c>
      <x:c r="E4060" s="68" t="n">
        <x:v>20.2</x:v>
      </x:c>
      <x:c r="F4060" s="68" t="n">
        <x:v>49.5</x:v>
      </x:c>
      <x:c r="G4060" s="68" t="n">
        <x:v>7.3</x:v>
      </x:c>
      <x:c r="H4060" s="69" t="n">
        <x:v>1.84</x:v>
      </x:c>
      <x:c r="I4060" s="68" t="n">
        <x:v>6528</x:v>
      </x:c>
      <x:c r="J4060" s="68" t="n">
        <x:v>10.1</x:v>
      </x:c>
      <x:c r="K4060" s="68" t="n">
        <x:v>668</x:v>
      </x:c>
      <x:c r="L4060" s="68" t="n">
        <x:v>3.7</x:v>
      </x:c>
      <x:c r="M4060" s="70" t="n">
        <x:v>0.041</x:v>
      </x:c>
      <x:c r="N4060" s="71" t="n">
        <x:v>137</x:v>
      </x:c>
      <x:c r="O4060" s="33" t="n">
        <x:f>ROUND(3*E4060+F4060+G4060*H4060,1)</x:f>
        <x:v>123.5</x:v>
      </x:c>
      <x:c r="P4060" s="33" t="n">
        <x:f>ROUND('Inputs'!$C$4*'Inputs'!$C$7*'Inputs'!$C$5*C4060/3600,1)</x:f>
        <x:v>4752.2</x:v>
      </x:c>
      <x:c r="Q4060" s="33" t="n">
        <x:f>ROUND(('Inputs'!$C$4/B4060)*'Inputs'!$C$7*'Inputs'!$C$6*D4060/3600,1)</x:f>
        <x:v>1600.5</x:v>
      </x:c>
      <x:c r="R4060" s="59" t="n">
        <x:f>ROUND((P4060-Q4060)*O4060-('Inputs'!$C$4/B4060)*(I4060/J4060+K4060)-'Inputs'!$C$4*L4060-('Inputs'!$C$4*'Inputs'!$C$20*'Inputs'!$C$21*'Inputs'!$C$22/1000)*M4060*N4060,0)</x:f>
        <x:v>69790</x:v>
      </x:c>
      <x:c r="S4060" s="59" t="n">
        <x:f>ROUND(R4060/'Inputs'!$C$4,2)</x:f>
        <x:v>6.98</x:v>
      </x:c>
      <x:c r="T4060" s="33" t="n">
        <x:f>ROUND((P4060-Q4060)*G4060*'Inputs'!$C$25/1000,1)</x:f>
        <x:v>59.4</x:v>
      </x:c>
    </x:row>
    <x:row r="4061">
      <x:c r="A4061" t="n">
        <x:v>4046</x:v>
      </x:c>
      <x:c r="B4061" s="68" t="n">
        <x:v>52.6</x:v>
      </x:c>
      <x:c r="C4061" s="68" t="n">
        <x:v>30.1</x:v>
      </x:c>
      <x:c r="D4061" s="68" t="n">
        <x:v>191.7</x:v>
      </x:c>
      <x:c r="E4061" s="68" t="n">
        <x:v>26</x:v>
      </x:c>
      <x:c r="F4061" s="68" t="n">
        <x:v>30.9</x:v>
      </x:c>
      <x:c r="G4061" s="68" t="n">
        <x:v>9</x:v>
      </x:c>
      <x:c r="H4061" s="69" t="n">
        <x:v>1.965</x:v>
      </x:c>
      <x:c r="I4061" s="68" t="n">
        <x:v>6493</x:v>
      </x:c>
      <x:c r="J4061" s="68" t="n">
        <x:v>14.8</x:v>
      </x:c>
      <x:c r="K4061" s="68" t="n">
        <x:v>841</x:v>
      </x:c>
      <x:c r="L4061" s="68" t="n">
        <x:v>5.5</x:v>
      </x:c>
      <x:c r="M4061" s="70" t="n">
        <x:v>0.054</x:v>
      </x:c>
      <x:c r="N4061" s="71" t="n">
        <x:v>124</x:v>
      </x:c>
      <x:c r="O4061" s="33" t="n">
        <x:f>ROUND(3*E4061+F4061+G4061*H4061,1)</x:f>
        <x:v>126.6</x:v>
      </x:c>
      <x:c r="P4061" s="33" t="n">
        <x:f>ROUND('Inputs'!$C$4*'Inputs'!$C$7*'Inputs'!$C$5*C4061/3600,1)</x:f>
        <x:v>4347.8</x:v>
      </x:c>
      <x:c r="Q4061" s="33" t="n">
        <x:f>ROUND(('Inputs'!$C$4/B4061)*'Inputs'!$C$7*'Inputs'!$C$6*D4061/3600,1)</x:f>
        <x:v>1052.9</x:v>
      </x:c>
      <x:c r="R4061" s="59" t="n">
        <x:f>ROUND((P4061-Q4061)*O4061-('Inputs'!$C$4/B4061)*(I4061/J4061+K4061)-'Inputs'!$C$4*L4061-('Inputs'!$C$4*'Inputs'!$C$20*'Inputs'!$C$21*'Inputs'!$C$22/1000)*M4061*N4061,0)</x:f>
        <x:v>103869</x:v>
      </x:c>
      <x:c r="S4061" s="59" t="n">
        <x:f>ROUND(R4061/'Inputs'!$C$4,2)</x:f>
        <x:v>10.39</x:v>
      </x:c>
      <x:c r="T4061" s="33" t="n">
        <x:f>ROUND((P4061-Q4061)*G4061*'Inputs'!$C$25/1000,1)</x:f>
        <x:v>76.6</x:v>
      </x:c>
    </x:row>
    <x:row r="4062">
      <x:c r="A4062" t="n">
        <x:v>4047</x:v>
      </x:c>
      <x:c r="B4062" s="68" t="n">
        <x:v>56.2</x:v>
      </x:c>
      <x:c r="C4062" s="68" t="n">
        <x:v>28</x:v>
      </x:c>
      <x:c r="D4062" s="68" t="n">
        <x:v>274.3</x:v>
      </x:c>
      <x:c r="E4062" s="68" t="n">
        <x:v>25.1</x:v>
      </x:c>
      <x:c r="F4062" s="68" t="n">
        <x:v>43.5</x:v>
      </x:c>
      <x:c r="G4062" s="68" t="n">
        <x:v>9.9</x:v>
      </x:c>
      <x:c r="H4062" s="69" t="n">
        <x:v>1.889</x:v>
      </x:c>
      <x:c r="I4062" s="68" t="n">
        <x:v>4813</x:v>
      </x:c>
      <x:c r="J4062" s="68" t="n">
        <x:v>8.6</x:v>
      </x:c>
      <x:c r="K4062" s="68" t="n">
        <x:v>527</x:v>
      </x:c>
      <x:c r="L4062" s="68" t="n">
        <x:v>1.8</x:v>
      </x:c>
      <x:c r="M4062" s="70" t="n">
        <x:v>0.006</x:v>
      </x:c>
      <x:c r="N4062" s="71" t="n">
        <x:v>126</x:v>
      </x:c>
      <x:c r="O4062" s="33" t="n">
        <x:f>ROUND(3*E4062+F4062+G4062*H4062,1)</x:f>
        <x:v>137.5</x:v>
      </x:c>
      <x:c r="P4062" s="33" t="n">
        <x:f>ROUND('Inputs'!$C$4*'Inputs'!$C$7*'Inputs'!$C$5*C4062/3600,1)</x:f>
        <x:v>4044.4</x:v>
      </x:c>
      <x:c r="Q4062" s="33" t="n">
        <x:f>ROUND(('Inputs'!$C$4/B4062)*'Inputs'!$C$7*'Inputs'!$C$6*D4062/3600,1)</x:f>
        <x:v>1410</x:v>
      </x:c>
      <x:c r="R4062" s="59" t="n">
        <x:f>ROUND((P4062-Q4062)*O4062-('Inputs'!$C$4/B4062)*(I4062/J4062+K4062)-'Inputs'!$C$4*L4062-('Inputs'!$C$4*'Inputs'!$C$20*'Inputs'!$C$21*'Inputs'!$C$22/1000)*M4062*N4062,0)</x:f>
        <x:v>149185</x:v>
      </x:c>
      <x:c r="S4062" s="59" t="n">
        <x:f>ROUND(R4062/'Inputs'!$C$4,2)</x:f>
        <x:v>14.92</x:v>
      </x:c>
      <x:c r="T4062" s="33" t="n">
        <x:f>ROUND((P4062-Q4062)*G4062*'Inputs'!$C$25/1000,1)</x:f>
        <x:v>67.4</x:v>
      </x:c>
    </x:row>
    <x:row r="4063">
      <x:c r="A4063" t="n">
        <x:v>4048</x:v>
      </x:c>
      <x:c r="B4063" s="68" t="n">
        <x:v>45.8</x:v>
      </x:c>
      <x:c r="C4063" s="68" t="n">
        <x:v>28.2</x:v>
      </x:c>
      <x:c r="D4063" s="68" t="n">
        <x:v>238.4</x:v>
      </x:c>
      <x:c r="E4063" s="68" t="n">
        <x:v>20.3</x:v>
      </x:c>
      <x:c r="F4063" s="68" t="n">
        <x:v>37.7</x:v>
      </x:c>
      <x:c r="G4063" s="68" t="n">
        <x:v>9.4</x:v>
      </x:c>
      <x:c r="H4063" s="69" t="n">
        <x:v>1.94</x:v>
      </x:c>
      <x:c r="I4063" s="68" t="n">
        <x:v>7553</x:v>
      </x:c>
      <x:c r="J4063" s="68" t="n">
        <x:v>8.9</x:v>
      </x:c>
      <x:c r="K4063" s="68" t="n">
        <x:v>827</x:v>
      </x:c>
      <x:c r="L4063" s="68" t="n">
        <x:v>2.5</x:v>
      </x:c>
      <x:c r="M4063" s="70" t="n">
        <x:v>0.032</x:v>
      </x:c>
      <x:c r="N4063" s="71" t="n">
        <x:v>81</x:v>
      </x:c>
      <x:c r="O4063" s="33" t="n">
        <x:f>ROUND(3*E4063+F4063+G4063*H4063,1)</x:f>
        <x:v>116.8</x:v>
      </x:c>
      <x:c r="P4063" s="33" t="n">
        <x:f>ROUND('Inputs'!$C$4*'Inputs'!$C$7*'Inputs'!$C$5*C4063/3600,1)</x:f>
        <x:v>4073.3</x:v>
      </x:c>
      <x:c r="Q4063" s="33" t="n">
        <x:f>ROUND(('Inputs'!$C$4/B4063)*'Inputs'!$C$7*'Inputs'!$C$6*D4063/3600,1)</x:f>
        <x:v>1503.7</x:v>
      </x:c>
      <x:c r="R4063" s="59" t="n">
        <x:f>ROUND((P4063-Q4063)*O4063-('Inputs'!$C$4/B4063)*(I4063/J4063+K4063)-'Inputs'!$C$4*L4063-('Inputs'!$C$4*'Inputs'!$C$20*'Inputs'!$C$21*'Inputs'!$C$22/1000)*M4063*N4063,0)</x:f>
        <x:v>-96530</x:v>
      </x:c>
      <x:c r="S4063" s="59" t="n">
        <x:f>ROUND(R4063/'Inputs'!$C$4,2)</x:f>
        <x:v>-9.65</x:v>
      </x:c>
      <x:c r="T4063" s="33" t="n">
        <x:f>ROUND((P4063-Q4063)*G4063*'Inputs'!$C$25/1000,1)</x:f>
        <x:v>62.4</x:v>
      </x:c>
    </x:row>
    <x:row r="4064">
      <x:c r="A4064" t="n">
        <x:v>4049</x:v>
      </x:c>
      <x:c r="B4064" s="68" t="n">
        <x:v>32.6</x:v>
      </x:c>
      <x:c r="C4064" s="68" t="n">
        <x:v>24.4</x:v>
      </x:c>
      <x:c r="D4064" s="68" t="n">
        <x:v>172.7</x:v>
      </x:c>
      <x:c r="E4064" s="68" t="n">
        <x:v>25.5</x:v>
      </x:c>
      <x:c r="F4064" s="68" t="n">
        <x:v>45.7</x:v>
      </x:c>
      <x:c r="G4064" s="68" t="n">
        <x:v>7.1</x:v>
      </x:c>
      <x:c r="H4064" s="69" t="n">
        <x:v>1.769</x:v>
      </x:c>
      <x:c r="I4064" s="68" t="n">
        <x:v>5145</x:v>
      </x:c>
      <x:c r="J4064" s="68" t="n">
        <x:v>9.2</x:v>
      </x:c>
      <x:c r="K4064" s="68" t="n">
        <x:v>722</x:v>
      </x:c>
      <x:c r="L4064" s="68" t="n">
        <x:v>5.3</x:v>
      </x:c>
      <x:c r="M4064" s="70" t="n">
        <x:v>0.009</x:v>
      </x:c>
      <x:c r="N4064" s="71" t="n">
        <x:v>67</x:v>
      </x:c>
      <x:c r="O4064" s="33" t="n">
        <x:f>ROUND(3*E4064+F4064+G4064*H4064,1)</x:f>
        <x:v>134.8</x:v>
      </x:c>
      <x:c r="P4064" s="33" t="n">
        <x:f>ROUND('Inputs'!$C$4*'Inputs'!$C$7*'Inputs'!$C$5*C4064/3600,1)</x:f>
        <x:v>3524.4</x:v>
      </x:c>
      <x:c r="Q4064" s="33" t="n">
        <x:f>ROUND(('Inputs'!$C$4/B4064)*'Inputs'!$C$7*'Inputs'!$C$6*D4064/3600,1)</x:f>
        <x:v>1530.4</x:v>
      </x:c>
      <x:c r="R4064" s="59" t="n">
        <x:f>ROUND((P4064-Q4064)*O4064-('Inputs'!$C$4/B4064)*(I4064/J4064+K4064)-'Inputs'!$C$4*L4064-('Inputs'!$C$4*'Inputs'!$C$20*'Inputs'!$C$21*'Inputs'!$C$22/1000)*M4064*N4064,0)</x:f>
        <x:v>-178575</x:v>
      </x:c>
      <x:c r="S4064" s="59" t="n">
        <x:f>ROUND(R4064/'Inputs'!$C$4,2)</x:f>
        <x:v>-17.86</x:v>
      </x:c>
      <x:c r="T4064" s="33" t="n">
        <x:f>ROUND((P4064-Q4064)*G4064*'Inputs'!$C$25/1000,1)</x:f>
        <x:v>36.6</x:v>
      </x:c>
    </x:row>
    <x:row r="4065">
      <x:c r="A4065" t="n">
        <x:v>4050</x:v>
      </x:c>
      <x:c r="B4065" s="68" t="n">
        <x:v>46.4</x:v>
      </x:c>
      <x:c r="C4065" s="68" t="n">
        <x:v>28.4</x:v>
      </x:c>
      <x:c r="D4065" s="68" t="n">
        <x:v>224.1</x:v>
      </x:c>
      <x:c r="E4065" s="68" t="n">
        <x:v>25.5</x:v>
      </x:c>
      <x:c r="F4065" s="68" t="n">
        <x:v>35.7</x:v>
      </x:c>
      <x:c r="G4065" s="68" t="n">
        <x:v>7.5</x:v>
      </x:c>
      <x:c r="H4065" s="69" t="n">
        <x:v>1.641</x:v>
      </x:c>
      <x:c r="I4065" s="68" t="n">
        <x:v>7685</x:v>
      </x:c>
      <x:c r="J4065" s="68" t="n">
        <x:v>10.9</x:v>
      </x:c>
      <x:c r="K4065" s="68" t="n">
        <x:v>503</x:v>
      </x:c>
      <x:c r="L4065" s="68" t="n">
        <x:v>4.6</x:v>
      </x:c>
      <x:c r="M4065" s="70" t="n">
        <x:v>0.076</x:v>
      </x:c>
      <x:c r="N4065" s="71" t="n">
        <x:v>133</x:v>
      </x:c>
      <x:c r="O4065" s="33" t="n">
        <x:f>ROUND(3*E4065+F4065+G4065*H4065,1)</x:f>
        <x:v>124.5</x:v>
      </x:c>
      <x:c r="P4065" s="33" t="n">
        <x:f>ROUND('Inputs'!$C$4*'Inputs'!$C$7*'Inputs'!$C$5*C4065/3600,1)</x:f>
        <x:v>4102.2</x:v>
      </x:c>
      <x:c r="Q4065" s="33" t="n">
        <x:f>ROUND(('Inputs'!$C$4/B4065)*'Inputs'!$C$7*'Inputs'!$C$6*D4065/3600,1)</x:f>
        <x:v>1395.3</x:v>
      </x:c>
      <x:c r="R4065" s="59" t="n">
        <x:f>ROUND((P4065-Q4065)*O4065-('Inputs'!$C$4/B4065)*(I4065/J4065+K4065)-'Inputs'!$C$4*L4065-('Inputs'!$C$4*'Inputs'!$C$20*'Inputs'!$C$21*'Inputs'!$C$22/1000)*M4065*N4065,0)</x:f>
        <x:v>8051</x:v>
      </x:c>
      <x:c r="S4065" s="59" t="n">
        <x:f>ROUND(R4065/'Inputs'!$C$4,2)</x:f>
        <x:v>0.81</x:v>
      </x:c>
      <x:c r="T4065" s="33" t="n">
        <x:f>ROUND((P4065-Q4065)*G4065*'Inputs'!$C$25/1000,1)</x:f>
        <x:v>52.5</x:v>
      </x:c>
    </x:row>
    <x:row r="4066">
      <x:c r="A4066" t="n">
        <x:v>4051</x:v>
      </x:c>
      <x:c r="B4066" s="68" t="n">
        <x:v>26.6</x:v>
      </x:c>
      <x:c r="C4066" s="68" t="n">
        <x:v>29.9</x:v>
      </x:c>
      <x:c r="D4066" s="68" t="n">
        <x:v>250.1</x:v>
      </x:c>
      <x:c r="E4066" s="68" t="n">
        <x:v>26.9</x:v>
      </x:c>
      <x:c r="F4066" s="68" t="n">
        <x:v>33.7</x:v>
      </x:c>
      <x:c r="G4066" s="68" t="n">
        <x:v>7.8</x:v>
      </x:c>
      <x:c r="H4066" s="69" t="n">
        <x:v>1.858</x:v>
      </x:c>
      <x:c r="I4066" s="68" t="n">
        <x:v>5573</x:v>
      </x:c>
      <x:c r="J4066" s="68" t="n">
        <x:v>12.5</x:v>
      </x:c>
      <x:c r="K4066" s="68" t="n">
        <x:v>500</x:v>
      </x:c>
      <x:c r="L4066" s="68" t="n">
        <x:v>3.9</x:v>
      </x:c>
      <x:c r="M4066" s="70" t="n">
        <x:v>0.081</x:v>
      </x:c>
      <x:c r="N4066" s="71" t="n">
        <x:v>109</x:v>
      </x:c>
      <x:c r="O4066" s="33" t="n">
        <x:f>ROUND(3*E4066+F4066+G4066*H4066,1)</x:f>
        <x:v>128.9</x:v>
      </x:c>
      <x:c r="P4066" s="33" t="n">
        <x:f>ROUND('Inputs'!$C$4*'Inputs'!$C$7*'Inputs'!$C$5*C4066/3600,1)</x:f>
        <x:v>4318.9</x:v>
      </x:c>
      <x:c r="Q4066" s="33" t="n">
        <x:f>ROUND(('Inputs'!$C$4/B4066)*'Inputs'!$C$7*'Inputs'!$C$6*D4066/3600,1)</x:f>
        <x:v>2716.2</x:v>
      </x:c>
      <x:c r="R4066" s="59" t="n">
        <x:f>ROUND((P4066-Q4066)*O4066-('Inputs'!$C$4/B4066)*(I4066/J4066+K4066)-'Inputs'!$C$4*L4066-('Inputs'!$C$4*'Inputs'!$C$20*'Inputs'!$C$21*'Inputs'!$C$22/1000)*M4066*N4066,0)</x:f>
        <x:v>-207734</x:v>
      </x:c>
      <x:c r="S4066" s="59" t="n">
        <x:f>ROUND(R4066/'Inputs'!$C$4,2)</x:f>
        <x:v>-20.77</x:v>
      </x:c>
      <x:c r="T4066" s="33" t="n">
        <x:f>ROUND((P4066-Q4066)*G4066*'Inputs'!$C$25/1000,1)</x:f>
        <x:v>32.3</x:v>
      </x:c>
    </x:row>
    <x:row r="4067">
      <x:c r="A4067" t="n">
        <x:v>4052</x:v>
      </x:c>
      <x:c r="B4067" s="68" t="n">
        <x:v>40.1</x:v>
      </x:c>
      <x:c r="C4067" s="68" t="n">
        <x:v>30.3</x:v>
      </x:c>
      <x:c r="D4067" s="68" t="n">
        <x:v>204.4</x:v>
      </x:c>
      <x:c r="E4067" s="68" t="n">
        <x:v>23.5</x:v>
      </x:c>
      <x:c r="F4067" s="68" t="n">
        <x:v>49</x:v>
      </x:c>
      <x:c r="G4067" s="68" t="n">
        <x:v>8</x:v>
      </x:c>
      <x:c r="H4067" s="69" t="n">
        <x:v>1.759</x:v>
      </x:c>
      <x:c r="I4067" s="68" t="n">
        <x:v>4934</x:v>
      </x:c>
      <x:c r="J4067" s="68" t="n">
        <x:v>11.8</x:v>
      </x:c>
      <x:c r="K4067" s="68" t="n">
        <x:v>432</x:v>
      </x:c>
      <x:c r="L4067" s="68" t="n">
        <x:v>1.8</x:v>
      </x:c>
      <x:c r="M4067" s="70" t="n">
        <x:v>0.025</x:v>
      </x:c>
      <x:c r="N4067" s="71" t="n">
        <x:v>84</x:v>
      </x:c>
      <x:c r="O4067" s="33" t="n">
        <x:f>ROUND(3*E4067+F4067+G4067*H4067,1)</x:f>
        <x:v>133.6</x:v>
      </x:c>
      <x:c r="P4067" s="33" t="n">
        <x:f>ROUND('Inputs'!$C$4*'Inputs'!$C$7*'Inputs'!$C$5*C4067/3600,1)</x:f>
        <x:v>4376.7</x:v>
      </x:c>
      <x:c r="Q4067" s="33" t="n">
        <x:f>ROUND(('Inputs'!$C$4/B4067)*'Inputs'!$C$7*'Inputs'!$C$6*D4067/3600,1)</x:f>
        <x:v>1472.5</x:v>
      </x:c>
      <x:c r="R4067" s="59" t="n">
        <x:f>ROUND((P4067-Q4067)*O4067-('Inputs'!$C$4/B4067)*(I4067/J4067+K4067)-'Inputs'!$C$4*L4067-('Inputs'!$C$4*'Inputs'!$C$20*'Inputs'!$C$21*'Inputs'!$C$22/1000)*M4067*N4067,0)</x:f>
        <x:v>153301</x:v>
      </x:c>
      <x:c r="S4067" s="59" t="n">
        <x:f>ROUND(R4067/'Inputs'!$C$4,2)</x:f>
        <x:v>15.33</x:v>
      </x:c>
      <x:c r="T4067" s="33" t="n">
        <x:f>ROUND((P4067-Q4067)*G4067*'Inputs'!$C$25/1000,1)</x:f>
        <x:v>60</x:v>
      </x:c>
    </x:row>
    <x:row r="4068">
      <x:c r="A4068" t="n">
        <x:v>4053</x:v>
      </x:c>
      <x:c r="B4068" s="68" t="n">
        <x:v>34.5</x:v>
      </x:c>
      <x:c r="C4068" s="68" t="n">
        <x:v>29.1</x:v>
      </x:c>
      <x:c r="D4068" s="68" t="n">
        <x:v>286.5</x:v>
      </x:c>
      <x:c r="E4068" s="68" t="n">
        <x:v>23.6</x:v>
      </x:c>
      <x:c r="F4068" s="68" t="n">
        <x:v>54.2</x:v>
      </x:c>
      <x:c r="G4068" s="68" t="n">
        <x:v>9.8</x:v>
      </x:c>
      <x:c r="H4068" s="69" t="n">
        <x:v>2.048</x:v>
      </x:c>
      <x:c r="I4068" s="68" t="n">
        <x:v>6313</x:v>
      </x:c>
      <x:c r="J4068" s="68" t="n">
        <x:v>11.7</x:v>
      </x:c>
      <x:c r="K4068" s="68" t="n">
        <x:v>496</x:v>
      </x:c>
      <x:c r="L4068" s="68" t="n">
        <x:v>4.4</x:v>
      </x:c>
      <x:c r="M4068" s="70" t="n">
        <x:v>0.054</x:v>
      </x:c>
      <x:c r="N4068" s="71" t="n">
        <x:v>144</x:v>
      </x:c>
      <x:c r="O4068" s="33" t="n">
        <x:f>ROUND(3*E4068+F4068+G4068*H4068,1)</x:f>
        <x:v>145.1</x:v>
      </x:c>
      <x:c r="P4068" s="33" t="n">
        <x:f>ROUND('Inputs'!$C$4*'Inputs'!$C$7*'Inputs'!$C$5*C4068/3600,1)</x:f>
        <x:v>4203.3</x:v>
      </x:c>
      <x:c r="Q4068" s="33" t="n">
        <x:f>ROUND(('Inputs'!$C$4/B4068)*'Inputs'!$C$7*'Inputs'!$C$6*D4068/3600,1)</x:f>
        <x:v>2399</x:v>
      </x:c>
      <x:c r="R4068" s="59" t="n">
        <x:f>ROUND((P4068-Q4068)*O4068-('Inputs'!$C$4/B4068)*(I4068/J4068+K4068)-'Inputs'!$C$4*L4068-('Inputs'!$C$4*'Inputs'!$C$20*'Inputs'!$C$21*'Inputs'!$C$22/1000)*M4068*N4068,0)</x:f>
        <x:v>-99750</x:v>
      </x:c>
      <x:c r="S4068" s="59" t="n">
        <x:f>ROUND(R4068/'Inputs'!$C$4,2)</x:f>
        <x:v>-9.97</x:v>
      </x:c>
      <x:c r="T4068" s="33" t="n">
        <x:f>ROUND((P4068-Q4068)*G4068*'Inputs'!$C$25/1000,1)</x:f>
        <x:v>45.7</x:v>
      </x:c>
    </x:row>
    <x:row r="4069">
      <x:c r="A4069" t="n">
        <x:v>4054</x:v>
      </x:c>
      <x:c r="B4069" s="68" t="n">
        <x:v>35</x:v>
      </x:c>
      <x:c r="C4069" s="68" t="n">
        <x:v>29</x:v>
      </x:c>
      <x:c r="D4069" s="68" t="n">
        <x:v>211.7</x:v>
      </x:c>
      <x:c r="E4069" s="68" t="n">
        <x:v>26.1</x:v>
      </x:c>
      <x:c r="F4069" s="68" t="n">
        <x:v>40.9</x:v>
      </x:c>
      <x:c r="G4069" s="68" t="n">
        <x:v>10.8</x:v>
      </x:c>
      <x:c r="H4069" s="69" t="n">
        <x:v>1.738</x:v>
      </x:c>
      <x:c r="I4069" s="68" t="n">
        <x:v>4716</x:v>
      </x:c>
      <x:c r="J4069" s="68" t="n">
        <x:v>13.9</x:v>
      </x:c>
      <x:c r="K4069" s="68" t="n">
        <x:v>632</x:v>
      </x:c>
      <x:c r="L4069" s="68" t="n">
        <x:v>3.4</x:v>
      </x:c>
      <x:c r="M4069" s="70" t="n">
        <x:v>0.037</x:v>
      </x:c>
      <x:c r="N4069" s="71" t="n">
        <x:v>93</x:v>
      </x:c>
      <x:c r="O4069" s="33" t="n">
        <x:f>ROUND(3*E4069+F4069+G4069*H4069,1)</x:f>
        <x:v>138</x:v>
      </x:c>
      <x:c r="P4069" s="33" t="n">
        <x:f>ROUND('Inputs'!$C$4*'Inputs'!$C$7*'Inputs'!$C$5*C4069/3600,1)</x:f>
        <x:v>4188.9</x:v>
      </x:c>
      <x:c r="Q4069" s="33" t="n">
        <x:f>ROUND(('Inputs'!$C$4/B4069)*'Inputs'!$C$7*'Inputs'!$C$6*D4069/3600,1)</x:f>
        <x:v>1747.4</x:v>
      </x:c>
      <x:c r="R4069" s="59" t="n">
        <x:f>ROUND((P4069-Q4069)*O4069-('Inputs'!$C$4/B4069)*(I4069/J4069+K4069)-'Inputs'!$C$4*L4069-('Inputs'!$C$4*'Inputs'!$C$20*'Inputs'!$C$21*'Inputs'!$C$22/1000)*M4069*N4069,0)</x:f>
        <x:v>17724</x:v>
      </x:c>
      <x:c r="S4069" s="59" t="n">
        <x:f>ROUND(R4069/'Inputs'!$C$4,2)</x:f>
        <x:v>1.77</x:v>
      </x:c>
      <x:c r="T4069" s="33" t="n">
        <x:f>ROUND((P4069-Q4069)*G4069*'Inputs'!$C$25/1000,1)</x:f>
        <x:v>68.1</x:v>
      </x:c>
    </x:row>
    <x:row r="4070">
      <x:c r="A4070" t="n">
        <x:v>4055</x:v>
      </x:c>
      <x:c r="B4070" s="68" t="n">
        <x:v>53.6</x:v>
      </x:c>
      <x:c r="C4070" s="68" t="n">
        <x:v>28.2</x:v>
      </x:c>
      <x:c r="D4070" s="68" t="n">
        <x:v>230.1</x:v>
      </x:c>
      <x:c r="E4070" s="68" t="n">
        <x:v>25.1</x:v>
      </x:c>
      <x:c r="F4070" s="68" t="n">
        <x:v>52.2</x:v>
      </x:c>
      <x:c r="G4070" s="68" t="n">
        <x:v>7.8</x:v>
      </x:c>
      <x:c r="H4070" s="69" t="n">
        <x:v>1.869</x:v>
      </x:c>
      <x:c r="I4070" s="68" t="n">
        <x:v>6657</x:v>
      </x:c>
      <x:c r="J4070" s="68" t="n">
        <x:v>14.6</x:v>
      </x:c>
      <x:c r="K4070" s="68" t="n">
        <x:v>565</x:v>
      </x:c>
      <x:c r="L4070" s="68" t="n">
        <x:v>3.1</x:v>
      </x:c>
      <x:c r="M4070" s="70" t="n">
        <x:v>0.099</x:v>
      </x:c>
      <x:c r="N4070" s="71" t="n">
        <x:v>70</x:v>
      </x:c>
      <x:c r="O4070" s="33" t="n">
        <x:f>ROUND(3*E4070+F4070+G4070*H4070,1)</x:f>
        <x:v>142.1</x:v>
      </x:c>
      <x:c r="P4070" s="33" t="n">
        <x:f>ROUND('Inputs'!$C$4*'Inputs'!$C$7*'Inputs'!$C$5*C4070/3600,1)</x:f>
        <x:v>4073.3</x:v>
      </x:c>
      <x:c r="Q4070" s="33" t="n">
        <x:f>ROUND(('Inputs'!$C$4/B4070)*'Inputs'!$C$7*'Inputs'!$C$6*D4070/3600,1)</x:f>
        <x:v>1240.2</x:v>
      </x:c>
      <x:c r="R4070" s="59" t="n">
        <x:f>ROUND((P4070-Q4070)*O4070-('Inputs'!$C$4/B4070)*(I4070/J4070+K4070)-'Inputs'!$C$4*L4070-('Inputs'!$C$4*'Inputs'!$C$20*'Inputs'!$C$21*'Inputs'!$C$22/1000)*M4070*N4070,0)</x:f>
        <x:v>165610</x:v>
      </x:c>
      <x:c r="S4070" s="59" t="n">
        <x:f>ROUND(R4070/'Inputs'!$C$4,2)</x:f>
        <x:v>16.56</x:v>
      </x:c>
      <x:c r="T4070" s="33" t="n">
        <x:f>ROUND((P4070-Q4070)*G4070*'Inputs'!$C$25/1000,1)</x:f>
        <x:v>57.1</x:v>
      </x:c>
    </x:row>
    <x:row r="4071">
      <x:c r="A4071" t="n">
        <x:v>4056</x:v>
      </x:c>
      <x:c r="B4071" s="68" t="n">
        <x:v>50.7</x:v>
      </x:c>
      <x:c r="C4071" s="68" t="n">
        <x:v>30.7</x:v>
      </x:c>
      <x:c r="D4071" s="68" t="n">
        <x:v>267.6</x:v>
      </x:c>
      <x:c r="E4071" s="68" t="n">
        <x:v>25.6</x:v>
      </x:c>
      <x:c r="F4071" s="68" t="n">
        <x:v>38.5</x:v>
      </x:c>
      <x:c r="G4071" s="68" t="n">
        <x:v>10.8</x:v>
      </x:c>
      <x:c r="H4071" s="69" t="n">
        <x:v>1.715</x:v>
      </x:c>
      <x:c r="I4071" s="68" t="n">
        <x:v>9071</x:v>
      </x:c>
      <x:c r="J4071" s="68" t="n">
        <x:v>14.3</x:v>
      </x:c>
      <x:c r="K4071" s="68" t="n">
        <x:v>935</x:v>
      </x:c>
      <x:c r="L4071" s="68" t="n">
        <x:v>2.2</x:v>
      </x:c>
      <x:c r="M4071" s="70" t="n">
        <x:v>0.099</x:v>
      </x:c>
      <x:c r="N4071" s="71" t="n">
        <x:v>121</x:v>
      </x:c>
      <x:c r="O4071" s="33" t="n">
        <x:f>ROUND(3*E4071+F4071+G4071*H4071,1)</x:f>
        <x:v>133.8</x:v>
      </x:c>
      <x:c r="P4071" s="33" t="n">
        <x:f>ROUND('Inputs'!$C$4*'Inputs'!$C$7*'Inputs'!$C$5*C4071/3600,1)</x:f>
        <x:v>4434.4</x:v>
      </x:c>
      <x:c r="Q4071" s="33" t="n">
        <x:f>ROUND(('Inputs'!$C$4/B4071)*'Inputs'!$C$7*'Inputs'!$C$6*D4071/3600,1)</x:f>
        <x:v>1524.8</x:v>
      </x:c>
      <x:c r="R4071" s="59" t="n">
        <x:f>ROUND((P4071-Q4071)*O4071-('Inputs'!$C$4/B4071)*(I4071/J4071+K4071)-'Inputs'!$C$4*L4071-('Inputs'!$C$4*'Inputs'!$C$20*'Inputs'!$C$21*'Inputs'!$C$22/1000)*M4071*N4071,0)</x:f>
        <x:v>30984</x:v>
      </x:c>
      <x:c r="S4071" s="59" t="n">
        <x:f>ROUND(R4071/'Inputs'!$C$4,2)</x:f>
        <x:v>3.1</x:v>
      </x:c>
      <x:c r="T4071" s="33" t="n">
        <x:f>ROUND((P4071-Q4071)*G4071*'Inputs'!$C$25/1000,1)</x:f>
        <x:v>81.2</x:v>
      </x:c>
    </x:row>
    <x:row r="4072">
      <x:c r="A4072" t="n">
        <x:v>4057</x:v>
      </x:c>
      <x:c r="B4072" s="68" t="n">
        <x:v>43.5</x:v>
      </x:c>
      <x:c r="C4072" s="68" t="n">
        <x:v>32.2</x:v>
      </x:c>
      <x:c r="D4072" s="68" t="n">
        <x:v>220.3</x:v>
      </x:c>
      <x:c r="E4072" s="68" t="n">
        <x:v>27.4</x:v>
      </x:c>
      <x:c r="F4072" s="68" t="n">
        <x:v>34.5</x:v>
      </x:c>
      <x:c r="G4072" s="68" t="n">
        <x:v>8.1</x:v>
      </x:c>
      <x:c r="H4072" s="69" t="n">
        <x:v>1.753</x:v>
      </x:c>
      <x:c r="I4072" s="68" t="n">
        <x:v>6926</x:v>
      </x:c>
      <x:c r="J4072" s="68" t="n">
        <x:v>11.7</x:v>
      </x:c>
      <x:c r="K4072" s="68" t="n">
        <x:v>650</x:v>
      </x:c>
      <x:c r="L4072" s="68" t="n">
        <x:v>3.2</x:v>
      </x:c>
      <x:c r="M4072" s="70" t="n">
        <x:v>0.064</x:v>
      </x:c>
      <x:c r="N4072" s="71" t="n">
        <x:v>148</x:v>
      </x:c>
      <x:c r="O4072" s="33" t="n">
        <x:f>ROUND(3*E4072+F4072+G4072*H4072,1)</x:f>
        <x:v>130.9</x:v>
      </x:c>
      <x:c r="P4072" s="33" t="n">
        <x:f>ROUND('Inputs'!$C$4*'Inputs'!$C$7*'Inputs'!$C$5*C4072/3600,1)</x:f>
        <x:v>4651.1</x:v>
      </x:c>
      <x:c r="Q4072" s="33" t="n">
        <x:f>ROUND(('Inputs'!$C$4/B4072)*'Inputs'!$C$7*'Inputs'!$C$6*D4072/3600,1)</x:f>
        <x:v>1463</x:v>
      </x:c>
      <x:c r="R4072" s="59" t="n">
        <x:f>ROUND((P4072-Q4072)*O4072-('Inputs'!$C$4/B4072)*(I4072/J4072+K4072)-'Inputs'!$C$4*L4072-('Inputs'!$C$4*'Inputs'!$C$20*'Inputs'!$C$21*'Inputs'!$C$22/1000)*M4072*N4072,0)</x:f>
        <x:v>78632</x:v>
      </x:c>
      <x:c r="S4072" s="59" t="n">
        <x:f>ROUND(R4072/'Inputs'!$C$4,2)</x:f>
        <x:v>7.86</x:v>
      </x:c>
      <x:c r="T4072" s="33" t="n">
        <x:f>ROUND((P4072-Q4072)*G4072*'Inputs'!$C$25/1000,1)</x:f>
        <x:v>66.7</x:v>
      </x:c>
    </x:row>
    <x:row r="4073">
      <x:c r="A4073" t="n">
        <x:v>4058</x:v>
      </x:c>
      <x:c r="B4073" s="68" t="n">
        <x:v>26.7</x:v>
      </x:c>
      <x:c r="C4073" s="68" t="n">
        <x:v>29.5</x:v>
      </x:c>
      <x:c r="D4073" s="68" t="n">
        <x:v>202.3</x:v>
      </x:c>
      <x:c r="E4073" s="68" t="n">
        <x:v>23.4</x:v>
      </x:c>
      <x:c r="F4073" s="68" t="n">
        <x:v>54.3</x:v>
      </x:c>
      <x:c r="G4073" s="68" t="n">
        <x:v>10.8</x:v>
      </x:c>
      <x:c r="H4073" s="69" t="n">
        <x:v>1.857</x:v>
      </x:c>
      <x:c r="I4073" s="68" t="n">
        <x:v>7253</x:v>
      </x:c>
      <x:c r="J4073" s="68" t="n">
        <x:v>14.4</x:v>
      </x:c>
      <x:c r="K4073" s="68" t="n">
        <x:v>613</x:v>
      </x:c>
      <x:c r="L4073" s="68" t="n">
        <x:v>2.3</x:v>
      </x:c>
      <x:c r="M4073" s="70" t="n">
        <x:v>0.087</x:v>
      </x:c>
      <x:c r="N4073" s="71" t="n">
        <x:v>123</x:v>
      </x:c>
      <x:c r="O4073" s="33" t="n">
        <x:f>ROUND(3*E4073+F4073+G4073*H4073,1)</x:f>
        <x:v>144.6</x:v>
      </x:c>
      <x:c r="P4073" s="33" t="n">
        <x:f>ROUND('Inputs'!$C$4*'Inputs'!$C$7*'Inputs'!$C$5*C4073/3600,1)</x:f>
        <x:v>4261.1</x:v>
      </x:c>
      <x:c r="Q4073" s="33" t="n">
        <x:f>ROUND(('Inputs'!$C$4/B4073)*'Inputs'!$C$7*'Inputs'!$C$6*D4073/3600,1)</x:f>
        <x:v>2188.8</x:v>
      </x:c>
      <x:c r="R4073" s="59" t="n">
        <x:f>ROUND((P4073-Q4073)*O4073-('Inputs'!$C$4/B4073)*(I4073/J4073+K4073)-'Inputs'!$C$4*L4073-('Inputs'!$C$4*'Inputs'!$C$20*'Inputs'!$C$21*'Inputs'!$C$22/1000)*M4073*N4073,0)</x:f>
        <x:v>-165507</x:v>
      </x:c>
      <x:c r="S4073" s="59" t="n">
        <x:f>ROUND(R4073/'Inputs'!$C$4,2)</x:f>
        <x:v>-16.55</x:v>
      </x:c>
      <x:c r="T4073" s="33" t="n">
        <x:f>ROUND((P4073-Q4073)*G4073*'Inputs'!$C$25/1000,1)</x:f>
        <x:v>57.8</x:v>
      </x:c>
    </x:row>
    <x:row r="4074">
      <x:c r="A4074" t="n">
        <x:v>4059</x:v>
      </x:c>
      <x:c r="B4074" s="68" t="n">
        <x:v>56.8</x:v>
      </x:c>
      <x:c r="C4074" s="68" t="n">
        <x:v>24.7</x:v>
      </x:c>
      <x:c r="D4074" s="68" t="n">
        <x:v>293.3</x:v>
      </x:c>
      <x:c r="E4074" s="68" t="n">
        <x:v>20.4</x:v>
      </x:c>
      <x:c r="F4074" s="68" t="n">
        <x:v>46.9</x:v>
      </x:c>
      <x:c r="G4074" s="68" t="n">
        <x:v>9.3</x:v>
      </x:c>
      <x:c r="H4074" s="69" t="n">
        <x:v>1.807</x:v>
      </x:c>
      <x:c r="I4074" s="68" t="n">
        <x:v>3906</x:v>
      </x:c>
      <x:c r="J4074" s="68" t="n">
        <x:v>12.3</x:v>
      </x:c>
      <x:c r="K4074" s="68" t="n">
        <x:v>550</x:v>
      </x:c>
      <x:c r="L4074" s="68" t="n">
        <x:v>1.9</x:v>
      </x:c>
      <x:c r="M4074" s="70" t="n">
        <x:v>0.096</x:v>
      </x:c>
      <x:c r="N4074" s="71" t="n">
        <x:v>115</x:v>
      </x:c>
      <x:c r="O4074" s="33" t="n">
        <x:f>ROUND(3*E4074+F4074+G4074*H4074,1)</x:f>
        <x:v>124.9</x:v>
      </x:c>
      <x:c r="P4074" s="33" t="n">
        <x:f>ROUND('Inputs'!$C$4*'Inputs'!$C$7*'Inputs'!$C$5*C4074/3600,1)</x:f>
        <x:v>3567.8</x:v>
      </x:c>
      <x:c r="Q4074" s="33" t="n">
        <x:f>ROUND(('Inputs'!$C$4/B4074)*'Inputs'!$C$7*'Inputs'!$C$6*D4074/3600,1)</x:f>
        <x:v>1491.7</x:v>
      </x:c>
      <x:c r="R4074" s="59" t="n">
        <x:f>ROUND((P4074-Q4074)*O4074-('Inputs'!$C$4/B4074)*(I4074/J4074+K4074)-'Inputs'!$C$4*L4074-('Inputs'!$C$4*'Inputs'!$C$20*'Inputs'!$C$21*'Inputs'!$C$22/1000)*M4074*N4074,0)</x:f>
        <x:v>62878</x:v>
      </x:c>
      <x:c r="S4074" s="59" t="n">
        <x:f>ROUND(R4074/'Inputs'!$C$4,2)</x:f>
        <x:v>6.29</x:v>
      </x:c>
      <x:c r="T4074" s="33" t="n">
        <x:f>ROUND((P4074-Q4074)*G4074*'Inputs'!$C$25/1000,1)</x:f>
        <x:v>49.9</x:v>
      </x:c>
    </x:row>
    <x:row r="4075">
      <x:c r="A4075" t="n">
        <x:v>4060</x:v>
      </x:c>
      <x:c r="B4075" s="68" t="n">
        <x:v>38.9</x:v>
      </x:c>
      <x:c r="C4075" s="68" t="n">
        <x:v>32.7</x:v>
      </x:c>
      <x:c r="D4075" s="68" t="n">
        <x:v>191.9</x:v>
      </x:c>
      <x:c r="E4075" s="68" t="n">
        <x:v>24.7</x:v>
      </x:c>
      <x:c r="F4075" s="68" t="n">
        <x:v>30.2</x:v>
      </x:c>
      <x:c r="G4075" s="68" t="n">
        <x:v>7.5</x:v>
      </x:c>
      <x:c r="H4075" s="69" t="n">
        <x:v>1.72</x:v>
      </x:c>
      <x:c r="I4075" s="68" t="n">
        <x:v>9698</x:v>
      </x:c>
      <x:c r="J4075" s="68" t="n">
        <x:v>14.3</x:v>
      </x:c>
      <x:c r="K4075" s="68" t="n">
        <x:v>427</x:v>
      </x:c>
      <x:c r="L4075" s="68" t="n">
        <x:v>1.8</x:v>
      </x:c>
      <x:c r="M4075" s="70" t="n">
        <x:v>0.007</x:v>
      </x:c>
      <x:c r="N4075" s="71" t="n">
        <x:v>112</x:v>
      </x:c>
      <x:c r="O4075" s="33" t="n">
        <x:f>ROUND(3*E4075+F4075+G4075*H4075,1)</x:f>
        <x:v>117.2</x:v>
      </x:c>
      <x:c r="P4075" s="33" t="n">
        <x:f>ROUND('Inputs'!$C$4*'Inputs'!$C$7*'Inputs'!$C$5*C4075/3600,1)</x:f>
        <x:v>4723.3</x:v>
      </x:c>
      <x:c r="Q4075" s="33" t="n">
        <x:f>ROUND(('Inputs'!$C$4/B4075)*'Inputs'!$C$7*'Inputs'!$C$6*D4075/3600,1)</x:f>
        <x:v>1425.1</x:v>
      </x:c>
      <x:c r="R4075" s="59" t="n">
        <x:f>ROUND((P4075-Q4075)*O4075-('Inputs'!$C$4/B4075)*(I4075/J4075+K4075)-'Inputs'!$C$4*L4075-('Inputs'!$C$4*'Inputs'!$C$20*'Inputs'!$C$21*'Inputs'!$C$22/1000)*M4075*N4075,0)</x:f>
        <x:v>82687</x:v>
      </x:c>
      <x:c r="S4075" s="59" t="n">
        <x:f>ROUND(R4075/'Inputs'!$C$4,2)</x:f>
        <x:v>8.27</x:v>
      </x:c>
      <x:c r="T4075" s="33" t="n">
        <x:f>ROUND((P4075-Q4075)*G4075*'Inputs'!$C$25/1000,1)</x:f>
        <x:v>63.9</x:v>
      </x:c>
    </x:row>
    <x:row r="4076">
      <x:c r="A4076" t="n">
        <x:v>4061</x:v>
      </x:c>
      <x:c r="B4076" s="68" t="n">
        <x:v>42</x:v>
      </x:c>
      <x:c r="C4076" s="68" t="n">
        <x:v>28.7</x:v>
      </x:c>
      <x:c r="D4076" s="68" t="n">
        <x:v>222.6</x:v>
      </x:c>
      <x:c r="E4076" s="68" t="n">
        <x:v>20.7</x:v>
      </x:c>
      <x:c r="F4076" s="68" t="n">
        <x:v>40</x:v>
      </x:c>
      <x:c r="G4076" s="68" t="n">
        <x:v>10.6</x:v>
      </x:c>
      <x:c r="H4076" s="69" t="n">
        <x:v>1.886</x:v>
      </x:c>
      <x:c r="I4076" s="68" t="n">
        <x:v>7615</x:v>
      </x:c>
      <x:c r="J4076" s="68" t="n">
        <x:v>13.2</x:v>
      </x:c>
      <x:c r="K4076" s="68" t="n">
        <x:v>387</x:v>
      </x:c>
      <x:c r="L4076" s="68" t="n">
        <x:v>5.3</x:v>
      </x:c>
      <x:c r="M4076" s="70" t="n">
        <x:v>0.006</x:v>
      </x:c>
      <x:c r="N4076" s="71" t="n">
        <x:v>125</x:v>
      </x:c>
      <x:c r="O4076" s="33" t="n">
        <x:f>ROUND(3*E4076+F4076+G4076*H4076,1)</x:f>
        <x:v>122.1</x:v>
      </x:c>
      <x:c r="P4076" s="33" t="n">
        <x:f>ROUND('Inputs'!$C$4*'Inputs'!$C$7*'Inputs'!$C$5*C4076/3600,1)</x:f>
        <x:v>4145.6</x:v>
      </x:c>
      <x:c r="Q4076" s="33" t="n">
        <x:f>ROUND(('Inputs'!$C$4/B4076)*'Inputs'!$C$7*'Inputs'!$C$6*D4076/3600,1)</x:f>
        <x:v>1531.1</x:v>
      </x:c>
      <x:c r="R4076" s="59" t="n">
        <x:f>ROUND((P4076-Q4076)*O4076-('Inputs'!$C$4/B4076)*(I4076/J4076+K4076)-'Inputs'!$C$4*L4076-('Inputs'!$C$4*'Inputs'!$C$20*'Inputs'!$C$21*'Inputs'!$C$22/1000)*M4076*N4076,0)</x:f>
        <x:v>35055</x:v>
      </x:c>
      <x:c r="S4076" s="59" t="n">
        <x:f>ROUND(R4076/'Inputs'!$C$4,2)</x:f>
        <x:v>3.51</x:v>
      </x:c>
      <x:c r="T4076" s="33" t="n">
        <x:f>ROUND((P4076-Q4076)*G4076*'Inputs'!$C$25/1000,1)</x:f>
        <x:v>71.6</x:v>
      </x:c>
    </x:row>
    <x:row r="4077">
      <x:c r="A4077" t="n">
        <x:v>4062</x:v>
      </x:c>
      <x:c r="B4077" s="68" t="n">
        <x:v>26.2</x:v>
      </x:c>
      <x:c r="C4077" s="68" t="n">
        <x:v>26.6</x:v>
      </x:c>
      <x:c r="D4077" s="68" t="n">
        <x:v>296.9</x:v>
      </x:c>
      <x:c r="E4077" s="68" t="n">
        <x:v>20.8</x:v>
      </x:c>
      <x:c r="F4077" s="68" t="n">
        <x:v>44.8</x:v>
      </x:c>
      <x:c r="G4077" s="68" t="n">
        <x:v>10.9</x:v>
      </x:c>
      <x:c r="H4077" s="69" t="n">
        <x:v>1.707</x:v>
      </x:c>
      <x:c r="I4077" s="68" t="n">
        <x:v>7340</x:v>
      </x:c>
      <x:c r="J4077" s="68" t="n">
        <x:v>9.4</x:v>
      </x:c>
      <x:c r="K4077" s="68" t="n">
        <x:v>813</x:v>
      </x:c>
      <x:c r="L4077" s="68" t="n">
        <x:v>3.5</x:v>
      </x:c>
      <x:c r="M4077" s="70" t="n">
        <x:v>0.06</x:v>
      </x:c>
      <x:c r="N4077" s="71" t="n">
        <x:v>66</x:v>
      </x:c>
      <x:c r="O4077" s="33" t="n">
        <x:f>ROUND(3*E4077+F4077+G4077*H4077,1)</x:f>
        <x:v>125.8</x:v>
      </x:c>
      <x:c r="P4077" s="33" t="n">
        <x:f>ROUND('Inputs'!$C$4*'Inputs'!$C$7*'Inputs'!$C$5*C4077/3600,1)</x:f>
        <x:v>3842.2</x:v>
      </x:c>
      <x:c r="Q4077" s="33" t="n">
        <x:f>ROUND(('Inputs'!$C$4/B4077)*'Inputs'!$C$7*'Inputs'!$C$6*D4077/3600,1)</x:f>
        <x:v>3273.7</x:v>
      </x:c>
      <x:c r="R4077" s="59" t="n">
        <x:f>ROUND((P4077-Q4077)*O4077-('Inputs'!$C$4/B4077)*(I4077/J4077+K4077)-'Inputs'!$C$4*L4077-('Inputs'!$C$4*'Inputs'!$C$20*'Inputs'!$C$21*'Inputs'!$C$22/1000)*M4077*N4077,0)</x:f>
        <x:v>-580678</x:v>
      </x:c>
      <x:c r="S4077" s="59" t="n">
        <x:f>ROUND(R4077/'Inputs'!$C$4,2)</x:f>
        <x:v>-58.07</x:v>
      </x:c>
      <x:c r="T4077" s="33" t="n">
        <x:f>ROUND((P4077-Q4077)*G4077*'Inputs'!$C$25/1000,1)</x:f>
        <x:v>16</x:v>
      </x:c>
    </x:row>
    <x:row r="4078">
      <x:c r="A4078" t="n">
        <x:v>4063</x:v>
      </x:c>
      <x:c r="B4078" s="68" t="n">
        <x:v>33.3</x:v>
      </x:c>
      <x:c r="C4078" s="68" t="n">
        <x:v>32.4</x:v>
      </x:c>
      <x:c r="D4078" s="68" t="n">
        <x:v>230.7</x:v>
      </x:c>
      <x:c r="E4078" s="68" t="n">
        <x:v>26.5</x:v>
      </x:c>
      <x:c r="F4078" s="68" t="n">
        <x:v>31.1</x:v>
      </x:c>
      <x:c r="G4078" s="68" t="n">
        <x:v>7.4</x:v>
      </x:c>
      <x:c r="H4078" s="69" t="n">
        <x:v>1.871</x:v>
      </x:c>
      <x:c r="I4078" s="68" t="n">
        <x:v>5007</x:v>
      </x:c>
      <x:c r="J4078" s="68" t="n">
        <x:v>11.6</x:v>
      </x:c>
      <x:c r="K4078" s="68" t="n">
        <x:v>618</x:v>
      </x:c>
      <x:c r="L4078" s="68" t="n">
        <x:v>2.6</x:v>
      </x:c>
      <x:c r="M4078" s="70" t="n">
        <x:v>0.082</x:v>
      </x:c>
      <x:c r="N4078" s="71" t="n">
        <x:v>81</x:v>
      </x:c>
      <x:c r="O4078" s="33" t="n">
        <x:f>ROUND(3*E4078+F4078+G4078*H4078,1)</x:f>
        <x:v>124.4</x:v>
      </x:c>
      <x:c r="P4078" s="33" t="n">
        <x:f>ROUND('Inputs'!$C$4*'Inputs'!$C$7*'Inputs'!$C$5*C4078/3600,1)</x:f>
        <x:v>4680</x:v>
      </x:c>
      <x:c r="Q4078" s="33" t="n">
        <x:f>ROUND(('Inputs'!$C$4/B4078)*'Inputs'!$C$7*'Inputs'!$C$6*D4078/3600,1)</x:f>
        <x:v>2001.4</x:v>
      </x:c>
      <x:c r="R4078" s="59" t="n">
        <x:f>ROUND((P4078-Q4078)*O4078-('Inputs'!$C$4/B4078)*(I4078/J4078+K4078)-'Inputs'!$C$4*L4078-('Inputs'!$C$4*'Inputs'!$C$20*'Inputs'!$C$21*'Inputs'!$C$22/1000)*M4078*N4078,0)</x:f>
        <x:v>-22841</x:v>
      </x:c>
      <x:c r="S4078" s="59" t="n">
        <x:f>ROUND(R4078/'Inputs'!$C$4,2)</x:f>
        <x:v>-2.28</x:v>
      </x:c>
      <x:c r="T4078" s="33" t="n">
        <x:f>ROUND((P4078-Q4078)*G4078*'Inputs'!$C$25/1000,1)</x:f>
        <x:v>51.2</x:v>
      </x:c>
    </x:row>
    <x:row r="4079">
      <x:c r="A4079" t="n">
        <x:v>4064</x:v>
      </x:c>
      <x:c r="B4079" s="68" t="n">
        <x:v>58.5</x:v>
      </x:c>
      <x:c r="C4079" s="68" t="n">
        <x:v>27.7</x:v>
      </x:c>
      <x:c r="D4079" s="68" t="n">
        <x:v>258.6</x:v>
      </x:c>
      <x:c r="E4079" s="68" t="n">
        <x:v>20.5</x:v>
      </x:c>
      <x:c r="F4079" s="68" t="n">
        <x:v>55</x:v>
      </x:c>
      <x:c r="G4079" s="68" t="n">
        <x:v>8.7</x:v>
      </x:c>
      <x:c r="H4079" s="69" t="n">
        <x:v>1.898</x:v>
      </x:c>
      <x:c r="I4079" s="68" t="n">
        <x:v>6173</x:v>
      </x:c>
      <x:c r="J4079" s="68" t="n">
        <x:v>10.3</x:v>
      </x:c>
      <x:c r="K4079" s="68" t="n">
        <x:v>858</x:v>
      </x:c>
      <x:c r="L4079" s="68" t="n">
        <x:v>4.5</x:v>
      </x:c>
      <x:c r="M4079" s="70" t="n">
        <x:v>0.017</x:v>
      </x:c>
      <x:c r="N4079" s="71" t="n">
        <x:v>149</x:v>
      </x:c>
      <x:c r="O4079" s="33" t="n">
        <x:f>ROUND(3*E4079+F4079+G4079*H4079,1)</x:f>
        <x:v>133</x:v>
      </x:c>
      <x:c r="P4079" s="33" t="n">
        <x:f>ROUND('Inputs'!$C$4*'Inputs'!$C$7*'Inputs'!$C$5*C4079/3600,1)</x:f>
        <x:v>4001.1</x:v>
      </x:c>
      <x:c r="Q4079" s="33" t="n">
        <x:f>ROUND(('Inputs'!$C$4/B4079)*'Inputs'!$C$7*'Inputs'!$C$6*D4079/3600,1)</x:f>
        <x:v>1277</x:v>
      </x:c>
      <x:c r="R4079" s="59" t="n">
        <x:f>ROUND((P4079-Q4079)*O4079-('Inputs'!$C$4/B4079)*(I4079/J4079+K4079)-'Inputs'!$C$4*L4079-('Inputs'!$C$4*'Inputs'!$C$20*'Inputs'!$C$21*'Inputs'!$C$22/1000)*M4079*N4079,0)</x:f>
        <x:v>62527</x:v>
      </x:c>
      <x:c r="S4079" s="59" t="n">
        <x:f>ROUND(R4079/'Inputs'!$C$4,2)</x:f>
        <x:v>6.25</x:v>
      </x:c>
      <x:c r="T4079" s="33" t="n">
        <x:f>ROUND((P4079-Q4079)*G4079*'Inputs'!$C$25/1000,1)</x:f>
        <x:v>61.2</x:v>
      </x:c>
    </x:row>
    <x:row r="4080">
      <x:c r="A4080" t="n">
        <x:v>4065</x:v>
      </x:c>
      <x:c r="B4080" s="68" t="n">
        <x:v>58.1</x:v>
      </x:c>
      <x:c r="C4080" s="68" t="n">
        <x:v>24.3</x:v>
      </x:c>
      <x:c r="D4080" s="68" t="n">
        <x:v>191.6</x:v>
      </x:c>
      <x:c r="E4080" s="68" t="n">
        <x:v>26.5</x:v>
      </x:c>
      <x:c r="F4080" s="68" t="n">
        <x:v>48.5</x:v>
      </x:c>
      <x:c r="G4080" s="68" t="n">
        <x:v>9.3</x:v>
      </x:c>
      <x:c r="H4080" s="69" t="n">
        <x:v>1.578</x:v>
      </x:c>
      <x:c r="I4080" s="68" t="n">
        <x:v>7924</x:v>
      </x:c>
      <x:c r="J4080" s="68" t="n">
        <x:v>13.4</x:v>
      </x:c>
      <x:c r="K4080" s="68" t="n">
        <x:v>733</x:v>
      </x:c>
      <x:c r="L4080" s="68" t="n">
        <x:v>3.6</x:v>
      </x:c>
      <x:c r="M4080" s="70" t="n">
        <x:v>0.018</x:v>
      </x:c>
      <x:c r="N4080" s="71" t="n">
        <x:v>105</x:v>
      </x:c>
      <x:c r="O4080" s="33" t="n">
        <x:f>ROUND(3*E4080+F4080+G4080*H4080,1)</x:f>
        <x:v>142.7</x:v>
      </x:c>
      <x:c r="P4080" s="33" t="n">
        <x:f>ROUND('Inputs'!$C$4*'Inputs'!$C$7*'Inputs'!$C$5*C4080/3600,1)</x:f>
        <x:v>3510</x:v>
      </x:c>
      <x:c r="Q4080" s="33" t="n">
        <x:f>ROUND(('Inputs'!$C$4/B4080)*'Inputs'!$C$7*'Inputs'!$C$6*D4080/3600,1)</x:f>
        <x:v>952.7</x:v>
      </x:c>
      <x:c r="R4080" s="59" t="n">
        <x:f>ROUND((P4080-Q4080)*O4080-('Inputs'!$C$4/B4080)*(I4080/J4080+K4080)-'Inputs'!$C$4*L4080-('Inputs'!$C$4*'Inputs'!$C$20*'Inputs'!$C$21*'Inputs'!$C$22/1000)*M4080*N4080,0)</x:f>
        <x:v>96758</x:v>
      </x:c>
      <x:c r="S4080" s="59" t="n">
        <x:f>ROUND(R4080/'Inputs'!$C$4,2)</x:f>
        <x:v>9.68</x:v>
      </x:c>
      <x:c r="T4080" s="33" t="n">
        <x:f>ROUND((P4080-Q4080)*G4080*'Inputs'!$C$25/1000,1)</x:f>
        <x:v>61.4</x:v>
      </x:c>
    </x:row>
    <x:row r="4081">
      <x:c r="A4081" t="n">
        <x:v>4066</x:v>
      </x:c>
      <x:c r="B4081" s="68" t="n">
        <x:v>56.9</x:v>
      </x:c>
      <x:c r="C4081" s="68" t="n">
        <x:v>28.3</x:v>
      </x:c>
      <x:c r="D4081" s="68" t="n">
        <x:v>215.9</x:v>
      </x:c>
      <x:c r="E4081" s="68" t="n">
        <x:v>20</x:v>
      </x:c>
      <x:c r="F4081" s="68" t="n">
        <x:v>50.8</x:v>
      </x:c>
      <x:c r="G4081" s="68" t="n">
        <x:v>10.5</x:v>
      </x:c>
      <x:c r="H4081" s="69" t="n">
        <x:v>2.049</x:v>
      </x:c>
      <x:c r="I4081" s="68" t="n">
        <x:v>8147</x:v>
      </x:c>
      <x:c r="J4081" s="68" t="n">
        <x:v>8.8</x:v>
      </x:c>
      <x:c r="K4081" s="68" t="n">
        <x:v>697</x:v>
      </x:c>
      <x:c r="L4081" s="68" t="n">
        <x:v>2.6</x:v>
      </x:c>
      <x:c r="M4081" s="70" t="n">
        <x:v>0.039</x:v>
      </x:c>
      <x:c r="N4081" s="71" t="n">
        <x:v>156</x:v>
      </x:c>
      <x:c r="O4081" s="33" t="n">
        <x:f>ROUND(3*E4081+F4081+G4081*H4081,1)</x:f>
        <x:v>132.3</x:v>
      </x:c>
      <x:c r="P4081" s="33" t="n">
        <x:f>ROUND('Inputs'!$C$4*'Inputs'!$C$7*'Inputs'!$C$5*C4081/3600,1)</x:f>
        <x:v>4087.8</x:v>
      </x:c>
      <x:c r="Q4081" s="33" t="n">
        <x:f>ROUND(('Inputs'!$C$4/B4081)*'Inputs'!$C$7*'Inputs'!$C$6*D4081/3600,1)</x:f>
        <x:v>1096.2</x:v>
      </x:c>
      <x:c r="R4081" s="59" t="n">
        <x:f>ROUND((P4081-Q4081)*O4081-('Inputs'!$C$4/B4081)*(I4081/J4081+K4081)-'Inputs'!$C$4*L4081-('Inputs'!$C$4*'Inputs'!$C$20*'Inputs'!$C$21*'Inputs'!$C$22/1000)*M4081*N4081,0)</x:f>
        <x:v>70983</x:v>
      </x:c>
      <x:c r="S4081" s="59" t="n">
        <x:f>ROUND(R4081/'Inputs'!$C$4,2)</x:f>
        <x:v>7.1</x:v>
      </x:c>
      <x:c r="T4081" s="33" t="n">
        <x:f>ROUND((P4081-Q4081)*G4081*'Inputs'!$C$25/1000,1)</x:f>
        <x:v>81.2</x:v>
      </x:c>
    </x:row>
    <x:row r="4082">
      <x:c r="A4082" t="n">
        <x:v>4067</x:v>
      </x:c>
      <x:c r="B4082" s="68" t="n">
        <x:v>54.7</x:v>
      </x:c>
      <x:c r="C4082" s="68" t="n">
        <x:v>25</x:v>
      </x:c>
      <x:c r="D4082" s="68" t="n">
        <x:v>262</x:v>
      </x:c>
      <x:c r="E4082" s="68" t="n">
        <x:v>20.3</x:v>
      </x:c>
      <x:c r="F4082" s="68" t="n">
        <x:v>54.7</x:v>
      </x:c>
      <x:c r="G4082" s="68" t="n">
        <x:v>10.9</x:v>
      </x:c>
      <x:c r="H4082" s="69" t="n">
        <x:v>1.776</x:v>
      </x:c>
      <x:c r="I4082" s="68" t="n">
        <x:v>6640</x:v>
      </x:c>
      <x:c r="J4082" s="68" t="n">
        <x:v>14.3</x:v>
      </x:c>
      <x:c r="K4082" s="68" t="n">
        <x:v>662</x:v>
      </x:c>
      <x:c r="L4082" s="68" t="n">
        <x:v>1.8</x:v>
      </x:c>
      <x:c r="M4082" s="70" t="n">
        <x:v>0.048</x:v>
      </x:c>
      <x:c r="N4082" s="71" t="n">
        <x:v>139</x:v>
      </x:c>
      <x:c r="O4082" s="33" t="n">
        <x:f>ROUND(3*E4082+F4082+G4082*H4082,1)</x:f>
        <x:v>135</x:v>
      </x:c>
      <x:c r="P4082" s="33" t="n">
        <x:f>ROUND('Inputs'!$C$4*'Inputs'!$C$7*'Inputs'!$C$5*C4082/3600,1)</x:f>
        <x:v>3611.1</x:v>
      </x:c>
      <x:c r="Q4082" s="33" t="n">
        <x:f>ROUND(('Inputs'!$C$4/B4082)*'Inputs'!$C$7*'Inputs'!$C$6*D4082/3600,1)</x:f>
        <x:v>1383.7</x:v>
      </x:c>
      <x:c r="R4082" s="59" t="n">
        <x:f>ROUND((P4082-Q4082)*O4082-('Inputs'!$C$4/B4082)*(I4082/J4082+K4082)-'Inputs'!$C$4*L4082-('Inputs'!$C$4*'Inputs'!$C$20*'Inputs'!$C$21*'Inputs'!$C$22/1000)*M4082*N4082,0)</x:f>
        <x:v>61868</x:v>
      </x:c>
      <x:c r="S4082" s="59" t="n">
        <x:f>ROUND(R4082/'Inputs'!$C$4,2)</x:f>
        <x:v>6.19</x:v>
      </x:c>
      <x:c r="T4082" s="33" t="n">
        <x:f>ROUND((P4082-Q4082)*G4082*'Inputs'!$C$25/1000,1)</x:f>
        <x:v>62.7</x:v>
      </x:c>
    </x:row>
    <x:row r="4083">
      <x:c r="A4083" t="n">
        <x:v>4068</x:v>
      </x:c>
      <x:c r="B4083" s="68" t="n">
        <x:v>38.9</x:v>
      </x:c>
      <x:c r="C4083" s="68" t="n">
        <x:v>29.3</x:v>
      </x:c>
      <x:c r="D4083" s="68" t="n">
        <x:v>228.2</x:v>
      </x:c>
      <x:c r="E4083" s="68" t="n">
        <x:v>27.4</x:v>
      </x:c>
      <x:c r="F4083" s="68" t="n">
        <x:v>50.1</x:v>
      </x:c>
      <x:c r="G4083" s="68" t="n">
        <x:v>10.1</x:v>
      </x:c>
      <x:c r="H4083" s="69" t="n">
        <x:v>1.597</x:v>
      </x:c>
      <x:c r="I4083" s="68" t="n">
        <x:v>6018</x:v>
      </x:c>
      <x:c r="J4083" s="68" t="n">
        <x:v>10</x:v>
      </x:c>
      <x:c r="K4083" s="68" t="n">
        <x:v>468</x:v>
      </x:c>
      <x:c r="L4083" s="68" t="n">
        <x:v>5.7</x:v>
      </x:c>
      <x:c r="M4083" s="70" t="n">
        <x:v>0.059</x:v>
      </x:c>
      <x:c r="N4083" s="71" t="n">
        <x:v>61</x:v>
      </x:c>
      <x:c r="O4083" s="33" t="n">
        <x:f>ROUND(3*E4083+F4083+G4083*H4083,1)</x:f>
        <x:v>148.4</x:v>
      </x:c>
      <x:c r="P4083" s="33" t="n">
        <x:f>ROUND('Inputs'!$C$4*'Inputs'!$C$7*'Inputs'!$C$5*C4083/3600,1)</x:f>
        <x:v>4232.2</x:v>
      </x:c>
      <x:c r="Q4083" s="33" t="n">
        <x:f>ROUND(('Inputs'!$C$4/B4083)*'Inputs'!$C$7*'Inputs'!$C$6*D4083/3600,1)</x:f>
        <x:v>1694.7</x:v>
      </x:c>
      <x:c r="R4083" s="59" t="n">
        <x:f>ROUND((P4083-Q4083)*O4083-('Inputs'!$C$4/B4083)*(I4083/J4083+K4083)-'Inputs'!$C$4*L4083-('Inputs'!$C$4*'Inputs'!$C$20*'Inputs'!$C$21*'Inputs'!$C$22/1000)*M4083*N4083,0)</x:f>
        <x:v>36504</x:v>
      </x:c>
      <x:c r="S4083" s="59" t="n">
        <x:f>ROUND(R4083/'Inputs'!$C$4,2)</x:f>
        <x:v>3.65</x:v>
      </x:c>
      <x:c r="T4083" s="33" t="n">
        <x:f>ROUND((P4083-Q4083)*G4083*'Inputs'!$C$25/1000,1)</x:f>
        <x:v>66.2</x:v>
      </x:c>
    </x:row>
    <x:row r="4084">
      <x:c r="A4084" t="n">
        <x:v>4069</x:v>
      </x:c>
      <x:c r="B4084" s="68" t="n">
        <x:v>54.6</x:v>
      </x:c>
      <x:c r="C4084" s="68" t="n">
        <x:v>26.7</x:v>
      </x:c>
      <x:c r="D4084" s="68" t="n">
        <x:v>265.4</x:v>
      </x:c>
      <x:c r="E4084" s="68" t="n">
        <x:v>24.8</x:v>
      </x:c>
      <x:c r="F4084" s="68" t="n">
        <x:v>43.9</x:v>
      </x:c>
      <x:c r="G4084" s="68" t="n">
        <x:v>9.8</x:v>
      </x:c>
      <x:c r="H4084" s="69" t="n">
        <x:v>1.903</x:v>
      </x:c>
      <x:c r="I4084" s="68" t="n">
        <x:v>9077</x:v>
      </x:c>
      <x:c r="J4084" s="68" t="n">
        <x:v>14.5</x:v>
      </x:c>
      <x:c r="K4084" s="68" t="n">
        <x:v>796</x:v>
      </x:c>
      <x:c r="L4084" s="68" t="n">
        <x:v>4</x:v>
      </x:c>
      <x:c r="M4084" s="70" t="n">
        <x:v>0.031</x:v>
      </x:c>
      <x:c r="N4084" s="71" t="n">
        <x:v>117</x:v>
      </x:c>
      <x:c r="O4084" s="33" t="n">
        <x:f>ROUND(3*E4084+F4084+G4084*H4084,1)</x:f>
        <x:v>136.9</x:v>
      </x:c>
      <x:c r="P4084" s="33" t="n">
        <x:f>ROUND('Inputs'!$C$4*'Inputs'!$C$7*'Inputs'!$C$5*C4084/3600,1)</x:f>
        <x:v>3856.7</x:v>
      </x:c>
      <x:c r="Q4084" s="33" t="n">
        <x:f>ROUND(('Inputs'!$C$4/B4084)*'Inputs'!$C$7*'Inputs'!$C$6*D4084/3600,1)</x:f>
        <x:v>1404.2</x:v>
      </x:c>
      <x:c r="R4084" s="59" t="n">
        <x:f>ROUND((P4084-Q4084)*O4084-('Inputs'!$C$4/B4084)*(I4084/J4084+K4084)-'Inputs'!$C$4*L4084-('Inputs'!$C$4*'Inputs'!$C$20*'Inputs'!$C$21*'Inputs'!$C$22/1000)*M4084*N4084,0)</x:f>
        <x:v>27197</x:v>
      </x:c>
      <x:c r="S4084" s="59" t="n">
        <x:f>ROUND(R4084/'Inputs'!$C$4,2)</x:f>
        <x:v>2.72</x:v>
      </x:c>
      <x:c r="T4084" s="33" t="n">
        <x:f>ROUND((P4084-Q4084)*G4084*'Inputs'!$C$25/1000,1)</x:f>
        <x:v>62.1</x:v>
      </x:c>
    </x:row>
    <x:row r="4085">
      <x:c r="A4085" t="n">
        <x:v>4070</x:v>
      </x:c>
      <x:c r="B4085" s="68" t="n">
        <x:v>39.9</x:v>
      </x:c>
      <x:c r="C4085" s="68" t="n">
        <x:v>33.8</x:v>
      </x:c>
      <x:c r="D4085" s="68" t="n">
        <x:v>189.1</x:v>
      </x:c>
      <x:c r="E4085" s="68" t="n">
        <x:v>22.3</x:v>
      </x:c>
      <x:c r="F4085" s="68" t="n">
        <x:v>38.2</x:v>
      </x:c>
      <x:c r="G4085" s="68" t="n">
        <x:v>10.4</x:v>
      </x:c>
      <x:c r="H4085" s="69" t="n">
        <x:v>1.67</x:v>
      </x:c>
      <x:c r="I4085" s="68" t="n">
        <x:v>6125</x:v>
      </x:c>
      <x:c r="J4085" s="68" t="n">
        <x:v>8.7</x:v>
      </x:c>
      <x:c r="K4085" s="68" t="n">
        <x:v>403</x:v>
      </x:c>
      <x:c r="L4085" s="68" t="n">
        <x:v>2.4</x:v>
      </x:c>
      <x:c r="M4085" s="70" t="n">
        <x:v>0.015</x:v>
      </x:c>
      <x:c r="N4085" s="71" t="n">
        <x:v>63</x:v>
      </x:c>
      <x:c r="O4085" s="33" t="n">
        <x:f>ROUND(3*E4085+F4085+G4085*H4085,1)</x:f>
        <x:v>122.5</x:v>
      </x:c>
      <x:c r="P4085" s="33" t="n">
        <x:f>ROUND('Inputs'!$C$4*'Inputs'!$C$7*'Inputs'!$C$5*C4085/3600,1)</x:f>
        <x:v>4882.2</x:v>
      </x:c>
      <x:c r="Q4085" s="33" t="n">
        <x:f>ROUND(('Inputs'!$C$4/B4085)*'Inputs'!$C$7*'Inputs'!$C$6*D4085/3600,1)</x:f>
        <x:v>1369.1</x:v>
      </x:c>
      <x:c r="R4085" s="59" t="n">
        <x:f>ROUND((P4085-Q4085)*O4085-('Inputs'!$C$4/B4085)*(I4085/J4085+K4085)-'Inputs'!$C$4*L4085-('Inputs'!$C$4*'Inputs'!$C$20*'Inputs'!$C$21*'Inputs'!$C$22/1000)*M4085*N4085,0)</x:f>
        <x:v>126792</x:v>
      </x:c>
      <x:c r="S4085" s="59" t="n">
        <x:f>ROUND(R4085/'Inputs'!$C$4,2)</x:f>
        <x:v>12.68</x:v>
      </x:c>
      <x:c r="T4085" s="33" t="n">
        <x:f>ROUND((P4085-Q4085)*G4085*'Inputs'!$C$25/1000,1)</x:f>
        <x:v>94.4</x:v>
      </x:c>
    </x:row>
    <x:row r="4086">
      <x:c r="A4086" t="n">
        <x:v>4071</x:v>
      </x:c>
      <x:c r="B4086" s="68" t="n">
        <x:v>27.3</x:v>
      </x:c>
      <x:c r="C4086" s="68" t="n">
        <x:v>31.8</x:v>
      </x:c>
      <x:c r="D4086" s="68" t="n">
        <x:v>178.8</x:v>
      </x:c>
      <x:c r="E4086" s="68" t="n">
        <x:v>25.4</x:v>
      </x:c>
      <x:c r="F4086" s="68" t="n">
        <x:v>50</x:v>
      </x:c>
      <x:c r="G4086" s="68" t="n">
        <x:v>10.5</x:v>
      </x:c>
      <x:c r="H4086" s="69" t="n">
        <x:v>1.895</x:v>
      </x:c>
      <x:c r="I4086" s="68" t="n">
        <x:v>5465</x:v>
      </x:c>
      <x:c r="J4086" s="68" t="n">
        <x:v>11.9</x:v>
      </x:c>
      <x:c r="K4086" s="68" t="n">
        <x:v>784</x:v>
      </x:c>
      <x:c r="L4086" s="68" t="n">
        <x:v>3</x:v>
      </x:c>
      <x:c r="M4086" s="70" t="n">
        <x:v>0.097</x:v>
      </x:c>
      <x:c r="N4086" s="71" t="n">
        <x:v>109</x:v>
      </x:c>
      <x:c r="O4086" s="33" t="n">
        <x:f>ROUND(3*E4086+F4086+G4086*H4086,1)</x:f>
        <x:v>146.1</x:v>
      </x:c>
      <x:c r="P4086" s="33" t="n">
        <x:f>ROUND('Inputs'!$C$4*'Inputs'!$C$7*'Inputs'!$C$5*C4086/3600,1)</x:f>
        <x:v>4593.3</x:v>
      </x:c>
      <x:c r="Q4086" s="33" t="n">
        <x:f>ROUND(('Inputs'!$C$4/B4086)*'Inputs'!$C$7*'Inputs'!$C$6*D4086/3600,1)</x:f>
        <x:v>1892.1</x:v>
      </x:c>
      <x:c r="R4086" s="59" t="n">
        <x:f>ROUND((P4086-Q4086)*O4086-('Inputs'!$C$4/B4086)*(I4086/J4086+K4086)-'Inputs'!$C$4*L4086-('Inputs'!$C$4*'Inputs'!$C$20*'Inputs'!$C$21*'Inputs'!$C$22/1000)*M4086*N4086,0)</x:f>
        <x:v>-114398</x:v>
      </x:c>
      <x:c r="S4086" s="59" t="n">
        <x:f>ROUND(R4086/'Inputs'!$C$4,2)</x:f>
        <x:v>-11.44</x:v>
      </x:c>
      <x:c r="T4086" s="33" t="n">
        <x:f>ROUND((P4086-Q4086)*G4086*'Inputs'!$C$25/1000,1)</x:f>
        <x:v>73.3</x:v>
      </x:c>
    </x:row>
    <x:row r="4087">
      <x:c r="A4087" t="n">
        <x:v>4072</x:v>
      </x:c>
      <x:c r="B4087" s="68" t="n">
        <x:v>34.1</x:v>
      </x:c>
      <x:c r="C4087" s="68" t="n">
        <x:v>30.3</x:v>
      </x:c>
      <x:c r="D4087" s="68" t="n">
        <x:v>231.4</x:v>
      </x:c>
      <x:c r="E4087" s="68" t="n">
        <x:v>22</x:v>
      </x:c>
      <x:c r="F4087" s="68" t="n">
        <x:v>35</x:v>
      </x:c>
      <x:c r="G4087" s="68" t="n">
        <x:v>7.9</x:v>
      </x:c>
      <x:c r="H4087" s="69" t="n">
        <x:v>1.889</x:v>
      </x:c>
      <x:c r="I4087" s="68" t="n">
        <x:v>7607</x:v>
      </x:c>
      <x:c r="J4087" s="68" t="n">
        <x:v>10.6</x:v>
      </x:c>
      <x:c r="K4087" s="68" t="n">
        <x:v>489</x:v>
      </x:c>
      <x:c r="L4087" s="68" t="n">
        <x:v>3.8</x:v>
      </x:c>
      <x:c r="M4087" s="70" t="n">
        <x:v>0.021</x:v>
      </x:c>
      <x:c r="N4087" s="71" t="n">
        <x:v>102</x:v>
      </x:c>
      <x:c r="O4087" s="33" t="n">
        <x:f>ROUND(3*E4087+F4087+G4087*H4087,1)</x:f>
        <x:v>115.9</x:v>
      </x:c>
      <x:c r="P4087" s="33" t="n">
        <x:f>ROUND('Inputs'!$C$4*'Inputs'!$C$7*'Inputs'!$C$5*C4087/3600,1)</x:f>
        <x:v>4376.7</x:v>
      </x:c>
      <x:c r="Q4087" s="33" t="n">
        <x:f>ROUND(('Inputs'!$C$4/B4087)*'Inputs'!$C$7*'Inputs'!$C$6*D4087/3600,1)</x:f>
        <x:v>1960.4</x:v>
      </x:c>
      <x:c r="R4087" s="59" t="n">
        <x:f>ROUND((P4087-Q4087)*O4087-('Inputs'!$C$4/B4087)*(I4087/J4087+K4087)-'Inputs'!$C$4*L4087-('Inputs'!$C$4*'Inputs'!$C$20*'Inputs'!$C$21*'Inputs'!$C$22/1000)*M4087*N4087,0)</x:f>
        <x:v>-116594</x:v>
      </x:c>
      <x:c r="S4087" s="59" t="n">
        <x:f>ROUND(R4087/'Inputs'!$C$4,2)</x:f>
        <x:v>-11.66</x:v>
      </x:c>
      <x:c r="T4087" s="33" t="n">
        <x:f>ROUND((P4087-Q4087)*G4087*'Inputs'!$C$25/1000,1)</x:f>
        <x:v>49.3</x:v>
      </x:c>
    </x:row>
    <x:row r="4088">
      <x:c r="A4088" t="n">
        <x:v>4073</x:v>
      </x:c>
      <x:c r="B4088" s="68" t="n">
        <x:v>34.6</x:v>
      </x:c>
      <x:c r="C4088" s="68" t="n">
        <x:v>25.1</x:v>
      </x:c>
      <x:c r="D4088" s="68" t="n">
        <x:v>217</x:v>
      </x:c>
      <x:c r="E4088" s="68" t="n">
        <x:v>26.4</x:v>
      </x:c>
      <x:c r="F4088" s="68" t="n">
        <x:v>48.9</x:v>
      </x:c>
      <x:c r="G4088" s="68" t="n">
        <x:v>10.5</x:v>
      </x:c>
      <x:c r="H4088" s="69" t="n">
        <x:v>1.718</x:v>
      </x:c>
      <x:c r="I4088" s="68" t="n">
        <x:v>5886</x:v>
      </x:c>
      <x:c r="J4088" s="68" t="n">
        <x:v>8.5</x:v>
      </x:c>
      <x:c r="K4088" s="68" t="n">
        <x:v>506</x:v>
      </x:c>
      <x:c r="L4088" s="68" t="n">
        <x:v>3.5</x:v>
      </x:c>
      <x:c r="M4088" s="70" t="n">
        <x:v>0.016</x:v>
      </x:c>
      <x:c r="N4088" s="71" t="n">
        <x:v>73</x:v>
      </x:c>
      <x:c r="O4088" s="33" t="n">
        <x:f>ROUND(3*E4088+F4088+G4088*H4088,1)</x:f>
        <x:v>146.1</x:v>
      </x:c>
      <x:c r="P4088" s="33" t="n">
        <x:f>ROUND('Inputs'!$C$4*'Inputs'!$C$7*'Inputs'!$C$5*C4088/3600,1)</x:f>
        <x:v>3625.6</x:v>
      </x:c>
      <x:c r="Q4088" s="33" t="n">
        <x:f>ROUND(('Inputs'!$C$4/B4088)*'Inputs'!$C$7*'Inputs'!$C$6*D4088/3600,1)</x:f>
        <x:v>1811.8</x:v>
      </x:c>
      <x:c r="R4088" s="59" t="n">
        <x:f>ROUND((P4088-Q4088)*O4088-('Inputs'!$C$4/B4088)*(I4088/J4088+K4088)-'Inputs'!$C$4*L4088-('Inputs'!$C$4*'Inputs'!$C$20*'Inputs'!$C$21*'Inputs'!$C$22/1000)*M4088*N4088,0)</x:f>
        <x:v>-118994</x:v>
      </x:c>
      <x:c r="S4088" s="59" t="n">
        <x:f>ROUND(R4088/'Inputs'!$C$4,2)</x:f>
        <x:v>-11.9</x:v>
      </x:c>
      <x:c r="T4088" s="33" t="n">
        <x:f>ROUND((P4088-Q4088)*G4088*'Inputs'!$C$25/1000,1)</x:f>
        <x:v>49.2</x:v>
      </x:c>
    </x:row>
    <x:row r="4089">
      <x:c r="A4089" t="n">
        <x:v>4074</x:v>
      </x:c>
      <x:c r="B4089" s="68" t="n">
        <x:v>39.3</x:v>
      </x:c>
      <x:c r="C4089" s="68" t="n">
        <x:v>27.8</x:v>
      </x:c>
      <x:c r="D4089" s="68" t="n">
        <x:v>237</x:v>
      </x:c>
      <x:c r="E4089" s="68" t="n">
        <x:v>24.3</x:v>
      </x:c>
      <x:c r="F4089" s="68" t="n">
        <x:v>52</x:v>
      </x:c>
      <x:c r="G4089" s="68" t="n">
        <x:v>8.9</x:v>
      </x:c>
      <x:c r="H4089" s="69" t="n">
        <x:v>1.72</x:v>
      </x:c>
      <x:c r="I4089" s="68" t="n">
        <x:v>5774</x:v>
      </x:c>
      <x:c r="J4089" s="68" t="n">
        <x:v>9.5</x:v>
      </x:c>
      <x:c r="K4089" s="68" t="n">
        <x:v>726</x:v>
      </x:c>
      <x:c r="L4089" s="68" t="n">
        <x:v>3.4</x:v>
      </x:c>
      <x:c r="M4089" s="70" t="n">
        <x:v>0.078</x:v>
      </x:c>
      <x:c r="N4089" s="71" t="n">
        <x:v>68</x:v>
      </x:c>
      <x:c r="O4089" s="33" t="n">
        <x:f>ROUND(3*E4089+F4089+G4089*H4089,1)</x:f>
        <x:v>140.2</x:v>
      </x:c>
      <x:c r="P4089" s="33" t="n">
        <x:f>ROUND('Inputs'!$C$4*'Inputs'!$C$7*'Inputs'!$C$5*C4089/3600,1)</x:f>
        <x:v>4015.6</x:v>
      </x:c>
      <x:c r="Q4089" s="33" t="n">
        <x:f>ROUND(('Inputs'!$C$4/B4089)*'Inputs'!$C$7*'Inputs'!$C$6*D4089/3600,1)</x:f>
        <x:v>1742.2</x:v>
      </x:c>
      <x:c r="R4089" s="59" t="n">
        <x:f>ROUND((P4089-Q4089)*O4089-('Inputs'!$C$4/B4089)*(I4089/J4089+K4089)-'Inputs'!$C$4*L4089-('Inputs'!$C$4*'Inputs'!$C$20*'Inputs'!$C$21*'Inputs'!$C$22/1000)*M4089*N4089,0)</x:f>
        <x:v>-66516</x:v>
      </x:c>
      <x:c r="S4089" s="59" t="n">
        <x:f>ROUND(R4089/'Inputs'!$C$4,2)</x:f>
        <x:v>-6.65</x:v>
      </x:c>
      <x:c r="T4089" s="33" t="n">
        <x:f>ROUND((P4089-Q4089)*G4089*'Inputs'!$C$25/1000,1)</x:f>
        <x:v>52.3</x:v>
      </x:c>
    </x:row>
    <x:row r="4090">
      <x:c r="A4090" t="n">
        <x:v>4075</x:v>
      </x:c>
      <x:c r="B4090" s="68" t="n">
        <x:v>37.1</x:v>
      </x:c>
      <x:c r="C4090" s="68" t="n">
        <x:v>32.6</x:v>
      </x:c>
      <x:c r="D4090" s="68" t="n">
        <x:v>246.1</x:v>
      </x:c>
      <x:c r="E4090" s="68" t="n">
        <x:v>21.9</x:v>
      </x:c>
      <x:c r="F4090" s="68" t="n">
        <x:v>46.5</x:v>
      </x:c>
      <x:c r="G4090" s="68" t="n">
        <x:v>10.3</x:v>
      </x:c>
      <x:c r="H4090" s="69" t="n">
        <x:v>1.779</x:v>
      </x:c>
      <x:c r="I4090" s="68" t="n">
        <x:v>5759</x:v>
      </x:c>
      <x:c r="J4090" s="68" t="n">
        <x:v>14.1</x:v>
      </x:c>
      <x:c r="K4090" s="68" t="n">
        <x:v>519</x:v>
      </x:c>
      <x:c r="L4090" s="68" t="n">
        <x:v>3.3</x:v>
      </x:c>
      <x:c r="M4090" s="70" t="n">
        <x:v>0.079</x:v>
      </x:c>
      <x:c r="N4090" s="71" t="n">
        <x:v>138</x:v>
      </x:c>
      <x:c r="O4090" s="33" t="n">
        <x:f>ROUND(3*E4090+F4090+G4090*H4090,1)</x:f>
        <x:v>130.5</x:v>
      </x:c>
      <x:c r="P4090" s="33" t="n">
        <x:f>ROUND('Inputs'!$C$4*'Inputs'!$C$7*'Inputs'!$C$5*C4090/3600,1)</x:f>
        <x:v>4708.9</x:v>
      </x:c>
      <x:c r="Q4090" s="33" t="n">
        <x:f>ROUND(('Inputs'!$C$4/B4090)*'Inputs'!$C$7*'Inputs'!$C$6*D4090/3600,1)</x:f>
        <x:v>1916.3</x:v>
      </x:c>
      <x:c r="R4090" s="59" t="n">
        <x:f>ROUND((P4090-Q4090)*O4090-('Inputs'!$C$4/B4090)*(I4090/J4090+K4090)-'Inputs'!$C$4*L4090-('Inputs'!$C$4*'Inputs'!$C$20*'Inputs'!$C$21*'Inputs'!$C$22/1000)*M4090*N4090,0)</x:f>
        <x:v>57072</x:v>
      </x:c>
      <x:c r="S4090" s="59" t="n">
        <x:f>ROUND(R4090/'Inputs'!$C$4,2)</x:f>
        <x:v>5.71</x:v>
      </x:c>
      <x:c r="T4090" s="33" t="n">
        <x:f>ROUND((P4090-Q4090)*G4090*'Inputs'!$C$25/1000,1)</x:f>
        <x:v>74.3</x:v>
      </x:c>
    </x:row>
    <x:row r="4091">
      <x:c r="A4091" t="n">
        <x:v>4076</x:v>
      </x:c>
      <x:c r="B4091" s="68" t="n">
        <x:v>47.5</x:v>
      </x:c>
      <x:c r="C4091" s="68" t="n">
        <x:v>27.4</x:v>
      </x:c>
      <x:c r="D4091" s="68" t="n">
        <x:v>206.4</x:v>
      </x:c>
      <x:c r="E4091" s="68" t="n">
        <x:v>20.2</x:v>
      </x:c>
      <x:c r="F4091" s="68" t="n">
        <x:v>32.4</x:v>
      </x:c>
      <x:c r="G4091" s="68" t="n">
        <x:v>10.5</x:v>
      </x:c>
      <x:c r="H4091" s="69" t="n">
        <x:v>1.841</x:v>
      </x:c>
      <x:c r="I4091" s="68" t="n">
        <x:v>6617</x:v>
      </x:c>
      <x:c r="J4091" s="68" t="n">
        <x:v>13.9</x:v>
      </x:c>
      <x:c r="K4091" s="68" t="n">
        <x:v>549</x:v>
      </x:c>
      <x:c r="L4091" s="68" t="n">
        <x:v>4.3</x:v>
      </x:c>
      <x:c r="M4091" s="70" t="n">
        <x:v>0.013</x:v>
      </x:c>
      <x:c r="N4091" s="71" t="n">
        <x:v>85</x:v>
      </x:c>
      <x:c r="O4091" s="33" t="n">
        <x:f>ROUND(3*E4091+F4091+G4091*H4091,1)</x:f>
        <x:v>112.3</x:v>
      </x:c>
      <x:c r="P4091" s="33" t="n">
        <x:f>ROUND('Inputs'!$C$4*'Inputs'!$C$7*'Inputs'!$C$5*C4091/3600,1)</x:f>
        <x:v>3957.8</x:v>
      </x:c>
      <x:c r="Q4091" s="33" t="n">
        <x:f>ROUND(('Inputs'!$C$4/B4091)*'Inputs'!$C$7*'Inputs'!$C$6*D4091/3600,1)</x:f>
        <x:v>1255.3</x:v>
      </x:c>
      <x:c r="R4091" s="59" t="n">
        <x:f>ROUND((P4091-Q4091)*O4091-('Inputs'!$C$4/B4091)*(I4091/J4091+K4091)-'Inputs'!$C$4*L4091-('Inputs'!$C$4*'Inputs'!$C$20*'Inputs'!$C$21*'Inputs'!$C$22/1000)*M4091*N4091,0)</x:f>
        <x:v>42221</x:v>
      </x:c>
      <x:c r="S4091" s="59" t="n">
        <x:f>ROUND(R4091/'Inputs'!$C$4,2)</x:f>
        <x:v>4.22</x:v>
      </x:c>
      <x:c r="T4091" s="33" t="n">
        <x:f>ROUND((P4091-Q4091)*G4091*'Inputs'!$C$25/1000,1)</x:f>
        <x:v>73.3</x:v>
      </x:c>
    </x:row>
    <x:row r="4092">
      <x:c r="A4092" t="n">
        <x:v>4077</x:v>
      </x:c>
      <x:c r="B4092" s="68" t="n">
        <x:v>52.4</x:v>
      </x:c>
      <x:c r="C4092" s="68" t="n">
        <x:v>30.7</x:v>
      </x:c>
      <x:c r="D4092" s="68" t="n">
        <x:v>152.3</x:v>
      </x:c>
      <x:c r="E4092" s="68" t="n">
        <x:v>21.4</x:v>
      </x:c>
      <x:c r="F4092" s="68" t="n">
        <x:v>43.9</x:v>
      </x:c>
      <x:c r="G4092" s="68" t="n">
        <x:v>10.4</x:v>
      </x:c>
      <x:c r="H4092" s="69" t="n">
        <x:v>1.69</x:v>
      </x:c>
      <x:c r="I4092" s="68" t="n">
        <x:v>4620</x:v>
      </x:c>
      <x:c r="J4092" s="68" t="n">
        <x:v>9</x:v>
      </x:c>
      <x:c r="K4092" s="68" t="n">
        <x:v>628</x:v>
      </x:c>
      <x:c r="L4092" s="68" t="n">
        <x:v>4.9</x:v>
      </x:c>
      <x:c r="M4092" s="70" t="n">
        <x:v>0.069</x:v>
      </x:c>
      <x:c r="N4092" s="71" t="n">
        <x:v>87</x:v>
      </x:c>
      <x:c r="O4092" s="33" t="n">
        <x:f>ROUND(3*E4092+F4092+G4092*H4092,1)</x:f>
        <x:v>125.7</x:v>
      </x:c>
      <x:c r="P4092" s="33" t="n">
        <x:f>ROUND('Inputs'!$C$4*'Inputs'!$C$7*'Inputs'!$C$5*C4092/3600,1)</x:f>
        <x:v>4434.4</x:v>
      </x:c>
      <x:c r="Q4092" s="33" t="n">
        <x:f>ROUND(('Inputs'!$C$4/B4092)*'Inputs'!$C$7*'Inputs'!$C$6*D4092/3600,1)</x:f>
        <x:v>839.7</x:v>
      </x:c>
      <x:c r="R4092" s="59" t="n">
        <x:f>ROUND((P4092-Q4092)*O4092-('Inputs'!$C$4/B4092)*(I4092/J4092+K4092)-'Inputs'!$C$4*L4092-('Inputs'!$C$4*'Inputs'!$C$20*'Inputs'!$C$21*'Inputs'!$C$22/1000)*M4092*N4092,0)</x:f>
        <x:v>171618</x:v>
      </x:c>
      <x:c r="S4092" s="59" t="n">
        <x:f>ROUND(R4092/'Inputs'!$C$4,2)</x:f>
        <x:v>17.16</x:v>
      </x:c>
      <x:c r="T4092" s="33" t="n">
        <x:f>ROUND((P4092-Q4092)*G4092*'Inputs'!$C$25/1000,1)</x:f>
        <x:v>96.6</x:v>
      </x:c>
    </x:row>
    <x:row r="4093">
      <x:c r="A4093" t="n">
        <x:v>4078</x:v>
      </x:c>
      <x:c r="B4093" s="68" t="n">
        <x:v>57.8</x:v>
      </x:c>
      <x:c r="C4093" s="68" t="n">
        <x:v>32.4</x:v>
      </x:c>
      <x:c r="D4093" s="68" t="n">
        <x:v>213.6</x:v>
      </x:c>
      <x:c r="E4093" s="68" t="n">
        <x:v>24.3</x:v>
      </x:c>
      <x:c r="F4093" s="68" t="n">
        <x:v>38.4</x:v>
      </x:c>
      <x:c r="G4093" s="68" t="n">
        <x:v>7.7</x:v>
      </x:c>
      <x:c r="H4093" s="69" t="n">
        <x:v>1.973</x:v>
      </x:c>
      <x:c r="I4093" s="68" t="n">
        <x:v>6993</x:v>
      </x:c>
      <x:c r="J4093" s="68" t="n">
        <x:v>10.3</x:v>
      </x:c>
      <x:c r="K4093" s="68" t="n">
        <x:v>596</x:v>
      </x:c>
      <x:c r="L4093" s="68" t="n">
        <x:v>4.4</x:v>
      </x:c>
      <x:c r="M4093" s="70" t="n">
        <x:v>0.087</x:v>
      </x:c>
      <x:c r="N4093" s="71" t="n">
        <x:v>98</x:v>
      </x:c>
      <x:c r="O4093" s="33" t="n">
        <x:f>ROUND(3*E4093+F4093+G4093*H4093,1)</x:f>
        <x:v>126.5</x:v>
      </x:c>
      <x:c r="P4093" s="33" t="n">
        <x:f>ROUND('Inputs'!$C$4*'Inputs'!$C$7*'Inputs'!$C$5*C4093/3600,1)</x:f>
        <x:v>4680</x:v>
      </x:c>
      <x:c r="Q4093" s="33" t="n">
        <x:f>ROUND(('Inputs'!$C$4/B4093)*'Inputs'!$C$7*'Inputs'!$C$6*D4093/3600,1)</x:f>
        <x:v>1067.6</x:v>
      </x:c>
      <x:c r="R4093" s="59" t="n">
        <x:f>ROUND((P4093-Q4093)*O4093-('Inputs'!$C$4/B4093)*(I4093/J4093+K4093)-'Inputs'!$C$4*L4093-('Inputs'!$C$4*'Inputs'!$C$20*'Inputs'!$C$21*'Inputs'!$C$22/1000)*M4093*N4093,0)</x:f>
        <x:v>173327</x:v>
      </x:c>
      <x:c r="S4093" s="59" t="n">
        <x:f>ROUND(R4093/'Inputs'!$C$4,2)</x:f>
        <x:v>17.33</x:v>
      </x:c>
      <x:c r="T4093" s="33" t="n">
        <x:f>ROUND((P4093-Q4093)*G4093*'Inputs'!$C$25/1000,1)</x:f>
        <x:v>71.9</x:v>
      </x:c>
    </x:row>
    <x:row r="4094">
      <x:c r="A4094" t="n">
        <x:v>4079</x:v>
      </x:c>
      <x:c r="B4094" s="68" t="n">
        <x:v>43.5</x:v>
      </x:c>
      <x:c r="C4094" s="68" t="n">
        <x:v>32.6</x:v>
      </x:c>
      <x:c r="D4094" s="68" t="n">
        <x:v>207</x:v>
      </x:c>
      <x:c r="E4094" s="68" t="n">
        <x:v>23.8</x:v>
      </x:c>
      <x:c r="F4094" s="68" t="n">
        <x:v>51.5</x:v>
      </x:c>
      <x:c r="G4094" s="68" t="n">
        <x:v>7.6</x:v>
      </x:c>
      <x:c r="H4094" s="69" t="n">
        <x:v>1.849</x:v>
      </x:c>
      <x:c r="I4094" s="68" t="n">
        <x:v>6860</x:v>
      </x:c>
      <x:c r="J4094" s="68" t="n">
        <x:v>9.1</x:v>
      </x:c>
      <x:c r="K4094" s="68" t="n">
        <x:v>473</x:v>
      </x:c>
      <x:c r="L4094" s="68" t="n">
        <x:v>5.2</x:v>
      </x:c>
      <x:c r="M4094" s="70" t="n">
        <x:v>0.084</x:v>
      </x:c>
      <x:c r="N4094" s="71" t="n">
        <x:v>71</x:v>
      </x:c>
      <x:c r="O4094" s="33" t="n">
        <x:f>ROUND(3*E4094+F4094+G4094*H4094,1)</x:f>
        <x:v>137</x:v>
      </x:c>
      <x:c r="P4094" s="33" t="n">
        <x:f>ROUND('Inputs'!$C$4*'Inputs'!$C$7*'Inputs'!$C$5*C4094/3600,1)</x:f>
        <x:v>4708.9</x:v>
      </x:c>
      <x:c r="Q4094" s="33" t="n">
        <x:f>ROUND(('Inputs'!$C$4/B4094)*'Inputs'!$C$7*'Inputs'!$C$6*D4094/3600,1)</x:f>
        <x:v>1374.7</x:v>
      </x:c>
      <x:c r="R4094" s="59" t="n">
        <x:f>ROUND((P4094-Q4094)*O4094-('Inputs'!$C$4/B4094)*(I4094/J4094+K4094)-'Inputs'!$C$4*L4094-('Inputs'!$C$4*'Inputs'!$C$20*'Inputs'!$C$21*'Inputs'!$C$22/1000)*M4094*N4094,0)</x:f>
        <x:v>109415</x:v>
      </x:c>
      <x:c r="S4094" s="59" t="n">
        <x:f>ROUND(R4094/'Inputs'!$C$4,2)</x:f>
        <x:v>10.94</x:v>
      </x:c>
      <x:c r="T4094" s="33" t="n">
        <x:f>ROUND((P4094-Q4094)*G4094*'Inputs'!$C$25/1000,1)</x:f>
        <x:v>65.5</x:v>
      </x:c>
    </x:row>
    <x:row r="4095">
      <x:c r="A4095" t="n">
        <x:v>4080</x:v>
      </x:c>
      <x:c r="B4095" s="68" t="n">
        <x:v>25.4</x:v>
      </x:c>
      <x:c r="C4095" s="68" t="n">
        <x:v>29.1</x:v>
      </x:c>
      <x:c r="D4095" s="68" t="n">
        <x:v>207.5</x:v>
      </x:c>
      <x:c r="E4095" s="68" t="n">
        <x:v>26.4</x:v>
      </x:c>
      <x:c r="F4095" s="68" t="n">
        <x:v>39.7</x:v>
      </x:c>
      <x:c r="G4095" s="68" t="n">
        <x:v>7.3</x:v>
      </x:c>
      <x:c r="H4095" s="69" t="n">
        <x:v>2.013</x:v>
      </x:c>
      <x:c r="I4095" s="68" t="n">
        <x:v>5094</x:v>
      </x:c>
      <x:c r="J4095" s="68" t="n">
        <x:v>10.6</x:v>
      </x:c>
      <x:c r="K4095" s="68" t="n">
        <x:v>511</x:v>
      </x:c>
      <x:c r="L4095" s="68" t="n">
        <x:v>3.3</x:v>
      </x:c>
      <x:c r="M4095" s="70" t="n">
        <x:v>0.094</x:v>
      </x:c>
      <x:c r="N4095" s="71" t="n">
        <x:v>135</x:v>
      </x:c>
      <x:c r="O4095" s="33" t="n">
        <x:f>ROUND(3*E4095+F4095+G4095*H4095,1)</x:f>
        <x:v>133.6</x:v>
      </x:c>
      <x:c r="P4095" s="33" t="n">
        <x:f>ROUND('Inputs'!$C$4*'Inputs'!$C$7*'Inputs'!$C$5*C4095/3600,1)</x:f>
        <x:v>4203.3</x:v>
      </x:c>
      <x:c r="Q4095" s="33" t="n">
        <x:f>ROUND(('Inputs'!$C$4/B4095)*'Inputs'!$C$7*'Inputs'!$C$6*D4095/3600,1)</x:f>
        <x:v>2360</x:v>
      </x:c>
      <x:c r="R4095" s="59" t="n">
        <x:f>ROUND((P4095-Q4095)*O4095-('Inputs'!$C$4/B4095)*(I4095/J4095+K4095)-'Inputs'!$C$4*L4095-('Inputs'!$C$4*'Inputs'!$C$20*'Inputs'!$C$21*'Inputs'!$C$22/1000)*M4095*N4095,0)</x:f>
        <x:v>-205492</x:v>
      </x:c>
      <x:c r="S4095" s="59" t="n">
        <x:f>ROUND(R4095/'Inputs'!$C$4,2)</x:f>
        <x:v>-20.55</x:v>
      </x:c>
      <x:c r="T4095" s="33" t="n">
        <x:f>ROUND((P4095-Q4095)*G4095*'Inputs'!$C$25/1000,1)</x:f>
        <x:v>34.8</x:v>
      </x:c>
    </x:row>
    <x:row r="4096">
      <x:c r="A4096" t="n">
        <x:v>4081</x:v>
      </x:c>
      <x:c r="B4096" s="68" t="n">
        <x:v>33.9</x:v>
      </x:c>
      <x:c r="C4096" s="68" t="n">
        <x:v>25.3</x:v>
      </x:c>
      <x:c r="D4096" s="68" t="n">
        <x:v>204.9</x:v>
      </x:c>
      <x:c r="E4096" s="68" t="n">
        <x:v>24</x:v>
      </x:c>
      <x:c r="F4096" s="68" t="n">
        <x:v>34.4</x:v>
      </x:c>
      <x:c r="G4096" s="68" t="n">
        <x:v>8.7</x:v>
      </x:c>
      <x:c r="H4096" s="69" t="n">
        <x:v>1.707</x:v>
      </x:c>
      <x:c r="I4096" s="68" t="n">
        <x:v>6080</x:v>
      </x:c>
      <x:c r="J4096" s="68" t="n">
        <x:v>11.8</x:v>
      </x:c>
      <x:c r="K4096" s="68" t="n">
        <x:v>739</x:v>
      </x:c>
      <x:c r="L4096" s="68" t="n">
        <x:v>2</x:v>
      </x:c>
      <x:c r="M4096" s="70" t="n">
        <x:v>0.077</x:v>
      </x:c>
      <x:c r="N4096" s="71" t="n">
        <x:v>147</x:v>
      </x:c>
      <x:c r="O4096" s="33" t="n">
        <x:f>ROUND(3*E4096+F4096+G4096*H4096,1)</x:f>
        <x:v>121.3</x:v>
      </x:c>
      <x:c r="P4096" s="33" t="n">
        <x:f>ROUND('Inputs'!$C$4*'Inputs'!$C$7*'Inputs'!$C$5*C4096/3600,1)</x:f>
        <x:v>3654.4</x:v>
      </x:c>
      <x:c r="Q4096" s="33" t="n">
        <x:f>ROUND(('Inputs'!$C$4/B4096)*'Inputs'!$C$7*'Inputs'!$C$6*D4096/3600,1)</x:f>
        <x:v>1746.1</x:v>
      </x:c>
      <x:c r="R4096" s="59" t="n">
        <x:f>ROUND((P4096-Q4096)*O4096-('Inputs'!$C$4/B4096)*(I4096/J4096+K4096)-'Inputs'!$C$4*L4096-('Inputs'!$C$4*'Inputs'!$C$20*'Inputs'!$C$21*'Inputs'!$C$22/1000)*M4096*N4096,0)</x:f>
        <x:v>-183821</x:v>
      </x:c>
      <x:c r="S4096" s="59" t="n">
        <x:f>ROUND(R4096/'Inputs'!$C$4,2)</x:f>
        <x:v>-18.38</x:v>
      </x:c>
      <x:c r="T4096" s="33" t="n">
        <x:f>ROUND((P4096-Q4096)*G4096*'Inputs'!$C$25/1000,1)</x:f>
        <x:v>42.9</x:v>
      </x:c>
    </x:row>
    <x:row r="4097">
      <x:c r="A4097" t="n">
        <x:v>4082</x:v>
      </x:c>
      <x:c r="B4097" s="68" t="n">
        <x:v>51.4</x:v>
      </x:c>
      <x:c r="C4097" s="68" t="n">
        <x:v>30.6</x:v>
      </x:c>
      <x:c r="D4097" s="68" t="n">
        <x:v>219.7</x:v>
      </x:c>
      <x:c r="E4097" s="68" t="n">
        <x:v>25.5</x:v>
      </x:c>
      <x:c r="F4097" s="68" t="n">
        <x:v>42.1</x:v>
      </x:c>
      <x:c r="G4097" s="68" t="n">
        <x:v>10.2</x:v>
      </x:c>
      <x:c r="H4097" s="69" t="n">
        <x:v>1.814</x:v>
      </x:c>
      <x:c r="I4097" s="68" t="n">
        <x:v>5606</x:v>
      </x:c>
      <x:c r="J4097" s="68" t="n">
        <x:v>10.5</x:v>
      </x:c>
      <x:c r="K4097" s="68" t="n">
        <x:v>833</x:v>
      </x:c>
      <x:c r="L4097" s="68" t="n">
        <x:v>2.5</x:v>
      </x:c>
      <x:c r="M4097" s="70" t="n">
        <x:v>0.018</x:v>
      </x:c>
      <x:c r="N4097" s="71" t="n">
        <x:v>109</x:v>
      </x:c>
      <x:c r="O4097" s="33" t="n">
        <x:f>ROUND(3*E4097+F4097+G4097*H4097,1)</x:f>
        <x:v>137.1</x:v>
      </x:c>
      <x:c r="P4097" s="33" t="n">
        <x:f>ROUND('Inputs'!$C$4*'Inputs'!$C$7*'Inputs'!$C$5*C4097/3600,1)</x:f>
        <x:v>4420</x:v>
      </x:c>
      <x:c r="Q4097" s="33" t="n">
        <x:f>ROUND(('Inputs'!$C$4/B4097)*'Inputs'!$C$7*'Inputs'!$C$6*D4097/3600,1)</x:f>
        <x:v>1234.8</x:v>
      </x:c>
      <x:c r="R4097" s="59" t="n">
        <x:f>ROUND((P4097-Q4097)*O4097-('Inputs'!$C$4/B4097)*(I4097/J4097+K4097)-'Inputs'!$C$4*L4097-('Inputs'!$C$4*'Inputs'!$C$20*'Inputs'!$C$21*'Inputs'!$C$22/1000)*M4097*N4097,0)</x:f>
        <x:v>141369</x:v>
      </x:c>
      <x:c r="S4097" s="59" t="n">
        <x:f>ROUND(R4097/'Inputs'!$C$4,2)</x:f>
        <x:v>14.14</x:v>
      </x:c>
      <x:c r="T4097" s="33" t="n">
        <x:f>ROUND((P4097-Q4097)*G4097*'Inputs'!$C$25/1000,1)</x:f>
        <x:v>83.9</x:v>
      </x:c>
    </x:row>
    <x:row r="4098">
      <x:c r="A4098" t="n">
        <x:v>4083</x:v>
      </x:c>
      <x:c r="B4098" s="68" t="n">
        <x:v>40.6</x:v>
      </x:c>
      <x:c r="C4098" s="68" t="n">
        <x:v>27.9</x:v>
      </x:c>
      <x:c r="D4098" s="68" t="n">
        <x:v>201</x:v>
      </x:c>
      <x:c r="E4098" s="68" t="n">
        <x:v>21.9</x:v>
      </x:c>
      <x:c r="F4098" s="68" t="n">
        <x:v>52.6</x:v>
      </x:c>
      <x:c r="G4098" s="68" t="n">
        <x:v>8.3</x:v>
      </x:c>
      <x:c r="H4098" s="69" t="n">
        <x:v>1.961</x:v>
      </x:c>
      <x:c r="I4098" s="68" t="n">
        <x:v>9045</x:v>
      </x:c>
      <x:c r="J4098" s="68" t="n">
        <x:v>12.2</x:v>
      </x:c>
      <x:c r="K4098" s="68" t="n">
        <x:v>980</x:v>
      </x:c>
      <x:c r="L4098" s="68" t="n">
        <x:v>1.5</x:v>
      </x:c>
      <x:c r="M4098" s="70" t="n">
        <x:v>0.008</x:v>
      </x:c>
      <x:c r="N4098" s="71" t="n">
        <x:v>77</x:v>
      </x:c>
      <x:c r="O4098" s="33" t="n">
        <x:f>ROUND(3*E4098+F4098+G4098*H4098,1)</x:f>
        <x:v>134.6</x:v>
      </x:c>
      <x:c r="P4098" s="33" t="n">
        <x:f>ROUND('Inputs'!$C$4*'Inputs'!$C$7*'Inputs'!$C$5*C4098/3600,1)</x:f>
        <x:v>4030</x:v>
      </x:c>
      <x:c r="Q4098" s="33" t="n">
        <x:f>ROUND(('Inputs'!$C$4/B4098)*'Inputs'!$C$7*'Inputs'!$C$6*D4098/3600,1)</x:f>
        <x:v>1430.2</x:v>
      </x:c>
      <x:c r="R4098" s="59" t="n">
        <x:f>ROUND((P4098-Q4098)*O4098-('Inputs'!$C$4/B4098)*(I4098/J4098+K4098)-'Inputs'!$C$4*L4098-('Inputs'!$C$4*'Inputs'!$C$20*'Inputs'!$C$21*'Inputs'!$C$22/1000)*M4098*N4098,0)</x:f>
        <x:v>-90433</x:v>
      </x:c>
      <x:c r="S4098" s="59" t="n">
        <x:f>ROUND(R4098/'Inputs'!$C$4,2)</x:f>
        <x:v>-9.04</x:v>
      </x:c>
      <x:c r="T4098" s="33" t="n">
        <x:f>ROUND((P4098-Q4098)*G4098*'Inputs'!$C$25/1000,1)</x:f>
        <x:v>55.7</x:v>
      </x:c>
    </x:row>
    <x:row r="4099">
      <x:c r="A4099" t="n">
        <x:v>4084</x:v>
      </x:c>
      <x:c r="B4099" s="68" t="n">
        <x:v>58.4</x:v>
      </x:c>
      <x:c r="C4099" s="68" t="n">
        <x:v>27.4</x:v>
      </x:c>
      <x:c r="D4099" s="68" t="n">
        <x:v>276.7</x:v>
      </x:c>
      <x:c r="E4099" s="68" t="n">
        <x:v>22.7</x:v>
      </x:c>
      <x:c r="F4099" s="68" t="n">
        <x:v>35.8</x:v>
      </x:c>
      <x:c r="G4099" s="68" t="n">
        <x:v>8.8</x:v>
      </x:c>
      <x:c r="H4099" s="69" t="n">
        <x:v>1.745</x:v>
      </x:c>
      <x:c r="I4099" s="68" t="n">
        <x:v>5842</x:v>
      </x:c>
      <x:c r="J4099" s="68" t="n">
        <x:v>13.7</x:v>
      </x:c>
      <x:c r="K4099" s="68" t="n">
        <x:v>485</x:v>
      </x:c>
      <x:c r="L4099" s="68" t="n">
        <x:v>5.1</x:v>
      </x:c>
      <x:c r="M4099" s="70" t="n">
        <x:v>0.023</x:v>
      </x:c>
      <x:c r="N4099" s="71" t="n">
        <x:v>147</x:v>
      </x:c>
      <x:c r="O4099" s="33" t="n">
        <x:f>ROUND(3*E4099+F4099+G4099*H4099,1)</x:f>
        <x:v>119.3</x:v>
      </x:c>
      <x:c r="P4099" s="33" t="n">
        <x:f>ROUND('Inputs'!$C$4*'Inputs'!$C$7*'Inputs'!$C$5*C4099/3600,1)</x:f>
        <x:v>3957.8</x:v>
      </x:c>
      <x:c r="Q4099" s="33" t="n">
        <x:f>ROUND(('Inputs'!$C$4/B4099)*'Inputs'!$C$7*'Inputs'!$C$6*D4099/3600,1)</x:f>
        <x:v>1368.8</x:v>
      </x:c>
      <x:c r="R4099" s="59" t="n">
        <x:f>ROUND((P4099-Q4099)*O4099-('Inputs'!$C$4/B4099)*(I4099/J4099+K4099)-'Inputs'!$C$4*L4099-('Inputs'!$C$4*'Inputs'!$C$20*'Inputs'!$C$21*'Inputs'!$C$22/1000)*M4099*N4099,0)</x:f>
        <x:v>94242</x:v>
      </x:c>
      <x:c r="S4099" s="59" t="n">
        <x:f>ROUND(R4099/'Inputs'!$C$4,2)</x:f>
        <x:v>9.42</x:v>
      </x:c>
      <x:c r="T4099" s="33" t="n">
        <x:f>ROUND((P4099-Q4099)*G4099*'Inputs'!$C$25/1000,1)</x:f>
        <x:v>58.9</x:v>
      </x:c>
    </x:row>
    <x:row r="4100">
      <x:c r="A4100" t="n">
        <x:v>4085</x:v>
      </x:c>
      <x:c r="B4100" s="68" t="n">
        <x:v>59</x:v>
      </x:c>
      <x:c r="C4100" s="68" t="n">
        <x:v>25.6</x:v>
      </x:c>
      <x:c r="D4100" s="68" t="n">
        <x:v>266.8</x:v>
      </x:c>
      <x:c r="E4100" s="68" t="n">
        <x:v>23.6</x:v>
      </x:c>
      <x:c r="F4100" s="68" t="n">
        <x:v>39.9</x:v>
      </x:c>
      <x:c r="G4100" s="68" t="n">
        <x:v>10.1</x:v>
      </x:c>
      <x:c r="H4100" s="69" t="n">
        <x:v>1.81</x:v>
      </x:c>
      <x:c r="I4100" s="68" t="n">
        <x:v>7328</x:v>
      </x:c>
      <x:c r="J4100" s="68" t="n">
        <x:v>8.1</x:v>
      </x:c>
      <x:c r="K4100" s="68" t="n">
        <x:v>550</x:v>
      </x:c>
      <x:c r="L4100" s="68" t="n">
        <x:v>2.3</x:v>
      </x:c>
      <x:c r="M4100" s="70" t="n">
        <x:v>0.019</x:v>
      </x:c>
      <x:c r="N4100" s="71" t="n">
        <x:v>82</x:v>
      </x:c>
      <x:c r="O4100" s="33" t="n">
        <x:f>ROUND(3*E4100+F4100+G4100*H4100,1)</x:f>
        <x:v>129</x:v>
      </x:c>
      <x:c r="P4100" s="33" t="n">
        <x:f>ROUND('Inputs'!$C$4*'Inputs'!$C$7*'Inputs'!$C$5*C4100/3600,1)</x:f>
        <x:v>3697.8</x:v>
      </x:c>
      <x:c r="Q4100" s="33" t="n">
        <x:f>ROUND(('Inputs'!$C$4/B4100)*'Inputs'!$C$7*'Inputs'!$C$6*D4100/3600,1)</x:f>
        <x:v>1306.4</x:v>
      </x:c>
      <x:c r="R4100" s="59" t="n">
        <x:f>ROUND((P4100-Q4100)*O4100-('Inputs'!$C$4/B4100)*(I4100/J4100+K4100)-'Inputs'!$C$4*L4100-('Inputs'!$C$4*'Inputs'!$C$20*'Inputs'!$C$21*'Inputs'!$C$22/1000)*M4100*N4100,0)</x:f>
        <x:v>35449</x:v>
      </x:c>
      <x:c r="S4100" s="59" t="n">
        <x:f>ROUND(R4100/'Inputs'!$C$4,2)</x:f>
        <x:v>3.54</x:v>
      </x:c>
      <x:c r="T4100" s="33" t="n">
        <x:f>ROUND((P4100-Q4100)*G4100*'Inputs'!$C$25/1000,1)</x:f>
        <x:v>62.4</x:v>
      </x:c>
    </x:row>
    <x:row r="4101">
      <x:c r="A4101" t="n">
        <x:v>4086</x:v>
      </x:c>
      <x:c r="B4101" s="68" t="n">
        <x:v>30.4</x:v>
      </x:c>
      <x:c r="C4101" s="68" t="n">
        <x:v>31.5</x:v>
      </x:c>
      <x:c r="D4101" s="68" t="n">
        <x:v>194.4</x:v>
      </x:c>
      <x:c r="E4101" s="68" t="n">
        <x:v>25.6</x:v>
      </x:c>
      <x:c r="F4101" s="68" t="n">
        <x:v>42.8</x:v>
      </x:c>
      <x:c r="G4101" s="68" t="n">
        <x:v>7.2</x:v>
      </x:c>
      <x:c r="H4101" s="69" t="n">
        <x:v>1.583</x:v>
      </x:c>
      <x:c r="I4101" s="68" t="n">
        <x:v>5479</x:v>
      </x:c>
      <x:c r="J4101" s="68" t="n">
        <x:v>11.6</x:v>
      </x:c>
      <x:c r="K4101" s="68" t="n">
        <x:v>321</x:v>
      </x:c>
      <x:c r="L4101" s="68" t="n">
        <x:v>5.3</x:v>
      </x:c>
      <x:c r="M4101" s="70" t="n">
        <x:v>0.08</x:v>
      </x:c>
      <x:c r="N4101" s="71" t="n">
        <x:v>117</x:v>
      </x:c>
      <x:c r="O4101" s="33" t="n">
        <x:f>ROUND(3*E4101+F4101+G4101*H4101,1)</x:f>
        <x:v>131</x:v>
      </x:c>
      <x:c r="P4101" s="33" t="n">
        <x:f>ROUND('Inputs'!$C$4*'Inputs'!$C$7*'Inputs'!$C$5*C4101/3600,1)</x:f>
        <x:v>4550</x:v>
      </x:c>
      <x:c r="Q4101" s="33" t="n">
        <x:f>ROUND(('Inputs'!$C$4/B4101)*'Inputs'!$C$7*'Inputs'!$C$6*D4101/3600,1)</x:f>
        <x:v>1847.4</x:v>
      </x:c>
      <x:c r="R4101" s="59" t="n">
        <x:f>ROUND((P4101-Q4101)*O4101-('Inputs'!$C$4/B4101)*(I4101/J4101+K4101)-'Inputs'!$C$4*L4101-('Inputs'!$C$4*'Inputs'!$C$20*'Inputs'!$C$21*'Inputs'!$C$22/1000)*M4101*N4101,0)</x:f>
        <x:v>19147</x:v>
      </x:c>
      <x:c r="S4101" s="59" t="n">
        <x:f>ROUND(R4101/'Inputs'!$C$4,2)</x:f>
        <x:v>1.91</x:v>
      </x:c>
      <x:c r="T4101" s="33" t="n">
        <x:f>ROUND((P4101-Q4101)*G4101*'Inputs'!$C$25/1000,1)</x:f>
        <x:v>50.3</x:v>
      </x:c>
    </x:row>
    <x:row r="4102">
      <x:c r="A4102" t="n">
        <x:v>4087</x:v>
      </x:c>
      <x:c r="B4102" s="68" t="n">
        <x:v>27.3</x:v>
      </x:c>
      <x:c r="C4102" s="68" t="n">
        <x:v>26</x:v>
      </x:c>
      <x:c r="D4102" s="68" t="n">
        <x:v>198.1</x:v>
      </x:c>
      <x:c r="E4102" s="68" t="n">
        <x:v>22.9</x:v>
      </x:c>
      <x:c r="F4102" s="68" t="n">
        <x:v>53.2</x:v>
      </x:c>
      <x:c r="G4102" s="68" t="n">
        <x:v>8.7</x:v>
      </x:c>
      <x:c r="H4102" s="69" t="n">
        <x:v>1.75</x:v>
      </x:c>
      <x:c r="I4102" s="68" t="n">
        <x:v>7839</x:v>
      </x:c>
      <x:c r="J4102" s="68" t="n">
        <x:v>11.1</x:v>
      </x:c>
      <x:c r="K4102" s="68" t="n">
        <x:v>519</x:v>
      </x:c>
      <x:c r="L4102" s="68" t="n">
        <x:v>5.7</x:v>
      </x:c>
      <x:c r="M4102" s="70" t="n">
        <x:v>0.009</x:v>
      </x:c>
      <x:c r="N4102" s="71" t="n">
        <x:v>147</x:v>
      </x:c>
      <x:c r="O4102" s="33" t="n">
        <x:f>ROUND(3*E4102+F4102+G4102*H4102,1)</x:f>
        <x:v>137.1</x:v>
      </x:c>
      <x:c r="P4102" s="33" t="n">
        <x:f>ROUND('Inputs'!$C$4*'Inputs'!$C$7*'Inputs'!$C$5*C4102/3600,1)</x:f>
        <x:v>3755.6</x:v>
      </x:c>
      <x:c r="Q4102" s="33" t="n">
        <x:f>ROUND(('Inputs'!$C$4/B4102)*'Inputs'!$C$7*'Inputs'!$C$6*D4102/3600,1)</x:f>
        <x:v>2096.3</x:v>
      </x:c>
      <x:c r="R4102" s="59" t="n">
        <x:f>ROUND((P4102-Q4102)*O4102-('Inputs'!$C$4/B4102)*(I4102/J4102+K4102)-'Inputs'!$C$4*L4102-('Inputs'!$C$4*'Inputs'!$C$20*'Inputs'!$C$21*'Inputs'!$C$22/1000)*M4102*N4102,0)</x:f>
        <x:v>-281266</x:v>
      </x:c>
      <x:c r="S4102" s="59" t="n">
        <x:f>ROUND(R4102/'Inputs'!$C$4,2)</x:f>
        <x:v>-28.13</x:v>
      </x:c>
      <x:c r="T4102" s="33" t="n">
        <x:f>ROUND((P4102-Q4102)*G4102*'Inputs'!$C$25/1000,1)</x:f>
        <x:v>37.3</x:v>
      </x:c>
    </x:row>
    <x:row r="4103">
      <x:c r="A4103" t="n">
        <x:v>4088</x:v>
      </x:c>
      <x:c r="B4103" s="68" t="n">
        <x:v>34.1</x:v>
      </x:c>
      <x:c r="C4103" s="68" t="n">
        <x:v>28.7</x:v>
      </x:c>
      <x:c r="D4103" s="68" t="n">
        <x:v>232.6</x:v>
      </x:c>
      <x:c r="E4103" s="68" t="n">
        <x:v>21.1</x:v>
      </x:c>
      <x:c r="F4103" s="68" t="n">
        <x:v>38.5</x:v>
      </x:c>
      <x:c r="G4103" s="68" t="n">
        <x:v>10.7</x:v>
      </x:c>
      <x:c r="H4103" s="69" t="n">
        <x:v>1.735</x:v>
      </x:c>
      <x:c r="I4103" s="68" t="n">
        <x:v>9089</x:v>
      </x:c>
      <x:c r="J4103" s="68" t="n">
        <x:v>14.5</x:v>
      </x:c>
      <x:c r="K4103" s="68" t="n">
        <x:v>726</x:v>
      </x:c>
      <x:c r="L4103" s="68" t="n">
        <x:v>4.9</x:v>
      </x:c>
      <x:c r="M4103" s="70" t="n">
        <x:v>0.004</x:v>
      </x:c>
      <x:c r="N4103" s="71" t="n">
        <x:v>60</x:v>
      </x:c>
      <x:c r="O4103" s="33" t="n">
        <x:f>ROUND(3*E4103+F4103+G4103*H4103,1)</x:f>
        <x:v>120.4</x:v>
      </x:c>
      <x:c r="P4103" s="33" t="n">
        <x:f>ROUND('Inputs'!$C$4*'Inputs'!$C$7*'Inputs'!$C$5*C4103/3600,1)</x:f>
        <x:v>4145.6</x:v>
      </x:c>
      <x:c r="Q4103" s="33" t="n">
        <x:f>ROUND(('Inputs'!$C$4/B4103)*'Inputs'!$C$7*'Inputs'!$C$6*D4103/3600,1)</x:f>
        <x:v>1970.5</x:v>
      </x:c>
      <x:c r="R4103" s="59" t="n">
        <x:f>ROUND((P4103-Q4103)*O4103-('Inputs'!$C$4/B4103)*(I4103/J4103+K4103)-'Inputs'!$C$4*L4103-('Inputs'!$C$4*'Inputs'!$C$20*'Inputs'!$C$21*'Inputs'!$C$22/1000)*M4103*N4103,0)</x:f>
        <x:v>-184378</x:v>
      </x:c>
      <x:c r="S4103" s="59" t="n">
        <x:f>ROUND(R4103/'Inputs'!$C$4,2)</x:f>
        <x:v>-18.44</x:v>
      </x:c>
      <x:c r="T4103" s="33" t="n">
        <x:f>ROUND((P4103-Q4103)*G4103*'Inputs'!$C$25/1000,1)</x:f>
        <x:v>60.1</x:v>
      </x:c>
    </x:row>
    <x:row r="4104">
      <x:c r="A4104" t="n">
        <x:v>4089</x:v>
      </x:c>
      <x:c r="B4104" s="68" t="n">
        <x:v>48.5</x:v>
      </x:c>
      <x:c r="C4104" s="68" t="n">
        <x:v>25.1</x:v>
      </x:c>
      <x:c r="D4104" s="68" t="n">
        <x:v>226.9</x:v>
      </x:c>
      <x:c r="E4104" s="68" t="n">
        <x:v>20.9</x:v>
      </x:c>
      <x:c r="F4104" s="68" t="n">
        <x:v>54</x:v>
      </x:c>
      <x:c r="G4104" s="68" t="n">
        <x:v>9</x:v>
      </x:c>
      <x:c r="H4104" s="69" t="n">
        <x:v>1.696</x:v>
      </x:c>
      <x:c r="I4104" s="68" t="n">
        <x:v>7859</x:v>
      </x:c>
      <x:c r="J4104" s="68" t="n">
        <x:v>12.8</x:v>
      </x:c>
      <x:c r="K4104" s="68" t="n">
        <x:v>542</x:v>
      </x:c>
      <x:c r="L4104" s="68" t="n">
        <x:v>5.8</x:v>
      </x:c>
      <x:c r="M4104" s="70" t="n">
        <x:v>0.001</x:v>
      </x:c>
      <x:c r="N4104" s="71" t="n">
        <x:v>156</x:v>
      </x:c>
      <x:c r="O4104" s="33" t="n">
        <x:f>ROUND(3*E4104+F4104+G4104*H4104,1)</x:f>
        <x:v>132</x:v>
      </x:c>
      <x:c r="P4104" s="33" t="n">
        <x:f>ROUND('Inputs'!$C$4*'Inputs'!$C$7*'Inputs'!$C$5*C4104/3600,1)</x:f>
        <x:v>3625.6</x:v>
      </x:c>
      <x:c r="Q4104" s="33" t="n">
        <x:f>ROUND(('Inputs'!$C$4/B4104)*'Inputs'!$C$7*'Inputs'!$C$6*D4104/3600,1)</x:f>
        <x:v>1351.5</x:v>
      </x:c>
      <x:c r="R4104" s="59" t="n">
        <x:f>ROUND((P4104-Q4104)*O4104-('Inputs'!$C$4/B4104)*(I4104/J4104+K4104)-'Inputs'!$C$4*L4104-('Inputs'!$C$4*'Inputs'!$C$20*'Inputs'!$C$21*'Inputs'!$C$22/1000)*M4104*N4104,0)</x:f>
        <x:v>3485</x:v>
      </x:c>
      <x:c r="S4104" s="59" t="n">
        <x:f>ROUND(R4104/'Inputs'!$C$4,2)</x:f>
        <x:v>0.35</x:v>
      </x:c>
      <x:c r="T4104" s="33" t="n">
        <x:f>ROUND((P4104-Q4104)*G4104*'Inputs'!$C$25/1000,1)</x:f>
        <x:v>52.9</x:v>
      </x:c>
    </x:row>
    <x:row r="4105">
      <x:c r="A4105" t="n">
        <x:v>4090</x:v>
      </x:c>
      <x:c r="B4105" s="68" t="n">
        <x:v>54.7</x:v>
      </x:c>
      <x:c r="C4105" s="68" t="n">
        <x:v>32.5</x:v>
      </x:c>
      <x:c r="D4105" s="68" t="n">
        <x:v>259.3</x:v>
      </x:c>
      <x:c r="E4105" s="68" t="n">
        <x:v>22.8</x:v>
      </x:c>
      <x:c r="F4105" s="68" t="n">
        <x:v>50.1</x:v>
      </x:c>
      <x:c r="G4105" s="68" t="n">
        <x:v>9</x:v>
      </x:c>
      <x:c r="H4105" s="69" t="n">
        <x:v>1.92</x:v>
      </x:c>
      <x:c r="I4105" s="68" t="n">
        <x:v>5476</x:v>
      </x:c>
      <x:c r="J4105" s="68" t="n">
        <x:v>10.5</x:v>
      </x:c>
      <x:c r="K4105" s="68" t="n">
        <x:v>574</x:v>
      </x:c>
      <x:c r="L4105" s="68" t="n">
        <x:v>2.6</x:v>
      </x:c>
      <x:c r="M4105" s="70" t="n">
        <x:v>0.046</x:v>
      </x:c>
      <x:c r="N4105" s="71" t="n">
        <x:v>98</x:v>
      </x:c>
      <x:c r="O4105" s="33" t="n">
        <x:f>ROUND(3*E4105+F4105+G4105*H4105,1)</x:f>
        <x:v>135.8</x:v>
      </x:c>
      <x:c r="P4105" s="33" t="n">
        <x:f>ROUND('Inputs'!$C$4*'Inputs'!$C$7*'Inputs'!$C$5*C4105/3600,1)</x:f>
        <x:v>4694.4</x:v>
      </x:c>
      <x:c r="Q4105" s="33" t="n">
        <x:f>ROUND(('Inputs'!$C$4/B4105)*'Inputs'!$C$7*'Inputs'!$C$6*D4105/3600,1)</x:f>
        <x:v>1369.4</x:v>
      </x:c>
      <x:c r="R4105" s="59" t="n">
        <x:f>ROUND((P4105-Q4105)*O4105-('Inputs'!$C$4/B4105)*(I4105/J4105+K4105)-'Inputs'!$C$4*L4105-('Inputs'!$C$4*'Inputs'!$C$20*'Inputs'!$C$21*'Inputs'!$C$22/1000)*M4105*N4105,0)</x:f>
        <x:v>215176</x:v>
      </x:c>
      <x:c r="S4105" s="59" t="n">
        <x:f>ROUND(R4105/'Inputs'!$C$4,2)</x:f>
        <x:v>21.52</x:v>
      </x:c>
      <x:c r="T4105" s="33" t="n">
        <x:f>ROUND((P4105-Q4105)*G4105*'Inputs'!$C$25/1000,1)</x:f>
        <x:v>77.3</x:v>
      </x:c>
    </x:row>
    <x:row r="4106">
      <x:c r="A4106" t="n">
        <x:v>4091</x:v>
      </x:c>
      <x:c r="B4106" s="68" t="n">
        <x:v>49</x:v>
      </x:c>
      <x:c r="C4106" s="68" t="n">
        <x:v>30</x:v>
      </x:c>
      <x:c r="D4106" s="68" t="n">
        <x:v>248.4</x:v>
      </x:c>
      <x:c r="E4106" s="68" t="n">
        <x:v>25.4</x:v>
      </x:c>
      <x:c r="F4106" s="68" t="n">
        <x:v>34</x:v>
      </x:c>
      <x:c r="G4106" s="68" t="n">
        <x:v>8.3</x:v>
      </x:c>
      <x:c r="H4106" s="69" t="n">
        <x:v>1.653</x:v>
      </x:c>
      <x:c r="I4106" s="68" t="n">
        <x:v>5071</x:v>
      </x:c>
      <x:c r="J4106" s="68" t="n">
        <x:v>12.5</x:v>
      </x:c>
      <x:c r="K4106" s="68" t="n">
        <x:v>719</x:v>
      </x:c>
      <x:c r="L4106" s="68" t="n">
        <x:v>4.5</x:v>
      </x:c>
      <x:c r="M4106" s="70" t="n">
        <x:v>0.019</x:v>
      </x:c>
      <x:c r="N4106" s="71" t="n">
        <x:v>67</x:v>
      </x:c>
      <x:c r="O4106" s="33" t="n">
        <x:f>ROUND(3*E4106+F4106+G4106*H4106,1)</x:f>
        <x:v>123.9</x:v>
      </x:c>
      <x:c r="P4106" s="33" t="n">
        <x:f>ROUND('Inputs'!$C$4*'Inputs'!$C$7*'Inputs'!$C$5*C4106/3600,1)</x:f>
        <x:v>4333.3</x:v>
      </x:c>
      <x:c r="Q4106" s="33" t="n">
        <x:f>ROUND(('Inputs'!$C$4/B4106)*'Inputs'!$C$7*'Inputs'!$C$6*D4106/3600,1)</x:f>
        <x:v>1464.5</x:v>
      </x:c>
      <x:c r="R4106" s="59" t="n">
        <x:f>ROUND((P4106-Q4106)*O4106-('Inputs'!$C$4/B4106)*(I4106/J4106+K4106)-'Inputs'!$C$4*L4106-('Inputs'!$C$4*'Inputs'!$C$20*'Inputs'!$C$21*'Inputs'!$C$22/1000)*M4106*N4106,0)</x:f>
        <x:v>78071</x:v>
      </x:c>
      <x:c r="S4106" s="59" t="n">
        <x:f>ROUND(R4106/'Inputs'!$C$4,2)</x:f>
        <x:v>7.81</x:v>
      </x:c>
      <x:c r="T4106" s="33" t="n">
        <x:f>ROUND((P4106-Q4106)*G4106*'Inputs'!$C$25/1000,1)</x:f>
        <x:v>61.5</x:v>
      </x:c>
    </x:row>
    <x:row r="4107">
      <x:c r="A4107" t="n">
        <x:v>4092</x:v>
      </x:c>
      <x:c r="B4107" s="68" t="n">
        <x:v>59.1</x:v>
      </x:c>
      <x:c r="C4107" s="68" t="n">
        <x:v>26.7</x:v>
      </x:c>
      <x:c r="D4107" s="68" t="n">
        <x:v>214.8</x:v>
      </x:c>
      <x:c r="E4107" s="68" t="n">
        <x:v>26.8</x:v>
      </x:c>
      <x:c r="F4107" s="68" t="n">
        <x:v>34.8</x:v>
      </x:c>
      <x:c r="G4107" s="68" t="n">
        <x:v>7</x:v>
      </x:c>
      <x:c r="H4107" s="69" t="n">
        <x:v>1.704</x:v>
      </x:c>
      <x:c r="I4107" s="68" t="n">
        <x:v>5883</x:v>
      </x:c>
      <x:c r="J4107" s="68" t="n">
        <x:v>10.6</x:v>
      </x:c>
      <x:c r="K4107" s="68" t="n">
        <x:v>678</x:v>
      </x:c>
      <x:c r="L4107" s="68" t="n">
        <x:v>3.2</x:v>
      </x:c>
      <x:c r="M4107" s="70" t="n">
        <x:v>0.005</x:v>
      </x:c>
      <x:c r="N4107" s="71" t="n">
        <x:v>96</x:v>
      </x:c>
      <x:c r="O4107" s="33" t="n">
        <x:f>ROUND(3*E4107+F4107+G4107*H4107,1)</x:f>
        <x:v>127.1</x:v>
      </x:c>
      <x:c r="P4107" s="33" t="n">
        <x:f>ROUND('Inputs'!$C$4*'Inputs'!$C$7*'Inputs'!$C$5*C4107/3600,1)</x:f>
        <x:v>3856.7</x:v>
      </x:c>
      <x:c r="Q4107" s="33" t="n">
        <x:f>ROUND(('Inputs'!$C$4/B4107)*'Inputs'!$C$7*'Inputs'!$C$6*D4107/3600,1)</x:f>
        <x:v>1050</x:v>
      </x:c>
      <x:c r="R4107" s="59" t="n">
        <x:f>ROUND((P4107-Q4107)*O4107-('Inputs'!$C$4/B4107)*(I4107/J4107+K4107)-'Inputs'!$C$4*L4107-('Inputs'!$C$4*'Inputs'!$C$20*'Inputs'!$C$21*'Inputs'!$C$22/1000)*M4107*N4107,0)</x:f>
        <x:v>115029</x:v>
      </x:c>
      <x:c r="S4107" s="59" t="n">
        <x:f>ROUND(R4107/'Inputs'!$C$4,2)</x:f>
        <x:v>11.5</x:v>
      </x:c>
      <x:c r="T4107" s="33" t="n">
        <x:f>ROUND((P4107-Q4107)*G4107*'Inputs'!$C$25/1000,1)</x:f>
        <x:v>50.8</x:v>
      </x:c>
    </x:row>
    <x:row r="4108">
      <x:c r="A4108" t="n">
        <x:v>4093</x:v>
      </x:c>
      <x:c r="B4108" s="68" t="n">
        <x:v>49.2</x:v>
      </x:c>
      <x:c r="C4108" s="68" t="n">
        <x:v>34.7</x:v>
      </x:c>
      <x:c r="D4108" s="68" t="n">
        <x:v>269.1</x:v>
      </x:c>
      <x:c r="E4108" s="68" t="n">
        <x:v>26.7</x:v>
      </x:c>
      <x:c r="F4108" s="68" t="n">
        <x:v>35.9</x:v>
      </x:c>
      <x:c r="G4108" s="68" t="n">
        <x:v>8.6</x:v>
      </x:c>
      <x:c r="H4108" s="69" t="n">
        <x:v>1.609</x:v>
      </x:c>
      <x:c r="I4108" s="68" t="n">
        <x:v>6250</x:v>
      </x:c>
      <x:c r="J4108" s="68" t="n">
        <x:v>12.2</x:v>
      </x:c>
      <x:c r="K4108" s="68" t="n">
        <x:v>846</x:v>
      </x:c>
      <x:c r="L4108" s="68" t="n">
        <x:v>2.4</x:v>
      </x:c>
      <x:c r="M4108" s="70" t="n">
        <x:v>0.035</x:v>
      </x:c>
      <x:c r="N4108" s="71" t="n">
        <x:v>96</x:v>
      </x:c>
      <x:c r="O4108" s="33" t="n">
        <x:f>ROUND(3*E4108+F4108+G4108*H4108,1)</x:f>
        <x:v>129.8</x:v>
      </x:c>
      <x:c r="P4108" s="33" t="n">
        <x:f>ROUND('Inputs'!$C$4*'Inputs'!$C$7*'Inputs'!$C$5*C4108/3600,1)</x:f>
        <x:v>5012.2</x:v>
      </x:c>
      <x:c r="Q4108" s="33" t="n">
        <x:f>ROUND(('Inputs'!$C$4/B4108)*'Inputs'!$C$7*'Inputs'!$C$6*D4108/3600,1)</x:f>
        <x:v>1580.1</x:v>
      </x:c>
      <x:c r="R4108" s="59" t="n">
        <x:f>ROUND((P4108-Q4108)*O4108-('Inputs'!$C$4/B4108)*(I4108/J4108+K4108)-'Inputs'!$C$4*L4108-('Inputs'!$C$4*'Inputs'!$C$20*'Inputs'!$C$21*'Inputs'!$C$22/1000)*M4108*N4108,0)</x:f>
        <x:v>137897</x:v>
      </x:c>
      <x:c r="S4108" s="59" t="n">
        <x:f>ROUND(R4108/'Inputs'!$C$4,2)</x:f>
        <x:v>13.79</x:v>
      </x:c>
      <x:c r="T4108" s="33" t="n">
        <x:f>ROUND((P4108-Q4108)*G4108*'Inputs'!$C$25/1000,1)</x:f>
        <x:v>76.3</x:v>
      </x:c>
    </x:row>
    <x:row r="4109">
      <x:c r="A4109" t="n">
        <x:v>4094</x:v>
      </x:c>
      <x:c r="B4109" s="68" t="n">
        <x:v>47.1</x:v>
      </x:c>
      <x:c r="C4109" s="68" t="n">
        <x:v>30</x:v>
      </x:c>
      <x:c r="D4109" s="68" t="n">
        <x:v>234.3</x:v>
      </x:c>
      <x:c r="E4109" s="68" t="n">
        <x:v>22.5</x:v>
      </x:c>
      <x:c r="F4109" s="68" t="n">
        <x:v>31.5</x:v>
      </x:c>
      <x:c r="G4109" s="68" t="n">
        <x:v>9.6</x:v>
      </x:c>
      <x:c r="H4109" s="69" t="n">
        <x:v>1.999</x:v>
      </x:c>
      <x:c r="I4109" s="68" t="n">
        <x:v>5612</x:v>
      </x:c>
      <x:c r="J4109" s="68" t="n">
        <x:v>8.4</x:v>
      </x:c>
      <x:c r="K4109" s="68" t="n">
        <x:v>712</x:v>
      </x:c>
      <x:c r="L4109" s="68" t="n">
        <x:v>2.6</x:v>
      </x:c>
      <x:c r="M4109" s="70" t="n">
        <x:v>0.049</x:v>
      </x:c>
      <x:c r="N4109" s="71" t="n">
        <x:v>118</x:v>
      </x:c>
      <x:c r="O4109" s="33" t="n">
        <x:f>ROUND(3*E4109+F4109+G4109*H4109,1)</x:f>
        <x:v>118.2</x:v>
      </x:c>
      <x:c r="P4109" s="33" t="n">
        <x:f>ROUND('Inputs'!$C$4*'Inputs'!$C$7*'Inputs'!$C$5*C4109/3600,1)</x:f>
        <x:v>4333.3</x:v>
      </x:c>
      <x:c r="Q4109" s="33" t="n">
        <x:f>ROUND(('Inputs'!$C$4/B4109)*'Inputs'!$C$7*'Inputs'!$C$6*D4109/3600,1)</x:f>
        <x:v>1437.1</x:v>
      </x:c>
      <x:c r="R4109" s="59" t="n">
        <x:f>ROUND((P4109-Q4109)*O4109-('Inputs'!$C$4/B4109)*(I4109/J4109+K4109)-'Inputs'!$C$4*L4109-('Inputs'!$C$4*'Inputs'!$C$20*'Inputs'!$C$21*'Inputs'!$C$22/1000)*M4109*N4109,0)</x:f>
        <x:v>10388</x:v>
      </x:c>
      <x:c r="S4109" s="59" t="n">
        <x:f>ROUND(R4109/'Inputs'!$C$4,2)</x:f>
        <x:v>1.04</x:v>
      </x:c>
      <x:c r="T4109" s="33" t="n">
        <x:f>ROUND((P4109-Q4109)*G4109*'Inputs'!$C$25/1000,1)</x:f>
        <x:v>71.8</x:v>
      </x:c>
    </x:row>
    <x:row r="4110">
      <x:c r="A4110" t="n">
        <x:v>4095</x:v>
      </x:c>
      <x:c r="B4110" s="68" t="n">
        <x:v>52.7</x:v>
      </x:c>
      <x:c r="C4110" s="68" t="n">
        <x:v>31.9</x:v>
      </x:c>
      <x:c r="D4110" s="68" t="n">
        <x:v>196.8</x:v>
      </x:c>
      <x:c r="E4110" s="68" t="n">
        <x:v>22.5</x:v>
      </x:c>
      <x:c r="F4110" s="68" t="n">
        <x:v>37.9</x:v>
      </x:c>
      <x:c r="G4110" s="68" t="n">
        <x:v>8.1</x:v>
      </x:c>
      <x:c r="H4110" s="69" t="n">
        <x:v>1.901</x:v>
      </x:c>
      <x:c r="I4110" s="68" t="n">
        <x:v>6026</x:v>
      </x:c>
      <x:c r="J4110" s="68" t="n">
        <x:v>13.8</x:v>
      </x:c>
      <x:c r="K4110" s="68" t="n">
        <x:v>591</x:v>
      </x:c>
      <x:c r="L4110" s="68" t="n">
        <x:v>3.9</x:v>
      </x:c>
      <x:c r="M4110" s="70" t="n">
        <x:v>0.065</x:v>
      </x:c>
      <x:c r="N4110" s="71" t="n">
        <x:v>117</x:v>
      </x:c>
      <x:c r="O4110" s="33" t="n">
        <x:f>ROUND(3*E4110+F4110+G4110*H4110,1)</x:f>
        <x:v>120.8</x:v>
      </x:c>
      <x:c r="P4110" s="33" t="n">
        <x:f>ROUND('Inputs'!$C$4*'Inputs'!$C$7*'Inputs'!$C$5*C4110/3600,1)</x:f>
        <x:v>4607.8</x:v>
      </x:c>
      <x:c r="Q4110" s="33" t="n">
        <x:f>ROUND(('Inputs'!$C$4/B4110)*'Inputs'!$C$7*'Inputs'!$C$6*D4110/3600,1)</x:f>
        <x:v>1078.8</x:v>
      </x:c>
      <x:c r="R4110" s="59" t="n">
        <x:f>ROUND((P4110-Q4110)*O4110-('Inputs'!$C$4/B4110)*(I4110/J4110+K4110)-'Inputs'!$C$4*L4110-('Inputs'!$C$4*'Inputs'!$C$20*'Inputs'!$C$21*'Inputs'!$C$22/1000)*M4110*N4110,0)</x:f>
        <x:v>175294</x:v>
      </x:c>
      <x:c r="S4110" s="59" t="n">
        <x:f>ROUND(R4110/'Inputs'!$C$4,2)</x:f>
        <x:v>17.53</x:v>
      </x:c>
      <x:c r="T4110" s="33" t="n">
        <x:f>ROUND((P4110-Q4110)*G4110*'Inputs'!$C$25/1000,1)</x:f>
        <x:v>73.9</x:v>
      </x:c>
    </x:row>
    <x:row r="4111">
      <x:c r="A4111" t="n">
        <x:v>4096</x:v>
      </x:c>
      <x:c r="B4111" s="68" t="n">
        <x:v>36.6</x:v>
      </x:c>
      <x:c r="C4111" s="68" t="n">
        <x:v>25.6</x:v>
      </x:c>
      <x:c r="D4111" s="68" t="n">
        <x:v>167.3</x:v>
      </x:c>
      <x:c r="E4111" s="68" t="n">
        <x:v>25.5</x:v>
      </x:c>
      <x:c r="F4111" s="68" t="n">
        <x:v>38.5</x:v>
      </x:c>
      <x:c r="G4111" s="68" t="n">
        <x:v>10.5</x:v>
      </x:c>
      <x:c r="H4111" s="69" t="n">
        <x:v>1.758</x:v>
      </x:c>
      <x:c r="I4111" s="68" t="n">
        <x:v>4786</x:v>
      </x:c>
      <x:c r="J4111" s="68" t="n">
        <x:v>8.1</x:v>
      </x:c>
      <x:c r="K4111" s="68" t="n">
        <x:v>804</x:v>
      </x:c>
      <x:c r="L4111" s="68" t="n">
        <x:v>5.6</x:v>
      </x:c>
      <x:c r="M4111" s="70" t="n">
        <x:v>0.094</x:v>
      </x:c>
      <x:c r="N4111" s="71" t="n">
        <x:v>115</x:v>
      </x:c>
      <x:c r="O4111" s="33" t="n">
        <x:f>ROUND(3*E4111+F4111+G4111*H4111,1)</x:f>
        <x:v>133.5</x:v>
      </x:c>
      <x:c r="P4111" s="33" t="n">
        <x:f>ROUND('Inputs'!$C$4*'Inputs'!$C$7*'Inputs'!$C$5*C4111/3600,1)</x:f>
        <x:v>3697.8</x:v>
      </x:c>
      <x:c r="Q4111" s="33" t="n">
        <x:f>ROUND(('Inputs'!$C$4/B4111)*'Inputs'!$C$7*'Inputs'!$C$6*D4111/3600,1)</x:f>
        <x:v>1320.5</x:v>
      </x:c>
      <x:c r="R4111" s="59" t="n">
        <x:f>ROUND((P4111-Q4111)*O4111-('Inputs'!$C$4/B4111)*(I4111/J4111+K4111)-'Inputs'!$C$4*L4111-('Inputs'!$C$4*'Inputs'!$C$20*'Inputs'!$C$21*'Inputs'!$C$22/1000)*M4111*N4111,0)</x:f>
        <x:v>-143914</x:v>
      </x:c>
      <x:c r="S4111" s="59" t="n">
        <x:f>ROUND(R4111/'Inputs'!$C$4,2)</x:f>
        <x:v>-14.39</x:v>
      </x:c>
      <x:c r="T4111" s="33" t="n">
        <x:f>ROUND((P4111-Q4111)*G4111*'Inputs'!$C$25/1000,1)</x:f>
        <x:v>64.5</x:v>
      </x:c>
    </x:row>
    <x:row r="4112">
      <x:c r="A4112" t="n">
        <x:v>4097</x:v>
      </x:c>
      <x:c r="B4112" s="68" t="n">
        <x:v>43</x:v>
      </x:c>
      <x:c r="C4112" s="68" t="n">
        <x:v>25.2</x:v>
      </x:c>
      <x:c r="D4112" s="68" t="n">
        <x:v>191.6</x:v>
      </x:c>
      <x:c r="E4112" s="68" t="n">
        <x:v>21.4</x:v>
      </x:c>
      <x:c r="F4112" s="68" t="n">
        <x:v>46.2</x:v>
      </x:c>
      <x:c r="G4112" s="68" t="n">
        <x:v>10.2</x:v>
      </x:c>
      <x:c r="H4112" s="69" t="n">
        <x:v>1.965</x:v>
      </x:c>
      <x:c r="I4112" s="68" t="n">
        <x:v>5568</x:v>
      </x:c>
      <x:c r="J4112" s="68" t="n">
        <x:v>13.8</x:v>
      </x:c>
      <x:c r="K4112" s="68" t="n">
        <x:v>503</x:v>
      </x:c>
      <x:c r="L4112" s="68" t="n">
        <x:v>1.9</x:v>
      </x:c>
      <x:c r="M4112" s="70" t="n">
        <x:v>0.097</x:v>
      </x:c>
      <x:c r="N4112" s="71" t="n">
        <x:v>155</x:v>
      </x:c>
      <x:c r="O4112" s="33" t="n">
        <x:f>ROUND(3*E4112+F4112+G4112*H4112,1)</x:f>
        <x:v>130.4</x:v>
      </x:c>
      <x:c r="P4112" s="33" t="n">
        <x:f>ROUND('Inputs'!$C$4*'Inputs'!$C$7*'Inputs'!$C$5*C4112/3600,1)</x:f>
        <x:v>3640</x:v>
      </x:c>
      <x:c r="Q4112" s="33" t="n">
        <x:f>ROUND(('Inputs'!$C$4/B4112)*'Inputs'!$C$7*'Inputs'!$C$6*D4112/3600,1)</x:f>
        <x:v>1287.2</x:v>
      </x:c>
      <x:c r="R4112" s="59" t="n">
        <x:f>ROUND((P4112-Q4112)*O4112-('Inputs'!$C$4/B4112)*(I4112/J4112+K4112)-'Inputs'!$C$4*L4112-('Inputs'!$C$4*'Inputs'!$C$20*'Inputs'!$C$21*'Inputs'!$C$22/1000)*M4112*N4112,0)</x:f>
        <x:v>43376</x:v>
      </x:c>
      <x:c r="S4112" s="59" t="n">
        <x:f>ROUND(R4112/'Inputs'!$C$4,2)</x:f>
        <x:v>4.34</x:v>
      </x:c>
      <x:c r="T4112" s="33" t="n">
        <x:f>ROUND((P4112-Q4112)*G4112*'Inputs'!$C$25/1000,1)</x:f>
        <x:v>62</x:v>
      </x:c>
    </x:row>
    <x:row r="4113">
      <x:c r="A4113" t="n">
        <x:v>4098</x:v>
      </x:c>
      <x:c r="B4113" s="68" t="n">
        <x:v>52.5</x:v>
      </x:c>
      <x:c r="C4113" s="68" t="n">
        <x:v>29.4</x:v>
      </x:c>
      <x:c r="D4113" s="68" t="n">
        <x:v>284.5</x:v>
      </x:c>
      <x:c r="E4113" s="68" t="n">
        <x:v>24.2</x:v>
      </x:c>
      <x:c r="F4113" s="68" t="n">
        <x:v>31.2</x:v>
      </x:c>
      <x:c r="G4113" s="68" t="n">
        <x:v>8.7</x:v>
      </x:c>
      <x:c r="H4113" s="69" t="n">
        <x:v>1.936</x:v>
      </x:c>
      <x:c r="I4113" s="68" t="n">
        <x:v>5399</x:v>
      </x:c>
      <x:c r="J4113" s="68" t="n">
        <x:v>10.3</x:v>
      </x:c>
      <x:c r="K4113" s="68" t="n">
        <x:v>867</x:v>
      </x:c>
      <x:c r="L4113" s="68" t="n">
        <x:v>4.1</x:v>
      </x:c>
      <x:c r="M4113" s="70" t="n">
        <x:v>0.03</x:v>
      </x:c>
      <x:c r="N4113" s="71" t="n">
        <x:v>159</x:v>
      </x:c>
      <x:c r="O4113" s="33" t="n">
        <x:f>ROUND(3*E4113+F4113+G4113*H4113,1)</x:f>
        <x:v>120.6</x:v>
      </x:c>
      <x:c r="P4113" s="33" t="n">
        <x:f>ROUND('Inputs'!$C$4*'Inputs'!$C$7*'Inputs'!$C$5*C4113/3600,1)</x:f>
        <x:v>4246.7</x:v>
      </x:c>
      <x:c r="Q4113" s="33" t="n">
        <x:f>ROUND(('Inputs'!$C$4/B4113)*'Inputs'!$C$7*'Inputs'!$C$6*D4113/3600,1)</x:f>
        <x:v>1565.5</x:v>
      </x:c>
      <x:c r="R4113" s="59" t="n">
        <x:f>ROUND((P4113-Q4113)*O4113-('Inputs'!$C$4/B4113)*(I4113/J4113+K4113)-'Inputs'!$C$4*L4113-('Inputs'!$C$4*'Inputs'!$C$20*'Inputs'!$C$21*'Inputs'!$C$22/1000)*M4113*N4113,0)</x:f>
        <x:v>6701</x:v>
      </x:c>
      <x:c r="S4113" s="59" t="n">
        <x:f>ROUND(R4113/'Inputs'!$C$4,2)</x:f>
        <x:v>0.67</x:v>
      </x:c>
      <x:c r="T4113" s="33" t="n">
        <x:f>ROUND((P4113-Q4113)*G4113*'Inputs'!$C$25/1000,1)</x:f>
        <x:v>60.3</x:v>
      </x:c>
    </x:row>
    <x:row r="4114">
      <x:c r="A4114" t="n">
        <x:v>4099</x:v>
      </x:c>
      <x:c r="B4114" s="68" t="n">
        <x:v>46.3</x:v>
      </x:c>
      <x:c r="C4114" s="68" t="n">
        <x:v>26.2</x:v>
      </x:c>
      <x:c r="D4114" s="68" t="n">
        <x:v>162.7</x:v>
      </x:c>
      <x:c r="E4114" s="68" t="n">
        <x:v>26.5</x:v>
      </x:c>
      <x:c r="F4114" s="68" t="n">
        <x:v>36.1</x:v>
      </x:c>
      <x:c r="G4114" s="68" t="n">
        <x:v>7.5</x:v>
      </x:c>
      <x:c r="H4114" s="69" t="n">
        <x:v>1.742</x:v>
      </x:c>
      <x:c r="I4114" s="68" t="n">
        <x:v>7957</x:v>
      </x:c>
      <x:c r="J4114" s="68" t="n">
        <x:v>10.4</x:v>
      </x:c>
      <x:c r="K4114" s="68" t="n">
        <x:v>667</x:v>
      </x:c>
      <x:c r="L4114" s="68" t="n">
        <x:v>5.3</x:v>
      </x:c>
      <x:c r="M4114" s="70" t="n">
        <x:v>0.031</x:v>
      </x:c>
      <x:c r="N4114" s="71" t="n">
        <x:v>65</x:v>
      </x:c>
      <x:c r="O4114" s="33" t="n">
        <x:f>ROUND(3*E4114+F4114+G4114*H4114,1)</x:f>
        <x:v>128.7</x:v>
      </x:c>
      <x:c r="P4114" s="33" t="n">
        <x:f>ROUND('Inputs'!$C$4*'Inputs'!$C$7*'Inputs'!$C$5*C4114/3600,1)</x:f>
        <x:v>3784.4</x:v>
      </x:c>
      <x:c r="Q4114" s="33" t="n">
        <x:f>ROUND(('Inputs'!$C$4/B4114)*'Inputs'!$C$7*'Inputs'!$C$6*D4114/3600,1)</x:f>
        <x:v>1015.2</x:v>
      </x:c>
      <x:c r="R4114" s="59" t="n">
        <x:f>ROUND((P4114-Q4114)*O4114-('Inputs'!$C$4/B4114)*(I4114/J4114+K4114)-'Inputs'!$C$4*L4114-('Inputs'!$C$4*'Inputs'!$C$20*'Inputs'!$C$21*'Inputs'!$C$22/1000)*M4114*N4114,0)</x:f>
        <x:v>-10418</x:v>
      </x:c>
      <x:c r="S4114" s="59" t="n">
        <x:f>ROUND(R4114/'Inputs'!$C$4,2)</x:f>
        <x:v>-1.04</x:v>
      </x:c>
      <x:c r="T4114" s="33" t="n">
        <x:f>ROUND((P4114-Q4114)*G4114*'Inputs'!$C$25/1000,1)</x:f>
        <x:v>53.7</x:v>
      </x:c>
    </x:row>
    <x:row r="4115">
      <x:c r="A4115" t="n">
        <x:v>4100</x:v>
      </x:c>
      <x:c r="B4115" s="68" t="n">
        <x:v>48.4</x:v>
      </x:c>
      <x:c r="C4115" s="68" t="n">
        <x:v>29.8</x:v>
      </x:c>
      <x:c r="D4115" s="68" t="n">
        <x:v>250.7</x:v>
      </x:c>
      <x:c r="E4115" s="68" t="n">
        <x:v>21.5</x:v>
      </x:c>
      <x:c r="F4115" s="68" t="n">
        <x:v>33.6</x:v>
      </x:c>
      <x:c r="G4115" s="68" t="n">
        <x:v>9.2</x:v>
      </x:c>
      <x:c r="H4115" s="69" t="n">
        <x:v>1.88</x:v>
      </x:c>
      <x:c r="I4115" s="68" t="n">
        <x:v>7656</x:v>
      </x:c>
      <x:c r="J4115" s="68" t="n">
        <x:v>12.6</x:v>
      </x:c>
      <x:c r="K4115" s="68" t="n">
        <x:v>518</x:v>
      </x:c>
      <x:c r="L4115" s="68" t="n">
        <x:v>2.1</x:v>
      </x:c>
      <x:c r="M4115" s="70" t="n">
        <x:v>0.024</x:v>
      </x:c>
      <x:c r="N4115" s="71" t="n">
        <x:v>82</x:v>
      </x:c>
      <x:c r="O4115" s="33" t="n">
        <x:f>ROUND(3*E4115+F4115+G4115*H4115,1)</x:f>
        <x:v>115.4</x:v>
      </x:c>
      <x:c r="P4115" s="33" t="n">
        <x:f>ROUND('Inputs'!$C$4*'Inputs'!$C$7*'Inputs'!$C$5*C4115/3600,1)</x:f>
        <x:v>4304.4</x:v>
      </x:c>
      <x:c r="Q4115" s="33" t="n">
        <x:f>ROUND(('Inputs'!$C$4/B4115)*'Inputs'!$C$7*'Inputs'!$C$6*D4115/3600,1)</x:f>
        <x:v>1496.4</x:v>
      </x:c>
      <x:c r="R4115" s="59" t="n">
        <x:f>ROUND((P4115-Q4115)*O4115-('Inputs'!$C$4/B4115)*(I4115/J4115+K4115)-'Inputs'!$C$4*L4115-('Inputs'!$C$4*'Inputs'!$C$20*'Inputs'!$C$21*'Inputs'!$C$22/1000)*M4115*N4115,0)</x:f>
        <x:v>66077</x:v>
      </x:c>
      <x:c r="S4115" s="59" t="n">
        <x:f>ROUND(R4115/'Inputs'!$C$4,2)</x:f>
        <x:v>6.61</x:v>
      </x:c>
      <x:c r="T4115" s="33" t="n">
        <x:f>ROUND((P4115-Q4115)*G4115*'Inputs'!$C$25/1000,1)</x:f>
        <x:v>66.7</x:v>
      </x:c>
    </x:row>
    <x:row r="4116">
      <x:c r="A4116" t="n">
        <x:v>4101</x:v>
      </x:c>
      <x:c r="B4116" s="68" t="n">
        <x:v>35.3</x:v>
      </x:c>
      <x:c r="C4116" s="68" t="n">
        <x:v>34.8</x:v>
      </x:c>
      <x:c r="D4116" s="68" t="n">
        <x:v>172.5</x:v>
      </x:c>
      <x:c r="E4116" s="68" t="n">
        <x:v>21.8</x:v>
      </x:c>
      <x:c r="F4116" s="68" t="n">
        <x:v>48.9</x:v>
      </x:c>
      <x:c r="G4116" s="68" t="n">
        <x:v>9.9</x:v>
      </x:c>
      <x:c r="H4116" s="69" t="n">
        <x:v>1.894</x:v>
      </x:c>
      <x:c r="I4116" s="68" t="n">
        <x:v>6161</x:v>
      </x:c>
      <x:c r="J4116" s="68" t="n">
        <x:v>8.1</x:v>
      </x:c>
      <x:c r="K4116" s="68" t="n">
        <x:v>507</x:v>
      </x:c>
      <x:c r="L4116" s="68" t="n">
        <x:v>2.1</x:v>
      </x:c>
      <x:c r="M4116" s="70" t="n">
        <x:v>0.041</x:v>
      </x:c>
      <x:c r="N4116" s="71" t="n">
        <x:v>131</x:v>
      </x:c>
      <x:c r="O4116" s="33" t="n">
        <x:f>ROUND(3*E4116+F4116+G4116*H4116,1)</x:f>
        <x:v>133.1</x:v>
      </x:c>
      <x:c r="P4116" s="33" t="n">
        <x:f>ROUND('Inputs'!$C$4*'Inputs'!$C$7*'Inputs'!$C$5*C4116/3600,1)</x:f>
        <x:v>5026.7</x:v>
      </x:c>
      <x:c r="Q4116" s="33" t="n">
        <x:f>ROUND(('Inputs'!$C$4/B4116)*'Inputs'!$C$7*'Inputs'!$C$6*D4116/3600,1)</x:f>
        <x:v>1411.7</x:v>
      </x:c>
      <x:c r="R4116" s="59" t="n">
        <x:f>ROUND((P4116-Q4116)*O4116-('Inputs'!$C$4/B4116)*(I4116/J4116+K4116)-'Inputs'!$C$4*L4116-('Inputs'!$C$4*'Inputs'!$C$20*'Inputs'!$C$21*'Inputs'!$C$22/1000)*M4116*N4116,0)</x:f>
        <x:v>89048</x:v>
      </x:c>
      <x:c r="S4116" s="59" t="n">
        <x:f>ROUND(R4116/'Inputs'!$C$4,2)</x:f>
        <x:v>8.9</x:v>
      </x:c>
      <x:c r="T4116" s="33" t="n">
        <x:f>ROUND((P4116-Q4116)*G4116*'Inputs'!$C$25/1000,1)</x:f>
        <x:v>92.5</x:v>
      </x:c>
    </x:row>
    <x:row r="4117">
      <x:c r="A4117" t="n">
        <x:v>4102</x:v>
      </x:c>
      <x:c r="B4117" s="68" t="n">
        <x:v>44.2</x:v>
      </x:c>
      <x:c r="C4117" s="68" t="n">
        <x:v>31.7</x:v>
      </x:c>
      <x:c r="D4117" s="68" t="n">
        <x:v>173.7</x:v>
      </x:c>
      <x:c r="E4117" s="68" t="n">
        <x:v>24.8</x:v>
      </x:c>
      <x:c r="F4117" s="68" t="n">
        <x:v>41.2</x:v>
      </x:c>
      <x:c r="G4117" s="68" t="n">
        <x:v>9.1</x:v>
      </x:c>
      <x:c r="H4117" s="69" t="n">
        <x:v>2.033</x:v>
      </x:c>
      <x:c r="I4117" s="68" t="n">
        <x:v>4637</x:v>
      </x:c>
      <x:c r="J4117" s="68" t="n">
        <x:v>13.8</x:v>
      </x:c>
      <x:c r="K4117" s="68" t="n">
        <x:v>574</x:v>
      </x:c>
      <x:c r="L4117" s="68" t="n">
        <x:v>4.5</x:v>
      </x:c>
      <x:c r="M4117" s="70" t="n">
        <x:v>0.041</x:v>
      </x:c>
      <x:c r="N4117" s="71" t="n">
        <x:v>152</x:v>
      </x:c>
      <x:c r="O4117" s="33" t="n">
        <x:f>ROUND(3*E4117+F4117+G4117*H4117,1)</x:f>
        <x:v>134.1</x:v>
      </x:c>
      <x:c r="P4117" s="33" t="n">
        <x:f>ROUND('Inputs'!$C$4*'Inputs'!$C$7*'Inputs'!$C$5*C4117/3600,1)</x:f>
        <x:v>4578.9</x:v>
      </x:c>
      <x:c r="Q4117" s="33" t="n">
        <x:f>ROUND(('Inputs'!$C$4/B4117)*'Inputs'!$C$7*'Inputs'!$C$6*D4117/3600,1)</x:f>
        <x:v>1135.3</x:v>
      </x:c>
      <x:c r="R4117" s="59" t="n">
        <x:f>ROUND((P4117-Q4117)*O4117-('Inputs'!$C$4/B4117)*(I4117/J4117+K4117)-'Inputs'!$C$4*L4117-('Inputs'!$C$4*'Inputs'!$C$20*'Inputs'!$C$21*'Inputs'!$C$22/1000)*M4117*N4117,0)</x:f>
        <x:v>196965</x:v>
      </x:c>
      <x:c r="S4117" s="59" t="n">
        <x:f>ROUND(R4117/'Inputs'!$C$4,2)</x:f>
        <x:v>19.7</x:v>
      </x:c>
      <x:c r="T4117" s="33" t="n">
        <x:f>ROUND((P4117-Q4117)*G4117*'Inputs'!$C$25/1000,1)</x:f>
        <x:v>81</x:v>
      </x:c>
    </x:row>
    <x:row r="4118">
      <x:c r="A4118" t="n">
        <x:v>4103</x:v>
      </x:c>
      <x:c r="B4118" s="68" t="n">
        <x:v>43.2</x:v>
      </x:c>
      <x:c r="C4118" s="68" t="n">
        <x:v>27.1</x:v>
      </x:c>
      <x:c r="D4118" s="68" t="n">
        <x:v>239.4</x:v>
      </x:c>
      <x:c r="E4118" s="68" t="n">
        <x:v>27.7</x:v>
      </x:c>
      <x:c r="F4118" s="68" t="n">
        <x:v>33</x:v>
      </x:c>
      <x:c r="G4118" s="68" t="n">
        <x:v>9.1</x:v>
      </x:c>
      <x:c r="H4118" s="69" t="n">
        <x:v>1.856</x:v>
      </x:c>
      <x:c r="I4118" s="68" t="n">
        <x:v>9364</x:v>
      </x:c>
      <x:c r="J4118" s="68" t="n">
        <x:v>14</x:v>
      </x:c>
      <x:c r="K4118" s="68" t="n">
        <x:v>597</x:v>
      </x:c>
      <x:c r="L4118" s="68" t="n">
        <x:v>4.7</x:v>
      </x:c>
      <x:c r="M4118" s="70" t="n">
        <x:v>0.056</x:v>
      </x:c>
      <x:c r="N4118" s="71" t="n">
        <x:v>60</x:v>
      </x:c>
      <x:c r="O4118" s="33" t="n">
        <x:f>ROUND(3*E4118+F4118+G4118*H4118,1)</x:f>
        <x:v>133</x:v>
      </x:c>
      <x:c r="P4118" s="33" t="n">
        <x:f>ROUND('Inputs'!$C$4*'Inputs'!$C$7*'Inputs'!$C$5*C4118/3600,1)</x:f>
        <x:v>3914.4</x:v>
      </x:c>
      <x:c r="Q4118" s="33" t="n">
        <x:f>ROUND(('Inputs'!$C$4/B4118)*'Inputs'!$C$7*'Inputs'!$C$6*D4118/3600,1)</x:f>
        <x:v>1600.9</x:v>
      </x:c>
      <x:c r="R4118" s="59" t="n">
        <x:f>ROUND((P4118-Q4118)*O4118-('Inputs'!$C$4/B4118)*(I4118/J4118+K4118)-'Inputs'!$C$4*L4118-('Inputs'!$C$4*'Inputs'!$C$20*'Inputs'!$C$21*'Inputs'!$C$22/1000)*M4118*N4118,0)</x:f>
        <x:v>-39840</x:v>
      </x:c>
      <x:c r="S4118" s="59" t="n">
        <x:f>ROUND(R4118/'Inputs'!$C$4,2)</x:f>
        <x:v>-3.98</x:v>
      </x:c>
      <x:c r="T4118" s="33" t="n">
        <x:f>ROUND((P4118-Q4118)*G4118*'Inputs'!$C$25/1000,1)</x:f>
        <x:v>54.4</x:v>
      </x:c>
    </x:row>
    <x:row r="4119">
      <x:c r="A4119" t="n">
        <x:v>4104</x:v>
      </x:c>
      <x:c r="B4119" s="68" t="n">
        <x:v>51.7</x:v>
      </x:c>
      <x:c r="C4119" s="68" t="n">
        <x:v>31.8</x:v>
      </x:c>
      <x:c r="D4119" s="68" t="n">
        <x:v>271.9</x:v>
      </x:c>
      <x:c r="E4119" s="68" t="n">
        <x:v>23.9</x:v>
      </x:c>
      <x:c r="F4119" s="68" t="n">
        <x:v>45.5</x:v>
      </x:c>
      <x:c r="G4119" s="68" t="n">
        <x:v>7.3</x:v>
      </x:c>
      <x:c r="H4119" s="69" t="n">
        <x:v>1.921</x:v>
      </x:c>
      <x:c r="I4119" s="68" t="n">
        <x:v>7383</x:v>
      </x:c>
      <x:c r="J4119" s="68" t="n">
        <x:v>11.6</x:v>
      </x:c>
      <x:c r="K4119" s="68" t="n">
        <x:v>622</x:v>
      </x:c>
      <x:c r="L4119" s="68" t="n">
        <x:v>3.1</x:v>
      </x:c>
      <x:c r="M4119" s="70" t="n">
        <x:v>0.029</x:v>
      </x:c>
      <x:c r="N4119" s="71" t="n">
        <x:v>65</x:v>
      </x:c>
      <x:c r="O4119" s="33" t="n">
        <x:f>ROUND(3*E4119+F4119+G4119*H4119,1)</x:f>
        <x:v>131.2</x:v>
      </x:c>
      <x:c r="P4119" s="33" t="n">
        <x:f>ROUND('Inputs'!$C$4*'Inputs'!$C$7*'Inputs'!$C$5*C4119/3600,1)</x:f>
        <x:v>4593.3</x:v>
      </x:c>
      <x:c r="Q4119" s="33" t="n">
        <x:f>ROUND(('Inputs'!$C$4/B4119)*'Inputs'!$C$7*'Inputs'!$C$6*D4119/3600,1)</x:f>
        <x:v>1519.3</x:v>
      </x:c>
      <x:c r="R4119" s="59" t="n">
        <x:f>ROUND((P4119-Q4119)*O4119-('Inputs'!$C$4/B4119)*(I4119/J4119+K4119)-'Inputs'!$C$4*L4119-('Inputs'!$C$4*'Inputs'!$C$20*'Inputs'!$C$21*'Inputs'!$C$22/1000)*M4119*N4119,0)</x:f>
        <x:v>124677</x:v>
      </x:c>
      <x:c r="S4119" s="59" t="n">
        <x:f>ROUND(R4119/'Inputs'!$C$4,2)</x:f>
        <x:v>12.47</x:v>
      </x:c>
      <x:c r="T4119" s="33" t="n">
        <x:f>ROUND((P4119-Q4119)*G4119*'Inputs'!$C$25/1000,1)</x:f>
        <x:v>58</x:v>
      </x:c>
    </x:row>
    <x:row r="4120">
      <x:c r="A4120" t="n">
        <x:v>4105</x:v>
      </x:c>
      <x:c r="B4120" s="68" t="n">
        <x:v>32.4</x:v>
      </x:c>
      <x:c r="C4120" s="68" t="n">
        <x:v>26.2</x:v>
      </x:c>
      <x:c r="D4120" s="68" t="n">
        <x:v>229.3</x:v>
      </x:c>
      <x:c r="E4120" s="68" t="n">
        <x:v>25</x:v>
      </x:c>
      <x:c r="F4120" s="68" t="n">
        <x:v>30.2</x:v>
      </x:c>
      <x:c r="G4120" s="68" t="n">
        <x:v>9.8</x:v>
      </x:c>
      <x:c r="H4120" s="69" t="n">
        <x:v>2.037</x:v>
      </x:c>
      <x:c r="I4120" s="68" t="n">
        <x:v>7917</x:v>
      </x:c>
      <x:c r="J4120" s="68" t="n">
        <x:v>13.2</x:v>
      </x:c>
      <x:c r="K4120" s="68" t="n">
        <x:v>508</x:v>
      </x:c>
      <x:c r="L4120" s="68" t="n">
        <x:v>4.8</x:v>
      </x:c>
      <x:c r="M4120" s="70" t="n">
        <x:v>0.041</x:v>
      </x:c>
      <x:c r="N4120" s="71" t="n">
        <x:v>121</x:v>
      </x:c>
      <x:c r="O4120" s="33" t="n">
        <x:f>ROUND(3*E4120+F4120+G4120*H4120,1)</x:f>
        <x:v>125.2</x:v>
      </x:c>
      <x:c r="P4120" s="33" t="n">
        <x:f>ROUND('Inputs'!$C$4*'Inputs'!$C$7*'Inputs'!$C$5*C4120/3600,1)</x:f>
        <x:v>3784.4</x:v>
      </x:c>
      <x:c r="Q4120" s="33" t="n">
        <x:f>ROUND(('Inputs'!$C$4/B4120)*'Inputs'!$C$7*'Inputs'!$C$6*D4120/3600,1)</x:f>
        <x:v>2044.5</x:v>
      </x:c>
      <x:c r="R4120" s="59" t="n">
        <x:f>ROUND((P4120-Q4120)*O4120-('Inputs'!$C$4/B4120)*(I4120/J4120+K4120)-'Inputs'!$C$4*L4120-('Inputs'!$C$4*'Inputs'!$C$20*'Inputs'!$C$21*'Inputs'!$C$22/1000)*M4120*N4120,0)</x:f>
        <x:v>-183163</x:v>
      </x:c>
      <x:c r="S4120" s="59" t="n">
        <x:f>ROUND(R4120/'Inputs'!$C$4,2)</x:f>
        <x:v>-18.32</x:v>
      </x:c>
      <x:c r="T4120" s="33" t="n">
        <x:f>ROUND((P4120-Q4120)*G4120*'Inputs'!$C$25/1000,1)</x:f>
        <x:v>44.1</x:v>
      </x:c>
    </x:row>
    <x:row r="4121">
      <x:c r="A4121" t="n">
        <x:v>4106</x:v>
      </x:c>
      <x:c r="B4121" s="68" t="n">
        <x:v>30.3</x:v>
      </x:c>
      <x:c r="C4121" s="68" t="n">
        <x:v>34.3</x:v>
      </x:c>
      <x:c r="D4121" s="68" t="n">
        <x:v>213.6</x:v>
      </x:c>
      <x:c r="E4121" s="68" t="n">
        <x:v>20.5</x:v>
      </x:c>
      <x:c r="F4121" s="68" t="n">
        <x:v>44.9</x:v>
      </x:c>
      <x:c r="G4121" s="68" t="n">
        <x:v>7.2</x:v>
      </x:c>
      <x:c r="H4121" s="69" t="n">
        <x:v>1.597</x:v>
      </x:c>
      <x:c r="I4121" s="68" t="n">
        <x:v>9171</x:v>
      </x:c>
      <x:c r="J4121" s="68" t="n">
        <x:v>8</x:v>
      </x:c>
      <x:c r="K4121" s="68" t="n">
        <x:v>561</x:v>
      </x:c>
      <x:c r="L4121" s="68" t="n">
        <x:v>3.4</x:v>
      </x:c>
      <x:c r="M4121" s="70" t="n">
        <x:v>0.039</x:v>
      </x:c>
      <x:c r="N4121" s="71" t="n">
        <x:v>136</x:v>
      </x:c>
      <x:c r="O4121" s="33" t="n">
        <x:f>ROUND(3*E4121+F4121+G4121*H4121,1)</x:f>
        <x:v>117.9</x:v>
      </x:c>
      <x:c r="P4121" s="33" t="n">
        <x:f>ROUND('Inputs'!$C$4*'Inputs'!$C$7*'Inputs'!$C$5*C4121/3600,1)</x:f>
        <x:v>4954.4</x:v>
      </x:c>
      <x:c r="Q4121" s="33" t="n">
        <x:f>ROUND(('Inputs'!$C$4/B4121)*'Inputs'!$C$7*'Inputs'!$C$6*D4121/3600,1)</x:f>
        <x:v>2036.5</x:v>
      </x:c>
      <x:c r="R4121" s="59" t="n">
        <x:f>ROUND((P4121-Q4121)*O4121-('Inputs'!$C$4/B4121)*(I4121/J4121+K4121)-'Inputs'!$C$4*L4121-('Inputs'!$C$4*'Inputs'!$C$20*'Inputs'!$C$21*'Inputs'!$C$22/1000)*M4121*N4121,0)</x:f>
        <x:v>-265330</x:v>
      </x:c>
      <x:c r="S4121" s="59" t="n">
        <x:f>ROUND(R4121/'Inputs'!$C$4,2)</x:f>
        <x:v>-26.53</x:v>
      </x:c>
      <x:c r="T4121" s="33" t="n">
        <x:f>ROUND((P4121-Q4121)*G4121*'Inputs'!$C$25/1000,1)</x:f>
        <x:v>54.3</x:v>
      </x:c>
    </x:row>
    <x:row r="4122">
      <x:c r="A4122" t="n">
        <x:v>4107</x:v>
      </x:c>
      <x:c r="B4122" s="68" t="n">
        <x:v>53</x:v>
      </x:c>
      <x:c r="C4122" s="68" t="n">
        <x:v>31.5</x:v>
      </x:c>
      <x:c r="D4122" s="68" t="n">
        <x:v>217.1</x:v>
      </x:c>
      <x:c r="E4122" s="68" t="n">
        <x:v>20.3</x:v>
      </x:c>
      <x:c r="F4122" s="68" t="n">
        <x:v>31.5</x:v>
      </x:c>
      <x:c r="G4122" s="68" t="n">
        <x:v>10</x:v>
      </x:c>
      <x:c r="H4122" s="69" t="n">
        <x:v>1.771</x:v>
      </x:c>
      <x:c r="I4122" s="68" t="n">
        <x:v>6559</x:v>
      </x:c>
      <x:c r="J4122" s="68" t="n">
        <x:v>12.7</x:v>
      </x:c>
      <x:c r="K4122" s="68" t="n">
        <x:v>531</x:v>
      </x:c>
      <x:c r="L4122" s="68" t="n">
        <x:v>3.7</x:v>
      </x:c>
      <x:c r="M4122" s="70" t="n">
        <x:v>0.049</x:v>
      </x:c>
      <x:c r="N4122" s="71" t="n">
        <x:v>124</x:v>
      </x:c>
      <x:c r="O4122" s="33" t="n">
        <x:f>ROUND(3*E4122+F4122+G4122*H4122,1)</x:f>
        <x:v>110.1</x:v>
      </x:c>
      <x:c r="P4122" s="33" t="n">
        <x:f>ROUND('Inputs'!$C$4*'Inputs'!$C$7*'Inputs'!$C$5*C4122/3600,1)</x:f>
        <x:v>4550</x:v>
      </x:c>
      <x:c r="Q4122" s="33" t="n">
        <x:f>ROUND(('Inputs'!$C$4/B4122)*'Inputs'!$C$7*'Inputs'!$C$6*D4122/3600,1)</x:f>
        <x:v>1183.4</x:v>
      </x:c>
      <x:c r="R4122" s="59" t="n">
        <x:f>ROUND((P4122-Q4122)*O4122-('Inputs'!$C$4/B4122)*(I4122/J4122+K4122)-'Inputs'!$C$4*L4122-('Inputs'!$C$4*'Inputs'!$C$20*'Inputs'!$C$21*'Inputs'!$C$22/1000)*M4122*N4122,0)</x:f>
        <x:v>122442</x:v>
      </x:c>
      <x:c r="S4122" s="59" t="n">
        <x:f>ROUND(R4122/'Inputs'!$C$4,2)</x:f>
        <x:v>12.24</x:v>
      </x:c>
      <x:c r="T4122" s="33" t="n">
        <x:f>ROUND((P4122-Q4122)*G4122*'Inputs'!$C$25/1000,1)</x:f>
        <x:v>87</x:v>
      </x:c>
    </x:row>
    <x:row r="4123">
      <x:c r="A4123" t="n">
        <x:v>4108</x:v>
      </x:c>
      <x:c r="B4123" s="68" t="n">
        <x:v>31</x:v>
      </x:c>
      <x:c r="C4123" s="68" t="n">
        <x:v>25.5</x:v>
      </x:c>
      <x:c r="D4123" s="68" t="n">
        <x:v>193.5</x:v>
      </x:c>
      <x:c r="E4123" s="68" t="n">
        <x:v>22.1</x:v>
      </x:c>
      <x:c r="F4123" s="68" t="n">
        <x:v>37.2</x:v>
      </x:c>
      <x:c r="G4123" s="68" t="n">
        <x:v>10.8</x:v>
      </x:c>
      <x:c r="H4123" s="69" t="n">
        <x:v>1.695</x:v>
      </x:c>
      <x:c r="I4123" s="68" t="n">
        <x:v>7480</x:v>
      </x:c>
      <x:c r="J4123" s="68" t="n">
        <x:v>9.2</x:v>
      </x:c>
      <x:c r="K4123" s="68" t="n">
        <x:v>419</x:v>
      </x:c>
      <x:c r="L4123" s="68" t="n">
        <x:v>1.7</x:v>
      </x:c>
      <x:c r="M4123" s="70" t="n">
        <x:v>0.051</x:v>
      </x:c>
      <x:c r="N4123" s="71" t="n">
        <x:v>93</x:v>
      </x:c>
      <x:c r="O4123" s="33" t="n">
        <x:f>ROUND(3*E4123+F4123+G4123*H4123,1)</x:f>
        <x:v>121.8</x:v>
      </x:c>
      <x:c r="P4123" s="33" t="n">
        <x:f>ROUND('Inputs'!$C$4*'Inputs'!$C$7*'Inputs'!$C$5*C4123/3600,1)</x:f>
        <x:v>3683.3</x:v>
      </x:c>
      <x:c r="Q4123" s="33" t="n">
        <x:f>ROUND(('Inputs'!$C$4/B4123)*'Inputs'!$C$7*'Inputs'!$C$6*D4123/3600,1)</x:f>
        <x:v>1803.2</x:v>
      </x:c>
      <x:c r="R4123" s="59" t="n">
        <x:f>ROUND((P4123-Q4123)*O4123-('Inputs'!$C$4/B4123)*(I4123/J4123+K4123)-'Inputs'!$C$4*L4123-('Inputs'!$C$4*'Inputs'!$C$20*'Inputs'!$C$21*'Inputs'!$C$22/1000)*M4123*N4123,0)</x:f>
        <x:v>-196043</x:v>
      </x:c>
      <x:c r="S4123" s="59" t="n">
        <x:f>ROUND(R4123/'Inputs'!$C$4,2)</x:f>
        <x:v>-19.6</x:v>
      </x:c>
      <x:c r="T4123" s="33" t="n">
        <x:f>ROUND((P4123-Q4123)*G4123*'Inputs'!$C$25/1000,1)</x:f>
        <x:v>52.5</x:v>
      </x:c>
    </x:row>
    <x:row r="4124">
      <x:c r="A4124" t="n">
        <x:v>4109</x:v>
      </x:c>
      <x:c r="B4124" s="68" t="n">
        <x:v>49.6</x:v>
      </x:c>
      <x:c r="C4124" s="68" t="n">
        <x:v>32.1</x:v>
      </x:c>
      <x:c r="D4124" s="68" t="n">
        <x:v>195.4</x:v>
      </x:c>
      <x:c r="E4124" s="68" t="n">
        <x:v>27.3</x:v>
      </x:c>
      <x:c r="F4124" s="68" t="n">
        <x:v>44.2</x:v>
      </x:c>
      <x:c r="G4124" s="68" t="n">
        <x:v>8.1</x:v>
      </x:c>
      <x:c r="H4124" s="69" t="n">
        <x:v>1.71</x:v>
      </x:c>
      <x:c r="I4124" s="68" t="n">
        <x:v>6037</x:v>
      </x:c>
      <x:c r="J4124" s="68" t="n">
        <x:v>10.5</x:v>
      </x:c>
      <x:c r="K4124" s="68" t="n">
        <x:v>528</x:v>
      </x:c>
      <x:c r="L4124" s="68" t="n">
        <x:v>3.1</x:v>
      </x:c>
      <x:c r="M4124" s="70" t="n">
        <x:v>0.086</x:v>
      </x:c>
      <x:c r="N4124" s="71" t="n">
        <x:v>72</x:v>
      </x:c>
      <x:c r="O4124" s="33" t="n">
        <x:f>ROUND(3*E4124+F4124+G4124*H4124,1)</x:f>
        <x:v>140</x:v>
      </x:c>
      <x:c r="P4124" s="33" t="n">
        <x:f>ROUND('Inputs'!$C$4*'Inputs'!$C$7*'Inputs'!$C$5*C4124/3600,1)</x:f>
        <x:v>4636.7</x:v>
      </x:c>
      <x:c r="Q4124" s="33" t="n">
        <x:f>ROUND(('Inputs'!$C$4/B4124)*'Inputs'!$C$7*'Inputs'!$C$6*D4124/3600,1)</x:f>
        <x:v>1138.1</x:v>
      </x:c>
      <x:c r="R4124" s="59" t="n">
        <x:f>ROUND((P4124-Q4124)*O4124-('Inputs'!$C$4/B4124)*(I4124/J4124+K4124)-'Inputs'!$C$4*L4124-('Inputs'!$C$4*'Inputs'!$C$20*'Inputs'!$C$21*'Inputs'!$C$22/1000)*M4124*N4124,0)</x:f>
        <x:v>222588</x:v>
      </x:c>
      <x:c r="S4124" s="59" t="n">
        <x:f>ROUND(R4124/'Inputs'!$C$4,2)</x:f>
        <x:v>22.26</x:v>
      </x:c>
      <x:c r="T4124" s="33" t="n">
        <x:f>ROUND((P4124-Q4124)*G4124*'Inputs'!$C$25/1000,1)</x:f>
        <x:v>73.2</x:v>
      </x:c>
    </x:row>
    <x:row r="4125">
      <x:c r="A4125" t="n">
        <x:v>4110</x:v>
      </x:c>
      <x:c r="B4125" s="68" t="n">
        <x:v>30.8</x:v>
      </x:c>
      <x:c r="C4125" s="68" t="n">
        <x:v>28.4</x:v>
      </x:c>
      <x:c r="D4125" s="68" t="n">
        <x:v>190.8</x:v>
      </x:c>
      <x:c r="E4125" s="68" t="n">
        <x:v>25.2</x:v>
      </x:c>
      <x:c r="F4125" s="68" t="n">
        <x:v>33.8</x:v>
      </x:c>
      <x:c r="G4125" s="68" t="n">
        <x:v>8.1</x:v>
      </x:c>
      <x:c r="H4125" s="69" t="n">
        <x:v>1.769</x:v>
      </x:c>
      <x:c r="I4125" s="68" t="n">
        <x:v>5574</x:v>
      </x:c>
      <x:c r="J4125" s="68" t="n">
        <x:v>12.8</x:v>
      </x:c>
      <x:c r="K4125" s="68" t="n">
        <x:v>554</x:v>
      </x:c>
      <x:c r="L4125" s="68" t="n">
        <x:v>2.7</x:v>
      </x:c>
      <x:c r="M4125" s="70" t="n">
        <x:v>0.035</x:v>
      </x:c>
      <x:c r="N4125" s="71" t="n">
        <x:v>102</x:v>
      </x:c>
      <x:c r="O4125" s="33" t="n">
        <x:f>ROUND(3*E4125+F4125+G4125*H4125,1)</x:f>
        <x:v>123.7</x:v>
      </x:c>
      <x:c r="P4125" s="33" t="n">
        <x:f>ROUND('Inputs'!$C$4*'Inputs'!$C$7*'Inputs'!$C$5*C4125/3600,1)</x:f>
        <x:v>4102.2</x:v>
      </x:c>
      <x:c r="Q4125" s="33" t="n">
        <x:f>ROUND(('Inputs'!$C$4/B4125)*'Inputs'!$C$7*'Inputs'!$C$6*D4125/3600,1)</x:f>
        <x:v>1789.6</x:v>
      </x:c>
      <x:c r="R4125" s="59" t="n">
        <x:f>ROUND((P4125-Q4125)*O4125-('Inputs'!$C$4/B4125)*(I4125/J4125+K4125)-'Inputs'!$C$4*L4125-('Inputs'!$C$4*'Inputs'!$C$20*'Inputs'!$C$21*'Inputs'!$C$22/1000)*M4125*N4125,0)</x:f>
        <x:v>-70171</x:v>
      </x:c>
      <x:c r="S4125" s="59" t="n">
        <x:f>ROUND(R4125/'Inputs'!$C$4,2)</x:f>
        <x:v>-7.02</x:v>
      </x:c>
      <x:c r="T4125" s="33" t="n">
        <x:f>ROUND((P4125-Q4125)*G4125*'Inputs'!$C$25/1000,1)</x:f>
        <x:v>48.4</x:v>
      </x:c>
    </x:row>
    <x:row r="4126">
      <x:c r="A4126" t="n">
        <x:v>4111</x:v>
      </x:c>
      <x:c r="B4126" s="68" t="n">
        <x:v>37.6</x:v>
      </x:c>
      <x:c r="C4126" s="68" t="n">
        <x:v>30.6</x:v>
      </x:c>
      <x:c r="D4126" s="68" t="n">
        <x:v>211.2</x:v>
      </x:c>
      <x:c r="E4126" s="68" t="n">
        <x:v>21.6</x:v>
      </x:c>
      <x:c r="F4126" s="68" t="n">
        <x:v>54.1</x:v>
      </x:c>
      <x:c r="G4126" s="68" t="n">
        <x:v>7.2</x:v>
      </x:c>
      <x:c r="H4126" s="69" t="n">
        <x:v>1.952</x:v>
      </x:c>
      <x:c r="I4126" s="68" t="n">
        <x:v>5346</x:v>
      </x:c>
      <x:c r="J4126" s="68" t="n">
        <x:v>12.6</x:v>
      </x:c>
      <x:c r="K4126" s="68" t="n">
        <x:v>683</x:v>
      </x:c>
      <x:c r="L4126" s="68" t="n">
        <x:v>3.4</x:v>
      </x:c>
      <x:c r="M4126" s="70" t="n">
        <x:v>0.066</x:v>
      </x:c>
      <x:c r="N4126" s="71" t="n">
        <x:v>114</x:v>
      </x:c>
      <x:c r="O4126" s="33" t="n">
        <x:f>ROUND(3*E4126+F4126+G4126*H4126,1)</x:f>
        <x:v>133</x:v>
      </x:c>
      <x:c r="P4126" s="33" t="n">
        <x:f>ROUND('Inputs'!$C$4*'Inputs'!$C$7*'Inputs'!$C$5*C4126/3600,1)</x:f>
        <x:v>4420</x:v>
      </x:c>
      <x:c r="Q4126" s="33" t="n">
        <x:f>ROUND(('Inputs'!$C$4/B4126)*'Inputs'!$C$7*'Inputs'!$C$6*D4126/3600,1)</x:f>
        <x:v>1622.7</x:v>
      </x:c>
      <x:c r="R4126" s="59" t="n">
        <x:f>ROUND((P4126-Q4126)*O4126-('Inputs'!$C$4/B4126)*(I4126/J4126+K4126)-'Inputs'!$C$4*L4126-('Inputs'!$C$4*'Inputs'!$C$20*'Inputs'!$C$21*'Inputs'!$C$22/1000)*M4126*N4126,0)</x:f>
        <x:v>26725</x:v>
      </x:c>
      <x:c r="S4126" s="59" t="n">
        <x:f>ROUND(R4126/'Inputs'!$C$4,2)</x:f>
        <x:v>2.67</x:v>
      </x:c>
      <x:c r="T4126" s="33" t="n">
        <x:f>ROUND((P4126-Q4126)*G4126*'Inputs'!$C$25/1000,1)</x:f>
        <x:v>52</x:v>
      </x:c>
    </x:row>
    <x:row r="4127">
      <x:c r="A4127" t="n">
        <x:v>4112</x:v>
      </x:c>
      <x:c r="B4127" s="68" t="n">
        <x:v>43.8</x:v>
      </x:c>
      <x:c r="C4127" s="68" t="n">
        <x:v>27.4</x:v>
      </x:c>
      <x:c r="D4127" s="68" t="n">
        <x:v>244.3</x:v>
      </x:c>
      <x:c r="E4127" s="68" t="n">
        <x:v>23.7</x:v>
      </x:c>
      <x:c r="F4127" s="68" t="n">
        <x:v>33.1</x:v>
      </x:c>
      <x:c r="G4127" s="68" t="n">
        <x:v>9.9</x:v>
      </x:c>
      <x:c r="H4127" s="69" t="n">
        <x:v>1.618</x:v>
      </x:c>
      <x:c r="I4127" s="68" t="n">
        <x:v>7266</x:v>
      </x:c>
      <x:c r="J4127" s="68" t="n">
        <x:v>14.7</x:v>
      </x:c>
      <x:c r="K4127" s="68" t="n">
        <x:v>812</x:v>
      </x:c>
      <x:c r="L4127" s="68" t="n">
        <x:v>5.3</x:v>
      </x:c>
      <x:c r="M4127" s="70" t="n">
        <x:v>0.094</x:v>
      </x:c>
      <x:c r="N4127" s="71" t="n">
        <x:v>140</x:v>
      </x:c>
      <x:c r="O4127" s="33" t="n">
        <x:f>ROUND(3*E4127+F4127+G4127*H4127,1)</x:f>
        <x:v>120.2</x:v>
      </x:c>
      <x:c r="P4127" s="33" t="n">
        <x:f>ROUND('Inputs'!$C$4*'Inputs'!$C$7*'Inputs'!$C$5*C4127/3600,1)</x:f>
        <x:v>3957.8</x:v>
      </x:c>
      <x:c r="Q4127" s="33" t="n">
        <x:f>ROUND(('Inputs'!$C$4/B4127)*'Inputs'!$C$7*'Inputs'!$C$6*D4127/3600,1)</x:f>
        <x:v>1611.3</x:v>
      </x:c>
      <x:c r="R4127" s="59" t="n">
        <x:f>ROUND((P4127-Q4127)*O4127-('Inputs'!$C$4/B4127)*(I4127/J4127+K4127)-'Inputs'!$C$4*L4127-('Inputs'!$C$4*'Inputs'!$C$20*'Inputs'!$C$21*'Inputs'!$C$22/1000)*M4127*N4127,0)</x:f>
        <x:v>-98617</x:v>
      </x:c>
      <x:c r="S4127" s="59" t="n">
        <x:f>ROUND(R4127/'Inputs'!$C$4,2)</x:f>
        <x:v>-9.86</x:v>
      </x:c>
      <x:c r="T4127" s="33" t="n">
        <x:f>ROUND((P4127-Q4127)*G4127*'Inputs'!$C$25/1000,1)</x:f>
        <x:v>60</x:v>
      </x:c>
    </x:row>
    <x:row r="4128">
      <x:c r="A4128" t="n">
        <x:v>4113</x:v>
      </x:c>
      <x:c r="B4128" s="68" t="n">
        <x:v>57.2</x:v>
      </x:c>
      <x:c r="C4128" s="68" t="n">
        <x:v>25.9</x:v>
      </x:c>
      <x:c r="D4128" s="68" t="n">
        <x:v>199.2</x:v>
      </x:c>
      <x:c r="E4128" s="68" t="n">
        <x:v>21.1</x:v>
      </x:c>
      <x:c r="F4128" s="68" t="n">
        <x:v>47.8</x:v>
      </x:c>
      <x:c r="G4128" s="68" t="n">
        <x:v>8.2</x:v>
      </x:c>
      <x:c r="H4128" s="69" t="n">
        <x:v>1.885</x:v>
      </x:c>
      <x:c r="I4128" s="68" t="n">
        <x:v>9092</x:v>
      </x:c>
      <x:c r="J4128" s="68" t="n">
        <x:v>8.9</x:v>
      </x:c>
      <x:c r="K4128" s="68" t="n">
        <x:v>570</x:v>
      </x:c>
      <x:c r="L4128" s="68" t="n">
        <x:v>1.9</x:v>
      </x:c>
      <x:c r="M4128" s="70" t="n">
        <x:v>0.07</x:v>
      </x:c>
      <x:c r="N4128" s="71" t="n">
        <x:v>152</x:v>
      </x:c>
      <x:c r="O4128" s="33" t="n">
        <x:f>ROUND(3*E4128+F4128+G4128*H4128,1)</x:f>
        <x:v>126.6</x:v>
      </x:c>
      <x:c r="P4128" s="33" t="n">
        <x:f>ROUND('Inputs'!$C$4*'Inputs'!$C$7*'Inputs'!$C$5*C4128/3600,1)</x:f>
        <x:v>3741.1</x:v>
      </x:c>
      <x:c r="Q4128" s="33" t="n">
        <x:f>ROUND(('Inputs'!$C$4/B4128)*'Inputs'!$C$7*'Inputs'!$C$6*D4128/3600,1)</x:f>
        <x:v>1006.1</x:v>
      </x:c>
      <x:c r="R4128" s="59" t="n">
        <x:f>ROUND((P4128-Q4128)*O4128-('Inputs'!$C$4/B4128)*(I4128/J4128+K4128)-'Inputs'!$C$4*L4128-('Inputs'!$C$4*'Inputs'!$C$20*'Inputs'!$C$21*'Inputs'!$C$22/1000)*M4128*N4128,0)</x:f>
        <x:v>25211</x:v>
      </x:c>
      <x:c r="S4128" s="59" t="n">
        <x:f>ROUND(R4128/'Inputs'!$C$4,2)</x:f>
        <x:v>2.52</x:v>
      </x:c>
      <x:c r="T4128" s="33" t="n">
        <x:f>ROUND((P4128-Q4128)*G4128*'Inputs'!$C$25/1000,1)</x:f>
        <x:v>57.9</x:v>
      </x:c>
    </x:row>
    <x:row r="4129">
      <x:c r="A4129" t="n">
        <x:v>4114</x:v>
      </x:c>
      <x:c r="B4129" s="68" t="n">
        <x:v>31.3</x:v>
      </x:c>
      <x:c r="C4129" s="68" t="n">
        <x:v>29.6</x:v>
      </x:c>
      <x:c r="D4129" s="68" t="n">
        <x:v>240.1</x:v>
      </x:c>
      <x:c r="E4129" s="68" t="n">
        <x:v>25.6</x:v>
      </x:c>
      <x:c r="F4129" s="68" t="n">
        <x:v>52.2</x:v>
      </x:c>
      <x:c r="G4129" s="68" t="n">
        <x:v>7.5</x:v>
      </x:c>
      <x:c r="H4129" s="69" t="n">
        <x:v>1.684</x:v>
      </x:c>
      <x:c r="I4129" s="68" t="n">
        <x:v>5803</x:v>
      </x:c>
      <x:c r="J4129" s="68" t="n">
        <x:v>14.5</x:v>
      </x:c>
      <x:c r="K4129" s="68" t="n">
        <x:v>569</x:v>
      </x:c>
      <x:c r="L4129" s="68" t="n">
        <x:v>2.6</x:v>
      </x:c>
      <x:c r="M4129" s="70" t="n">
        <x:v>0.062</x:v>
      </x:c>
      <x:c r="N4129" s="71" t="n">
        <x:v>89</x:v>
      </x:c>
      <x:c r="O4129" s="33" t="n">
        <x:f>ROUND(3*E4129+F4129+G4129*H4129,1)</x:f>
        <x:v>141.6</x:v>
      </x:c>
      <x:c r="P4129" s="33" t="n">
        <x:f>ROUND('Inputs'!$C$4*'Inputs'!$C$7*'Inputs'!$C$5*C4129/3600,1)</x:f>
        <x:v>4275.6</x:v>
      </x:c>
      <x:c r="Q4129" s="33" t="n">
        <x:f>ROUND(('Inputs'!$C$4/B4129)*'Inputs'!$C$7*'Inputs'!$C$6*D4129/3600,1)</x:f>
        <x:v>2216</x:v>
      </x:c>
      <x:c r="R4129" s="59" t="n">
        <x:f>ROUND((P4129-Q4129)*O4129-('Inputs'!$C$4/B4129)*(I4129/J4129+K4129)-'Inputs'!$C$4*L4129-('Inputs'!$C$4*'Inputs'!$C$20*'Inputs'!$C$21*'Inputs'!$C$22/1000)*M4129*N4129,0)</x:f>
        <x:v>-56350</x:v>
      </x:c>
      <x:c r="S4129" s="59" t="n">
        <x:f>ROUND(R4129/'Inputs'!$C$4,2)</x:f>
        <x:v>-5.63</x:v>
      </x:c>
      <x:c r="T4129" s="33" t="n">
        <x:f>ROUND((P4129-Q4129)*G4129*'Inputs'!$C$25/1000,1)</x:f>
        <x:v>39.9</x:v>
      </x:c>
    </x:row>
    <x:row r="4130">
      <x:c r="A4130" t="n">
        <x:v>4115</x:v>
      </x:c>
      <x:c r="B4130" s="68" t="n">
        <x:v>42.9</x:v>
      </x:c>
      <x:c r="C4130" s="68" t="n">
        <x:v>29.3</x:v>
      </x:c>
      <x:c r="D4130" s="68" t="n">
        <x:v>200</x:v>
      </x:c>
      <x:c r="E4130" s="68" t="n">
        <x:v>20.3</x:v>
      </x:c>
      <x:c r="F4130" s="68" t="n">
        <x:v>52.1</x:v>
      </x:c>
      <x:c r="G4130" s="68" t="n">
        <x:v>9.5</x:v>
      </x:c>
      <x:c r="H4130" s="69" t="n">
        <x:v>1.802</x:v>
      </x:c>
      <x:c r="I4130" s="68" t="n">
        <x:v>5949</x:v>
      </x:c>
      <x:c r="J4130" s="68" t="n">
        <x:v>12.7</x:v>
      </x:c>
      <x:c r="K4130" s="68" t="n">
        <x:v>573</x:v>
      </x:c>
      <x:c r="L4130" s="68" t="n">
        <x:v>1.9</x:v>
      </x:c>
      <x:c r="M4130" s="70" t="n">
        <x:v>0.091</x:v>
      </x:c>
      <x:c r="N4130" s="71" t="n">
        <x:v>102</x:v>
      </x:c>
      <x:c r="O4130" s="33" t="n">
        <x:f>ROUND(3*E4130+F4130+G4130*H4130,1)</x:f>
        <x:v>130.1</x:v>
      </x:c>
      <x:c r="P4130" s="33" t="n">
        <x:f>ROUND('Inputs'!$C$4*'Inputs'!$C$7*'Inputs'!$C$5*C4130/3600,1)</x:f>
        <x:v>4232.2</x:v>
      </x:c>
      <x:c r="Q4130" s="33" t="n">
        <x:f>ROUND(('Inputs'!$C$4/B4130)*'Inputs'!$C$7*'Inputs'!$C$6*D4130/3600,1)</x:f>
        <x:v>1346.8</x:v>
      </x:c>
      <x:c r="R4130" s="59" t="n">
        <x:f>ROUND((P4130-Q4130)*O4130-('Inputs'!$C$4/B4130)*(I4130/J4130+K4130)-'Inputs'!$C$4*L4130-('Inputs'!$C$4*'Inputs'!$C$20*'Inputs'!$C$21*'Inputs'!$C$22/1000)*M4130*N4130,0)</x:f>
        <x:v>92878</x:v>
      </x:c>
      <x:c r="S4130" s="59" t="n">
        <x:f>ROUND(R4130/'Inputs'!$C$4,2)</x:f>
        <x:v>9.29</x:v>
      </x:c>
      <x:c r="T4130" s="33" t="n">
        <x:f>ROUND((P4130-Q4130)*G4130*'Inputs'!$C$25/1000,1)</x:f>
        <x:v>70.8</x:v>
      </x:c>
    </x:row>
    <x:row r="4131">
      <x:c r="A4131" t="n">
        <x:v>4116</x:v>
      </x:c>
      <x:c r="B4131" s="68" t="n">
        <x:v>57.3</x:v>
      </x:c>
      <x:c r="C4131" s="68" t="n">
        <x:v>30.2</x:v>
      </x:c>
      <x:c r="D4131" s="68" t="n">
        <x:v>183.6</x:v>
      </x:c>
      <x:c r="E4131" s="68" t="n">
        <x:v>24.1</x:v>
      </x:c>
      <x:c r="F4131" s="68" t="n">
        <x:v>31.2</x:v>
      </x:c>
      <x:c r="G4131" s="68" t="n">
        <x:v>7.1</x:v>
      </x:c>
      <x:c r="H4131" s="69" t="n">
        <x:v>1.704</x:v>
      </x:c>
      <x:c r="I4131" s="68" t="n">
        <x:v>5100</x:v>
      </x:c>
      <x:c r="J4131" s="68" t="n">
        <x:v>11.9</x:v>
      </x:c>
      <x:c r="K4131" s="68" t="n">
        <x:v>896</x:v>
      </x:c>
      <x:c r="L4131" s="68" t="n">
        <x:v>3.6</x:v>
      </x:c>
      <x:c r="M4131" s="70" t="n">
        <x:v>0.063</x:v>
      </x:c>
      <x:c r="N4131" s="71" t="n">
        <x:v>134</x:v>
      </x:c>
      <x:c r="O4131" s="33" t="n">
        <x:f>ROUND(3*E4131+F4131+G4131*H4131,1)</x:f>
        <x:v>115.6</x:v>
      </x:c>
      <x:c r="P4131" s="33" t="n">
        <x:f>ROUND('Inputs'!$C$4*'Inputs'!$C$7*'Inputs'!$C$5*C4131/3600,1)</x:f>
        <x:v>4362.2</x:v>
      </x:c>
      <x:c r="Q4131" s="33" t="n">
        <x:f>ROUND(('Inputs'!$C$4/B4131)*'Inputs'!$C$7*'Inputs'!$C$6*D4131/3600,1)</x:f>
        <x:v>925.7</x:v>
      </x:c>
      <x:c r="R4131" s="59" t="n">
        <x:f>ROUND((P4131-Q4131)*O4131-('Inputs'!$C$4/B4131)*(I4131/J4131+K4131)-'Inputs'!$C$4*L4131-('Inputs'!$C$4*'Inputs'!$C$20*'Inputs'!$C$21*'Inputs'!$C$22/1000)*M4131*N4131,0)</x:f>
        <x:v>111218</x:v>
      </x:c>
      <x:c r="S4131" s="59" t="n">
        <x:f>ROUND(R4131/'Inputs'!$C$4,2)</x:f>
        <x:v>11.12</x:v>
      </x:c>
      <x:c r="T4131" s="33" t="n">
        <x:f>ROUND((P4131-Q4131)*G4131*'Inputs'!$C$25/1000,1)</x:f>
        <x:v>63</x:v>
      </x:c>
    </x:row>
    <x:row r="4132">
      <x:c r="A4132" t="n">
        <x:v>4117</x:v>
      </x:c>
      <x:c r="B4132" s="68" t="n">
        <x:v>59.5</x:v>
      </x:c>
      <x:c r="C4132" s="68" t="n">
        <x:v>26</x:v>
      </x:c>
      <x:c r="D4132" s="68" t="n">
        <x:v>296.1</x:v>
      </x:c>
      <x:c r="E4132" s="68" t="n">
        <x:v>26.8</x:v>
      </x:c>
      <x:c r="F4132" s="68" t="n">
        <x:v>47.4</x:v>
      </x:c>
      <x:c r="G4132" s="68" t="n">
        <x:v>7.7</x:v>
      </x:c>
      <x:c r="H4132" s="69" t="n">
        <x:v>1.891</x:v>
      </x:c>
      <x:c r="I4132" s="68" t="n">
        <x:v>9447</x:v>
      </x:c>
      <x:c r="J4132" s="68" t="n">
        <x:v>11.6</x:v>
      </x:c>
      <x:c r="K4132" s="68" t="n">
        <x:v>629</x:v>
      </x:c>
      <x:c r="L4132" s="68" t="n">
        <x:v>4.6</x:v>
      </x:c>
      <x:c r="M4132" s="70" t="n">
        <x:v>0.026</x:v>
      </x:c>
      <x:c r="N4132" s="71" t="n">
        <x:v>65</x:v>
      </x:c>
      <x:c r="O4132" s="33" t="n">
        <x:f>ROUND(3*E4132+F4132+G4132*H4132,1)</x:f>
        <x:v>142.4</x:v>
      </x:c>
      <x:c r="P4132" s="33" t="n">
        <x:f>ROUND('Inputs'!$C$4*'Inputs'!$C$7*'Inputs'!$C$5*C4132/3600,1)</x:f>
        <x:v>3755.6</x:v>
      </x:c>
      <x:c r="Q4132" s="33" t="n">
        <x:f>ROUND(('Inputs'!$C$4/B4132)*'Inputs'!$C$7*'Inputs'!$C$6*D4132/3600,1)</x:f>
        <x:v>1437.6</x:v>
      </x:c>
      <x:c r="R4132" s="59" t="n">
        <x:f>ROUND((P4132-Q4132)*O4132-('Inputs'!$C$4/B4132)*(I4132/J4132+K4132)-'Inputs'!$C$4*L4132-('Inputs'!$C$4*'Inputs'!$C$20*'Inputs'!$C$21*'Inputs'!$C$22/1000)*M4132*N4132,0)</x:f>
        <x:v>37716</x:v>
      </x:c>
      <x:c r="S4132" s="59" t="n">
        <x:f>ROUND(R4132/'Inputs'!$C$4,2)</x:f>
        <x:v>3.77</x:v>
      </x:c>
      <x:c r="T4132" s="33" t="n">
        <x:f>ROUND((P4132-Q4132)*G4132*'Inputs'!$C$25/1000,1)</x:f>
        <x:v>46.1</x:v>
      </x:c>
    </x:row>
    <x:row r="4133">
      <x:c r="A4133" t="n">
        <x:v>4118</x:v>
      </x:c>
      <x:c r="B4133" s="68" t="n">
        <x:v>29.3</x:v>
      </x:c>
      <x:c r="C4133" s="68" t="n">
        <x:v>31.9</x:v>
      </x:c>
      <x:c r="D4133" s="68" t="n">
        <x:v>203.5</x:v>
      </x:c>
      <x:c r="E4133" s="68" t="n">
        <x:v>25</x:v>
      </x:c>
      <x:c r="F4133" s="68" t="n">
        <x:v>35.4</x:v>
      </x:c>
      <x:c r="G4133" s="68" t="n">
        <x:v>10.9</x:v>
      </x:c>
      <x:c r="H4133" s="69" t="n">
        <x:v>1.808</x:v>
      </x:c>
      <x:c r="I4133" s="68" t="n">
        <x:v>7861</x:v>
      </x:c>
      <x:c r="J4133" s="68" t="n">
        <x:v>14</x:v>
      </x:c>
      <x:c r="K4133" s="68" t="n">
        <x:v>849</x:v>
      </x:c>
      <x:c r="L4133" s="68" t="n">
        <x:v>1.7</x:v>
      </x:c>
      <x:c r="M4133" s="70" t="n">
        <x:v>0.096</x:v>
      </x:c>
      <x:c r="N4133" s="71" t="n">
        <x:v>147</x:v>
      </x:c>
      <x:c r="O4133" s="33" t="n">
        <x:f>ROUND(3*E4133+F4133+G4133*H4133,1)</x:f>
        <x:v>130.1</x:v>
      </x:c>
      <x:c r="P4133" s="33" t="n">
        <x:f>ROUND('Inputs'!$C$4*'Inputs'!$C$7*'Inputs'!$C$5*C4133/3600,1)</x:f>
        <x:v>4607.8</x:v>
      </x:c>
      <x:c r="Q4133" s="33" t="n">
        <x:f>ROUND(('Inputs'!$C$4/B4133)*'Inputs'!$C$7*'Inputs'!$C$6*D4133/3600,1)</x:f>
        <x:v>2006.4</x:v>
      </x:c>
      <x:c r="R4133" s="59" t="n">
        <x:f>ROUND((P4133-Q4133)*O4133-('Inputs'!$C$4/B4133)*(I4133/J4133+K4133)-'Inputs'!$C$4*L4133-('Inputs'!$C$4*'Inputs'!$C$20*'Inputs'!$C$21*'Inputs'!$C$22/1000)*M4133*N4133,0)</x:f>
        <x:v>-191514</x:v>
      </x:c>
      <x:c r="S4133" s="59" t="n">
        <x:f>ROUND(R4133/'Inputs'!$C$4,2)</x:f>
        <x:v>-19.15</x:v>
      </x:c>
      <x:c r="T4133" s="33" t="n">
        <x:f>ROUND((P4133-Q4133)*G4133*'Inputs'!$C$25/1000,1)</x:f>
        <x:v>73.3</x:v>
      </x:c>
    </x:row>
    <x:row r="4134">
      <x:c r="A4134" t="n">
        <x:v>4119</x:v>
      </x:c>
      <x:c r="B4134" s="68" t="n">
        <x:v>54.9</x:v>
      </x:c>
      <x:c r="C4134" s="68" t="n">
        <x:v>25.7</x:v>
      </x:c>
      <x:c r="D4134" s="68" t="n">
        <x:v>239.7</x:v>
      </x:c>
      <x:c r="E4134" s="68" t="n">
        <x:v>24.2</x:v>
      </x:c>
      <x:c r="F4134" s="68" t="n">
        <x:v>38</x:v>
      </x:c>
      <x:c r="G4134" s="68" t="n">
        <x:v>9.9</x:v>
      </x:c>
      <x:c r="H4134" s="69" t="n">
        <x:v>1.891</x:v>
      </x:c>
      <x:c r="I4134" s="68" t="n">
        <x:v>5846</x:v>
      </x:c>
      <x:c r="J4134" s="68" t="n">
        <x:v>13.6</x:v>
      </x:c>
      <x:c r="K4134" s="68" t="n">
        <x:v>627</x:v>
      </x:c>
      <x:c r="L4134" s="68" t="n">
        <x:v>2.6</x:v>
      </x:c>
      <x:c r="M4134" s="70" t="n">
        <x:v>0</x:v>
      </x:c>
      <x:c r="N4134" s="71" t="n">
        <x:v>84</x:v>
      </x:c>
      <x:c r="O4134" s="33" t="n">
        <x:f>ROUND(3*E4134+F4134+G4134*H4134,1)</x:f>
        <x:v>129.3</x:v>
      </x:c>
      <x:c r="P4134" s="33" t="n">
        <x:f>ROUND('Inputs'!$C$4*'Inputs'!$C$7*'Inputs'!$C$5*C4134/3600,1)</x:f>
        <x:v>3712.2</x:v>
      </x:c>
      <x:c r="Q4134" s="33" t="n">
        <x:f>ROUND(('Inputs'!$C$4/B4134)*'Inputs'!$C$7*'Inputs'!$C$6*D4134/3600,1)</x:f>
        <x:v>1261.3</x:v>
      </x:c>
      <x:c r="R4134" s="59" t="n">
        <x:f>ROUND((P4134-Q4134)*O4134-('Inputs'!$C$4/B4134)*(I4134/J4134+K4134)-'Inputs'!$C$4*L4134-('Inputs'!$C$4*'Inputs'!$C$20*'Inputs'!$C$21*'Inputs'!$C$22/1000)*M4134*N4134,0)</x:f>
        <x:v>98396</x:v>
      </x:c>
      <x:c r="S4134" s="59" t="n">
        <x:f>ROUND(R4134/'Inputs'!$C$4,2)</x:f>
        <x:v>9.84</x:v>
      </x:c>
      <x:c r="T4134" s="33" t="n">
        <x:f>ROUND((P4134-Q4134)*G4134*'Inputs'!$C$25/1000,1)</x:f>
        <x:v>62.7</x:v>
      </x:c>
    </x:row>
    <x:row r="4135">
      <x:c r="A4135" t="n">
        <x:v>4120</x:v>
      </x:c>
      <x:c r="B4135" s="68" t="n">
        <x:v>47.2</x:v>
      </x:c>
      <x:c r="C4135" s="68" t="n">
        <x:v>34</x:v>
      </x:c>
      <x:c r="D4135" s="68" t="n">
        <x:v>223.5</x:v>
      </x:c>
      <x:c r="E4135" s="68" t="n">
        <x:v>21.4</x:v>
      </x:c>
      <x:c r="F4135" s="68" t="n">
        <x:v>44.7</x:v>
      </x:c>
      <x:c r="G4135" s="68" t="n">
        <x:v>7</x:v>
      </x:c>
      <x:c r="H4135" s="69" t="n">
        <x:v>1.819</x:v>
      </x:c>
      <x:c r="I4135" s="68" t="n">
        <x:v>6262</x:v>
      </x:c>
      <x:c r="J4135" s="68" t="n">
        <x:v>13.2</x:v>
      </x:c>
      <x:c r="K4135" s="68" t="n">
        <x:v>669</x:v>
      </x:c>
      <x:c r="L4135" s="68" t="n">
        <x:v>1.5</x:v>
      </x:c>
      <x:c r="M4135" s="70" t="n">
        <x:v>0.058</x:v>
      </x:c>
      <x:c r="N4135" s="71" t="n">
        <x:v>93</x:v>
      </x:c>
      <x:c r="O4135" s="33" t="n">
        <x:f>ROUND(3*E4135+F4135+G4135*H4135,1)</x:f>
        <x:v>121.6</x:v>
      </x:c>
      <x:c r="P4135" s="33" t="n">
        <x:f>ROUND('Inputs'!$C$4*'Inputs'!$C$7*'Inputs'!$C$5*C4135/3600,1)</x:f>
        <x:v>4911.1</x:v>
      </x:c>
      <x:c r="Q4135" s="33" t="n">
        <x:f>ROUND(('Inputs'!$C$4/B4135)*'Inputs'!$C$7*'Inputs'!$C$6*D4135/3600,1)</x:f>
        <x:v>1367.9</x:v>
      </x:c>
      <x:c r="R4135" s="59" t="n">
        <x:f>ROUND((P4135-Q4135)*O4135-('Inputs'!$C$4/B4135)*(I4135/J4135+K4135)-'Inputs'!$C$4*L4135-('Inputs'!$C$4*'Inputs'!$C$20*'Inputs'!$C$21*'Inputs'!$C$22/1000)*M4135*N4135,0)</x:f>
        <x:v>161547</x:v>
      </x:c>
      <x:c r="S4135" s="59" t="n">
        <x:f>ROUND(R4135/'Inputs'!$C$4,2)</x:f>
        <x:v>16.15</x:v>
      </x:c>
      <x:c r="T4135" s="33" t="n">
        <x:f>ROUND((P4135-Q4135)*G4135*'Inputs'!$C$25/1000,1)</x:f>
        <x:v>64.1</x:v>
      </x:c>
    </x:row>
    <x:row r="4136">
      <x:c r="A4136" t="n">
        <x:v>4121</x:v>
      </x:c>
      <x:c r="B4136" s="68" t="n">
        <x:v>55.5</x:v>
      </x:c>
      <x:c r="C4136" s="68" t="n">
        <x:v>27.2</x:v>
      </x:c>
      <x:c r="D4136" s="68" t="n">
        <x:v>164.5</x:v>
      </x:c>
      <x:c r="E4136" s="68" t="n">
        <x:v>26.5</x:v>
      </x:c>
      <x:c r="F4136" s="68" t="n">
        <x:v>32.9</x:v>
      </x:c>
      <x:c r="G4136" s="68" t="n">
        <x:v>8.5</x:v>
      </x:c>
      <x:c r="H4136" s="69" t="n">
        <x:v>1.788</x:v>
      </x:c>
      <x:c r="I4136" s="68" t="n">
        <x:v>6928</x:v>
      </x:c>
      <x:c r="J4136" s="68" t="n">
        <x:v>10.6</x:v>
      </x:c>
      <x:c r="K4136" s="68" t="n">
        <x:v>694</x:v>
      </x:c>
      <x:c r="L4136" s="68" t="n">
        <x:v>5.7</x:v>
      </x:c>
      <x:c r="M4136" s="70" t="n">
        <x:v>0.009</x:v>
      </x:c>
      <x:c r="N4136" s="71" t="n">
        <x:v>73</x:v>
      </x:c>
      <x:c r="O4136" s="33" t="n">
        <x:f>ROUND(3*E4136+F4136+G4136*H4136,1)</x:f>
        <x:v>127.6</x:v>
      </x:c>
      <x:c r="P4136" s="33" t="n">
        <x:f>ROUND('Inputs'!$C$4*'Inputs'!$C$7*'Inputs'!$C$5*C4136/3600,1)</x:f>
        <x:v>3928.9</x:v>
      </x:c>
      <x:c r="Q4136" s="33" t="n">
        <x:f>ROUND(('Inputs'!$C$4/B4136)*'Inputs'!$C$7*'Inputs'!$C$6*D4136/3600,1)</x:f>
        <x:v>856.3</x:v>
      </x:c>
      <x:c r="R4136" s="59" t="n">
        <x:f>ROUND((P4136-Q4136)*O4136-('Inputs'!$C$4/B4136)*(I4136/J4136+K4136)-'Inputs'!$C$4*L4136-('Inputs'!$C$4*'Inputs'!$C$20*'Inputs'!$C$21*'Inputs'!$C$22/1000)*M4136*N4136,0)</x:f>
        <x:v>90787</x:v>
      </x:c>
      <x:c r="S4136" s="59" t="n">
        <x:f>ROUND(R4136/'Inputs'!$C$4,2)</x:f>
        <x:v>9.08</x:v>
      </x:c>
      <x:c r="T4136" s="33" t="n">
        <x:f>ROUND((P4136-Q4136)*G4136*'Inputs'!$C$25/1000,1)</x:f>
        <x:v>67.5</x:v>
      </x:c>
    </x:row>
    <x:row r="4137">
      <x:c r="A4137" t="n">
        <x:v>4122</x:v>
      </x:c>
      <x:c r="B4137" s="68" t="n">
        <x:v>48.2</x:v>
      </x:c>
      <x:c r="C4137" s="68" t="n">
        <x:v>26.8</x:v>
      </x:c>
      <x:c r="D4137" s="68" t="n">
        <x:v>269.3</x:v>
      </x:c>
      <x:c r="E4137" s="68" t="n">
        <x:v>27.3</x:v>
      </x:c>
      <x:c r="F4137" s="68" t="n">
        <x:v>33.5</x:v>
      </x:c>
      <x:c r="G4137" s="68" t="n">
        <x:v>7.2</x:v>
      </x:c>
      <x:c r="H4137" s="69" t="n">
        <x:v>2.033</x:v>
      </x:c>
      <x:c r="I4137" s="68" t="n">
        <x:v>6666</x:v>
      </x:c>
      <x:c r="J4137" s="68" t="n">
        <x:v>11.6</x:v>
      </x:c>
      <x:c r="K4137" s="68" t="n">
        <x:v>577</x:v>
      </x:c>
      <x:c r="L4137" s="68" t="n">
        <x:v>5.9</x:v>
      </x:c>
      <x:c r="M4137" s="70" t="n">
        <x:v>0.038</x:v>
      </x:c>
      <x:c r="N4137" s="71" t="n">
        <x:v>74</x:v>
      </x:c>
      <x:c r="O4137" s="33" t="n">
        <x:f>ROUND(3*E4137+F4137+G4137*H4137,1)</x:f>
        <x:v>130</x:v>
      </x:c>
      <x:c r="P4137" s="33" t="n">
        <x:f>ROUND('Inputs'!$C$4*'Inputs'!$C$7*'Inputs'!$C$5*C4137/3600,1)</x:f>
        <x:v>3871.1</x:v>
      </x:c>
      <x:c r="Q4137" s="33" t="n">
        <x:f>ROUND(('Inputs'!$C$4/B4137)*'Inputs'!$C$7*'Inputs'!$C$6*D4137/3600,1)</x:f>
        <x:v>1614.1</x:v>
      </x:c>
      <x:c r="R4137" s="59" t="n">
        <x:f>ROUND((P4137-Q4137)*O4137-('Inputs'!$C$4/B4137)*(I4137/J4137+K4137)-'Inputs'!$C$4*L4137-('Inputs'!$C$4*'Inputs'!$C$20*'Inputs'!$C$21*'Inputs'!$C$22/1000)*M4137*N4137,0)</x:f>
        <x:v>-10811</x:v>
      </x:c>
      <x:c r="S4137" s="59" t="n">
        <x:f>ROUND(R4137/'Inputs'!$C$4,2)</x:f>
        <x:v>-1.08</x:v>
      </x:c>
      <x:c r="T4137" s="33" t="n">
        <x:f>ROUND((P4137-Q4137)*G4137*'Inputs'!$C$25/1000,1)</x:f>
        <x:v>42</x:v>
      </x:c>
    </x:row>
    <x:row r="4138">
      <x:c r="A4138" t="n">
        <x:v>4123</x:v>
      </x:c>
      <x:c r="B4138" s="68" t="n">
        <x:v>54.8</x:v>
      </x:c>
      <x:c r="C4138" s="68" t="n">
        <x:v>27.9</x:v>
      </x:c>
      <x:c r="D4138" s="68" t="n">
        <x:v>229.3</x:v>
      </x:c>
      <x:c r="E4138" s="68" t="n">
        <x:v>27.2</x:v>
      </x:c>
      <x:c r="F4138" s="68" t="n">
        <x:v>34.7</x:v>
      </x:c>
      <x:c r="G4138" s="68" t="n">
        <x:v>8.6</x:v>
      </x:c>
      <x:c r="H4138" s="69" t="n">
        <x:v>1.8</x:v>
      </x:c>
      <x:c r="I4138" s="68" t="n">
        <x:v>8000</x:v>
      </x:c>
      <x:c r="J4138" s="68" t="n">
        <x:v>11.5</x:v>
      </x:c>
      <x:c r="K4138" s="68" t="n">
        <x:v>707</x:v>
      </x:c>
      <x:c r="L4138" s="68" t="n">
        <x:v>4</x:v>
      </x:c>
      <x:c r="M4138" s="70" t="n">
        <x:v>0.006</x:v>
      </x:c>
      <x:c r="N4138" s="71" t="n">
        <x:v>128</x:v>
      </x:c>
      <x:c r="O4138" s="33" t="n">
        <x:f>ROUND(3*E4138+F4138+G4138*H4138,1)</x:f>
        <x:v>131.8</x:v>
      </x:c>
      <x:c r="P4138" s="33" t="n">
        <x:f>ROUND('Inputs'!$C$4*'Inputs'!$C$7*'Inputs'!$C$5*C4138/3600,1)</x:f>
        <x:v>4030</x:v>
      </x:c>
      <x:c r="Q4138" s="33" t="n">
        <x:f>ROUND(('Inputs'!$C$4/B4138)*'Inputs'!$C$7*'Inputs'!$C$6*D4138/3600,1)</x:f>
        <x:v>1208.8</x:v>
      </x:c>
      <x:c r="R4138" s="59" t="n">
        <x:f>ROUND((P4138-Q4138)*O4138-('Inputs'!$C$4/B4138)*(I4138/J4138+K4138)-'Inputs'!$C$4*L4138-('Inputs'!$C$4*'Inputs'!$C$20*'Inputs'!$C$21*'Inputs'!$C$22/1000)*M4138*N4138,0)</x:f>
        <x:v>74158</x:v>
      </x:c>
      <x:c r="S4138" s="59" t="n">
        <x:f>ROUND(R4138/'Inputs'!$C$4,2)</x:f>
        <x:v>7.42</x:v>
      </x:c>
      <x:c r="T4138" s="33" t="n">
        <x:f>ROUND((P4138-Q4138)*G4138*'Inputs'!$C$25/1000,1)</x:f>
        <x:v>62.7</x:v>
      </x:c>
    </x:row>
    <x:row r="4139">
      <x:c r="A4139" t="n">
        <x:v>4124</x:v>
      </x:c>
      <x:c r="B4139" s="68" t="n">
        <x:v>29.2</x:v>
      </x:c>
      <x:c r="C4139" s="68" t="n">
        <x:v>26.9</x:v>
      </x:c>
      <x:c r="D4139" s="68" t="n">
        <x:v>200</x:v>
      </x:c>
      <x:c r="E4139" s="68" t="n">
        <x:v>26.1</x:v>
      </x:c>
      <x:c r="F4139" s="68" t="n">
        <x:v>43.7</x:v>
      </x:c>
      <x:c r="G4139" s="68" t="n">
        <x:v>7.1</x:v>
      </x:c>
      <x:c r="H4139" s="69" t="n">
        <x:v>1.941</x:v>
      </x:c>
      <x:c r="I4139" s="68" t="n">
        <x:v>5164</x:v>
      </x:c>
      <x:c r="J4139" s="68" t="n">
        <x:v>11.3</x:v>
      </x:c>
      <x:c r="K4139" s="68" t="n">
        <x:v>738</x:v>
      </x:c>
      <x:c r="L4139" s="68" t="n">
        <x:v>1.8</x:v>
      </x:c>
      <x:c r="M4139" s="70" t="n">
        <x:v>0.009</x:v>
      </x:c>
      <x:c r="N4139" s="71" t="n">
        <x:v>131</x:v>
      </x:c>
      <x:c r="O4139" s="33" t="n">
        <x:f>ROUND(3*E4139+F4139+G4139*H4139,1)</x:f>
        <x:v>135.8</x:v>
      </x:c>
      <x:c r="P4139" s="33" t="n">
        <x:f>ROUND('Inputs'!$C$4*'Inputs'!$C$7*'Inputs'!$C$5*C4139/3600,1)</x:f>
        <x:v>3885.6</x:v>
      </x:c>
      <x:c r="Q4139" s="33" t="n">
        <x:f>ROUND(('Inputs'!$C$4/B4139)*'Inputs'!$C$7*'Inputs'!$C$6*D4139/3600,1)</x:f>
        <x:v>1978.7</x:v>
      </x:c>
      <x:c r="R4139" s="59" t="n">
        <x:f>ROUND((P4139-Q4139)*O4139-('Inputs'!$C$4/B4139)*(I4139/J4139+K4139)-'Inputs'!$C$4*L4139-('Inputs'!$C$4*'Inputs'!$C$20*'Inputs'!$C$21*'Inputs'!$C$22/1000)*M4139*N4139,0)</x:f>
        <x:v>-170923</x:v>
      </x:c>
      <x:c r="S4139" s="59" t="n">
        <x:f>ROUND(R4139/'Inputs'!$C$4,2)</x:f>
        <x:v>-17.09</x:v>
      </x:c>
      <x:c r="T4139" s="33" t="n">
        <x:f>ROUND((P4139-Q4139)*G4139*'Inputs'!$C$25/1000,1)</x:f>
        <x:v>35</x:v>
      </x:c>
    </x:row>
    <x:row r="4140">
      <x:c r="A4140" t="n">
        <x:v>4125</x:v>
      </x:c>
      <x:c r="B4140" s="68" t="n">
        <x:v>59.7</x:v>
      </x:c>
      <x:c r="C4140" s="68" t="n">
        <x:v>27.2</x:v>
      </x:c>
      <x:c r="D4140" s="68" t="n">
        <x:v>250</x:v>
      </x:c>
      <x:c r="E4140" s="68" t="n">
        <x:v>21.7</x:v>
      </x:c>
      <x:c r="F4140" s="68" t="n">
        <x:v>33.1</x:v>
      </x:c>
      <x:c r="G4140" s="68" t="n">
        <x:v>8.7</x:v>
      </x:c>
      <x:c r="H4140" s="69" t="n">
        <x:v>1.916</x:v>
      </x:c>
      <x:c r="I4140" s="68" t="n">
        <x:v>5900</x:v>
      </x:c>
      <x:c r="J4140" s="68" t="n">
        <x:v>9.1</x:v>
      </x:c>
      <x:c r="K4140" s="68" t="n">
        <x:v>546</x:v>
      </x:c>
      <x:c r="L4140" s="68" t="n">
        <x:v>3.9</x:v>
      </x:c>
      <x:c r="M4140" s="70" t="n">
        <x:v>0.037</x:v>
      </x:c>
      <x:c r="N4140" s="71" t="n">
        <x:v>104</x:v>
      </x:c>
      <x:c r="O4140" s="33" t="n">
        <x:f>ROUND(3*E4140+F4140+G4140*H4140,1)</x:f>
        <x:v>114.9</x:v>
      </x:c>
      <x:c r="P4140" s="33" t="n">
        <x:f>ROUND('Inputs'!$C$4*'Inputs'!$C$7*'Inputs'!$C$5*C4140/3600,1)</x:f>
        <x:v>3928.9</x:v>
      </x:c>
      <x:c r="Q4140" s="33" t="n">
        <x:f>ROUND(('Inputs'!$C$4/B4140)*'Inputs'!$C$7*'Inputs'!$C$6*D4140/3600,1)</x:f>
        <x:v>1209.8</x:v>
      </x:c>
      <x:c r="R4140" s="59" t="n">
        <x:f>ROUND((P4140-Q4140)*O4140-('Inputs'!$C$4/B4140)*(I4140/J4140+K4140)-'Inputs'!$C$4*L4140-('Inputs'!$C$4*'Inputs'!$C$20*'Inputs'!$C$21*'Inputs'!$C$22/1000)*M4140*N4140,0)</x:f>
        <x:v>64761</x:v>
      </x:c>
      <x:c r="S4140" s="59" t="n">
        <x:f>ROUND(R4140/'Inputs'!$C$4,2)</x:f>
        <x:v>6.48</x:v>
      </x:c>
      <x:c r="T4140" s="33" t="n">
        <x:f>ROUND((P4140-Q4140)*G4140*'Inputs'!$C$25/1000,1)</x:f>
        <x:v>61.1</x:v>
      </x:c>
    </x:row>
    <x:row r="4141">
      <x:c r="A4141" t="n">
        <x:v>4126</x:v>
      </x:c>
      <x:c r="B4141" s="68" t="n">
        <x:v>43.5</x:v>
      </x:c>
      <x:c r="C4141" s="68" t="n">
        <x:v>26</x:v>
      </x:c>
      <x:c r="D4141" s="68" t="n">
        <x:v>206.2</x:v>
      </x:c>
      <x:c r="E4141" s="68" t="n">
        <x:v>27.9</x:v>
      </x:c>
      <x:c r="F4141" s="68" t="n">
        <x:v>46.3</x:v>
      </x:c>
      <x:c r="G4141" s="68" t="n">
        <x:v>7</x:v>
      </x:c>
      <x:c r="H4141" s="69" t="n">
        <x:v>1.925</x:v>
      </x:c>
      <x:c r="I4141" s="68" t="n">
        <x:v>5717</x:v>
      </x:c>
      <x:c r="J4141" s="68" t="n">
        <x:v>8.6</x:v>
      </x:c>
      <x:c r="K4141" s="68" t="n">
        <x:v>634</x:v>
      </x:c>
      <x:c r="L4141" s="68" t="n">
        <x:v>3.8</x:v>
      </x:c>
      <x:c r="M4141" s="70" t="n">
        <x:v>0.032</x:v>
      </x:c>
      <x:c r="N4141" s="71" t="n">
        <x:v>106</x:v>
      </x:c>
      <x:c r="O4141" s="33" t="n">
        <x:f>ROUND(3*E4141+F4141+G4141*H4141,1)</x:f>
        <x:v>143.5</x:v>
      </x:c>
      <x:c r="P4141" s="33" t="n">
        <x:f>ROUND('Inputs'!$C$4*'Inputs'!$C$7*'Inputs'!$C$5*C4141/3600,1)</x:f>
        <x:v>3755.6</x:v>
      </x:c>
      <x:c r="Q4141" s="33" t="n">
        <x:f>ROUND(('Inputs'!$C$4/B4141)*'Inputs'!$C$7*'Inputs'!$C$6*D4141/3600,1)</x:f>
        <x:v>1369.4</x:v>
      </x:c>
      <x:c r="R4141" s="59" t="n">
        <x:f>ROUND((P4141-Q4141)*O4141-('Inputs'!$C$4/B4141)*(I4141/J4141+K4141)-'Inputs'!$C$4*L4141-('Inputs'!$C$4*'Inputs'!$C$20*'Inputs'!$C$21*'Inputs'!$C$22/1000)*M4141*N4141,0)</x:f>
        <x:v>-1733</x:v>
      </x:c>
      <x:c r="S4141" s="59" t="n">
        <x:f>ROUND(R4141/'Inputs'!$C$4,2)</x:f>
        <x:v>-0.17</x:v>
      </x:c>
      <x:c r="T4141" s="33" t="n">
        <x:f>ROUND((P4141-Q4141)*G4141*'Inputs'!$C$25/1000,1)</x:f>
        <x:v>43.2</x:v>
      </x:c>
    </x:row>
    <x:row r="4142">
      <x:c r="A4142" t="n">
        <x:v>4127</x:v>
      </x:c>
      <x:c r="B4142" s="68" t="n">
        <x:v>49.5</x:v>
      </x:c>
      <x:c r="C4142" s="68" t="n">
        <x:v>30.1</x:v>
      </x:c>
      <x:c r="D4142" s="68" t="n">
        <x:v>201</x:v>
      </x:c>
      <x:c r="E4142" s="68" t="n">
        <x:v>22.4</x:v>
      </x:c>
      <x:c r="F4142" s="68" t="n">
        <x:v>39.1</x:v>
      </x:c>
      <x:c r="G4142" s="68" t="n">
        <x:v>10</x:v>
      </x:c>
      <x:c r="H4142" s="69" t="n">
        <x:v>1.82</x:v>
      </x:c>
      <x:c r="I4142" s="68" t="n">
        <x:v>7720</x:v>
      </x:c>
      <x:c r="J4142" s="68" t="n">
        <x:v>14.6</x:v>
      </x:c>
      <x:c r="K4142" s="68" t="n">
        <x:v>644</x:v>
      </x:c>
      <x:c r="L4142" s="68" t="n">
        <x:v>2</x:v>
      </x:c>
      <x:c r="M4142" s="70" t="n">
        <x:v>0.02</x:v>
      </x:c>
      <x:c r="N4142" s="71" t="n">
        <x:v>112</x:v>
      </x:c>
      <x:c r="O4142" s="33" t="n">
        <x:f>ROUND(3*E4142+F4142+G4142*H4142,1)</x:f>
        <x:v>124.5</x:v>
      </x:c>
      <x:c r="P4142" s="33" t="n">
        <x:f>ROUND('Inputs'!$C$4*'Inputs'!$C$7*'Inputs'!$C$5*C4142/3600,1)</x:f>
        <x:v>4347.8</x:v>
      </x:c>
      <x:c r="Q4142" s="33" t="n">
        <x:f>ROUND(('Inputs'!$C$4/B4142)*'Inputs'!$C$7*'Inputs'!$C$6*D4142/3600,1)</x:f>
        <x:v>1173.1</x:v>
      </x:c>
      <x:c r="R4142" s="59" t="n">
        <x:f>ROUND((P4142-Q4142)*O4142-('Inputs'!$C$4/B4142)*(I4142/J4142+K4142)-'Inputs'!$C$4*L4142-('Inputs'!$C$4*'Inputs'!$C$20*'Inputs'!$C$21*'Inputs'!$C$22/1000)*M4142*N4142,0)</x:f>
        <x:v>133319</x:v>
      </x:c>
      <x:c r="S4142" s="59" t="n">
        <x:f>ROUND(R4142/'Inputs'!$C$4,2)</x:f>
        <x:v>13.33</x:v>
      </x:c>
      <x:c r="T4142" s="33" t="n">
        <x:f>ROUND((P4142-Q4142)*G4142*'Inputs'!$C$25/1000,1)</x:f>
        <x:v>82</x:v>
      </x:c>
    </x:row>
    <x:row r="4143">
      <x:c r="A4143" t="n">
        <x:v>4128</x:v>
      </x:c>
      <x:c r="B4143" s="68" t="n">
        <x:v>55.9</x:v>
      </x:c>
      <x:c r="C4143" s="68" t="n">
        <x:v>33.8</x:v>
      </x:c>
      <x:c r="D4143" s="68" t="n">
        <x:v>227.4</x:v>
      </x:c>
      <x:c r="E4143" s="68" t="n">
        <x:v>21</x:v>
      </x:c>
      <x:c r="F4143" s="68" t="n">
        <x:v>53.5</x:v>
      </x:c>
      <x:c r="G4143" s="68" t="n">
        <x:v>8.4</x:v>
      </x:c>
      <x:c r="H4143" s="69" t="n">
        <x:v>1.663</x:v>
      </x:c>
      <x:c r="I4143" s="68" t="n">
        <x:v>6420</x:v>
      </x:c>
      <x:c r="J4143" s="68" t="n">
        <x:v>11.1</x:v>
      </x:c>
      <x:c r="K4143" s="68" t="n">
        <x:v>707</x:v>
      </x:c>
      <x:c r="L4143" s="68" t="n">
        <x:v>2.3</x:v>
      </x:c>
      <x:c r="M4143" s="70" t="n">
        <x:v>0.088</x:v>
      </x:c>
      <x:c r="N4143" s="71" t="n">
        <x:v>100</x:v>
      </x:c>
      <x:c r="O4143" s="33" t="n">
        <x:f>ROUND(3*E4143+F4143+G4143*H4143,1)</x:f>
        <x:v>130.5</x:v>
      </x:c>
      <x:c r="P4143" s="33" t="n">
        <x:f>ROUND('Inputs'!$C$4*'Inputs'!$C$7*'Inputs'!$C$5*C4143/3600,1)</x:f>
        <x:v>4882.2</x:v>
      </x:c>
      <x:c r="Q4143" s="33" t="n">
        <x:f>ROUND(('Inputs'!$C$4/B4143)*'Inputs'!$C$7*'Inputs'!$C$6*D4143/3600,1)</x:f>
        <x:v>1175.2</x:v>
      </x:c>
      <x:c r="R4143" s="59" t="n">
        <x:f>ROUND((P4143-Q4143)*O4143-('Inputs'!$C$4/B4143)*(I4143/J4143+K4143)-'Inputs'!$C$4*L4143-('Inputs'!$C$4*'Inputs'!$C$20*'Inputs'!$C$21*'Inputs'!$C$22/1000)*M4143*N4143,0)</x:f>
        <x:v>211143</x:v>
      </x:c>
      <x:c r="S4143" s="59" t="n">
        <x:f>ROUND(R4143/'Inputs'!$C$4,2)</x:f>
        <x:v>21.11</x:v>
      </x:c>
      <x:c r="T4143" s="33" t="n">
        <x:f>ROUND((P4143-Q4143)*G4143*'Inputs'!$C$25/1000,1)</x:f>
        <x:v>80.4</x:v>
      </x:c>
    </x:row>
    <x:row r="4144">
      <x:c r="A4144" t="n">
        <x:v>4129</x:v>
      </x:c>
      <x:c r="B4144" s="68" t="n">
        <x:v>53</x:v>
      </x:c>
      <x:c r="C4144" s="68" t="n">
        <x:v>29.2</x:v>
      </x:c>
      <x:c r="D4144" s="68" t="n">
        <x:v>234.2</x:v>
      </x:c>
      <x:c r="E4144" s="68" t="n">
        <x:v>21</x:v>
      </x:c>
      <x:c r="F4144" s="68" t="n">
        <x:v>31.7</x:v>
      </x:c>
      <x:c r="G4144" s="68" t="n">
        <x:v>10.9</x:v>
      </x:c>
      <x:c r="H4144" s="69" t="n">
        <x:v>1.793</x:v>
      </x:c>
      <x:c r="I4144" s="68" t="n">
        <x:v>8088</x:v>
      </x:c>
      <x:c r="J4144" s="68" t="n">
        <x:v>10</x:v>
      </x:c>
      <x:c r="K4144" s="68" t="n">
        <x:v>601</x:v>
      </x:c>
      <x:c r="L4144" s="68" t="n">
        <x:v>5.3</x:v>
      </x:c>
      <x:c r="M4144" s="70" t="n">
        <x:v>0.021</x:v>
      </x:c>
      <x:c r="N4144" s="71" t="n">
        <x:v>153</x:v>
      </x:c>
      <x:c r="O4144" s="33" t="n">
        <x:f>ROUND(3*E4144+F4144+G4144*H4144,1)</x:f>
        <x:v>114.2</x:v>
      </x:c>
      <x:c r="P4144" s="33" t="n">
        <x:f>ROUND('Inputs'!$C$4*'Inputs'!$C$7*'Inputs'!$C$5*C4144/3600,1)</x:f>
        <x:v>4217.8</x:v>
      </x:c>
      <x:c r="Q4144" s="33" t="n">
        <x:f>ROUND(('Inputs'!$C$4/B4144)*'Inputs'!$C$7*'Inputs'!$C$6*D4144/3600,1)</x:f>
        <x:v>1276.6</x:v>
      </x:c>
      <x:c r="R4144" s="59" t="n">
        <x:f>ROUND((P4144-Q4144)*O4144-('Inputs'!$C$4/B4144)*(I4144/J4144+K4144)-'Inputs'!$C$4*L4144-('Inputs'!$C$4*'Inputs'!$C$20*'Inputs'!$C$21*'Inputs'!$C$22/1000)*M4144*N4144,0)</x:f>
        <x:v>9700</x:v>
      </x:c>
      <x:c r="S4144" s="59" t="n">
        <x:f>ROUND(R4144/'Inputs'!$C$4,2)</x:f>
        <x:v>0.97</x:v>
      </x:c>
      <x:c r="T4144" s="33" t="n">
        <x:f>ROUND((P4144-Q4144)*G4144*'Inputs'!$C$25/1000,1)</x:f>
        <x:v>82.8</x:v>
      </x:c>
    </x:row>
    <x:row r="4145">
      <x:c r="A4145" t="n">
        <x:v>4130</x:v>
      </x:c>
      <x:c r="B4145" s="68" t="n">
        <x:v>50.1</x:v>
      </x:c>
      <x:c r="C4145" s="68" t="n">
        <x:v>30.7</x:v>
      </x:c>
      <x:c r="D4145" s="68" t="n">
        <x:v>251.1</x:v>
      </x:c>
      <x:c r="E4145" s="68" t="n">
        <x:v>20.6</x:v>
      </x:c>
      <x:c r="F4145" s="68" t="n">
        <x:v>52.6</x:v>
      </x:c>
      <x:c r="G4145" s="68" t="n">
        <x:v>10.6</x:v>
      </x:c>
      <x:c r="H4145" s="69" t="n">
        <x:v>1.864</x:v>
      </x:c>
      <x:c r="I4145" s="68" t="n">
        <x:v>8477</x:v>
      </x:c>
      <x:c r="J4145" s="68" t="n">
        <x:v>13.6</x:v>
      </x:c>
      <x:c r="K4145" s="68" t="n">
        <x:v>498</x:v>
      </x:c>
      <x:c r="L4145" s="68" t="n">
        <x:v>4.8</x:v>
      </x:c>
      <x:c r="M4145" s="70" t="n">
        <x:v>0.094</x:v>
      </x:c>
      <x:c r="N4145" s="71" t="n">
        <x:v>102</x:v>
      </x:c>
      <x:c r="O4145" s="33" t="n">
        <x:f>ROUND(3*E4145+F4145+G4145*H4145,1)</x:f>
        <x:v>134.2</x:v>
      </x:c>
      <x:c r="P4145" s="33" t="n">
        <x:f>ROUND('Inputs'!$C$4*'Inputs'!$C$7*'Inputs'!$C$5*C4145/3600,1)</x:f>
        <x:v>4434.4</x:v>
      </x:c>
      <x:c r="Q4145" s="33" t="n">
        <x:f>ROUND(('Inputs'!$C$4/B4145)*'Inputs'!$C$7*'Inputs'!$C$6*D4145/3600,1)</x:f>
        <x:v>1447.9</x:v>
      </x:c>
      <x:c r="R4145" s="59" t="n">
        <x:f>ROUND((P4145-Q4145)*O4145-('Inputs'!$C$4/B4145)*(I4145/J4145+K4145)-'Inputs'!$C$4*L4145-('Inputs'!$C$4*'Inputs'!$C$20*'Inputs'!$C$21*'Inputs'!$C$22/1000)*M4145*N4145,0)</x:f>
        <x:v>107534</x:v>
      </x:c>
      <x:c r="S4145" s="59" t="n">
        <x:f>ROUND(R4145/'Inputs'!$C$4,2)</x:f>
        <x:v>10.75</x:v>
      </x:c>
      <x:c r="T4145" s="33" t="n">
        <x:f>ROUND((P4145-Q4145)*G4145*'Inputs'!$C$25/1000,1)</x:f>
        <x:v>81.8</x:v>
      </x:c>
    </x:row>
    <x:row r="4146">
      <x:c r="A4146" t="n">
        <x:v>4131</x:v>
      </x:c>
      <x:c r="B4146" s="68" t="n">
        <x:v>43.3</x:v>
      </x:c>
      <x:c r="C4146" s="68" t="n">
        <x:v>33.9</x:v>
      </x:c>
      <x:c r="D4146" s="68" t="n">
        <x:v>242.8</x:v>
      </x:c>
      <x:c r="E4146" s="68" t="n">
        <x:v>20.2</x:v>
      </x:c>
      <x:c r="F4146" s="68" t="n">
        <x:v>31.3</x:v>
      </x:c>
      <x:c r="G4146" s="68" t="n">
        <x:v>7.5</x:v>
      </x:c>
      <x:c r="H4146" s="69" t="n">
        <x:v>1.863</x:v>
      </x:c>
      <x:c r="I4146" s="68" t="n">
        <x:v>6766</x:v>
      </x:c>
      <x:c r="J4146" s="68" t="n">
        <x:v>14.3</x:v>
      </x:c>
      <x:c r="K4146" s="68" t="n">
        <x:v>491</x:v>
      </x:c>
      <x:c r="L4146" s="68" t="n">
        <x:v>3.6</x:v>
      </x:c>
      <x:c r="M4146" s="70" t="n">
        <x:v>0.066</x:v>
      </x:c>
      <x:c r="N4146" s="71" t="n">
        <x:v>122</x:v>
      </x:c>
      <x:c r="O4146" s="33" t="n">
        <x:f>ROUND(3*E4146+F4146+G4146*H4146,1)</x:f>
        <x:v>105.9</x:v>
      </x:c>
      <x:c r="P4146" s="33" t="n">
        <x:f>ROUND('Inputs'!$C$4*'Inputs'!$C$7*'Inputs'!$C$5*C4146/3600,1)</x:f>
        <x:v>4896.7</x:v>
      </x:c>
      <x:c r="Q4146" s="33" t="n">
        <x:f>ROUND(('Inputs'!$C$4/B4146)*'Inputs'!$C$7*'Inputs'!$C$6*D4146/3600,1)</x:f>
        <x:v>1619.9</x:v>
      </x:c>
      <x:c r="R4146" s="59" t="n">
        <x:f>ROUND((P4146-Q4146)*O4146-('Inputs'!$C$4/B4146)*(I4146/J4146+K4146)-'Inputs'!$C$4*L4146-('Inputs'!$C$4*'Inputs'!$C$20*'Inputs'!$C$21*'Inputs'!$C$22/1000)*M4146*N4146,0)</x:f>
        <x:v>70341</x:v>
      </x:c>
      <x:c r="S4146" s="59" t="n">
        <x:f>ROUND(R4146/'Inputs'!$C$4,2)</x:f>
        <x:v>7.03</x:v>
      </x:c>
      <x:c r="T4146" s="33" t="n">
        <x:f>ROUND((P4146-Q4146)*G4146*'Inputs'!$C$25/1000,1)</x:f>
        <x:v>63.5</x:v>
      </x:c>
    </x:row>
    <x:row r="4147">
      <x:c r="A4147" t="n">
        <x:v>4132</x:v>
      </x:c>
      <x:c r="B4147" s="68" t="n">
        <x:v>42.2</x:v>
      </x:c>
      <x:c r="C4147" s="68" t="n">
        <x:v>34.8</x:v>
      </x:c>
      <x:c r="D4147" s="68" t="n">
        <x:v>203.9</x:v>
      </x:c>
      <x:c r="E4147" s="68" t="n">
        <x:v>24.4</x:v>
      </x:c>
      <x:c r="F4147" s="68" t="n">
        <x:v>40.4</x:v>
      </x:c>
      <x:c r="G4147" s="68" t="n">
        <x:v>10.6</x:v>
      </x:c>
      <x:c r="H4147" s="69" t="n">
        <x:v>1.909</x:v>
      </x:c>
      <x:c r="I4147" s="68" t="n">
        <x:v>5578</x:v>
      </x:c>
      <x:c r="J4147" s="68" t="n">
        <x:v>8.4</x:v>
      </x:c>
      <x:c r="K4147" s="68" t="n">
        <x:v>682</x:v>
      </x:c>
      <x:c r="L4147" s="68" t="n">
        <x:v>4.1</x:v>
      </x:c>
      <x:c r="M4147" s="70" t="n">
        <x:v>0.025</x:v>
      </x:c>
      <x:c r="N4147" s="71" t="n">
        <x:v>62</x:v>
      </x:c>
      <x:c r="O4147" s="33" t="n">
        <x:f>ROUND(3*E4147+F4147+G4147*H4147,1)</x:f>
        <x:v>133.8</x:v>
      </x:c>
      <x:c r="P4147" s="33" t="n">
        <x:f>ROUND('Inputs'!$C$4*'Inputs'!$C$7*'Inputs'!$C$5*C4147/3600,1)</x:f>
        <x:v>5026.7</x:v>
      </x:c>
      <x:c r="Q4147" s="33" t="n">
        <x:f>ROUND(('Inputs'!$C$4/B4147)*'Inputs'!$C$7*'Inputs'!$C$6*D4147/3600,1)</x:f>
        <x:v>1395.8</x:v>
      </x:c>
      <x:c r="R4147" s="59" t="n">
        <x:f>ROUND((P4147-Q4147)*O4147-('Inputs'!$C$4/B4147)*(I4147/J4147+K4147)-'Inputs'!$C$4*L4147-('Inputs'!$C$4*'Inputs'!$C$20*'Inputs'!$C$21*'Inputs'!$C$22/1000)*M4147*N4147,0)</x:f>
        <x:v>122380</x:v>
      </x:c>
      <x:c r="S4147" s="59" t="n">
        <x:f>ROUND(R4147/'Inputs'!$C$4,2)</x:f>
        <x:v>12.24</x:v>
      </x:c>
      <x:c r="T4147" s="33" t="n">
        <x:f>ROUND((P4147-Q4147)*G4147*'Inputs'!$C$25/1000,1)</x:f>
        <x:v>99.4</x:v>
      </x:c>
    </x:row>
    <x:row r="4148">
      <x:c r="A4148" t="n">
        <x:v>4133</x:v>
      </x:c>
      <x:c r="B4148" s="68" t="n">
        <x:v>26.6</x:v>
      </x:c>
      <x:c r="C4148" s="68" t="n">
        <x:v>32.1</x:v>
      </x:c>
      <x:c r="D4148" s="68" t="n">
        <x:v>256.5</x:v>
      </x:c>
      <x:c r="E4148" s="68" t="n">
        <x:v>23</x:v>
      </x:c>
      <x:c r="F4148" s="68" t="n">
        <x:v>39.6</x:v>
      </x:c>
      <x:c r="G4148" s="68" t="n">
        <x:v>9.1</x:v>
      </x:c>
      <x:c r="H4148" s="69" t="n">
        <x:v>1.976</x:v>
      </x:c>
      <x:c r="I4148" s="68" t="n">
        <x:v>4538</x:v>
      </x:c>
      <x:c r="J4148" s="68" t="n">
        <x:v>12.9</x:v>
      </x:c>
      <x:c r="K4148" s="68" t="n">
        <x:v>809</x:v>
      </x:c>
      <x:c r="L4148" s="68" t="n">
        <x:v>4</x:v>
      </x:c>
      <x:c r="M4148" s="70" t="n">
        <x:v>0.063</x:v>
      </x:c>
      <x:c r="N4148" s="71" t="n">
        <x:v>120</x:v>
      </x:c>
      <x:c r="O4148" s="33" t="n">
        <x:f>ROUND(3*E4148+F4148+G4148*H4148,1)</x:f>
        <x:v>126.6</x:v>
      </x:c>
      <x:c r="P4148" s="33" t="n">
        <x:f>ROUND('Inputs'!$C$4*'Inputs'!$C$7*'Inputs'!$C$5*C4148/3600,1)</x:f>
        <x:v>4636.7</x:v>
      </x:c>
      <x:c r="Q4148" s="33" t="n">
        <x:f>ROUND(('Inputs'!$C$4/B4148)*'Inputs'!$C$7*'Inputs'!$C$6*D4148/3600,1)</x:f>
        <x:v>2785.7</x:v>
      </x:c>
      <x:c r="R4148" s="59" t="n">
        <x:f>ROUND((P4148-Q4148)*O4148-('Inputs'!$C$4/B4148)*(I4148/J4148+K4148)-'Inputs'!$C$4*L4148-('Inputs'!$C$4*'Inputs'!$C$20*'Inputs'!$C$21*'Inputs'!$C$22/1000)*M4148*N4148,0)</x:f>
        <x:v>-258953</x:v>
      </x:c>
      <x:c r="S4148" s="59" t="n">
        <x:f>ROUND(R4148/'Inputs'!$C$4,2)</x:f>
        <x:v>-25.9</x:v>
      </x:c>
      <x:c r="T4148" s="33" t="n">
        <x:f>ROUND((P4148-Q4148)*G4148*'Inputs'!$C$25/1000,1)</x:f>
        <x:v>43.5</x:v>
      </x:c>
    </x:row>
    <x:row r="4149">
      <x:c r="A4149" t="n">
        <x:v>4134</x:v>
      </x:c>
      <x:c r="B4149" s="68" t="n">
        <x:v>55.5</x:v>
      </x:c>
      <x:c r="C4149" s="68" t="n">
        <x:v>29.5</x:v>
      </x:c>
      <x:c r="D4149" s="68" t="n">
        <x:v>200.7</x:v>
      </x:c>
      <x:c r="E4149" s="68" t="n">
        <x:v>26.8</x:v>
      </x:c>
      <x:c r="F4149" s="68" t="n">
        <x:v>44.9</x:v>
      </x:c>
      <x:c r="G4149" s="68" t="n">
        <x:v>9.3</x:v>
      </x:c>
      <x:c r="H4149" s="69" t="n">
        <x:v>1.957</x:v>
      </x:c>
      <x:c r="I4149" s="68" t="n">
        <x:v>4137</x:v>
      </x:c>
      <x:c r="J4149" s="68" t="n">
        <x:v>12</x:v>
      </x:c>
      <x:c r="K4149" s="68" t="n">
        <x:v>608</x:v>
      </x:c>
      <x:c r="L4149" s="68" t="n">
        <x:v>5.4</x:v>
      </x:c>
      <x:c r="M4149" s="70" t="n">
        <x:v>0.059</x:v>
      </x:c>
      <x:c r="N4149" s="71" t="n">
        <x:v>63</x:v>
      </x:c>
      <x:c r="O4149" s="33" t="n">
        <x:f>ROUND(3*E4149+F4149+G4149*H4149,1)</x:f>
        <x:v>143.5</x:v>
      </x:c>
      <x:c r="P4149" s="33" t="n">
        <x:f>ROUND('Inputs'!$C$4*'Inputs'!$C$7*'Inputs'!$C$5*C4149/3600,1)</x:f>
        <x:v>4261.1</x:v>
      </x:c>
      <x:c r="Q4149" s="33" t="n">
        <x:f>ROUND(('Inputs'!$C$4/B4149)*'Inputs'!$C$7*'Inputs'!$C$6*D4149/3600,1)</x:f>
        <x:v>1044.7</x:v>
      </x:c>
      <x:c r="R4149" s="59" t="n">
        <x:f>ROUND((P4149-Q4149)*O4149-('Inputs'!$C$4/B4149)*(I4149/J4149+K4149)-'Inputs'!$C$4*L4149-('Inputs'!$C$4*'Inputs'!$C$20*'Inputs'!$C$21*'Inputs'!$C$22/1000)*M4149*N4149,0)</x:f>
        <x:v>227575</x:v>
      </x:c>
      <x:c r="S4149" s="59" t="n">
        <x:f>ROUND(R4149/'Inputs'!$C$4,2)</x:f>
        <x:v>22.76</x:v>
      </x:c>
      <x:c r="T4149" s="33" t="n">
        <x:f>ROUND((P4149-Q4149)*G4149*'Inputs'!$C$25/1000,1)</x:f>
        <x:v>77.3</x:v>
      </x:c>
    </x:row>
    <x:row r="4150">
      <x:c r="A4150" t="n">
        <x:v>4135</x:v>
      </x:c>
      <x:c r="B4150" s="68" t="n">
        <x:v>25.9</x:v>
      </x:c>
      <x:c r="C4150" s="68" t="n">
        <x:v>33.7</x:v>
      </x:c>
      <x:c r="D4150" s="68" t="n">
        <x:v>213.2</x:v>
      </x:c>
      <x:c r="E4150" s="68" t="n">
        <x:v>26.7</x:v>
      </x:c>
      <x:c r="F4150" s="68" t="n">
        <x:v>40.2</x:v>
      </x:c>
      <x:c r="G4150" s="68" t="n">
        <x:v>7.7</x:v>
      </x:c>
      <x:c r="H4150" s="69" t="n">
        <x:v>1.832</x:v>
      </x:c>
      <x:c r="I4150" s="68" t="n">
        <x:v>6380</x:v>
      </x:c>
      <x:c r="J4150" s="68" t="n">
        <x:v>13.8</x:v>
      </x:c>
      <x:c r="K4150" s="68" t="n">
        <x:v>564</x:v>
      </x:c>
      <x:c r="L4150" s="68" t="n">
        <x:v>2.6</x:v>
      </x:c>
      <x:c r="M4150" s="70" t="n">
        <x:v>0.047</x:v>
      </x:c>
      <x:c r="N4150" s="71" t="n">
        <x:v>102</x:v>
      </x:c>
      <x:c r="O4150" s="33" t="n">
        <x:f>ROUND(3*E4150+F4150+G4150*H4150,1)</x:f>
        <x:v>134.4</x:v>
      </x:c>
      <x:c r="P4150" s="33" t="n">
        <x:f>ROUND('Inputs'!$C$4*'Inputs'!$C$7*'Inputs'!$C$5*C4150/3600,1)</x:f>
        <x:v>4867.8</x:v>
      </x:c>
      <x:c r="Q4150" s="33" t="n">
        <x:f>ROUND(('Inputs'!$C$4/B4150)*'Inputs'!$C$7*'Inputs'!$C$6*D4150/3600,1)</x:f>
        <x:v>2378</x:v>
      </x:c>
      <x:c r="R4150" s="59" t="n">
        <x:f>ROUND((P4150-Q4150)*O4150-('Inputs'!$C$4/B4150)*(I4150/J4150+K4150)-'Inputs'!$C$4*L4150-('Inputs'!$C$4*'Inputs'!$C$20*'Inputs'!$C$21*'Inputs'!$C$22/1000)*M4150*N4150,0)</x:f>
        <x:v>-98353</x:v>
      </x:c>
      <x:c r="S4150" s="59" t="n">
        <x:f>ROUND(R4150/'Inputs'!$C$4,2)</x:f>
        <x:v>-9.84</x:v>
      </x:c>
      <x:c r="T4150" s="33" t="n">
        <x:f>ROUND((P4150-Q4150)*G4150*'Inputs'!$C$25/1000,1)</x:f>
        <x:v>49.5</x:v>
      </x:c>
    </x:row>
    <x:row r="4151">
      <x:c r="A4151" t="n">
        <x:v>4136</x:v>
      </x:c>
      <x:c r="B4151" s="68" t="n">
        <x:v>30.1</x:v>
      </x:c>
      <x:c r="C4151" s="68" t="n">
        <x:v>31.6</x:v>
      </x:c>
      <x:c r="D4151" s="68" t="n">
        <x:v>245.8</x:v>
      </x:c>
      <x:c r="E4151" s="68" t="n">
        <x:v>25.7</x:v>
      </x:c>
      <x:c r="F4151" s="68" t="n">
        <x:v>30.1</x:v>
      </x:c>
      <x:c r="G4151" s="68" t="n">
        <x:v>8.9</x:v>
      </x:c>
      <x:c r="H4151" s="69" t="n">
        <x:v>1.825</x:v>
      </x:c>
      <x:c r="I4151" s="68" t="n">
        <x:v>6428</x:v>
      </x:c>
      <x:c r="J4151" s="68" t="n">
        <x:v>12.2</x:v>
      </x:c>
      <x:c r="K4151" s="68" t="n">
        <x:v>695</x:v>
      </x:c>
      <x:c r="L4151" s="68" t="n">
        <x:v>4.7</x:v>
      </x:c>
      <x:c r="M4151" s="70" t="n">
        <x:v>0.018</x:v>
      </x:c>
      <x:c r="N4151" s="71" t="n">
        <x:v>84</x:v>
      </x:c>
      <x:c r="O4151" s="33" t="n">
        <x:f>ROUND(3*E4151+F4151+G4151*H4151,1)</x:f>
        <x:v>123.4</x:v>
      </x:c>
      <x:c r="P4151" s="33" t="n">
        <x:f>ROUND('Inputs'!$C$4*'Inputs'!$C$7*'Inputs'!$C$5*C4151/3600,1)</x:f>
        <x:v>4564.4</x:v>
      </x:c>
      <x:c r="Q4151" s="33" t="n">
        <x:f>ROUND(('Inputs'!$C$4/B4151)*'Inputs'!$C$7*'Inputs'!$C$6*D4151/3600,1)</x:f>
        <x:v>2359.1</x:v>
      </x:c>
      <x:c r="R4151" s="59" t="n">
        <x:f>ROUND((P4151-Q4151)*O4151-('Inputs'!$C$4/B4151)*(I4151/J4151+K4151)-'Inputs'!$C$4*L4151-('Inputs'!$C$4*'Inputs'!$C$20*'Inputs'!$C$21*'Inputs'!$C$22/1000)*M4151*N4151,0)</x:f>
        <x:v>-184189</x:v>
      </x:c>
      <x:c r="S4151" s="59" t="n">
        <x:f>ROUND(R4151/'Inputs'!$C$4,2)</x:f>
        <x:v>-18.42</x:v>
      </x:c>
      <x:c r="T4151" s="33" t="n">
        <x:f>ROUND((P4151-Q4151)*G4151*'Inputs'!$C$25/1000,1)</x:f>
        <x:v>50.7</x:v>
      </x:c>
    </x:row>
    <x:row r="4152">
      <x:c r="A4152" t="n">
        <x:v>4137</x:v>
      </x:c>
      <x:c r="B4152" s="68" t="n">
        <x:v>39.5</x:v>
      </x:c>
      <x:c r="C4152" s="68" t="n">
        <x:v>26</x:v>
      </x:c>
      <x:c r="D4152" s="68" t="n">
        <x:v>243</x:v>
      </x:c>
      <x:c r="E4152" s="68" t="n">
        <x:v>22.5</x:v>
      </x:c>
      <x:c r="F4152" s="68" t="n">
        <x:v>50.1</x:v>
      </x:c>
      <x:c r="G4152" s="68" t="n">
        <x:v>10.9</x:v>
      </x:c>
      <x:c r="H4152" s="69" t="n">
        <x:v>1.878</x:v>
      </x:c>
      <x:c r="I4152" s="68" t="n">
        <x:v>6531</x:v>
      </x:c>
      <x:c r="J4152" s="68" t="n">
        <x:v>13.5</x:v>
      </x:c>
      <x:c r="K4152" s="68" t="n">
        <x:v>783</x:v>
      </x:c>
      <x:c r="L4152" s="68" t="n">
        <x:v>4.8</x:v>
      </x:c>
      <x:c r="M4152" s="70" t="n">
        <x:v>0.096</x:v>
      </x:c>
      <x:c r="N4152" s="71" t="n">
        <x:v>123</x:v>
      </x:c>
      <x:c r="O4152" s="33" t="n">
        <x:f>ROUND(3*E4152+F4152+G4152*H4152,1)</x:f>
        <x:v>138.1</x:v>
      </x:c>
      <x:c r="P4152" s="33" t="n">
        <x:f>ROUND('Inputs'!$C$4*'Inputs'!$C$7*'Inputs'!$C$5*C4152/3600,1)</x:f>
        <x:v>3755.6</x:v>
      </x:c>
      <x:c r="Q4152" s="33" t="n">
        <x:f>ROUND(('Inputs'!$C$4/B4152)*'Inputs'!$C$7*'Inputs'!$C$6*D4152/3600,1)</x:f>
        <x:v>1777.2</x:v>
      </x:c>
      <x:c r="R4152" s="59" t="n">
        <x:f>ROUND((P4152-Q4152)*O4152-('Inputs'!$C$4/B4152)*(I4152/J4152+K4152)-'Inputs'!$C$4*L4152-('Inputs'!$C$4*'Inputs'!$C$20*'Inputs'!$C$21*'Inputs'!$C$22/1000)*M4152*N4152,0)</x:f>
        <x:v>-121891</x:v>
      </x:c>
      <x:c r="S4152" s="59" t="n">
        <x:f>ROUND(R4152/'Inputs'!$C$4,2)</x:f>
        <x:v>-12.19</x:v>
      </x:c>
      <x:c r="T4152" s="33" t="n">
        <x:f>ROUND((P4152-Q4152)*G4152*'Inputs'!$C$25/1000,1)</x:f>
        <x:v>55.7</x:v>
      </x:c>
    </x:row>
    <x:row r="4153">
      <x:c r="A4153" t="n">
        <x:v>4138</x:v>
      </x:c>
      <x:c r="B4153" s="68" t="n">
        <x:v>37.3</x:v>
      </x:c>
      <x:c r="C4153" s="68" t="n">
        <x:v>30.6</x:v>
      </x:c>
      <x:c r="D4153" s="68" t="n">
        <x:v>201.5</x:v>
      </x:c>
      <x:c r="E4153" s="68" t="n">
        <x:v>23.9</x:v>
      </x:c>
      <x:c r="F4153" s="68" t="n">
        <x:v>39.8</x:v>
      </x:c>
      <x:c r="G4153" s="68" t="n">
        <x:v>10.5</x:v>
      </x:c>
      <x:c r="H4153" s="69" t="n">
        <x:v>1.913</x:v>
      </x:c>
      <x:c r="I4153" s="68" t="n">
        <x:v>8964</x:v>
      </x:c>
      <x:c r="J4153" s="68" t="n">
        <x:v>8.6</x:v>
      </x:c>
      <x:c r="K4153" s="68" t="n">
        <x:v>403</x:v>
      </x:c>
      <x:c r="L4153" s="68" t="n">
        <x:v>5.1</x:v>
      </x:c>
      <x:c r="M4153" s="70" t="n">
        <x:v>0.085</x:v>
      </x:c>
      <x:c r="N4153" s="71" t="n">
        <x:v>79</x:v>
      </x:c>
      <x:c r="O4153" s="33" t="n">
        <x:f>ROUND(3*E4153+F4153+G4153*H4153,1)</x:f>
        <x:v>131.6</x:v>
      </x:c>
      <x:c r="P4153" s="33" t="n">
        <x:f>ROUND('Inputs'!$C$4*'Inputs'!$C$7*'Inputs'!$C$5*C4153/3600,1)</x:f>
        <x:v>4420</x:v>
      </x:c>
      <x:c r="Q4153" s="33" t="n">
        <x:f>ROUND(('Inputs'!$C$4/B4153)*'Inputs'!$C$7*'Inputs'!$C$6*D4153/3600,1)</x:f>
        <x:v>1560.6</x:v>
      </x:c>
      <x:c r="R4153" s="59" t="n">
        <x:f>ROUND((P4153-Q4153)*O4153-('Inputs'!$C$4/B4153)*(I4153/J4153+K4153)-'Inputs'!$C$4*L4153-('Inputs'!$C$4*'Inputs'!$C$20*'Inputs'!$C$21*'Inputs'!$C$22/1000)*M4153*N4153,0)</x:f>
        <x:v>-77205</x:v>
      </x:c>
      <x:c r="S4153" s="59" t="n">
        <x:f>ROUND(R4153/'Inputs'!$C$4,2)</x:f>
        <x:v>-7.72</x:v>
      </x:c>
      <x:c r="T4153" s="33" t="n">
        <x:f>ROUND((P4153-Q4153)*G4153*'Inputs'!$C$25/1000,1)</x:f>
        <x:v>77.6</x:v>
      </x:c>
    </x:row>
    <x:row r="4154">
      <x:c r="A4154" t="n">
        <x:v>4139</x:v>
      </x:c>
      <x:c r="B4154" s="68" t="n">
        <x:v>29.4</x:v>
      </x:c>
      <x:c r="C4154" s="68" t="n">
        <x:v>25.9</x:v>
      </x:c>
      <x:c r="D4154" s="68" t="n">
        <x:v>231.1</x:v>
      </x:c>
      <x:c r="E4154" s="68" t="n">
        <x:v>26</x:v>
      </x:c>
      <x:c r="F4154" s="68" t="n">
        <x:v>32.9</x:v>
      </x:c>
      <x:c r="G4154" s="68" t="n">
        <x:v>10.5</x:v>
      </x:c>
      <x:c r="H4154" s="69" t="n">
        <x:v>1.843</x:v>
      </x:c>
      <x:c r="I4154" s="68" t="n">
        <x:v>7754</x:v>
      </x:c>
      <x:c r="J4154" s="68" t="n">
        <x:v>10.5</x:v>
      </x:c>
      <x:c r="K4154" s="68" t="n">
        <x:v>671</x:v>
      </x:c>
      <x:c r="L4154" s="68" t="n">
        <x:v>1.6</x:v>
      </x:c>
      <x:c r="M4154" s="70" t="n">
        <x:v>0.039</x:v>
      </x:c>
      <x:c r="N4154" s="71" t="n">
        <x:v>76</x:v>
      </x:c>
      <x:c r="O4154" s="33" t="n">
        <x:f>ROUND(3*E4154+F4154+G4154*H4154,1)</x:f>
        <x:v>130.3</x:v>
      </x:c>
      <x:c r="P4154" s="33" t="n">
        <x:f>ROUND('Inputs'!$C$4*'Inputs'!$C$7*'Inputs'!$C$5*C4154/3600,1)</x:f>
        <x:v>3741.1</x:v>
      </x:c>
      <x:c r="Q4154" s="33" t="n">
        <x:f>ROUND(('Inputs'!$C$4/B4154)*'Inputs'!$C$7*'Inputs'!$C$6*D4154/3600,1)</x:f>
        <x:v>2270.8</x:v>
      </x:c>
      <x:c r="R4154" s="59" t="n">
        <x:f>ROUND((P4154-Q4154)*O4154-('Inputs'!$C$4/B4154)*(I4154/J4154+K4154)-'Inputs'!$C$4*L4154-('Inputs'!$C$4*'Inputs'!$C$20*'Inputs'!$C$21*'Inputs'!$C$22/1000)*M4154*N4154,0)</x:f>
        <x:v>-310462</x:v>
      </x:c>
      <x:c r="S4154" s="59" t="n">
        <x:f>ROUND(R4154/'Inputs'!$C$4,2)</x:f>
        <x:v>-31.05</x:v>
      </x:c>
      <x:c r="T4154" s="33" t="n">
        <x:f>ROUND((P4154-Q4154)*G4154*'Inputs'!$C$25/1000,1)</x:f>
        <x:v>39.9</x:v>
      </x:c>
    </x:row>
    <x:row r="4155">
      <x:c r="A4155" t="n">
        <x:v>4140</x:v>
      </x:c>
      <x:c r="B4155" s="68" t="n">
        <x:v>38.1</x:v>
      </x:c>
      <x:c r="C4155" s="68" t="n">
        <x:v>25.3</x:v>
      </x:c>
      <x:c r="D4155" s="68" t="n">
        <x:v>209.4</x:v>
      </x:c>
      <x:c r="E4155" s="68" t="n">
        <x:v>20.6</x:v>
      </x:c>
      <x:c r="F4155" s="68" t="n">
        <x:v>52.3</x:v>
      </x:c>
      <x:c r="G4155" s="68" t="n">
        <x:v>10.3</x:v>
      </x:c>
      <x:c r="H4155" s="69" t="n">
        <x:v>1.936</x:v>
      </x:c>
      <x:c r="I4155" s="68" t="n">
        <x:v>7709</x:v>
      </x:c>
      <x:c r="J4155" s="68" t="n">
        <x:v>11.7</x:v>
      </x:c>
      <x:c r="K4155" s="68" t="n">
        <x:v>583</x:v>
      </x:c>
      <x:c r="L4155" s="68" t="n">
        <x:v>3.8</x:v>
      </x:c>
      <x:c r="M4155" s="70" t="n">
        <x:v>0.009</x:v>
      </x:c>
      <x:c r="N4155" s="71" t="n">
        <x:v>131</x:v>
      </x:c>
      <x:c r="O4155" s="33" t="n">
        <x:f>ROUND(3*E4155+F4155+G4155*H4155,1)</x:f>
        <x:v>134</x:v>
      </x:c>
      <x:c r="P4155" s="33" t="n">
        <x:f>ROUND('Inputs'!$C$4*'Inputs'!$C$7*'Inputs'!$C$5*C4155/3600,1)</x:f>
        <x:v>3654.4</x:v>
      </x:c>
      <x:c r="Q4155" s="33" t="n">
        <x:f>ROUND(('Inputs'!$C$4/B4155)*'Inputs'!$C$7*'Inputs'!$C$6*D4155/3600,1)</x:f>
        <x:v>1587.8</x:v>
      </x:c>
      <x:c r="R4155" s="59" t="n">
        <x:f>ROUND((P4155-Q4155)*O4155-('Inputs'!$C$4/B4155)*(I4155/J4155+K4155)-'Inputs'!$C$4*L4155-('Inputs'!$C$4*'Inputs'!$C$20*'Inputs'!$C$21*'Inputs'!$C$22/1000)*M4155*N4155,0)</x:f>
        <x:v>-89667</x:v>
      </x:c>
      <x:c r="S4155" s="59" t="n">
        <x:f>ROUND(R4155/'Inputs'!$C$4,2)</x:f>
        <x:v>-8.97</x:v>
      </x:c>
      <x:c r="T4155" s="33" t="n">
        <x:f>ROUND((P4155-Q4155)*G4155*'Inputs'!$C$25/1000,1)</x:f>
        <x:v>55</x:v>
      </x:c>
    </x:row>
    <x:row r="4156">
      <x:c r="A4156" t="n">
        <x:v>4141</x:v>
      </x:c>
      <x:c r="B4156" s="68" t="n">
        <x:v>50.2</x:v>
      </x:c>
      <x:c r="C4156" s="68" t="n">
        <x:v>28.8</x:v>
      </x:c>
      <x:c r="D4156" s="68" t="n">
        <x:v>213.9</x:v>
      </x:c>
      <x:c r="E4156" s="68" t="n">
        <x:v>20.1</x:v>
      </x:c>
      <x:c r="F4156" s="68" t="n">
        <x:v>36</x:v>
      </x:c>
      <x:c r="G4156" s="68" t="n">
        <x:v>8</x:v>
      </x:c>
      <x:c r="H4156" s="69" t="n">
        <x:v>1.757</x:v>
      </x:c>
      <x:c r="I4156" s="68" t="n">
        <x:v>5919</x:v>
      </x:c>
      <x:c r="J4156" s="68" t="n">
        <x:v>11.1</x:v>
      </x:c>
      <x:c r="K4156" s="68" t="n">
        <x:v>531</x:v>
      </x:c>
      <x:c r="L4156" s="68" t="n">
        <x:v>5.4</x:v>
      </x:c>
      <x:c r="M4156" s="70" t="n">
        <x:v>0.091</x:v>
      </x:c>
      <x:c r="N4156" s="71" t="n">
        <x:v>85</x:v>
      </x:c>
      <x:c r="O4156" s="33" t="n">
        <x:f>ROUND(3*E4156+F4156+G4156*H4156,1)</x:f>
        <x:v>110.4</x:v>
      </x:c>
      <x:c r="P4156" s="33" t="n">
        <x:f>ROUND('Inputs'!$C$4*'Inputs'!$C$7*'Inputs'!$C$5*C4156/3600,1)</x:f>
        <x:v>4160</x:v>
      </x:c>
      <x:c r="Q4156" s="33" t="n">
        <x:f>ROUND(('Inputs'!$C$4/B4156)*'Inputs'!$C$7*'Inputs'!$C$6*D4156/3600,1)</x:f>
        <x:v>1230.9</x:v>
      </x:c>
      <x:c r="R4156" s="59" t="n">
        <x:f>ROUND((P4156-Q4156)*O4156-('Inputs'!$C$4/B4156)*(I4156/J4156+K4156)-'Inputs'!$C$4*L4156-('Inputs'!$C$4*'Inputs'!$C$20*'Inputs'!$C$21*'Inputs'!$C$22/1000)*M4156*N4156,0)</x:f>
        <x:v>40075</x:v>
      </x:c>
      <x:c r="S4156" s="59" t="n">
        <x:f>ROUND(R4156/'Inputs'!$C$4,2)</x:f>
        <x:v>4.01</x:v>
      </x:c>
      <x:c r="T4156" s="33" t="n">
        <x:f>ROUND((P4156-Q4156)*G4156*'Inputs'!$C$25/1000,1)</x:f>
        <x:v>60.5</x:v>
      </x:c>
    </x:row>
    <x:row r="4157">
      <x:c r="A4157" t="n">
        <x:v>4142</x:v>
      </x:c>
      <x:c r="B4157" s="68" t="n">
        <x:v>50.9</x:v>
      </x:c>
      <x:c r="C4157" s="68" t="n">
        <x:v>28.2</x:v>
      </x:c>
      <x:c r="D4157" s="68" t="n">
        <x:v>166.7</x:v>
      </x:c>
      <x:c r="E4157" s="68" t="n">
        <x:v>22.7</x:v>
      </x:c>
      <x:c r="F4157" s="68" t="n">
        <x:v>38.5</x:v>
      </x:c>
      <x:c r="G4157" s="68" t="n">
        <x:v>9.8</x:v>
      </x:c>
      <x:c r="H4157" s="69" t="n">
        <x:v>1.808</x:v>
      </x:c>
      <x:c r="I4157" s="68" t="n">
        <x:v>6010</x:v>
      </x:c>
      <x:c r="J4157" s="68" t="n">
        <x:v>13.6</x:v>
      </x:c>
      <x:c r="K4157" s="68" t="n">
        <x:v>785</x:v>
      </x:c>
      <x:c r="L4157" s="68" t="n">
        <x:v>2.5</x:v>
      </x:c>
      <x:c r="M4157" s="70" t="n">
        <x:v>0.066</x:v>
      </x:c>
      <x:c r="N4157" s="71" t="n">
        <x:v>75</x:v>
      </x:c>
      <x:c r="O4157" s="33" t="n">
        <x:f>ROUND(3*E4157+F4157+G4157*H4157,1)</x:f>
        <x:v>124.3</x:v>
      </x:c>
      <x:c r="P4157" s="33" t="n">
        <x:f>ROUND('Inputs'!$C$4*'Inputs'!$C$7*'Inputs'!$C$5*C4157/3600,1)</x:f>
        <x:v>4073.3</x:v>
      </x:c>
      <x:c r="Q4157" s="33" t="n">
        <x:f>ROUND(('Inputs'!$C$4/B4157)*'Inputs'!$C$7*'Inputs'!$C$6*D4157/3600,1)</x:f>
        <x:v>946.1</x:v>
      </x:c>
      <x:c r="R4157" s="59" t="n">
        <x:f>ROUND((P4157-Q4157)*O4157-('Inputs'!$C$4/B4157)*(I4157/J4157+K4157)-'Inputs'!$C$4*L4157-('Inputs'!$C$4*'Inputs'!$C$20*'Inputs'!$C$21*'Inputs'!$C$22/1000)*M4157*N4157,0)</x:f>
        <x:v>111598</x:v>
      </x:c>
      <x:c r="S4157" s="59" t="n">
        <x:f>ROUND(R4157/'Inputs'!$C$4,2)</x:f>
        <x:v>11.16</x:v>
      </x:c>
      <x:c r="T4157" s="33" t="n">
        <x:f>ROUND((P4157-Q4157)*G4157*'Inputs'!$C$25/1000,1)</x:f>
        <x:v>79.2</x:v>
      </x:c>
    </x:row>
    <x:row r="4158">
      <x:c r="A4158" t="n">
        <x:v>4143</x:v>
      </x:c>
      <x:c r="B4158" s="68" t="n">
        <x:v>32.5</x:v>
      </x:c>
      <x:c r="C4158" s="68" t="n">
        <x:v>29.1</x:v>
      </x:c>
      <x:c r="D4158" s="68" t="n">
        <x:v>259.4</x:v>
      </x:c>
      <x:c r="E4158" s="68" t="n">
        <x:v>21</x:v>
      </x:c>
      <x:c r="F4158" s="68" t="n">
        <x:v>52.5</x:v>
      </x:c>
      <x:c r="G4158" s="68" t="n">
        <x:v>10.8</x:v>
      </x:c>
      <x:c r="H4158" s="69" t="n">
        <x:v>1.75</x:v>
      </x:c>
      <x:c r="I4158" s="68" t="n">
        <x:v>8634</x:v>
      </x:c>
      <x:c r="J4158" s="68" t="n">
        <x:v>14.8</x:v>
      </x:c>
      <x:c r="K4158" s="68" t="n">
        <x:v>447</x:v>
      </x:c>
      <x:c r="L4158" s="68" t="n">
        <x:v>1.7</x:v>
      </x:c>
      <x:c r="M4158" s="70" t="n">
        <x:v>0.059</x:v>
      </x:c>
      <x:c r="N4158" s="71" t="n">
        <x:v>98</x:v>
      </x:c>
      <x:c r="O4158" s="33" t="n">
        <x:f>ROUND(3*E4158+F4158+G4158*H4158,1)</x:f>
        <x:v>134.4</x:v>
      </x:c>
      <x:c r="P4158" s="33" t="n">
        <x:f>ROUND('Inputs'!$C$4*'Inputs'!$C$7*'Inputs'!$C$5*C4158/3600,1)</x:f>
        <x:v>4203.3</x:v>
      </x:c>
      <x:c r="Q4158" s="33" t="n">
        <x:f>ROUND(('Inputs'!$C$4/B4158)*'Inputs'!$C$7*'Inputs'!$C$6*D4158/3600,1)</x:f>
        <x:v>2305.8</x:v>
      </x:c>
      <x:c r="R4158" s="59" t="n">
        <x:f>ROUND((P4158-Q4158)*O4158-('Inputs'!$C$4/B4158)*(I4158/J4158+K4158)-'Inputs'!$C$4*L4158-('Inputs'!$C$4*'Inputs'!$C$20*'Inputs'!$C$21*'Inputs'!$C$22/1000)*M4158*N4158,0)</x:f>
        <x:v>-91945</x:v>
      </x:c>
      <x:c r="S4158" s="59" t="n">
        <x:f>ROUND(R4158/'Inputs'!$C$4,2)</x:f>
        <x:v>-9.19</x:v>
      </x:c>
      <x:c r="T4158" s="33" t="n">
        <x:f>ROUND((P4158-Q4158)*G4158*'Inputs'!$C$25/1000,1)</x:f>
        <x:v>52.9</x:v>
      </x:c>
    </x:row>
    <x:row r="4159">
      <x:c r="A4159" t="n">
        <x:v>4144</x:v>
      </x:c>
      <x:c r="B4159" s="68" t="n">
        <x:v>53</x:v>
      </x:c>
      <x:c r="C4159" s="68" t="n">
        <x:v>34.8</x:v>
      </x:c>
      <x:c r="D4159" s="68" t="n">
        <x:v>244.3</x:v>
      </x:c>
      <x:c r="E4159" s="68" t="n">
        <x:v>25.1</x:v>
      </x:c>
      <x:c r="F4159" s="68" t="n">
        <x:v>42.8</x:v>
      </x:c>
      <x:c r="G4159" s="68" t="n">
        <x:v>9.7</x:v>
      </x:c>
      <x:c r="H4159" s="69" t="n">
        <x:v>2.041</x:v>
      </x:c>
      <x:c r="I4159" s="68" t="n">
        <x:v>8354</x:v>
      </x:c>
      <x:c r="J4159" s="68" t="n">
        <x:v>13.4</x:v>
      </x:c>
      <x:c r="K4159" s="68" t="n">
        <x:v>613</x:v>
      </x:c>
      <x:c r="L4159" s="68" t="n">
        <x:v>2.7</x:v>
      </x:c>
      <x:c r="M4159" s="70" t="n">
        <x:v>0.077</x:v>
      </x:c>
      <x:c r="N4159" s="71" t="n">
        <x:v>76</x:v>
      </x:c>
      <x:c r="O4159" s="33" t="n">
        <x:f>ROUND(3*E4159+F4159+G4159*H4159,1)</x:f>
        <x:v>137.9</x:v>
      </x:c>
      <x:c r="P4159" s="33" t="n">
        <x:f>ROUND('Inputs'!$C$4*'Inputs'!$C$7*'Inputs'!$C$5*C4159/3600,1)</x:f>
        <x:v>5026.7</x:v>
      </x:c>
      <x:c r="Q4159" s="33" t="n">
        <x:f>ROUND(('Inputs'!$C$4/B4159)*'Inputs'!$C$7*'Inputs'!$C$6*D4159/3600,1)</x:f>
        <x:v>1331.6</x:v>
      </x:c>
      <x:c r="R4159" s="59" t="n">
        <x:f>ROUND((P4159-Q4159)*O4159-('Inputs'!$C$4/B4159)*(I4159/J4159+K4159)-'Inputs'!$C$4*L4159-('Inputs'!$C$4*'Inputs'!$C$20*'Inputs'!$C$21*'Inputs'!$C$22/1000)*M4159*N4159,0)</x:f>
        <x:v>236179</x:v>
      </x:c>
      <x:c r="S4159" s="59" t="n">
        <x:f>ROUND(R4159/'Inputs'!$C$4,2)</x:f>
        <x:v>23.62</x:v>
      </x:c>
      <x:c r="T4159" s="33" t="n">
        <x:f>ROUND((P4159-Q4159)*G4159*'Inputs'!$C$25/1000,1)</x:f>
        <x:v>92.6</x:v>
      </x:c>
    </x:row>
    <x:row r="4160">
      <x:c r="A4160" t="n">
        <x:v>4145</x:v>
      </x:c>
      <x:c r="B4160" s="68" t="n">
        <x:v>57.8</x:v>
      </x:c>
      <x:c r="C4160" s="68" t="n">
        <x:v>24.5</x:v>
      </x:c>
      <x:c r="D4160" s="68" t="n">
        <x:v>276.9</x:v>
      </x:c>
      <x:c r="E4160" s="68" t="n">
        <x:v>27</x:v>
      </x:c>
      <x:c r="F4160" s="68" t="n">
        <x:v>52.1</x:v>
      </x:c>
      <x:c r="G4160" s="68" t="n">
        <x:v>8.6</x:v>
      </x:c>
      <x:c r="H4160" s="69" t="n">
        <x:v>1.932</x:v>
      </x:c>
      <x:c r="I4160" s="68" t="n">
        <x:v>6760</x:v>
      </x:c>
      <x:c r="J4160" s="68" t="n">
        <x:v>14.3</x:v>
      </x:c>
      <x:c r="K4160" s="68" t="n">
        <x:v>653</x:v>
      </x:c>
      <x:c r="L4160" s="68" t="n">
        <x:v>2.1</x:v>
      </x:c>
      <x:c r="M4160" s="70" t="n">
        <x:v>0.066</x:v>
      </x:c>
      <x:c r="N4160" s="71" t="n">
        <x:v>100</x:v>
      </x:c>
      <x:c r="O4160" s="33" t="n">
        <x:f>ROUND(3*E4160+F4160+G4160*H4160,1)</x:f>
        <x:v>149.7</x:v>
      </x:c>
      <x:c r="P4160" s="33" t="n">
        <x:f>ROUND('Inputs'!$C$4*'Inputs'!$C$7*'Inputs'!$C$5*C4160/3600,1)</x:f>
        <x:v>3538.9</x:v>
      </x:c>
      <x:c r="Q4160" s="33" t="n">
        <x:f>ROUND(('Inputs'!$C$4/B4160)*'Inputs'!$C$7*'Inputs'!$C$6*D4160/3600,1)</x:f>
        <x:v>1384</x:v>
      </x:c>
      <x:c r="R4160" s="59" t="n">
        <x:f>ROUND((P4160-Q4160)*O4160-('Inputs'!$C$4/B4160)*(I4160/J4160+K4160)-'Inputs'!$C$4*L4160-('Inputs'!$C$4*'Inputs'!$C$20*'Inputs'!$C$21*'Inputs'!$C$22/1000)*M4160*N4160,0)</x:f>
        <x:v>92067</x:v>
      </x:c>
      <x:c r="S4160" s="59" t="n">
        <x:f>ROUND(R4160/'Inputs'!$C$4,2)</x:f>
        <x:v>9.21</x:v>
      </x:c>
      <x:c r="T4160" s="33" t="n">
        <x:f>ROUND((P4160-Q4160)*G4160*'Inputs'!$C$25/1000,1)</x:f>
        <x:v>47.9</x:v>
      </x:c>
    </x:row>
    <x:row r="4161">
      <x:c r="A4161" t="n">
        <x:v>4146</x:v>
      </x:c>
      <x:c r="B4161" s="68" t="n">
        <x:v>54.2</x:v>
      </x:c>
      <x:c r="C4161" s="68" t="n">
        <x:v>24.3</x:v>
      </x:c>
      <x:c r="D4161" s="68" t="n">
        <x:v>165.7</x:v>
      </x:c>
      <x:c r="E4161" s="68" t="n">
        <x:v>24.4</x:v>
      </x:c>
      <x:c r="F4161" s="68" t="n">
        <x:v>45.7</x:v>
      </x:c>
      <x:c r="G4161" s="68" t="n">
        <x:v>8.3</x:v>
      </x:c>
      <x:c r="H4161" s="69" t="n">
        <x:v>1.81</x:v>
      </x:c>
      <x:c r="I4161" s="68" t="n">
        <x:v>5791</x:v>
      </x:c>
      <x:c r="J4161" s="68" t="n">
        <x:v>10.7</x:v>
      </x:c>
      <x:c r="K4161" s="68" t="n">
        <x:v>576</x:v>
      </x:c>
      <x:c r="L4161" s="68" t="n">
        <x:v>4.9</x:v>
      </x:c>
      <x:c r="M4161" s="70" t="n">
        <x:v>0.04</x:v>
      </x:c>
      <x:c r="N4161" s="71" t="n">
        <x:v>128</x:v>
      </x:c>
      <x:c r="O4161" s="33" t="n">
        <x:f>ROUND(3*E4161+F4161+G4161*H4161,1)</x:f>
        <x:v>133.9</x:v>
      </x:c>
      <x:c r="P4161" s="33" t="n">
        <x:f>ROUND('Inputs'!$C$4*'Inputs'!$C$7*'Inputs'!$C$5*C4161/3600,1)</x:f>
        <x:v>3510</x:v>
      </x:c>
      <x:c r="Q4161" s="33" t="n">
        <x:f>ROUND(('Inputs'!$C$4/B4161)*'Inputs'!$C$7*'Inputs'!$C$6*D4161/3600,1)</x:f>
        <x:v>883.2</x:v>
      </x:c>
      <x:c r="R4161" s="59" t="n">
        <x:f>ROUND((P4161-Q4161)*O4161-('Inputs'!$C$4/B4161)*(I4161/J4161+K4161)-'Inputs'!$C$4*L4161-('Inputs'!$C$4*'Inputs'!$C$20*'Inputs'!$C$21*'Inputs'!$C$22/1000)*M4161*N4161,0)</x:f>
        <x:v>85151</x:v>
      </x:c>
      <x:c r="S4161" s="59" t="n">
        <x:f>ROUND(R4161/'Inputs'!$C$4,2)</x:f>
        <x:v>8.52</x:v>
      </x:c>
      <x:c r="T4161" s="33" t="n">
        <x:f>ROUND((P4161-Q4161)*G4161*'Inputs'!$C$25/1000,1)</x:f>
        <x:v>56.3</x:v>
      </x:c>
    </x:row>
    <x:row r="4162">
      <x:c r="A4162" t="n">
        <x:v>4147</x:v>
      </x:c>
      <x:c r="B4162" s="68" t="n">
        <x:v>26.1</x:v>
      </x:c>
      <x:c r="C4162" s="68" t="n">
        <x:v>28.5</x:v>
      </x:c>
      <x:c r="D4162" s="68" t="n">
        <x:v>274.8</x:v>
      </x:c>
      <x:c r="E4162" s="68" t="n">
        <x:v>27.3</x:v>
      </x:c>
      <x:c r="F4162" s="68" t="n">
        <x:v>33.1</x:v>
      </x:c>
      <x:c r="G4162" s="68" t="n">
        <x:v>8.7</x:v>
      </x:c>
      <x:c r="H4162" s="69" t="n">
        <x:v>1.877</x:v>
      </x:c>
      <x:c r="I4162" s="68" t="n">
        <x:v>6379</x:v>
      </x:c>
      <x:c r="J4162" s="68" t="n">
        <x:v>13.7</x:v>
      </x:c>
      <x:c r="K4162" s="68" t="n">
        <x:v>614</x:v>
      </x:c>
      <x:c r="L4162" s="68" t="n">
        <x:v>3.1</x:v>
      </x:c>
      <x:c r="M4162" s="70" t="n">
        <x:v>0.048</x:v>
      </x:c>
      <x:c r="N4162" s="71" t="n">
        <x:v>81</x:v>
      </x:c>
      <x:c r="O4162" s="33" t="n">
        <x:f>ROUND(3*E4162+F4162+G4162*H4162,1)</x:f>
        <x:v>131.3</x:v>
      </x:c>
      <x:c r="P4162" s="33" t="n">
        <x:f>ROUND('Inputs'!$C$4*'Inputs'!$C$7*'Inputs'!$C$5*C4162/3600,1)</x:f>
        <x:v>4116.7</x:v>
      </x:c>
      <x:c r="Q4162" s="33" t="n">
        <x:f>ROUND(('Inputs'!$C$4/B4162)*'Inputs'!$C$7*'Inputs'!$C$6*D4162/3600,1)</x:f>
        <x:v>3041.6</x:v>
      </x:c>
      <x:c r="R4162" s="59" t="n">
        <x:f>ROUND((P4162-Q4162)*O4162-('Inputs'!$C$4/B4162)*(I4162/J4162+K4162)-'Inputs'!$C$4*L4162-('Inputs'!$C$4*'Inputs'!$C$20*'Inputs'!$C$21*'Inputs'!$C$22/1000)*M4162*N4162,0)</x:f>
        <x:v>-312181</x:v>
      </x:c>
      <x:c r="S4162" s="59" t="n">
        <x:f>ROUND(R4162/'Inputs'!$C$4,2)</x:f>
        <x:v>-31.22</x:v>
      </x:c>
      <x:c r="T4162" s="33" t="n">
        <x:f>ROUND((P4162-Q4162)*G4162*'Inputs'!$C$25/1000,1)</x:f>
        <x:v>24.2</x:v>
      </x:c>
    </x:row>
    <x:row r="4163">
      <x:c r="A4163" t="n">
        <x:v>4148</x:v>
      </x:c>
      <x:c r="B4163" s="68" t="n">
        <x:v>28.6</x:v>
      </x:c>
      <x:c r="C4163" s="68" t="n">
        <x:v>25.4</x:v>
      </x:c>
      <x:c r="D4163" s="68" t="n">
        <x:v>213.1</x:v>
      </x:c>
      <x:c r="E4163" s="68" t="n">
        <x:v>25.4</x:v>
      </x:c>
      <x:c r="F4163" s="68" t="n">
        <x:v>36.2</x:v>
      </x:c>
      <x:c r="G4163" s="68" t="n">
        <x:v>9.4</x:v>
      </x:c>
      <x:c r="H4163" s="69" t="n">
        <x:v>1.947</x:v>
      </x:c>
      <x:c r="I4163" s="68" t="n">
        <x:v>5087</x:v>
      </x:c>
      <x:c r="J4163" s="68" t="n">
        <x:v>8.7</x:v>
      </x:c>
      <x:c r="K4163" s="68" t="n">
        <x:v>866</x:v>
      </x:c>
      <x:c r="L4163" s="68" t="n">
        <x:v>3.4</x:v>
      </x:c>
      <x:c r="M4163" s="70" t="n">
        <x:v>0.054</x:v>
      </x:c>
      <x:c r="N4163" s="71" t="n">
        <x:v>63</x:v>
      </x:c>
      <x:c r="O4163" s="33" t="n">
        <x:f>ROUND(3*E4163+F4163+G4163*H4163,1)</x:f>
        <x:v>130.7</x:v>
      </x:c>
      <x:c r="P4163" s="33" t="n">
        <x:f>ROUND('Inputs'!$C$4*'Inputs'!$C$7*'Inputs'!$C$5*C4163/3600,1)</x:f>
        <x:v>3668.9</x:v>
      </x:c>
      <x:c r="Q4163" s="33" t="n">
        <x:f>ROUND(('Inputs'!$C$4/B4163)*'Inputs'!$C$7*'Inputs'!$C$6*D4163/3600,1)</x:f>
        <x:v>2152.5</x:v>
      </x:c>
      <x:c r="R4163" s="59" t="n">
        <x:f>ROUND((P4163-Q4163)*O4163-('Inputs'!$C$4/B4163)*(I4163/J4163+K4163)-'Inputs'!$C$4*L4163-('Inputs'!$C$4*'Inputs'!$C$20*'Inputs'!$C$21*'Inputs'!$C$22/1000)*M4163*N4163,0)</x:f>
        <x:v>-350656</x:v>
      </x:c>
      <x:c r="S4163" s="59" t="n">
        <x:f>ROUND(R4163/'Inputs'!$C$4,2)</x:f>
        <x:v>-35.07</x:v>
      </x:c>
      <x:c r="T4163" s="33" t="n">
        <x:f>ROUND((P4163-Q4163)*G4163*'Inputs'!$C$25/1000,1)</x:f>
        <x:v>36.8</x:v>
      </x:c>
    </x:row>
    <x:row r="4164">
      <x:c r="A4164" t="n">
        <x:v>4149</x:v>
      </x:c>
      <x:c r="B4164" s="68" t="n">
        <x:v>47.3</x:v>
      </x:c>
      <x:c r="C4164" s="68" t="n">
        <x:v>27.2</x:v>
      </x:c>
      <x:c r="D4164" s="68" t="n">
        <x:v>155.8</x:v>
      </x:c>
      <x:c r="E4164" s="68" t="n">
        <x:v>25.5</x:v>
      </x:c>
      <x:c r="F4164" s="68" t="n">
        <x:v>39.9</x:v>
      </x:c>
      <x:c r="G4164" s="68" t="n">
        <x:v>7.4</x:v>
      </x:c>
      <x:c r="H4164" s="69" t="n">
        <x:v>1.977</x:v>
      </x:c>
      <x:c r="I4164" s="68" t="n">
        <x:v>7134</x:v>
      </x:c>
      <x:c r="J4164" s="68" t="n">
        <x:v>12.6</x:v>
      </x:c>
      <x:c r="K4164" s="68" t="n">
        <x:v>556</x:v>
      </x:c>
      <x:c r="L4164" s="68" t="n">
        <x:v>5</x:v>
      </x:c>
      <x:c r="M4164" s="70" t="n">
        <x:v>0.059</x:v>
      </x:c>
      <x:c r="N4164" s="71" t="n">
        <x:v>106</x:v>
      </x:c>
      <x:c r="O4164" s="33" t="n">
        <x:f>ROUND(3*E4164+F4164+G4164*H4164,1)</x:f>
        <x:v>131</x:v>
      </x:c>
      <x:c r="P4164" s="33" t="n">
        <x:f>ROUND('Inputs'!$C$4*'Inputs'!$C$7*'Inputs'!$C$5*C4164/3600,1)</x:f>
        <x:v>3928.9</x:v>
      </x:c>
      <x:c r="Q4164" s="33" t="n">
        <x:f>ROUND(('Inputs'!$C$4/B4164)*'Inputs'!$C$7*'Inputs'!$C$6*D4164/3600,1)</x:f>
        <x:v>951.6</x:v>
      </x:c>
      <x:c r="R4164" s="59" t="n">
        <x:f>ROUND((P4164-Q4164)*O4164-('Inputs'!$C$4/B4164)*(I4164/J4164+K4164)-'Inputs'!$C$4*L4164-('Inputs'!$C$4*'Inputs'!$C$20*'Inputs'!$C$21*'Inputs'!$C$22/1000)*M4164*N4164,0)</x:f>
        <x:v>88792</x:v>
      </x:c>
      <x:c r="S4164" s="59" t="n">
        <x:f>ROUND(R4164/'Inputs'!$C$4,2)</x:f>
        <x:v>8.88</x:v>
      </x:c>
      <x:c r="T4164" s="33" t="n">
        <x:f>ROUND((P4164-Q4164)*G4164*'Inputs'!$C$25/1000,1)</x:f>
        <x:v>56.9</x:v>
      </x:c>
    </x:row>
    <x:row r="4165">
      <x:c r="A4165" t="n">
        <x:v>4150</x:v>
      </x:c>
      <x:c r="B4165" s="68" t="n">
        <x:v>37.3</x:v>
      </x:c>
      <x:c r="C4165" s="68" t="n">
        <x:v>28.2</x:v>
      </x:c>
      <x:c r="D4165" s="68" t="n">
        <x:v>219.1</x:v>
      </x:c>
      <x:c r="E4165" s="68" t="n">
        <x:v>20.5</x:v>
      </x:c>
      <x:c r="F4165" s="68" t="n">
        <x:v>33</x:v>
      </x:c>
      <x:c r="G4165" s="68" t="n">
        <x:v>10.2</x:v>
      </x:c>
      <x:c r="H4165" s="69" t="n">
        <x:v>1.762</x:v>
      </x:c>
      <x:c r="I4165" s="68" t="n">
        <x:v>5351</x:v>
      </x:c>
      <x:c r="J4165" s="68" t="n">
        <x:v>8.9</x:v>
      </x:c>
      <x:c r="K4165" s="68" t="n">
        <x:v>556</x:v>
      </x:c>
      <x:c r="L4165" s="68" t="n">
        <x:v>2.8</x:v>
      </x:c>
      <x:c r="M4165" s="70" t="n">
        <x:v>0.095</x:v>
      </x:c>
      <x:c r="N4165" s="71" t="n">
        <x:v>155</x:v>
      </x:c>
      <x:c r="O4165" s="33" t="n">
        <x:f>ROUND(3*E4165+F4165+G4165*H4165,1)</x:f>
        <x:v>112.5</x:v>
      </x:c>
      <x:c r="P4165" s="33" t="n">
        <x:f>ROUND('Inputs'!$C$4*'Inputs'!$C$7*'Inputs'!$C$5*C4165/3600,1)</x:f>
        <x:v>4073.3</x:v>
      </x:c>
      <x:c r="Q4165" s="33" t="n">
        <x:f>ROUND(('Inputs'!$C$4/B4165)*'Inputs'!$C$7*'Inputs'!$C$6*D4165/3600,1)</x:f>
        <x:v>1696.9</x:v>
      </x:c>
      <x:c r="R4165" s="59" t="n">
        <x:f>ROUND((P4165-Q4165)*O4165-('Inputs'!$C$4/B4165)*(I4165/J4165+K4165)-'Inputs'!$C$4*L4165-('Inputs'!$C$4*'Inputs'!$C$20*'Inputs'!$C$21*'Inputs'!$C$22/1000)*M4165*N4165,0)</x:f>
        <x:v>-103833</x:v>
      </x:c>
      <x:c r="S4165" s="59" t="n">
        <x:f>ROUND(R4165/'Inputs'!$C$4,2)</x:f>
        <x:v>-10.38</x:v>
      </x:c>
      <x:c r="T4165" s="33" t="n">
        <x:f>ROUND((P4165-Q4165)*G4165*'Inputs'!$C$25/1000,1)</x:f>
        <x:v>62.6</x:v>
      </x:c>
    </x:row>
    <x:row r="4166">
      <x:c r="A4166" t="n">
        <x:v>4151</x:v>
      </x:c>
      <x:c r="B4166" s="68" t="n">
        <x:v>36.6</x:v>
      </x:c>
      <x:c r="C4166" s="68" t="n">
        <x:v>26.6</x:v>
      </x:c>
      <x:c r="D4166" s="68" t="n">
        <x:v>201.3</x:v>
      </x:c>
      <x:c r="E4166" s="68" t="n">
        <x:v>24.8</x:v>
      </x:c>
      <x:c r="F4166" s="68" t="n">
        <x:v>54.6</x:v>
      </x:c>
      <x:c r="G4166" s="68" t="n">
        <x:v>7.1</x:v>
      </x:c>
      <x:c r="H4166" s="69" t="n">
        <x:v>1.746</x:v>
      </x:c>
      <x:c r="I4166" s="68" t="n">
        <x:v>4996</x:v>
      </x:c>
      <x:c r="J4166" s="68" t="n">
        <x:v>14.2</x:v>
      </x:c>
      <x:c r="K4166" s="68" t="n">
        <x:v>525</x:v>
      </x:c>
      <x:c r="L4166" s="68" t="n">
        <x:v>1.6</x:v>
      </x:c>
      <x:c r="M4166" s="70" t="n">
        <x:v>0.056</x:v>
      </x:c>
      <x:c r="N4166" s="71" t="n">
        <x:v>123</x:v>
      </x:c>
      <x:c r="O4166" s="33" t="n">
        <x:f>ROUND(3*E4166+F4166+G4166*H4166,1)</x:f>
        <x:v>141.4</x:v>
      </x:c>
      <x:c r="P4166" s="33" t="n">
        <x:f>ROUND('Inputs'!$C$4*'Inputs'!$C$7*'Inputs'!$C$5*C4166/3600,1)</x:f>
        <x:v>3842.2</x:v>
      </x:c>
      <x:c r="Q4166" s="33" t="n">
        <x:f>ROUND(('Inputs'!$C$4/B4166)*'Inputs'!$C$7*'Inputs'!$C$6*D4166/3600,1)</x:f>
        <x:v>1588.9</x:v>
      </x:c>
      <x:c r="R4166" s="59" t="n">
        <x:f>ROUND((P4166-Q4166)*O4166-('Inputs'!$C$4/B4166)*(I4166/J4166+K4166)-'Inputs'!$C$4*L4166-('Inputs'!$C$4*'Inputs'!$C$20*'Inputs'!$C$21*'Inputs'!$C$22/1000)*M4166*N4166,0)</x:f>
        <x:v>47643</x:v>
      </x:c>
      <x:c r="S4166" s="59" t="n">
        <x:f>ROUND(R4166/'Inputs'!$C$4,2)</x:f>
        <x:v>4.76</x:v>
      </x:c>
      <x:c r="T4166" s="33" t="n">
        <x:f>ROUND((P4166-Q4166)*G4166*'Inputs'!$C$25/1000,1)</x:f>
        <x:v>41.3</x:v>
      </x:c>
    </x:row>
    <x:row r="4167">
      <x:c r="A4167" t="n">
        <x:v>4152</x:v>
      </x:c>
      <x:c r="B4167" s="68" t="n">
        <x:v>43.8</x:v>
      </x:c>
      <x:c r="C4167" s="68" t="n">
        <x:v>27.9</x:v>
      </x:c>
      <x:c r="D4167" s="68" t="n">
        <x:v>172.2</x:v>
      </x:c>
      <x:c r="E4167" s="68" t="n">
        <x:v>27.9</x:v>
      </x:c>
      <x:c r="F4167" s="68" t="n">
        <x:v>40.9</x:v>
      </x:c>
      <x:c r="G4167" s="68" t="n">
        <x:v>7.3</x:v>
      </x:c>
      <x:c r="H4167" s="69" t="n">
        <x:v>1.736</x:v>
      </x:c>
      <x:c r="I4167" s="68" t="n">
        <x:v>4278</x:v>
      </x:c>
      <x:c r="J4167" s="68" t="n">
        <x:v>14.3</x:v>
      </x:c>
      <x:c r="K4167" s="68" t="n">
        <x:v>468</x:v>
      </x:c>
      <x:c r="L4167" s="68" t="n">
        <x:v>5.4</x:v>
      </x:c>
      <x:c r="M4167" s="70" t="n">
        <x:v>0.076</x:v>
      </x:c>
      <x:c r="N4167" s="71" t="n">
        <x:v>99</x:v>
      </x:c>
      <x:c r="O4167" s="33" t="n">
        <x:f>ROUND(3*E4167+F4167+G4167*H4167,1)</x:f>
        <x:v>137.3</x:v>
      </x:c>
      <x:c r="P4167" s="33" t="n">
        <x:f>ROUND('Inputs'!$C$4*'Inputs'!$C$7*'Inputs'!$C$5*C4167/3600,1)</x:f>
        <x:v>4030</x:v>
      </x:c>
      <x:c r="Q4167" s="33" t="n">
        <x:f>ROUND(('Inputs'!$C$4/B4167)*'Inputs'!$C$7*'Inputs'!$C$6*D4167/3600,1)</x:f>
        <x:v>1135.8</x:v>
      </x:c>
      <x:c r="R4167" s="59" t="n">
        <x:f>ROUND((P4167-Q4167)*O4167-('Inputs'!$C$4/B4167)*(I4167/J4167+K4167)-'Inputs'!$C$4*L4167-('Inputs'!$C$4*'Inputs'!$C$20*'Inputs'!$C$21*'Inputs'!$C$22/1000)*M4167*N4167,0)</x:f>
        <x:v>151398</x:v>
      </x:c>
      <x:c r="S4167" s="59" t="n">
        <x:f>ROUND(R4167/'Inputs'!$C$4,2)</x:f>
        <x:v>15.14</x:v>
      </x:c>
      <x:c r="T4167" s="33" t="n">
        <x:f>ROUND((P4167-Q4167)*G4167*'Inputs'!$C$25/1000,1)</x:f>
        <x:v>54.6</x:v>
      </x:c>
    </x:row>
    <x:row r="4168">
      <x:c r="A4168" t="n">
        <x:v>4153</x:v>
      </x:c>
      <x:c r="B4168" s="68" t="n">
        <x:v>49.8</x:v>
      </x:c>
      <x:c r="C4168" s="68" t="n">
        <x:v>27.8</x:v>
      </x:c>
      <x:c r="D4168" s="68" t="n">
        <x:v>185.8</x:v>
      </x:c>
      <x:c r="E4168" s="68" t="n">
        <x:v>24.7</x:v>
      </x:c>
      <x:c r="F4168" s="68" t="n">
        <x:v>35.2</x:v>
      </x:c>
      <x:c r="G4168" s="68" t="n">
        <x:v>8.9</x:v>
      </x:c>
      <x:c r="H4168" s="69" t="n">
        <x:v>1.884</x:v>
      </x:c>
      <x:c r="I4168" s="68" t="n">
        <x:v>6191</x:v>
      </x:c>
      <x:c r="J4168" s="68" t="n">
        <x:v>11.9</x:v>
      </x:c>
      <x:c r="K4168" s="68" t="n">
        <x:v>541</x:v>
      </x:c>
      <x:c r="L4168" s="68" t="n">
        <x:v>2</x:v>
      </x:c>
      <x:c r="M4168" s="70" t="n">
        <x:v>0.057</x:v>
      </x:c>
      <x:c r="N4168" s="71" t="n">
        <x:v>123</x:v>
      </x:c>
      <x:c r="O4168" s="33" t="n">
        <x:f>ROUND(3*E4168+F4168+G4168*H4168,1)</x:f>
        <x:v>126.1</x:v>
      </x:c>
      <x:c r="P4168" s="33" t="n">
        <x:f>ROUND('Inputs'!$C$4*'Inputs'!$C$7*'Inputs'!$C$5*C4168/3600,1)</x:f>
        <x:v>4015.6</x:v>
      </x:c>
      <x:c r="Q4168" s="33" t="n">
        <x:f>ROUND(('Inputs'!$C$4/B4168)*'Inputs'!$C$7*'Inputs'!$C$6*D4168/3600,1)</x:f>
        <x:v>1077.8</x:v>
      </x:c>
      <x:c r="R4168" s="59" t="n">
        <x:f>ROUND((P4168-Q4168)*O4168-('Inputs'!$C$4/B4168)*(I4168/J4168+K4168)-'Inputs'!$C$4*L4168-('Inputs'!$C$4*'Inputs'!$C$20*'Inputs'!$C$21*'Inputs'!$C$22/1000)*M4168*N4168,0)</x:f>
        <x:v>121676</x:v>
      </x:c>
      <x:c r="S4168" s="59" t="n">
        <x:f>ROUND(R4168/'Inputs'!$C$4,2)</x:f>
        <x:v>12.17</x:v>
      </x:c>
      <x:c r="T4168" s="33" t="n">
        <x:f>ROUND((P4168-Q4168)*G4168*'Inputs'!$C$25/1000,1)</x:f>
        <x:v>67.6</x:v>
      </x:c>
    </x:row>
    <x:row r="4169">
      <x:c r="A4169" t="n">
        <x:v>4154</x:v>
      </x:c>
      <x:c r="B4169" s="68" t="n">
        <x:v>56.1</x:v>
      </x:c>
      <x:c r="C4169" s="68" t="n">
        <x:v>28.1</x:v>
      </x:c>
      <x:c r="D4169" s="68" t="n">
        <x:v>219.5</x:v>
      </x:c>
      <x:c r="E4169" s="68" t="n">
        <x:v>20.2</x:v>
      </x:c>
      <x:c r="F4169" s="68" t="n">
        <x:v>41.3</x:v>
      </x:c>
      <x:c r="G4169" s="68" t="n">
        <x:v>8.5</x:v>
      </x:c>
      <x:c r="H4169" s="69" t="n">
        <x:v>1.682</x:v>
      </x:c>
      <x:c r="I4169" s="68" t="n">
        <x:v>5455</x:v>
      </x:c>
      <x:c r="J4169" s="68" t="n">
        <x:v>12.9</x:v>
      </x:c>
      <x:c r="K4169" s="68" t="n">
        <x:v>532</x:v>
      </x:c>
      <x:c r="L4169" s="68" t="n">
        <x:v>2.5</x:v>
      </x:c>
      <x:c r="M4169" s="70" t="n">
        <x:v>0.018</x:v>
      </x:c>
      <x:c r="N4169" s="71" t="n">
        <x:v>95</x:v>
      </x:c>
      <x:c r="O4169" s="33" t="n">
        <x:f>ROUND(3*E4169+F4169+G4169*H4169,1)</x:f>
        <x:v>116.2</x:v>
      </x:c>
      <x:c r="P4169" s="33" t="n">
        <x:f>ROUND('Inputs'!$C$4*'Inputs'!$C$7*'Inputs'!$C$5*C4169/3600,1)</x:f>
        <x:v>4058.9</x:v>
      </x:c>
      <x:c r="Q4169" s="33" t="n">
        <x:f>ROUND(('Inputs'!$C$4/B4169)*'Inputs'!$C$7*'Inputs'!$C$6*D4169/3600,1)</x:f>
        <x:v>1130.3</x:v>
      </x:c>
      <x:c r="R4169" s="59" t="n">
        <x:f>ROUND((P4169-Q4169)*O4169-('Inputs'!$C$4/B4169)*(I4169/J4169+K4169)-'Inputs'!$C$4*L4169-('Inputs'!$C$4*'Inputs'!$C$20*'Inputs'!$C$21*'Inputs'!$C$22/1000)*M4169*N4169,0)</x:f>
        <x:v>141271</x:v>
      </x:c>
      <x:c r="S4169" s="59" t="n">
        <x:f>ROUND(R4169/'Inputs'!$C$4,2)</x:f>
        <x:v>14.13</x:v>
      </x:c>
      <x:c r="T4169" s="33" t="n">
        <x:f>ROUND((P4169-Q4169)*G4169*'Inputs'!$C$25/1000,1)</x:f>
        <x:v>64.3</x:v>
      </x:c>
    </x:row>
    <x:row r="4170">
      <x:c r="A4170" t="n">
        <x:v>4155</x:v>
      </x:c>
      <x:c r="B4170" s="68" t="n">
        <x:v>53.7</x:v>
      </x:c>
      <x:c r="C4170" s="68" t="n">
        <x:v>28.6</x:v>
      </x:c>
      <x:c r="D4170" s="68" t="n">
        <x:v>270.3</x:v>
      </x:c>
      <x:c r="E4170" s="68" t="n">
        <x:v>20.8</x:v>
      </x:c>
      <x:c r="F4170" s="68" t="n">
        <x:v>54.6</x:v>
      </x:c>
      <x:c r="G4170" s="68" t="n">
        <x:v>9.3</x:v>
      </x:c>
      <x:c r="H4170" s="69" t="n">
        <x:v>1.736</x:v>
      </x:c>
      <x:c r="I4170" s="68" t="n">
        <x:v>6904</x:v>
      </x:c>
      <x:c r="J4170" s="68" t="n">
        <x:v>14.2</x:v>
      </x:c>
      <x:c r="K4170" s="68" t="n">
        <x:v>448</x:v>
      </x:c>
      <x:c r="L4170" s="68" t="n">
        <x:v>4.8</x:v>
      </x:c>
      <x:c r="M4170" s="70" t="n">
        <x:v>0.01</x:v>
      </x:c>
      <x:c r="N4170" s="71" t="n">
        <x:v>125</x:v>
      </x:c>
      <x:c r="O4170" s="33" t="n">
        <x:f>ROUND(3*E4170+F4170+G4170*H4170,1)</x:f>
        <x:v>133.1</x:v>
      </x:c>
      <x:c r="P4170" s="33" t="n">
        <x:f>ROUND('Inputs'!$C$4*'Inputs'!$C$7*'Inputs'!$C$5*C4170/3600,1)</x:f>
        <x:v>4131.1</x:v>
      </x:c>
      <x:c r="Q4170" s="33" t="n">
        <x:f>ROUND(('Inputs'!$C$4/B4170)*'Inputs'!$C$7*'Inputs'!$C$6*D4170/3600,1)</x:f>
        <x:v>1454.1</x:v>
      </x:c>
      <x:c r="R4170" s="59" t="n">
        <x:f>ROUND((P4170-Q4170)*O4170-('Inputs'!$C$4/B4170)*(I4170/J4170+K4170)-'Inputs'!$C$4*L4170-('Inputs'!$C$4*'Inputs'!$C$20*'Inputs'!$C$21*'Inputs'!$C$22/1000)*M4170*N4170,0)</x:f>
        <x:v>131548</x:v>
      </x:c>
      <x:c r="S4170" s="59" t="n">
        <x:f>ROUND(R4170/'Inputs'!$C$4,2)</x:f>
        <x:v>13.15</x:v>
      </x:c>
      <x:c r="T4170" s="33" t="n">
        <x:f>ROUND((P4170-Q4170)*G4170*'Inputs'!$C$25/1000,1)</x:f>
        <x:v>64.3</x:v>
      </x:c>
    </x:row>
    <x:row r="4171">
      <x:c r="A4171" t="n">
        <x:v>4156</x:v>
      </x:c>
      <x:c r="B4171" s="68" t="n">
        <x:v>50.1</x:v>
      </x:c>
      <x:c r="C4171" s="68" t="n">
        <x:v>29.8</x:v>
      </x:c>
      <x:c r="D4171" s="68" t="n">
        <x:v>210.1</x:v>
      </x:c>
      <x:c r="E4171" s="68" t="n">
        <x:v>27.1</x:v>
      </x:c>
      <x:c r="F4171" s="68" t="n">
        <x:v>43.5</x:v>
      </x:c>
      <x:c r="G4171" s="68" t="n">
        <x:v>8.5</x:v>
      </x:c>
      <x:c r="H4171" s="69" t="n">
        <x:v>1.59</x:v>
      </x:c>
      <x:c r="I4171" s="68" t="n">
        <x:v>6288</x:v>
      </x:c>
      <x:c r="J4171" s="68" t="n">
        <x:v>9.9</x:v>
      </x:c>
      <x:c r="K4171" s="68" t="n">
        <x:v>623</x:v>
      </x:c>
      <x:c r="L4171" s="68" t="n">
        <x:v>2.7</x:v>
      </x:c>
      <x:c r="M4171" s="70" t="n">
        <x:v>0.031</x:v>
      </x:c>
      <x:c r="N4171" s="71" t="n">
        <x:v>136</x:v>
      </x:c>
      <x:c r="O4171" s="33" t="n">
        <x:f>ROUND(3*E4171+F4171+G4171*H4171,1)</x:f>
        <x:v>138.3</x:v>
      </x:c>
      <x:c r="P4171" s="33" t="n">
        <x:f>ROUND('Inputs'!$C$4*'Inputs'!$C$7*'Inputs'!$C$5*C4171/3600,1)</x:f>
        <x:v>4304.4</x:v>
      </x:c>
      <x:c r="Q4171" s="33" t="n">
        <x:f>ROUND(('Inputs'!$C$4/B4171)*'Inputs'!$C$7*'Inputs'!$C$6*D4171/3600,1)</x:f>
        <x:v>1211.5</x:v>
      </x:c>
      <x:c r="R4171" s="59" t="n">
        <x:f>ROUND((P4171-Q4171)*O4171-('Inputs'!$C$4/B4171)*(I4171/J4171+K4171)-'Inputs'!$C$4*L4171-('Inputs'!$C$4*'Inputs'!$C$20*'Inputs'!$C$21*'Inputs'!$C$22/1000)*M4171*N4171,0)</x:f>
        <x:v>140192</x:v>
      </x:c>
      <x:c r="S4171" s="59" t="n">
        <x:f>ROUND(R4171/'Inputs'!$C$4,2)</x:f>
        <x:v>14.02</x:v>
      </x:c>
      <x:c r="T4171" s="33" t="n">
        <x:f>ROUND((P4171-Q4171)*G4171*'Inputs'!$C$25/1000,1)</x:f>
        <x:v>67.9</x:v>
      </x:c>
    </x:row>
    <x:row r="4172">
      <x:c r="A4172" t="n">
        <x:v>4157</x:v>
      </x:c>
      <x:c r="B4172" s="68" t="n">
        <x:v>37.8</x:v>
      </x:c>
      <x:c r="C4172" s="68" t="n">
        <x:v>28.2</x:v>
      </x:c>
      <x:c r="D4172" s="68" t="n">
        <x:v>222.6</x:v>
      </x:c>
      <x:c r="E4172" s="68" t="n">
        <x:v>25</x:v>
      </x:c>
      <x:c r="F4172" s="68" t="n">
        <x:v>37.8</x:v>
      </x:c>
      <x:c r="G4172" s="68" t="n">
        <x:v>9.2</x:v>
      </x:c>
      <x:c r="H4172" s="69" t="n">
        <x:v>1.719</x:v>
      </x:c>
      <x:c r="I4172" s="68" t="n">
        <x:v>6622</x:v>
      </x:c>
      <x:c r="J4172" s="68" t="n">
        <x:v>13.6</x:v>
      </x:c>
      <x:c r="K4172" s="68" t="n">
        <x:v>389</x:v>
      </x:c>
      <x:c r="L4172" s="68" t="n">
        <x:v>2.3</x:v>
      </x:c>
      <x:c r="M4172" s="70" t="n">
        <x:v>0.096</x:v>
      </x:c>
      <x:c r="N4172" s="71" t="n">
        <x:v>145</x:v>
      </x:c>
      <x:c r="O4172" s="33" t="n">
        <x:f>ROUND(3*E4172+F4172+G4172*H4172,1)</x:f>
        <x:v>128.6</x:v>
      </x:c>
      <x:c r="P4172" s="33" t="n">
        <x:f>ROUND('Inputs'!$C$4*'Inputs'!$C$7*'Inputs'!$C$5*C4172/3600,1)</x:f>
        <x:v>4073.3</x:v>
      </x:c>
      <x:c r="Q4172" s="33" t="n">
        <x:f>ROUND(('Inputs'!$C$4/B4172)*'Inputs'!$C$7*'Inputs'!$C$6*D4172/3600,1)</x:f>
        <x:v>1701.2</x:v>
      </x:c>
      <x:c r="R4172" s="59" t="n">
        <x:f>ROUND((P4172-Q4172)*O4172-('Inputs'!$C$4/B4172)*(I4172/J4172+K4172)-'Inputs'!$C$4*L4172-('Inputs'!$C$4*'Inputs'!$C$20*'Inputs'!$C$21*'Inputs'!$C$22/1000)*M4172*N4172,0)</x:f>
        <x:v>19202</x:v>
      </x:c>
      <x:c r="S4172" s="59" t="n">
        <x:f>ROUND(R4172/'Inputs'!$C$4,2)</x:f>
        <x:v>1.92</x:v>
      </x:c>
      <x:c r="T4172" s="33" t="n">
        <x:f>ROUND((P4172-Q4172)*G4172*'Inputs'!$C$25/1000,1)</x:f>
        <x:v>56.4</x:v>
      </x:c>
    </x:row>
    <x:row r="4173">
      <x:c r="A4173" t="n">
        <x:v>4158</x:v>
      </x:c>
      <x:c r="B4173" s="68" t="n">
        <x:v>56.5</x:v>
      </x:c>
      <x:c r="C4173" s="68" t="n">
        <x:v>29.2</x:v>
      </x:c>
      <x:c r="D4173" s="68" t="n">
        <x:v>181.3</x:v>
      </x:c>
      <x:c r="E4173" s="68" t="n">
        <x:v>24.7</x:v>
      </x:c>
      <x:c r="F4173" s="68" t="n">
        <x:v>49.2</x:v>
      </x:c>
      <x:c r="G4173" s="68" t="n">
        <x:v>10.7</x:v>
      </x:c>
      <x:c r="H4173" s="69" t="n">
        <x:v>1.7</x:v>
      </x:c>
      <x:c r="I4173" s="68" t="n">
        <x:v>5087</x:v>
      </x:c>
      <x:c r="J4173" s="68" t="n">
        <x:v>9.1</x:v>
      </x:c>
      <x:c r="K4173" s="68" t="n">
        <x:v>756</x:v>
      </x:c>
      <x:c r="L4173" s="68" t="n">
        <x:v>3.7</x:v>
      </x:c>
      <x:c r="M4173" s="70" t="n">
        <x:v>0.023</x:v>
      </x:c>
      <x:c r="N4173" s="71" t="n">
        <x:v>148</x:v>
      </x:c>
      <x:c r="O4173" s="33" t="n">
        <x:f>ROUND(3*E4173+F4173+G4173*H4173,1)</x:f>
        <x:v>141.5</x:v>
      </x:c>
      <x:c r="P4173" s="33" t="n">
        <x:f>ROUND('Inputs'!$C$4*'Inputs'!$C$7*'Inputs'!$C$5*C4173/3600,1)</x:f>
        <x:v>4217.8</x:v>
      </x:c>
      <x:c r="Q4173" s="33" t="n">
        <x:f>ROUND(('Inputs'!$C$4/B4173)*'Inputs'!$C$7*'Inputs'!$C$6*D4173/3600,1)</x:f>
        <x:v>927</x:v>
      </x:c>
      <x:c r="R4173" s="59" t="n">
        <x:f>ROUND((P4173-Q4173)*O4173-('Inputs'!$C$4/B4173)*(I4173/J4173+K4173)-'Inputs'!$C$4*L4173-('Inputs'!$C$4*'Inputs'!$C$20*'Inputs'!$C$21*'Inputs'!$C$22/1000)*M4173*N4173,0)</x:f>
        <x:v>188291</x:v>
      </x:c>
      <x:c r="S4173" s="59" t="n">
        <x:f>ROUND(R4173/'Inputs'!$C$4,2)</x:f>
        <x:v>18.83</x:v>
      </x:c>
      <x:c r="T4173" s="33" t="n">
        <x:f>ROUND((P4173-Q4173)*G4173*'Inputs'!$C$25/1000,1)</x:f>
        <x:v>91</x:v>
      </x:c>
    </x:row>
    <x:row r="4174">
      <x:c r="A4174" t="n">
        <x:v>4159</x:v>
      </x:c>
      <x:c r="B4174" s="68" t="n">
        <x:v>26.9</x:v>
      </x:c>
      <x:c r="C4174" s="68" t="n">
        <x:v>28.5</x:v>
      </x:c>
      <x:c r="D4174" s="68" t="n">
        <x:v>181.8</x:v>
      </x:c>
      <x:c r="E4174" s="68" t="n">
        <x:v>24.4</x:v>
      </x:c>
      <x:c r="F4174" s="68" t="n">
        <x:v>45.2</x:v>
      </x:c>
      <x:c r="G4174" s="68" t="n">
        <x:v>7.1</x:v>
      </x:c>
      <x:c r="H4174" s="69" t="n">
        <x:v>1.765</x:v>
      </x:c>
      <x:c r="I4174" s="68" t="n">
        <x:v>6243</x:v>
      </x:c>
      <x:c r="J4174" s="68" t="n">
        <x:v>13.6</x:v>
      </x:c>
      <x:c r="K4174" s="68" t="n">
        <x:v>766</x:v>
      </x:c>
      <x:c r="L4174" s="68" t="n">
        <x:v>5.6</x:v>
      </x:c>
      <x:c r="M4174" s="70" t="n">
        <x:v>0.019</x:v>
      </x:c>
      <x:c r="N4174" s="71" t="n">
        <x:v>74</x:v>
      </x:c>
      <x:c r="O4174" s="33" t="n">
        <x:f>ROUND(3*E4174+F4174+G4174*H4174,1)</x:f>
        <x:v>130.9</x:v>
      </x:c>
      <x:c r="P4174" s="33" t="n">
        <x:f>ROUND('Inputs'!$C$4*'Inputs'!$C$7*'Inputs'!$C$5*C4174/3600,1)</x:f>
        <x:v>4116.7</x:v>
      </x:c>
      <x:c r="Q4174" s="33" t="n">
        <x:f>ROUND(('Inputs'!$C$4/B4174)*'Inputs'!$C$7*'Inputs'!$C$6*D4174/3600,1)</x:f>
        <x:v>1952.4</x:v>
      </x:c>
      <x:c r="R4174" s="59" t="n">
        <x:f>ROUND((P4174-Q4174)*O4174-('Inputs'!$C$4/B4174)*(I4174/J4174+K4174)-'Inputs'!$C$4*L4174-('Inputs'!$C$4*'Inputs'!$C$20*'Inputs'!$C$21*'Inputs'!$C$22/1000)*M4174*N4174,0)</x:f>
        <x:v>-231244</x:v>
      </x:c>
      <x:c r="S4174" s="59" t="n">
        <x:f>ROUND(R4174/'Inputs'!$C$4,2)</x:f>
        <x:v>-23.12</x:v>
      </x:c>
      <x:c r="T4174" s="33" t="n">
        <x:f>ROUND((P4174-Q4174)*G4174*'Inputs'!$C$25/1000,1)</x:f>
        <x:v>39.7</x:v>
      </x:c>
    </x:row>
    <x:row r="4175">
      <x:c r="A4175" t="n">
        <x:v>4160</x:v>
      </x:c>
      <x:c r="B4175" s="68" t="n">
        <x:v>41.6</x:v>
      </x:c>
      <x:c r="C4175" s="68" t="n">
        <x:v>28.1</x:v>
      </x:c>
      <x:c r="D4175" s="68" t="n">
        <x:v>239.8</x:v>
      </x:c>
      <x:c r="E4175" s="68" t="n">
        <x:v>26.2</x:v>
      </x:c>
      <x:c r="F4175" s="68" t="n">
        <x:v>45.9</x:v>
      </x:c>
      <x:c r="G4175" s="68" t="n">
        <x:v>7.2</x:v>
      </x:c>
      <x:c r="H4175" s="69" t="n">
        <x:v>2.016</x:v>
      </x:c>
      <x:c r="I4175" s="68" t="n">
        <x:v>9572</x:v>
      </x:c>
      <x:c r="J4175" s="68" t="n">
        <x:v>14.6</x:v>
      </x:c>
      <x:c r="K4175" s="68" t="n">
        <x:v>564</x:v>
      </x:c>
      <x:c r="L4175" s="68" t="n">
        <x:v>5.1</x:v>
      </x:c>
      <x:c r="M4175" s="70" t="n">
        <x:v>0.045</x:v>
      </x:c>
      <x:c r="N4175" s="71" t="n">
        <x:v>96</x:v>
      </x:c>
      <x:c r="O4175" s="33" t="n">
        <x:f>ROUND(3*E4175+F4175+G4175*H4175,1)</x:f>
        <x:v>139</x:v>
      </x:c>
      <x:c r="P4175" s="33" t="n">
        <x:f>ROUND('Inputs'!$C$4*'Inputs'!$C$7*'Inputs'!$C$5*C4175/3600,1)</x:f>
        <x:v>4058.9</x:v>
      </x:c>
      <x:c r="Q4175" s="33" t="n">
        <x:f>ROUND(('Inputs'!$C$4/B4175)*'Inputs'!$C$7*'Inputs'!$C$6*D4175/3600,1)</x:f>
        <x:v>1665.3</x:v>
      </x:c>
      <x:c r="R4175" s="59" t="n">
        <x:f>ROUND((P4175-Q4175)*O4175-('Inputs'!$C$4/B4175)*(I4175/J4175+K4175)-'Inputs'!$C$4*L4175-('Inputs'!$C$4*'Inputs'!$C$20*'Inputs'!$C$21*'Inputs'!$C$22/1000)*M4175*N4175,0)</x:f>
        <x:v>-21127</x:v>
      </x:c>
      <x:c r="S4175" s="59" t="n">
        <x:f>ROUND(R4175/'Inputs'!$C$4,2)</x:f>
        <x:v>-2.11</x:v>
      </x:c>
      <x:c r="T4175" s="33" t="n">
        <x:f>ROUND((P4175-Q4175)*G4175*'Inputs'!$C$25/1000,1)</x:f>
        <x:v>44.5</x:v>
      </x:c>
    </x:row>
    <x:row r="4176">
      <x:c r="A4176" t="n">
        <x:v>4161</x:v>
      </x:c>
      <x:c r="B4176" s="68" t="n">
        <x:v>55</x:v>
      </x:c>
      <x:c r="C4176" s="68" t="n">
        <x:v>29.3</x:v>
      </x:c>
      <x:c r="D4176" s="68" t="n">
        <x:v>260.9</x:v>
      </x:c>
      <x:c r="E4176" s="68" t="n">
        <x:v>25.4</x:v>
      </x:c>
      <x:c r="F4176" s="68" t="n">
        <x:v>32.3</x:v>
      </x:c>
      <x:c r="G4176" s="68" t="n">
        <x:v>9.8</x:v>
      </x:c>
      <x:c r="H4176" s="69" t="n">
        <x:v>1.886</x:v>
      </x:c>
      <x:c r="I4176" s="68" t="n">
        <x:v>7334</x:v>
      </x:c>
      <x:c r="J4176" s="68" t="n">
        <x:v>12.5</x:v>
      </x:c>
      <x:c r="K4176" s="68" t="n">
        <x:v>863</x:v>
      </x:c>
      <x:c r="L4176" s="68" t="n">
        <x:v>3.6</x:v>
      </x:c>
      <x:c r="M4176" s="70" t="n">
        <x:v>0.066</x:v>
      </x:c>
      <x:c r="N4176" s="71" t="n">
        <x:v>88</x:v>
      </x:c>
      <x:c r="O4176" s="33" t="n">
        <x:f>ROUND(3*E4176+F4176+G4176*H4176,1)</x:f>
        <x:v>127</x:v>
      </x:c>
      <x:c r="P4176" s="33" t="n">
        <x:f>ROUND('Inputs'!$C$4*'Inputs'!$C$7*'Inputs'!$C$5*C4176/3600,1)</x:f>
        <x:v>4232.2</x:v>
      </x:c>
      <x:c r="Q4176" s="33" t="n">
        <x:f>ROUND(('Inputs'!$C$4/B4176)*'Inputs'!$C$7*'Inputs'!$C$6*D4176/3600,1)</x:f>
        <x:v>1370.4</x:v>
      </x:c>
      <x:c r="R4176" s="59" t="n">
        <x:f>ROUND((P4176-Q4176)*O4176-('Inputs'!$C$4/B4176)*(I4176/J4176+K4176)-'Inputs'!$C$4*L4176-('Inputs'!$C$4*'Inputs'!$C$20*'Inputs'!$C$21*'Inputs'!$C$22/1000)*M4176*N4176,0)</x:f>
        <x:v>50876</x:v>
      </x:c>
      <x:c r="S4176" s="59" t="n">
        <x:f>ROUND(R4176/'Inputs'!$C$4,2)</x:f>
        <x:v>5.09</x:v>
      </x:c>
      <x:c r="T4176" s="33" t="n">
        <x:f>ROUND((P4176-Q4176)*G4176*'Inputs'!$C$25/1000,1)</x:f>
        <x:v>72.5</x:v>
      </x:c>
    </x:row>
    <x:row r="4177">
      <x:c r="A4177" t="n">
        <x:v>4162</x:v>
      </x:c>
      <x:c r="B4177" s="68" t="n">
        <x:v>49.3</x:v>
      </x:c>
      <x:c r="C4177" s="68" t="n">
        <x:v>28.3</x:v>
      </x:c>
      <x:c r="D4177" s="68" t="n">
        <x:v>211.4</x:v>
      </x:c>
      <x:c r="E4177" s="68" t="n">
        <x:v>22.5</x:v>
      </x:c>
      <x:c r="F4177" s="68" t="n">
        <x:v>36.5</x:v>
      </x:c>
      <x:c r="G4177" s="68" t="n">
        <x:v>7.7</x:v>
      </x:c>
      <x:c r="H4177" s="69" t="n">
        <x:v>1.614</x:v>
      </x:c>
      <x:c r="I4177" s="68" t="n">
        <x:v>5510</x:v>
      </x:c>
      <x:c r="J4177" s="68" t="n">
        <x:v>8.2</x:v>
      </x:c>
      <x:c r="K4177" s="68" t="n">
        <x:v>329</x:v>
      </x:c>
      <x:c r="L4177" s="68" t="n">
        <x:v>4.3</x:v>
      </x:c>
      <x:c r="M4177" s="70" t="n">
        <x:v>0.069</x:v>
      </x:c>
      <x:c r="N4177" s="71" t="n">
        <x:v>131</x:v>
      </x:c>
      <x:c r="O4177" s="33" t="n">
        <x:f>ROUND(3*E4177+F4177+G4177*H4177,1)</x:f>
        <x:v>116.4</x:v>
      </x:c>
      <x:c r="P4177" s="33" t="n">
        <x:f>ROUND('Inputs'!$C$4*'Inputs'!$C$7*'Inputs'!$C$5*C4177/3600,1)</x:f>
        <x:v>4087.8</x:v>
      </x:c>
      <x:c r="Q4177" s="33" t="n">
        <x:f>ROUND(('Inputs'!$C$4/B4177)*'Inputs'!$C$7*'Inputs'!$C$6*D4177/3600,1)</x:f>
        <x:v>1238.8</x:v>
      </x:c>
      <x:c r="R4177" s="59" t="n">
        <x:f>ROUND((P4177-Q4177)*O4177-('Inputs'!$C$4/B4177)*(I4177/J4177+K4177)-'Inputs'!$C$4*L4177-('Inputs'!$C$4*'Inputs'!$C$20*'Inputs'!$C$21*'Inputs'!$C$22/1000)*M4177*N4177,0)</x:f>
        <x:v>65378</x:v>
      </x:c>
      <x:c r="S4177" s="59" t="n">
        <x:f>ROUND(R4177/'Inputs'!$C$4,2)</x:f>
        <x:v>6.54</x:v>
      </x:c>
      <x:c r="T4177" s="33" t="n">
        <x:f>ROUND((P4177-Q4177)*G4177*'Inputs'!$C$25/1000,1)</x:f>
        <x:v>56.7</x:v>
      </x:c>
    </x:row>
    <x:row r="4178">
      <x:c r="A4178" t="n">
        <x:v>4163</x:v>
      </x:c>
      <x:c r="B4178" s="68" t="n">
        <x:v>34</x:v>
      </x:c>
      <x:c r="C4178" s="68" t="n">
        <x:v>27.3</x:v>
      </x:c>
      <x:c r="D4178" s="68" t="n">
        <x:v>216</x:v>
      </x:c>
      <x:c r="E4178" s="68" t="n">
        <x:v>26.8</x:v>
      </x:c>
      <x:c r="F4178" s="68" t="n">
        <x:v>41.2</x:v>
      </x:c>
      <x:c r="G4178" s="68" t="n">
        <x:v>8.8</x:v>
      </x:c>
      <x:c r="H4178" s="69" t="n">
        <x:v>1.739</x:v>
      </x:c>
      <x:c r="I4178" s="68" t="n">
        <x:v>4115</x:v>
      </x:c>
      <x:c r="J4178" s="68" t="n">
        <x:v>12.5</x:v>
      </x:c>
      <x:c r="K4178" s="68" t="n">
        <x:v>416</x:v>
      </x:c>
      <x:c r="L4178" s="68" t="n">
        <x:v>5.9</x:v>
      </x:c>
      <x:c r="M4178" s="70" t="n">
        <x:v>0.049</x:v>
      </x:c>
      <x:c r="N4178" s="71" t="n">
        <x:v>134</x:v>
      </x:c>
      <x:c r="O4178" s="33" t="n">
        <x:f>ROUND(3*E4178+F4178+G4178*H4178,1)</x:f>
        <x:v>136.9</x:v>
      </x:c>
      <x:c r="P4178" s="33" t="n">
        <x:f>ROUND('Inputs'!$C$4*'Inputs'!$C$7*'Inputs'!$C$5*C4178/3600,1)</x:f>
        <x:v>3943.3</x:v>
      </x:c>
      <x:c r="Q4178" s="33" t="n">
        <x:f>ROUND(('Inputs'!$C$4/B4178)*'Inputs'!$C$7*'Inputs'!$C$6*D4178/3600,1)</x:f>
        <x:v>1835.3</x:v>
      </x:c>
      <x:c r="R4178" s="59" t="n">
        <x:f>ROUND((P4178-Q4178)*O4178-('Inputs'!$C$4/B4178)*(I4178/J4178+K4178)-'Inputs'!$C$4*L4178-('Inputs'!$C$4*'Inputs'!$C$20*'Inputs'!$C$21*'Inputs'!$C$22/1000)*M4178*N4178,0)</x:f>
        <x:v>-4274</x:v>
      </x:c>
      <x:c r="S4178" s="59" t="n">
        <x:f>ROUND(R4178/'Inputs'!$C$4,2)</x:f>
        <x:v>-0.43</x:v>
      </x:c>
      <x:c r="T4178" s="33" t="n">
        <x:f>ROUND((P4178-Q4178)*G4178*'Inputs'!$C$25/1000,1)</x:f>
        <x:v>47.9</x:v>
      </x:c>
    </x:row>
    <x:row r="4179">
      <x:c r="A4179" t="n">
        <x:v>4164</x:v>
      </x:c>
      <x:c r="B4179" s="68" t="n">
        <x:v>59.6</x:v>
      </x:c>
      <x:c r="C4179" s="68" t="n">
        <x:v>28.6</x:v>
      </x:c>
      <x:c r="D4179" s="68" t="n">
        <x:v>187.6</x:v>
      </x:c>
      <x:c r="E4179" s="68" t="n">
        <x:v>20.8</x:v>
      </x:c>
      <x:c r="F4179" s="68" t="n">
        <x:v>45.9</x:v>
      </x:c>
      <x:c r="G4179" s="68" t="n">
        <x:v>7.7</x:v>
      </x:c>
      <x:c r="H4179" s="69" t="n">
        <x:v>1.689</x:v>
      </x:c>
      <x:c r="I4179" s="68" t="n">
        <x:v>8375</x:v>
      </x:c>
      <x:c r="J4179" s="68" t="n">
        <x:v>11.3</x:v>
      </x:c>
      <x:c r="K4179" s="68" t="n">
        <x:v>712</x:v>
      </x:c>
      <x:c r="L4179" s="68" t="n">
        <x:v>2.8</x:v>
      </x:c>
      <x:c r="M4179" s="70" t="n">
        <x:v>0.036</x:v>
      </x:c>
      <x:c r="N4179" s="71" t="n">
        <x:v>139</x:v>
      </x:c>
      <x:c r="O4179" s="33" t="n">
        <x:f>ROUND(3*E4179+F4179+G4179*H4179,1)</x:f>
        <x:v>121.3</x:v>
      </x:c>
      <x:c r="P4179" s="33" t="n">
        <x:f>ROUND('Inputs'!$C$4*'Inputs'!$C$7*'Inputs'!$C$5*C4179/3600,1)</x:f>
        <x:v>4131.1</x:v>
      </x:c>
      <x:c r="Q4179" s="33" t="n">
        <x:f>ROUND(('Inputs'!$C$4/B4179)*'Inputs'!$C$7*'Inputs'!$C$6*D4179/3600,1)</x:f>
        <x:v>909.3</x:v>
      </x:c>
      <x:c r="R4179" s="59" t="n">
        <x:f>ROUND((P4179-Q4179)*O4179-('Inputs'!$C$4/B4179)*(I4179/J4179+K4179)-'Inputs'!$C$4*L4179-('Inputs'!$C$4*'Inputs'!$C$20*'Inputs'!$C$21*'Inputs'!$C$22/1000)*M4179*N4179,0)</x:f>
        <x:v>107797</x:v>
      </x:c>
      <x:c r="S4179" s="59" t="n">
        <x:f>ROUND(R4179/'Inputs'!$C$4,2)</x:f>
        <x:v>10.78</x:v>
      </x:c>
      <x:c r="T4179" s="33" t="n">
        <x:f>ROUND((P4179-Q4179)*G4179*'Inputs'!$C$25/1000,1)</x:f>
        <x:v>64.1</x:v>
      </x:c>
    </x:row>
    <x:row r="4180">
      <x:c r="A4180" t="n">
        <x:v>4165</x:v>
      </x:c>
      <x:c r="B4180" s="68" t="n">
        <x:v>38</x:v>
      </x:c>
      <x:c r="C4180" s="68" t="n">
        <x:v>30.1</x:v>
      </x:c>
      <x:c r="D4180" s="68" t="n">
        <x:v>256.1</x:v>
      </x:c>
      <x:c r="E4180" s="68" t="n">
        <x:v>27.5</x:v>
      </x:c>
      <x:c r="F4180" s="68" t="n">
        <x:v>30.9</x:v>
      </x:c>
      <x:c r="G4180" s="68" t="n">
        <x:v>7.7</x:v>
      </x:c>
      <x:c r="H4180" s="69" t="n">
        <x:v>1.758</x:v>
      </x:c>
      <x:c r="I4180" s="68" t="n">
        <x:v>7509</x:v>
      </x:c>
      <x:c r="J4180" s="68" t="n">
        <x:v>13.4</x:v>
      </x:c>
      <x:c r="K4180" s="68" t="n">
        <x:v>790</x:v>
      </x:c>
      <x:c r="L4180" s="68" t="n">
        <x:v>3.4</x:v>
      </x:c>
      <x:c r="M4180" s="70" t="n">
        <x:v>0.093</x:v>
      </x:c>
      <x:c r="N4180" s="71" t="n">
        <x:v>130</x:v>
      </x:c>
      <x:c r="O4180" s="33" t="n">
        <x:f>ROUND(3*E4180+F4180+G4180*H4180,1)</x:f>
        <x:v>126.9</x:v>
      </x:c>
      <x:c r="P4180" s="33" t="n">
        <x:f>ROUND('Inputs'!$C$4*'Inputs'!$C$7*'Inputs'!$C$5*C4180/3600,1)</x:f>
        <x:v>4347.8</x:v>
      </x:c>
      <x:c r="Q4180" s="33" t="n">
        <x:f>ROUND(('Inputs'!$C$4/B4180)*'Inputs'!$C$7*'Inputs'!$C$6*D4180/3600,1)</x:f>
        <x:v>1947</x:v>
      </x:c>
      <x:c r="R4180" s="59" t="n">
        <x:f>ROUND((P4180-Q4180)*O4180-('Inputs'!$C$4/B4180)*(I4180/J4180+K4180)-'Inputs'!$C$4*L4180-('Inputs'!$C$4*'Inputs'!$C$20*'Inputs'!$C$21*'Inputs'!$C$22/1000)*M4180*N4180,0)</x:f>
        <x:v>-111735</x:v>
      </x:c>
      <x:c r="S4180" s="59" t="n">
        <x:f>ROUND(R4180/'Inputs'!$C$4,2)</x:f>
        <x:v>-11.17</x:v>
      </x:c>
      <x:c r="T4180" s="33" t="n">
        <x:f>ROUND((P4180-Q4180)*G4180*'Inputs'!$C$25/1000,1)</x:f>
        <x:v>47.8</x:v>
      </x:c>
    </x:row>
    <x:row r="4181">
      <x:c r="A4181" t="n">
        <x:v>4166</x:v>
      </x:c>
      <x:c r="B4181" s="68" t="n">
        <x:v>50.3</x:v>
      </x:c>
      <x:c r="C4181" s="68" t="n">
        <x:v>26.1</x:v>
      </x:c>
      <x:c r="D4181" s="68" t="n">
        <x:v>207.2</x:v>
      </x:c>
      <x:c r="E4181" s="68" t="n">
        <x:v>20.4</x:v>
      </x:c>
      <x:c r="F4181" s="68" t="n">
        <x:v>33.3</x:v>
      </x:c>
      <x:c r="G4181" s="68" t="n">
        <x:v>8.2</x:v>
      </x:c>
      <x:c r="H4181" s="69" t="n">
        <x:v>1.981</x:v>
      </x:c>
      <x:c r="I4181" s="68" t="n">
        <x:v>5302</x:v>
      </x:c>
      <x:c r="J4181" s="68" t="n">
        <x:v>14.9</x:v>
      </x:c>
      <x:c r="K4181" s="68" t="n">
        <x:v>710</x:v>
      </x:c>
      <x:c r="L4181" s="68" t="n">
        <x:v>1.9</x:v>
      </x:c>
      <x:c r="M4181" s="70" t="n">
        <x:v>0.049</x:v>
      </x:c>
      <x:c r="N4181" s="71" t="n">
        <x:v>74</x:v>
      </x:c>
      <x:c r="O4181" s="33" t="n">
        <x:f>ROUND(3*E4181+F4181+G4181*H4181,1)</x:f>
        <x:v>110.7</x:v>
      </x:c>
      <x:c r="P4181" s="33" t="n">
        <x:f>ROUND('Inputs'!$C$4*'Inputs'!$C$7*'Inputs'!$C$5*C4181/3600,1)</x:f>
        <x:v>3770</x:v>
      </x:c>
      <x:c r="Q4181" s="33" t="n">
        <x:f>ROUND(('Inputs'!$C$4/B4181)*'Inputs'!$C$7*'Inputs'!$C$6*D4181/3600,1)</x:f>
        <x:v>1190</x:v>
      </x:c>
      <x:c r="R4181" s="59" t="n">
        <x:f>ROUND((P4181-Q4181)*O4181-('Inputs'!$C$4/B4181)*(I4181/J4181+K4181)-'Inputs'!$C$4*L4181-('Inputs'!$C$4*'Inputs'!$C$20*'Inputs'!$C$21*'Inputs'!$C$22/1000)*M4181*N4181,0)</x:f>
        <x:v>46601</x:v>
      </x:c>
      <x:c r="S4181" s="59" t="n">
        <x:f>ROUND(R4181/'Inputs'!$C$4,2)</x:f>
        <x:v>4.66</x:v>
      </x:c>
      <x:c r="T4181" s="33" t="n">
        <x:f>ROUND((P4181-Q4181)*G4181*'Inputs'!$C$25/1000,1)</x:f>
        <x:v>54.7</x:v>
      </x:c>
    </x:row>
    <x:row r="4182">
      <x:c r="A4182" t="n">
        <x:v>4167</x:v>
      </x:c>
      <x:c r="B4182" s="68" t="n">
        <x:v>33.1</x:v>
      </x:c>
      <x:c r="C4182" s="68" t="n">
        <x:v>28.9</x:v>
      </x:c>
      <x:c r="D4182" s="68" t="n">
        <x:v>201</x:v>
      </x:c>
      <x:c r="E4182" s="68" t="n">
        <x:v>23.4</x:v>
      </x:c>
      <x:c r="F4182" s="68" t="n">
        <x:v>35.3</x:v>
      </x:c>
      <x:c r="G4182" s="68" t="n">
        <x:v>7.1</x:v>
      </x:c>
      <x:c r="H4182" s="69" t="n">
        <x:v>1.888</x:v>
      </x:c>
      <x:c r="I4182" s="68" t="n">
        <x:v>4599</x:v>
      </x:c>
      <x:c r="J4182" s="68" t="n">
        <x:v>8.6</x:v>
      </x:c>
      <x:c r="K4182" s="68" t="n">
        <x:v>594</x:v>
      </x:c>
      <x:c r="L4182" s="68" t="n">
        <x:v>4.7</x:v>
      </x:c>
      <x:c r="M4182" s="70" t="n">
        <x:v>0.043</x:v>
      </x:c>
      <x:c r="N4182" s="71" t="n">
        <x:v>66</x:v>
      </x:c>
      <x:c r="O4182" s="33" t="n">
        <x:f>ROUND(3*E4182+F4182+G4182*H4182,1)</x:f>
        <x:v>118.9</x:v>
      </x:c>
      <x:c r="P4182" s="33" t="n">
        <x:f>ROUND('Inputs'!$C$4*'Inputs'!$C$7*'Inputs'!$C$5*C4182/3600,1)</x:f>
        <x:v>4174.4</x:v>
      </x:c>
      <x:c r="Q4182" s="33" t="n">
        <x:f>ROUND(('Inputs'!$C$4/B4182)*'Inputs'!$C$7*'Inputs'!$C$6*D4182/3600,1)</x:f>
        <x:v>1754.3</x:v>
      </x:c>
      <x:c r="R4182" s="59" t="n">
        <x:f>ROUND((P4182-Q4182)*O4182-('Inputs'!$C$4/B4182)*(I4182/J4182+K4182)-'Inputs'!$C$4*L4182-('Inputs'!$C$4*'Inputs'!$C$20*'Inputs'!$C$21*'Inputs'!$C$22/1000)*M4182*N4182,0)</x:f>
        <x:v>-106614</x:v>
      </x:c>
      <x:c r="S4182" s="59" t="n">
        <x:f>ROUND(R4182/'Inputs'!$C$4,2)</x:f>
        <x:v>-10.66</x:v>
      </x:c>
      <x:c r="T4182" s="33" t="n">
        <x:f>ROUND((P4182-Q4182)*G4182*'Inputs'!$C$25/1000,1)</x:f>
        <x:v>44.4</x:v>
      </x:c>
    </x:row>
    <x:row r="4183">
      <x:c r="A4183" t="n">
        <x:v>4168</x:v>
      </x:c>
      <x:c r="B4183" s="68" t="n">
        <x:v>45.1</x:v>
      </x:c>
      <x:c r="C4183" s="68" t="n">
        <x:v>32.5</x:v>
      </x:c>
      <x:c r="D4183" s="68" t="n">
        <x:v>185.1</x:v>
      </x:c>
      <x:c r="E4183" s="68" t="n">
        <x:v>20.9</x:v>
      </x:c>
      <x:c r="F4183" s="68" t="n">
        <x:v>50.2</x:v>
      </x:c>
      <x:c r="G4183" s="68" t="n">
        <x:v>9.2</x:v>
      </x:c>
      <x:c r="H4183" s="69" t="n">
        <x:v>1.761</x:v>
      </x:c>
      <x:c r="I4183" s="68" t="n">
        <x:v>7821</x:v>
      </x:c>
      <x:c r="J4183" s="68" t="n">
        <x:v>14.4</x:v>
      </x:c>
      <x:c r="K4183" s="68" t="n">
        <x:v>658</x:v>
      </x:c>
      <x:c r="L4183" s="68" t="n">
        <x:v>2.9</x:v>
      </x:c>
      <x:c r="M4183" s="70" t="n">
        <x:v>0.028</x:v>
      </x:c>
      <x:c r="N4183" s="71" t="n">
        <x:v>75</x:v>
      </x:c>
      <x:c r="O4183" s="33" t="n">
        <x:f>ROUND(3*E4183+F4183+G4183*H4183,1)</x:f>
        <x:v>129.1</x:v>
      </x:c>
      <x:c r="P4183" s="33" t="n">
        <x:f>ROUND('Inputs'!$C$4*'Inputs'!$C$7*'Inputs'!$C$5*C4183/3600,1)</x:f>
        <x:v>4694.4</x:v>
      </x:c>
      <x:c r="Q4183" s="33" t="n">
        <x:f>ROUND(('Inputs'!$C$4/B4183)*'Inputs'!$C$7*'Inputs'!$C$6*D4183/3600,1)</x:f>
        <x:v>1185.7</x:v>
      </x:c>
      <x:c r="R4183" s="59" t="n">
        <x:f>ROUND((P4183-Q4183)*O4183-('Inputs'!$C$4/B4183)*(I4183/J4183+K4183)-'Inputs'!$C$4*L4183-('Inputs'!$C$4*'Inputs'!$C$20*'Inputs'!$C$21*'Inputs'!$C$22/1000)*M4183*N4183,0)</x:f>
        <x:v>152952</x:v>
      </x:c>
      <x:c r="S4183" s="59" t="n">
        <x:f>ROUND(R4183/'Inputs'!$C$4,2)</x:f>
        <x:v>15.3</x:v>
      </x:c>
      <x:c r="T4183" s="33" t="n">
        <x:f>ROUND((P4183-Q4183)*G4183*'Inputs'!$C$25/1000,1)</x:f>
        <x:v>83.4</x:v>
      </x:c>
    </x:row>
    <x:row r="4184">
      <x:c r="A4184" t="n">
        <x:v>4169</x:v>
      </x:c>
      <x:c r="B4184" s="68" t="n">
        <x:v>26</x:v>
      </x:c>
      <x:c r="C4184" s="68" t="n">
        <x:v>27.8</x:v>
      </x:c>
      <x:c r="D4184" s="68" t="n">
        <x:v>228.1</x:v>
      </x:c>
      <x:c r="E4184" s="68" t="n">
        <x:v>23.3</x:v>
      </x:c>
      <x:c r="F4184" s="68" t="n">
        <x:v>39.8</x:v>
      </x:c>
      <x:c r="G4184" s="68" t="n">
        <x:v>8.7</x:v>
      </x:c>
      <x:c r="H4184" s="69" t="n">
        <x:v>1.83</x:v>
      </x:c>
      <x:c r="I4184" s="68" t="n">
        <x:v>6147</x:v>
      </x:c>
      <x:c r="J4184" s="68" t="n">
        <x:v>14.8</x:v>
      </x:c>
      <x:c r="K4184" s="68" t="n">
        <x:v>543</x:v>
      </x:c>
      <x:c r="L4184" s="68" t="n">
        <x:v>5.1</x:v>
      </x:c>
      <x:c r="M4184" s="70" t="n">
        <x:v>0.074</x:v>
      </x:c>
      <x:c r="N4184" s="71" t="n">
        <x:v>96</x:v>
      </x:c>
      <x:c r="O4184" s="33" t="n">
        <x:f>ROUND(3*E4184+F4184+G4184*H4184,1)</x:f>
        <x:v>125.6</x:v>
      </x:c>
      <x:c r="P4184" s="33" t="n">
        <x:f>ROUND('Inputs'!$C$4*'Inputs'!$C$7*'Inputs'!$C$5*C4184/3600,1)</x:f>
        <x:v>4015.6</x:v>
      </x:c>
      <x:c r="Q4184" s="33" t="n">
        <x:f>ROUND(('Inputs'!$C$4/B4184)*'Inputs'!$C$7*'Inputs'!$C$6*D4184/3600,1)</x:f>
        <x:v>2534.4</x:v>
      </x:c>
      <x:c r="R4184" s="59" t="n">
        <x:f>ROUND((P4184-Q4184)*O4184-('Inputs'!$C$4/B4184)*(I4184/J4184+K4184)-'Inputs'!$C$4*L4184-('Inputs'!$C$4*'Inputs'!$C$20*'Inputs'!$C$21*'Inputs'!$C$22/1000)*M4184*N4184,0)</x:f>
        <x:v>-249438</x:v>
      </x:c>
      <x:c r="S4184" s="59" t="n">
        <x:f>ROUND(R4184/'Inputs'!$C$4,2)</x:f>
        <x:v>-24.94</x:v>
      </x:c>
      <x:c r="T4184" s="33" t="n">
        <x:f>ROUND((P4184-Q4184)*G4184*'Inputs'!$C$25/1000,1)</x:f>
        <x:v>33.3</x:v>
      </x:c>
    </x:row>
    <x:row r="4185">
      <x:c r="A4185" t="n">
        <x:v>4170</x:v>
      </x:c>
      <x:c r="B4185" s="68" t="n">
        <x:v>49.4</x:v>
      </x:c>
      <x:c r="C4185" s="68" t="n">
        <x:v>27</x:v>
      </x:c>
      <x:c r="D4185" s="68" t="n">
        <x:v>187.9</x:v>
      </x:c>
      <x:c r="E4185" s="68" t="n">
        <x:v>26.3</x:v>
      </x:c>
      <x:c r="F4185" s="68" t="n">
        <x:v>46</x:v>
      </x:c>
      <x:c r="G4185" s="68" t="n">
        <x:v>9.3</x:v>
      </x:c>
      <x:c r="H4185" s="69" t="n">
        <x:v>1.962</x:v>
      </x:c>
      <x:c r="I4185" s="68" t="n">
        <x:v>9774</x:v>
      </x:c>
      <x:c r="J4185" s="68" t="n">
        <x:v>10.1</x:v>
      </x:c>
      <x:c r="K4185" s="68" t="n">
        <x:v>625</x:v>
      </x:c>
      <x:c r="L4185" s="68" t="n">
        <x:v>3.9</x:v>
      </x:c>
      <x:c r="M4185" s="70" t="n">
        <x:v>0</x:v>
      </x:c>
      <x:c r="N4185" s="71" t="n">
        <x:v>157</x:v>
      </x:c>
      <x:c r="O4185" s="33" t="n">
        <x:f>ROUND(3*E4185+F4185+G4185*H4185,1)</x:f>
        <x:v>143.1</x:v>
      </x:c>
      <x:c r="P4185" s="33" t="n">
        <x:f>ROUND('Inputs'!$C$4*'Inputs'!$C$7*'Inputs'!$C$5*C4185/3600,1)</x:f>
        <x:v>3900</x:v>
      </x:c>
      <x:c r="Q4185" s="33" t="n">
        <x:f>ROUND(('Inputs'!$C$4/B4185)*'Inputs'!$C$7*'Inputs'!$C$6*D4185/3600,1)</x:f>
        <x:v>1098.8</x:v>
      </x:c>
      <x:c r="R4185" s="59" t="n">
        <x:f>ROUND((P4185-Q4185)*O4185-('Inputs'!$C$4/B4185)*(I4185/J4185+K4185)-'Inputs'!$C$4*L4185-('Inputs'!$C$4*'Inputs'!$C$20*'Inputs'!$C$21*'Inputs'!$C$22/1000)*M4185*N4185,0)</x:f>
        <x:v>39438</x:v>
      </x:c>
      <x:c r="S4185" s="59" t="n">
        <x:f>ROUND(R4185/'Inputs'!$C$4,2)</x:f>
        <x:v>3.94</x:v>
      </x:c>
      <x:c r="T4185" s="33" t="n">
        <x:f>ROUND((P4185-Q4185)*G4185*'Inputs'!$C$25/1000,1)</x:f>
        <x:v>67.3</x:v>
      </x:c>
    </x:row>
    <x:row r="4186">
      <x:c r="A4186" t="n">
        <x:v>4171</x:v>
      </x:c>
      <x:c r="B4186" s="68" t="n">
        <x:v>55.5</x:v>
      </x:c>
      <x:c r="C4186" s="68" t="n">
        <x:v>31.5</x:v>
      </x:c>
      <x:c r="D4186" s="68" t="n">
        <x:v>187.4</x:v>
      </x:c>
      <x:c r="E4186" s="68" t="n">
        <x:v>24.1</x:v>
      </x:c>
      <x:c r="F4186" s="68" t="n">
        <x:v>37.7</x:v>
      </x:c>
      <x:c r="G4186" s="68" t="n">
        <x:v>8.3</x:v>
      </x:c>
      <x:c r="H4186" s="69" t="n">
        <x:v>1.799</x:v>
      </x:c>
      <x:c r="I4186" s="68" t="n">
        <x:v>4403</x:v>
      </x:c>
      <x:c r="J4186" s="68" t="n">
        <x:v>8.1</x:v>
      </x:c>
      <x:c r="K4186" s="68" t="n">
        <x:v>455</x:v>
      </x:c>
      <x:c r="L4186" s="68" t="n">
        <x:v>4.5</x:v>
      </x:c>
      <x:c r="M4186" s="70" t="n">
        <x:v>0.004</x:v>
      </x:c>
      <x:c r="N4186" s="71" t="n">
        <x:v>75</x:v>
      </x:c>
      <x:c r="O4186" s="33" t="n">
        <x:f>ROUND(3*E4186+F4186+G4186*H4186,1)</x:f>
        <x:v>124.9</x:v>
      </x:c>
      <x:c r="P4186" s="33" t="n">
        <x:f>ROUND('Inputs'!$C$4*'Inputs'!$C$7*'Inputs'!$C$5*C4186/3600,1)</x:f>
        <x:v>4550</x:v>
      </x:c>
      <x:c r="Q4186" s="33" t="n">
        <x:f>ROUND(('Inputs'!$C$4/B4186)*'Inputs'!$C$7*'Inputs'!$C$6*D4186/3600,1)</x:f>
        <x:v>975.5</x:v>
      </x:c>
      <x:c r="R4186" s="59" t="n">
        <x:f>ROUND((P4186-Q4186)*O4186-('Inputs'!$C$4/B4186)*(I4186/J4186+K4186)-'Inputs'!$C$4*L4186-('Inputs'!$C$4*'Inputs'!$C$20*'Inputs'!$C$21*'Inputs'!$C$22/1000)*M4186*N4186,0)</x:f>
        <x:v>220860</x:v>
      </x:c>
      <x:c r="S4186" s="59" t="n">
        <x:f>ROUND(R4186/'Inputs'!$C$4,2)</x:f>
        <x:v>22.09</x:v>
      </x:c>
      <x:c r="T4186" s="33" t="n">
        <x:f>ROUND((P4186-Q4186)*G4186*'Inputs'!$C$25/1000,1)</x:f>
        <x:v>76.6</x:v>
      </x:c>
    </x:row>
    <x:row r="4187">
      <x:c r="A4187" t="n">
        <x:v>4172</x:v>
      </x:c>
      <x:c r="B4187" s="68" t="n">
        <x:v>50.6</x:v>
      </x:c>
      <x:c r="C4187" s="68" t="n">
        <x:v>30.4</x:v>
      </x:c>
      <x:c r="D4187" s="68" t="n">
        <x:v>204.1</x:v>
      </x:c>
      <x:c r="E4187" s="68" t="n">
        <x:v>25.5</x:v>
      </x:c>
      <x:c r="F4187" s="68" t="n">
        <x:v>44.7</x:v>
      </x:c>
      <x:c r="G4187" s="68" t="n">
        <x:v>9.5</x:v>
      </x:c>
      <x:c r="H4187" s="69" t="n">
        <x:v>1.882</x:v>
      </x:c>
      <x:c r="I4187" s="68" t="n">
        <x:v>6236</x:v>
      </x:c>
      <x:c r="J4187" s="68" t="n">
        <x:v>13.8</x:v>
      </x:c>
      <x:c r="K4187" s="68" t="n">
        <x:v>670</x:v>
      </x:c>
      <x:c r="L4187" s="68" t="n">
        <x:v>1.6</x:v>
      </x:c>
      <x:c r="M4187" s="70" t="n">
        <x:v>0.088</x:v>
      </x:c>
      <x:c r="N4187" s="71" t="n">
        <x:v>67</x:v>
      </x:c>
      <x:c r="O4187" s="33" t="n">
        <x:f>ROUND(3*E4187+F4187+G4187*H4187,1)</x:f>
        <x:v>139.1</x:v>
      </x:c>
      <x:c r="P4187" s="33" t="n">
        <x:f>ROUND('Inputs'!$C$4*'Inputs'!$C$7*'Inputs'!$C$5*C4187/3600,1)</x:f>
        <x:v>4391.1</x:v>
      </x:c>
      <x:c r="Q4187" s="33" t="n">
        <x:f>ROUND(('Inputs'!$C$4/B4187)*'Inputs'!$C$7*'Inputs'!$C$6*D4187/3600,1)</x:f>
        <x:v>1165.3</x:v>
      </x:c>
      <x:c r="R4187" s="59" t="n">
        <x:f>ROUND((P4187-Q4187)*O4187-('Inputs'!$C$4/B4187)*(I4187/J4187+K4187)-'Inputs'!$C$4*L4187-('Inputs'!$C$4*'Inputs'!$C$20*'Inputs'!$C$21*'Inputs'!$C$22/1000)*M4187*N4187,0)</x:f>
        <x:v>197808</x:v>
      </x:c>
      <x:c r="S4187" s="59" t="n">
        <x:f>ROUND(R4187/'Inputs'!$C$4,2)</x:f>
        <x:v>19.78</x:v>
      </x:c>
      <x:c r="T4187" s="33" t="n">
        <x:f>ROUND((P4187-Q4187)*G4187*'Inputs'!$C$25/1000,1)</x:f>
        <x:v>79.2</x:v>
      </x:c>
    </x:row>
    <x:row r="4188">
      <x:c r="A4188" t="n">
        <x:v>4173</x:v>
      </x:c>
      <x:c r="B4188" s="68" t="n">
        <x:v>25.6</x:v>
      </x:c>
      <x:c r="C4188" s="68" t="n">
        <x:v>27.8</x:v>
      </x:c>
      <x:c r="D4188" s="68" t="n">
        <x:v>163</x:v>
      </x:c>
      <x:c r="E4188" s="68" t="n">
        <x:v>27.8</x:v>
      </x:c>
      <x:c r="F4188" s="68" t="n">
        <x:v>33.2</x:v>
      </x:c>
      <x:c r="G4188" s="68" t="n">
        <x:v>9.3</x:v>
      </x:c>
      <x:c r="H4188" s="69" t="n">
        <x:v>1.946</x:v>
      </x:c>
      <x:c r="I4188" s="68" t="n">
        <x:v>7662</x:v>
      </x:c>
      <x:c r="J4188" s="68" t="n">
        <x:v>9.5</x:v>
      </x:c>
      <x:c r="K4188" s="68" t="n">
        <x:v>444</x:v>
      </x:c>
      <x:c r="L4188" s="68" t="n">
        <x:v>5.1</x:v>
      </x:c>
      <x:c r="M4188" s="70" t="n">
        <x:v>0.002</x:v>
      </x:c>
      <x:c r="N4188" s="71" t="n">
        <x:v>79</x:v>
      </x:c>
      <x:c r="O4188" s="33" t="n">
        <x:f>ROUND(3*E4188+F4188+G4188*H4188,1)</x:f>
        <x:v>134.7</x:v>
      </x:c>
      <x:c r="P4188" s="33" t="n">
        <x:f>ROUND('Inputs'!$C$4*'Inputs'!$C$7*'Inputs'!$C$5*C4188/3600,1)</x:f>
        <x:v>4015.6</x:v>
      </x:c>
      <x:c r="Q4188" s="33" t="n">
        <x:f>ROUND(('Inputs'!$C$4/B4188)*'Inputs'!$C$7*'Inputs'!$C$6*D4188/3600,1)</x:f>
        <x:v>1839.4</x:v>
      </x:c>
      <x:c r="R4188" s="59" t="n">
        <x:f>ROUND((P4188-Q4188)*O4188-('Inputs'!$C$4/B4188)*(I4188/J4188+K4188)-'Inputs'!$C$4*L4188-('Inputs'!$C$4*'Inputs'!$C$20*'Inputs'!$C$21*'Inputs'!$C$22/1000)*M4188*N4188,0)</x:f>
        <x:v>-246706</x:v>
      </x:c>
      <x:c r="S4188" s="59" t="n">
        <x:f>ROUND(R4188/'Inputs'!$C$4,2)</x:f>
        <x:v>-24.67</x:v>
      </x:c>
      <x:c r="T4188" s="33" t="n">
        <x:f>ROUND((P4188-Q4188)*G4188*'Inputs'!$C$25/1000,1)</x:f>
        <x:v>52.3</x:v>
      </x:c>
    </x:row>
    <x:row r="4189">
      <x:c r="A4189" t="n">
        <x:v>4174</x:v>
      </x:c>
      <x:c r="B4189" s="68" t="n">
        <x:v>33.9</x:v>
      </x:c>
      <x:c r="C4189" s="68" t="n">
        <x:v>27</x:v>
      </x:c>
      <x:c r="D4189" s="68" t="n">
        <x:v>172.8</x:v>
      </x:c>
      <x:c r="E4189" s="68" t="n">
        <x:v>26.2</x:v>
      </x:c>
      <x:c r="F4189" s="68" t="n">
        <x:v>38.5</x:v>
      </x:c>
      <x:c r="G4189" s="68" t="n">
        <x:v>10.2</x:v>
      </x:c>
      <x:c r="H4189" s="69" t="n">
        <x:v>1.75</x:v>
      </x:c>
      <x:c r="I4189" s="68" t="n">
        <x:v>5233</x:v>
      </x:c>
      <x:c r="J4189" s="68" t="n">
        <x:v>9.7</x:v>
      </x:c>
      <x:c r="K4189" s="68" t="n">
        <x:v>916</x:v>
      </x:c>
      <x:c r="L4189" s="68" t="n">
        <x:v>5.8</x:v>
      </x:c>
      <x:c r="M4189" s="70" t="n">
        <x:v>0.089</x:v>
      </x:c>
      <x:c r="N4189" s="71" t="n">
        <x:v>64</x:v>
      </x:c>
      <x:c r="O4189" s="33" t="n">
        <x:f>ROUND(3*E4189+F4189+G4189*H4189,1)</x:f>
        <x:v>135</x:v>
      </x:c>
      <x:c r="P4189" s="33" t="n">
        <x:f>ROUND('Inputs'!$C$4*'Inputs'!$C$7*'Inputs'!$C$5*C4189/3600,1)</x:f>
        <x:v>3900</x:v>
      </x:c>
      <x:c r="Q4189" s="33" t="n">
        <x:f>ROUND(('Inputs'!$C$4/B4189)*'Inputs'!$C$7*'Inputs'!$C$6*D4189/3600,1)</x:f>
        <x:v>1472.6</x:v>
      </x:c>
      <x:c r="R4189" s="59" t="n">
        <x:f>ROUND((P4189-Q4189)*O4189-('Inputs'!$C$4/B4189)*(I4189/J4189+K4189)-'Inputs'!$C$4*L4189-('Inputs'!$C$4*'Inputs'!$C$20*'Inputs'!$C$21*'Inputs'!$C$22/1000)*M4189*N4189,0)</x:f>
        <x:v>-172385</x:v>
      </x:c>
      <x:c r="S4189" s="59" t="n">
        <x:f>ROUND(R4189/'Inputs'!$C$4,2)</x:f>
        <x:v>-17.24</x:v>
      </x:c>
      <x:c r="T4189" s="33" t="n">
        <x:f>ROUND((P4189-Q4189)*G4189*'Inputs'!$C$25/1000,1)</x:f>
        <x:v>64</x:v>
      </x:c>
    </x:row>
    <x:row r="4190">
      <x:c r="A4190" t="n">
        <x:v>4175</x:v>
      </x:c>
      <x:c r="B4190" s="68" t="n">
        <x:v>57.9</x:v>
      </x:c>
      <x:c r="C4190" s="68" t="n">
        <x:v>27.6</x:v>
      </x:c>
      <x:c r="D4190" s="68" t="n">
        <x:v>186.7</x:v>
      </x:c>
      <x:c r="E4190" s="68" t="n">
        <x:v>27.4</x:v>
      </x:c>
      <x:c r="F4190" s="68" t="n">
        <x:v>54.3</x:v>
      </x:c>
      <x:c r="G4190" s="68" t="n">
        <x:v>10.2</x:v>
      </x:c>
      <x:c r="H4190" s="69" t="n">
        <x:v>1.808</x:v>
      </x:c>
      <x:c r="I4190" s="68" t="n">
        <x:v>6085</x:v>
      </x:c>
      <x:c r="J4190" s="68" t="n">
        <x:v>8.4</x:v>
      </x:c>
      <x:c r="K4190" s="68" t="n">
        <x:v>606</x:v>
      </x:c>
      <x:c r="L4190" s="68" t="n">
        <x:v>5.6</x:v>
      </x:c>
      <x:c r="M4190" s="70" t="n">
        <x:v>0.051</x:v>
      </x:c>
      <x:c r="N4190" s="71" t="n">
        <x:v>143</x:v>
      </x:c>
      <x:c r="O4190" s="33" t="n">
        <x:f>ROUND(3*E4190+F4190+G4190*H4190,1)</x:f>
        <x:v>154.9</x:v>
      </x:c>
      <x:c r="P4190" s="33" t="n">
        <x:f>ROUND('Inputs'!$C$4*'Inputs'!$C$7*'Inputs'!$C$5*C4190/3600,1)</x:f>
        <x:v>3986.7</x:v>
      </x:c>
      <x:c r="Q4190" s="33" t="n">
        <x:f>ROUND(('Inputs'!$C$4/B4190)*'Inputs'!$C$7*'Inputs'!$C$6*D4190/3600,1)</x:f>
        <x:v>931.5</x:v>
      </x:c>
      <x:c r="R4190" s="59" t="n">
        <x:f>ROUND((P4190-Q4190)*O4190-('Inputs'!$C$4/B4190)*(I4190/J4190+K4190)-'Inputs'!$C$4*L4190-('Inputs'!$C$4*'Inputs'!$C$20*'Inputs'!$C$21*'Inputs'!$C$22/1000)*M4190*N4190,0)</x:f>
        <x:v>171166</x:v>
      </x:c>
      <x:c r="S4190" s="59" t="n">
        <x:f>ROUND(R4190/'Inputs'!$C$4,2)</x:f>
        <x:v>17.12</x:v>
      </x:c>
      <x:c r="T4190" s="33" t="n">
        <x:f>ROUND((P4190-Q4190)*G4190*'Inputs'!$C$25/1000,1)</x:f>
        <x:v>80.5</x:v>
      </x:c>
    </x:row>
    <x:row r="4191">
      <x:c r="A4191" t="n">
        <x:v>4176</x:v>
      </x:c>
      <x:c r="B4191" s="68" t="n">
        <x:v>38.7</x:v>
      </x:c>
      <x:c r="C4191" s="68" t="n">
        <x:v>29.4</x:v>
      </x:c>
      <x:c r="D4191" s="68" t="n">
        <x:v>200.7</x:v>
      </x:c>
      <x:c r="E4191" s="68" t="n">
        <x:v>27.6</x:v>
      </x:c>
      <x:c r="F4191" s="68" t="n">
        <x:v>48.7</x:v>
      </x:c>
      <x:c r="G4191" s="68" t="n">
        <x:v>9.7</x:v>
      </x:c>
      <x:c r="H4191" s="69" t="n">
        <x:v>1.61</x:v>
      </x:c>
      <x:c r="I4191" s="68" t="n">
        <x:v>6149</x:v>
      </x:c>
      <x:c r="J4191" s="68" t="n">
        <x:v>9</x:v>
      </x:c>
      <x:c r="K4191" s="68" t="n">
        <x:v>730</x:v>
      </x:c>
      <x:c r="L4191" s="68" t="n">
        <x:v>1.6</x:v>
      </x:c>
      <x:c r="M4191" s="70" t="n">
        <x:v>0.04</x:v>
      </x:c>
      <x:c r="N4191" s="71" t="n">
        <x:v>94</x:v>
      </x:c>
      <x:c r="O4191" s="33" t="n">
        <x:f>ROUND(3*E4191+F4191+G4191*H4191,1)</x:f>
        <x:v>147.1</x:v>
      </x:c>
      <x:c r="P4191" s="33" t="n">
        <x:f>ROUND('Inputs'!$C$4*'Inputs'!$C$7*'Inputs'!$C$5*C4191/3600,1)</x:f>
        <x:v>4246.7</x:v>
      </x:c>
      <x:c r="Q4191" s="33" t="n">
        <x:f>ROUND(('Inputs'!$C$4/B4191)*'Inputs'!$C$7*'Inputs'!$C$6*D4191/3600,1)</x:f>
        <x:v>1498.2</x:v>
      </x:c>
      <x:c r="R4191" s="59" t="n">
        <x:f>ROUND((P4191-Q4191)*O4191-('Inputs'!$C$4/B4191)*(I4191/J4191+K4191)-'Inputs'!$C$4*L4191-('Inputs'!$C$4*'Inputs'!$C$20*'Inputs'!$C$21*'Inputs'!$C$22/1000)*M4191*N4191,0)</x:f>
        <x:v>14723</x:v>
      </x:c>
      <x:c r="S4191" s="59" t="n">
        <x:f>ROUND(R4191/'Inputs'!$C$4,2)</x:f>
        <x:v>1.47</x:v>
      </x:c>
      <x:c r="T4191" s="33" t="n">
        <x:f>ROUND((P4191-Q4191)*G4191*'Inputs'!$C$25/1000,1)</x:f>
        <x:v>68.9</x:v>
      </x:c>
    </x:row>
    <x:row r="4192">
      <x:c r="A4192" t="n">
        <x:v>4177</x:v>
      </x:c>
      <x:c r="B4192" s="68" t="n">
        <x:v>31</x:v>
      </x:c>
      <x:c r="C4192" s="68" t="n">
        <x:v>29.3</x:v>
      </x:c>
      <x:c r="D4192" s="68" t="n">
        <x:v>200.1</x:v>
      </x:c>
      <x:c r="E4192" s="68" t="n">
        <x:v>27.5</x:v>
      </x:c>
      <x:c r="F4192" s="68" t="n">
        <x:v>47.9</x:v>
      </x:c>
      <x:c r="G4192" s="68" t="n">
        <x:v>9.4</x:v>
      </x:c>
      <x:c r="H4192" s="69" t="n">
        <x:v>1.812</x:v>
      </x:c>
      <x:c r="I4192" s="68" t="n">
        <x:v>5508</x:v>
      </x:c>
      <x:c r="J4192" s="68" t="n">
        <x:v>11.3</x:v>
      </x:c>
      <x:c r="K4192" s="68" t="n">
        <x:v>694</x:v>
      </x:c>
      <x:c r="L4192" s="68" t="n">
        <x:v>5.6</x:v>
      </x:c>
      <x:c r="M4192" s="70" t="n">
        <x:v>0.087</x:v>
      </x:c>
      <x:c r="N4192" s="71" t="n">
        <x:v>100</x:v>
      </x:c>
      <x:c r="O4192" s="33" t="n">
        <x:f>ROUND(3*E4192+F4192+G4192*H4192,1)</x:f>
        <x:v>147.4</x:v>
      </x:c>
      <x:c r="P4192" s="33" t="n">
        <x:f>ROUND('Inputs'!$C$4*'Inputs'!$C$7*'Inputs'!$C$5*C4192/3600,1)</x:f>
        <x:v>4232.2</x:v>
      </x:c>
      <x:c r="Q4192" s="33" t="n">
        <x:f>ROUND(('Inputs'!$C$4/B4192)*'Inputs'!$C$7*'Inputs'!$C$6*D4192/3600,1)</x:f>
        <x:v>1864.7</x:v>
      </x:c>
      <x:c r="R4192" s="59" t="n">
        <x:f>ROUND((P4192-Q4192)*O4192-('Inputs'!$C$4/B4192)*(I4192/J4192+K4192)-'Inputs'!$C$4*L4192-('Inputs'!$C$4*'Inputs'!$C$20*'Inputs'!$C$21*'Inputs'!$C$22/1000)*M4192*N4192,0)</x:f>
        <x:v>-107593</x:v>
      </x:c>
      <x:c r="S4192" s="59" t="n">
        <x:f>ROUND(R4192/'Inputs'!$C$4,2)</x:f>
        <x:v>-10.76</x:v>
      </x:c>
      <x:c r="T4192" s="33" t="n">
        <x:f>ROUND((P4192-Q4192)*G4192*'Inputs'!$C$25/1000,1)</x:f>
        <x:v>57.5</x:v>
      </x:c>
    </x:row>
    <x:row r="4193">
      <x:c r="A4193" t="n">
        <x:v>4178</x:v>
      </x:c>
      <x:c r="B4193" s="68" t="n">
        <x:v>33.5</x:v>
      </x:c>
      <x:c r="C4193" s="68" t="n">
        <x:v>29.1</x:v>
      </x:c>
      <x:c r="D4193" s="68" t="n">
        <x:v>268</x:v>
      </x:c>
      <x:c r="E4193" s="68" t="n">
        <x:v>21.7</x:v>
      </x:c>
      <x:c r="F4193" s="68" t="n">
        <x:v>48.5</x:v>
      </x:c>
      <x:c r="G4193" s="68" t="n">
        <x:v>8.8</x:v>
      </x:c>
      <x:c r="H4193" s="69" t="n">
        <x:v>1.919</x:v>
      </x:c>
      <x:c r="I4193" s="68" t="n">
        <x:v>4100</x:v>
      </x:c>
      <x:c r="J4193" s="68" t="n">
        <x:v>8.1</x:v>
      </x:c>
      <x:c r="K4193" s="68" t="n">
        <x:v>684</x:v>
      </x:c>
      <x:c r="L4193" s="68" t="n">
        <x:v>6</x:v>
      </x:c>
      <x:c r="M4193" s="70" t="n">
        <x:v>0.047</x:v>
      </x:c>
      <x:c r="N4193" s="71" t="n">
        <x:v>114</x:v>
      </x:c>
      <x:c r="O4193" s="33" t="n">
        <x:f>ROUND(3*E4193+F4193+G4193*H4193,1)</x:f>
        <x:v>130.5</x:v>
      </x:c>
      <x:c r="P4193" s="33" t="n">
        <x:f>ROUND('Inputs'!$C$4*'Inputs'!$C$7*'Inputs'!$C$5*C4193/3600,1)</x:f>
        <x:v>4203.3</x:v>
      </x:c>
      <x:c r="Q4193" s="33" t="n">
        <x:f>ROUND(('Inputs'!$C$4/B4193)*'Inputs'!$C$7*'Inputs'!$C$6*D4193/3600,1)</x:f>
        <x:v>2311.1</x:v>
      </x:c>
      <x:c r="R4193" s="59" t="n">
        <x:f>ROUND((P4193-Q4193)*O4193-('Inputs'!$C$4/B4193)*(I4193/J4193+K4193)-'Inputs'!$C$4*L4193-('Inputs'!$C$4*'Inputs'!$C$20*'Inputs'!$C$21*'Inputs'!$C$22/1000)*M4193*N4193,0)</x:f>
        <x:v>-180325</x:v>
      </x:c>
      <x:c r="S4193" s="59" t="n">
        <x:f>ROUND(R4193/'Inputs'!$C$4,2)</x:f>
        <x:v>-18.03</x:v>
      </x:c>
      <x:c r="T4193" s="33" t="n">
        <x:f>ROUND((P4193-Q4193)*G4193*'Inputs'!$C$25/1000,1)</x:f>
        <x:v>43</x:v>
      </x:c>
    </x:row>
    <x:row r="4194">
      <x:c r="A4194" t="n">
        <x:v>4179</x:v>
      </x:c>
      <x:c r="B4194" s="68" t="n">
        <x:v>27</x:v>
      </x:c>
      <x:c r="C4194" s="68" t="n">
        <x:v>29.5</x:v>
      </x:c>
      <x:c r="D4194" s="68" t="n">
        <x:v>208</x:v>
      </x:c>
      <x:c r="E4194" s="68" t="n">
        <x:v>20.7</x:v>
      </x:c>
      <x:c r="F4194" s="68" t="n">
        <x:v>34.1</x:v>
      </x:c>
      <x:c r="G4194" s="68" t="n">
        <x:v>10</x:v>
      </x:c>
      <x:c r="H4194" s="69" t="n">
        <x:v>1.725</x:v>
      </x:c>
      <x:c r="I4194" s="68" t="n">
        <x:v>5265</x:v>
      </x:c>
      <x:c r="J4194" s="68" t="n">
        <x:v>13</x:v>
      </x:c>
      <x:c r="K4194" s="68" t="n">
        <x:v>530</x:v>
      </x:c>
      <x:c r="L4194" s="68" t="n">
        <x:v>5.1</x:v>
      </x:c>
      <x:c r="M4194" s="70" t="n">
        <x:v>0.005</x:v>
      </x:c>
      <x:c r="N4194" s="71" t="n">
        <x:v>116</x:v>
      </x:c>
      <x:c r="O4194" s="33" t="n">
        <x:f>ROUND(3*E4194+F4194+G4194*H4194,1)</x:f>
        <x:v>113.5</x:v>
      </x:c>
      <x:c r="P4194" s="33" t="n">
        <x:f>ROUND('Inputs'!$C$4*'Inputs'!$C$7*'Inputs'!$C$5*C4194/3600,1)</x:f>
        <x:v>4261.1</x:v>
      </x:c>
      <x:c r="Q4194" s="33" t="n">
        <x:f>ROUND(('Inputs'!$C$4/B4194)*'Inputs'!$C$7*'Inputs'!$C$6*D4194/3600,1)</x:f>
        <x:v>2225.5</x:v>
      </x:c>
      <x:c r="R4194" s="59" t="n">
        <x:f>ROUND((P4194-Q4194)*O4194-('Inputs'!$C$4/B4194)*(I4194/J4194+K4194)-'Inputs'!$C$4*L4194-('Inputs'!$C$4*'Inputs'!$C$20*'Inputs'!$C$21*'Inputs'!$C$22/1000)*M4194*N4194,0)</x:f>
        <x:v>-167553</x:v>
      </x:c>
      <x:c r="S4194" s="59" t="n">
        <x:f>ROUND(R4194/'Inputs'!$C$4,2)</x:f>
        <x:v>-16.76</x:v>
      </x:c>
      <x:c r="T4194" s="33" t="n">
        <x:f>ROUND((P4194-Q4194)*G4194*'Inputs'!$C$25/1000,1)</x:f>
        <x:v>52.6</x:v>
      </x:c>
    </x:row>
    <x:row r="4195">
      <x:c r="A4195" t="n">
        <x:v>4180</x:v>
      </x:c>
      <x:c r="B4195" s="68" t="n">
        <x:v>41.2</x:v>
      </x:c>
      <x:c r="C4195" s="68" t="n">
        <x:v>27.4</x:v>
      </x:c>
      <x:c r="D4195" s="68" t="n">
        <x:v>255.3</x:v>
      </x:c>
      <x:c r="E4195" s="68" t="n">
        <x:v>26.2</x:v>
      </x:c>
      <x:c r="F4195" s="68" t="n">
        <x:v>38</x:v>
      </x:c>
      <x:c r="G4195" s="68" t="n">
        <x:v>9.8</x:v>
      </x:c>
      <x:c r="H4195" s="69" t="n">
        <x:v>1.899</x:v>
      </x:c>
      <x:c r="I4195" s="68" t="n">
        <x:v>6099</x:v>
      </x:c>
      <x:c r="J4195" s="68" t="n">
        <x:v>11.4</x:v>
      </x:c>
      <x:c r="K4195" s="68" t="n">
        <x:v>748</x:v>
      </x:c>
      <x:c r="L4195" s="68" t="n">
        <x:v>5.2</x:v>
      </x:c>
      <x:c r="M4195" s="70" t="n">
        <x:v>0.082</x:v>
      </x:c>
      <x:c r="N4195" s="71" t="n">
        <x:v>145</x:v>
      </x:c>
      <x:c r="O4195" s="33" t="n">
        <x:f>ROUND(3*E4195+F4195+G4195*H4195,1)</x:f>
        <x:v>135.2</x:v>
      </x:c>
      <x:c r="P4195" s="33" t="n">
        <x:f>ROUND('Inputs'!$C$4*'Inputs'!$C$7*'Inputs'!$C$5*C4195/3600,1)</x:f>
        <x:v>3957.8</x:v>
      </x:c>
      <x:c r="Q4195" s="33" t="n">
        <x:f>ROUND(('Inputs'!$C$4/B4195)*'Inputs'!$C$7*'Inputs'!$C$6*D4195/3600,1)</x:f>
        <x:v>1790.1</x:v>
      </x:c>
      <x:c r="R4195" s="59" t="n">
        <x:f>ROUND((P4195-Q4195)*O4195-('Inputs'!$C$4/B4195)*(I4195/J4195+K4195)-'Inputs'!$C$4*L4195-('Inputs'!$C$4*'Inputs'!$C$20*'Inputs'!$C$21*'Inputs'!$C$22/1000)*M4195*N4195,0)</x:f>
        <x:v>-96923</x:v>
      </x:c>
      <x:c r="S4195" s="59" t="n">
        <x:f>ROUND(R4195/'Inputs'!$C$4,2)</x:f>
        <x:v>-9.69</x:v>
      </x:c>
      <x:c r="T4195" s="33" t="n">
        <x:f>ROUND((P4195-Q4195)*G4195*'Inputs'!$C$25/1000,1)</x:f>
        <x:v>54.9</x:v>
      </x:c>
    </x:row>
    <x:row r="4196">
      <x:c r="A4196" t="n">
        <x:v>4181</x:v>
      </x:c>
      <x:c r="B4196" s="68" t="n">
        <x:v>47.4</x:v>
      </x:c>
      <x:c r="C4196" s="68" t="n">
        <x:v>26.6</x:v>
      </x:c>
      <x:c r="D4196" s="68" t="n">
        <x:v>239</x:v>
      </x:c>
      <x:c r="E4196" s="68" t="n">
        <x:v>21.5</x:v>
      </x:c>
      <x:c r="F4196" s="68" t="n">
        <x:v>46.2</x:v>
      </x:c>
      <x:c r="G4196" s="68" t="n">
        <x:v>7.2</x:v>
      </x:c>
      <x:c r="H4196" s="69" t="n">
        <x:v>1.794</x:v>
      </x:c>
      <x:c r="I4196" s="68" t="n">
        <x:v>7134</x:v>
      </x:c>
      <x:c r="J4196" s="68" t="n">
        <x:v>14.6</x:v>
      </x:c>
      <x:c r="K4196" s="68" t="n">
        <x:v>818</x:v>
      </x:c>
      <x:c r="L4196" s="68" t="n">
        <x:v>3.9</x:v>
      </x:c>
      <x:c r="M4196" s="70" t="n">
        <x:v>0.073</x:v>
      </x:c>
      <x:c r="N4196" s="71" t="n">
        <x:v>133</x:v>
      </x:c>
      <x:c r="O4196" s="33" t="n">
        <x:f>ROUND(3*E4196+F4196+G4196*H4196,1)</x:f>
        <x:v>123.6</x:v>
      </x:c>
      <x:c r="P4196" s="33" t="n">
        <x:f>ROUND('Inputs'!$C$4*'Inputs'!$C$7*'Inputs'!$C$5*C4196/3600,1)</x:f>
        <x:v>3842.2</x:v>
      </x:c>
      <x:c r="Q4196" s="33" t="n">
        <x:f>ROUND(('Inputs'!$C$4/B4196)*'Inputs'!$C$7*'Inputs'!$C$6*D4196/3600,1)</x:f>
        <x:v>1456.6</x:v>
      </x:c>
      <x:c r="R4196" s="59" t="n">
        <x:f>ROUND((P4196-Q4196)*O4196-('Inputs'!$C$4/B4196)*(I4196/J4196+K4196)-'Inputs'!$C$4*L4196-('Inputs'!$C$4*'Inputs'!$C$20*'Inputs'!$C$21*'Inputs'!$C$22/1000)*M4196*N4196,0)</x:f>
        <x:v>-41511</x:v>
      </x:c>
      <x:c r="S4196" s="59" t="n">
        <x:f>ROUND(R4196/'Inputs'!$C$4,2)</x:f>
        <x:v>-4.15</x:v>
      </x:c>
      <x:c r="T4196" s="33" t="n">
        <x:f>ROUND((P4196-Q4196)*G4196*'Inputs'!$C$25/1000,1)</x:f>
        <x:v>44.4</x:v>
      </x:c>
    </x:row>
    <x:row r="4197">
      <x:c r="A4197" t="n">
        <x:v>4182</x:v>
      </x:c>
      <x:c r="B4197" s="68" t="n">
        <x:v>54</x:v>
      </x:c>
      <x:c r="C4197" s="68" t="n">
        <x:v>33.1</x:v>
      </x:c>
      <x:c r="D4197" s="68" t="n">
        <x:v>223</x:v>
      </x:c>
      <x:c r="E4197" s="68" t="n">
        <x:v>27.7</x:v>
      </x:c>
      <x:c r="F4197" s="68" t="n">
        <x:v>51.6</x:v>
      </x:c>
      <x:c r="G4197" s="68" t="n">
        <x:v>9.5</x:v>
      </x:c>
      <x:c r="H4197" s="69" t="n">
        <x:v>1.848</x:v>
      </x:c>
      <x:c r="I4197" s="68" t="n">
        <x:v>6093</x:v>
      </x:c>
      <x:c r="J4197" s="68" t="n">
        <x:v>14.4</x:v>
      </x:c>
      <x:c r="K4197" s="68" t="n">
        <x:v>661</x:v>
      </x:c>
      <x:c r="L4197" s="68" t="n">
        <x:v>3.2</x:v>
      </x:c>
      <x:c r="M4197" s="70" t="n">
        <x:v>0.077</x:v>
      </x:c>
      <x:c r="N4197" s="71" t="n">
        <x:v>73</x:v>
      </x:c>
      <x:c r="O4197" s="33" t="n">
        <x:f>ROUND(3*E4197+F4197+G4197*H4197,1)</x:f>
        <x:v>152.3</x:v>
      </x:c>
      <x:c r="P4197" s="33" t="n">
        <x:f>ROUND('Inputs'!$C$4*'Inputs'!$C$7*'Inputs'!$C$5*C4197/3600,1)</x:f>
        <x:v>4781.1</x:v>
      </x:c>
      <x:c r="Q4197" s="33" t="n">
        <x:f>ROUND(('Inputs'!$C$4/B4197)*'Inputs'!$C$7*'Inputs'!$C$6*D4197/3600,1)</x:f>
        <x:v>1193</x:v>
      </x:c>
      <x:c r="R4197" s="59" t="n">
        <x:f>ROUND((P4197-Q4197)*O4197-('Inputs'!$C$4/B4197)*(I4197/J4197+K4197)-'Inputs'!$C$4*L4197-('Inputs'!$C$4*'Inputs'!$C$20*'Inputs'!$C$21*'Inputs'!$C$22/1000)*M4197*N4197,0)</x:f>
        <x:v>301134</x:v>
      </x:c>
      <x:c r="S4197" s="59" t="n">
        <x:f>ROUND(R4197/'Inputs'!$C$4,2)</x:f>
        <x:v>30.11</x:v>
      </x:c>
      <x:c r="T4197" s="33" t="n">
        <x:f>ROUND((P4197-Q4197)*G4197*'Inputs'!$C$25/1000,1)</x:f>
        <x:v>88.1</x:v>
      </x:c>
    </x:row>
    <x:row r="4198">
      <x:c r="A4198" t="n">
        <x:v>4183</x:v>
      </x:c>
      <x:c r="B4198" s="68" t="n">
        <x:v>30.4</x:v>
      </x:c>
      <x:c r="C4198" s="68" t="n">
        <x:v>32.7</x:v>
      </x:c>
      <x:c r="D4198" s="68" t="n">
        <x:v>203.4</x:v>
      </x:c>
      <x:c r="E4198" s="68" t="n">
        <x:v>27.2</x:v>
      </x:c>
      <x:c r="F4198" s="68" t="n">
        <x:v>45.2</x:v>
      </x:c>
      <x:c r="G4198" s="68" t="n">
        <x:v>7.8</x:v>
      </x:c>
      <x:c r="H4198" s="69" t="n">
        <x:v>1.844</x:v>
      </x:c>
      <x:c r="I4198" s="68" t="n">
        <x:v>5740</x:v>
      </x:c>
      <x:c r="J4198" s="68" t="n">
        <x:v>11.8</x:v>
      </x:c>
      <x:c r="K4198" s="68" t="n">
        <x:v>699</x:v>
      </x:c>
      <x:c r="L4198" s="68" t="n">
        <x:v>4.4</x:v>
      </x:c>
      <x:c r="M4198" s="70" t="n">
        <x:v>0.091</x:v>
      </x:c>
      <x:c r="N4198" s="71" t="n">
        <x:v>136</x:v>
      </x:c>
      <x:c r="O4198" s="33" t="n">
        <x:f>ROUND(3*E4198+F4198+G4198*H4198,1)</x:f>
        <x:v>141.2</x:v>
      </x:c>
      <x:c r="P4198" s="33" t="n">
        <x:f>ROUND('Inputs'!$C$4*'Inputs'!$C$7*'Inputs'!$C$5*C4198/3600,1)</x:f>
        <x:v>4723.3</x:v>
      </x:c>
      <x:c r="Q4198" s="33" t="n">
        <x:f>ROUND(('Inputs'!$C$4/B4198)*'Inputs'!$C$7*'Inputs'!$C$6*D4198/3600,1)</x:f>
        <x:v>1932.9</x:v>
      </x:c>
      <x:c r="R4198" s="59" t="n">
        <x:f>ROUND((P4198-Q4198)*O4198-('Inputs'!$C$4/B4198)*(I4198/J4198+K4198)-'Inputs'!$C$4*L4198-('Inputs'!$C$4*'Inputs'!$C$20*'Inputs'!$C$21*'Inputs'!$C$22/1000)*M4198*N4198,0)</x:f>
        <x:v>-67618</x:v>
      </x:c>
      <x:c r="S4198" s="59" t="n">
        <x:f>ROUND(R4198/'Inputs'!$C$4,2)</x:f>
        <x:v>-6.76</x:v>
      </x:c>
      <x:c r="T4198" s="33" t="n">
        <x:f>ROUND((P4198-Q4198)*G4198*'Inputs'!$C$25/1000,1)</x:f>
        <x:v>56.2</x:v>
      </x:c>
    </x:row>
    <x:row r="4199">
      <x:c r="A4199" t="n">
        <x:v>4184</x:v>
      </x:c>
      <x:c r="B4199" s="68" t="n">
        <x:v>28.9</x:v>
      </x:c>
      <x:c r="C4199" s="68" t="n">
        <x:v>29</x:v>
      </x:c>
      <x:c r="D4199" s="68" t="n">
        <x:v>184</x:v>
      </x:c>
      <x:c r="E4199" s="68" t="n">
        <x:v>22.1</x:v>
      </x:c>
      <x:c r="F4199" s="68" t="n">
        <x:v>53.8</x:v>
      </x:c>
      <x:c r="G4199" s="68" t="n">
        <x:v>7.4</x:v>
      </x:c>
      <x:c r="H4199" s="69" t="n">
        <x:v>1.858</x:v>
      </x:c>
      <x:c r="I4199" s="68" t="n">
        <x:v>4345</x:v>
      </x:c>
      <x:c r="J4199" s="68" t="n">
        <x:v>14.3</x:v>
      </x:c>
      <x:c r="K4199" s="68" t="n">
        <x:v>477</x:v>
      </x:c>
      <x:c r="L4199" s="68" t="n">
        <x:v>3.1</x:v>
      </x:c>
      <x:c r="M4199" s="70" t="n">
        <x:v>0.074</x:v>
      </x:c>
      <x:c r="N4199" s="71" t="n">
        <x:v>79</x:v>
      </x:c>
      <x:c r="O4199" s="33" t="n">
        <x:f>ROUND(3*E4199+F4199+G4199*H4199,1)</x:f>
        <x:v>133.8</x:v>
      </x:c>
      <x:c r="P4199" s="33" t="n">
        <x:f>ROUND('Inputs'!$C$4*'Inputs'!$C$7*'Inputs'!$C$5*C4199/3600,1)</x:f>
        <x:v>4188.9</x:v>
      </x:c>
      <x:c r="Q4199" s="33" t="n">
        <x:f>ROUND(('Inputs'!$C$4/B4199)*'Inputs'!$C$7*'Inputs'!$C$6*D4199/3600,1)</x:f>
        <x:v>1839.3</x:v>
      </x:c>
      <x:c r="R4199" s="59" t="n">
        <x:f>ROUND((P4199-Q4199)*O4199-('Inputs'!$C$4/B4199)*(I4199/J4199+K4199)-'Inputs'!$C$4*L4199-('Inputs'!$C$4*'Inputs'!$C$20*'Inputs'!$C$21*'Inputs'!$C$22/1000)*M4199*N4199,0)</x:f>
        <x:v>115</x:v>
      </x:c>
      <x:c r="S4199" s="59" t="n">
        <x:f>ROUND(R4199/'Inputs'!$C$4,2)</x:f>
        <x:v>0.01</x:v>
      </x:c>
      <x:c r="T4199" s="33" t="n">
        <x:f>ROUND((P4199-Q4199)*G4199*'Inputs'!$C$25/1000,1)</x:f>
        <x:v>44.9</x:v>
      </x:c>
    </x:row>
    <x:row r="4200">
      <x:c r="A4200" t="n">
        <x:v>4185</x:v>
      </x:c>
      <x:c r="B4200" s="68" t="n">
        <x:v>38.7</x:v>
      </x:c>
      <x:c r="C4200" s="68" t="n">
        <x:v>29.2</x:v>
      </x:c>
      <x:c r="D4200" s="68" t="n">
        <x:v>225</x:v>
      </x:c>
      <x:c r="E4200" s="68" t="n">
        <x:v>23.7</x:v>
      </x:c>
      <x:c r="F4200" s="68" t="n">
        <x:v>46.8</x:v>
      </x:c>
      <x:c r="G4200" s="68" t="n">
        <x:v>7.2</x:v>
      </x:c>
      <x:c r="H4200" s="69" t="n">
        <x:v>1.776</x:v>
      </x:c>
      <x:c r="I4200" s="68" t="n">
        <x:v>5734</x:v>
      </x:c>
      <x:c r="J4200" s="68" t="n">
        <x:v>10.1</x:v>
      </x:c>
      <x:c r="K4200" s="68" t="n">
        <x:v>678</x:v>
      </x:c>
      <x:c r="L4200" s="68" t="n">
        <x:v>5.8</x:v>
      </x:c>
      <x:c r="M4200" s="70" t="n">
        <x:v>0.01</x:v>
      </x:c>
      <x:c r="N4200" s="71" t="n">
        <x:v>67</x:v>
      </x:c>
      <x:c r="O4200" s="33" t="n">
        <x:f>ROUND(3*E4200+F4200+G4200*H4200,1)</x:f>
        <x:v>130.7</x:v>
      </x:c>
      <x:c r="P4200" s="33" t="n">
        <x:f>ROUND('Inputs'!$C$4*'Inputs'!$C$7*'Inputs'!$C$5*C4200/3600,1)</x:f>
        <x:v>4217.8</x:v>
      </x:c>
      <x:c r="Q4200" s="33" t="n">
        <x:f>ROUND(('Inputs'!$C$4/B4200)*'Inputs'!$C$7*'Inputs'!$C$6*D4200/3600,1)</x:f>
        <x:v>1679.6</x:v>
      </x:c>
      <x:c r="R4200" s="59" t="n">
        <x:f>ROUND((P4200-Q4200)*O4200-('Inputs'!$C$4/B4200)*(I4200/J4200+K4200)-'Inputs'!$C$4*L4200-('Inputs'!$C$4*'Inputs'!$C$20*'Inputs'!$C$21*'Inputs'!$C$22/1000)*M4200*N4200,0)</x:f>
        <x:v>-49648</x:v>
      </x:c>
      <x:c r="S4200" s="59" t="n">
        <x:f>ROUND(R4200/'Inputs'!$C$4,2)</x:f>
        <x:v>-4.96</x:v>
      </x:c>
      <x:c r="T4200" s="33" t="n">
        <x:f>ROUND((P4200-Q4200)*G4200*'Inputs'!$C$25/1000,1)</x:f>
        <x:v>47.2</x:v>
      </x:c>
    </x:row>
    <x:row r="4201">
      <x:c r="A4201" t="n">
        <x:v>4186</x:v>
      </x:c>
      <x:c r="B4201" s="68" t="n">
        <x:v>25.5</x:v>
      </x:c>
      <x:c r="C4201" s="68" t="n">
        <x:v>28.4</x:v>
      </x:c>
      <x:c r="D4201" s="68" t="n">
        <x:v>264.3</x:v>
      </x:c>
      <x:c r="E4201" s="68" t="n">
        <x:v>22.1</x:v>
      </x:c>
      <x:c r="F4201" s="68" t="n">
        <x:v>43.3</x:v>
      </x:c>
      <x:c r="G4201" s="68" t="n">
        <x:v>9.1</x:v>
      </x:c>
      <x:c r="H4201" s="69" t="n">
        <x:v>1.861</x:v>
      </x:c>
      <x:c r="I4201" s="68" t="n">
        <x:v>6977</x:v>
      </x:c>
      <x:c r="J4201" s="68" t="n">
        <x:v>13.5</x:v>
      </x:c>
      <x:c r="K4201" s="68" t="n">
        <x:v>542</x:v>
      </x:c>
      <x:c r="L4201" s="68" t="n">
        <x:v>4</x:v>
      </x:c>
      <x:c r="M4201" s="70" t="n">
        <x:v>0.053</x:v>
      </x:c>
      <x:c r="N4201" s="71" t="n">
        <x:v>88</x:v>
      </x:c>
      <x:c r="O4201" s="33" t="n">
        <x:f>ROUND(3*E4201+F4201+G4201*H4201,1)</x:f>
        <x:v>126.5</x:v>
      </x:c>
      <x:c r="P4201" s="33" t="n">
        <x:f>ROUND('Inputs'!$C$4*'Inputs'!$C$7*'Inputs'!$C$5*C4201/3600,1)</x:f>
        <x:v>4102.2</x:v>
      </x:c>
      <x:c r="Q4201" s="33" t="n">
        <x:f>ROUND(('Inputs'!$C$4/B4201)*'Inputs'!$C$7*'Inputs'!$C$6*D4201/3600,1)</x:f>
        <x:v>2994.2</x:v>
      </x:c>
      <x:c r="R4201" s="59" t="n">
        <x:f>ROUND((P4201-Q4201)*O4201-('Inputs'!$C$4/B4201)*(I4201/J4201+K4201)-'Inputs'!$C$4*L4201-('Inputs'!$C$4*'Inputs'!$C$20*'Inputs'!$C$21*'Inputs'!$C$22/1000)*M4201*N4201,0)</x:f>
        <x:v>-325489</x:v>
      </x:c>
      <x:c r="S4201" s="59" t="n">
        <x:f>ROUND(R4201/'Inputs'!$C$4,2)</x:f>
        <x:v>-32.55</x:v>
      </x:c>
      <x:c r="T4201" s="33" t="n">
        <x:f>ROUND((P4201-Q4201)*G4201*'Inputs'!$C$25/1000,1)</x:f>
        <x:v>26</x:v>
      </x:c>
    </x:row>
    <x:row r="4202">
      <x:c r="A4202" t="n">
        <x:v>4187</x:v>
      </x:c>
      <x:c r="B4202" s="68" t="n">
        <x:v>51.9</x:v>
      </x:c>
      <x:c r="C4202" s="68" t="n">
        <x:v>27.3</x:v>
      </x:c>
      <x:c r="D4202" s="68" t="n">
        <x:v>223.1</x:v>
      </x:c>
      <x:c r="E4202" s="68" t="n">
        <x:v>25.5</x:v>
      </x:c>
      <x:c r="F4202" s="68" t="n">
        <x:v>49.6</x:v>
      </x:c>
      <x:c r="G4202" s="68" t="n">
        <x:v>10.5</x:v>
      </x:c>
      <x:c r="H4202" s="69" t="n">
        <x:v>2.006</x:v>
      </x:c>
      <x:c r="I4202" s="68" t="n">
        <x:v>5964</x:v>
      </x:c>
      <x:c r="J4202" s="68" t="n">
        <x:v>13.1</x:v>
      </x:c>
      <x:c r="K4202" s="68" t="n">
        <x:v>499</x:v>
      </x:c>
      <x:c r="L4202" s="68" t="n">
        <x:v>2</x:v>
      </x:c>
      <x:c r="M4202" s="70" t="n">
        <x:v>0.037</x:v>
      </x:c>
      <x:c r="N4202" s="71" t="n">
        <x:v>143</x:v>
      </x:c>
      <x:c r="O4202" s="33" t="n">
        <x:f>ROUND(3*E4202+F4202+G4202*H4202,1)</x:f>
        <x:v>147.2</x:v>
      </x:c>
      <x:c r="P4202" s="33" t="n">
        <x:f>ROUND('Inputs'!$C$4*'Inputs'!$C$7*'Inputs'!$C$5*C4202/3600,1)</x:f>
        <x:v>3943.3</x:v>
      </x:c>
      <x:c r="Q4202" s="33" t="n">
        <x:f>ROUND(('Inputs'!$C$4/B4202)*'Inputs'!$C$7*'Inputs'!$C$6*D4202/3600,1)</x:f>
        <x:v>1241.8</x:v>
      </x:c>
      <x:c r="R4202" s="59" t="n">
        <x:f>ROUND((P4202-Q4202)*O4202-('Inputs'!$C$4/B4202)*(I4202/J4202+K4202)-'Inputs'!$C$4*L4202-('Inputs'!$C$4*'Inputs'!$C$20*'Inputs'!$C$21*'Inputs'!$C$22/1000)*M4202*N4202,0)</x:f>
        <x:v>181963</x:v>
      </x:c>
      <x:c r="S4202" s="59" t="n">
        <x:f>ROUND(R4202/'Inputs'!$C$4,2)</x:f>
        <x:v>18.2</x:v>
      </x:c>
      <x:c r="T4202" s="33" t="n">
        <x:f>ROUND((P4202-Q4202)*G4202*'Inputs'!$C$25/1000,1)</x:f>
        <x:v>73.3</x:v>
      </x:c>
    </x:row>
    <x:row r="4203">
      <x:c r="A4203" t="n">
        <x:v>4188</x:v>
      </x:c>
      <x:c r="B4203" s="68" t="n">
        <x:v>37.3</x:v>
      </x:c>
      <x:c r="C4203" s="68" t="n">
        <x:v>27.1</x:v>
      </x:c>
      <x:c r="D4203" s="68" t="n">
        <x:v>211.8</x:v>
      </x:c>
      <x:c r="E4203" s="68" t="n">
        <x:v>24.6</x:v>
      </x:c>
      <x:c r="F4203" s="68" t="n">
        <x:v>44.4</x:v>
      </x:c>
      <x:c r="G4203" s="68" t="n">
        <x:v>9.4</x:v>
      </x:c>
      <x:c r="H4203" s="69" t="n">
        <x:v>1.845</x:v>
      </x:c>
      <x:c r="I4203" s="68" t="n">
        <x:v>5611</x:v>
      </x:c>
      <x:c r="J4203" s="68" t="n">
        <x:v>8.4</x:v>
      </x:c>
      <x:c r="K4203" s="68" t="n">
        <x:v>717</x:v>
      </x:c>
      <x:c r="L4203" s="68" t="n">
        <x:v>3.3</x:v>
      </x:c>
      <x:c r="M4203" s="70" t="n">
        <x:v>0.006</x:v>
      </x:c>
      <x:c r="N4203" s="71" t="n">
        <x:v>79</x:v>
      </x:c>
      <x:c r="O4203" s="33" t="n">
        <x:f>ROUND(3*E4203+F4203+G4203*H4203,1)</x:f>
        <x:v>135.5</x:v>
      </x:c>
      <x:c r="P4203" s="33" t="n">
        <x:f>ROUND('Inputs'!$C$4*'Inputs'!$C$7*'Inputs'!$C$5*C4203/3600,1)</x:f>
        <x:v>3914.4</x:v>
      </x:c>
      <x:c r="Q4203" s="33" t="n">
        <x:f>ROUND(('Inputs'!$C$4/B4203)*'Inputs'!$C$7*'Inputs'!$C$6*D4203/3600,1)</x:f>
        <x:v>1640.4</x:v>
      </x:c>
      <x:c r="R4203" s="59" t="n">
        <x:f>ROUND((P4203-Q4203)*O4203-('Inputs'!$C$4/B4203)*(I4203/J4203+K4203)-'Inputs'!$C$4*L4203-('Inputs'!$C$4*'Inputs'!$C$20*'Inputs'!$C$21*'Inputs'!$C$22/1000)*M4203*N4203,0)</x:f>
        <x:v>-97240</x:v>
      </x:c>
      <x:c r="S4203" s="59" t="n">
        <x:f>ROUND(R4203/'Inputs'!$C$4,2)</x:f>
        <x:v>-9.72</x:v>
      </x:c>
      <x:c r="T4203" s="33" t="n">
        <x:f>ROUND((P4203-Q4203)*G4203*'Inputs'!$C$25/1000,1)</x:f>
        <x:v>55.2</x:v>
      </x:c>
    </x:row>
    <x:row r="4204">
      <x:c r="A4204" t="n">
        <x:v>4189</x:v>
      </x:c>
      <x:c r="B4204" s="68" t="n">
        <x:v>49.2</x:v>
      </x:c>
      <x:c r="C4204" s="68" t="n">
        <x:v>27.1</x:v>
      </x:c>
      <x:c r="D4204" s="68" t="n">
        <x:v>159.7</x:v>
      </x:c>
      <x:c r="E4204" s="68" t="n">
        <x:v>21.2</x:v>
      </x:c>
      <x:c r="F4204" s="68" t="n">
        <x:v>34.4</x:v>
      </x:c>
      <x:c r="G4204" s="68" t="n">
        <x:v>7.7</x:v>
      </x:c>
      <x:c r="H4204" s="69" t="n">
        <x:v>1.754</x:v>
      </x:c>
      <x:c r="I4204" s="68" t="n">
        <x:v>4931</x:v>
      </x:c>
      <x:c r="J4204" s="68" t="n">
        <x:v>10.5</x:v>
      </x:c>
      <x:c r="K4204" s="68" t="n">
        <x:v>776</x:v>
      </x:c>
      <x:c r="L4204" s="68" t="n">
        <x:v>3.3</x:v>
      </x:c>
      <x:c r="M4204" s="70" t="n">
        <x:v>0.015</x:v>
      </x:c>
      <x:c r="N4204" s="71" t="n">
        <x:v>82</x:v>
      </x:c>
      <x:c r="O4204" s="33" t="n">
        <x:f>ROUND(3*E4204+F4204+G4204*H4204,1)</x:f>
        <x:v>111.5</x:v>
      </x:c>
      <x:c r="P4204" s="33" t="n">
        <x:f>ROUND('Inputs'!$C$4*'Inputs'!$C$7*'Inputs'!$C$5*C4204/3600,1)</x:f>
        <x:v>3914.4</x:v>
      </x:c>
      <x:c r="Q4204" s="33" t="n">
        <x:f>ROUND(('Inputs'!$C$4/B4204)*'Inputs'!$C$7*'Inputs'!$C$6*D4204/3600,1)</x:f>
        <x:v>937.7</x:v>
      </x:c>
      <x:c r="R4204" s="59" t="n">
        <x:f>ROUND((P4204-Q4204)*O4204-('Inputs'!$C$4/B4204)*(I4204/J4204+K4204)-'Inputs'!$C$4*L4204-('Inputs'!$C$4*'Inputs'!$C$20*'Inputs'!$C$21*'Inputs'!$C$22/1000)*M4204*N4204,0)</x:f>
        <x:v>42977</x:v>
      </x:c>
      <x:c r="S4204" s="59" t="n">
        <x:f>ROUND(R4204/'Inputs'!$C$4,2)</x:f>
        <x:v>4.3</x:v>
      </x:c>
      <x:c r="T4204" s="33" t="n">
        <x:f>ROUND((P4204-Q4204)*G4204*'Inputs'!$C$25/1000,1)</x:f>
        <x:v>59.2</x:v>
      </x:c>
    </x:row>
    <x:row r="4205">
      <x:c r="A4205" t="n">
        <x:v>4190</x:v>
      </x:c>
      <x:c r="B4205" s="68" t="n">
        <x:v>34</x:v>
      </x:c>
      <x:c r="C4205" s="68" t="n">
        <x:v>27.2</x:v>
      </x:c>
      <x:c r="D4205" s="68" t="n">
        <x:v>218.2</x:v>
      </x:c>
      <x:c r="E4205" s="68" t="n">
        <x:v>23.7</x:v>
      </x:c>
      <x:c r="F4205" s="68" t="n">
        <x:v>39.5</x:v>
      </x:c>
      <x:c r="G4205" s="68" t="n">
        <x:v>10.1</x:v>
      </x:c>
      <x:c r="H4205" s="69" t="n">
        <x:v>1.666</x:v>
      </x:c>
      <x:c r="I4205" s="68" t="n">
        <x:v>5767</x:v>
      </x:c>
      <x:c r="J4205" s="68" t="n">
        <x:v>8.2</x:v>
      </x:c>
      <x:c r="K4205" s="68" t="n">
        <x:v>653</x:v>
      </x:c>
      <x:c r="L4205" s="68" t="n">
        <x:v>3</x:v>
      </x:c>
      <x:c r="M4205" s="70" t="n">
        <x:v>0.074</x:v>
      </x:c>
      <x:c r="N4205" s="71" t="n">
        <x:v>70</x:v>
      </x:c>
      <x:c r="O4205" s="33" t="n">
        <x:f>ROUND(3*E4205+F4205+G4205*H4205,1)</x:f>
        <x:v>127.4</x:v>
      </x:c>
      <x:c r="P4205" s="33" t="n">
        <x:f>ROUND('Inputs'!$C$4*'Inputs'!$C$7*'Inputs'!$C$5*C4205/3600,1)</x:f>
        <x:v>3928.9</x:v>
      </x:c>
      <x:c r="Q4205" s="33" t="n">
        <x:f>ROUND(('Inputs'!$C$4/B4205)*'Inputs'!$C$7*'Inputs'!$C$6*D4205/3600,1)</x:f>
        <x:v>1854</x:v>
      </x:c>
      <x:c r="R4205" s="59" t="n">
        <x:f>ROUND((P4205-Q4205)*O4205-('Inputs'!$C$4/B4205)*(I4205/J4205+K4205)-'Inputs'!$C$4*L4205-('Inputs'!$C$4*'Inputs'!$C$20*'Inputs'!$C$21*'Inputs'!$C$22/1000)*M4205*N4205,0)</x:f>
        <x:v>-176151</x:v>
      </x:c>
      <x:c r="S4205" s="59" t="n">
        <x:f>ROUND(R4205/'Inputs'!$C$4,2)</x:f>
        <x:v>-17.62</x:v>
      </x:c>
      <x:c r="T4205" s="33" t="n">
        <x:f>ROUND((P4205-Q4205)*G4205*'Inputs'!$C$25/1000,1)</x:f>
        <x:v>54.1</x:v>
      </x:c>
    </x:row>
    <x:row r="4206">
      <x:c r="A4206" t="n">
        <x:v>4191</x:v>
      </x:c>
      <x:c r="B4206" s="68" t="n">
        <x:v>58.5</x:v>
      </x:c>
      <x:c r="C4206" s="68" t="n">
        <x:v>28.5</x:v>
      </x:c>
      <x:c r="D4206" s="68" t="n">
        <x:v>234.9</x:v>
      </x:c>
      <x:c r="E4206" s="68" t="n">
        <x:v>20.9</x:v>
      </x:c>
      <x:c r="F4206" s="68" t="n">
        <x:v>48.6</x:v>
      </x:c>
      <x:c r="G4206" s="68" t="n">
        <x:v>7.1</x:v>
      </x:c>
      <x:c r="H4206" s="69" t="n">
        <x:v>1.84</x:v>
      </x:c>
      <x:c r="I4206" s="68" t="n">
        <x:v>4271</x:v>
      </x:c>
      <x:c r="J4206" s="68" t="n">
        <x:v>13.7</x:v>
      </x:c>
      <x:c r="K4206" s="68" t="n">
        <x:v>725</x:v>
      </x:c>
      <x:c r="L4206" s="68" t="n">
        <x:v>1.7</x:v>
      </x:c>
      <x:c r="M4206" s="70" t="n">
        <x:v>0.019</x:v>
      </x:c>
      <x:c r="N4206" s="71" t="n">
        <x:v>86</x:v>
      </x:c>
      <x:c r="O4206" s="33" t="n">
        <x:f>ROUND(3*E4206+F4206+G4206*H4206,1)</x:f>
        <x:v>124.4</x:v>
      </x:c>
      <x:c r="P4206" s="33" t="n">
        <x:f>ROUND('Inputs'!$C$4*'Inputs'!$C$7*'Inputs'!$C$5*C4206/3600,1)</x:f>
        <x:v>4116.7</x:v>
      </x:c>
      <x:c r="Q4206" s="33" t="n">
        <x:f>ROUND(('Inputs'!$C$4/B4206)*'Inputs'!$C$7*'Inputs'!$C$6*D4206/3600,1)</x:f>
        <x:v>1160</x:v>
      </x:c>
      <x:c r="R4206" s="59" t="n">
        <x:f>ROUND((P4206-Q4206)*O4206-('Inputs'!$C$4/B4206)*(I4206/J4206+K4206)-'Inputs'!$C$4*L4206-('Inputs'!$C$4*'Inputs'!$C$20*'Inputs'!$C$21*'Inputs'!$C$22/1000)*M4206*N4206,0)</x:f>
        <x:v>169937</x:v>
      </x:c>
      <x:c r="S4206" s="59" t="n">
        <x:f>ROUND(R4206/'Inputs'!$C$4,2)</x:f>
        <x:v>16.99</x:v>
      </x:c>
      <x:c r="T4206" s="33" t="n">
        <x:f>ROUND((P4206-Q4206)*G4206*'Inputs'!$C$25/1000,1)</x:f>
        <x:v>54.2</x:v>
      </x:c>
    </x:row>
    <x:row r="4207">
      <x:c r="A4207" t="n">
        <x:v>4192</x:v>
      </x:c>
      <x:c r="B4207" s="68" t="n">
        <x:v>57</x:v>
      </x:c>
      <x:c r="C4207" s="68" t="n">
        <x:v>34.6</x:v>
      </x:c>
      <x:c r="D4207" s="68" t="n">
        <x:v>227.3</x:v>
      </x:c>
      <x:c r="E4207" s="68" t="n">
        <x:v>20.1</x:v>
      </x:c>
      <x:c r="F4207" s="68" t="n">
        <x:v>42.1</x:v>
      </x:c>
      <x:c r="G4207" s="68" t="n">
        <x:v>10.2</x:v>
      </x:c>
      <x:c r="H4207" s="69" t="n">
        <x:v>1.624</x:v>
      </x:c>
      <x:c r="I4207" s="68" t="n">
        <x:v>5140</x:v>
      </x:c>
      <x:c r="J4207" s="68" t="n">
        <x:v>10.4</x:v>
      </x:c>
      <x:c r="K4207" s="68" t="n">
        <x:v>685</x:v>
      </x:c>
      <x:c r="L4207" s="68" t="n">
        <x:v>4.3</x:v>
      </x:c>
      <x:c r="M4207" s="70" t="n">
        <x:v>0.061</x:v>
      </x:c>
      <x:c r="N4207" s="71" t="n">
        <x:v>64</x:v>
      </x:c>
      <x:c r="O4207" s="33" t="n">
        <x:f>ROUND(3*E4207+F4207+G4207*H4207,1)</x:f>
        <x:v>119</x:v>
      </x:c>
      <x:c r="P4207" s="33" t="n">
        <x:f>ROUND('Inputs'!$C$4*'Inputs'!$C$7*'Inputs'!$C$5*C4207/3600,1)</x:f>
        <x:v>4997.8</x:v>
      </x:c>
      <x:c r="Q4207" s="33" t="n">
        <x:f>ROUND(('Inputs'!$C$4/B4207)*'Inputs'!$C$7*'Inputs'!$C$6*D4207/3600,1)</x:f>
        <x:v>1152</x:v>
      </x:c>
      <x:c r="R4207" s="59" t="n">
        <x:f>ROUND((P4207-Q4207)*O4207-('Inputs'!$C$4/B4207)*(I4207/J4207+K4207)-'Inputs'!$C$4*L4207-('Inputs'!$C$4*'Inputs'!$C$20*'Inputs'!$C$21*'Inputs'!$C$22/1000)*M4207*N4207,0)</x:f>
        <x:v>199038</x:v>
      </x:c>
      <x:c r="S4207" s="59" t="n">
        <x:f>ROUND(R4207/'Inputs'!$C$4,2)</x:f>
        <x:v>19.9</x:v>
      </x:c>
      <x:c r="T4207" s="33" t="n">
        <x:f>ROUND((P4207-Q4207)*G4207*'Inputs'!$C$25/1000,1)</x:f>
        <x:v>101.3</x:v>
      </x:c>
    </x:row>
    <x:row r="4208">
      <x:c r="A4208" t="n">
        <x:v>4193</x:v>
      </x:c>
      <x:c r="B4208" s="68" t="n">
        <x:v>55.4</x:v>
      </x:c>
      <x:c r="C4208" s="68" t="n">
        <x:v>33.2</x:v>
      </x:c>
      <x:c r="D4208" s="68" t="n">
        <x:v>250.3</x:v>
      </x:c>
      <x:c r="E4208" s="68" t="n">
        <x:v>26</x:v>
      </x:c>
      <x:c r="F4208" s="68" t="n">
        <x:v>34.7</x:v>
      </x:c>
      <x:c r="G4208" s="68" t="n">
        <x:v>9.4</x:v>
      </x:c>
      <x:c r="H4208" s="69" t="n">
        <x:v>2.055</x:v>
      </x:c>
      <x:c r="I4208" s="68" t="n">
        <x:v>5170</x:v>
      </x:c>
      <x:c r="J4208" s="68" t="n">
        <x:v>8.6</x:v>
      </x:c>
      <x:c r="K4208" s="68" t="n">
        <x:v>526</x:v>
      </x:c>
      <x:c r="L4208" s="68" t="n">
        <x:v>5.9</x:v>
      </x:c>
      <x:c r="M4208" s="70" t="n">
        <x:v>0.052</x:v>
      </x:c>
      <x:c r="N4208" s="71" t="n">
        <x:v>137</x:v>
      </x:c>
      <x:c r="O4208" s="33" t="n">
        <x:f>ROUND(3*E4208+F4208+G4208*H4208,1)</x:f>
        <x:v>132</x:v>
      </x:c>
      <x:c r="P4208" s="33" t="n">
        <x:f>ROUND('Inputs'!$C$4*'Inputs'!$C$7*'Inputs'!$C$5*C4208/3600,1)</x:f>
        <x:v>4795.6</x:v>
      </x:c>
      <x:c r="Q4208" s="33" t="n">
        <x:f>ROUND(('Inputs'!$C$4/B4208)*'Inputs'!$C$7*'Inputs'!$C$6*D4208/3600,1)</x:f>
        <x:v>1305.2</x:v>
      </x:c>
      <x:c r="R4208" s="59" t="n">
        <x:f>ROUND((P4208-Q4208)*O4208-('Inputs'!$C$4/B4208)*(I4208/J4208+K4208)-'Inputs'!$C$4*L4208-('Inputs'!$C$4*'Inputs'!$C$20*'Inputs'!$C$21*'Inputs'!$C$22/1000)*M4208*N4208,0)</x:f>
        <x:v>182343</x:v>
      </x:c>
      <x:c r="S4208" s="59" t="n">
        <x:f>ROUND(R4208/'Inputs'!$C$4,2)</x:f>
        <x:v>18.23</x:v>
      </x:c>
      <x:c r="T4208" s="33" t="n">
        <x:f>ROUND((P4208-Q4208)*G4208*'Inputs'!$C$25/1000,1)</x:f>
        <x:v>84.8</x:v>
      </x:c>
    </x:row>
    <x:row r="4209">
      <x:c r="A4209" t="n">
        <x:v>4194</x:v>
      </x:c>
      <x:c r="B4209" s="68" t="n">
        <x:v>34.7</x:v>
      </x:c>
      <x:c r="C4209" s="68" t="n">
        <x:v>29.5</x:v>
      </x:c>
      <x:c r="D4209" s="68" t="n">
        <x:v>261.7</x:v>
      </x:c>
      <x:c r="E4209" s="68" t="n">
        <x:v>20.2</x:v>
      </x:c>
      <x:c r="F4209" s="68" t="n">
        <x:v>50.3</x:v>
      </x:c>
      <x:c r="G4209" s="68" t="n">
        <x:v>10.8</x:v>
      </x:c>
      <x:c r="H4209" s="69" t="n">
        <x:v>1.855</x:v>
      </x:c>
      <x:c r="I4209" s="68" t="n">
        <x:v>8754</x:v>
      </x:c>
      <x:c r="J4209" s="68" t="n">
        <x:v>12.4</x:v>
      </x:c>
      <x:c r="K4209" s="68" t="n">
        <x:v>724</x:v>
      </x:c>
      <x:c r="L4209" s="68" t="n">
        <x:v>2.8</x:v>
      </x:c>
      <x:c r="M4209" s="70" t="n">
        <x:v>0.058</x:v>
      </x:c>
      <x:c r="N4209" s="71" t="n">
        <x:v>125</x:v>
      </x:c>
      <x:c r="O4209" s="33" t="n">
        <x:f>ROUND(3*E4209+F4209+G4209*H4209,1)</x:f>
        <x:v>130.9</x:v>
      </x:c>
      <x:c r="P4209" s="33" t="n">
        <x:f>ROUND('Inputs'!$C$4*'Inputs'!$C$7*'Inputs'!$C$5*C4209/3600,1)</x:f>
        <x:v>4261.1</x:v>
      </x:c>
      <x:c r="Q4209" s="33" t="n">
        <x:f>ROUND(('Inputs'!$C$4/B4209)*'Inputs'!$C$7*'Inputs'!$C$6*D4209/3600,1)</x:f>
        <x:v>2178.7</x:v>
      </x:c>
      <x:c r="R4209" s="59" t="n">
        <x:f>ROUND((P4209-Q4209)*O4209-('Inputs'!$C$4/B4209)*(I4209/J4209+K4209)-'Inputs'!$C$4*L4209-('Inputs'!$C$4*'Inputs'!$C$20*'Inputs'!$C$21*'Inputs'!$C$22/1000)*M4209*N4209,0)</x:f>
        <x:v>-183720</x:v>
      </x:c>
      <x:c r="S4209" s="59" t="n">
        <x:f>ROUND(R4209/'Inputs'!$C$4,2)</x:f>
        <x:v>-18.37</x:v>
      </x:c>
      <x:c r="T4209" s="33" t="n">
        <x:f>ROUND((P4209-Q4209)*G4209*'Inputs'!$C$25/1000,1)</x:f>
        <x:v>58.1</x:v>
      </x:c>
    </x:row>
    <x:row r="4210">
      <x:c r="A4210" t="n">
        <x:v>4195</x:v>
      </x:c>
      <x:c r="B4210" s="68" t="n">
        <x:v>51.2</x:v>
      </x:c>
      <x:c r="C4210" s="68" t="n">
        <x:v>34.5</x:v>
      </x:c>
      <x:c r="D4210" s="68" t="n">
        <x:v>212.4</x:v>
      </x:c>
      <x:c r="E4210" s="68" t="n">
        <x:v>20.3</x:v>
      </x:c>
      <x:c r="F4210" s="68" t="n">
        <x:v>54.8</x:v>
      </x:c>
      <x:c r="G4210" s="68" t="n">
        <x:v>7.7</x:v>
      </x:c>
      <x:c r="H4210" s="69" t="n">
        <x:v>2.024</x:v>
      </x:c>
      <x:c r="I4210" s="68" t="n">
        <x:v>4936</x:v>
      </x:c>
      <x:c r="J4210" s="68" t="n">
        <x:v>10.7</x:v>
      </x:c>
      <x:c r="K4210" s="68" t="n">
        <x:v>891</x:v>
      </x:c>
      <x:c r="L4210" s="68" t="n">
        <x:v>5.1</x:v>
      </x:c>
      <x:c r="M4210" s="70" t="n">
        <x:v>0.085</x:v>
      </x:c>
      <x:c r="N4210" s="71" t="n">
        <x:v>126</x:v>
      </x:c>
      <x:c r="O4210" s="33" t="n">
        <x:f>ROUND(3*E4210+F4210+G4210*H4210,1)</x:f>
        <x:v>131.3</x:v>
      </x:c>
      <x:c r="P4210" s="33" t="n">
        <x:f>ROUND('Inputs'!$C$4*'Inputs'!$C$7*'Inputs'!$C$5*C4210/3600,1)</x:f>
        <x:v>4983.3</x:v>
      </x:c>
      <x:c r="Q4210" s="33" t="n">
        <x:f>ROUND(('Inputs'!$C$4/B4210)*'Inputs'!$C$7*'Inputs'!$C$6*D4210/3600,1)</x:f>
        <x:v>1198.4</x:v>
      </x:c>
      <x:c r="R4210" s="59" t="n">
        <x:f>ROUND((P4210-Q4210)*O4210-('Inputs'!$C$4/B4210)*(I4210/J4210+K4210)-'Inputs'!$C$4*L4210-('Inputs'!$C$4*'Inputs'!$C$20*'Inputs'!$C$21*'Inputs'!$C$22/1000)*M4210*N4210,0)</x:f>
        <x:v>157885</x:v>
      </x:c>
      <x:c r="S4210" s="59" t="n">
        <x:f>ROUND(R4210/'Inputs'!$C$4,2)</x:f>
        <x:v>15.79</x:v>
      </x:c>
      <x:c r="T4210" s="33" t="n">
        <x:f>ROUND((P4210-Q4210)*G4210*'Inputs'!$C$25/1000,1)</x:f>
        <x:v>75.3</x:v>
      </x:c>
    </x:row>
    <x:row r="4211">
      <x:c r="A4211" t="n">
        <x:v>4196</x:v>
      </x:c>
      <x:c r="B4211" s="68" t="n">
        <x:v>41.7</x:v>
      </x:c>
      <x:c r="C4211" s="68" t="n">
        <x:v>27.9</x:v>
      </x:c>
      <x:c r="D4211" s="68" t="n">
        <x:v>234.4</x:v>
      </x:c>
      <x:c r="E4211" s="68" t="n">
        <x:v>21.4</x:v>
      </x:c>
      <x:c r="F4211" s="68" t="n">
        <x:v>36.5</x:v>
      </x:c>
      <x:c r="G4211" s="68" t="n">
        <x:v>9.3</x:v>
      </x:c>
      <x:c r="H4211" s="69" t="n">
        <x:v>1.743</x:v>
      </x:c>
      <x:c r="I4211" s="68" t="n">
        <x:v>5629</x:v>
      </x:c>
      <x:c r="J4211" s="68" t="n">
        <x:v>11.5</x:v>
      </x:c>
      <x:c r="K4211" s="68" t="n">
        <x:v>860</x:v>
      </x:c>
      <x:c r="L4211" s="68" t="n">
        <x:v>2</x:v>
      </x:c>
      <x:c r="M4211" s="70" t="n">
        <x:v>0.006</x:v>
      </x:c>
      <x:c r="N4211" s="71" t="n">
        <x:v>149</x:v>
      </x:c>
      <x:c r="O4211" s="33" t="n">
        <x:f>ROUND(3*E4211+F4211+G4211*H4211,1)</x:f>
        <x:v>116.9</x:v>
      </x:c>
      <x:c r="P4211" s="33" t="n">
        <x:f>ROUND('Inputs'!$C$4*'Inputs'!$C$7*'Inputs'!$C$5*C4211/3600,1)</x:f>
        <x:v>4030</x:v>
      </x:c>
      <x:c r="Q4211" s="33" t="n">
        <x:f>ROUND(('Inputs'!$C$4/B4211)*'Inputs'!$C$7*'Inputs'!$C$6*D4211/3600,1)</x:f>
        <x:v>1623.9</x:v>
      </x:c>
      <x:c r="R4211" s="59" t="n">
        <x:f>ROUND((P4211-Q4211)*O4211-('Inputs'!$C$4/B4211)*(I4211/J4211+K4211)-'Inputs'!$C$4*L4211-('Inputs'!$C$4*'Inputs'!$C$20*'Inputs'!$C$21*'Inputs'!$C$22/1000)*M4211*N4211,0)</x:f>
        <x:v>-64342</x:v>
      </x:c>
      <x:c r="S4211" s="59" t="n">
        <x:f>ROUND(R4211/'Inputs'!$C$4,2)</x:f>
        <x:v>-6.43</x:v>
      </x:c>
      <x:c r="T4211" s="33" t="n">
        <x:f>ROUND((P4211-Q4211)*G4211*'Inputs'!$C$25/1000,1)</x:f>
        <x:v>57.8</x:v>
      </x:c>
    </x:row>
    <x:row r="4212">
      <x:c r="A4212" t="n">
        <x:v>4197</x:v>
      </x:c>
      <x:c r="B4212" s="68" t="n">
        <x:v>57.4</x:v>
      </x:c>
      <x:c r="C4212" s="68" t="n">
        <x:v>28.2</x:v>
      </x:c>
      <x:c r="D4212" s="68" t="n">
        <x:v>226.3</x:v>
      </x:c>
      <x:c r="E4212" s="68" t="n">
        <x:v>27.7</x:v>
      </x:c>
      <x:c r="F4212" s="68" t="n">
        <x:v>53.3</x:v>
      </x:c>
      <x:c r="G4212" s="68" t="n">
        <x:v>7.4</x:v>
      </x:c>
      <x:c r="H4212" s="69" t="n">
        <x:v>1.694</x:v>
      </x:c>
      <x:c r="I4212" s="68" t="n">
        <x:v>8134</x:v>
      </x:c>
      <x:c r="J4212" s="68" t="n">
        <x:v>14.8</x:v>
      </x:c>
      <x:c r="K4212" s="68" t="n">
        <x:v>762</x:v>
      </x:c>
      <x:c r="L4212" s="68" t="n">
        <x:v>5.4</x:v>
      </x:c>
      <x:c r="M4212" s="70" t="n">
        <x:v>0.094</x:v>
      </x:c>
      <x:c r="N4212" s="71" t="n">
        <x:v>119</x:v>
      </x:c>
      <x:c r="O4212" s="33" t="n">
        <x:f>ROUND(3*E4212+F4212+G4212*H4212,1)</x:f>
        <x:v>148.9</x:v>
      </x:c>
      <x:c r="P4212" s="33" t="n">
        <x:f>ROUND('Inputs'!$C$4*'Inputs'!$C$7*'Inputs'!$C$5*C4212/3600,1)</x:f>
        <x:v>4073.3</x:v>
      </x:c>
      <x:c r="Q4212" s="33" t="n">
        <x:f>ROUND(('Inputs'!$C$4/B4212)*'Inputs'!$C$7*'Inputs'!$C$6*D4212/3600,1)</x:f>
        <x:v>1138.9</x:v>
      </x:c>
      <x:c r="R4212" s="59" t="n">
        <x:f>ROUND((P4212-Q4212)*O4212-('Inputs'!$C$4/B4212)*(I4212/J4212+K4212)-'Inputs'!$C$4*L4212-('Inputs'!$C$4*'Inputs'!$C$20*'Inputs'!$C$21*'Inputs'!$C$22/1000)*M4212*N4212,0)</x:f>
        <x:v>129418</x:v>
      </x:c>
      <x:c r="S4212" s="59" t="n">
        <x:f>ROUND(R4212/'Inputs'!$C$4,2)</x:f>
        <x:v>12.94</x:v>
      </x:c>
      <x:c r="T4212" s="33" t="n">
        <x:f>ROUND((P4212-Q4212)*G4212*'Inputs'!$C$25/1000,1)</x:f>
        <x:v>56.1</x:v>
      </x:c>
    </x:row>
    <x:row r="4213">
      <x:c r="A4213" t="n">
        <x:v>4198</x:v>
      </x:c>
      <x:c r="B4213" s="68" t="n">
        <x:v>33.8</x:v>
      </x:c>
      <x:c r="C4213" s="68" t="n">
        <x:v>26</x:v>
      </x:c>
      <x:c r="D4213" s="68" t="n">
        <x:v>244.5</x:v>
      </x:c>
      <x:c r="E4213" s="68" t="n">
        <x:v>24.6</x:v>
      </x:c>
      <x:c r="F4213" s="68" t="n">
        <x:v>42.1</x:v>
      </x:c>
      <x:c r="G4213" s="68" t="n">
        <x:v>7.2</x:v>
      </x:c>
      <x:c r="H4213" s="69" t="n">
        <x:v>1.809</x:v>
      </x:c>
      <x:c r="I4213" s="68" t="n">
        <x:v>5237</x:v>
      </x:c>
      <x:c r="J4213" s="68" t="n">
        <x:v>8.6</x:v>
      </x:c>
      <x:c r="K4213" s="68" t="n">
        <x:v>730</x:v>
      </x:c>
      <x:c r="L4213" s="68" t="n">
        <x:v>1.7</x:v>
      </x:c>
      <x:c r="M4213" s="70" t="n">
        <x:v>0.079</x:v>
      </x:c>
      <x:c r="N4213" s="71" t="n">
        <x:v>118</x:v>
      </x:c>
      <x:c r="O4213" s="33" t="n">
        <x:f>ROUND(3*E4213+F4213+G4213*H4213,1)</x:f>
        <x:v>128.9</x:v>
      </x:c>
      <x:c r="P4213" s="33" t="n">
        <x:f>ROUND('Inputs'!$C$4*'Inputs'!$C$7*'Inputs'!$C$5*C4213/3600,1)</x:f>
        <x:v>3755.6</x:v>
      </x:c>
      <x:c r="Q4213" s="33" t="n">
        <x:f>ROUND(('Inputs'!$C$4/B4213)*'Inputs'!$C$7*'Inputs'!$C$6*D4213/3600,1)</x:f>
        <x:v>2089.7</x:v>
      </x:c>
      <x:c r="R4213" s="59" t="n">
        <x:f>ROUND((P4213-Q4213)*O4213-('Inputs'!$C$4/B4213)*(I4213/J4213+K4213)-'Inputs'!$C$4*L4213-('Inputs'!$C$4*'Inputs'!$C$20*'Inputs'!$C$21*'Inputs'!$C$22/1000)*M4213*N4213,0)</x:f>
        <x:v>-219251</x:v>
      </x:c>
      <x:c r="S4213" s="59" t="n">
        <x:f>ROUND(R4213/'Inputs'!$C$4,2)</x:f>
        <x:v>-21.93</x:v>
      </x:c>
      <x:c r="T4213" s="33" t="n">
        <x:f>ROUND((P4213-Q4213)*G4213*'Inputs'!$C$25/1000,1)</x:f>
        <x:v>31</x:v>
      </x:c>
    </x:row>
    <x:row r="4214">
      <x:c r="A4214" t="n">
        <x:v>4199</x:v>
      </x:c>
      <x:c r="B4214" s="68" t="n">
        <x:v>35.9</x:v>
      </x:c>
      <x:c r="C4214" s="68" t="n">
        <x:v>34.3</x:v>
      </x:c>
      <x:c r="D4214" s="68" t="n">
        <x:v>214.9</x:v>
      </x:c>
      <x:c r="E4214" s="68" t="n">
        <x:v>25.6</x:v>
      </x:c>
      <x:c r="F4214" s="68" t="n">
        <x:v>51.5</x:v>
      </x:c>
      <x:c r="G4214" s="68" t="n">
        <x:v>7.8</x:v>
      </x:c>
      <x:c r="H4214" s="69" t="n">
        <x:v>1.905</x:v>
      </x:c>
      <x:c r="I4214" s="68" t="n">
        <x:v>4771</x:v>
      </x:c>
      <x:c r="J4214" s="68" t="n">
        <x:v>9.6</x:v>
      </x:c>
      <x:c r="K4214" s="68" t="n">
        <x:v>764</x:v>
      </x:c>
      <x:c r="L4214" s="68" t="n">
        <x:v>4.1</x:v>
      </x:c>
      <x:c r="M4214" s="70" t="n">
        <x:v>0.052</x:v>
      </x:c>
      <x:c r="N4214" s="71" t="n">
        <x:v>112</x:v>
      </x:c>
      <x:c r="O4214" s="33" t="n">
        <x:f>ROUND(3*E4214+F4214+G4214*H4214,1)</x:f>
        <x:v>143.2</x:v>
      </x:c>
      <x:c r="P4214" s="33" t="n">
        <x:f>ROUND('Inputs'!$C$4*'Inputs'!$C$7*'Inputs'!$C$5*C4214/3600,1)</x:f>
        <x:v>4954.4</x:v>
      </x:c>
      <x:c r="Q4214" s="33" t="n">
        <x:f>ROUND(('Inputs'!$C$4/B4214)*'Inputs'!$C$7*'Inputs'!$C$6*D4214/3600,1)</x:f>
        <x:v>1729.3</x:v>
      </x:c>
      <x:c r="R4214" s="59" t="n">
        <x:f>ROUND((P4214-Q4214)*O4214-('Inputs'!$C$4/B4214)*(I4214/J4214+K4214)-'Inputs'!$C$4*L4214-('Inputs'!$C$4*'Inputs'!$C$20*'Inputs'!$C$21*'Inputs'!$C$22/1000)*M4214*N4214,0)</x:f>
        <x:v>56563</x:v>
      </x:c>
      <x:c r="S4214" s="59" t="n">
        <x:f>ROUND(R4214/'Inputs'!$C$4,2)</x:f>
        <x:v>5.66</x:v>
      </x:c>
      <x:c r="T4214" s="33" t="n">
        <x:f>ROUND((P4214-Q4214)*G4214*'Inputs'!$C$25/1000,1)</x:f>
        <x:v>65</x:v>
      </x:c>
    </x:row>
    <x:row r="4215">
      <x:c r="A4215" t="n">
        <x:v>4200</x:v>
      </x:c>
      <x:c r="B4215" s="68" t="n">
        <x:v>48</x:v>
      </x:c>
      <x:c r="C4215" s="68" t="n">
        <x:v>27.2</x:v>
      </x:c>
      <x:c r="D4215" s="68" t="n">
        <x:v>221.5</x:v>
      </x:c>
      <x:c r="E4215" s="68" t="n">
        <x:v>23.4</x:v>
      </x:c>
      <x:c r="F4215" s="68" t="n">
        <x:v>34.8</x:v>
      </x:c>
      <x:c r="G4215" s="68" t="n">
        <x:v>9.5</x:v>
      </x:c>
      <x:c r="H4215" s="69" t="n">
        <x:v>1.818</x:v>
      </x:c>
      <x:c r="I4215" s="68" t="n">
        <x:v>5040</x:v>
      </x:c>
      <x:c r="J4215" s="68" t="n">
        <x:v>12.9</x:v>
      </x:c>
      <x:c r="K4215" s="68" t="n">
        <x:v>670</x:v>
      </x:c>
      <x:c r="L4215" s="68" t="n">
        <x:v>5.8</x:v>
      </x:c>
      <x:c r="M4215" s="70" t="n">
        <x:v>0.001</x:v>
      </x:c>
      <x:c r="N4215" s="71" t="n">
        <x:v>71</x:v>
      </x:c>
      <x:c r="O4215" s="33" t="n">
        <x:f>ROUND(3*E4215+F4215+G4215*H4215,1)</x:f>
        <x:v>122.3</x:v>
      </x:c>
      <x:c r="P4215" s="33" t="n">
        <x:f>ROUND('Inputs'!$C$4*'Inputs'!$C$7*'Inputs'!$C$5*C4215/3600,1)</x:f>
        <x:v>3928.9</x:v>
      </x:c>
      <x:c r="Q4215" s="33" t="n">
        <x:f>ROUND(('Inputs'!$C$4/B4215)*'Inputs'!$C$7*'Inputs'!$C$6*D4215/3600,1)</x:f>
        <x:v>1333.1</x:v>
      </x:c>
      <x:c r="R4215" s="59" t="n">
        <x:f>ROUND((P4215-Q4215)*O4215-('Inputs'!$C$4/B4215)*(I4215/J4215+K4215)-'Inputs'!$C$4*L4215-('Inputs'!$C$4*'Inputs'!$C$20*'Inputs'!$C$21*'Inputs'!$C$22/1000)*M4215*N4215,0)</x:f>
        <x:v>38329</x:v>
      </x:c>
      <x:c r="S4215" s="59" t="n">
        <x:f>ROUND(R4215/'Inputs'!$C$4,2)</x:f>
        <x:v>3.83</x:v>
      </x:c>
      <x:c r="T4215" s="33" t="n">
        <x:f>ROUND((P4215-Q4215)*G4215*'Inputs'!$C$25/1000,1)</x:f>
        <x:v>63.7</x:v>
      </x:c>
    </x:row>
    <x:row r="4216">
      <x:c r="A4216" t="n">
        <x:v>4201</x:v>
      </x:c>
      <x:c r="B4216" s="68" t="n">
        <x:v>54.4</x:v>
      </x:c>
      <x:c r="C4216" s="68" t="n">
        <x:v>28.3</x:v>
      </x:c>
      <x:c r="D4216" s="68" t="n">
        <x:v>193.2</x:v>
      </x:c>
      <x:c r="E4216" s="68" t="n">
        <x:v>27.2</x:v>
      </x:c>
      <x:c r="F4216" s="68" t="n">
        <x:v>52.8</x:v>
      </x:c>
      <x:c r="G4216" s="68" t="n">
        <x:v>8</x:v>
      </x:c>
      <x:c r="H4216" s="69" t="n">
        <x:v>1.743</x:v>
      </x:c>
      <x:c r="I4216" s="68" t="n">
        <x:v>5206</x:v>
      </x:c>
      <x:c r="J4216" s="68" t="n">
        <x:v>9.3</x:v>
      </x:c>
      <x:c r="K4216" s="68" t="n">
        <x:v>761</x:v>
      </x:c>
      <x:c r="L4216" s="68" t="n">
        <x:v>2</x:v>
      </x:c>
      <x:c r="M4216" s="70" t="n">
        <x:v>0.063</x:v>
      </x:c>
      <x:c r="N4216" s="71" t="n">
        <x:v>96</x:v>
      </x:c>
      <x:c r="O4216" s="33" t="n">
        <x:f>ROUND(3*E4216+F4216+G4216*H4216,1)</x:f>
        <x:v>148.3</x:v>
      </x:c>
      <x:c r="P4216" s="33" t="n">
        <x:f>ROUND('Inputs'!$C$4*'Inputs'!$C$7*'Inputs'!$C$5*C4216/3600,1)</x:f>
        <x:v>4087.8</x:v>
      </x:c>
      <x:c r="Q4216" s="33" t="n">
        <x:f>ROUND(('Inputs'!$C$4/B4216)*'Inputs'!$C$7*'Inputs'!$C$6*D4216/3600,1)</x:f>
        <x:v>1026</x:v>
      </x:c>
      <x:c r="R4216" s="59" t="n">
        <x:f>ROUND((P4216-Q4216)*O4216-('Inputs'!$C$4/B4216)*(I4216/J4216+K4216)-'Inputs'!$C$4*L4216-('Inputs'!$C$4*'Inputs'!$C$20*'Inputs'!$C$21*'Inputs'!$C$22/1000)*M4216*N4216,0)</x:f>
        <x:v>177749</x:v>
      </x:c>
      <x:c r="S4216" s="59" t="n">
        <x:f>ROUND(R4216/'Inputs'!$C$4,2)</x:f>
        <x:v>17.77</x:v>
      </x:c>
      <x:c r="T4216" s="33" t="n">
        <x:f>ROUND((P4216-Q4216)*G4216*'Inputs'!$C$25/1000,1)</x:f>
        <x:v>63.3</x:v>
      </x:c>
    </x:row>
    <x:row r="4217">
      <x:c r="A4217" t="n">
        <x:v>4202</x:v>
      </x:c>
      <x:c r="B4217" s="68" t="n">
        <x:v>58.6</x:v>
      </x:c>
      <x:c r="C4217" s="68" t="n">
        <x:v>26.4</x:v>
      </x:c>
      <x:c r="D4217" s="68" t="n">
        <x:v>186.9</x:v>
      </x:c>
      <x:c r="E4217" s="68" t="n">
        <x:v>24.8</x:v>
      </x:c>
      <x:c r="F4217" s="68" t="n">
        <x:v>31.3</x:v>
      </x:c>
      <x:c r="G4217" s="68" t="n">
        <x:v>7.4</x:v>
      </x:c>
      <x:c r="H4217" s="69" t="n">
        <x:v>1.728</x:v>
      </x:c>
      <x:c r="I4217" s="68" t="n">
        <x:v>7237</x:v>
      </x:c>
      <x:c r="J4217" s="68" t="n">
        <x:v>8.7</x:v>
      </x:c>
      <x:c r="K4217" s="68" t="n">
        <x:v>465</x:v>
      </x:c>
      <x:c r="L4217" s="68" t="n">
        <x:v>2.8</x:v>
      </x:c>
      <x:c r="M4217" s="70" t="n">
        <x:v>0.086</x:v>
      </x:c>
      <x:c r="N4217" s="71" t="n">
        <x:v>114</x:v>
      </x:c>
      <x:c r="O4217" s="33" t="n">
        <x:f>ROUND(3*E4217+F4217+G4217*H4217,1)</x:f>
        <x:v>118.5</x:v>
      </x:c>
      <x:c r="P4217" s="33" t="n">
        <x:f>ROUND('Inputs'!$C$4*'Inputs'!$C$7*'Inputs'!$C$5*C4217/3600,1)</x:f>
        <x:v>3813.3</x:v>
      </x:c>
      <x:c r="Q4217" s="33" t="n">
        <x:f>ROUND(('Inputs'!$C$4/B4217)*'Inputs'!$C$7*'Inputs'!$C$6*D4217/3600,1)</x:f>
        <x:v>921.4</x:v>
      </x:c>
      <x:c r="R4217" s="59" t="n">
        <x:f>ROUND((P4217-Q4217)*O4217-('Inputs'!$C$4/B4217)*(I4217/J4217+K4217)-'Inputs'!$C$4*L4217-('Inputs'!$C$4*'Inputs'!$C$20*'Inputs'!$C$21*'Inputs'!$C$22/1000)*M4217*N4217,0)</x:f>
        <x:v>71463</x:v>
      </x:c>
      <x:c r="S4217" s="59" t="n">
        <x:f>ROUND(R4217/'Inputs'!$C$4,2)</x:f>
        <x:v>7.15</x:v>
      </x:c>
      <x:c r="T4217" s="33" t="n">
        <x:f>ROUND((P4217-Q4217)*G4217*'Inputs'!$C$25/1000,1)</x:f>
        <x:v>55.3</x:v>
      </x:c>
    </x:row>
    <x:row r="4218">
      <x:c r="A4218" t="n">
        <x:v>4203</x:v>
      </x:c>
      <x:c r="B4218" s="68" t="n">
        <x:v>37.3</x:v>
      </x:c>
      <x:c r="C4218" s="68" t="n">
        <x:v>33.8</x:v>
      </x:c>
      <x:c r="D4218" s="68" t="n">
        <x:v>202.3</x:v>
      </x:c>
      <x:c r="E4218" s="68" t="n">
        <x:v>24.3</x:v>
      </x:c>
      <x:c r="F4218" s="68" t="n">
        <x:v>33.1</x:v>
      </x:c>
      <x:c r="G4218" s="68" t="n">
        <x:v>9</x:v>
      </x:c>
      <x:c r="H4218" s="69" t="n">
        <x:v>1.949</x:v>
      </x:c>
      <x:c r="I4218" s="68" t="n">
        <x:v>6609</x:v>
      </x:c>
      <x:c r="J4218" s="68" t="n">
        <x:v>14.7</x:v>
      </x:c>
      <x:c r="K4218" s="68" t="n">
        <x:v>345</x:v>
      </x:c>
      <x:c r="L4218" s="68" t="n">
        <x:v>1.8</x:v>
      </x:c>
      <x:c r="M4218" s="70" t="n">
        <x:v>0.058</x:v>
      </x:c>
      <x:c r="N4218" s="71" t="n">
        <x:v>153</x:v>
      </x:c>
      <x:c r="O4218" s="33" t="n">
        <x:f>ROUND(3*E4218+F4218+G4218*H4218,1)</x:f>
        <x:v>123.5</x:v>
      </x:c>
      <x:c r="P4218" s="33" t="n">
        <x:f>ROUND('Inputs'!$C$4*'Inputs'!$C$7*'Inputs'!$C$5*C4218/3600,1)</x:f>
        <x:v>4882.2</x:v>
      </x:c>
      <x:c r="Q4218" s="33" t="n">
        <x:f>ROUND(('Inputs'!$C$4/B4218)*'Inputs'!$C$7*'Inputs'!$C$6*D4218/3600,1)</x:f>
        <x:v>1566.8</x:v>
      </x:c>
      <x:c r="R4218" s="59" t="n">
        <x:f>ROUND((P4218-Q4218)*O4218-('Inputs'!$C$4/B4218)*(I4218/J4218+K4218)-'Inputs'!$C$4*L4218-('Inputs'!$C$4*'Inputs'!$C$20*'Inputs'!$C$21*'Inputs'!$C$22/1000)*M4218*N4218,0)</x:f>
        <x:v>158581</x:v>
      </x:c>
      <x:c r="S4218" s="59" t="n">
        <x:f>ROUND(R4218/'Inputs'!$C$4,2)</x:f>
        <x:v>15.86</x:v>
      </x:c>
      <x:c r="T4218" s="33" t="n">
        <x:f>ROUND((P4218-Q4218)*G4218*'Inputs'!$C$25/1000,1)</x:f>
        <x:v>77.1</x:v>
      </x:c>
    </x:row>
    <x:row r="4219">
      <x:c r="A4219" t="n">
        <x:v>4204</x:v>
      </x:c>
      <x:c r="B4219" s="68" t="n">
        <x:v>40.1</x:v>
      </x:c>
      <x:c r="C4219" s="68" t="n">
        <x:v>29.5</x:v>
      </x:c>
      <x:c r="D4219" s="68" t="n">
        <x:v>198.3</x:v>
      </x:c>
      <x:c r="E4219" s="68" t="n">
        <x:v>20.5</x:v>
      </x:c>
      <x:c r="F4219" s="68" t="n">
        <x:v>30.6</x:v>
      </x:c>
      <x:c r="G4219" s="68" t="n">
        <x:v>10.5</x:v>
      </x:c>
      <x:c r="H4219" s="69" t="n">
        <x:v>1.969</x:v>
      </x:c>
      <x:c r="I4219" s="68" t="n">
        <x:v>6433</x:v>
      </x:c>
      <x:c r="J4219" s="68" t="n">
        <x:v>9.3</x:v>
      </x:c>
      <x:c r="K4219" s="68" t="n">
        <x:v>618</x:v>
      </x:c>
      <x:c r="L4219" s="68" t="n">
        <x:v>5.8</x:v>
      </x:c>
      <x:c r="M4219" s="70" t="n">
        <x:v>0.01</x:v>
      </x:c>
      <x:c r="N4219" s="71" t="n">
        <x:v>117</x:v>
      </x:c>
      <x:c r="O4219" s="33" t="n">
        <x:f>ROUND(3*E4219+F4219+G4219*H4219,1)</x:f>
        <x:v>112.8</x:v>
      </x:c>
      <x:c r="P4219" s="33" t="n">
        <x:f>ROUND('Inputs'!$C$4*'Inputs'!$C$7*'Inputs'!$C$5*C4219/3600,1)</x:f>
        <x:v>4261.1</x:v>
      </x:c>
      <x:c r="Q4219" s="33" t="n">
        <x:f>ROUND(('Inputs'!$C$4/B4219)*'Inputs'!$C$7*'Inputs'!$C$6*D4219/3600,1)</x:f>
        <x:v>1428.6</x:v>
      </x:c>
      <x:c r="R4219" s="59" t="n">
        <x:f>ROUND((P4219-Q4219)*O4219-('Inputs'!$C$4/B4219)*(I4219/J4219+K4219)-'Inputs'!$C$4*L4219-('Inputs'!$C$4*'Inputs'!$C$20*'Inputs'!$C$21*'Inputs'!$C$22/1000)*M4219*N4219,0)</x:f>
        <x:v>-67724</x:v>
      </x:c>
      <x:c r="S4219" s="59" t="n">
        <x:f>ROUND(R4219/'Inputs'!$C$4,2)</x:f>
        <x:v>-6.77</x:v>
      </x:c>
      <x:c r="T4219" s="33" t="n">
        <x:f>ROUND((P4219-Q4219)*G4219*'Inputs'!$C$25/1000,1)</x:f>
        <x:v>76.8</x:v>
      </x:c>
    </x:row>
    <x:row r="4220">
      <x:c r="A4220" t="n">
        <x:v>4205</x:v>
      </x:c>
      <x:c r="B4220" s="68" t="n">
        <x:v>48</x:v>
      </x:c>
      <x:c r="C4220" s="68" t="n">
        <x:v>30.5</x:v>
      </x:c>
      <x:c r="D4220" s="68" t="n">
        <x:v>247.6</x:v>
      </x:c>
      <x:c r="E4220" s="68" t="n">
        <x:v>27.8</x:v>
      </x:c>
      <x:c r="F4220" s="68" t="n">
        <x:v>53.5</x:v>
      </x:c>
      <x:c r="G4220" s="68" t="n">
        <x:v>10.2</x:v>
      </x:c>
      <x:c r="H4220" s="69" t="n">
        <x:v>2.063</x:v>
      </x:c>
      <x:c r="I4220" s="68" t="n">
        <x:v>6249</x:v>
      </x:c>
      <x:c r="J4220" s="68" t="n">
        <x:v>14.6</x:v>
      </x:c>
      <x:c r="K4220" s="68" t="n">
        <x:v>545</x:v>
      </x:c>
      <x:c r="L4220" s="68" t="n">
        <x:v>4.9</x:v>
      </x:c>
      <x:c r="M4220" s="70" t="n">
        <x:v>0.057</x:v>
      </x:c>
      <x:c r="N4220" s="71" t="n">
        <x:v>76</x:v>
      </x:c>
      <x:c r="O4220" s="33" t="n">
        <x:f>ROUND(3*E4220+F4220+G4220*H4220,1)</x:f>
        <x:v>157.9</x:v>
      </x:c>
      <x:c r="P4220" s="33" t="n">
        <x:f>ROUND('Inputs'!$C$4*'Inputs'!$C$7*'Inputs'!$C$5*C4220/3600,1)</x:f>
        <x:v>4405.6</x:v>
      </x:c>
      <x:c r="Q4220" s="33" t="n">
        <x:f>ROUND(('Inputs'!$C$4/B4220)*'Inputs'!$C$7*'Inputs'!$C$6*D4220/3600,1)</x:f>
        <x:v>1490.2</x:v>
      </x:c>
      <x:c r="R4220" s="59" t="n">
        <x:f>ROUND((P4220-Q4220)*O4220-('Inputs'!$C$4/B4220)*(I4220/J4220+K4220)-'Inputs'!$C$4*L4220-('Inputs'!$C$4*'Inputs'!$C$20*'Inputs'!$C$21*'Inputs'!$C$22/1000)*M4220*N4220,0)</x:f>
        <x:v>198943</x:v>
      </x:c>
      <x:c r="S4220" s="59" t="n">
        <x:f>ROUND(R4220/'Inputs'!$C$4,2)</x:f>
        <x:v>19.89</x:v>
      </x:c>
      <x:c r="T4220" s="33" t="n">
        <x:f>ROUND((P4220-Q4220)*G4220*'Inputs'!$C$25/1000,1)</x:f>
        <x:v>76.8</x:v>
      </x:c>
    </x:row>
    <x:row r="4221">
      <x:c r="A4221" t="n">
        <x:v>4206</x:v>
      </x:c>
      <x:c r="B4221" s="68" t="n">
        <x:v>47.1</x:v>
      </x:c>
      <x:c r="C4221" s="68" t="n">
        <x:v>29</x:v>
      </x:c>
      <x:c r="D4221" s="68" t="n">
        <x:v>247.1</x:v>
      </x:c>
      <x:c r="E4221" s="68" t="n">
        <x:v>27.9</x:v>
      </x:c>
      <x:c r="F4221" s="68" t="n">
        <x:v>34.4</x:v>
      </x:c>
      <x:c r="G4221" s="68" t="n">
        <x:v>9</x:v>
      </x:c>
      <x:c r="H4221" s="69" t="n">
        <x:v>1.823</x:v>
      </x:c>
      <x:c r="I4221" s="68" t="n">
        <x:v>8984</x:v>
      </x:c>
      <x:c r="J4221" s="68" t="n">
        <x:v>10.8</x:v>
      </x:c>
      <x:c r="K4221" s="68" t="n">
        <x:v>622</x:v>
      </x:c>
      <x:c r="L4221" s="68" t="n">
        <x:v>5.5</x:v>
      </x:c>
      <x:c r="M4221" s="70" t="n">
        <x:v>0.05</x:v>
      </x:c>
      <x:c r="N4221" s="71" t="n">
        <x:v>125</x:v>
      </x:c>
      <x:c r="O4221" s="33" t="n">
        <x:f>ROUND(3*E4221+F4221+G4221*H4221,1)</x:f>
        <x:v>134.5</x:v>
      </x:c>
      <x:c r="P4221" s="33" t="n">
        <x:f>ROUND('Inputs'!$C$4*'Inputs'!$C$7*'Inputs'!$C$5*C4221/3600,1)</x:f>
        <x:v>4188.9</x:v>
      </x:c>
      <x:c r="Q4221" s="33" t="n">
        <x:f>ROUND(('Inputs'!$C$4/B4221)*'Inputs'!$C$7*'Inputs'!$C$6*D4221/3600,1)</x:f>
        <x:v>1515.6</x:v>
      </x:c>
      <x:c r="R4221" s="59" t="n">
        <x:f>ROUND((P4221-Q4221)*O4221-('Inputs'!$C$4/B4221)*(I4221/J4221+K4221)-'Inputs'!$C$4*L4221-('Inputs'!$C$4*'Inputs'!$C$20*'Inputs'!$C$21*'Inputs'!$C$22/1000)*M4221*N4221,0)</x:f>
        <x:v>-18090</x:v>
      </x:c>
      <x:c r="S4221" s="59" t="n">
        <x:f>ROUND(R4221/'Inputs'!$C$4,2)</x:f>
        <x:v>-1.81</x:v>
      </x:c>
      <x:c r="T4221" s="33" t="n">
        <x:f>ROUND((P4221-Q4221)*G4221*'Inputs'!$C$25/1000,1)</x:f>
        <x:v>62.2</x:v>
      </x:c>
    </x:row>
    <x:row r="4222">
      <x:c r="A4222" t="n">
        <x:v>4207</x:v>
      </x:c>
      <x:c r="B4222" s="68" t="n">
        <x:v>38.8</x:v>
      </x:c>
      <x:c r="C4222" s="68" t="n">
        <x:v>26.4</x:v>
      </x:c>
      <x:c r="D4222" s="68" t="n">
        <x:v>199.5</x:v>
      </x:c>
      <x:c r="E4222" s="68" t="n">
        <x:v>24.6</x:v>
      </x:c>
      <x:c r="F4222" s="68" t="n">
        <x:v>49</x:v>
      </x:c>
      <x:c r="G4222" s="68" t="n">
        <x:v>7.1</x:v>
      </x:c>
      <x:c r="H4222" s="69" t="n">
        <x:v>1.975</x:v>
      </x:c>
      <x:c r="I4222" s="68" t="n">
        <x:v>8152</x:v>
      </x:c>
      <x:c r="J4222" s="68" t="n">
        <x:v>10.5</x:v>
      </x:c>
      <x:c r="K4222" s="68" t="n">
        <x:v>619</x:v>
      </x:c>
      <x:c r="L4222" s="68" t="n">
        <x:v>3.5</x:v>
      </x:c>
      <x:c r="M4222" s="70" t="n">
        <x:v>0.014</x:v>
      </x:c>
      <x:c r="N4222" s="71" t="n">
        <x:v>146</x:v>
      </x:c>
      <x:c r="O4222" s="33" t="n">
        <x:f>ROUND(3*E4222+F4222+G4222*H4222,1)</x:f>
        <x:v>136.8</x:v>
      </x:c>
      <x:c r="P4222" s="33" t="n">
        <x:f>ROUND('Inputs'!$C$4*'Inputs'!$C$7*'Inputs'!$C$5*C4222/3600,1)</x:f>
        <x:v>3813.3</x:v>
      </x:c>
      <x:c r="Q4222" s="33" t="n">
        <x:f>ROUND(('Inputs'!$C$4/B4222)*'Inputs'!$C$7*'Inputs'!$C$6*D4222/3600,1)</x:f>
        <x:v>1485.4</x:v>
      </x:c>
      <x:c r="R4222" s="59" t="n">
        <x:f>ROUND((P4222-Q4222)*O4222-('Inputs'!$C$4/B4222)*(I4222/J4222+K4222)-'Inputs'!$C$4*L4222-('Inputs'!$C$4*'Inputs'!$C$20*'Inputs'!$C$21*'Inputs'!$C$22/1000)*M4222*N4222,0)</x:f>
        <x:v>-80748</x:v>
      </x:c>
      <x:c r="S4222" s="59" t="n">
        <x:f>ROUND(R4222/'Inputs'!$C$4,2)</x:f>
        <x:v>-8.07</x:v>
      </x:c>
      <x:c r="T4222" s="33" t="n">
        <x:f>ROUND((P4222-Q4222)*G4222*'Inputs'!$C$25/1000,1)</x:f>
        <x:v>42.7</x:v>
      </x:c>
    </x:row>
    <x:row r="4223">
      <x:c r="A4223" t="n">
        <x:v>4208</x:v>
      </x:c>
      <x:c r="B4223" s="68" t="n">
        <x:v>54.6</x:v>
      </x:c>
      <x:c r="C4223" s="68" t="n">
        <x:v>26.6</x:v>
      </x:c>
      <x:c r="D4223" s="68" t="n">
        <x:v>203.2</x:v>
      </x:c>
      <x:c r="E4223" s="68" t="n">
        <x:v>20.4</x:v>
      </x:c>
      <x:c r="F4223" s="68" t="n">
        <x:v>35.9</x:v>
      </x:c>
      <x:c r="G4223" s="68" t="n">
        <x:v>7.4</x:v>
      </x:c>
      <x:c r="H4223" s="69" t="n">
        <x:v>1.899</x:v>
      </x:c>
      <x:c r="I4223" s="68" t="n">
        <x:v>5717</x:v>
      </x:c>
      <x:c r="J4223" s="68" t="n">
        <x:v>14</x:v>
      </x:c>
      <x:c r="K4223" s="68" t="n">
        <x:v>445</x:v>
      </x:c>
      <x:c r="L4223" s="68" t="n">
        <x:v>1.5</x:v>
      </x:c>
      <x:c r="M4223" s="70" t="n">
        <x:v>0.032</x:v>
      </x:c>
      <x:c r="N4223" s="71" t="n">
        <x:v>117</x:v>
      </x:c>
      <x:c r="O4223" s="33" t="n">
        <x:f>ROUND(3*E4223+F4223+G4223*H4223,1)</x:f>
        <x:v>111.2</x:v>
      </x:c>
      <x:c r="P4223" s="33" t="n">
        <x:f>ROUND('Inputs'!$C$4*'Inputs'!$C$7*'Inputs'!$C$5*C4223/3600,1)</x:f>
        <x:v>3842.2</x:v>
      </x:c>
      <x:c r="Q4223" s="33" t="n">
        <x:f>ROUND(('Inputs'!$C$4/B4223)*'Inputs'!$C$7*'Inputs'!$C$6*D4223/3600,1)</x:f>
        <x:v>1075.1</x:v>
      </x:c>
      <x:c r="R4223" s="59" t="n">
        <x:f>ROUND((P4223-Q4223)*O4223-('Inputs'!$C$4/B4223)*(I4223/J4223+K4223)-'Inputs'!$C$4*L4223-('Inputs'!$C$4*'Inputs'!$C$20*'Inputs'!$C$21*'Inputs'!$C$22/1000)*M4223*N4223,0)</x:f>
        <x:v>128037</x:v>
      </x:c>
      <x:c r="S4223" s="59" t="n">
        <x:f>ROUND(R4223/'Inputs'!$C$4,2)</x:f>
        <x:v>12.8</x:v>
      </x:c>
      <x:c r="T4223" s="33" t="n">
        <x:f>ROUND((P4223-Q4223)*G4223*'Inputs'!$C$25/1000,1)</x:f>
        <x:v>52.9</x:v>
      </x:c>
    </x:row>
    <x:row r="4224">
      <x:c r="A4224" t="n">
        <x:v>4209</x:v>
      </x:c>
      <x:c r="B4224" s="68" t="n">
        <x:v>47.2</x:v>
      </x:c>
      <x:c r="C4224" s="68" t="n">
        <x:v>26.9</x:v>
      </x:c>
      <x:c r="D4224" s="68" t="n">
        <x:v>255.9</x:v>
      </x:c>
      <x:c r="E4224" s="68" t="n">
        <x:v>23.8</x:v>
      </x:c>
      <x:c r="F4224" s="68" t="n">
        <x:v>46</x:v>
      </x:c>
      <x:c r="G4224" s="68" t="n">
        <x:v>10.5</x:v>
      </x:c>
      <x:c r="H4224" s="69" t="n">
        <x:v>1.837</x:v>
      </x:c>
      <x:c r="I4224" s="68" t="n">
        <x:v>4657</x:v>
      </x:c>
      <x:c r="J4224" s="68" t="n">
        <x:v>8.6</x:v>
      </x:c>
      <x:c r="K4224" s="68" t="n">
        <x:v>530</x:v>
      </x:c>
      <x:c r="L4224" s="68" t="n">
        <x:v>3</x:v>
      </x:c>
      <x:c r="M4224" s="70" t="n">
        <x:v>0</x:v>
      </x:c>
      <x:c r="N4224" s="71" t="n">
        <x:v>150</x:v>
      </x:c>
      <x:c r="O4224" s="33" t="n">
        <x:f>ROUND(3*E4224+F4224+G4224*H4224,1)</x:f>
        <x:v>136.7</x:v>
      </x:c>
      <x:c r="P4224" s="33" t="n">
        <x:f>ROUND('Inputs'!$C$4*'Inputs'!$C$7*'Inputs'!$C$5*C4224/3600,1)</x:f>
        <x:v>3885.6</x:v>
      </x:c>
      <x:c r="Q4224" s="33" t="n">
        <x:f>ROUND(('Inputs'!$C$4/B4224)*'Inputs'!$C$7*'Inputs'!$C$6*D4224/3600,1)</x:f>
        <x:v>1566.2</x:v>
      </x:c>
      <x:c r="R4224" s="59" t="n">
        <x:f>ROUND((P4224-Q4224)*O4224-('Inputs'!$C$4/B4224)*(I4224/J4224+K4224)-'Inputs'!$C$4*L4224-('Inputs'!$C$4*'Inputs'!$C$20*'Inputs'!$C$21*'Inputs'!$C$22/1000)*M4224*N4224,0)</x:f>
        <x:v>60047</x:v>
      </x:c>
      <x:c r="S4224" s="59" t="n">
        <x:f>ROUND(R4224/'Inputs'!$C$4,2)</x:f>
        <x:v>6</x:v>
      </x:c>
      <x:c r="T4224" s="33" t="n">
        <x:f>ROUND((P4224-Q4224)*G4224*'Inputs'!$C$25/1000,1)</x:f>
        <x:v>62.9</x:v>
      </x:c>
    </x:row>
    <x:row r="4225">
      <x:c r="A4225" t="n">
        <x:v>4210</x:v>
      </x:c>
      <x:c r="B4225" s="68" t="n">
        <x:v>42.8</x:v>
      </x:c>
      <x:c r="C4225" s="68" t="n">
        <x:v>26</x:v>
      </x:c>
      <x:c r="D4225" s="68" t="n">
        <x:v>231.1</x:v>
      </x:c>
      <x:c r="E4225" s="68" t="n">
        <x:v>26.4</x:v>
      </x:c>
      <x:c r="F4225" s="68" t="n">
        <x:v>31.9</x:v>
      </x:c>
      <x:c r="G4225" s="68" t="n">
        <x:v>8.1</x:v>
      </x:c>
      <x:c r="H4225" s="69" t="n">
        <x:v>1.809</x:v>
      </x:c>
      <x:c r="I4225" s="68" t="n">
        <x:v>6671</x:v>
      </x:c>
      <x:c r="J4225" s="68" t="n">
        <x:v>9.5</x:v>
      </x:c>
      <x:c r="K4225" s="68" t="n">
        <x:v>823</x:v>
      </x:c>
      <x:c r="L4225" s="68" t="n">
        <x:v>3.2</x:v>
      </x:c>
      <x:c r="M4225" s="70" t="n">
        <x:v>0.043</x:v>
      </x:c>
      <x:c r="N4225" s="71" t="n">
        <x:v>65</x:v>
      </x:c>
      <x:c r="O4225" s="33" t="n">
        <x:f>ROUND(3*E4225+F4225+G4225*H4225,1)</x:f>
        <x:v>125.8</x:v>
      </x:c>
      <x:c r="P4225" s="33" t="n">
        <x:f>ROUND('Inputs'!$C$4*'Inputs'!$C$7*'Inputs'!$C$5*C4225/3600,1)</x:f>
        <x:v>3755.6</x:v>
      </x:c>
      <x:c r="Q4225" s="33" t="n">
        <x:f>ROUND(('Inputs'!$C$4/B4225)*'Inputs'!$C$7*'Inputs'!$C$6*D4225/3600,1)</x:f>
        <x:v>1559.9</x:v>
      </x:c>
      <x:c r="R4225" s="59" t="n">
        <x:f>ROUND((P4225-Q4225)*O4225-('Inputs'!$C$4/B4225)*(I4225/J4225+K4225)-'Inputs'!$C$4*L4225-('Inputs'!$C$4*'Inputs'!$C$20*'Inputs'!$C$21*'Inputs'!$C$22/1000)*M4225*N4225,0)</x:f>
        <x:v>-118389</x:v>
      </x:c>
      <x:c r="S4225" s="59" t="n">
        <x:f>ROUND(R4225/'Inputs'!$C$4,2)</x:f>
        <x:v>-11.84</x:v>
      </x:c>
      <x:c r="T4225" s="33" t="n">
        <x:f>ROUND((P4225-Q4225)*G4225*'Inputs'!$C$25/1000,1)</x:f>
        <x:v>45.9</x:v>
      </x:c>
    </x:row>
    <x:row r="4226">
      <x:c r="A4226" t="n">
        <x:v>4211</x:v>
      </x:c>
      <x:c r="B4226" s="68" t="n">
        <x:v>56.8</x:v>
      </x:c>
      <x:c r="C4226" s="68" t="n">
        <x:v>25.1</x:v>
      </x:c>
      <x:c r="D4226" s="68" t="n">
        <x:v>217.2</x:v>
      </x:c>
      <x:c r="E4226" s="68" t="n">
        <x:v>22.8</x:v>
      </x:c>
      <x:c r="F4226" s="68" t="n">
        <x:v>31.7</x:v>
      </x:c>
      <x:c r="G4226" s="68" t="n">
        <x:v>8.3</x:v>
      </x:c>
      <x:c r="H4226" s="69" t="n">
        <x:v>1.897</x:v>
      </x:c>
      <x:c r="I4226" s="68" t="n">
        <x:v>4962</x:v>
      </x:c>
      <x:c r="J4226" s="68" t="n">
        <x:v>13.8</x:v>
      </x:c>
      <x:c r="K4226" s="68" t="n">
        <x:v>684</x:v>
      </x:c>
      <x:c r="L4226" s="68" t="n">
        <x:v>5.1</x:v>
      </x:c>
      <x:c r="M4226" s="70" t="n">
        <x:v>0.095</x:v>
      </x:c>
      <x:c r="N4226" s="71" t="n">
        <x:v>108</x:v>
      </x:c>
      <x:c r="O4226" s="33" t="n">
        <x:f>ROUND(3*E4226+F4226+G4226*H4226,1)</x:f>
        <x:v>115.8</x:v>
      </x:c>
      <x:c r="P4226" s="33" t="n">
        <x:f>ROUND('Inputs'!$C$4*'Inputs'!$C$7*'Inputs'!$C$5*C4226/3600,1)</x:f>
        <x:v>3625.6</x:v>
      </x:c>
      <x:c r="Q4226" s="33" t="n">
        <x:f>ROUND(('Inputs'!$C$4/B4226)*'Inputs'!$C$7*'Inputs'!$C$6*D4226/3600,1)</x:f>
        <x:v>1104.7</x:v>
      </x:c>
      <x:c r="R4226" s="59" t="n">
        <x:f>ROUND((P4226-Q4226)*O4226-('Inputs'!$C$4/B4226)*(I4226/J4226+K4226)-'Inputs'!$C$4*L4226-('Inputs'!$C$4*'Inputs'!$C$20*'Inputs'!$C$21*'Inputs'!$C$22/1000)*M4226*N4226,0)</x:f>
        <x:v>34251</x:v>
      </x:c>
      <x:c r="S4226" s="59" t="n">
        <x:f>ROUND(R4226/'Inputs'!$C$4,2)</x:f>
        <x:v>3.43</x:v>
      </x:c>
      <x:c r="T4226" s="33" t="n">
        <x:f>ROUND((P4226-Q4226)*G4226*'Inputs'!$C$25/1000,1)</x:f>
        <x:v>54.1</x:v>
      </x:c>
    </x:row>
    <x:row r="4227">
      <x:c r="A4227" t="n">
        <x:v>4212</x:v>
      </x:c>
      <x:c r="B4227" s="68" t="n">
        <x:v>31.4</x:v>
      </x:c>
      <x:c r="C4227" s="68" t="n">
        <x:v>30.4</x:v>
      </x:c>
      <x:c r="D4227" s="68" t="n">
        <x:v>229.4</x:v>
      </x:c>
      <x:c r="E4227" s="68" t="n">
        <x:v>20.6</x:v>
      </x:c>
      <x:c r="F4227" s="68" t="n">
        <x:v>35</x:v>
      </x:c>
      <x:c r="G4227" s="68" t="n">
        <x:v>10.1</x:v>
      </x:c>
      <x:c r="H4227" s="69" t="n">
        <x:v>1.929</x:v>
      </x:c>
      <x:c r="I4227" s="68" t="n">
        <x:v>6530</x:v>
      </x:c>
      <x:c r="J4227" s="68" t="n">
        <x:v>11.2</x:v>
      </x:c>
      <x:c r="K4227" s="68" t="n">
        <x:v>546</x:v>
      </x:c>
      <x:c r="L4227" s="68" t="n">
        <x:v>4.5</x:v>
      </x:c>
      <x:c r="M4227" s="70" t="n">
        <x:v>0.01</x:v>
      </x:c>
      <x:c r="N4227" s="71" t="n">
        <x:v>87</x:v>
      </x:c>
      <x:c r="O4227" s="33" t="n">
        <x:f>ROUND(3*E4227+F4227+G4227*H4227,1)</x:f>
        <x:v>116.3</x:v>
      </x:c>
      <x:c r="P4227" s="33" t="n">
        <x:f>ROUND('Inputs'!$C$4*'Inputs'!$C$7*'Inputs'!$C$5*C4227/3600,1)</x:f>
        <x:v>4391.1</x:v>
      </x:c>
      <x:c r="Q4227" s="33" t="n">
        <x:f>ROUND(('Inputs'!$C$4/B4227)*'Inputs'!$C$7*'Inputs'!$C$6*D4227/3600,1)</x:f>
        <x:v>2110.5</x:v>
      </x:c>
      <x:c r="R4227" s="59" t="n">
        <x:f>ROUND((P4227-Q4227)*O4227-('Inputs'!$C$4/B4227)*(I4227/J4227+K4227)-'Inputs'!$C$4*L4227-('Inputs'!$C$4*'Inputs'!$C$20*'Inputs'!$C$21*'Inputs'!$C$22/1000)*M4227*N4227,0)</x:f>
        <x:v>-141277</x:v>
      </x:c>
      <x:c r="S4227" s="59" t="n">
        <x:f>ROUND(R4227/'Inputs'!$C$4,2)</x:f>
        <x:v>-14.13</x:v>
      </x:c>
      <x:c r="T4227" s="33" t="n">
        <x:f>ROUND((P4227-Q4227)*G4227*'Inputs'!$C$25/1000,1)</x:f>
        <x:v>59.5</x:v>
      </x:c>
    </x:row>
    <x:row r="4228">
      <x:c r="A4228" t="n">
        <x:v>4213</x:v>
      </x:c>
      <x:c r="B4228" s="68" t="n">
        <x:v>28.5</x:v>
      </x:c>
      <x:c r="C4228" s="68" t="n">
        <x:v>30.2</x:v>
      </x:c>
      <x:c r="D4228" s="68" t="n">
        <x:v>279.6</x:v>
      </x:c>
      <x:c r="E4228" s="68" t="n">
        <x:v>26.3</x:v>
      </x:c>
      <x:c r="F4228" s="68" t="n">
        <x:v>36.3</x:v>
      </x:c>
      <x:c r="G4228" s="68" t="n">
        <x:v>10.5</x:v>
      </x:c>
      <x:c r="H4228" s="69" t="n">
        <x:v>1.94</x:v>
      </x:c>
      <x:c r="I4228" s="68" t="n">
        <x:v>5753</x:v>
      </x:c>
      <x:c r="J4228" s="68" t="n">
        <x:v>13.5</x:v>
      </x:c>
      <x:c r="K4228" s="68" t="n">
        <x:v>761</x:v>
      </x:c>
      <x:c r="L4228" s="68" t="n">
        <x:v>4.4</x:v>
      </x:c>
      <x:c r="M4228" s="70" t="n">
        <x:v>0.092</x:v>
      </x:c>
      <x:c r="N4228" s="71" t="n">
        <x:v>86</x:v>
      </x:c>
      <x:c r="O4228" s="33" t="n">
        <x:f>ROUND(3*E4228+F4228+G4228*H4228,1)</x:f>
        <x:v>135.6</x:v>
      </x:c>
      <x:c r="P4228" s="33" t="n">
        <x:f>ROUND('Inputs'!$C$4*'Inputs'!$C$7*'Inputs'!$C$5*C4228/3600,1)</x:f>
        <x:v>4362.2</x:v>
      </x:c>
      <x:c r="Q4228" s="33" t="n">
        <x:f>ROUND(('Inputs'!$C$4/B4228)*'Inputs'!$C$7*'Inputs'!$C$6*D4228/3600,1)</x:f>
        <x:v>2834.2</x:v>
      </x:c>
      <x:c r="R4228" s="59" t="n">
        <x:f>ROUND((P4228-Q4228)*O4228-('Inputs'!$C$4/B4228)*(I4228/J4228+K4228)-'Inputs'!$C$4*L4228-('Inputs'!$C$4*'Inputs'!$C$20*'Inputs'!$C$21*'Inputs'!$C$22/1000)*M4228*N4228,0)</x:f>
        <x:v>-271039</x:v>
      </x:c>
      <x:c r="S4228" s="59" t="n">
        <x:f>ROUND(R4228/'Inputs'!$C$4,2)</x:f>
        <x:v>-27.1</x:v>
      </x:c>
      <x:c r="T4228" s="33" t="n">
        <x:f>ROUND((P4228-Q4228)*G4228*'Inputs'!$C$25/1000,1)</x:f>
        <x:v>41.5</x:v>
      </x:c>
    </x:row>
    <x:row r="4229">
      <x:c r="A4229" t="n">
        <x:v>4214</x:v>
      </x:c>
      <x:c r="B4229" s="68" t="n">
        <x:v>38</x:v>
      </x:c>
      <x:c r="C4229" s="68" t="n">
        <x:v>31.4</x:v>
      </x:c>
      <x:c r="D4229" s="68" t="n">
        <x:v>187.8</x:v>
      </x:c>
      <x:c r="E4229" s="68" t="n">
        <x:v>25.2</x:v>
      </x:c>
      <x:c r="F4229" s="68" t="n">
        <x:v>34.3</x:v>
      </x:c>
      <x:c r="G4229" s="68" t="n">
        <x:v>9</x:v>
      </x:c>
      <x:c r="H4229" s="69" t="n">
        <x:v>1.816</x:v>
      </x:c>
      <x:c r="I4229" s="68" t="n">
        <x:v>4654</x:v>
      </x:c>
      <x:c r="J4229" s="68" t="n">
        <x:v>8.9</x:v>
      </x:c>
      <x:c r="K4229" s="68" t="n">
        <x:v>518</x:v>
      </x:c>
      <x:c r="L4229" s="68" t="n">
        <x:v>3.6</x:v>
      </x:c>
      <x:c r="M4229" s="70" t="n">
        <x:v>0.03</x:v>
      </x:c>
      <x:c r="N4229" s="71" t="n">
        <x:v>89</x:v>
      </x:c>
      <x:c r="O4229" s="33" t="n">
        <x:f>ROUND(3*E4229+F4229+G4229*H4229,1)</x:f>
        <x:v>126.2</x:v>
      </x:c>
      <x:c r="P4229" s="33" t="n">
        <x:f>ROUND('Inputs'!$C$4*'Inputs'!$C$7*'Inputs'!$C$5*C4229/3600,1)</x:f>
        <x:v>4535.6</x:v>
      </x:c>
      <x:c r="Q4229" s="33" t="n">
        <x:f>ROUND(('Inputs'!$C$4/B4229)*'Inputs'!$C$7*'Inputs'!$C$6*D4229/3600,1)</x:f>
        <x:v>1427.7</x:v>
      </x:c>
      <x:c r="R4229" s="59" t="n">
        <x:f>ROUND((P4229-Q4229)*O4229-('Inputs'!$C$4/B4229)*(I4229/J4229+K4229)-'Inputs'!$C$4*L4229-('Inputs'!$C$4*'Inputs'!$C$20*'Inputs'!$C$21*'Inputs'!$C$22/1000)*M4229*N4229,0)</x:f>
        <x:v>76320</x:v>
      </x:c>
      <x:c r="S4229" s="59" t="n">
        <x:f>ROUND(R4229/'Inputs'!$C$4,2)</x:f>
        <x:v>7.63</x:v>
      </x:c>
      <x:c r="T4229" s="33" t="n">
        <x:f>ROUND((P4229-Q4229)*G4229*'Inputs'!$C$25/1000,1)</x:f>
        <x:v>72.3</x:v>
      </x:c>
    </x:row>
    <x:row r="4230">
      <x:c r="A4230" t="n">
        <x:v>4215</x:v>
      </x:c>
      <x:c r="B4230" s="68" t="n">
        <x:v>42.7</x:v>
      </x:c>
      <x:c r="C4230" s="68" t="n">
        <x:v>29.5</x:v>
      </x:c>
      <x:c r="D4230" s="68" t="n">
        <x:v>203.6</x:v>
      </x:c>
      <x:c r="E4230" s="68" t="n">
        <x:v>24.6</x:v>
      </x:c>
      <x:c r="F4230" s="68" t="n">
        <x:v>46.1</x:v>
      </x:c>
      <x:c r="G4230" s="68" t="n">
        <x:v>7.3</x:v>
      </x:c>
      <x:c r="H4230" s="69" t="n">
        <x:v>1.885</x:v>
      </x:c>
      <x:c r="I4230" s="68" t="n">
        <x:v>4084</x:v>
      </x:c>
      <x:c r="J4230" s="68" t="n">
        <x:v>12.8</x:v>
      </x:c>
      <x:c r="K4230" s="68" t="n">
        <x:v>520</x:v>
      </x:c>
      <x:c r="L4230" s="68" t="n">
        <x:v>1.9</x:v>
      </x:c>
      <x:c r="M4230" s="70" t="n">
        <x:v>0.055</x:v>
      </x:c>
      <x:c r="N4230" s="71" t="n">
        <x:v>121</x:v>
      </x:c>
      <x:c r="O4230" s="33" t="n">
        <x:f>ROUND(3*E4230+F4230+G4230*H4230,1)</x:f>
        <x:v>133.7</x:v>
      </x:c>
      <x:c r="P4230" s="33" t="n">
        <x:f>ROUND('Inputs'!$C$4*'Inputs'!$C$7*'Inputs'!$C$5*C4230/3600,1)</x:f>
        <x:v>4261.1</x:v>
      </x:c>
      <x:c r="Q4230" s="33" t="n">
        <x:f>ROUND(('Inputs'!$C$4/B4230)*'Inputs'!$C$7*'Inputs'!$C$6*D4230/3600,1)</x:f>
        <x:v>1377.5</x:v>
      </x:c>
      <x:c r="R4230" s="59" t="n">
        <x:f>ROUND((P4230-Q4230)*O4230-('Inputs'!$C$4/B4230)*(I4230/J4230+K4230)-'Inputs'!$C$4*L4230-('Inputs'!$C$4*'Inputs'!$C$20*'Inputs'!$C$21*'Inputs'!$C$22/1000)*M4230*N4230,0)</x:f>
        <x:v>155154</x:v>
      </x:c>
      <x:c r="S4230" s="59" t="n">
        <x:f>ROUND(R4230/'Inputs'!$C$4,2)</x:f>
        <x:v>15.52</x:v>
      </x:c>
      <x:c r="T4230" s="33" t="n">
        <x:f>ROUND((P4230-Q4230)*G4230*'Inputs'!$C$25/1000,1)</x:f>
        <x:v>54.4</x:v>
      </x:c>
    </x:row>
    <x:row r="4231">
      <x:c r="A4231" t="n">
        <x:v>4216</x:v>
      </x:c>
      <x:c r="B4231" s="68" t="n">
        <x:v>57.9</x:v>
      </x:c>
      <x:c r="C4231" s="68" t="n">
        <x:v>28.1</x:v>
      </x:c>
      <x:c r="D4231" s="68" t="n">
        <x:v>207.5</x:v>
      </x:c>
      <x:c r="E4231" s="68" t="n">
        <x:v>21.9</x:v>
      </x:c>
      <x:c r="F4231" s="68" t="n">
        <x:v>52.4</x:v>
      </x:c>
      <x:c r="G4231" s="68" t="n">
        <x:v>7.7</x:v>
      </x:c>
      <x:c r="H4231" s="69" t="n">
        <x:v>1.849</x:v>
      </x:c>
      <x:c r="I4231" s="68" t="n">
        <x:v>6777</x:v>
      </x:c>
      <x:c r="J4231" s="68" t="n">
        <x:v>9.6</x:v>
      </x:c>
      <x:c r="K4231" s="68" t="n">
        <x:v>940</x:v>
      </x:c>
      <x:c r="L4231" s="68" t="n">
        <x:v>4.2</x:v>
      </x:c>
      <x:c r="M4231" s="70" t="n">
        <x:v>0.068</x:v>
      </x:c>
      <x:c r="N4231" s="71" t="n">
        <x:v>153</x:v>
      </x:c>
      <x:c r="O4231" s="33" t="n">
        <x:f>ROUND(3*E4231+F4231+G4231*H4231,1)</x:f>
        <x:v>132.3</x:v>
      </x:c>
      <x:c r="P4231" s="33" t="n">
        <x:f>ROUND('Inputs'!$C$4*'Inputs'!$C$7*'Inputs'!$C$5*C4231/3600,1)</x:f>
        <x:v>4058.9</x:v>
      </x:c>
      <x:c r="Q4231" s="33" t="n">
        <x:f>ROUND(('Inputs'!$C$4/B4231)*'Inputs'!$C$7*'Inputs'!$C$6*D4231/3600,1)</x:f>
        <x:v>1035.3</x:v>
      </x:c>
      <x:c r="R4231" s="59" t="n">
        <x:f>ROUND((P4231-Q4231)*O4231-('Inputs'!$C$4/B4231)*(I4231/J4231+K4231)-'Inputs'!$C$4*L4231-('Inputs'!$C$4*'Inputs'!$C$20*'Inputs'!$C$21*'Inputs'!$C$22/1000)*M4231*N4231,0)</x:f>
        <x:v>50485</x:v>
      </x:c>
      <x:c r="S4231" s="59" t="n">
        <x:f>ROUND(R4231/'Inputs'!$C$4,2)</x:f>
        <x:v>5.05</x:v>
      </x:c>
      <x:c r="T4231" s="33" t="n">
        <x:f>ROUND((P4231-Q4231)*G4231*'Inputs'!$C$25/1000,1)</x:f>
        <x:v>60.1</x:v>
      </x:c>
    </x:row>
    <x:row r="4232">
      <x:c r="A4232" t="n">
        <x:v>4217</x:v>
      </x:c>
      <x:c r="B4232" s="68" t="n">
        <x:v>52.3</x:v>
      </x:c>
      <x:c r="C4232" s="68" t="n">
        <x:v>28.6</x:v>
      </x:c>
      <x:c r="D4232" s="68" t="n">
        <x:v>195.9</x:v>
      </x:c>
      <x:c r="E4232" s="68" t="n">
        <x:v>27.3</x:v>
      </x:c>
      <x:c r="F4232" s="68" t="n">
        <x:v>51.2</x:v>
      </x:c>
      <x:c r="G4232" s="68" t="n">
        <x:v>10.2</x:v>
      </x:c>
      <x:c r="H4232" s="69" t="n">
        <x:v>1.646</x:v>
      </x:c>
      <x:c r="I4232" s="68" t="n">
        <x:v>3756</x:v>
      </x:c>
      <x:c r="J4232" s="68" t="n">
        <x:v>13.8</x:v>
      </x:c>
      <x:c r="K4232" s="68" t="n">
        <x:v>981</x:v>
      </x:c>
      <x:c r="L4232" s="68" t="n">
        <x:v>5.1</x:v>
      </x:c>
      <x:c r="M4232" s="70" t="n">
        <x:v>0.027</x:v>
      </x:c>
      <x:c r="N4232" s="71" t="n">
        <x:v>107</x:v>
      </x:c>
      <x:c r="O4232" s="33" t="n">
        <x:f>ROUND(3*E4232+F4232+G4232*H4232,1)</x:f>
        <x:v>149.9</x:v>
      </x:c>
      <x:c r="P4232" s="33" t="n">
        <x:f>ROUND('Inputs'!$C$4*'Inputs'!$C$7*'Inputs'!$C$5*C4232/3600,1)</x:f>
        <x:v>4131.1</x:v>
      </x:c>
      <x:c r="Q4232" s="33" t="n">
        <x:f>ROUND(('Inputs'!$C$4/B4232)*'Inputs'!$C$7*'Inputs'!$C$6*D4232/3600,1)</x:f>
        <x:v>1082.1</x:v>
      </x:c>
      <x:c r="R4232" s="59" t="n">
        <x:f>ROUND((P4232-Q4232)*O4232-('Inputs'!$C$4/B4232)*(I4232/J4232+K4232)-'Inputs'!$C$4*L4232-('Inputs'!$C$4*'Inputs'!$C$20*'Inputs'!$C$21*'Inputs'!$C$22/1000)*M4232*N4232,0)</x:f>
        <x:v>159972</x:v>
      </x:c>
      <x:c r="S4232" s="59" t="n">
        <x:f>ROUND(R4232/'Inputs'!$C$4,2)</x:f>
        <x:v>16</x:v>
      </x:c>
      <x:c r="T4232" s="33" t="n">
        <x:f>ROUND((P4232-Q4232)*G4232*'Inputs'!$C$25/1000,1)</x:f>
        <x:v>80.3</x:v>
      </x:c>
    </x:row>
    <x:row r="4233">
      <x:c r="A4233" t="n">
        <x:v>4218</x:v>
      </x:c>
      <x:c r="B4233" s="68" t="n">
        <x:v>45.8</x:v>
      </x:c>
      <x:c r="C4233" s="68" t="n">
        <x:v>27.5</x:v>
      </x:c>
      <x:c r="D4233" s="68" t="n">
        <x:v>222.2</x:v>
      </x:c>
      <x:c r="E4233" s="68" t="n">
        <x:v>26.6</x:v>
      </x:c>
      <x:c r="F4233" s="68" t="n">
        <x:v>42.7</x:v>
      </x:c>
      <x:c r="G4233" s="68" t="n">
        <x:v>10.2</x:v>
      </x:c>
      <x:c r="H4233" s="69" t="n">
        <x:v>1.777</x:v>
      </x:c>
      <x:c r="I4233" s="68" t="n">
        <x:v>4909</x:v>
      </x:c>
      <x:c r="J4233" s="68" t="n">
        <x:v>9.8</x:v>
      </x:c>
      <x:c r="K4233" s="68" t="n">
        <x:v>531</x:v>
      </x:c>
      <x:c r="L4233" s="68" t="n">
        <x:v>2.8</x:v>
      </x:c>
      <x:c r="M4233" s="70" t="n">
        <x:v>0.026</x:v>
      </x:c>
      <x:c r="N4233" s="71" t="n">
        <x:v>62</x:v>
      </x:c>
      <x:c r="O4233" s="33" t="n">
        <x:f>ROUND(3*E4233+F4233+G4233*H4233,1)</x:f>
        <x:v>140.6</x:v>
      </x:c>
      <x:c r="P4233" s="33" t="n">
        <x:f>ROUND('Inputs'!$C$4*'Inputs'!$C$7*'Inputs'!$C$5*C4233/3600,1)</x:f>
        <x:v>3972.2</x:v>
      </x:c>
      <x:c r="Q4233" s="33" t="n">
        <x:f>ROUND(('Inputs'!$C$4/B4233)*'Inputs'!$C$7*'Inputs'!$C$6*D4233/3600,1)</x:f>
        <x:v>1401.6</x:v>
      </x:c>
      <x:c r="R4233" s="59" t="n">
        <x:f>ROUND((P4233-Q4233)*O4233-('Inputs'!$C$4/B4233)*(I4233/J4233+K4233)-'Inputs'!$C$4*L4233-('Inputs'!$C$4*'Inputs'!$C$20*'Inputs'!$C$21*'Inputs'!$C$22/1000)*M4233*N4233,0)</x:f>
        <x:v>104512</x:v>
      </x:c>
      <x:c r="S4233" s="59" t="n">
        <x:f>ROUND(R4233/'Inputs'!$C$4,2)</x:f>
        <x:v>10.45</x:v>
      </x:c>
      <x:c r="T4233" s="33" t="n">
        <x:f>ROUND((P4233-Q4233)*G4233*'Inputs'!$C$25/1000,1)</x:f>
        <x:v>67.7</x:v>
      </x:c>
    </x:row>
    <x:row r="4234">
      <x:c r="A4234" t="n">
        <x:v>4219</x:v>
      </x:c>
      <x:c r="B4234" s="68" t="n">
        <x:v>47.6</x:v>
      </x:c>
      <x:c r="C4234" s="68" t="n">
        <x:v>33.8</x:v>
      </x:c>
      <x:c r="D4234" s="68" t="n">
        <x:v>241.5</x:v>
      </x:c>
      <x:c r="E4234" s="68" t="n">
        <x:v>21.5</x:v>
      </x:c>
      <x:c r="F4234" s="68" t="n">
        <x:v>51</x:v>
      </x:c>
      <x:c r="G4234" s="68" t="n">
        <x:v>9.1</x:v>
      </x:c>
      <x:c r="H4234" s="69" t="n">
        <x:v>1.859</x:v>
      </x:c>
      <x:c r="I4234" s="68" t="n">
        <x:v>5585</x:v>
      </x:c>
      <x:c r="J4234" s="68" t="n">
        <x:v>9.9</x:v>
      </x:c>
      <x:c r="K4234" s="68" t="n">
        <x:v>731</x:v>
      </x:c>
      <x:c r="L4234" s="68" t="n">
        <x:v>3.6</x:v>
      </x:c>
      <x:c r="M4234" s="70" t="n">
        <x:v>0.056</x:v>
      </x:c>
      <x:c r="N4234" s="71" t="n">
        <x:v>113</x:v>
      </x:c>
      <x:c r="O4234" s="33" t="n">
        <x:f>ROUND(3*E4234+F4234+G4234*H4234,1)</x:f>
        <x:v>132.4</x:v>
      </x:c>
      <x:c r="P4234" s="33" t="n">
        <x:f>ROUND('Inputs'!$C$4*'Inputs'!$C$7*'Inputs'!$C$5*C4234/3600,1)</x:f>
        <x:v>4882.2</x:v>
      </x:c>
      <x:c r="Q4234" s="33" t="n">
        <x:f>ROUND(('Inputs'!$C$4/B4234)*'Inputs'!$C$7*'Inputs'!$C$6*D4234/3600,1)</x:f>
        <x:v>1465.7</x:v>
      </x:c>
      <x:c r="R4234" s="59" t="n">
        <x:f>ROUND((P4234-Q4234)*O4234-('Inputs'!$C$4/B4234)*(I4234/J4234+K4234)-'Inputs'!$C$4*L4234-('Inputs'!$C$4*'Inputs'!$C$20*'Inputs'!$C$21*'Inputs'!$C$22/1000)*M4234*N4234,0)</x:f>
        <x:v>130106</x:v>
      </x:c>
      <x:c r="S4234" s="59" t="n">
        <x:f>ROUND(R4234/'Inputs'!$C$4,2)</x:f>
        <x:v>13.01</x:v>
      </x:c>
      <x:c r="T4234" s="33" t="n">
        <x:f>ROUND((P4234-Q4234)*G4234*'Inputs'!$C$25/1000,1)</x:f>
        <x:v>80.3</x:v>
      </x:c>
    </x:row>
    <x:row r="4235">
      <x:c r="A4235" t="n">
        <x:v>4220</x:v>
      </x:c>
      <x:c r="B4235" s="68" t="n">
        <x:v>35.7</x:v>
      </x:c>
      <x:c r="C4235" s="68" t="n">
        <x:v>32.9</x:v>
      </x:c>
      <x:c r="D4235" s="68" t="n">
        <x:v>243.1</x:v>
      </x:c>
      <x:c r="E4235" s="68" t="n">
        <x:v>27.4</x:v>
      </x:c>
      <x:c r="F4235" s="68" t="n">
        <x:v>30.7</x:v>
      </x:c>
      <x:c r="G4235" s="68" t="n">
        <x:v>9.8</x:v>
      </x:c>
      <x:c r="H4235" s="69" t="n">
        <x:v>1.811</x:v>
      </x:c>
      <x:c r="I4235" s="68" t="n">
        <x:v>6876</x:v>
      </x:c>
      <x:c r="J4235" s="68" t="n">
        <x:v>10.1</x:v>
      </x:c>
      <x:c r="K4235" s="68" t="n">
        <x:v>737</x:v>
      </x:c>
      <x:c r="L4235" s="68" t="n">
        <x:v>2.7</x:v>
      </x:c>
      <x:c r="M4235" s="70" t="n">
        <x:v>0.098</x:v>
      </x:c>
      <x:c r="N4235" s="71" t="n">
        <x:v>73</x:v>
      </x:c>
      <x:c r="O4235" s="33" t="n">
        <x:f>ROUND(3*E4235+F4235+G4235*H4235,1)</x:f>
        <x:v>130.6</x:v>
      </x:c>
      <x:c r="P4235" s="33" t="n">
        <x:f>ROUND('Inputs'!$C$4*'Inputs'!$C$7*'Inputs'!$C$5*C4235/3600,1)</x:f>
        <x:v>4752.2</x:v>
      </x:c>
      <x:c r="Q4235" s="33" t="n">
        <x:f>ROUND(('Inputs'!$C$4/B4235)*'Inputs'!$C$7*'Inputs'!$C$6*D4235/3600,1)</x:f>
        <x:v>1967.2</x:v>
      </x:c>
      <x:c r="R4235" s="59" t="n">
        <x:f>ROUND((P4235-Q4235)*O4235-('Inputs'!$C$4/B4235)*(I4235/J4235+K4235)-'Inputs'!$C$4*L4235-('Inputs'!$C$4*'Inputs'!$C$20*'Inputs'!$C$21*'Inputs'!$C$22/1000)*M4235*N4235,0)</x:f>
        <x:v>-76417</x:v>
      </x:c>
      <x:c r="S4235" s="59" t="n">
        <x:f>ROUND(R4235/'Inputs'!$C$4,2)</x:f>
        <x:v>-7.64</x:v>
      </x:c>
      <x:c r="T4235" s="33" t="n">
        <x:f>ROUND((P4235-Q4235)*G4235*'Inputs'!$C$25/1000,1)</x:f>
        <x:v>70.5</x:v>
      </x:c>
    </x:row>
    <x:row r="4236">
      <x:c r="A4236" t="n">
        <x:v>4221</x:v>
      </x:c>
      <x:c r="B4236" s="68" t="n">
        <x:v>50.6</x:v>
      </x:c>
      <x:c r="C4236" s="68" t="n">
        <x:v>26.1</x:v>
      </x:c>
      <x:c r="D4236" s="68" t="n">
        <x:v>222.2</x:v>
      </x:c>
      <x:c r="E4236" s="68" t="n">
        <x:v>24.7</x:v>
      </x:c>
      <x:c r="F4236" s="68" t="n">
        <x:v>36</x:v>
      </x:c>
      <x:c r="G4236" s="68" t="n">
        <x:v>9.2</x:v>
      </x:c>
      <x:c r="H4236" s="69" t="n">
        <x:v>1.929</x:v>
      </x:c>
      <x:c r="I4236" s="68" t="n">
        <x:v>4397</x:v>
      </x:c>
      <x:c r="J4236" s="68" t="n">
        <x:v>8.1</x:v>
      </x:c>
      <x:c r="K4236" s="68" t="n">
        <x:v>659</x:v>
      </x:c>
      <x:c r="L4236" s="68" t="n">
        <x:v>4.1</x:v>
      </x:c>
      <x:c r="M4236" s="70" t="n">
        <x:v>0.018</x:v>
      </x:c>
      <x:c r="N4236" s="71" t="n">
        <x:v>142</x:v>
      </x:c>
      <x:c r="O4236" s="33" t="n">
        <x:f>ROUND(3*E4236+F4236+G4236*H4236,1)</x:f>
        <x:v>127.8</x:v>
      </x:c>
      <x:c r="P4236" s="33" t="n">
        <x:f>ROUND('Inputs'!$C$4*'Inputs'!$C$7*'Inputs'!$C$5*C4236/3600,1)</x:f>
        <x:v>3770</x:v>
      </x:c>
      <x:c r="Q4236" s="33" t="n">
        <x:f>ROUND(('Inputs'!$C$4/B4236)*'Inputs'!$C$7*'Inputs'!$C$6*D4236/3600,1)</x:f>
        <x:v>1268.6</x:v>
      </x:c>
      <x:c r="R4236" s="59" t="n">
        <x:f>ROUND((P4236-Q4236)*O4236-('Inputs'!$C$4/B4236)*(I4236/J4236+K4236)-'Inputs'!$C$4*L4236-('Inputs'!$C$4*'Inputs'!$C$20*'Inputs'!$C$21*'Inputs'!$C$22/1000)*M4236*N4236,0)</x:f>
        <x:v>35446</x:v>
      </x:c>
      <x:c r="S4236" s="59" t="n">
        <x:f>ROUND(R4236/'Inputs'!$C$4,2)</x:f>
        <x:v>3.54</x:v>
      </x:c>
      <x:c r="T4236" s="33" t="n">
        <x:f>ROUND((P4236-Q4236)*G4236*'Inputs'!$C$25/1000,1)</x:f>
        <x:v>59.5</x:v>
      </x:c>
    </x:row>
    <x:row r="4237">
      <x:c r="A4237" t="n">
        <x:v>4222</x:v>
      </x:c>
      <x:c r="B4237" s="68" t="n">
        <x:v>40.2</x:v>
      </x:c>
      <x:c r="C4237" s="68" t="n">
        <x:v>30.7</x:v>
      </x:c>
      <x:c r="D4237" s="68" t="n">
        <x:v>221.5</x:v>
      </x:c>
      <x:c r="E4237" s="68" t="n">
        <x:v>26.8</x:v>
      </x:c>
      <x:c r="F4237" s="68" t="n">
        <x:v>31.2</x:v>
      </x:c>
      <x:c r="G4237" s="68" t="n">
        <x:v>9.1</x:v>
      </x:c>
      <x:c r="H4237" s="69" t="n">
        <x:v>1.804</x:v>
      </x:c>
      <x:c r="I4237" s="68" t="n">
        <x:v>6087</x:v>
      </x:c>
      <x:c r="J4237" s="68" t="n">
        <x:v>9.7</x:v>
      </x:c>
      <x:c r="K4237" s="68" t="n">
        <x:v>856</x:v>
      </x:c>
      <x:c r="L4237" s="68" t="n">
        <x:v>2.3</x:v>
      </x:c>
      <x:c r="M4237" s="70" t="n">
        <x:v>0.077</x:v>
      </x:c>
      <x:c r="N4237" s="71" t="n">
        <x:v>108</x:v>
      </x:c>
      <x:c r="O4237" s="33" t="n">
        <x:f>ROUND(3*E4237+F4237+G4237*H4237,1)</x:f>
        <x:v>128</x:v>
      </x:c>
      <x:c r="P4237" s="33" t="n">
        <x:f>ROUND('Inputs'!$C$4*'Inputs'!$C$7*'Inputs'!$C$5*C4237/3600,1)</x:f>
        <x:v>4434.4</x:v>
      </x:c>
      <x:c r="Q4237" s="33" t="n">
        <x:f>ROUND(('Inputs'!$C$4/B4237)*'Inputs'!$C$7*'Inputs'!$C$6*D4237/3600,1)</x:f>
        <x:v>1591.8</x:v>
      </x:c>
      <x:c r="R4237" s="59" t="n">
        <x:f>ROUND((P4237-Q4237)*O4237-('Inputs'!$C$4/B4237)*(I4237/J4237+K4237)-'Inputs'!$C$4*L4237-('Inputs'!$C$4*'Inputs'!$C$20*'Inputs'!$C$21*'Inputs'!$C$22/1000)*M4237*N4237,0)</x:f>
        <x:v>-46779</x:v>
      </x:c>
      <x:c r="S4237" s="59" t="n">
        <x:f>ROUND(R4237/'Inputs'!$C$4,2)</x:f>
        <x:v>-4.68</x:v>
      </x:c>
      <x:c r="T4237" s="33" t="n">
        <x:f>ROUND((P4237-Q4237)*G4237*'Inputs'!$C$25/1000,1)</x:f>
        <x:v>66.8</x:v>
      </x:c>
    </x:row>
    <x:row r="4238">
      <x:c r="A4238" t="n">
        <x:v>4223</x:v>
      </x:c>
      <x:c r="B4238" s="68" t="n">
        <x:v>43.5</x:v>
      </x:c>
      <x:c r="C4238" s="68" t="n">
        <x:v>26.7</x:v>
      </x:c>
      <x:c r="D4238" s="68" t="n">
        <x:v>228.6</x:v>
      </x:c>
      <x:c r="E4238" s="68" t="n">
        <x:v>23.2</x:v>
      </x:c>
      <x:c r="F4238" s="68" t="n">
        <x:v>48.3</x:v>
      </x:c>
      <x:c r="G4238" s="68" t="n">
        <x:v>7.6</x:v>
      </x:c>
      <x:c r="H4238" s="69" t="n">
        <x:v>1.804</x:v>
      </x:c>
      <x:c r="I4238" s="68" t="n">
        <x:v>7661</x:v>
      </x:c>
      <x:c r="J4238" s="68" t="n">
        <x:v>14.7</x:v>
      </x:c>
      <x:c r="K4238" s="68" t="n">
        <x:v>699</x:v>
      </x:c>
      <x:c r="L4238" s="68" t="n">
        <x:v>4.7</x:v>
      </x:c>
      <x:c r="M4238" s="70" t="n">
        <x:v>0.056</x:v>
      </x:c>
      <x:c r="N4238" s="71" t="n">
        <x:v>109</x:v>
      </x:c>
      <x:c r="O4238" s="33" t="n">
        <x:f>ROUND(3*E4238+F4238+G4238*H4238,1)</x:f>
        <x:v>131.6</x:v>
      </x:c>
      <x:c r="P4238" s="33" t="n">
        <x:f>ROUND('Inputs'!$C$4*'Inputs'!$C$7*'Inputs'!$C$5*C4238/3600,1)</x:f>
        <x:v>3856.7</x:v>
      </x:c>
      <x:c r="Q4238" s="33" t="n">
        <x:f>ROUND(('Inputs'!$C$4/B4238)*'Inputs'!$C$7*'Inputs'!$C$6*D4238/3600,1)</x:f>
        <x:v>1518.2</x:v>
      </x:c>
      <x:c r="R4238" s="59" t="n">
        <x:f>ROUND((P4238-Q4238)*O4238-('Inputs'!$C$4/B4238)*(I4238/J4238+K4238)-'Inputs'!$C$4*L4238-('Inputs'!$C$4*'Inputs'!$C$20*'Inputs'!$C$21*'Inputs'!$C$22/1000)*M4238*N4238,0)</x:f>
        <x:v>-33399</x:v>
      </x:c>
      <x:c r="S4238" s="59" t="n">
        <x:f>ROUND(R4238/'Inputs'!$C$4,2)</x:f>
        <x:v>-3.34</x:v>
      </x:c>
      <x:c r="T4238" s="33" t="n">
        <x:f>ROUND((P4238-Q4238)*G4238*'Inputs'!$C$25/1000,1)</x:f>
        <x:v>45.9</x:v>
      </x:c>
    </x:row>
    <x:row r="4239">
      <x:c r="A4239" t="n">
        <x:v>4224</x:v>
      </x:c>
      <x:c r="B4239" s="68" t="n">
        <x:v>59.1</x:v>
      </x:c>
      <x:c r="C4239" s="68" t="n">
        <x:v>24.1</x:v>
      </x:c>
      <x:c r="D4239" s="68" t="n">
        <x:v>220</x:v>
      </x:c>
      <x:c r="E4239" s="68" t="n">
        <x:v>21.9</x:v>
      </x:c>
      <x:c r="F4239" s="68" t="n">
        <x:v>48.2</x:v>
      </x:c>
      <x:c r="G4239" s="68" t="n">
        <x:v>7.1</x:v>
      </x:c>
      <x:c r="H4239" s="69" t="n">
        <x:v>1.931</x:v>
      </x:c>
      <x:c r="I4239" s="68" t="n">
        <x:v>8359</x:v>
      </x:c>
      <x:c r="J4239" s="68" t="n">
        <x:v>14.4</x:v>
      </x:c>
      <x:c r="K4239" s="68" t="n">
        <x:v>526</x:v>
      </x:c>
      <x:c r="L4239" s="68" t="n">
        <x:v>2</x:v>
      </x:c>
      <x:c r="M4239" s="70" t="n">
        <x:v>0.088</x:v>
      </x:c>
      <x:c r="N4239" s="71" t="n">
        <x:v>136</x:v>
      </x:c>
      <x:c r="O4239" s="33" t="n">
        <x:f>ROUND(3*E4239+F4239+G4239*H4239,1)</x:f>
        <x:v>127.6</x:v>
      </x:c>
      <x:c r="P4239" s="33" t="n">
        <x:f>ROUND('Inputs'!$C$4*'Inputs'!$C$7*'Inputs'!$C$5*C4239/3600,1)</x:f>
        <x:v>3481.1</x:v>
      </x:c>
      <x:c r="Q4239" s="33" t="n">
        <x:f>ROUND(('Inputs'!$C$4/B4239)*'Inputs'!$C$7*'Inputs'!$C$6*D4239/3600,1)</x:f>
        <x:v>1075.4</x:v>
      </x:c>
      <x:c r="R4239" s="59" t="n">
        <x:f>ROUND((P4239-Q4239)*O4239-('Inputs'!$C$4/B4239)*(I4239/J4239+K4239)-'Inputs'!$C$4*L4239-('Inputs'!$C$4*'Inputs'!$C$20*'Inputs'!$C$21*'Inputs'!$C$22/1000)*M4239*N4239,0)</x:f>
        <x:v>72982</x:v>
      </x:c>
      <x:c r="S4239" s="59" t="n">
        <x:f>ROUND(R4239/'Inputs'!$C$4,2)</x:f>
        <x:v>7.3</x:v>
      </x:c>
      <x:c r="T4239" s="33" t="n">
        <x:f>ROUND((P4239-Q4239)*G4239*'Inputs'!$C$25/1000,1)</x:f>
        <x:v>44.1</x:v>
      </x:c>
    </x:row>
    <x:row r="4240">
      <x:c r="A4240" t="n">
        <x:v>4225</x:v>
      </x:c>
      <x:c r="B4240" s="68" t="n">
        <x:v>30.7</x:v>
      </x:c>
      <x:c r="C4240" s="68" t="n">
        <x:v>28.3</x:v>
      </x:c>
      <x:c r="D4240" s="68" t="n">
        <x:v>196</x:v>
      </x:c>
      <x:c r="E4240" s="68" t="n">
        <x:v>22.1</x:v>
      </x:c>
      <x:c r="F4240" s="68" t="n">
        <x:v>35.9</x:v>
      </x:c>
      <x:c r="G4240" s="68" t="n">
        <x:v>8.7</x:v>
      </x:c>
      <x:c r="H4240" s="69" t="n">
        <x:v>1.815</x:v>
      </x:c>
      <x:c r="I4240" s="68" t="n">
        <x:v>7226</x:v>
      </x:c>
      <x:c r="J4240" s="68" t="n">
        <x:v>11</x:v>
      </x:c>
      <x:c r="K4240" s="68" t="n">
        <x:v>643</x:v>
      </x:c>
      <x:c r="L4240" s="68" t="n">
        <x:v>4.5</x:v>
      </x:c>
      <x:c r="M4240" s="70" t="n">
        <x:v>0.043</x:v>
      </x:c>
      <x:c r="N4240" s="71" t="n">
        <x:v>68</x:v>
      </x:c>
      <x:c r="O4240" s="33" t="n">
        <x:f>ROUND(3*E4240+F4240+G4240*H4240,1)</x:f>
        <x:v>118</x:v>
      </x:c>
      <x:c r="P4240" s="33" t="n">
        <x:f>ROUND('Inputs'!$C$4*'Inputs'!$C$7*'Inputs'!$C$5*C4240/3600,1)</x:f>
        <x:v>4087.8</x:v>
      </x:c>
      <x:c r="Q4240" s="33" t="n">
        <x:f>ROUND(('Inputs'!$C$4/B4240)*'Inputs'!$C$7*'Inputs'!$C$6*D4240/3600,1)</x:f>
        <x:v>1844.4</x:v>
      </x:c>
      <x:c r="R4240" s="59" t="n">
        <x:f>ROUND((P4240-Q4240)*O4240-('Inputs'!$C$4/B4240)*(I4240/J4240+K4240)-'Inputs'!$C$4*L4240-('Inputs'!$C$4*'Inputs'!$C$20*'Inputs'!$C$21*'Inputs'!$C$22/1000)*M4240*N4240,0)</x:f>
        <x:v>-210240</x:v>
      </x:c>
      <x:c r="S4240" s="59" t="n">
        <x:f>ROUND(R4240/'Inputs'!$C$4,2)</x:f>
        <x:v>-21.02</x:v>
      </x:c>
      <x:c r="T4240" s="33" t="n">
        <x:f>ROUND((P4240-Q4240)*G4240*'Inputs'!$C$25/1000,1)</x:f>
        <x:v>50.4</x:v>
      </x:c>
    </x:row>
    <x:row r="4241">
      <x:c r="A4241" t="n">
        <x:v>4226</x:v>
      </x:c>
      <x:c r="B4241" s="68" t="n">
        <x:v>46.4</x:v>
      </x:c>
      <x:c r="C4241" s="68" t="n">
        <x:v>31.4</x:v>
      </x:c>
      <x:c r="D4241" s="68" t="n">
        <x:v>174.8</x:v>
      </x:c>
      <x:c r="E4241" s="68" t="n">
        <x:v>21.1</x:v>
      </x:c>
      <x:c r="F4241" s="68" t="n">
        <x:v>31.8</x:v>
      </x:c>
      <x:c r="G4241" s="68" t="n">
        <x:v>9.4</x:v>
      </x:c>
      <x:c r="H4241" s="69" t="n">
        <x:v>1.963</x:v>
      </x:c>
      <x:c r="I4241" s="68" t="n">
        <x:v>4647</x:v>
      </x:c>
      <x:c r="J4241" s="68" t="n">
        <x:v>9.9</x:v>
      </x:c>
      <x:c r="K4241" s="68" t="n">
        <x:v>902</x:v>
      </x:c>
      <x:c r="L4241" s="68" t="n">
        <x:v>1.5</x:v>
      </x:c>
      <x:c r="M4241" s="70" t="n">
        <x:v>0.027</x:v>
      </x:c>
      <x:c r="N4241" s="71" t="n">
        <x:v>95</x:v>
      </x:c>
      <x:c r="O4241" s="33" t="n">
        <x:f>ROUND(3*E4241+F4241+G4241*H4241,1)</x:f>
        <x:v>113.6</x:v>
      </x:c>
      <x:c r="P4241" s="33" t="n">
        <x:f>ROUND('Inputs'!$C$4*'Inputs'!$C$7*'Inputs'!$C$5*C4241/3600,1)</x:f>
        <x:v>4535.6</x:v>
      </x:c>
      <x:c r="Q4241" s="33" t="n">
        <x:f>ROUND(('Inputs'!$C$4/B4241)*'Inputs'!$C$7*'Inputs'!$C$6*D4241/3600,1)</x:f>
        <x:v>1088.3</x:v>
      </x:c>
      <x:c r="R4241" s="59" t="n">
        <x:f>ROUND((P4241-Q4241)*O4241-('Inputs'!$C$4/B4241)*(I4241/J4241+K4241)-'Inputs'!$C$4*L4241-('Inputs'!$C$4*'Inputs'!$C$20*'Inputs'!$C$21*'Inputs'!$C$22/1000)*M4241*N4241,0)</x:f>
        <x:v>75319</x:v>
      </x:c>
      <x:c r="S4241" s="59" t="n">
        <x:f>ROUND(R4241/'Inputs'!$C$4,2)</x:f>
        <x:v>7.53</x:v>
      </x:c>
      <x:c r="T4241" s="33" t="n">
        <x:f>ROUND((P4241-Q4241)*G4241*'Inputs'!$C$25/1000,1)</x:f>
        <x:v>83.7</x:v>
      </x:c>
    </x:row>
    <x:row r="4242">
      <x:c r="A4242" t="n">
        <x:v>4227</x:v>
      </x:c>
      <x:c r="B4242" s="68" t="n">
        <x:v>31.8</x:v>
      </x:c>
      <x:c r="C4242" s="68" t="n">
        <x:v>31.2</x:v>
      </x:c>
      <x:c r="D4242" s="68" t="n">
        <x:v>243.9</x:v>
      </x:c>
      <x:c r="E4242" s="68" t="n">
        <x:v>27.5</x:v>
      </x:c>
      <x:c r="F4242" s="68" t="n">
        <x:v>48.7</x:v>
      </x:c>
      <x:c r="G4242" s="68" t="n">
        <x:v>7.7</x:v>
      </x:c>
      <x:c r="H4242" s="69" t="n">
        <x:v>1.944</x:v>
      </x:c>
      <x:c r="I4242" s="68" t="n">
        <x:v>7438</x:v>
      </x:c>
      <x:c r="J4242" s="68" t="n">
        <x:v>13.3</x:v>
      </x:c>
      <x:c r="K4242" s="68" t="n">
        <x:v>615</x:v>
      </x:c>
      <x:c r="L4242" s="68" t="n">
        <x:v>5</x:v>
      </x:c>
      <x:c r="M4242" s="70" t="n">
        <x:v>0.086</x:v>
      </x:c>
      <x:c r="N4242" s="71" t="n">
        <x:v>127</x:v>
      </x:c>
      <x:c r="O4242" s="33" t="n">
        <x:f>ROUND(3*E4242+F4242+G4242*H4242,1)</x:f>
        <x:v>146.2</x:v>
      </x:c>
      <x:c r="P4242" s="33" t="n">
        <x:f>ROUND('Inputs'!$C$4*'Inputs'!$C$7*'Inputs'!$C$5*C4242/3600,1)</x:f>
        <x:v>4506.7</x:v>
      </x:c>
      <x:c r="Q4242" s="33" t="n">
        <x:f>ROUND(('Inputs'!$C$4/B4242)*'Inputs'!$C$7*'Inputs'!$C$6*D4242/3600,1)</x:f>
        <x:v>2215.7</x:v>
      </x:c>
      <x:c r="R4242" s="59" t="n">
        <x:f>ROUND((P4242-Q4242)*O4242-('Inputs'!$C$4/B4242)*(I4242/J4242+K4242)-'Inputs'!$C$4*L4242-('Inputs'!$C$4*'Inputs'!$C$20*'Inputs'!$C$21*'Inputs'!$C$22/1000)*M4242*N4242,0)</x:f>
        <x:v>-108739</x:v>
      </x:c>
      <x:c r="S4242" s="59" t="n">
        <x:f>ROUND(R4242/'Inputs'!$C$4,2)</x:f>
        <x:v>-10.87</x:v>
      </x:c>
      <x:c r="T4242" s="33" t="n">
        <x:f>ROUND((P4242-Q4242)*G4242*'Inputs'!$C$25/1000,1)</x:f>
        <x:v>45.6</x:v>
      </x:c>
    </x:row>
    <x:row r="4243">
      <x:c r="A4243" t="n">
        <x:v>4228</x:v>
      </x:c>
      <x:c r="B4243" s="68" t="n">
        <x:v>42.1</x:v>
      </x:c>
      <x:c r="C4243" s="68" t="n">
        <x:v>30.4</x:v>
      </x:c>
      <x:c r="D4243" s="68" t="n">
        <x:v>224.9</x:v>
      </x:c>
      <x:c r="E4243" s="68" t="n">
        <x:v>23.2</x:v>
      </x:c>
      <x:c r="F4243" s="68" t="n">
        <x:v>35.4</x:v>
      </x:c>
      <x:c r="G4243" s="68" t="n">
        <x:v>8</x:v>
      </x:c>
      <x:c r="H4243" s="69" t="n">
        <x:v>1.696</x:v>
      </x:c>
      <x:c r="I4243" s="68" t="n">
        <x:v>6451</x:v>
      </x:c>
      <x:c r="J4243" s="68" t="n">
        <x:v>11.4</x:v>
      </x:c>
      <x:c r="K4243" s="68" t="n">
        <x:v>834</x:v>
      </x:c>
      <x:c r="L4243" s="68" t="n">
        <x:v>4.4</x:v>
      </x:c>
      <x:c r="M4243" s="70" t="n">
        <x:v>0.061</x:v>
      </x:c>
      <x:c r="N4243" s="71" t="n">
        <x:v>120</x:v>
      </x:c>
      <x:c r="O4243" s="33" t="n">
        <x:f>ROUND(3*E4243+F4243+G4243*H4243,1)</x:f>
        <x:v>118.6</x:v>
      </x:c>
      <x:c r="P4243" s="33" t="n">
        <x:f>ROUND('Inputs'!$C$4*'Inputs'!$C$7*'Inputs'!$C$5*C4243/3600,1)</x:f>
        <x:v>4391.1</x:v>
      </x:c>
      <x:c r="Q4243" s="33" t="n">
        <x:f>ROUND(('Inputs'!$C$4/B4243)*'Inputs'!$C$7*'Inputs'!$C$6*D4243/3600,1)</x:f>
        <x:v>1543.3</x:v>
      </x:c>
      <x:c r="R4243" s="59" t="n">
        <x:f>ROUND((P4243-Q4243)*O4243-('Inputs'!$C$4/B4243)*(I4243/J4243+K4243)-'Inputs'!$C$4*L4243-('Inputs'!$C$4*'Inputs'!$C$20*'Inputs'!$C$21*'Inputs'!$C$22/1000)*M4243*N4243,0)</x:f>
        <x:v>-55132</x:v>
      </x:c>
      <x:c r="S4243" s="59" t="n">
        <x:f>ROUND(R4243/'Inputs'!$C$4,2)</x:f>
        <x:v>-5.51</x:v>
      </x:c>
      <x:c r="T4243" s="33" t="n">
        <x:f>ROUND((P4243-Q4243)*G4243*'Inputs'!$C$25/1000,1)</x:f>
        <x:v>58.9</x:v>
      </x:c>
    </x:row>
    <x:row r="4244">
      <x:c r="A4244" t="n">
        <x:v>4229</x:v>
      </x:c>
      <x:c r="B4244" s="68" t="n">
        <x:v>51.4</x:v>
      </x:c>
      <x:c r="C4244" s="68" t="n">
        <x:v>26</x:v>
      </x:c>
      <x:c r="D4244" s="68" t="n">
        <x:v>230.8</x:v>
      </x:c>
      <x:c r="E4244" s="68" t="n">
        <x:v>26.1</x:v>
      </x:c>
      <x:c r="F4244" s="68" t="n">
        <x:v>53.8</x:v>
      </x:c>
      <x:c r="G4244" s="68" t="n">
        <x:v>7.3</x:v>
      </x:c>
      <x:c r="H4244" s="69" t="n">
        <x:v>2.049</x:v>
      </x:c>
      <x:c r="I4244" s="68" t="n">
        <x:v>5217</x:v>
      </x:c>
      <x:c r="J4244" s="68" t="n">
        <x:v>14.1</x:v>
      </x:c>
      <x:c r="K4244" s="68" t="n">
        <x:v>952</x:v>
      </x:c>
      <x:c r="L4244" s="68" t="n">
        <x:v>3.8</x:v>
      </x:c>
      <x:c r="M4244" s="70" t="n">
        <x:v>0.002</x:v>
      </x:c>
      <x:c r="N4244" s="71" t="n">
        <x:v>60</x:v>
      </x:c>
      <x:c r="O4244" s="33" t="n">
        <x:f>ROUND(3*E4244+F4244+G4244*H4244,1)</x:f>
        <x:v>147.1</x:v>
      </x:c>
      <x:c r="P4244" s="33" t="n">
        <x:f>ROUND('Inputs'!$C$4*'Inputs'!$C$7*'Inputs'!$C$5*C4244/3600,1)</x:f>
        <x:v>3755.6</x:v>
      </x:c>
      <x:c r="Q4244" s="33" t="n">
        <x:f>ROUND(('Inputs'!$C$4/B4244)*'Inputs'!$C$7*'Inputs'!$C$6*D4244/3600,1)</x:f>
        <x:v>1297.2</x:v>
      </x:c>
      <x:c r="R4244" s="59" t="n">
        <x:f>ROUND((P4244-Q4244)*O4244-('Inputs'!$C$4/B4244)*(I4244/J4244+K4244)-'Inputs'!$C$4*L4244-('Inputs'!$C$4*'Inputs'!$C$20*'Inputs'!$C$21*'Inputs'!$C$22/1000)*M4244*N4244,0)</x:f>
        <x:v>66164</x:v>
      </x:c>
      <x:c r="S4244" s="59" t="n">
        <x:f>ROUND(R4244/'Inputs'!$C$4,2)</x:f>
        <x:v>6.62</x:v>
      </x:c>
      <x:c r="T4244" s="33" t="n">
        <x:f>ROUND((P4244-Q4244)*G4244*'Inputs'!$C$25/1000,1)</x:f>
        <x:v>46.4</x:v>
      </x:c>
    </x:row>
    <x:row r="4245">
      <x:c r="A4245" t="n">
        <x:v>4230</x:v>
      </x:c>
      <x:c r="B4245" s="68" t="n">
        <x:v>40.3</x:v>
      </x:c>
      <x:c r="C4245" s="68" t="n">
        <x:v>33.6</x:v>
      </x:c>
      <x:c r="D4245" s="68" t="n">
        <x:v>271.9</x:v>
      </x:c>
      <x:c r="E4245" s="68" t="n">
        <x:v>21.7</x:v>
      </x:c>
      <x:c r="F4245" s="68" t="n">
        <x:v>34.2</x:v>
      </x:c>
      <x:c r="G4245" s="68" t="n">
        <x:v>7.8</x:v>
      </x:c>
      <x:c r="H4245" s="69" t="n">
        <x:v>1.564</x:v>
      </x:c>
      <x:c r="I4245" s="68" t="n">
        <x:v>5325</x:v>
      </x:c>
      <x:c r="J4245" s="68" t="n">
        <x:v>9.3</x:v>
      </x:c>
      <x:c r="K4245" s="68" t="n">
        <x:v>626</x:v>
      </x:c>
      <x:c r="L4245" s="68" t="n">
        <x:v>5.7</x:v>
      </x:c>
      <x:c r="M4245" s="70" t="n">
        <x:v>0.007</x:v>
      </x:c>
      <x:c r="N4245" s="71" t="n">
        <x:v>88</x:v>
      </x:c>
      <x:c r="O4245" s="33" t="n">
        <x:f>ROUND(3*E4245+F4245+G4245*H4245,1)</x:f>
        <x:v>111.5</x:v>
      </x:c>
      <x:c r="P4245" s="33" t="n">
        <x:f>ROUND('Inputs'!$C$4*'Inputs'!$C$7*'Inputs'!$C$5*C4245/3600,1)</x:f>
        <x:v>4853.3</x:v>
      </x:c>
      <x:c r="Q4245" s="33" t="n">
        <x:f>ROUND(('Inputs'!$C$4/B4245)*'Inputs'!$C$7*'Inputs'!$C$6*D4245/3600,1)</x:f>
        <x:v>1949.1</x:v>
      </x:c>
      <x:c r="R4245" s="59" t="n">
        <x:f>ROUND((P4245-Q4245)*O4245-('Inputs'!$C$4/B4245)*(I4245/J4245+K4245)-'Inputs'!$C$4*L4245-('Inputs'!$C$4*'Inputs'!$C$20*'Inputs'!$C$21*'Inputs'!$C$22/1000)*M4245*N4245,0)</x:f>
        <x:v>-31974</x:v>
      </x:c>
      <x:c r="S4245" s="59" t="n">
        <x:f>ROUND(R4245/'Inputs'!$C$4,2)</x:f>
        <x:v>-3.2</x:v>
      </x:c>
      <x:c r="T4245" s="33" t="n">
        <x:f>ROUND((P4245-Q4245)*G4245*'Inputs'!$C$25/1000,1)</x:f>
        <x:v>58.5</x:v>
      </x:c>
    </x:row>
    <x:row r="4246">
      <x:c r="A4246" t="n">
        <x:v>4231</x:v>
      </x:c>
      <x:c r="B4246" s="68" t="n">
        <x:v>58.3</x:v>
      </x:c>
      <x:c r="C4246" s="68" t="n">
        <x:v>27.6</x:v>
      </x:c>
      <x:c r="D4246" s="68" t="n">
        <x:v>202</x:v>
      </x:c>
      <x:c r="E4246" s="68" t="n">
        <x:v>23.7</x:v>
      </x:c>
      <x:c r="F4246" s="68" t="n">
        <x:v>40.9</x:v>
      </x:c>
      <x:c r="G4246" s="68" t="n">
        <x:v>9.8</x:v>
      </x:c>
      <x:c r="H4246" s="69" t="n">
        <x:v>1.876</x:v>
      </x:c>
      <x:c r="I4246" s="68" t="n">
        <x:v>4188</x:v>
      </x:c>
      <x:c r="J4246" s="68" t="n">
        <x:v>14.5</x:v>
      </x:c>
      <x:c r="K4246" s="68" t="n">
        <x:v>711</x:v>
      </x:c>
      <x:c r="L4246" s="68" t="n">
        <x:v>5.4</x:v>
      </x:c>
      <x:c r="M4246" s="70" t="n">
        <x:v>0.013</x:v>
      </x:c>
      <x:c r="N4246" s="71" t="n">
        <x:v>125</x:v>
      </x:c>
      <x:c r="O4246" s="33" t="n">
        <x:f>ROUND(3*E4246+F4246+G4246*H4246,1)</x:f>
        <x:v>130.4</x:v>
      </x:c>
      <x:c r="P4246" s="33" t="n">
        <x:f>ROUND('Inputs'!$C$4*'Inputs'!$C$7*'Inputs'!$C$5*C4246/3600,1)</x:f>
        <x:v>3986.7</x:v>
      </x:c>
      <x:c r="Q4246" s="33" t="n">
        <x:f>ROUND(('Inputs'!$C$4/B4246)*'Inputs'!$C$7*'Inputs'!$C$6*D4246/3600,1)</x:f>
        <x:v>1001</x:v>
      </x:c>
      <x:c r="R4246" s="59" t="n">
        <x:f>ROUND((P4246-Q4246)*O4246-('Inputs'!$C$4/B4246)*(I4246/J4246+K4246)-'Inputs'!$C$4*L4246-('Inputs'!$C$4*'Inputs'!$C$20*'Inputs'!$C$21*'Inputs'!$C$22/1000)*M4246*N4246,0)</x:f>
        <x:v>160205</x:v>
      </x:c>
      <x:c r="S4246" s="59" t="n">
        <x:f>ROUND(R4246/'Inputs'!$C$4,2)</x:f>
        <x:v>16.02</x:v>
      </x:c>
      <x:c r="T4246" s="33" t="n">
        <x:f>ROUND((P4246-Q4246)*G4246*'Inputs'!$C$25/1000,1)</x:f>
        <x:v>75.6</x:v>
      </x:c>
    </x:row>
    <x:row r="4247">
      <x:c r="A4247" t="n">
        <x:v>4232</x:v>
      </x:c>
      <x:c r="B4247" s="68" t="n">
        <x:v>41.3</x:v>
      </x:c>
      <x:c r="C4247" s="68" t="n">
        <x:v>32.3</x:v>
      </x:c>
      <x:c r="D4247" s="68" t="n">
        <x:v>183.1</x:v>
      </x:c>
      <x:c r="E4247" s="68" t="n">
        <x:v>26.8</x:v>
      </x:c>
      <x:c r="F4247" s="68" t="n">
        <x:v>30.7</x:v>
      </x:c>
      <x:c r="G4247" s="68" t="n">
        <x:v>7.5</x:v>
      </x:c>
      <x:c r="H4247" s="69" t="n">
        <x:v>1.7</x:v>
      </x:c>
      <x:c r="I4247" s="68" t="n">
        <x:v>7426</x:v>
      </x:c>
      <x:c r="J4247" s="68" t="n">
        <x:v>9</x:v>
      </x:c>
      <x:c r="K4247" s="68" t="n">
        <x:v>608</x:v>
      </x:c>
      <x:c r="L4247" s="68" t="n">
        <x:v>4.1</x:v>
      </x:c>
      <x:c r="M4247" s="70" t="n">
        <x:v>0.081</x:v>
      </x:c>
      <x:c r="N4247" s="71" t="n">
        <x:v>129</x:v>
      </x:c>
      <x:c r="O4247" s="33" t="n">
        <x:f>ROUND(3*E4247+F4247+G4247*H4247,1)</x:f>
        <x:v>123.9</x:v>
      </x:c>
      <x:c r="P4247" s="33" t="n">
        <x:f>ROUND('Inputs'!$C$4*'Inputs'!$C$7*'Inputs'!$C$5*C4247/3600,1)</x:f>
        <x:v>4665.6</x:v>
      </x:c>
      <x:c r="Q4247" s="33" t="n">
        <x:f>ROUND(('Inputs'!$C$4/B4247)*'Inputs'!$C$7*'Inputs'!$C$6*D4247/3600,1)</x:f>
        <x:v>1280.8</x:v>
      </x:c>
      <x:c r="R4247" s="59" t="n">
        <x:f>ROUND((P4247-Q4247)*O4247-('Inputs'!$C$4/B4247)*(I4247/J4247+K4247)-'Inputs'!$C$4*L4247-('Inputs'!$C$4*'Inputs'!$C$20*'Inputs'!$C$21*'Inputs'!$C$22/1000)*M4247*N4247,0)</x:f>
        <x:v>8011</x:v>
      </x:c>
      <x:c r="S4247" s="59" t="n">
        <x:f>ROUND(R4247/'Inputs'!$C$4,2)</x:f>
        <x:v>0.8</x:v>
      </x:c>
      <x:c r="T4247" s="33" t="n">
        <x:f>ROUND((P4247-Q4247)*G4247*'Inputs'!$C$25/1000,1)</x:f>
        <x:v>65.6</x:v>
      </x:c>
    </x:row>
    <x:row r="4248">
      <x:c r="A4248" t="n">
        <x:v>4233</x:v>
      </x:c>
      <x:c r="B4248" s="68" t="n">
        <x:v>34.6</x:v>
      </x:c>
      <x:c r="C4248" s="68" t="n">
        <x:v>27.9</x:v>
      </x:c>
      <x:c r="D4248" s="68" t="n">
        <x:v>248.1</x:v>
      </x:c>
      <x:c r="E4248" s="68" t="n">
        <x:v>22</x:v>
      </x:c>
      <x:c r="F4248" s="68" t="n">
        <x:v>39.8</x:v>
      </x:c>
      <x:c r="G4248" s="68" t="n">
        <x:v>8.1</x:v>
      </x:c>
      <x:c r="H4248" s="69" t="n">
        <x:v>1.691</x:v>
      </x:c>
      <x:c r="I4248" s="68" t="n">
        <x:v>5114</x:v>
      </x:c>
      <x:c r="J4248" s="68" t="n">
        <x:v>11.2</x:v>
      </x:c>
      <x:c r="K4248" s="68" t="n">
        <x:v>503</x:v>
      </x:c>
      <x:c r="L4248" s="68" t="n">
        <x:v>4</x:v>
      </x:c>
      <x:c r="M4248" s="70" t="n">
        <x:v>0.045</x:v>
      </x:c>
      <x:c r="N4248" s="71" t="n">
        <x:v>120</x:v>
      </x:c>
      <x:c r="O4248" s="33" t="n">
        <x:f>ROUND(3*E4248+F4248+G4248*H4248,1)</x:f>
        <x:v>119.5</x:v>
      </x:c>
      <x:c r="P4248" s="33" t="n">
        <x:f>ROUND('Inputs'!$C$4*'Inputs'!$C$7*'Inputs'!$C$5*C4248/3600,1)</x:f>
        <x:v>4030</x:v>
      </x:c>
      <x:c r="Q4248" s="33" t="n">
        <x:f>ROUND(('Inputs'!$C$4/B4248)*'Inputs'!$C$7*'Inputs'!$C$6*D4248/3600,1)</x:f>
        <x:v>2071.5</x:v>
      </x:c>
      <x:c r="R4248" s="59" t="n">
        <x:f>ROUND((P4248-Q4248)*O4248-('Inputs'!$C$4/B4248)*(I4248/J4248+K4248)-'Inputs'!$C$4*L4248-('Inputs'!$C$4*'Inputs'!$C$20*'Inputs'!$C$21*'Inputs'!$C$22/1000)*M4248*N4248,0)</x:f>
        <x:v>-95378</x:v>
      </x:c>
      <x:c r="S4248" s="59" t="n">
        <x:f>ROUND(R4248/'Inputs'!$C$4,2)</x:f>
        <x:v>-9.54</x:v>
      </x:c>
      <x:c r="T4248" s="33" t="n">
        <x:f>ROUND((P4248-Q4248)*G4248*'Inputs'!$C$25/1000,1)</x:f>
        <x:v>41</x:v>
      </x:c>
    </x:row>
    <x:row r="4249">
      <x:c r="A4249" t="n">
        <x:v>4234</x:v>
      </x:c>
      <x:c r="B4249" s="68" t="n">
        <x:v>59.5</x:v>
      </x:c>
      <x:c r="C4249" s="68" t="n">
        <x:v>27.4</x:v>
      </x:c>
      <x:c r="D4249" s="68" t="n">
        <x:v>225.3</x:v>
      </x:c>
      <x:c r="E4249" s="68" t="n">
        <x:v>21.7</x:v>
      </x:c>
      <x:c r="F4249" s="68" t="n">
        <x:v>46.8</x:v>
      </x:c>
      <x:c r="G4249" s="68" t="n">
        <x:v>9.4</x:v>
      </x:c>
      <x:c r="H4249" s="69" t="n">
        <x:v>1.678</x:v>
      </x:c>
      <x:c r="I4249" s="68" t="n">
        <x:v>6732</x:v>
      </x:c>
      <x:c r="J4249" s="68" t="n">
        <x:v>11.3</x:v>
      </x:c>
      <x:c r="K4249" s="68" t="n">
        <x:v>677</x:v>
      </x:c>
      <x:c r="L4249" s="68" t="n">
        <x:v>3.5</x:v>
      </x:c>
      <x:c r="M4249" s="70" t="n">
        <x:v>0.055</x:v>
      </x:c>
      <x:c r="N4249" s="71" t="n">
        <x:v>75</x:v>
      </x:c>
      <x:c r="O4249" s="33" t="n">
        <x:f>ROUND(3*E4249+F4249+G4249*H4249,1)</x:f>
        <x:v>127.7</x:v>
      </x:c>
      <x:c r="P4249" s="33" t="n">
        <x:f>ROUND('Inputs'!$C$4*'Inputs'!$C$7*'Inputs'!$C$5*C4249/3600,1)</x:f>
        <x:v>3957.8</x:v>
      </x:c>
      <x:c r="Q4249" s="33" t="n">
        <x:f>ROUND(('Inputs'!$C$4/B4249)*'Inputs'!$C$7*'Inputs'!$C$6*D4249/3600,1)</x:f>
        <x:v>1093.9</x:v>
      </x:c>
      <x:c r="R4249" s="59" t="n">
        <x:f>ROUND((P4249-Q4249)*O4249-('Inputs'!$C$4/B4249)*(I4249/J4249+K4249)-'Inputs'!$C$4*L4249-('Inputs'!$C$4*'Inputs'!$C$20*'Inputs'!$C$21*'Inputs'!$C$22/1000)*M4249*N4249,0)</x:f>
        <x:v>107588</x:v>
      </x:c>
      <x:c r="S4249" s="59" t="n">
        <x:f>ROUND(R4249/'Inputs'!$C$4,2)</x:f>
        <x:v>10.76</x:v>
      </x:c>
      <x:c r="T4249" s="33" t="n">
        <x:f>ROUND((P4249-Q4249)*G4249*'Inputs'!$C$25/1000,1)</x:f>
        <x:v>69.6</x:v>
      </x:c>
    </x:row>
    <x:row r="4250">
      <x:c r="A4250" t="n">
        <x:v>4235</x:v>
      </x:c>
      <x:c r="B4250" s="68" t="n">
        <x:v>47.6</x:v>
      </x:c>
      <x:c r="C4250" s="68" t="n">
        <x:v>29.2</x:v>
      </x:c>
      <x:c r="D4250" s="68" t="n">
        <x:v>244.9</x:v>
      </x:c>
      <x:c r="E4250" s="68" t="n">
        <x:v>20.8</x:v>
      </x:c>
      <x:c r="F4250" s="68" t="n">
        <x:v>32</x:v>
      </x:c>
      <x:c r="G4250" s="68" t="n">
        <x:v>10.8</x:v>
      </x:c>
      <x:c r="H4250" s="69" t="n">
        <x:v>1.831</x:v>
      </x:c>
      <x:c r="I4250" s="68" t="n">
        <x:v>8723</x:v>
      </x:c>
      <x:c r="J4250" s="68" t="n">
        <x:v>13.6</x:v>
      </x:c>
      <x:c r="K4250" s="68" t="n">
        <x:v>948</x:v>
      </x:c>
      <x:c r="L4250" s="68" t="n">
        <x:v>4.4</x:v>
      </x:c>
      <x:c r="M4250" s="70" t="n">
        <x:v>0.07</x:v>
      </x:c>
      <x:c r="N4250" s="71" t="n">
        <x:v>96</x:v>
      </x:c>
      <x:c r="O4250" s="33" t="n">
        <x:f>ROUND(3*E4250+F4250+G4250*H4250,1)</x:f>
        <x:v>114.2</x:v>
      </x:c>
      <x:c r="P4250" s="33" t="n">
        <x:f>ROUND('Inputs'!$C$4*'Inputs'!$C$7*'Inputs'!$C$5*C4250/3600,1)</x:f>
        <x:v>4217.8</x:v>
      </x:c>
      <x:c r="Q4250" s="33" t="n">
        <x:f>ROUND(('Inputs'!$C$4/B4250)*'Inputs'!$C$7*'Inputs'!$C$6*D4250/3600,1)</x:f>
        <x:v>1486.3</x:v>
      </x:c>
      <x:c r="R4250" s="59" t="n">
        <x:f>ROUND((P4250-Q4250)*O4250-('Inputs'!$C$4/B4250)*(I4250/J4250+K4250)-'Inputs'!$C$4*L4250-('Inputs'!$C$4*'Inputs'!$C$20*'Inputs'!$C$21*'Inputs'!$C$22/1000)*M4250*N4250,0)</x:f>
        <x:v>-80997</x:v>
      </x:c>
      <x:c r="S4250" s="59" t="n">
        <x:f>ROUND(R4250/'Inputs'!$C$4,2)</x:f>
        <x:v>-8.1</x:v>
      </x:c>
      <x:c r="T4250" s="33" t="n">
        <x:f>ROUND((P4250-Q4250)*G4250*'Inputs'!$C$25/1000,1)</x:f>
        <x:v>76.2</x:v>
      </x:c>
    </x:row>
    <x:row r="4251">
      <x:c r="A4251" t="n">
        <x:v>4236</x:v>
      </x:c>
      <x:c r="B4251" s="68" t="n">
        <x:v>37.6</x:v>
      </x:c>
      <x:c r="C4251" s="68" t="n">
        <x:v>28.6</x:v>
      </x:c>
      <x:c r="D4251" s="68" t="n">
        <x:v>200.1</x:v>
      </x:c>
      <x:c r="E4251" s="68" t="n">
        <x:v>27.6</x:v>
      </x:c>
      <x:c r="F4251" s="68" t="n">
        <x:v>49.8</x:v>
      </x:c>
      <x:c r="G4251" s="68" t="n">
        <x:v>8.9</x:v>
      </x:c>
      <x:c r="H4251" s="69" t="n">
        <x:v>1.877</x:v>
      </x:c>
      <x:c r="I4251" s="68" t="n">
        <x:v>7523</x:v>
      </x:c>
      <x:c r="J4251" s="68" t="n">
        <x:v>14.6</x:v>
      </x:c>
      <x:c r="K4251" s="68" t="n">
        <x:v>636</x:v>
      </x:c>
      <x:c r="L4251" s="68" t="n">
        <x:v>5.9</x:v>
      </x:c>
      <x:c r="M4251" s="70" t="n">
        <x:v>0.028</x:v>
      </x:c>
      <x:c r="N4251" s="71" t="n">
        <x:v>141</x:v>
      </x:c>
      <x:c r="O4251" s="33" t="n">
        <x:f>ROUND(3*E4251+F4251+G4251*H4251,1)</x:f>
        <x:v>149.3</x:v>
      </x:c>
      <x:c r="P4251" s="33" t="n">
        <x:f>ROUND('Inputs'!$C$4*'Inputs'!$C$7*'Inputs'!$C$5*C4251/3600,1)</x:f>
        <x:v>4131.1</x:v>
      </x:c>
      <x:c r="Q4251" s="33" t="n">
        <x:f>ROUND(('Inputs'!$C$4/B4251)*'Inputs'!$C$7*'Inputs'!$C$6*D4251/3600,1)</x:f>
        <x:v>1537.4</x:v>
      </x:c>
      <x:c r="R4251" s="59" t="n">
        <x:f>ROUND((P4251-Q4251)*O4251-('Inputs'!$C$4/B4251)*(I4251/J4251+K4251)-'Inputs'!$C$4*L4251-('Inputs'!$C$4*'Inputs'!$C$20*'Inputs'!$C$21*'Inputs'!$C$22/1000)*M4251*N4251,0)</x:f>
        <x:v>13221</x:v>
      </x:c>
      <x:c r="S4251" s="59" t="n">
        <x:f>ROUND(R4251/'Inputs'!$C$4,2)</x:f>
        <x:v>1.32</x:v>
      </x:c>
      <x:c r="T4251" s="33" t="n">
        <x:f>ROUND((P4251-Q4251)*G4251*'Inputs'!$C$25/1000,1)</x:f>
        <x:v>59.6</x:v>
      </x:c>
    </x:row>
    <x:row r="4252">
      <x:c r="A4252" t="n">
        <x:v>4237</x:v>
      </x:c>
      <x:c r="B4252" s="68" t="n">
        <x:v>46</x:v>
      </x:c>
      <x:c r="C4252" s="68" t="n">
        <x:v>29.3</x:v>
      </x:c>
      <x:c r="D4252" s="68" t="n">
        <x:v>188.8</x:v>
      </x:c>
      <x:c r="E4252" s="68" t="n">
        <x:v>27.5</x:v>
      </x:c>
      <x:c r="F4252" s="68" t="n">
        <x:v>43</x:v>
      </x:c>
      <x:c r="G4252" s="68" t="n">
        <x:v>8.2</x:v>
      </x:c>
      <x:c r="H4252" s="69" t="n">
        <x:v>1.867</x:v>
      </x:c>
      <x:c r="I4252" s="68" t="n">
        <x:v>4735</x:v>
      </x:c>
      <x:c r="J4252" s="68" t="n">
        <x:v>9.8</x:v>
      </x:c>
      <x:c r="K4252" s="68" t="n">
        <x:v>672</x:v>
      </x:c>
      <x:c r="L4252" s="68" t="n">
        <x:v>2.9</x:v>
      </x:c>
      <x:c r="M4252" s="70" t="n">
        <x:v>0.015</x:v>
      </x:c>
      <x:c r="N4252" s="71" t="n">
        <x:v>156</x:v>
      </x:c>
      <x:c r="O4252" s="33" t="n">
        <x:f>ROUND(3*E4252+F4252+G4252*H4252,1)</x:f>
        <x:v>140.8</x:v>
      </x:c>
      <x:c r="P4252" s="33" t="n">
        <x:f>ROUND('Inputs'!$C$4*'Inputs'!$C$7*'Inputs'!$C$5*C4252/3600,1)</x:f>
        <x:v>4232.2</x:v>
      </x:c>
      <x:c r="Q4252" s="33" t="n">
        <x:f>ROUND(('Inputs'!$C$4/B4252)*'Inputs'!$C$7*'Inputs'!$C$6*D4252/3600,1)</x:f>
        <x:v>1185.7</x:v>
      </x:c>
      <x:c r="R4252" s="59" t="n">
        <x:f>ROUND((P4252-Q4252)*O4252-('Inputs'!$C$4/B4252)*(I4252/J4252+K4252)-'Inputs'!$C$4*L4252-('Inputs'!$C$4*'Inputs'!$C$20*'Inputs'!$C$21*'Inputs'!$C$22/1000)*M4252*N4252,0)</x:f>
        <x:v>143592</x:v>
      </x:c>
      <x:c r="S4252" s="59" t="n">
        <x:f>ROUND(R4252/'Inputs'!$C$4,2)</x:f>
        <x:v>14.36</x:v>
      </x:c>
      <x:c r="T4252" s="33" t="n">
        <x:f>ROUND((P4252-Q4252)*G4252*'Inputs'!$C$25/1000,1)</x:f>
        <x:v>64.5</x:v>
      </x:c>
    </x:row>
    <x:row r="4253">
      <x:c r="A4253" t="n">
        <x:v>4238</x:v>
      </x:c>
      <x:c r="B4253" s="68" t="n">
        <x:v>29.1</x:v>
      </x:c>
      <x:c r="C4253" s="68" t="n">
        <x:v>27.2</x:v>
      </x:c>
      <x:c r="D4253" s="68" t="n">
        <x:v>194.3</x:v>
      </x:c>
      <x:c r="E4253" s="68" t="n">
        <x:v>27.4</x:v>
      </x:c>
      <x:c r="F4253" s="68" t="n">
        <x:v>40.8</x:v>
      </x:c>
      <x:c r="G4253" s="68" t="n">
        <x:v>7.8</x:v>
      </x:c>
      <x:c r="H4253" s="69" t="n">
        <x:v>1.832</x:v>
      </x:c>
      <x:c r="I4253" s="68" t="n">
        <x:v>5109</x:v>
      </x:c>
      <x:c r="J4253" s="68" t="n">
        <x:v>11.4</x:v>
      </x:c>
      <x:c r="K4253" s="68" t="n">
        <x:v>450</x:v>
      </x:c>
      <x:c r="L4253" s="68" t="n">
        <x:v>3.3</x:v>
      </x:c>
      <x:c r="M4253" s="70" t="n">
        <x:v>0.036</x:v>
      </x:c>
      <x:c r="N4253" s="71" t="n">
        <x:v>121</x:v>
      </x:c>
      <x:c r="O4253" s="33" t="n">
        <x:f>ROUND(3*E4253+F4253+G4253*H4253,1)</x:f>
        <x:v>137.3</x:v>
      </x:c>
      <x:c r="P4253" s="33" t="n">
        <x:f>ROUND('Inputs'!$C$4*'Inputs'!$C$7*'Inputs'!$C$5*C4253/3600,1)</x:f>
        <x:v>3928.9</x:v>
      </x:c>
      <x:c r="Q4253" s="33" t="n">
        <x:f>ROUND(('Inputs'!$C$4/B4253)*'Inputs'!$C$7*'Inputs'!$C$6*D4253/3600,1)</x:f>
        <x:v>1928.9</x:v>
      </x:c>
      <x:c r="R4253" s="59" t="n">
        <x:f>ROUND((P4253-Q4253)*O4253-('Inputs'!$C$4/B4253)*(I4253/J4253+K4253)-'Inputs'!$C$4*L4253-('Inputs'!$C$4*'Inputs'!$C$20*'Inputs'!$C$21*'Inputs'!$C$22/1000)*M4253*N4253,0)</x:f>
        <x:v>-76786</x:v>
      </x:c>
      <x:c r="S4253" s="59" t="n">
        <x:f>ROUND(R4253/'Inputs'!$C$4,2)</x:f>
        <x:v>-7.68</x:v>
      </x:c>
      <x:c r="T4253" s="33" t="n">
        <x:f>ROUND((P4253-Q4253)*G4253*'Inputs'!$C$25/1000,1)</x:f>
        <x:v>40.3</x:v>
      </x:c>
    </x:row>
    <x:row r="4254">
      <x:c r="A4254" t="n">
        <x:v>4239</x:v>
      </x:c>
      <x:c r="B4254" s="68" t="n">
        <x:v>41.1</x:v>
      </x:c>
      <x:c r="C4254" s="68" t="n">
        <x:v>28.4</x:v>
      </x:c>
      <x:c r="D4254" s="68" t="n">
        <x:v>269.1</x:v>
      </x:c>
      <x:c r="E4254" s="68" t="n">
        <x:v>23.3</x:v>
      </x:c>
      <x:c r="F4254" s="68" t="n">
        <x:v>32.4</x:v>
      </x:c>
      <x:c r="G4254" s="68" t="n">
        <x:v>8.9</x:v>
      </x:c>
      <x:c r="H4254" s="69" t="n">
        <x:v>1.641</x:v>
      </x:c>
      <x:c r="I4254" s="68" t="n">
        <x:v>4728</x:v>
      </x:c>
      <x:c r="J4254" s="68" t="n">
        <x:v>13.6</x:v>
      </x:c>
      <x:c r="K4254" s="68" t="n">
        <x:v>660</x:v>
      </x:c>
      <x:c r="L4254" s="68" t="n">
        <x:v>2.3</x:v>
      </x:c>
      <x:c r="M4254" s="70" t="n">
        <x:v>0.002</x:v>
      </x:c>
      <x:c r="N4254" s="71" t="n">
        <x:v>82</x:v>
      </x:c>
      <x:c r="O4254" s="33" t="n">
        <x:f>ROUND(3*E4254+F4254+G4254*H4254,1)</x:f>
        <x:v>116.9</x:v>
      </x:c>
      <x:c r="P4254" s="33" t="n">
        <x:f>ROUND('Inputs'!$C$4*'Inputs'!$C$7*'Inputs'!$C$5*C4254/3600,1)</x:f>
        <x:v>4102.2</x:v>
      </x:c>
      <x:c r="Q4254" s="33" t="n">
        <x:f>ROUND(('Inputs'!$C$4/B4254)*'Inputs'!$C$7*'Inputs'!$C$6*D4254/3600,1)</x:f>
        <x:v>1891.5</x:v>
      </x:c>
      <x:c r="R4254" s="59" t="n">
        <x:f>ROUND((P4254-Q4254)*O4254-('Inputs'!$C$4/B4254)*(I4254/J4254+K4254)-'Inputs'!$C$4*L4254-('Inputs'!$C$4*'Inputs'!$C$20*'Inputs'!$C$21*'Inputs'!$C$22/1000)*M4254*N4254,0)</x:f>
        <x:v>-10105</x:v>
      </x:c>
      <x:c r="S4254" s="59" t="n">
        <x:f>ROUND(R4254/'Inputs'!$C$4,2)</x:f>
        <x:v>-1.01</x:v>
      </x:c>
      <x:c r="T4254" s="33" t="n">
        <x:f>ROUND((P4254-Q4254)*G4254*'Inputs'!$C$25/1000,1)</x:f>
        <x:v>50.8</x:v>
      </x:c>
    </x:row>
    <x:row r="4255">
      <x:c r="A4255" t="n">
        <x:v>4240</x:v>
      </x:c>
      <x:c r="B4255" s="68" t="n">
        <x:v>48</x:v>
      </x:c>
      <x:c r="C4255" s="68" t="n">
        <x:v>27.9</x:v>
      </x:c>
      <x:c r="D4255" s="68" t="n">
        <x:v>269.5</x:v>
      </x:c>
      <x:c r="E4255" s="68" t="n">
        <x:v>25</x:v>
      </x:c>
      <x:c r="F4255" s="68" t="n">
        <x:v>44.4</x:v>
      </x:c>
      <x:c r="G4255" s="68" t="n">
        <x:v>7.1</x:v>
      </x:c>
      <x:c r="H4255" s="69" t="n">
        <x:v>2.059</x:v>
      </x:c>
      <x:c r="I4255" s="68" t="n">
        <x:v>7551</x:v>
      </x:c>
      <x:c r="J4255" s="68" t="n">
        <x:v>9.3</x:v>
      </x:c>
      <x:c r="K4255" s="68" t="n">
        <x:v>900</x:v>
      </x:c>
      <x:c r="L4255" s="68" t="n">
        <x:v>4.7</x:v>
      </x:c>
      <x:c r="M4255" s="70" t="n">
        <x:v>0.053</x:v>
      </x:c>
      <x:c r="N4255" s="71" t="n">
        <x:v>135</x:v>
      </x:c>
      <x:c r="O4255" s="33" t="n">
        <x:f>ROUND(3*E4255+F4255+G4255*H4255,1)</x:f>
        <x:v>134</x:v>
      </x:c>
      <x:c r="P4255" s="33" t="n">
        <x:f>ROUND('Inputs'!$C$4*'Inputs'!$C$7*'Inputs'!$C$5*C4255/3600,1)</x:f>
        <x:v>4030</x:v>
      </x:c>
      <x:c r="Q4255" s="33" t="n">
        <x:f>ROUND(('Inputs'!$C$4/B4255)*'Inputs'!$C$7*'Inputs'!$C$6*D4255/3600,1)</x:f>
        <x:v>1622</x:v>
      </x:c>
      <x:c r="R4255" s="59" t="n">
        <x:f>ROUND((P4255-Q4255)*O4255-('Inputs'!$C$4/B4255)*(I4255/J4255+K4255)-'Inputs'!$C$4*L4255-('Inputs'!$C$4*'Inputs'!$C$20*'Inputs'!$C$21*'Inputs'!$C$22/1000)*M4255*N4255,0)</x:f>
        <x:v>-96981</x:v>
      </x:c>
      <x:c r="S4255" s="59" t="n">
        <x:f>ROUND(R4255/'Inputs'!$C$4,2)</x:f>
        <x:v>-9.7</x:v>
      </x:c>
      <x:c r="T4255" s="33" t="n">
        <x:f>ROUND((P4255-Q4255)*G4255*'Inputs'!$C$25/1000,1)</x:f>
        <x:v>44.2</x:v>
      </x:c>
    </x:row>
    <x:row r="4256">
      <x:c r="A4256" t="n">
        <x:v>4241</x:v>
      </x:c>
      <x:c r="B4256" s="68" t="n">
        <x:v>41.5</x:v>
      </x:c>
      <x:c r="C4256" s="68" t="n">
        <x:v>27.9</x:v>
      </x:c>
      <x:c r="D4256" s="68" t="n">
        <x:v>178.8</x:v>
      </x:c>
      <x:c r="E4256" s="68" t="n">
        <x:v>25</x:v>
      </x:c>
      <x:c r="F4256" s="68" t="n">
        <x:v>41.7</x:v>
      </x:c>
      <x:c r="G4256" s="68" t="n">
        <x:v>7.8</x:v>
      </x:c>
      <x:c r="H4256" s="69" t="n">
        <x:v>1.63</x:v>
      </x:c>
      <x:c r="I4256" s="68" t="n">
        <x:v>6254</x:v>
      </x:c>
      <x:c r="J4256" s="68" t="n">
        <x:v>12.4</x:v>
      </x:c>
      <x:c r="K4256" s="68" t="n">
        <x:v>555</x:v>
      </x:c>
      <x:c r="L4256" s="68" t="n">
        <x:v>3.9</x:v>
      </x:c>
      <x:c r="M4256" s="70" t="n">
        <x:v>0.019</x:v>
      </x:c>
      <x:c r="N4256" s="71" t="n">
        <x:v>135</x:v>
      </x:c>
      <x:c r="O4256" s="33" t="n">
        <x:f>ROUND(3*E4256+F4256+G4256*H4256,1)</x:f>
        <x:v>129.4</x:v>
      </x:c>
      <x:c r="P4256" s="33" t="n">
        <x:f>ROUND('Inputs'!$C$4*'Inputs'!$C$7*'Inputs'!$C$5*C4256/3600,1)</x:f>
        <x:v>4030</x:v>
      </x:c>
      <x:c r="Q4256" s="33" t="n">
        <x:f>ROUND(('Inputs'!$C$4/B4256)*'Inputs'!$C$7*'Inputs'!$C$6*D4256/3600,1)</x:f>
        <x:v>1244.7</x:v>
      </x:c>
      <x:c r="R4256" s="59" t="n">
        <x:f>ROUND((P4256-Q4256)*O4256-('Inputs'!$C$4/B4256)*(I4256/J4256+K4256)-'Inputs'!$C$4*L4256-('Inputs'!$C$4*'Inputs'!$C$20*'Inputs'!$C$21*'Inputs'!$C$22/1000)*M4256*N4256,0)</x:f>
        <x:v>60416</x:v>
      </x:c>
      <x:c r="S4256" s="59" t="n">
        <x:f>ROUND(R4256/'Inputs'!$C$4,2)</x:f>
        <x:v>6.04</x:v>
      </x:c>
      <x:c r="T4256" s="33" t="n">
        <x:f>ROUND((P4256-Q4256)*G4256*'Inputs'!$C$25/1000,1)</x:f>
        <x:v>56.1</x:v>
      </x:c>
    </x:row>
    <x:row r="4257">
      <x:c r="A4257" t="n">
        <x:v>4242</x:v>
      </x:c>
      <x:c r="B4257" s="68" t="n">
        <x:v>35.8</x:v>
      </x:c>
      <x:c r="C4257" s="68" t="n">
        <x:v>27.8</x:v>
      </x:c>
      <x:c r="D4257" s="68" t="n">
        <x:v>184.1</x:v>
      </x:c>
      <x:c r="E4257" s="68" t="n">
        <x:v>24.4</x:v>
      </x:c>
      <x:c r="F4257" s="68" t="n">
        <x:v>37.9</x:v>
      </x:c>
      <x:c r="G4257" s="68" t="n">
        <x:v>8.7</x:v>
      </x:c>
      <x:c r="H4257" s="69" t="n">
        <x:v>1.878</x:v>
      </x:c>
      <x:c r="I4257" s="68" t="n">
        <x:v>6463</x:v>
      </x:c>
      <x:c r="J4257" s="68" t="n">
        <x:v>11.2</x:v>
      </x:c>
      <x:c r="K4257" s="68" t="n">
        <x:v>766</x:v>
      </x:c>
      <x:c r="L4257" s="68" t="n">
        <x:v>3.7</x:v>
      </x:c>
      <x:c r="M4257" s="70" t="n">
        <x:v>0.053</x:v>
      </x:c>
      <x:c r="N4257" s="71" t="n">
        <x:v>136</x:v>
      </x:c>
      <x:c r="O4257" s="33" t="n">
        <x:f>ROUND(3*E4257+F4257+G4257*H4257,1)</x:f>
        <x:v>127.4</x:v>
      </x:c>
      <x:c r="P4257" s="33" t="n">
        <x:f>ROUND('Inputs'!$C$4*'Inputs'!$C$7*'Inputs'!$C$5*C4257/3600,1)</x:f>
        <x:v>4015.6</x:v>
      </x:c>
      <x:c r="Q4257" s="33" t="n">
        <x:f>ROUND(('Inputs'!$C$4/B4257)*'Inputs'!$C$7*'Inputs'!$C$6*D4257/3600,1)</x:f>
        <x:v>1485.6</x:v>
      </x:c>
      <x:c r="R4257" s="59" t="n">
        <x:f>ROUND((P4257-Q4257)*O4257-('Inputs'!$C$4/B4257)*(I4257/J4257+K4257)-'Inputs'!$C$4*L4257-('Inputs'!$C$4*'Inputs'!$C$20*'Inputs'!$C$21*'Inputs'!$C$22/1000)*M4257*N4257,0)</x:f>
        <x:v>-105951</x:v>
      </x:c>
      <x:c r="S4257" s="59" t="n">
        <x:f>ROUND(R4257/'Inputs'!$C$4,2)</x:f>
        <x:v>-10.6</x:v>
      </x:c>
      <x:c r="T4257" s="33" t="n">
        <x:f>ROUND((P4257-Q4257)*G4257*'Inputs'!$C$25/1000,1)</x:f>
        <x:v>56.9</x:v>
      </x:c>
    </x:row>
    <x:row r="4258">
      <x:c r="A4258" t="n">
        <x:v>4243</x:v>
      </x:c>
      <x:c r="B4258" s="68" t="n">
        <x:v>30.7</x:v>
      </x:c>
      <x:c r="C4258" s="68" t="n">
        <x:v>28</x:v>
      </x:c>
      <x:c r="D4258" s="68" t="n">
        <x:v>186.5</x:v>
      </x:c>
      <x:c r="E4258" s="68" t="n">
        <x:v>20.6</x:v>
      </x:c>
      <x:c r="F4258" s="68" t="n">
        <x:v>40.3</x:v>
      </x:c>
      <x:c r="G4258" s="68" t="n">
        <x:v>9.5</x:v>
      </x:c>
      <x:c r="H4258" s="69" t="n">
        <x:v>1.667</x:v>
      </x:c>
      <x:c r="I4258" s="68" t="n">
        <x:v>7828</x:v>
      </x:c>
      <x:c r="J4258" s="68" t="n">
        <x:v>10.6</x:v>
      </x:c>
      <x:c r="K4258" s="68" t="n">
        <x:v>628</x:v>
      </x:c>
      <x:c r="L4258" s="68" t="n">
        <x:v>2.1</x:v>
      </x:c>
      <x:c r="M4258" s="70" t="n">
        <x:v>0.059</x:v>
      </x:c>
      <x:c r="N4258" s="71" t="n">
        <x:v>160</x:v>
      </x:c>
      <x:c r="O4258" s="33" t="n">
        <x:f>ROUND(3*E4258+F4258+G4258*H4258,1)</x:f>
        <x:v>117.9</x:v>
      </x:c>
      <x:c r="P4258" s="33" t="n">
        <x:f>ROUND('Inputs'!$C$4*'Inputs'!$C$7*'Inputs'!$C$5*C4258/3600,1)</x:f>
        <x:v>4044.4</x:v>
      </x:c>
      <x:c r="Q4258" s="33" t="n">
        <x:f>ROUND(('Inputs'!$C$4/B4258)*'Inputs'!$C$7*'Inputs'!$C$6*D4258/3600,1)</x:f>
        <x:v>1755</x:v>
      </x:c>
      <x:c r="R4258" s="59" t="n">
        <x:f>ROUND((P4258-Q4258)*O4258-('Inputs'!$C$4/B4258)*(I4258/J4258+K4258)-'Inputs'!$C$4*L4258-('Inputs'!$C$4*'Inputs'!$C$20*'Inputs'!$C$21*'Inputs'!$C$22/1000)*M4258*N4258,0)</x:f>
        <x:v>-217300</x:v>
      </x:c>
      <x:c r="S4258" s="59" t="n">
        <x:f>ROUND(R4258/'Inputs'!$C$4,2)</x:f>
        <x:v>-21.73</x:v>
      </x:c>
      <x:c r="T4258" s="33" t="n">
        <x:f>ROUND((P4258-Q4258)*G4258*'Inputs'!$C$25/1000,1)</x:f>
        <x:v>56.2</x:v>
      </x:c>
    </x:row>
    <x:row r="4259">
      <x:c r="A4259" t="n">
        <x:v>4244</x:v>
      </x:c>
      <x:c r="B4259" s="68" t="n">
        <x:v>47.2</x:v>
      </x:c>
      <x:c r="C4259" s="68" t="n">
        <x:v>28.7</x:v>
      </x:c>
      <x:c r="D4259" s="68" t="n">
        <x:v>208.3</x:v>
      </x:c>
      <x:c r="E4259" s="68" t="n">
        <x:v>20.3</x:v>
      </x:c>
      <x:c r="F4259" s="68" t="n">
        <x:v>37.2</x:v>
      </x:c>
      <x:c r="G4259" s="68" t="n">
        <x:v>7.5</x:v>
      </x:c>
      <x:c r="H4259" s="69" t="n">
        <x:v>1.868</x:v>
      </x:c>
      <x:c r="I4259" s="68" t="n">
        <x:v>6929</x:v>
      </x:c>
      <x:c r="J4259" s="68" t="n">
        <x:v>11.2</x:v>
      </x:c>
      <x:c r="K4259" s="68" t="n">
        <x:v>618</x:v>
      </x:c>
      <x:c r="L4259" s="68" t="n">
        <x:v>5</x:v>
      </x:c>
      <x:c r="M4259" s="70" t="n">
        <x:v>0.076</x:v>
      </x:c>
      <x:c r="N4259" s="71" t="n">
        <x:v>91</x:v>
      </x:c>
      <x:c r="O4259" s="33" t="n">
        <x:f>ROUND(3*E4259+F4259+G4259*H4259,1)</x:f>
        <x:v>112.1</x:v>
      </x:c>
      <x:c r="P4259" s="33" t="n">
        <x:f>ROUND('Inputs'!$C$4*'Inputs'!$C$7*'Inputs'!$C$5*C4259/3600,1)</x:f>
        <x:v>4145.6</x:v>
      </x:c>
      <x:c r="Q4259" s="33" t="n">
        <x:f>ROUND(('Inputs'!$C$4/B4259)*'Inputs'!$C$7*'Inputs'!$C$6*D4259/3600,1)</x:f>
        <x:v>1274.9</x:v>
      </x:c>
      <x:c r="R4259" s="59" t="n">
        <x:f>ROUND((P4259-Q4259)*O4259-('Inputs'!$C$4/B4259)*(I4259/J4259+K4259)-'Inputs'!$C$4*L4259-('Inputs'!$C$4*'Inputs'!$C$20*'Inputs'!$C$21*'Inputs'!$C$22/1000)*M4259*N4259,0)</x:f>
        <x:v>-5664</x:v>
      </x:c>
      <x:c r="S4259" s="59" t="n">
        <x:f>ROUND(R4259/'Inputs'!$C$4,2)</x:f>
        <x:v>-0.57</x:v>
      </x:c>
      <x:c r="T4259" s="33" t="n">
        <x:f>ROUND((P4259-Q4259)*G4259*'Inputs'!$C$25/1000,1)</x:f>
        <x:v>55.6</x:v>
      </x:c>
    </x:row>
    <x:row r="4260">
      <x:c r="A4260" t="n">
        <x:v>4245</x:v>
      </x:c>
      <x:c r="B4260" s="68" t="n">
        <x:v>42.7</x:v>
      </x:c>
      <x:c r="C4260" s="68" t="n">
        <x:v>29.7</x:v>
      </x:c>
      <x:c r="D4260" s="68" t="n">
        <x:v>222.9</x:v>
      </x:c>
      <x:c r="E4260" s="68" t="n">
        <x:v>21</x:v>
      </x:c>
      <x:c r="F4260" s="68" t="n">
        <x:v>46.4</x:v>
      </x:c>
      <x:c r="G4260" s="68" t="n">
        <x:v>10</x:v>
      </x:c>
      <x:c r="H4260" s="69" t="n">
        <x:v>1.688</x:v>
      </x:c>
      <x:c r="I4260" s="68" t="n">
        <x:v>5874</x:v>
      </x:c>
      <x:c r="J4260" s="68" t="n">
        <x:v>11.4</x:v>
      </x:c>
      <x:c r="K4260" s="68" t="n">
        <x:v>570</x:v>
      </x:c>
      <x:c r="L4260" s="68" t="n">
        <x:v>2.6</x:v>
      </x:c>
      <x:c r="M4260" s="70" t="n">
        <x:v>0.012</x:v>
      </x:c>
      <x:c r="N4260" s="71" t="n">
        <x:v>122</x:v>
      </x:c>
      <x:c r="O4260" s="33" t="n">
        <x:f>ROUND(3*E4260+F4260+G4260*H4260,1)</x:f>
        <x:v>126.3</x:v>
      </x:c>
      <x:c r="P4260" s="33" t="n">
        <x:f>ROUND('Inputs'!$C$4*'Inputs'!$C$7*'Inputs'!$C$5*C4260/3600,1)</x:f>
        <x:v>4290</x:v>
      </x:c>
      <x:c r="Q4260" s="33" t="n">
        <x:f>ROUND(('Inputs'!$C$4/B4260)*'Inputs'!$C$7*'Inputs'!$C$6*D4260/3600,1)</x:f>
        <x:v>1508</x:v>
      </x:c>
      <x:c r="R4260" s="59" t="n">
        <x:f>ROUND((P4260-Q4260)*O4260-('Inputs'!$C$4/B4260)*(I4260/J4260+K4260)-'Inputs'!$C$4*L4260-('Inputs'!$C$4*'Inputs'!$C$20*'Inputs'!$C$21*'Inputs'!$C$22/1000)*M4260*N4260,0)</x:f>
        <x:v>67933</x:v>
      </x:c>
      <x:c r="S4260" s="59" t="n">
        <x:f>ROUND(R4260/'Inputs'!$C$4,2)</x:f>
        <x:v>6.79</x:v>
      </x:c>
      <x:c r="T4260" s="33" t="n">
        <x:f>ROUND((P4260-Q4260)*G4260*'Inputs'!$C$25/1000,1)</x:f>
        <x:v>71.9</x:v>
      </x:c>
    </x:row>
    <x:row r="4261">
      <x:c r="A4261" t="n">
        <x:v>4246</x:v>
      </x:c>
      <x:c r="B4261" s="68" t="n">
        <x:v>46.7</x:v>
      </x:c>
      <x:c r="C4261" s="68" t="n">
        <x:v>25</x:v>
      </x:c>
      <x:c r="D4261" s="68" t="n">
        <x:v>278.2</x:v>
      </x:c>
      <x:c r="E4261" s="68" t="n">
        <x:v>26.9</x:v>
      </x:c>
      <x:c r="F4261" s="68" t="n">
        <x:v>51.2</x:v>
      </x:c>
      <x:c r="G4261" s="68" t="n">
        <x:v>9.3</x:v>
      </x:c>
      <x:c r="H4261" s="69" t="n">
        <x:v>1.783</x:v>
      </x:c>
      <x:c r="I4261" s="68" t="n">
        <x:v>6434</x:v>
      </x:c>
      <x:c r="J4261" s="68" t="n">
        <x:v>8</x:v>
      </x:c>
      <x:c r="K4261" s="68" t="n">
        <x:v>437</x:v>
      </x:c>
      <x:c r="L4261" s="68" t="n">
        <x:v>2.7</x:v>
      </x:c>
      <x:c r="M4261" s="70" t="n">
        <x:v>0.03</x:v>
      </x:c>
      <x:c r="N4261" s="71" t="n">
        <x:v>148</x:v>
      </x:c>
      <x:c r="O4261" s="33" t="n">
        <x:f>ROUND(3*E4261+F4261+G4261*H4261,1)</x:f>
        <x:v>148.5</x:v>
      </x:c>
      <x:c r="P4261" s="33" t="n">
        <x:f>ROUND('Inputs'!$C$4*'Inputs'!$C$7*'Inputs'!$C$5*C4261/3600,1)</x:f>
        <x:v>3611.1</x:v>
      </x:c>
      <x:c r="Q4261" s="33" t="n">
        <x:f>ROUND(('Inputs'!$C$4/B4261)*'Inputs'!$C$7*'Inputs'!$C$6*D4261/3600,1)</x:f>
        <x:v>1721</x:v>
      </x:c>
      <x:c r="R4261" s="59" t="n">
        <x:f>ROUND((P4261-Q4261)*O4261-('Inputs'!$C$4/B4261)*(I4261/J4261+K4261)-'Inputs'!$C$4*L4261-('Inputs'!$C$4*'Inputs'!$C$20*'Inputs'!$C$21*'Inputs'!$C$22/1000)*M4261*N4261,0)</x:f>
        <x:v>-22041</x:v>
      </x:c>
      <x:c r="S4261" s="59" t="n">
        <x:f>ROUND(R4261/'Inputs'!$C$4,2)</x:f>
        <x:v>-2.2</x:v>
      </x:c>
      <x:c r="T4261" s="33" t="n">
        <x:f>ROUND((P4261-Q4261)*G4261*'Inputs'!$C$25/1000,1)</x:f>
        <x:v>45.4</x:v>
      </x:c>
    </x:row>
    <x:row r="4262">
      <x:c r="A4262" t="n">
        <x:v>4247</x:v>
      </x:c>
      <x:c r="B4262" s="68" t="n">
        <x:v>27.8</x:v>
      </x:c>
      <x:c r="C4262" s="68" t="n">
        <x:v>26.2</x:v>
      </x:c>
      <x:c r="D4262" s="68" t="n">
        <x:v>275.4</x:v>
      </x:c>
      <x:c r="E4262" s="68" t="n">
        <x:v>24.5</x:v>
      </x:c>
      <x:c r="F4262" s="68" t="n">
        <x:v>37.9</x:v>
      </x:c>
      <x:c r="G4262" s="68" t="n">
        <x:v>8.8</x:v>
      </x:c>
      <x:c r="H4262" s="69" t="n">
        <x:v>1.667</x:v>
      </x:c>
      <x:c r="I4262" s="68" t="n">
        <x:v>6472</x:v>
      </x:c>
      <x:c r="J4262" s="68" t="n">
        <x:v>9.4</x:v>
      </x:c>
      <x:c r="K4262" s="68" t="n">
        <x:v>658</x:v>
      </x:c>
      <x:c r="L4262" s="68" t="n">
        <x:v>1.5</x:v>
      </x:c>
      <x:c r="M4262" s="70" t="n">
        <x:v>0.028</x:v>
      </x:c>
      <x:c r="N4262" s="71" t="n">
        <x:v>100</x:v>
      </x:c>
      <x:c r="O4262" s="33" t="n">
        <x:f>ROUND(3*E4262+F4262+G4262*H4262,1)</x:f>
        <x:v>126.1</x:v>
      </x:c>
      <x:c r="P4262" s="33" t="n">
        <x:f>ROUND('Inputs'!$C$4*'Inputs'!$C$7*'Inputs'!$C$5*C4262/3600,1)</x:f>
        <x:v>3784.4</x:v>
      </x:c>
      <x:c r="Q4262" s="33" t="n">
        <x:f>ROUND(('Inputs'!$C$4/B4262)*'Inputs'!$C$7*'Inputs'!$C$6*D4262/3600,1)</x:f>
        <x:v>2861.9</x:v>
      </x:c>
      <x:c r="R4262" s="59" t="n">
        <x:f>ROUND((P4262-Q4262)*O4262-('Inputs'!$C$4/B4262)*(I4262/J4262+K4262)-'Inputs'!$C$4*L4262-('Inputs'!$C$4*'Inputs'!$C$20*'Inputs'!$C$21*'Inputs'!$C$22/1000)*M4262*N4262,0)</x:f>
        <x:v>-389290</x:v>
      </x:c>
      <x:c r="S4262" s="59" t="n">
        <x:f>ROUND(R4262/'Inputs'!$C$4,2)</x:f>
        <x:v>-38.93</x:v>
      </x:c>
      <x:c r="T4262" s="33" t="n">
        <x:f>ROUND((P4262-Q4262)*G4262*'Inputs'!$C$25/1000,1)</x:f>
        <x:v>21</x:v>
      </x:c>
    </x:row>
    <x:row r="4263">
      <x:c r="A4263" t="n">
        <x:v>4248</x:v>
      </x:c>
      <x:c r="B4263" s="68" t="n">
        <x:v>27.5</x:v>
      </x:c>
      <x:c r="C4263" s="68" t="n">
        <x:v>29.9</x:v>
      </x:c>
      <x:c r="D4263" s="68" t="n">
        <x:v>268.8</x:v>
      </x:c>
      <x:c r="E4263" s="68" t="n">
        <x:v>25.2</x:v>
      </x:c>
      <x:c r="F4263" s="68" t="n">
        <x:v>48.3</x:v>
      </x:c>
      <x:c r="G4263" s="68" t="n">
        <x:v>9.3</x:v>
      </x:c>
      <x:c r="H4263" s="69" t="n">
        <x:v>1.992</x:v>
      </x:c>
      <x:c r="I4263" s="68" t="n">
        <x:v>6737</x:v>
      </x:c>
      <x:c r="J4263" s="68" t="n">
        <x:v>10.2</x:v>
      </x:c>
      <x:c r="K4263" s="68" t="n">
        <x:v>515</x:v>
      </x:c>
      <x:c r="L4263" s="68" t="n">
        <x:v>5.1</x:v>
      </x:c>
      <x:c r="M4263" s="70" t="n">
        <x:v>0.079</x:v>
      </x:c>
      <x:c r="N4263" s="71" t="n">
        <x:v>61</x:v>
      </x:c>
      <x:c r="O4263" s="33" t="n">
        <x:f>ROUND(3*E4263+F4263+G4263*H4263,1)</x:f>
        <x:v>142.4</x:v>
      </x:c>
      <x:c r="P4263" s="33" t="n">
        <x:f>ROUND('Inputs'!$C$4*'Inputs'!$C$7*'Inputs'!$C$5*C4263/3600,1)</x:f>
        <x:v>4318.9</x:v>
      </x:c>
      <x:c r="Q4263" s="33" t="n">
        <x:f>ROUND(('Inputs'!$C$4/B4263)*'Inputs'!$C$7*'Inputs'!$C$6*D4263/3600,1)</x:f>
        <x:v>2823.8</x:v>
      </x:c>
      <x:c r="R4263" s="59" t="n">
        <x:f>ROUND((P4263-Q4263)*O4263-('Inputs'!$C$4/B4263)*(I4263/J4263+K4263)-'Inputs'!$C$4*L4263-('Inputs'!$C$4*'Inputs'!$C$20*'Inputs'!$C$21*'Inputs'!$C$22/1000)*M4263*N4263,0)</x:f>
        <x:v>-276325</x:v>
      </x:c>
      <x:c r="S4263" s="59" t="n">
        <x:f>ROUND(R4263/'Inputs'!$C$4,2)</x:f>
        <x:v>-27.63</x:v>
      </x:c>
      <x:c r="T4263" s="33" t="n">
        <x:f>ROUND((P4263-Q4263)*G4263*'Inputs'!$C$25/1000,1)</x:f>
        <x:v>35.9</x:v>
      </x:c>
    </x:row>
    <x:row r="4264">
      <x:c r="A4264" t="n">
        <x:v>4249</x:v>
      </x:c>
      <x:c r="B4264" s="68" t="n">
        <x:v>37.8</x:v>
      </x:c>
      <x:c r="C4264" s="68" t="n">
        <x:v>33.1</x:v>
      </x:c>
      <x:c r="D4264" s="68" t="n">
        <x:v>197.1</x:v>
      </x:c>
      <x:c r="E4264" s="68" t="n">
        <x:v>26.8</x:v>
      </x:c>
      <x:c r="F4264" s="68" t="n">
        <x:v>53.9</x:v>
      </x:c>
      <x:c r="G4264" s="68" t="n">
        <x:v>7.6</x:v>
      </x:c>
      <x:c r="H4264" s="69" t="n">
        <x:v>1.698</x:v>
      </x:c>
      <x:c r="I4264" s="68" t="n">
        <x:v>3846</x:v>
      </x:c>
      <x:c r="J4264" s="68" t="n">
        <x:v>11.5</x:v>
      </x:c>
      <x:c r="K4264" s="68" t="n">
        <x:v>572</x:v>
      </x:c>
      <x:c r="L4264" s="68" t="n">
        <x:v>4.4</x:v>
      </x:c>
      <x:c r="M4264" s="70" t="n">
        <x:v>0.065</x:v>
      </x:c>
      <x:c r="N4264" s="71" t="n">
        <x:v>82</x:v>
      </x:c>
      <x:c r="O4264" s="33" t="n">
        <x:f>ROUND(3*E4264+F4264+G4264*H4264,1)</x:f>
        <x:v>147.2</x:v>
      </x:c>
      <x:c r="P4264" s="33" t="n">
        <x:f>ROUND('Inputs'!$C$4*'Inputs'!$C$7*'Inputs'!$C$5*C4264/3600,1)</x:f>
        <x:v>4781.1</x:v>
      </x:c>
      <x:c r="Q4264" s="33" t="n">
        <x:f>ROUND(('Inputs'!$C$4/B4264)*'Inputs'!$C$7*'Inputs'!$C$6*D4264/3600,1)</x:f>
        <x:v>1506.3</x:v>
      </x:c>
      <x:c r="R4264" s="59" t="n">
        <x:f>ROUND((P4264-Q4264)*O4264-('Inputs'!$C$4/B4264)*(I4264/J4264+K4264)-'Inputs'!$C$4*L4264-('Inputs'!$C$4*'Inputs'!$C$20*'Inputs'!$C$21*'Inputs'!$C$22/1000)*M4264*N4264,0)</x:f>
        <x:v>186334</x:v>
      </x:c>
      <x:c r="S4264" s="59" t="n">
        <x:f>ROUND(R4264/'Inputs'!$C$4,2)</x:f>
        <x:v>18.63</x:v>
      </x:c>
      <x:c r="T4264" s="33" t="n">
        <x:f>ROUND((P4264-Q4264)*G4264*'Inputs'!$C$25/1000,1)</x:f>
        <x:v>64.3</x:v>
      </x:c>
    </x:row>
    <x:row r="4265">
      <x:c r="A4265" t="n">
        <x:v>4250</x:v>
      </x:c>
      <x:c r="B4265" s="68" t="n">
        <x:v>34.4</x:v>
      </x:c>
      <x:c r="C4265" s="68" t="n">
        <x:v>33</x:v>
      </x:c>
      <x:c r="D4265" s="68" t="n">
        <x:v>183.3</x:v>
      </x:c>
      <x:c r="E4265" s="68" t="n">
        <x:v>24.5</x:v>
      </x:c>
      <x:c r="F4265" s="68" t="n">
        <x:v>50.7</x:v>
      </x:c>
      <x:c r="G4265" s="68" t="n">
        <x:v>10</x:v>
      </x:c>
      <x:c r="H4265" s="69" t="n">
        <x:v>1.85</x:v>
      </x:c>
      <x:c r="I4265" s="68" t="n">
        <x:v>8073</x:v>
      </x:c>
      <x:c r="J4265" s="68" t="n">
        <x:v>9.1</x:v>
      </x:c>
      <x:c r="K4265" s="68" t="n">
        <x:v>617</x:v>
      </x:c>
      <x:c r="L4265" s="68" t="n">
        <x:v>3.2</x:v>
      </x:c>
      <x:c r="M4265" s="70" t="n">
        <x:v>0.033</x:v>
      </x:c>
      <x:c r="N4265" s="71" t="n">
        <x:v>110</x:v>
      </x:c>
      <x:c r="O4265" s="33" t="n">
        <x:f>ROUND(3*E4265+F4265+G4265*H4265,1)</x:f>
        <x:v>142.7</x:v>
      </x:c>
      <x:c r="P4265" s="33" t="n">
        <x:f>ROUND('Inputs'!$C$4*'Inputs'!$C$7*'Inputs'!$C$5*C4265/3600,1)</x:f>
        <x:v>4766.7</x:v>
      </x:c>
      <x:c r="Q4265" s="33" t="n">
        <x:f>ROUND(('Inputs'!$C$4/B4265)*'Inputs'!$C$7*'Inputs'!$C$6*D4265/3600,1)</x:f>
        <x:v>1539.3</x:v>
      </x:c>
      <x:c r="R4265" s="59" t="n">
        <x:f>ROUND((P4265-Q4265)*O4265-('Inputs'!$C$4/B4265)*(I4265/J4265+K4265)-'Inputs'!$C$4*L4265-('Inputs'!$C$4*'Inputs'!$C$20*'Inputs'!$C$21*'Inputs'!$C$22/1000)*M4265*N4265,0)</x:f>
        <x:v>-16818</x:v>
      </x:c>
      <x:c r="S4265" s="59" t="n">
        <x:f>ROUND(R4265/'Inputs'!$C$4,2)</x:f>
        <x:v>-1.68</x:v>
      </x:c>
      <x:c r="T4265" s="33" t="n">
        <x:f>ROUND((P4265-Q4265)*G4265*'Inputs'!$C$25/1000,1)</x:f>
        <x:v>83.4</x:v>
      </x:c>
    </x:row>
    <x:row r="4266">
      <x:c r="A4266" t="n">
        <x:v>4251</x:v>
      </x:c>
      <x:c r="B4266" s="68" t="n">
        <x:v>30.6</x:v>
      </x:c>
      <x:c r="C4266" s="68" t="n">
        <x:v>31.6</x:v>
      </x:c>
      <x:c r="D4266" s="68" t="n">
        <x:v>182.3</x:v>
      </x:c>
      <x:c r="E4266" s="68" t="n">
        <x:v>21.2</x:v>
      </x:c>
      <x:c r="F4266" s="68" t="n">
        <x:v>40.6</x:v>
      </x:c>
      <x:c r="G4266" s="68" t="n">
        <x:v>10.8</x:v>
      </x:c>
      <x:c r="H4266" s="69" t="n">
        <x:v>2.004</x:v>
      </x:c>
      <x:c r="I4266" s="68" t="n">
        <x:v>7931</x:v>
      </x:c>
      <x:c r="J4266" s="68" t="n">
        <x:v>14.8</x:v>
      </x:c>
      <x:c r="K4266" s="68" t="n">
        <x:v>871</x:v>
      </x:c>
      <x:c r="L4266" s="68" t="n">
        <x:v>3.7</x:v>
      </x:c>
      <x:c r="M4266" s="70" t="n">
        <x:v>0.09</x:v>
      </x:c>
      <x:c r="N4266" s="71" t="n">
        <x:v>121</x:v>
      </x:c>
      <x:c r="O4266" s="33" t="n">
        <x:f>ROUND(3*E4266+F4266+G4266*H4266,1)</x:f>
        <x:v>125.8</x:v>
      </x:c>
      <x:c r="P4266" s="33" t="n">
        <x:f>ROUND('Inputs'!$C$4*'Inputs'!$C$7*'Inputs'!$C$5*C4266/3600,1)</x:f>
        <x:v>4564.4</x:v>
      </x:c>
      <x:c r="Q4266" s="33" t="n">
        <x:f>ROUND(('Inputs'!$C$4/B4266)*'Inputs'!$C$7*'Inputs'!$C$6*D4266/3600,1)</x:f>
        <x:v>1721.1</x:v>
      </x:c>
      <x:c r="R4266" s="59" t="n">
        <x:f>ROUND((P4266-Q4266)*O4266-('Inputs'!$C$4/B4266)*(I4266/J4266+K4266)-'Inputs'!$C$4*L4266-('Inputs'!$C$4*'Inputs'!$C$20*'Inputs'!$C$21*'Inputs'!$C$22/1000)*M4266*N4266,0)</x:f>
        <x:v>-163429</x:v>
      </x:c>
      <x:c r="S4266" s="59" t="n">
        <x:f>ROUND(R4266/'Inputs'!$C$4,2)</x:f>
        <x:v>-16.34</x:v>
      </x:c>
      <x:c r="T4266" s="33" t="n">
        <x:f>ROUND((P4266-Q4266)*G4266*'Inputs'!$C$25/1000,1)</x:f>
        <x:v>79.3</x:v>
      </x:c>
    </x:row>
    <x:row r="4267">
      <x:c r="A4267" t="n">
        <x:v>4252</x:v>
      </x:c>
      <x:c r="B4267" s="68" t="n">
        <x:v>45.1</x:v>
      </x:c>
      <x:c r="C4267" s="68" t="n">
        <x:v>31.2</x:v>
      </x:c>
      <x:c r="D4267" s="68" t="n">
        <x:v>232</x:v>
      </x:c>
      <x:c r="E4267" s="68" t="n">
        <x:v>26.6</x:v>
      </x:c>
      <x:c r="F4267" s="68" t="n">
        <x:v>35.4</x:v>
      </x:c>
      <x:c r="G4267" s="68" t="n">
        <x:v>11</x:v>
      </x:c>
      <x:c r="H4267" s="69" t="n">
        <x:v>1.88</x:v>
      </x:c>
      <x:c r="I4267" s="68" t="n">
        <x:v>6689</x:v>
      </x:c>
      <x:c r="J4267" s="68" t="n">
        <x:v>12.8</x:v>
      </x:c>
      <x:c r="K4267" s="68" t="n">
        <x:v>693</x:v>
      </x:c>
      <x:c r="L4267" s="68" t="n">
        <x:v>5.7</x:v>
      </x:c>
      <x:c r="M4267" s="70" t="n">
        <x:v>0.095</x:v>
      </x:c>
      <x:c r="N4267" s="71" t="n">
        <x:v>74</x:v>
      </x:c>
      <x:c r="O4267" s="33" t="n">
        <x:f>ROUND(3*E4267+F4267+G4267*H4267,1)</x:f>
        <x:v>135.9</x:v>
      </x:c>
      <x:c r="P4267" s="33" t="n">
        <x:f>ROUND('Inputs'!$C$4*'Inputs'!$C$7*'Inputs'!$C$5*C4267/3600,1)</x:f>
        <x:v>4506.7</x:v>
      </x:c>
      <x:c r="Q4267" s="33" t="n">
        <x:f>ROUND(('Inputs'!$C$4/B4267)*'Inputs'!$C$7*'Inputs'!$C$6*D4267/3600,1)</x:f>
        <x:v>1486.1</x:v>
      </x:c>
      <x:c r="R4267" s="59" t="n">
        <x:f>ROUND((P4267-Q4267)*O4267-('Inputs'!$C$4/B4267)*(I4267/J4267+K4267)-'Inputs'!$C$4*L4267-('Inputs'!$C$4*'Inputs'!$C$20*'Inputs'!$C$21*'Inputs'!$C$22/1000)*M4267*N4267,0)</x:f>
        <x:v>68250</x:v>
      </x:c>
      <x:c r="S4267" s="59" t="n">
        <x:f>ROUND(R4267/'Inputs'!$C$4,2)</x:f>
        <x:v>6.83</x:v>
      </x:c>
      <x:c r="T4267" s="33" t="n">
        <x:f>ROUND((P4267-Q4267)*G4267*'Inputs'!$C$25/1000,1)</x:f>
        <x:v>85.8</x:v>
      </x:c>
    </x:row>
    <x:row r="4268">
      <x:c r="A4268" t="n">
        <x:v>4253</x:v>
      </x:c>
      <x:c r="B4268" s="68" t="n">
        <x:v>29.8</x:v>
      </x:c>
      <x:c r="C4268" s="68" t="n">
        <x:v>34.2</x:v>
      </x:c>
      <x:c r="D4268" s="68" t="n">
        <x:v>175</x:v>
      </x:c>
      <x:c r="E4268" s="68" t="n">
        <x:v>23.4</x:v>
      </x:c>
      <x:c r="F4268" s="68" t="n">
        <x:v>34.3</x:v>
      </x:c>
      <x:c r="G4268" s="68" t="n">
        <x:v>9.9</x:v>
      </x:c>
      <x:c r="H4268" s="69" t="n">
        <x:v>1.773</x:v>
      </x:c>
      <x:c r="I4268" s="68" t="n">
        <x:v>5651</x:v>
      </x:c>
      <x:c r="J4268" s="68" t="n">
        <x:v>10.3</x:v>
      </x:c>
      <x:c r="K4268" s="68" t="n">
        <x:v>560</x:v>
      </x:c>
      <x:c r="L4268" s="68" t="n">
        <x:v>1.6</x:v>
      </x:c>
      <x:c r="M4268" s="70" t="n">
        <x:v>0.048</x:v>
      </x:c>
      <x:c r="N4268" s="71" t="n">
        <x:v>114</x:v>
      </x:c>
      <x:c r="O4268" s="33" t="n">
        <x:f>ROUND(3*E4268+F4268+G4268*H4268,1)</x:f>
        <x:v>122.1</x:v>
      </x:c>
      <x:c r="P4268" s="33" t="n">
        <x:f>ROUND('Inputs'!$C$4*'Inputs'!$C$7*'Inputs'!$C$5*C4268/3600,1)</x:f>
        <x:v>4940</x:v>
      </x:c>
      <x:c r="Q4268" s="33" t="n">
        <x:f>ROUND(('Inputs'!$C$4/B4268)*'Inputs'!$C$7*'Inputs'!$C$6*D4268/3600,1)</x:f>
        <x:v>1696.5</x:v>
      </x:c>
      <x:c r="R4268" s="59" t="n">
        <x:f>ROUND((P4268-Q4268)*O4268-('Inputs'!$C$4/B4268)*(I4268/J4268+K4268)-'Inputs'!$C$4*L4268-('Inputs'!$C$4*'Inputs'!$C$20*'Inputs'!$C$21*'Inputs'!$C$22/1000)*M4268*N4268,0)</x:f>
        <x:v>-4232</x:v>
      </x:c>
      <x:c r="S4268" s="59" t="n">
        <x:f>ROUND(R4268/'Inputs'!$C$4,2)</x:f>
        <x:v>-0.42</x:v>
      </x:c>
      <x:c r="T4268" s="33" t="n">
        <x:f>ROUND((P4268-Q4268)*G4268*'Inputs'!$C$25/1000,1)</x:f>
        <x:v>83</x:v>
      </x:c>
    </x:row>
    <x:row r="4269">
      <x:c r="A4269" t="n">
        <x:v>4254</x:v>
      </x:c>
      <x:c r="B4269" s="68" t="n">
        <x:v>45.7</x:v>
      </x:c>
      <x:c r="C4269" s="68" t="n">
        <x:v>31.8</x:v>
      </x:c>
      <x:c r="D4269" s="68" t="n">
        <x:v>234.4</x:v>
      </x:c>
      <x:c r="E4269" s="68" t="n">
        <x:v>27</x:v>
      </x:c>
      <x:c r="F4269" s="68" t="n">
        <x:v>52.7</x:v>
      </x:c>
      <x:c r="G4269" s="68" t="n">
        <x:v>9.2</x:v>
      </x:c>
      <x:c r="H4269" s="69" t="n">
        <x:v>1.871</x:v>
      </x:c>
      <x:c r="I4269" s="68" t="n">
        <x:v>5322</x:v>
      </x:c>
      <x:c r="J4269" s="68" t="n">
        <x:v>9.3</x:v>
      </x:c>
      <x:c r="K4269" s="68" t="n">
        <x:v>588</x:v>
      </x:c>
      <x:c r="L4269" s="68" t="n">
        <x:v>2</x:v>
      </x:c>
      <x:c r="M4269" s="70" t="n">
        <x:v>0.062</x:v>
      </x:c>
      <x:c r="N4269" s="71" t="n">
        <x:v>102</x:v>
      </x:c>
      <x:c r="O4269" s="33" t="n">
        <x:f>ROUND(3*E4269+F4269+G4269*H4269,1)</x:f>
        <x:v>150.9</x:v>
      </x:c>
      <x:c r="P4269" s="33" t="n">
        <x:f>ROUND('Inputs'!$C$4*'Inputs'!$C$7*'Inputs'!$C$5*C4269/3600,1)</x:f>
        <x:v>4593.3</x:v>
      </x:c>
      <x:c r="Q4269" s="33" t="n">
        <x:f>ROUND(('Inputs'!$C$4/B4269)*'Inputs'!$C$7*'Inputs'!$C$6*D4269/3600,1)</x:f>
        <x:v>1481.7</x:v>
      </x:c>
      <x:c r="R4269" s="59" t="n">
        <x:f>ROUND((P4269-Q4269)*O4269-('Inputs'!$C$4/B4269)*(I4269/J4269+K4269)-'Inputs'!$C$4*L4269-('Inputs'!$C$4*'Inputs'!$C$20*'Inputs'!$C$21*'Inputs'!$C$22/1000)*M4269*N4269,0)</x:f>
        <x:v>181513</x:v>
      </x:c>
      <x:c r="S4269" s="59" t="n">
        <x:f>ROUND(R4269/'Inputs'!$C$4,2)</x:f>
        <x:v>18.15</x:v>
      </x:c>
      <x:c r="T4269" s="33" t="n">
        <x:f>ROUND((P4269-Q4269)*G4269*'Inputs'!$C$25/1000,1)</x:f>
        <x:v>74</x:v>
      </x:c>
    </x:row>
    <x:row r="4270">
      <x:c r="A4270" t="n">
        <x:v>4255</x:v>
      </x:c>
      <x:c r="B4270" s="68" t="n">
        <x:v>56.6</x:v>
      </x:c>
      <x:c r="C4270" s="68" t="n">
        <x:v>28</x:v>
      </x:c>
      <x:c r="D4270" s="68" t="n">
        <x:v>189.7</x:v>
      </x:c>
      <x:c r="E4270" s="68" t="n">
        <x:v>21.3</x:v>
      </x:c>
      <x:c r="F4270" s="68" t="n">
        <x:v>49.8</x:v>
      </x:c>
      <x:c r="G4270" s="68" t="n">
        <x:v>7.9</x:v>
      </x:c>
      <x:c r="H4270" s="69" t="n">
        <x:v>1.621</x:v>
      </x:c>
      <x:c r="I4270" s="68" t="n">
        <x:v>6562</x:v>
      </x:c>
      <x:c r="J4270" s="68" t="n">
        <x:v>12.8</x:v>
      </x:c>
      <x:c r="K4270" s="68" t="n">
        <x:v>691</x:v>
      </x:c>
      <x:c r="L4270" s="68" t="n">
        <x:v>2.8</x:v>
      </x:c>
      <x:c r="M4270" s="70" t="n">
        <x:v>0.051</x:v>
      </x:c>
      <x:c r="N4270" s="71" t="n">
        <x:v>79</x:v>
      </x:c>
      <x:c r="O4270" s="33" t="n">
        <x:f>ROUND(3*E4270+F4270+G4270*H4270,1)</x:f>
        <x:v>126.5</x:v>
      </x:c>
      <x:c r="P4270" s="33" t="n">
        <x:f>ROUND('Inputs'!$C$4*'Inputs'!$C$7*'Inputs'!$C$5*C4270/3600,1)</x:f>
        <x:v>4044.4</x:v>
      </x:c>
      <x:c r="Q4270" s="33" t="n">
        <x:f>ROUND(('Inputs'!$C$4/B4270)*'Inputs'!$C$7*'Inputs'!$C$6*D4270/3600,1)</x:f>
        <x:v>968.2</x:v>
      </x:c>
      <x:c r="R4270" s="59" t="n">
        <x:f>ROUND((P4270-Q4270)*O4270-('Inputs'!$C$4/B4270)*(I4270/J4270+K4270)-'Inputs'!$C$4*L4270-('Inputs'!$C$4*'Inputs'!$C$20*'Inputs'!$C$21*'Inputs'!$C$22/1000)*M4270*N4270,0)</x:f>
        <x:v>139470</x:v>
      </x:c>
      <x:c r="S4270" s="59" t="n">
        <x:f>ROUND(R4270/'Inputs'!$C$4,2)</x:f>
        <x:v>13.95</x:v>
      </x:c>
      <x:c r="T4270" s="33" t="n">
        <x:f>ROUND((P4270-Q4270)*G4270*'Inputs'!$C$25/1000,1)</x:f>
        <x:v>62.8</x:v>
      </x:c>
    </x:row>
    <x:row r="4271">
      <x:c r="A4271" t="n">
        <x:v>4256</x:v>
      </x:c>
      <x:c r="B4271" s="68" t="n">
        <x:v>37.9</x:v>
      </x:c>
      <x:c r="C4271" s="68" t="n">
        <x:v>33.6</x:v>
      </x:c>
      <x:c r="D4271" s="68" t="n">
        <x:v>254.8</x:v>
      </x:c>
      <x:c r="E4271" s="68" t="n">
        <x:v>27.2</x:v>
      </x:c>
      <x:c r="F4271" s="68" t="n">
        <x:v>50.8</x:v>
      </x:c>
      <x:c r="G4271" s="68" t="n">
        <x:v>10.6</x:v>
      </x:c>
      <x:c r="H4271" s="69" t="n">
        <x:v>1.657</x:v>
      </x:c>
      <x:c r="I4271" s="68" t="n">
        <x:v>5791</x:v>
      </x:c>
      <x:c r="J4271" s="68" t="n">
        <x:v>10.6</x:v>
      </x:c>
      <x:c r="K4271" s="68" t="n">
        <x:v>745</x:v>
      </x:c>
      <x:c r="L4271" s="68" t="n">
        <x:v>2.8</x:v>
      </x:c>
      <x:c r="M4271" s="70" t="n">
        <x:v>0.024</x:v>
      </x:c>
      <x:c r="N4271" s="71" t="n">
        <x:v>114</x:v>
      </x:c>
      <x:c r="O4271" s="33" t="n">
        <x:f>ROUND(3*E4271+F4271+G4271*H4271,1)</x:f>
        <x:v>150</x:v>
      </x:c>
      <x:c r="P4271" s="33" t="n">
        <x:f>ROUND('Inputs'!$C$4*'Inputs'!$C$7*'Inputs'!$C$5*C4271/3600,1)</x:f>
        <x:v>4853.3</x:v>
      </x:c>
      <x:c r="Q4271" s="33" t="n">
        <x:f>ROUND(('Inputs'!$C$4/B4271)*'Inputs'!$C$7*'Inputs'!$C$6*D4271/3600,1)</x:f>
        <x:v>1942.2</x:v>
      </x:c>
      <x:c r="R4271" s="59" t="n">
        <x:f>ROUND((P4271-Q4271)*O4271-('Inputs'!$C$4/B4271)*(I4271/J4271+K4271)-'Inputs'!$C$4*L4271-('Inputs'!$C$4*'Inputs'!$C$20*'Inputs'!$C$21*'Inputs'!$C$22/1000)*M4271*N4271,0)</x:f>
        <x:v>61829</x:v>
      </x:c>
      <x:c r="S4271" s="59" t="n">
        <x:f>ROUND(R4271/'Inputs'!$C$4,2)</x:f>
        <x:v>6.18</x:v>
      </x:c>
      <x:c r="T4271" s="33" t="n">
        <x:f>ROUND((P4271-Q4271)*G4271*'Inputs'!$C$25/1000,1)</x:f>
        <x:v>79.7</x:v>
      </x:c>
    </x:row>
    <x:row r="4272">
      <x:c r="A4272" t="n">
        <x:v>4257</x:v>
      </x:c>
      <x:c r="B4272" s="68" t="n">
        <x:v>32.4</x:v>
      </x:c>
      <x:c r="C4272" s="68" t="n">
        <x:v>28.8</x:v>
      </x:c>
      <x:c r="D4272" s="68" t="n">
        <x:v>233.7</x:v>
      </x:c>
      <x:c r="E4272" s="68" t="n">
        <x:v>20.4</x:v>
      </x:c>
      <x:c r="F4272" s="68" t="n">
        <x:v>42.2</x:v>
      </x:c>
      <x:c r="G4272" s="68" t="n">
        <x:v>11</x:v>
      </x:c>
      <x:c r="H4272" s="69" t="n">
        <x:v>1.774</x:v>
      </x:c>
      <x:c r="I4272" s="68" t="n">
        <x:v>4279</x:v>
      </x:c>
      <x:c r="J4272" s="68" t="n">
        <x:v>9</x:v>
      </x:c>
      <x:c r="K4272" s="68" t="n">
        <x:v>498</x:v>
      </x:c>
      <x:c r="L4272" s="68" t="n">
        <x:v>1.9</x:v>
      </x:c>
      <x:c r="M4272" s="70" t="n">
        <x:v>0.051</x:v>
      </x:c>
      <x:c r="N4272" s="71" t="n">
        <x:v>136</x:v>
      </x:c>
      <x:c r="O4272" s="33" t="n">
        <x:f>ROUND(3*E4272+F4272+G4272*H4272,1)</x:f>
        <x:v>122.9</x:v>
      </x:c>
      <x:c r="P4272" s="33" t="n">
        <x:f>ROUND('Inputs'!$C$4*'Inputs'!$C$7*'Inputs'!$C$5*C4272/3600,1)</x:f>
        <x:v>4160</x:v>
      </x:c>
      <x:c r="Q4272" s="33" t="n">
        <x:f>ROUND(('Inputs'!$C$4/B4272)*'Inputs'!$C$7*'Inputs'!$C$6*D4272/3600,1)</x:f>
        <x:v>2083.7</x:v>
      </x:c>
      <x:c r="R4272" s="59" t="n">
        <x:f>ROUND((P4272-Q4272)*O4272-('Inputs'!$C$4/B4272)*(I4272/J4272+K4272)-'Inputs'!$C$4*L4272-('Inputs'!$C$4*'Inputs'!$C$20*'Inputs'!$C$21*'Inputs'!$C$22/1000)*M4272*N4272,0)</x:f>
        <x:v>-79778</x:v>
      </x:c>
      <x:c r="S4272" s="59" t="n">
        <x:f>ROUND(R4272/'Inputs'!$C$4,2)</x:f>
        <x:v>-7.98</x:v>
      </x:c>
      <x:c r="T4272" s="33" t="n">
        <x:f>ROUND((P4272-Q4272)*G4272*'Inputs'!$C$25/1000,1)</x:f>
        <x:v>59</x:v>
      </x:c>
    </x:row>
    <x:row r="4273">
      <x:c r="A4273" t="n">
        <x:v>4258</x:v>
      </x:c>
      <x:c r="B4273" s="68" t="n">
        <x:v>39.5</x:v>
      </x:c>
      <x:c r="C4273" s="68" t="n">
        <x:v>26</x:v>
      </x:c>
      <x:c r="D4273" s="68" t="n">
        <x:v>216.1</x:v>
      </x:c>
      <x:c r="E4273" s="68" t="n">
        <x:v>25.7</x:v>
      </x:c>
      <x:c r="F4273" s="68" t="n">
        <x:v>39.7</x:v>
      </x:c>
      <x:c r="G4273" s="68" t="n">
        <x:v>8.5</x:v>
      </x:c>
      <x:c r="H4273" s="69" t="n">
        <x:v>1.777</x:v>
      </x:c>
      <x:c r="I4273" s="68" t="n">
        <x:v>5095</x:v>
      </x:c>
      <x:c r="J4273" s="68" t="n">
        <x:v>12.9</x:v>
      </x:c>
      <x:c r="K4273" s="68" t="n">
        <x:v>458</x:v>
      </x:c>
      <x:c r="L4273" s="68" t="n">
        <x:v>2.5</x:v>
      </x:c>
      <x:c r="M4273" s="70" t="n">
        <x:v>0.008</x:v>
      </x:c>
      <x:c r="N4273" s="71" t="n">
        <x:v>85</x:v>
      </x:c>
      <x:c r="O4273" s="33" t="n">
        <x:f>ROUND(3*E4273+F4273+G4273*H4273,1)</x:f>
        <x:v>131.9</x:v>
      </x:c>
      <x:c r="P4273" s="33" t="n">
        <x:f>ROUND('Inputs'!$C$4*'Inputs'!$C$7*'Inputs'!$C$5*C4273/3600,1)</x:f>
        <x:v>3755.6</x:v>
      </x:c>
      <x:c r="Q4273" s="33" t="n">
        <x:f>ROUND(('Inputs'!$C$4/B4273)*'Inputs'!$C$7*'Inputs'!$C$6*D4273/3600,1)</x:f>
        <x:v>1580.5</x:v>
      </x:c>
      <x:c r="R4273" s="59" t="n">
        <x:f>ROUND((P4273-Q4273)*O4273-('Inputs'!$C$4/B4273)*(I4273/J4273+K4273)-'Inputs'!$C$4*L4273-('Inputs'!$C$4*'Inputs'!$C$20*'Inputs'!$C$21*'Inputs'!$C$22/1000)*M4273*N4273,0)</x:f>
        <x:v>44436</x:v>
      </x:c>
      <x:c r="S4273" s="59" t="n">
        <x:f>ROUND(R4273/'Inputs'!$C$4,2)</x:f>
        <x:v>4.44</x:v>
      </x:c>
      <x:c r="T4273" s="33" t="n">
        <x:f>ROUND((P4273-Q4273)*G4273*'Inputs'!$C$25/1000,1)</x:f>
        <x:v>47.8</x:v>
      </x:c>
    </x:row>
    <x:row r="4274">
      <x:c r="A4274" t="n">
        <x:v>4259</x:v>
      </x:c>
      <x:c r="B4274" s="68" t="n">
        <x:v>27.2</x:v>
      </x:c>
      <x:c r="C4274" s="68" t="n">
        <x:v>29.5</x:v>
      </x:c>
      <x:c r="D4274" s="68" t="n">
        <x:v>219.5</x:v>
      </x:c>
      <x:c r="E4274" s="68" t="n">
        <x:v>23.6</x:v>
      </x:c>
      <x:c r="F4274" s="68" t="n">
        <x:v>37.5</x:v>
      </x:c>
      <x:c r="G4274" s="68" t="n">
        <x:v>11</x:v>
      </x:c>
      <x:c r="H4274" s="69" t="n">
        <x:v>1.622</x:v>
      </x:c>
      <x:c r="I4274" s="68" t="n">
        <x:v>6589</x:v>
      </x:c>
      <x:c r="J4274" s="68" t="n">
        <x:v>8.6</x:v>
      </x:c>
      <x:c r="K4274" s="68" t="n">
        <x:v>564</x:v>
      </x:c>
      <x:c r="L4274" s="68" t="n">
        <x:v>2</x:v>
      </x:c>
      <x:c r="M4274" s="70" t="n">
        <x:v>0.072</x:v>
      </x:c>
      <x:c r="N4274" s="71" t="n">
        <x:v>66</x:v>
      </x:c>
      <x:c r="O4274" s="33" t="n">
        <x:f>ROUND(3*E4274+F4274+G4274*H4274,1)</x:f>
        <x:v>126.1</x:v>
      </x:c>
      <x:c r="P4274" s="33" t="n">
        <x:f>ROUND('Inputs'!$C$4*'Inputs'!$C$7*'Inputs'!$C$5*C4274/3600,1)</x:f>
        <x:v>4261.1</x:v>
      </x:c>
      <x:c r="Q4274" s="33" t="n">
        <x:f>ROUND(('Inputs'!$C$4/B4274)*'Inputs'!$C$7*'Inputs'!$C$6*D4274/3600,1)</x:f>
        <x:v>2331.3</x:v>
      </x:c>
      <x:c r="R4274" s="59" t="n">
        <x:f>ROUND((P4274-Q4274)*O4274-('Inputs'!$C$4/B4274)*(I4274/J4274+K4274)-'Inputs'!$C$4*L4274-('Inputs'!$C$4*'Inputs'!$C$20*'Inputs'!$C$21*'Inputs'!$C$22/1000)*M4274*N4274,0)</x:f>
        <x:v>-276309</x:v>
      </x:c>
      <x:c r="S4274" s="59" t="n">
        <x:f>ROUND(R4274/'Inputs'!$C$4,2)</x:f>
        <x:v>-27.63</x:v>
      </x:c>
      <x:c r="T4274" s="33" t="n">
        <x:f>ROUND((P4274-Q4274)*G4274*'Inputs'!$C$25/1000,1)</x:f>
        <x:v>54.8</x:v>
      </x:c>
    </x:row>
    <x:row r="4275">
      <x:c r="A4275" t="n">
        <x:v>4260</x:v>
      </x:c>
      <x:c r="B4275" s="68" t="n">
        <x:v>51.1</x:v>
      </x:c>
      <x:c r="C4275" s="68" t="n">
        <x:v>26.6</x:v>
      </x:c>
      <x:c r="D4275" s="68" t="n">
        <x:v>259</x:v>
      </x:c>
      <x:c r="E4275" s="68" t="n">
        <x:v>25.1</x:v>
      </x:c>
      <x:c r="F4275" s="68" t="n">
        <x:v>51.7</x:v>
      </x:c>
      <x:c r="G4275" s="68" t="n">
        <x:v>7.7</x:v>
      </x:c>
      <x:c r="H4275" s="69" t="n">
        <x:v>1.804</x:v>
      </x:c>
      <x:c r="I4275" s="68" t="n">
        <x:v>5440</x:v>
      </x:c>
      <x:c r="J4275" s="68" t="n">
        <x:v>11.5</x:v>
      </x:c>
      <x:c r="K4275" s="68" t="n">
        <x:v>578</x:v>
      </x:c>
      <x:c r="L4275" s="68" t="n">
        <x:v>3.5</x:v>
      </x:c>
      <x:c r="M4275" s="70" t="n">
        <x:v>0.002</x:v>
      </x:c>
      <x:c r="N4275" s="71" t="n">
        <x:v>78</x:v>
      </x:c>
      <x:c r="O4275" s="33" t="n">
        <x:f>ROUND(3*E4275+F4275+G4275*H4275,1)</x:f>
        <x:v>140.9</x:v>
      </x:c>
      <x:c r="P4275" s="33" t="n">
        <x:f>ROUND('Inputs'!$C$4*'Inputs'!$C$7*'Inputs'!$C$5*C4275/3600,1)</x:f>
        <x:v>3842.2</x:v>
      </x:c>
      <x:c r="Q4275" s="33" t="n">
        <x:f>ROUND(('Inputs'!$C$4/B4275)*'Inputs'!$C$7*'Inputs'!$C$6*D4275/3600,1)</x:f>
        <x:v>1464.2</x:v>
      </x:c>
      <x:c r="R4275" s="59" t="n">
        <x:f>ROUND((P4275-Q4275)*O4275-('Inputs'!$C$4/B4275)*(I4275/J4275+K4275)-'Inputs'!$C$4*L4275-('Inputs'!$C$4*'Inputs'!$C$20*'Inputs'!$C$21*'Inputs'!$C$22/1000)*M4275*N4275,0)</x:f>
        <x:v>94028</x:v>
      </x:c>
      <x:c r="S4275" s="59" t="n">
        <x:f>ROUND(R4275/'Inputs'!$C$4,2)</x:f>
        <x:v>9.4</x:v>
      </x:c>
      <x:c r="T4275" s="33" t="n">
        <x:f>ROUND((P4275-Q4275)*G4275*'Inputs'!$C$25/1000,1)</x:f>
        <x:v>47.3</x:v>
      </x:c>
    </x:row>
    <x:row r="4276">
      <x:c r="A4276" t="n">
        <x:v>4261</x:v>
      </x:c>
      <x:c r="B4276" s="68" t="n">
        <x:v>35.5</x:v>
      </x:c>
      <x:c r="C4276" s="68" t="n">
        <x:v>33.8</x:v>
      </x:c>
      <x:c r="D4276" s="68" t="n">
        <x:v>224.9</x:v>
      </x:c>
      <x:c r="E4276" s="68" t="n">
        <x:v>26.5</x:v>
      </x:c>
      <x:c r="F4276" s="68" t="n">
        <x:v>45</x:v>
      </x:c>
      <x:c r="G4276" s="68" t="n">
        <x:v>7.7</x:v>
      </x:c>
      <x:c r="H4276" s="69" t="n">
        <x:v>1.861</x:v>
      </x:c>
      <x:c r="I4276" s="68" t="n">
        <x:v>8996</x:v>
      </x:c>
      <x:c r="J4276" s="68" t="n">
        <x:v>14.9</x:v>
      </x:c>
      <x:c r="K4276" s="68" t="n">
        <x:v>480</x:v>
      </x:c>
      <x:c r="L4276" s="68" t="n">
        <x:v>4</x:v>
      </x:c>
      <x:c r="M4276" s="70" t="n">
        <x:v>0.022</x:v>
      </x:c>
      <x:c r="N4276" s="71" t="n">
        <x:v>142</x:v>
      </x:c>
      <x:c r="O4276" s="33" t="n">
        <x:f>ROUND(3*E4276+F4276+G4276*H4276,1)</x:f>
        <x:v>138.8</x:v>
      </x:c>
      <x:c r="P4276" s="33" t="n">
        <x:f>ROUND('Inputs'!$C$4*'Inputs'!$C$7*'Inputs'!$C$5*C4276/3600,1)</x:f>
        <x:v>4882.2</x:v>
      </x:c>
      <x:c r="Q4276" s="33" t="n">
        <x:f>ROUND(('Inputs'!$C$4/B4276)*'Inputs'!$C$7*'Inputs'!$C$6*D4276/3600,1)</x:f>
        <x:v>1830.2</x:v>
      </x:c>
      <x:c r="R4276" s="59" t="n">
        <x:f>ROUND((P4276-Q4276)*O4276-('Inputs'!$C$4/B4276)*(I4276/J4276+K4276)-'Inputs'!$C$4*L4276-('Inputs'!$C$4*'Inputs'!$C$20*'Inputs'!$C$21*'Inputs'!$C$22/1000)*M4276*N4276,0)</x:f>
        <x:v>71348</x:v>
      </x:c>
      <x:c r="S4276" s="59" t="n">
        <x:f>ROUND(R4276/'Inputs'!$C$4,2)</x:f>
        <x:v>7.13</x:v>
      </x:c>
      <x:c r="T4276" s="33" t="n">
        <x:f>ROUND((P4276-Q4276)*G4276*'Inputs'!$C$25/1000,1)</x:f>
        <x:v>60.7</x:v>
      </x:c>
    </x:row>
    <x:row r="4277">
      <x:c r="A4277" t="n">
        <x:v>4262</x:v>
      </x:c>
      <x:c r="B4277" s="68" t="n">
        <x:v>28</x:v>
      </x:c>
      <x:c r="C4277" s="68" t="n">
        <x:v>32.3</x:v>
      </x:c>
      <x:c r="D4277" s="68" t="n">
        <x:v>197.9</x:v>
      </x:c>
      <x:c r="E4277" s="68" t="n">
        <x:v>20.9</x:v>
      </x:c>
      <x:c r="F4277" s="68" t="n">
        <x:v>49.4</x:v>
      </x:c>
      <x:c r="G4277" s="68" t="n">
        <x:v>7.3</x:v>
      </x:c>
      <x:c r="H4277" s="69" t="n">
        <x:v>1.778</x:v>
      </x:c>
      <x:c r="I4277" s="68" t="n">
        <x:v>4900</x:v>
      </x:c>
      <x:c r="J4277" s="68" t="n">
        <x:v>14.7</x:v>
      </x:c>
      <x:c r="K4277" s="68" t="n">
        <x:v>531</x:v>
      </x:c>
      <x:c r="L4277" s="68" t="n">
        <x:v>3.2</x:v>
      </x:c>
      <x:c r="M4277" s="70" t="n">
        <x:v>0.08</x:v>
      </x:c>
      <x:c r="N4277" s="71" t="n">
        <x:v>134</x:v>
      </x:c>
      <x:c r="O4277" s="33" t="n">
        <x:f>ROUND(3*E4277+F4277+G4277*H4277,1)</x:f>
        <x:v>125.1</x:v>
      </x:c>
      <x:c r="P4277" s="33" t="n">
        <x:f>ROUND('Inputs'!$C$4*'Inputs'!$C$7*'Inputs'!$C$5*C4277/3600,1)</x:f>
        <x:v>4665.6</x:v>
      </x:c>
      <x:c r="Q4277" s="33" t="n">
        <x:f>ROUND(('Inputs'!$C$4/B4277)*'Inputs'!$C$7*'Inputs'!$C$6*D4277/3600,1)</x:f>
        <x:v>2041.8</x:v>
      </x:c>
      <x:c r="R4277" s="59" t="n">
        <x:f>ROUND((P4277-Q4277)*O4277-('Inputs'!$C$4/B4277)*(I4277/J4277+K4277)-'Inputs'!$C$4*L4277-('Inputs'!$C$4*'Inputs'!$C$20*'Inputs'!$C$21*'Inputs'!$C$22/1000)*M4277*N4277,0)</x:f>
        <x:v>-36425</x:v>
      </x:c>
      <x:c r="S4277" s="59" t="n">
        <x:f>ROUND(R4277/'Inputs'!$C$4,2)</x:f>
        <x:v>-3.64</x:v>
      </x:c>
      <x:c r="T4277" s="33" t="n">
        <x:f>ROUND((P4277-Q4277)*G4277*'Inputs'!$C$25/1000,1)</x:f>
        <x:v>49.5</x:v>
      </x:c>
    </x:row>
    <x:row r="4278">
      <x:c r="A4278" t="n">
        <x:v>4263</x:v>
      </x:c>
      <x:c r="B4278" s="68" t="n">
        <x:v>37.4</x:v>
      </x:c>
      <x:c r="C4278" s="68" t="n">
        <x:v>33.7</x:v>
      </x:c>
      <x:c r="D4278" s="68" t="n">
        <x:v>200</x:v>
      </x:c>
      <x:c r="E4278" s="68" t="n">
        <x:v>22.8</x:v>
      </x:c>
      <x:c r="F4278" s="68" t="n">
        <x:v>49.7</x:v>
      </x:c>
      <x:c r="G4278" s="68" t="n">
        <x:v>9.4</x:v>
      </x:c>
      <x:c r="H4278" s="69" t="n">
        <x:v>1.949</x:v>
      </x:c>
      <x:c r="I4278" s="68" t="n">
        <x:v>6050</x:v>
      </x:c>
      <x:c r="J4278" s="68" t="n">
        <x:v>13.8</x:v>
      </x:c>
      <x:c r="K4278" s="68" t="n">
        <x:v>699</x:v>
      </x:c>
      <x:c r="L4278" s="68" t="n">
        <x:v>3</x:v>
      </x:c>
      <x:c r="M4278" s="70" t="n">
        <x:v>0.098</x:v>
      </x:c>
      <x:c r="N4278" s="71" t="n">
        <x:v>118</x:v>
      </x:c>
      <x:c r="O4278" s="33" t="n">
        <x:f>ROUND(3*E4278+F4278+G4278*H4278,1)</x:f>
        <x:v>136.4</x:v>
      </x:c>
      <x:c r="P4278" s="33" t="n">
        <x:f>ROUND('Inputs'!$C$4*'Inputs'!$C$7*'Inputs'!$C$5*C4278/3600,1)</x:f>
        <x:v>4867.8</x:v>
      </x:c>
      <x:c r="Q4278" s="33" t="n">
        <x:f>ROUND(('Inputs'!$C$4/B4278)*'Inputs'!$C$7*'Inputs'!$C$6*D4278/3600,1)</x:f>
        <x:v>1544.9</x:v>
      </x:c>
      <x:c r="R4278" s="59" t="n">
        <x:f>ROUND((P4278-Q4278)*O4278-('Inputs'!$C$4/B4278)*(I4278/J4278+K4278)-'Inputs'!$C$4*L4278-('Inputs'!$C$4*'Inputs'!$C$20*'Inputs'!$C$21*'Inputs'!$C$22/1000)*M4278*N4278,0)</x:f>
        <x:v>93266</x:v>
      </x:c>
      <x:c r="S4278" s="59" t="n">
        <x:f>ROUND(R4278/'Inputs'!$C$4,2)</x:f>
        <x:v>9.33</x:v>
      </x:c>
      <x:c r="T4278" s="33" t="n">
        <x:f>ROUND((P4278-Q4278)*G4278*'Inputs'!$C$25/1000,1)</x:f>
        <x:v>80.7</x:v>
      </x:c>
    </x:row>
    <x:row r="4279">
      <x:c r="A4279" t="n">
        <x:v>4264</x:v>
      </x:c>
      <x:c r="B4279" s="68" t="n">
        <x:v>43</x:v>
      </x:c>
      <x:c r="C4279" s="68" t="n">
        <x:v>31.2</x:v>
      </x:c>
      <x:c r="D4279" s="68" t="n">
        <x:v>223.6</x:v>
      </x:c>
      <x:c r="E4279" s="68" t="n">
        <x:v>21.1</x:v>
      </x:c>
      <x:c r="F4279" s="68" t="n">
        <x:v>52</x:v>
      </x:c>
      <x:c r="G4279" s="68" t="n">
        <x:v>9.5</x:v>
      </x:c>
      <x:c r="H4279" s="69" t="n">
        <x:v>1.755</x:v>
      </x:c>
      <x:c r="I4279" s="68" t="n">
        <x:v>6905</x:v>
      </x:c>
      <x:c r="J4279" s="68" t="n">
        <x:v>10.9</x:v>
      </x:c>
      <x:c r="K4279" s="68" t="n">
        <x:v>535</x:v>
      </x:c>
      <x:c r="L4279" s="68" t="n">
        <x:v>2.1</x:v>
      </x:c>
      <x:c r="M4279" s="70" t="n">
        <x:v>0.012</x:v>
      </x:c>
      <x:c r="N4279" s="71" t="n">
        <x:v>125</x:v>
      </x:c>
      <x:c r="O4279" s="33" t="n">
        <x:f>ROUND(3*E4279+F4279+G4279*H4279,1)</x:f>
        <x:v>132</x:v>
      </x:c>
      <x:c r="P4279" s="33" t="n">
        <x:f>ROUND('Inputs'!$C$4*'Inputs'!$C$7*'Inputs'!$C$5*C4279/3600,1)</x:f>
        <x:v>4506.7</x:v>
      </x:c>
      <x:c r="Q4279" s="33" t="n">
        <x:f>ROUND(('Inputs'!$C$4/B4279)*'Inputs'!$C$7*'Inputs'!$C$6*D4279/3600,1)</x:f>
        <x:v>1502.2</x:v>
      </x:c>
      <x:c r="R4279" s="59" t="n">
        <x:f>ROUND((P4279-Q4279)*O4279-('Inputs'!$C$4/B4279)*(I4279/J4279+K4279)-'Inputs'!$C$4*L4279-('Inputs'!$C$4*'Inputs'!$C$20*'Inputs'!$C$21*'Inputs'!$C$22/1000)*M4279*N4279,0)</x:f>
        <x:v>100499</x:v>
      </x:c>
      <x:c r="S4279" s="59" t="n">
        <x:f>ROUND(R4279/'Inputs'!$C$4,2)</x:f>
        <x:v>10.05</x:v>
      </x:c>
      <x:c r="T4279" s="33" t="n">
        <x:f>ROUND((P4279-Q4279)*G4279*'Inputs'!$C$25/1000,1)</x:f>
        <x:v>73.7</x:v>
      </x:c>
    </x:row>
    <x:row r="4280">
      <x:c r="A4280" t="n">
        <x:v>4265</x:v>
      </x:c>
      <x:c r="B4280" s="68" t="n">
        <x:v>38.7</x:v>
      </x:c>
      <x:c r="C4280" s="68" t="n">
        <x:v>28.2</x:v>
      </x:c>
      <x:c r="D4280" s="68" t="n">
        <x:v>269.6</x:v>
      </x:c>
      <x:c r="E4280" s="68" t="n">
        <x:v>22.8</x:v>
      </x:c>
      <x:c r="F4280" s="68" t="n">
        <x:v>48.7</x:v>
      </x:c>
      <x:c r="G4280" s="68" t="n">
        <x:v>10.5</x:v>
      </x:c>
      <x:c r="H4280" s="69" t="n">
        <x:v>2.014</x:v>
      </x:c>
      <x:c r="I4280" s="68" t="n">
        <x:v>6215</x:v>
      </x:c>
      <x:c r="J4280" s="68" t="n">
        <x:v>14.9</x:v>
      </x:c>
      <x:c r="K4280" s="68" t="n">
        <x:v>551</x:v>
      </x:c>
      <x:c r="L4280" s="68" t="n">
        <x:v>5.3</x:v>
      </x:c>
      <x:c r="M4280" s="70" t="n">
        <x:v>0.098</x:v>
      </x:c>
      <x:c r="N4280" s="71" t="n">
        <x:v>101</x:v>
      </x:c>
      <x:c r="O4280" s="33" t="n">
        <x:f>ROUND(3*E4280+F4280+G4280*H4280,1)</x:f>
        <x:v>138.2</x:v>
      </x:c>
      <x:c r="P4280" s="33" t="n">
        <x:f>ROUND('Inputs'!$C$4*'Inputs'!$C$7*'Inputs'!$C$5*C4280/3600,1)</x:f>
        <x:v>4073.3</x:v>
      </x:c>
      <x:c r="Q4280" s="33" t="n">
        <x:f>ROUND(('Inputs'!$C$4/B4280)*'Inputs'!$C$7*'Inputs'!$C$6*D4280/3600,1)</x:f>
        <x:v>2012.5</x:v>
      </x:c>
      <x:c r="R4280" s="59" t="n">
        <x:f>ROUND((P4280-Q4280)*O4280-('Inputs'!$C$4/B4280)*(I4280/J4280+K4280)-'Inputs'!$C$4*L4280-('Inputs'!$C$4*'Inputs'!$C$20*'Inputs'!$C$21*'Inputs'!$C$22/1000)*M4280*N4280,0)</x:f>
        <x:v>-40490</x:v>
      </x:c>
      <x:c r="S4280" s="59" t="n">
        <x:f>ROUND(R4280/'Inputs'!$C$4,2)</x:f>
        <x:v>-4.05</x:v>
      </x:c>
      <x:c r="T4280" s="33" t="n">
        <x:f>ROUND((P4280-Q4280)*G4280*'Inputs'!$C$25/1000,1)</x:f>
        <x:v>55.9</x:v>
      </x:c>
    </x:row>
    <x:row r="4281">
      <x:c r="A4281" t="n">
        <x:v>4266</x:v>
      </x:c>
      <x:c r="B4281" s="68" t="n">
        <x:v>49.7</x:v>
      </x:c>
      <x:c r="C4281" s="68" t="n">
        <x:v>27.6</x:v>
      </x:c>
      <x:c r="D4281" s="68" t="n">
        <x:v>283.9</x:v>
      </x:c>
      <x:c r="E4281" s="68" t="n">
        <x:v>24.3</x:v>
      </x:c>
      <x:c r="F4281" s="68" t="n">
        <x:v>51.5</x:v>
      </x:c>
      <x:c r="G4281" s="68" t="n">
        <x:v>9.2</x:v>
      </x:c>
      <x:c r="H4281" s="69" t="n">
        <x:v>1.783</x:v>
      </x:c>
      <x:c r="I4281" s="68" t="n">
        <x:v>4335</x:v>
      </x:c>
      <x:c r="J4281" s="68" t="n">
        <x:v>8.1</x:v>
      </x:c>
      <x:c r="K4281" s="68" t="n">
        <x:v>570</x:v>
      </x:c>
      <x:c r="L4281" s="68" t="n">
        <x:v>1.9</x:v>
      </x:c>
      <x:c r="M4281" s="70" t="n">
        <x:v>0.036</x:v>
      </x:c>
      <x:c r="N4281" s="71" t="n">
        <x:v>150</x:v>
      </x:c>
      <x:c r="O4281" s="33" t="n">
        <x:f>ROUND(3*E4281+F4281+G4281*H4281,1)</x:f>
        <x:v>140.8</x:v>
      </x:c>
      <x:c r="P4281" s="33" t="n">
        <x:f>ROUND('Inputs'!$C$4*'Inputs'!$C$7*'Inputs'!$C$5*C4281/3600,1)</x:f>
        <x:v>3986.7</x:v>
      </x:c>
      <x:c r="Q4281" s="33" t="n">
        <x:f>ROUND(('Inputs'!$C$4/B4281)*'Inputs'!$C$7*'Inputs'!$C$6*D4281/3600,1)</x:f>
        <x:v>1650.2</x:v>
      </x:c>
      <x:c r="R4281" s="59" t="n">
        <x:f>ROUND((P4281-Q4281)*O4281-('Inputs'!$C$4/B4281)*(I4281/J4281+K4281)-'Inputs'!$C$4*L4281-('Inputs'!$C$4*'Inputs'!$C$20*'Inputs'!$C$21*'Inputs'!$C$22/1000)*M4281*N4281,0)</x:f>
        <x:v>75533</x:v>
      </x:c>
      <x:c r="S4281" s="59" t="n">
        <x:f>ROUND(R4281/'Inputs'!$C$4,2)</x:f>
        <x:v>7.55</x:v>
      </x:c>
      <x:c r="T4281" s="33" t="n">
        <x:f>ROUND((P4281-Q4281)*G4281*'Inputs'!$C$25/1000,1)</x:f>
        <x:v>55.5</x:v>
      </x:c>
    </x:row>
    <x:row r="4282">
      <x:c r="A4282" t="n">
        <x:v>4267</x:v>
      </x:c>
      <x:c r="B4282" s="68" t="n">
        <x:v>46</x:v>
      </x:c>
      <x:c r="C4282" s="68" t="n">
        <x:v>28.4</x:v>
      </x:c>
      <x:c r="D4282" s="68" t="n">
        <x:v>230.4</x:v>
      </x:c>
      <x:c r="E4282" s="68" t="n">
        <x:v>24.8</x:v>
      </x:c>
      <x:c r="F4282" s="68" t="n">
        <x:v>47.6</x:v>
      </x:c>
      <x:c r="G4282" s="68" t="n">
        <x:v>8.9</x:v>
      </x:c>
      <x:c r="H4282" s="69" t="n">
        <x:v>1.88</x:v>
      </x:c>
      <x:c r="I4282" s="68" t="n">
        <x:v>4927</x:v>
      </x:c>
      <x:c r="J4282" s="68" t="n">
        <x:v>10.7</x:v>
      </x:c>
      <x:c r="K4282" s="68" t="n">
        <x:v>508</x:v>
      </x:c>
      <x:c r="L4282" s="68" t="n">
        <x:v>5.1</x:v>
      </x:c>
      <x:c r="M4282" s="70" t="n">
        <x:v>0.068</x:v>
      </x:c>
      <x:c r="N4282" s="71" t="n">
        <x:v>138</x:v>
      </x:c>
      <x:c r="O4282" s="33" t="n">
        <x:f>ROUND(3*E4282+F4282+G4282*H4282,1)</x:f>
        <x:v>138.7</x:v>
      </x:c>
      <x:c r="P4282" s="33" t="n">
        <x:f>ROUND('Inputs'!$C$4*'Inputs'!$C$7*'Inputs'!$C$5*C4282/3600,1)</x:f>
        <x:v>4102.2</x:v>
      </x:c>
      <x:c r="Q4282" s="33" t="n">
        <x:f>ROUND(('Inputs'!$C$4/B4282)*'Inputs'!$C$7*'Inputs'!$C$6*D4282/3600,1)</x:f>
        <x:v>1447</x:v>
      </x:c>
      <x:c r="R4282" s="59" t="n">
        <x:f>ROUND((P4282-Q4282)*O4282-('Inputs'!$C$4/B4282)*(I4282/J4282+K4282)-'Inputs'!$C$4*L4282-('Inputs'!$C$4*'Inputs'!$C$20*'Inputs'!$C$21*'Inputs'!$C$22/1000)*M4282*N4282,0)</x:f>
        <x:v>85756</x:v>
      </x:c>
      <x:c r="S4282" s="59" t="n">
        <x:f>ROUND(R4282/'Inputs'!$C$4,2)</x:f>
        <x:v>8.58</x:v>
      </x:c>
      <x:c r="T4282" s="33" t="n">
        <x:f>ROUND((P4282-Q4282)*G4282*'Inputs'!$C$25/1000,1)</x:f>
        <x:v>61.1</x:v>
      </x:c>
    </x:row>
    <x:row r="4283">
      <x:c r="A4283" t="n">
        <x:v>4268</x:v>
      </x:c>
      <x:c r="B4283" s="68" t="n">
        <x:v>28.8</x:v>
      </x:c>
      <x:c r="C4283" s="68" t="n">
        <x:v>26.9</x:v>
      </x:c>
      <x:c r="D4283" s="68" t="n">
        <x:v>201.2</x:v>
      </x:c>
      <x:c r="E4283" s="68" t="n">
        <x:v>26.9</x:v>
      </x:c>
      <x:c r="F4283" s="68" t="n">
        <x:v>40.9</x:v>
      </x:c>
      <x:c r="G4283" s="68" t="n">
        <x:v>9.9</x:v>
      </x:c>
      <x:c r="H4283" s="69" t="n">
        <x:v>1.781</x:v>
      </x:c>
      <x:c r="I4283" s="68" t="n">
        <x:v>4201</x:v>
      </x:c>
      <x:c r="J4283" s="68" t="n">
        <x:v>12.5</x:v>
      </x:c>
      <x:c r="K4283" s="68" t="n">
        <x:v>820</x:v>
      </x:c>
      <x:c r="L4283" s="68" t="n">
        <x:v>2</x:v>
      </x:c>
      <x:c r="M4283" s="70" t="n">
        <x:v>0.018</x:v>
      </x:c>
      <x:c r="N4283" s="71" t="n">
        <x:v>142</x:v>
      </x:c>
      <x:c r="O4283" s="33" t="n">
        <x:f>ROUND(3*E4283+F4283+G4283*H4283,1)</x:f>
        <x:v>139.2</x:v>
      </x:c>
      <x:c r="P4283" s="33" t="n">
        <x:f>ROUND('Inputs'!$C$4*'Inputs'!$C$7*'Inputs'!$C$5*C4283/3600,1)</x:f>
        <x:v>3885.6</x:v>
      </x:c>
      <x:c r="Q4283" s="33" t="n">
        <x:f>ROUND(('Inputs'!$C$4/B4283)*'Inputs'!$C$7*'Inputs'!$C$6*D4283/3600,1)</x:f>
        <x:v>2018.2</x:v>
      </x:c>
      <x:c r="R4283" s="59" t="n">
        <x:f>ROUND((P4283-Q4283)*O4283-('Inputs'!$C$4/B4283)*(I4283/J4283+K4283)-'Inputs'!$C$4*L4283-('Inputs'!$C$4*'Inputs'!$C$20*'Inputs'!$C$21*'Inputs'!$C$22/1000)*M4283*N4283,0)</x:f>
        <x:v>-167190</x:v>
      </x:c>
      <x:c r="S4283" s="59" t="n">
        <x:f>ROUND(R4283/'Inputs'!$C$4,2)</x:f>
        <x:v>-16.72</x:v>
      </x:c>
      <x:c r="T4283" s="33" t="n">
        <x:f>ROUND((P4283-Q4283)*G4283*'Inputs'!$C$25/1000,1)</x:f>
        <x:v>47.8</x:v>
      </x:c>
    </x:row>
    <x:row r="4284">
      <x:c r="A4284" t="n">
        <x:v>4269</x:v>
      </x:c>
      <x:c r="B4284" s="68" t="n">
        <x:v>49.4</x:v>
      </x:c>
      <x:c r="C4284" s="68" t="n">
        <x:v>27.7</x:v>
      </x:c>
      <x:c r="D4284" s="68" t="n">
        <x:v>165.6</x:v>
      </x:c>
      <x:c r="E4284" s="68" t="n">
        <x:v>23.4</x:v>
      </x:c>
      <x:c r="F4284" s="68" t="n">
        <x:v>51.3</x:v>
      </x:c>
      <x:c r="G4284" s="68" t="n">
        <x:v>8.3</x:v>
      </x:c>
      <x:c r="H4284" s="69" t="n">
        <x:v>1.812</x:v>
      </x:c>
      <x:c r="I4284" s="68" t="n">
        <x:v>5967</x:v>
      </x:c>
      <x:c r="J4284" s="68" t="n">
        <x:v>9.1</x:v>
      </x:c>
      <x:c r="K4284" s="68" t="n">
        <x:v>770</x:v>
      </x:c>
      <x:c r="L4284" s="68" t="n">
        <x:v>1.9</x:v>
      </x:c>
      <x:c r="M4284" s="70" t="n">
        <x:v>0.055</x:v>
      </x:c>
      <x:c r="N4284" s="71" t="n">
        <x:v>68</x:v>
      </x:c>
      <x:c r="O4284" s="33" t="n">
        <x:f>ROUND(3*E4284+F4284+G4284*H4284,1)</x:f>
        <x:v>136.5</x:v>
      </x:c>
      <x:c r="P4284" s="33" t="n">
        <x:f>ROUND('Inputs'!$C$4*'Inputs'!$C$7*'Inputs'!$C$5*C4284/3600,1)</x:f>
        <x:v>4001.1</x:v>
      </x:c>
      <x:c r="Q4284" s="33" t="n">
        <x:f>ROUND(('Inputs'!$C$4/B4284)*'Inputs'!$C$7*'Inputs'!$C$6*D4284/3600,1)</x:f>
        <x:v>968.4</x:v>
      </x:c>
      <x:c r="R4284" s="59" t="n">
        <x:f>ROUND((P4284-Q4284)*O4284-('Inputs'!$C$4/B4284)*(I4284/J4284+K4284)-'Inputs'!$C$4*L4284-('Inputs'!$C$4*'Inputs'!$C$20*'Inputs'!$C$21*'Inputs'!$C$22/1000)*M4284*N4284,0)</x:f>
        <x:v>97994</x:v>
      </x:c>
      <x:c r="S4284" s="59" t="n">
        <x:f>ROUND(R4284/'Inputs'!$C$4,2)</x:f>
        <x:v>9.8</x:v>
      </x:c>
      <x:c r="T4284" s="33" t="n">
        <x:f>ROUND((P4284-Q4284)*G4284*'Inputs'!$C$25/1000,1)</x:f>
        <x:v>65</x:v>
      </x:c>
    </x:row>
    <x:row r="4285">
      <x:c r="A4285" t="n">
        <x:v>4270</x:v>
      </x:c>
      <x:c r="B4285" s="68" t="n">
        <x:v>35.2</x:v>
      </x:c>
      <x:c r="C4285" s="68" t="n">
        <x:v>29.5</x:v>
      </x:c>
      <x:c r="D4285" s="68" t="n">
        <x:v>243.7</x:v>
      </x:c>
      <x:c r="E4285" s="68" t="n">
        <x:v>23.2</x:v>
      </x:c>
      <x:c r="F4285" s="68" t="n">
        <x:v>37.2</x:v>
      </x:c>
      <x:c r="G4285" s="68" t="n">
        <x:v>10.5</x:v>
      </x:c>
      <x:c r="H4285" s="69" t="n">
        <x:v>1.818</x:v>
      </x:c>
      <x:c r="I4285" s="68" t="n">
        <x:v>5943</x:v>
      </x:c>
      <x:c r="J4285" s="68" t="n">
        <x:v>11.9</x:v>
      </x:c>
      <x:c r="K4285" s="68" t="n">
        <x:v>405</x:v>
      </x:c>
      <x:c r="L4285" s="68" t="n">
        <x:v>4.9</x:v>
      </x:c>
      <x:c r="M4285" s="70" t="n">
        <x:v>0.072</x:v>
      </x:c>
      <x:c r="N4285" s="71" t="n">
        <x:v>123</x:v>
      </x:c>
      <x:c r="O4285" s="33" t="n">
        <x:f>ROUND(3*E4285+F4285+G4285*H4285,1)</x:f>
        <x:v>125.9</x:v>
      </x:c>
      <x:c r="P4285" s="33" t="n">
        <x:f>ROUND('Inputs'!$C$4*'Inputs'!$C$7*'Inputs'!$C$5*C4285/3600,1)</x:f>
        <x:v>4261.1</x:v>
      </x:c>
      <x:c r="Q4285" s="33" t="n">
        <x:f>ROUND(('Inputs'!$C$4/B4285)*'Inputs'!$C$7*'Inputs'!$C$6*D4285/3600,1)</x:f>
        <x:v>2000.1</x:v>
      </x:c>
      <x:c r="R4285" s="59" t="n">
        <x:f>ROUND((P4285-Q4285)*O4285-('Inputs'!$C$4/B4285)*(I4285/J4285+K4285)-'Inputs'!$C$4*L4285-('Inputs'!$C$4*'Inputs'!$C$20*'Inputs'!$C$21*'Inputs'!$C$22/1000)*M4285*N4285,0)</x:f>
        <x:v>-41079</x:v>
      </x:c>
      <x:c r="S4285" s="59" t="n">
        <x:f>ROUND(R4285/'Inputs'!$C$4,2)</x:f>
        <x:v>-4.11</x:v>
      </x:c>
      <x:c r="T4285" s="33" t="n">
        <x:f>ROUND((P4285-Q4285)*G4285*'Inputs'!$C$25/1000,1)</x:f>
        <x:v>61.3</x:v>
      </x:c>
    </x:row>
    <x:row r="4286">
      <x:c r="A4286" t="n">
        <x:v>4271</x:v>
      </x:c>
      <x:c r="B4286" s="68" t="n">
        <x:v>25.9</x:v>
      </x:c>
      <x:c r="C4286" s="68" t="n">
        <x:v>30.2</x:v>
      </x:c>
      <x:c r="D4286" s="68" t="n">
        <x:v>213.5</x:v>
      </x:c>
      <x:c r="E4286" s="68" t="n">
        <x:v>20.6</x:v>
      </x:c>
      <x:c r="F4286" s="68" t="n">
        <x:v>32.4</x:v>
      </x:c>
      <x:c r="G4286" s="68" t="n">
        <x:v>8.8</x:v>
      </x:c>
      <x:c r="H4286" s="69" t="n">
        <x:v>1.73</x:v>
      </x:c>
      <x:c r="I4286" s="68" t="n">
        <x:v>6222</x:v>
      </x:c>
      <x:c r="J4286" s="68" t="n">
        <x:v>14.3</x:v>
      </x:c>
      <x:c r="K4286" s="68" t="n">
        <x:v>828</x:v>
      </x:c>
      <x:c r="L4286" s="68" t="n">
        <x:v>5.2</x:v>
      </x:c>
      <x:c r="M4286" s="70" t="n">
        <x:v>0.052</x:v>
      </x:c>
      <x:c r="N4286" s="71" t="n">
        <x:v>99</x:v>
      </x:c>
      <x:c r="O4286" s="33" t="n">
        <x:f>ROUND(3*E4286+F4286+G4286*H4286,1)</x:f>
        <x:v>109.4</x:v>
      </x:c>
      <x:c r="P4286" s="33" t="n">
        <x:f>ROUND('Inputs'!$C$4*'Inputs'!$C$7*'Inputs'!$C$5*C4286/3600,1)</x:f>
        <x:v>4362.2</x:v>
      </x:c>
      <x:c r="Q4286" s="33" t="n">
        <x:f>ROUND(('Inputs'!$C$4/B4286)*'Inputs'!$C$7*'Inputs'!$C$6*D4286/3600,1)</x:f>
        <x:v>2381.4</x:v>
      </x:c>
      <x:c r="R4286" s="59" t="n">
        <x:f>ROUND((P4286-Q4286)*O4286-('Inputs'!$C$4/B4286)*(I4286/J4286+K4286)-'Inputs'!$C$4*L4286-('Inputs'!$C$4*'Inputs'!$C$20*'Inputs'!$C$21*'Inputs'!$C$22/1000)*M4286*N4286,0)</x:f>
        <x:v>-334497</x:v>
      </x:c>
      <x:c r="S4286" s="59" t="n">
        <x:f>ROUND(R4286/'Inputs'!$C$4,2)</x:f>
        <x:v>-33.45</x:v>
      </x:c>
      <x:c r="T4286" s="33" t="n">
        <x:f>ROUND((P4286-Q4286)*G4286*'Inputs'!$C$25/1000,1)</x:f>
        <x:v>45</x:v>
      </x:c>
    </x:row>
    <x:row r="4287">
      <x:c r="A4287" t="n">
        <x:v>4272</x:v>
      </x:c>
      <x:c r="B4287" s="68" t="n">
        <x:v>34.5</x:v>
      </x:c>
      <x:c r="C4287" s="68" t="n">
        <x:v>26.1</x:v>
      </x:c>
      <x:c r="D4287" s="68" t="n">
        <x:v>201</x:v>
      </x:c>
      <x:c r="E4287" s="68" t="n">
        <x:v>22.6</x:v>
      </x:c>
      <x:c r="F4287" s="68" t="n">
        <x:v>44.4</x:v>
      </x:c>
      <x:c r="G4287" s="68" t="n">
        <x:v>7.4</x:v>
      </x:c>
      <x:c r="H4287" s="69" t="n">
        <x:v>1.599</x:v>
      </x:c>
      <x:c r="I4287" s="68" t="n">
        <x:v>5885</x:v>
      </x:c>
      <x:c r="J4287" s="68" t="n">
        <x:v>13.6</x:v>
      </x:c>
      <x:c r="K4287" s="68" t="n">
        <x:v>640</x:v>
      </x:c>
      <x:c r="L4287" s="68" t="n">
        <x:v>2.4</x:v>
      </x:c>
      <x:c r="M4287" s="70" t="n">
        <x:v>0.053</x:v>
      </x:c>
      <x:c r="N4287" s="71" t="n">
        <x:v>112</x:v>
      </x:c>
      <x:c r="O4287" s="33" t="n">
        <x:f>ROUND(3*E4287+F4287+G4287*H4287,1)</x:f>
        <x:v>124</x:v>
      </x:c>
      <x:c r="P4287" s="33" t="n">
        <x:f>ROUND('Inputs'!$C$4*'Inputs'!$C$7*'Inputs'!$C$5*C4287/3600,1)</x:f>
        <x:v>3770</x:v>
      </x:c>
      <x:c r="Q4287" s="33" t="n">
        <x:f>ROUND(('Inputs'!$C$4/B4287)*'Inputs'!$C$7*'Inputs'!$C$6*D4287/3600,1)</x:f>
        <x:v>1683.1</x:v>
      </x:c>
      <x:c r="R4287" s="59" t="n">
        <x:f>ROUND((P4287-Q4287)*O4287-('Inputs'!$C$4/B4287)*(I4287/J4287+K4287)-'Inputs'!$C$4*L4287-('Inputs'!$C$4*'Inputs'!$C$20*'Inputs'!$C$21*'Inputs'!$C$22/1000)*M4287*N4287,0)</x:f>
        <x:v>-89432</x:v>
      </x:c>
      <x:c r="S4287" s="59" t="n">
        <x:f>ROUND(R4287/'Inputs'!$C$4,2)</x:f>
        <x:v>-8.94</x:v>
      </x:c>
      <x:c r="T4287" s="33" t="n">
        <x:f>ROUND((P4287-Q4287)*G4287*'Inputs'!$C$25/1000,1)</x:f>
        <x:v>39.9</x:v>
      </x:c>
    </x:row>
    <x:row r="4288">
      <x:c r="A4288" t="n">
        <x:v>4273</x:v>
      </x:c>
      <x:c r="B4288" s="68" t="n">
        <x:v>59.1</x:v>
      </x:c>
      <x:c r="C4288" s="68" t="n">
        <x:v>26.5</x:v>
      </x:c>
      <x:c r="D4288" s="68" t="n">
        <x:v>187</x:v>
      </x:c>
      <x:c r="E4288" s="68" t="n">
        <x:v>23.8</x:v>
      </x:c>
      <x:c r="F4288" s="68" t="n">
        <x:v>40.1</x:v>
      </x:c>
      <x:c r="G4288" s="68" t="n">
        <x:v>9.7</x:v>
      </x:c>
      <x:c r="H4288" s="69" t="n">
        <x:v>1.995</x:v>
      </x:c>
      <x:c r="I4288" s="68" t="n">
        <x:v>8821</x:v>
      </x:c>
      <x:c r="J4288" s="68" t="n">
        <x:v>12.4</x:v>
      </x:c>
      <x:c r="K4288" s="68" t="n">
        <x:v>489</x:v>
      </x:c>
      <x:c r="L4288" s="68" t="n">
        <x:v>5.8</x:v>
      </x:c>
      <x:c r="M4288" s="70" t="n">
        <x:v>0.001</x:v>
      </x:c>
      <x:c r="N4288" s="71" t="n">
        <x:v>132</x:v>
      </x:c>
      <x:c r="O4288" s="33" t="n">
        <x:f>ROUND(3*E4288+F4288+G4288*H4288,1)</x:f>
        <x:v>130.9</x:v>
      </x:c>
      <x:c r="P4288" s="33" t="n">
        <x:f>ROUND('Inputs'!$C$4*'Inputs'!$C$7*'Inputs'!$C$5*C4288/3600,1)</x:f>
        <x:v>3827.8</x:v>
      </x:c>
      <x:c r="Q4288" s="33" t="n">
        <x:f>ROUND(('Inputs'!$C$4/B4288)*'Inputs'!$C$7*'Inputs'!$C$6*D4288/3600,1)</x:f>
        <x:v>914.1</x:v>
      </x:c>
      <x:c r="R4288" s="59" t="n">
        <x:f>ROUND((P4288-Q4288)*O4288-('Inputs'!$C$4/B4288)*(I4288/J4288+K4288)-'Inputs'!$C$4*L4288-('Inputs'!$C$4*'Inputs'!$C$20*'Inputs'!$C$21*'Inputs'!$C$22/1000)*M4288*N4288,0)</x:f>
        <x:v>120000</x:v>
      </x:c>
      <x:c r="S4288" s="59" t="n">
        <x:f>ROUND(R4288/'Inputs'!$C$4,2)</x:f>
        <x:v>12</x:v>
      </x:c>
      <x:c r="T4288" s="33" t="n">
        <x:f>ROUND((P4288-Q4288)*G4288*'Inputs'!$C$25/1000,1)</x:f>
        <x:v>73</x:v>
      </x:c>
    </x:row>
    <x:row r="4289">
      <x:c r="A4289" t="n">
        <x:v>4274</x:v>
      </x:c>
      <x:c r="B4289" s="68" t="n">
        <x:v>56.7</x:v>
      </x:c>
      <x:c r="C4289" s="68" t="n">
        <x:v>27</x:v>
      </x:c>
      <x:c r="D4289" s="68" t="n">
        <x:v>292.9</x:v>
      </x:c>
      <x:c r="E4289" s="68" t="n">
        <x:v>26.8</x:v>
      </x:c>
      <x:c r="F4289" s="68" t="n">
        <x:v>54.3</x:v>
      </x:c>
      <x:c r="G4289" s="68" t="n">
        <x:v>7.6</x:v>
      </x:c>
      <x:c r="H4289" s="69" t="n">
        <x:v>1.886</x:v>
      </x:c>
      <x:c r="I4289" s="68" t="n">
        <x:v>7653</x:v>
      </x:c>
      <x:c r="J4289" s="68" t="n">
        <x:v>9.9</x:v>
      </x:c>
      <x:c r="K4289" s="68" t="n">
        <x:v>497</x:v>
      </x:c>
      <x:c r="L4289" s="68" t="n">
        <x:v>2.4</x:v>
      </x:c>
      <x:c r="M4289" s="70" t="n">
        <x:v>0.063</x:v>
      </x:c>
      <x:c r="N4289" s="71" t="n">
        <x:v>113</x:v>
      </x:c>
      <x:c r="O4289" s="33" t="n">
        <x:f>ROUND(3*E4289+F4289+G4289*H4289,1)</x:f>
        <x:v>149</x:v>
      </x:c>
      <x:c r="P4289" s="33" t="n">
        <x:f>ROUND('Inputs'!$C$4*'Inputs'!$C$7*'Inputs'!$C$5*C4289/3600,1)</x:f>
        <x:v>3900</x:v>
      </x:c>
      <x:c r="Q4289" s="33" t="n">
        <x:f>ROUND(('Inputs'!$C$4/B4289)*'Inputs'!$C$7*'Inputs'!$C$6*D4289/3600,1)</x:f>
        <x:v>1492.3</x:v>
      </x:c>
      <x:c r="R4289" s="59" t="n">
        <x:f>ROUND((P4289-Q4289)*O4289-('Inputs'!$C$4/B4289)*(I4289/J4289+K4289)-'Inputs'!$C$4*L4289-('Inputs'!$C$4*'Inputs'!$C$20*'Inputs'!$C$21*'Inputs'!$C$22/1000)*M4289*N4289,0)</x:f>
        <x:v>94837</x:v>
      </x:c>
      <x:c r="S4289" s="59" t="n">
        <x:f>ROUND(R4289/'Inputs'!$C$4,2)</x:f>
        <x:v>9.48</x:v>
      </x:c>
      <x:c r="T4289" s="33" t="n">
        <x:f>ROUND((P4289-Q4289)*G4289*'Inputs'!$C$25/1000,1)</x:f>
        <x:v>47.3</x:v>
      </x:c>
    </x:row>
    <x:row r="4290">
      <x:c r="A4290" t="n">
        <x:v>4275</x:v>
      </x:c>
      <x:c r="B4290" s="68" t="n">
        <x:v>48.5</x:v>
      </x:c>
      <x:c r="C4290" s="68" t="n">
        <x:v>28.7</x:v>
      </x:c>
      <x:c r="D4290" s="68" t="n">
        <x:v>175.9</x:v>
      </x:c>
      <x:c r="E4290" s="68" t="n">
        <x:v>21.8</x:v>
      </x:c>
      <x:c r="F4290" s="68" t="n">
        <x:v>37.3</x:v>
      </x:c>
      <x:c r="G4290" s="68" t="n">
        <x:v>9.9</x:v>
      </x:c>
      <x:c r="H4290" s="69" t="n">
        <x:v>1.76</x:v>
      </x:c>
      <x:c r="I4290" s="68" t="n">
        <x:v>6711</x:v>
      </x:c>
      <x:c r="J4290" s="68" t="n">
        <x:v>10.5</x:v>
      </x:c>
      <x:c r="K4290" s="68" t="n">
        <x:v>736</x:v>
      </x:c>
      <x:c r="L4290" s="68" t="n">
        <x:v>5.8</x:v>
      </x:c>
      <x:c r="M4290" s="70" t="n">
        <x:v>0.046</x:v>
      </x:c>
      <x:c r="N4290" s="71" t="n">
        <x:v>77</x:v>
      </x:c>
      <x:c r="O4290" s="33" t="n">
        <x:f>ROUND(3*E4290+F4290+G4290*H4290,1)</x:f>
        <x:v>120.1</x:v>
      </x:c>
      <x:c r="P4290" s="33" t="n">
        <x:f>ROUND('Inputs'!$C$4*'Inputs'!$C$7*'Inputs'!$C$5*C4290/3600,1)</x:f>
        <x:v>4145.6</x:v>
      </x:c>
      <x:c r="Q4290" s="33" t="n">
        <x:f>ROUND(('Inputs'!$C$4/B4290)*'Inputs'!$C$7*'Inputs'!$C$6*D4290/3600,1)</x:f>
        <x:v>1047.7</x:v>
      </x:c>
      <x:c r="R4290" s="59" t="n">
        <x:f>ROUND((P4290-Q4290)*O4290-('Inputs'!$C$4/B4290)*(I4290/J4290+K4290)-'Inputs'!$C$4*L4290-('Inputs'!$C$4*'Inputs'!$C$20*'Inputs'!$C$21*'Inputs'!$C$22/1000)*M4290*N4290,0)</x:f>
        <x:v>22603</x:v>
      </x:c>
      <x:c r="S4290" s="59" t="n">
        <x:f>ROUND(R4290/'Inputs'!$C$4,2)</x:f>
        <x:v>2.26</x:v>
      </x:c>
      <x:c r="T4290" s="33" t="n">
        <x:f>ROUND((P4290-Q4290)*G4290*'Inputs'!$C$25/1000,1)</x:f>
        <x:v>79.2</x:v>
      </x:c>
    </x:row>
    <x:row r="4291">
      <x:c r="A4291" t="n">
        <x:v>4276</x:v>
      </x:c>
      <x:c r="B4291" s="68" t="n">
        <x:v>39</x:v>
      </x:c>
      <x:c r="C4291" s="68" t="n">
        <x:v>27.7</x:v>
      </x:c>
      <x:c r="D4291" s="68" t="n">
        <x:v>163.8</x:v>
      </x:c>
      <x:c r="E4291" s="68" t="n">
        <x:v>23.5</x:v>
      </x:c>
      <x:c r="F4291" s="68" t="n">
        <x:v>40.7</x:v>
      </x:c>
      <x:c r="G4291" s="68" t="n">
        <x:v>10.9</x:v>
      </x:c>
      <x:c r="H4291" s="69" t="n">
        <x:v>1.793</x:v>
      </x:c>
      <x:c r="I4291" s="68" t="n">
        <x:v>5876</x:v>
      </x:c>
      <x:c r="J4291" s="68" t="n">
        <x:v>12.4</x:v>
      </x:c>
      <x:c r="K4291" s="68" t="n">
        <x:v>589</x:v>
      </x:c>
      <x:c r="L4291" s="68" t="n">
        <x:v>5.1</x:v>
      </x:c>
      <x:c r="M4291" s="70" t="n">
        <x:v>0.097</x:v>
      </x:c>
      <x:c r="N4291" s="71" t="n">
        <x:v>155</x:v>
      </x:c>
      <x:c r="O4291" s="33" t="n">
        <x:f>ROUND(3*E4291+F4291+G4291*H4291,1)</x:f>
        <x:v>130.7</x:v>
      </x:c>
      <x:c r="P4291" s="33" t="n">
        <x:f>ROUND('Inputs'!$C$4*'Inputs'!$C$7*'Inputs'!$C$5*C4291/3600,1)</x:f>
        <x:v>4001.1</x:v>
      </x:c>
      <x:c r="Q4291" s="33" t="n">
        <x:f>ROUND(('Inputs'!$C$4/B4291)*'Inputs'!$C$7*'Inputs'!$C$6*D4291/3600,1)</x:f>
        <x:v>1213.3</x:v>
      </x:c>
      <x:c r="R4291" s="59" t="n">
        <x:f>ROUND((P4291-Q4291)*O4291-('Inputs'!$C$4/B4291)*(I4291/J4291+K4291)-'Inputs'!$C$4*L4291-('Inputs'!$C$4*'Inputs'!$C$20*'Inputs'!$C$21*'Inputs'!$C$22/1000)*M4291*N4291,0)</x:f>
        <x:v>7214</x:v>
      </x:c>
      <x:c r="S4291" s="59" t="n">
        <x:f>ROUND(R4291/'Inputs'!$C$4,2)</x:f>
        <x:v>0.72</x:v>
      </x:c>
      <x:c r="T4291" s="33" t="n">
        <x:f>ROUND((P4291-Q4291)*G4291*'Inputs'!$C$25/1000,1)</x:f>
        <x:v>78.5</x:v>
      </x:c>
    </x:row>
    <x:row r="4292">
      <x:c r="A4292" t="n">
        <x:v>4277</x:v>
      </x:c>
      <x:c r="B4292" s="68" t="n">
        <x:v>51</x:v>
      </x:c>
      <x:c r="C4292" s="68" t="n">
        <x:v>32.9</x:v>
      </x:c>
      <x:c r="D4292" s="68" t="n">
        <x:v>204.9</x:v>
      </x:c>
      <x:c r="E4292" s="68" t="n">
        <x:v>20.3</x:v>
      </x:c>
      <x:c r="F4292" s="68" t="n">
        <x:v>53.4</x:v>
      </x:c>
      <x:c r="G4292" s="68" t="n">
        <x:v>7.6</x:v>
      </x:c>
      <x:c r="H4292" s="69" t="n">
        <x:v>1.814</x:v>
      </x:c>
      <x:c r="I4292" s="68" t="n">
        <x:v>4036</x:v>
      </x:c>
      <x:c r="J4292" s="68" t="n">
        <x:v>9.4</x:v>
      </x:c>
      <x:c r="K4292" s="68" t="n">
        <x:v>610</x:v>
      </x:c>
      <x:c r="L4292" s="68" t="n">
        <x:v>6</x:v>
      </x:c>
      <x:c r="M4292" s="70" t="n">
        <x:v>0.098</x:v>
      </x:c>
      <x:c r="N4292" s="71" t="n">
        <x:v>110</x:v>
      </x:c>
      <x:c r="O4292" s="33" t="n">
        <x:f>ROUND(3*E4292+F4292+G4292*H4292,1)</x:f>
        <x:v>128.1</x:v>
      </x:c>
      <x:c r="P4292" s="33" t="n">
        <x:f>ROUND('Inputs'!$C$4*'Inputs'!$C$7*'Inputs'!$C$5*C4292/3600,1)</x:f>
        <x:v>4752.2</x:v>
      </x:c>
      <x:c r="Q4292" s="33" t="n">
        <x:f>ROUND(('Inputs'!$C$4/B4292)*'Inputs'!$C$7*'Inputs'!$C$6*D4292/3600,1)</x:f>
        <x:v>1160.7</x:v>
      </x:c>
      <x:c r="R4292" s="59" t="n">
        <x:f>ROUND((P4292-Q4292)*O4292-('Inputs'!$C$4/B4292)*(I4292/J4292+K4292)-'Inputs'!$C$4*L4292-('Inputs'!$C$4*'Inputs'!$C$20*'Inputs'!$C$21*'Inputs'!$C$22/1000)*M4292*N4292,0)</x:f>
        <x:v>172169</x:v>
      </x:c>
      <x:c r="S4292" s="59" t="n">
        <x:f>ROUND(R4292/'Inputs'!$C$4,2)</x:f>
        <x:v>17.22</x:v>
      </x:c>
      <x:c r="T4292" s="33" t="n">
        <x:f>ROUND((P4292-Q4292)*G4292*'Inputs'!$C$25/1000,1)</x:f>
        <x:v>70.5</x:v>
      </x:c>
    </x:row>
    <x:row r="4293">
      <x:c r="A4293" t="n">
        <x:v>4278</x:v>
      </x:c>
      <x:c r="B4293" s="68" t="n">
        <x:v>26.7</x:v>
      </x:c>
      <x:c r="C4293" s="68" t="n">
        <x:v>28.7</x:v>
      </x:c>
      <x:c r="D4293" s="68" t="n">
        <x:v>225.5</x:v>
      </x:c>
      <x:c r="E4293" s="68" t="n">
        <x:v>25.5</x:v>
      </x:c>
      <x:c r="F4293" s="68" t="n">
        <x:v>49.3</x:v>
      </x:c>
      <x:c r="G4293" s="68" t="n">
        <x:v>10.8</x:v>
      </x:c>
      <x:c r="H4293" s="69" t="n">
        <x:v>1.947</x:v>
      </x:c>
      <x:c r="I4293" s="68" t="n">
        <x:v>6910</x:v>
      </x:c>
      <x:c r="J4293" s="68" t="n">
        <x:v>8.8</x:v>
      </x:c>
      <x:c r="K4293" s="68" t="n">
        <x:v>501</x:v>
      </x:c>
      <x:c r="L4293" s="68" t="n">
        <x:v>5.4</x:v>
      </x:c>
      <x:c r="M4293" s="70" t="n">
        <x:v>0.043</x:v>
      </x:c>
      <x:c r="N4293" s="71" t="n">
        <x:v>155</x:v>
      </x:c>
      <x:c r="O4293" s="33" t="n">
        <x:f>ROUND(3*E4293+F4293+G4293*H4293,1)</x:f>
        <x:v>146.8</x:v>
      </x:c>
      <x:c r="P4293" s="33" t="n">
        <x:f>ROUND('Inputs'!$C$4*'Inputs'!$C$7*'Inputs'!$C$5*C4293/3600,1)</x:f>
        <x:v>4145.6</x:v>
      </x:c>
      <x:c r="Q4293" s="33" t="n">
        <x:f>ROUND(('Inputs'!$C$4/B4293)*'Inputs'!$C$7*'Inputs'!$C$6*D4293/3600,1)</x:f>
        <x:v>2439.9</x:v>
      </x:c>
      <x:c r="R4293" s="59" t="n">
        <x:f>ROUND((P4293-Q4293)*O4293-('Inputs'!$C$4/B4293)*(I4293/J4293+K4293)-'Inputs'!$C$4*L4293-('Inputs'!$C$4*'Inputs'!$C$20*'Inputs'!$C$21*'Inputs'!$C$22/1000)*M4293*N4293,0)</x:f>
        <x:v>-300240</x:v>
      </x:c>
      <x:c r="S4293" s="59" t="n">
        <x:f>ROUND(R4293/'Inputs'!$C$4,2)</x:f>
        <x:v>-30.02</x:v>
      </x:c>
      <x:c r="T4293" s="33" t="n">
        <x:f>ROUND((P4293-Q4293)*G4293*'Inputs'!$C$25/1000,1)</x:f>
        <x:v>47.6</x:v>
      </x:c>
    </x:row>
    <x:row r="4294">
      <x:c r="A4294" t="n">
        <x:v>4279</x:v>
      </x:c>
      <x:c r="B4294" s="68" t="n">
        <x:v>28</x:v>
      </x:c>
      <x:c r="C4294" s="68" t="n">
        <x:v>27</x:v>
      </x:c>
      <x:c r="D4294" s="68" t="n">
        <x:v>164</x:v>
      </x:c>
      <x:c r="E4294" s="68" t="n">
        <x:v>25.4</x:v>
      </x:c>
      <x:c r="F4294" s="68" t="n">
        <x:v>45.1</x:v>
      </x:c>
      <x:c r="G4294" s="68" t="n">
        <x:v>7.2</x:v>
      </x:c>
      <x:c r="H4294" s="69" t="n">
        <x:v>1.854</x:v>
      </x:c>
      <x:c r="I4294" s="68" t="n">
        <x:v>4982</x:v>
      </x:c>
      <x:c r="J4294" s="68" t="n">
        <x:v>8.1</x:v>
      </x:c>
      <x:c r="K4294" s="68" t="n">
        <x:v>657</x:v>
      </x:c>
      <x:c r="L4294" s="68" t="n">
        <x:v>4.6</x:v>
      </x:c>
      <x:c r="M4294" s="70" t="n">
        <x:v>0.024</x:v>
      </x:c>
      <x:c r="N4294" s="71" t="n">
        <x:v>125</x:v>
      </x:c>
      <x:c r="O4294" s="33" t="n">
        <x:f>ROUND(3*E4294+F4294+G4294*H4294,1)</x:f>
        <x:v>134.6</x:v>
      </x:c>
      <x:c r="P4294" s="33" t="n">
        <x:f>ROUND('Inputs'!$C$4*'Inputs'!$C$7*'Inputs'!$C$5*C4294/3600,1)</x:f>
        <x:v>3900</x:v>
      </x:c>
      <x:c r="Q4294" s="33" t="n">
        <x:f>ROUND(('Inputs'!$C$4/B4294)*'Inputs'!$C$7*'Inputs'!$C$6*D4294/3600,1)</x:f>
        <x:v>1692.1</x:v>
      </x:c>
      <x:c r="R4294" s="59" t="n">
        <x:f>ROUND((P4294-Q4294)*O4294-('Inputs'!$C$4/B4294)*(I4294/J4294+K4294)-'Inputs'!$C$4*L4294-('Inputs'!$C$4*'Inputs'!$C$20*'Inputs'!$C$21*'Inputs'!$C$22/1000)*M4294*N4294,0)</x:f>
        <x:v>-209833</x:v>
      </x:c>
      <x:c r="S4294" s="59" t="n">
        <x:f>ROUND(R4294/'Inputs'!$C$4,2)</x:f>
        <x:v>-20.98</x:v>
      </x:c>
      <x:c r="T4294" s="33" t="n">
        <x:f>ROUND((P4294-Q4294)*G4294*'Inputs'!$C$25/1000,1)</x:f>
        <x:v>41.1</x:v>
      </x:c>
    </x:row>
    <x:row r="4295">
      <x:c r="A4295" t="n">
        <x:v>4280</x:v>
      </x:c>
      <x:c r="B4295" s="68" t="n">
        <x:v>25.1</x:v>
      </x:c>
      <x:c r="C4295" s="68" t="n">
        <x:v>33.8</x:v>
      </x:c>
      <x:c r="D4295" s="68" t="n">
        <x:v>221.7</x:v>
      </x:c>
      <x:c r="E4295" s="68" t="n">
        <x:v>25.8</x:v>
      </x:c>
      <x:c r="F4295" s="68" t="n">
        <x:v>45.9</x:v>
      </x:c>
      <x:c r="G4295" s="68" t="n">
        <x:v>9.8</x:v>
      </x:c>
      <x:c r="H4295" s="69" t="n">
        <x:v>1.745</x:v>
      </x:c>
      <x:c r="I4295" s="68" t="n">
        <x:v>7038</x:v>
      </x:c>
      <x:c r="J4295" s="68" t="n">
        <x:v>11.6</x:v>
      </x:c>
      <x:c r="K4295" s="68" t="n">
        <x:v>411</x:v>
      </x:c>
      <x:c r="L4295" s="68" t="n">
        <x:v>2.5</x:v>
      </x:c>
      <x:c r="M4295" s="70" t="n">
        <x:v>0.026</x:v>
      </x:c>
      <x:c r="N4295" s="71" t="n">
        <x:v>66</x:v>
      </x:c>
      <x:c r="O4295" s="33" t="n">
        <x:f>ROUND(3*E4295+F4295+G4295*H4295,1)</x:f>
        <x:v>140.4</x:v>
      </x:c>
      <x:c r="P4295" s="33" t="n">
        <x:f>ROUND('Inputs'!$C$4*'Inputs'!$C$7*'Inputs'!$C$5*C4295/3600,1)</x:f>
        <x:v>4882.2</x:v>
      </x:c>
      <x:c r="Q4295" s="33" t="n">
        <x:f>ROUND(('Inputs'!$C$4/B4295)*'Inputs'!$C$7*'Inputs'!$C$6*D4295/3600,1)</x:f>
        <x:v>2551.7</x:v>
      </x:c>
      <x:c r="R4295" s="59" t="n">
        <x:f>ROUND((P4295-Q4295)*O4295-('Inputs'!$C$4/B4295)*(I4295/J4295+K4295)-'Inputs'!$C$4*L4295-('Inputs'!$C$4*'Inputs'!$C$20*'Inputs'!$C$21*'Inputs'!$C$22/1000)*M4295*N4295,0)</x:f>
        <x:v>-107103</x:v>
      </x:c>
      <x:c r="S4295" s="59" t="n">
        <x:f>ROUND(R4295/'Inputs'!$C$4,2)</x:f>
        <x:v>-10.71</x:v>
      </x:c>
      <x:c r="T4295" s="33" t="n">
        <x:f>ROUND((P4295-Q4295)*G4295*'Inputs'!$C$25/1000,1)</x:f>
        <x:v>59</x:v>
      </x:c>
    </x:row>
    <x:row r="4296">
      <x:c r="A4296" t="n">
        <x:v>4281</x:v>
      </x:c>
      <x:c r="B4296" s="68" t="n">
        <x:v>35.1</x:v>
      </x:c>
      <x:c r="C4296" s="68" t="n">
        <x:v>26.9</x:v>
      </x:c>
      <x:c r="D4296" s="68" t="n">
        <x:v>169.1</x:v>
      </x:c>
      <x:c r="E4296" s="68" t="n">
        <x:v>25.3</x:v>
      </x:c>
      <x:c r="F4296" s="68" t="n">
        <x:v>32.7</x:v>
      </x:c>
      <x:c r="G4296" s="68" t="n">
        <x:v>11</x:v>
      </x:c>
      <x:c r="H4296" s="69" t="n">
        <x:v>1.788</x:v>
      </x:c>
      <x:c r="I4296" s="68" t="n">
        <x:v>6377</x:v>
      </x:c>
      <x:c r="J4296" s="68" t="n">
        <x:v>13.6</x:v>
      </x:c>
      <x:c r="K4296" s="68" t="n">
        <x:v>792</x:v>
      </x:c>
      <x:c r="L4296" s="68" t="n">
        <x:v>2.9</x:v>
      </x:c>
      <x:c r="M4296" s="70" t="n">
        <x:v>0.074</x:v>
      </x:c>
      <x:c r="N4296" s="71" t="n">
        <x:v>72</x:v>
      </x:c>
      <x:c r="O4296" s="33" t="n">
        <x:f>ROUND(3*E4296+F4296+G4296*H4296,1)</x:f>
        <x:v>128.3</x:v>
      </x:c>
      <x:c r="P4296" s="33" t="n">
        <x:f>ROUND('Inputs'!$C$4*'Inputs'!$C$7*'Inputs'!$C$5*C4296/3600,1)</x:f>
        <x:v>3885.6</x:v>
      </x:c>
      <x:c r="Q4296" s="33" t="n">
        <x:f>ROUND(('Inputs'!$C$4/B4296)*'Inputs'!$C$7*'Inputs'!$C$6*D4296/3600,1)</x:f>
        <x:v>1391.8</x:v>
      </x:c>
      <x:c r="R4296" s="59" t="n">
        <x:f>ROUND((P4296-Q4296)*O4296-('Inputs'!$C$4/B4296)*(I4296/J4296+K4296)-'Inputs'!$C$4*L4296-('Inputs'!$C$4*'Inputs'!$C$20*'Inputs'!$C$21*'Inputs'!$C$22/1000)*M4296*N4296,0)</x:f>
        <x:v>-80190</x:v>
      </x:c>
      <x:c r="S4296" s="59" t="n">
        <x:f>ROUND(R4296/'Inputs'!$C$4,2)</x:f>
        <x:v>-8.02</x:v>
      </x:c>
      <x:c r="T4296" s="33" t="n">
        <x:f>ROUND((P4296-Q4296)*G4296*'Inputs'!$C$25/1000,1)</x:f>
        <x:v>70.9</x:v>
      </x:c>
    </x:row>
    <x:row r="4297">
      <x:c r="A4297" t="n">
        <x:v>4282</x:v>
      </x:c>
      <x:c r="B4297" s="68" t="n">
        <x:v>51.4</x:v>
      </x:c>
      <x:c r="C4297" s="68" t="n">
        <x:v>28.1</x:v>
      </x:c>
      <x:c r="D4297" s="68" t="n">
        <x:v>217</x:v>
      </x:c>
      <x:c r="E4297" s="68" t="n">
        <x:v>27.7</x:v>
      </x:c>
      <x:c r="F4297" s="68" t="n">
        <x:v>36.9</x:v>
      </x:c>
      <x:c r="G4297" s="68" t="n">
        <x:v>7.9</x:v>
      </x:c>
      <x:c r="H4297" s="69" t="n">
        <x:v>1.68</x:v>
      </x:c>
      <x:c r="I4297" s="68" t="n">
        <x:v>8802</x:v>
      </x:c>
      <x:c r="J4297" s="68" t="n">
        <x:v>8.8</x:v>
      </x:c>
      <x:c r="K4297" s="68" t="n">
        <x:v>779</x:v>
      </x:c>
      <x:c r="L4297" s="68" t="n">
        <x:v>3.8</x:v>
      </x:c>
      <x:c r="M4297" s="70" t="n">
        <x:v>0.083</x:v>
      </x:c>
      <x:c r="N4297" s="71" t="n">
        <x:v>107</x:v>
      </x:c>
      <x:c r="O4297" s="33" t="n">
        <x:f>ROUND(3*E4297+F4297+G4297*H4297,1)</x:f>
        <x:v>133.3</x:v>
      </x:c>
      <x:c r="P4297" s="33" t="n">
        <x:f>ROUND('Inputs'!$C$4*'Inputs'!$C$7*'Inputs'!$C$5*C4297/3600,1)</x:f>
        <x:v>4058.9</x:v>
      </x:c>
      <x:c r="Q4297" s="33" t="n">
        <x:f>ROUND(('Inputs'!$C$4/B4297)*'Inputs'!$C$7*'Inputs'!$C$6*D4297/3600,1)</x:f>
        <x:v>1219.6</x:v>
      </x:c>
      <x:c r="R4297" s="59" t="n">
        <x:f>ROUND((P4297-Q4297)*O4297-('Inputs'!$C$4/B4297)*(I4297/J4297+K4297)-'Inputs'!$C$4*L4297-('Inputs'!$C$4*'Inputs'!$C$20*'Inputs'!$C$21*'Inputs'!$C$22/1000)*M4297*N4297,0)</x:f>
        <x:v>-25534</x:v>
      </x:c>
      <x:c r="S4297" s="59" t="n">
        <x:f>ROUND(R4297/'Inputs'!$C$4,2)</x:f>
        <x:v>-2.55</x:v>
      </x:c>
      <x:c r="T4297" s="33" t="n">
        <x:f>ROUND((P4297-Q4297)*G4297*'Inputs'!$C$25/1000,1)</x:f>
        <x:v>58</x:v>
      </x:c>
    </x:row>
    <x:row r="4298">
      <x:c r="A4298" t="n">
        <x:v>4283</x:v>
      </x:c>
      <x:c r="B4298" s="68" t="n">
        <x:v>52.8</x:v>
      </x:c>
      <x:c r="C4298" s="68" t="n">
        <x:v>32.9</x:v>
      </x:c>
      <x:c r="D4298" s="68" t="n">
        <x:v>235</x:v>
      </x:c>
      <x:c r="E4298" s="68" t="n">
        <x:v>22.1</x:v>
      </x:c>
      <x:c r="F4298" s="68" t="n">
        <x:v>50.3</x:v>
      </x:c>
      <x:c r="G4298" s="68" t="n">
        <x:v>10.1</x:v>
      </x:c>
      <x:c r="H4298" s="69" t="n">
        <x:v>1.749</x:v>
      </x:c>
      <x:c r="I4298" s="68" t="n">
        <x:v>8635</x:v>
      </x:c>
      <x:c r="J4298" s="68" t="n">
        <x:v>12.1</x:v>
      </x:c>
      <x:c r="K4298" s="68" t="n">
        <x:v>566</x:v>
      </x:c>
      <x:c r="L4298" s="68" t="n">
        <x:v>4.7</x:v>
      </x:c>
      <x:c r="M4298" s="70" t="n">
        <x:v>0.021</x:v>
      </x:c>
      <x:c r="N4298" s="71" t="n">
        <x:v>104</x:v>
      </x:c>
      <x:c r="O4298" s="33" t="n">
        <x:f>ROUND(3*E4298+F4298+G4298*H4298,1)</x:f>
        <x:v>134.3</x:v>
      </x:c>
      <x:c r="P4298" s="33" t="n">
        <x:f>ROUND('Inputs'!$C$4*'Inputs'!$C$7*'Inputs'!$C$5*C4298/3600,1)</x:f>
        <x:v>4752.2</x:v>
      </x:c>
      <x:c r="Q4298" s="33" t="n">
        <x:f>ROUND(('Inputs'!$C$4/B4298)*'Inputs'!$C$7*'Inputs'!$C$6*D4298/3600,1)</x:f>
        <x:v>1285.8</x:v>
      </x:c>
      <x:c r="R4298" s="59" t="n">
        <x:f>ROUND((P4298-Q4298)*O4298-('Inputs'!$C$4/B4298)*(I4298/J4298+K4298)-'Inputs'!$C$4*L4298-('Inputs'!$C$4*'Inputs'!$C$20*'Inputs'!$C$21*'Inputs'!$C$22/1000)*M4298*N4298,0)</x:f>
        <x:v>171298</x:v>
      </x:c>
      <x:c r="S4298" s="59" t="n">
        <x:f>ROUND(R4298/'Inputs'!$C$4,2)</x:f>
        <x:v>17.13</x:v>
      </x:c>
      <x:c r="T4298" s="33" t="n">
        <x:f>ROUND((P4298-Q4298)*G4298*'Inputs'!$C$25/1000,1)</x:f>
        <x:v>90.5</x:v>
      </x:c>
    </x:row>
    <x:row r="4299">
      <x:c r="A4299" t="n">
        <x:v>4284</x:v>
      </x:c>
      <x:c r="B4299" s="68" t="n">
        <x:v>54.7</x:v>
      </x:c>
      <x:c r="C4299" s="68" t="n">
        <x:v>34.6</x:v>
      </x:c>
      <x:c r="D4299" s="68" t="n">
        <x:v>191.2</x:v>
      </x:c>
      <x:c r="E4299" s="68" t="n">
        <x:v>27.3</x:v>
      </x:c>
      <x:c r="F4299" s="68" t="n">
        <x:v>40.2</x:v>
      </x:c>
      <x:c r="G4299" s="68" t="n">
        <x:v>7.9</x:v>
      </x:c>
      <x:c r="H4299" s="69" t="n">
        <x:v>1.788</x:v>
      </x:c>
      <x:c r="I4299" s="68" t="n">
        <x:v>5341</x:v>
      </x:c>
      <x:c r="J4299" s="68" t="n">
        <x:v>8.6</x:v>
      </x:c>
      <x:c r="K4299" s="68" t="n">
        <x:v>488</x:v>
      </x:c>
      <x:c r="L4299" s="68" t="n">
        <x:v>5.1</x:v>
      </x:c>
      <x:c r="M4299" s="70" t="n">
        <x:v>0.015</x:v>
      </x:c>
      <x:c r="N4299" s="71" t="n">
        <x:v>86</x:v>
      </x:c>
      <x:c r="O4299" s="33" t="n">
        <x:f>ROUND(3*E4299+F4299+G4299*H4299,1)</x:f>
        <x:v>136.2</x:v>
      </x:c>
      <x:c r="P4299" s="33" t="n">
        <x:f>ROUND('Inputs'!$C$4*'Inputs'!$C$7*'Inputs'!$C$5*C4299/3600,1)</x:f>
        <x:v>4997.8</x:v>
      </x:c>
      <x:c r="Q4299" s="33" t="n">
        <x:f>ROUND(('Inputs'!$C$4/B4299)*'Inputs'!$C$7*'Inputs'!$C$6*D4299/3600,1)</x:f>
        <x:v>1009.8</x:v>
      </x:c>
      <x:c r="R4299" s="59" t="n">
        <x:f>ROUND((P4299-Q4299)*O4299-('Inputs'!$C$4/B4299)*(I4299/J4299+K4299)-'Inputs'!$C$4*L4299-('Inputs'!$C$4*'Inputs'!$C$20*'Inputs'!$C$21*'Inputs'!$C$22/1000)*M4299*N4299,0)</x:f>
        <x:v>286530</x:v>
      </x:c>
      <x:c r="S4299" s="59" t="n">
        <x:f>ROUND(R4299/'Inputs'!$C$4,2)</x:f>
        <x:v>28.65</x:v>
      </x:c>
      <x:c r="T4299" s="33" t="n">
        <x:f>ROUND((P4299-Q4299)*G4299*'Inputs'!$C$25/1000,1)</x:f>
        <x:v>81.4</x:v>
      </x:c>
    </x:row>
    <x:row r="4300">
      <x:c r="A4300" t="n">
        <x:v>4285</x:v>
      </x:c>
      <x:c r="B4300" s="68" t="n">
        <x:v>40.9</x:v>
      </x:c>
      <x:c r="C4300" s="68" t="n">
        <x:v>28.1</x:v>
      </x:c>
      <x:c r="D4300" s="68" t="n">
        <x:v>279.2</x:v>
      </x:c>
      <x:c r="E4300" s="68" t="n">
        <x:v>27</x:v>
      </x:c>
      <x:c r="F4300" s="68" t="n">
        <x:v>49.4</x:v>
      </x:c>
      <x:c r="G4300" s="68" t="n">
        <x:v>9.4</x:v>
      </x:c>
      <x:c r="H4300" s="69" t="n">
        <x:v>1.694</x:v>
      </x:c>
      <x:c r="I4300" s="68" t="n">
        <x:v>7390</x:v>
      </x:c>
      <x:c r="J4300" s="68" t="n">
        <x:v>10</x:v>
      </x:c>
      <x:c r="K4300" s="68" t="n">
        <x:v>466</x:v>
      </x:c>
      <x:c r="L4300" s="68" t="n">
        <x:v>2</x:v>
      </x:c>
      <x:c r="M4300" s="70" t="n">
        <x:v>0.069</x:v>
      </x:c>
      <x:c r="N4300" s="71" t="n">
        <x:v>154</x:v>
      </x:c>
      <x:c r="O4300" s="33" t="n">
        <x:f>ROUND(3*E4300+F4300+G4300*H4300,1)</x:f>
        <x:v>146.3</x:v>
      </x:c>
      <x:c r="P4300" s="33" t="n">
        <x:f>ROUND('Inputs'!$C$4*'Inputs'!$C$7*'Inputs'!$C$5*C4300/3600,1)</x:f>
        <x:v>4058.9</x:v>
      </x:c>
      <x:c r="Q4300" s="33" t="n">
        <x:f>ROUND(('Inputs'!$C$4/B4300)*'Inputs'!$C$7*'Inputs'!$C$6*D4300/3600,1)</x:f>
        <x:v>1972.1</x:v>
      </x:c>
      <x:c r="R4300" s="59" t="n">
        <x:f>ROUND((P4300-Q4300)*O4300-('Inputs'!$C$4/B4300)*(I4300/J4300+K4300)-'Inputs'!$C$4*L4300-('Inputs'!$C$4*'Inputs'!$C$20*'Inputs'!$C$21*'Inputs'!$C$22/1000)*M4300*N4300,0)</x:f>
        <x:v>-33083</x:v>
      </x:c>
      <x:c r="S4300" s="59" t="n">
        <x:f>ROUND(R4300/'Inputs'!$C$4,2)</x:f>
        <x:v>-3.31</x:v>
      </x:c>
      <x:c r="T4300" s="33" t="n">
        <x:f>ROUND((P4300-Q4300)*G4300*'Inputs'!$C$25/1000,1)</x:f>
        <x:v>50.7</x:v>
      </x:c>
    </x:row>
    <x:row r="4301">
      <x:c r="A4301" t="n">
        <x:v>4286</x:v>
      </x:c>
      <x:c r="B4301" s="68" t="n">
        <x:v>32.9</x:v>
      </x:c>
      <x:c r="C4301" s="68" t="n">
        <x:v>29.8</x:v>
      </x:c>
      <x:c r="D4301" s="68" t="n">
        <x:v>251.9</x:v>
      </x:c>
      <x:c r="E4301" s="68" t="n">
        <x:v>24.6</x:v>
      </x:c>
      <x:c r="F4301" s="68" t="n">
        <x:v>46.7</x:v>
      </x:c>
      <x:c r="G4301" s="68" t="n">
        <x:v>10.2</x:v>
      </x:c>
      <x:c r="H4301" s="69" t="n">
        <x:v>2.055</x:v>
      </x:c>
      <x:c r="I4301" s="68" t="n">
        <x:v>6784</x:v>
      </x:c>
      <x:c r="J4301" s="68" t="n">
        <x:v>8.5</x:v>
      </x:c>
      <x:c r="K4301" s="68" t="n">
        <x:v>679</x:v>
      </x:c>
      <x:c r="L4301" s="68" t="n">
        <x:v>2.4</x:v>
      </x:c>
      <x:c r="M4301" s="70" t="n">
        <x:v>0.099</x:v>
      </x:c>
      <x:c r="N4301" s="71" t="n">
        <x:v>102</x:v>
      </x:c>
      <x:c r="O4301" s="33" t="n">
        <x:f>ROUND(3*E4301+F4301+G4301*H4301,1)</x:f>
        <x:v>141.5</x:v>
      </x:c>
      <x:c r="P4301" s="33" t="n">
        <x:f>ROUND('Inputs'!$C$4*'Inputs'!$C$7*'Inputs'!$C$5*C4301/3600,1)</x:f>
        <x:v>4304.4</x:v>
      </x:c>
      <x:c r="Q4301" s="33" t="n">
        <x:f>ROUND(('Inputs'!$C$4/B4301)*'Inputs'!$C$7*'Inputs'!$C$6*D4301/3600,1)</x:f>
        <x:v>2211.9</x:v>
      </x:c>
      <x:c r="R4301" s="59" t="n">
        <x:f>ROUND((P4301-Q4301)*O4301-('Inputs'!$C$4/B4301)*(I4301/J4301+K4301)-'Inputs'!$C$4*L4301-('Inputs'!$C$4*'Inputs'!$C$20*'Inputs'!$C$21*'Inputs'!$C$22/1000)*M4301*N4301,0)</x:f>
        <x:v>-199464</x:v>
      </x:c>
      <x:c r="S4301" s="59" t="n">
        <x:f>ROUND(R4301/'Inputs'!$C$4,2)</x:f>
        <x:v>-19.95</x:v>
      </x:c>
      <x:c r="T4301" s="33" t="n">
        <x:f>ROUND((P4301-Q4301)*G4301*'Inputs'!$C$25/1000,1)</x:f>
        <x:v>55.1</x:v>
      </x:c>
    </x:row>
    <x:row r="4302">
      <x:c r="A4302" t="n">
        <x:v>4287</x:v>
      </x:c>
      <x:c r="B4302" s="68" t="n">
        <x:v>33.2</x:v>
      </x:c>
      <x:c r="C4302" s="68" t="n">
        <x:v>31.9</x:v>
      </x:c>
      <x:c r="D4302" s="68" t="n">
        <x:v>196.4</x:v>
      </x:c>
      <x:c r="E4302" s="68" t="n">
        <x:v>23.5</x:v>
      </x:c>
      <x:c r="F4302" s="68" t="n">
        <x:v>40.4</x:v>
      </x:c>
      <x:c r="G4302" s="68" t="n">
        <x:v>9.2</x:v>
      </x:c>
      <x:c r="H4302" s="69" t="n">
        <x:v>1.791</x:v>
      </x:c>
      <x:c r="I4302" s="68" t="n">
        <x:v>7261</x:v>
      </x:c>
      <x:c r="J4302" s="68" t="n">
        <x:v>14.9</x:v>
      </x:c>
      <x:c r="K4302" s="68" t="n">
        <x:v>576</x:v>
      </x:c>
      <x:c r="L4302" s="68" t="n">
        <x:v>2.8</x:v>
      </x:c>
      <x:c r="M4302" s="70" t="n">
        <x:v>0.008</x:v>
      </x:c>
      <x:c r="N4302" s="71" t="n">
        <x:v>110</x:v>
      </x:c>
      <x:c r="O4302" s="33" t="n">
        <x:f>ROUND(3*E4302+F4302+G4302*H4302,1)</x:f>
        <x:v>127.4</x:v>
      </x:c>
      <x:c r="P4302" s="33" t="n">
        <x:f>ROUND('Inputs'!$C$4*'Inputs'!$C$7*'Inputs'!$C$5*C4302/3600,1)</x:f>
        <x:v>4607.8</x:v>
      </x:c>
      <x:c r="Q4302" s="33" t="n">
        <x:f>ROUND(('Inputs'!$C$4/B4302)*'Inputs'!$C$7*'Inputs'!$C$6*D4302/3600,1)</x:f>
        <x:v>1709</x:v>
      </x:c>
      <x:c r="R4302" s="59" t="n">
        <x:f>ROUND((P4302-Q4302)*O4302-('Inputs'!$C$4/B4302)*(I4302/J4302+K4302)-'Inputs'!$C$4*L4302-('Inputs'!$C$4*'Inputs'!$C$20*'Inputs'!$C$21*'Inputs'!$C$22/1000)*M4302*N4302,0)</x:f>
        <x:v>19064</x:v>
      </x:c>
      <x:c r="S4302" s="59" t="n">
        <x:f>ROUND(R4302/'Inputs'!$C$4,2)</x:f>
        <x:v>1.91</x:v>
      </x:c>
      <x:c r="T4302" s="33" t="n">
        <x:f>ROUND((P4302-Q4302)*G4302*'Inputs'!$C$25/1000,1)</x:f>
        <x:v>68.9</x:v>
      </x:c>
    </x:row>
    <x:row r="4303">
      <x:c r="A4303" t="n">
        <x:v>4288</x:v>
      </x:c>
      <x:c r="B4303" s="68" t="n">
        <x:v>52</x:v>
      </x:c>
      <x:c r="C4303" s="68" t="n">
        <x:v>30.9</x:v>
      </x:c>
      <x:c r="D4303" s="68" t="n">
        <x:v>162.9</x:v>
      </x:c>
      <x:c r="E4303" s="68" t="n">
        <x:v>23.5</x:v>
      </x:c>
      <x:c r="F4303" s="68" t="n">
        <x:v>41.2</x:v>
      </x:c>
      <x:c r="G4303" s="68" t="n">
        <x:v>7.4</x:v>
      </x:c>
      <x:c r="H4303" s="69" t="n">
        <x:v>2.03</x:v>
      </x:c>
      <x:c r="I4303" s="68" t="n">
        <x:v>8013</x:v>
      </x:c>
      <x:c r="J4303" s="68" t="n">
        <x:v>14.4</x:v>
      </x:c>
      <x:c r="K4303" s="68" t="n">
        <x:v>677</x:v>
      </x:c>
      <x:c r="L4303" s="68" t="n">
        <x:v>4.8</x:v>
      </x:c>
      <x:c r="M4303" s="70" t="n">
        <x:v>0.023</x:v>
      </x:c>
      <x:c r="N4303" s="71" t="n">
        <x:v>70</x:v>
      </x:c>
      <x:c r="O4303" s="33" t="n">
        <x:f>ROUND(3*E4303+F4303+G4303*H4303,1)</x:f>
        <x:v>126.7</x:v>
      </x:c>
      <x:c r="P4303" s="33" t="n">
        <x:f>ROUND('Inputs'!$C$4*'Inputs'!$C$7*'Inputs'!$C$5*C4303/3600,1)</x:f>
        <x:v>4463.3</x:v>
      </x:c>
      <x:c r="Q4303" s="33" t="n">
        <x:f>ROUND(('Inputs'!$C$4/B4303)*'Inputs'!$C$7*'Inputs'!$C$6*D4303/3600,1)</x:f>
        <x:v>905</x:v>
      </x:c>
      <x:c r="R4303" s="59" t="n">
        <x:f>ROUND((P4303-Q4303)*O4303-('Inputs'!$C$4/B4303)*(I4303/J4303+K4303)-'Inputs'!$C$4*L4303-('Inputs'!$C$4*'Inputs'!$C$20*'Inputs'!$C$21*'Inputs'!$C$22/1000)*M4303*N4303,0)</x:f>
        <x:v>162033</x:v>
      </x:c>
      <x:c r="S4303" s="59" t="n">
        <x:f>ROUND(R4303/'Inputs'!$C$4,2)</x:f>
        <x:v>16.2</x:v>
      </x:c>
      <x:c r="T4303" s="33" t="n">
        <x:f>ROUND((P4303-Q4303)*G4303*'Inputs'!$C$25/1000,1)</x:f>
        <x:v>68</x:v>
      </x:c>
    </x:row>
    <x:row r="4304">
      <x:c r="A4304" t="n">
        <x:v>4289</x:v>
      </x:c>
      <x:c r="B4304" s="68" t="n">
        <x:v>46.6</x:v>
      </x:c>
      <x:c r="C4304" s="68" t="n">
        <x:v>29</x:v>
      </x:c>
      <x:c r="D4304" s="68" t="n">
        <x:v>212.3</x:v>
      </x:c>
      <x:c r="E4304" s="68" t="n">
        <x:v>27.4</x:v>
      </x:c>
      <x:c r="F4304" s="68" t="n">
        <x:v>44.9</x:v>
      </x:c>
      <x:c r="G4304" s="68" t="n">
        <x:v>7.7</x:v>
      </x:c>
      <x:c r="H4304" s="69" t="n">
        <x:v>1.936</x:v>
      </x:c>
      <x:c r="I4304" s="68" t="n">
        <x:v>4691</x:v>
      </x:c>
      <x:c r="J4304" s="68" t="n">
        <x:v>10.2</x:v>
      </x:c>
      <x:c r="K4304" s="68" t="n">
        <x:v>807</x:v>
      </x:c>
      <x:c r="L4304" s="68" t="n">
        <x:v>1.7</x:v>
      </x:c>
      <x:c r="M4304" s="70" t="n">
        <x:v>0.03</x:v>
      </x:c>
      <x:c r="N4304" s="71" t="n">
        <x:v>87</x:v>
      </x:c>
      <x:c r="O4304" s="33" t="n">
        <x:f>ROUND(3*E4304+F4304+G4304*H4304,1)</x:f>
        <x:v>142</x:v>
      </x:c>
      <x:c r="P4304" s="33" t="n">
        <x:f>ROUND('Inputs'!$C$4*'Inputs'!$C$7*'Inputs'!$C$5*C4304/3600,1)</x:f>
        <x:v>4188.9</x:v>
      </x:c>
      <x:c r="Q4304" s="33" t="n">
        <x:f>ROUND(('Inputs'!$C$4/B4304)*'Inputs'!$C$7*'Inputs'!$C$6*D4304/3600,1)</x:f>
        <x:v>1316.1</x:v>
      </x:c>
      <x:c r="R4304" s="59" t="n">
        <x:f>ROUND((P4304-Q4304)*O4304-('Inputs'!$C$4/B4304)*(I4304/J4304+K4304)-'Inputs'!$C$4*L4304-('Inputs'!$C$4*'Inputs'!$C$20*'Inputs'!$C$21*'Inputs'!$C$22/1000)*M4304*N4304,0)</x:f>
        <x:v>113234</x:v>
      </x:c>
      <x:c r="S4304" s="59" t="n">
        <x:f>ROUND(R4304/'Inputs'!$C$4,2)</x:f>
        <x:v>11.32</x:v>
      </x:c>
      <x:c r="T4304" s="33" t="n">
        <x:f>ROUND((P4304-Q4304)*G4304*'Inputs'!$C$25/1000,1)</x:f>
        <x:v>57.1</x:v>
      </x:c>
    </x:row>
    <x:row r="4305">
      <x:c r="A4305" t="n">
        <x:v>4290</x:v>
      </x:c>
      <x:c r="B4305" s="68" t="n">
        <x:v>59.5</x:v>
      </x:c>
      <x:c r="C4305" s="68" t="n">
        <x:v>25.4</x:v>
      </x:c>
      <x:c r="D4305" s="68" t="n">
        <x:v>206.5</x:v>
      </x:c>
      <x:c r="E4305" s="68" t="n">
        <x:v>27.9</x:v>
      </x:c>
      <x:c r="F4305" s="68" t="n">
        <x:v>53.4</x:v>
      </x:c>
      <x:c r="G4305" s="68" t="n">
        <x:v>7.8</x:v>
      </x:c>
      <x:c r="H4305" s="69" t="n">
        <x:v>1.806</x:v>
      </x:c>
      <x:c r="I4305" s="68" t="n">
        <x:v>4344</x:v>
      </x:c>
      <x:c r="J4305" s="68" t="n">
        <x:v>13.4</x:v>
      </x:c>
      <x:c r="K4305" s="68" t="n">
        <x:v>747</x:v>
      </x:c>
      <x:c r="L4305" s="68" t="n">
        <x:v>4.4</x:v>
      </x:c>
      <x:c r="M4305" s="70" t="n">
        <x:v>0.095</x:v>
      </x:c>
      <x:c r="N4305" s="71" t="n">
        <x:v>74</x:v>
      </x:c>
      <x:c r="O4305" s="33" t="n">
        <x:f>ROUND(3*E4305+F4305+G4305*H4305,1)</x:f>
        <x:v>151.2</x:v>
      </x:c>
      <x:c r="P4305" s="33" t="n">
        <x:f>ROUND('Inputs'!$C$4*'Inputs'!$C$7*'Inputs'!$C$5*C4305/3600,1)</x:f>
        <x:v>3668.9</x:v>
      </x:c>
      <x:c r="Q4305" s="33" t="n">
        <x:f>ROUND(('Inputs'!$C$4/B4305)*'Inputs'!$C$7*'Inputs'!$C$6*D4305/3600,1)</x:f>
        <x:v>1002.6</x:v>
      </x:c>
      <x:c r="R4305" s="59" t="n">
        <x:f>ROUND((P4305-Q4305)*O4305-('Inputs'!$C$4/B4305)*(I4305/J4305+K4305)-'Inputs'!$C$4*L4305-('Inputs'!$C$4*'Inputs'!$C$20*'Inputs'!$C$21*'Inputs'!$C$22/1000)*M4305*N4305,0)</x:f>
        <x:v>163394</x:v>
      </x:c>
      <x:c r="S4305" s="59" t="n">
        <x:f>ROUND(R4305/'Inputs'!$C$4,2)</x:f>
        <x:v>16.34</x:v>
      </x:c>
      <x:c r="T4305" s="33" t="n">
        <x:f>ROUND((P4305-Q4305)*G4305*'Inputs'!$C$25/1000,1)</x:f>
        <x:v>53.7</x:v>
      </x:c>
    </x:row>
    <x:row r="4306">
      <x:c r="A4306" t="n">
        <x:v>4291</x:v>
      </x:c>
      <x:c r="B4306" s="68" t="n">
        <x:v>28</x:v>
      </x:c>
      <x:c r="C4306" s="68" t="n">
        <x:v>31.8</x:v>
      </x:c>
      <x:c r="D4306" s="68" t="n">
        <x:v>228.3</x:v>
      </x:c>
      <x:c r="E4306" s="68" t="n">
        <x:v>20.7</x:v>
      </x:c>
      <x:c r="F4306" s="68" t="n">
        <x:v>48.7</x:v>
      </x:c>
      <x:c r="G4306" s="68" t="n">
        <x:v>10.3</x:v>
      </x:c>
      <x:c r="H4306" s="69" t="n">
        <x:v>1.956</x:v>
      </x:c>
      <x:c r="I4306" s="68" t="n">
        <x:v>4273</x:v>
      </x:c>
      <x:c r="J4306" s="68" t="n">
        <x:v>11.6</x:v>
      </x:c>
      <x:c r="K4306" s="68" t="n">
        <x:v>453</x:v>
      </x:c>
      <x:c r="L4306" s="68" t="n">
        <x:v>3.2</x:v>
      </x:c>
      <x:c r="M4306" s="70" t="n">
        <x:v>0.071</x:v>
      </x:c>
      <x:c r="N4306" s="71" t="n">
        <x:v>73</x:v>
      </x:c>
      <x:c r="O4306" s="33" t="n">
        <x:f>ROUND(3*E4306+F4306+G4306*H4306,1)</x:f>
        <x:v>130.9</x:v>
      </x:c>
      <x:c r="P4306" s="33" t="n">
        <x:f>ROUND('Inputs'!$C$4*'Inputs'!$C$7*'Inputs'!$C$5*C4306/3600,1)</x:f>
        <x:v>4593.3</x:v>
      </x:c>
      <x:c r="Q4306" s="33" t="n">
        <x:f>ROUND(('Inputs'!$C$4/B4306)*'Inputs'!$C$7*'Inputs'!$C$6*D4306/3600,1)</x:f>
        <x:v>2355.5</x:v>
      </x:c>
      <x:c r="R4306" s="59" t="n">
        <x:f>ROUND((P4306-Q4306)*O4306-('Inputs'!$C$4/B4306)*(I4306/J4306+K4306)-'Inputs'!$C$4*L4306-('Inputs'!$C$4*'Inputs'!$C$20*'Inputs'!$C$21*'Inputs'!$C$22/1000)*M4306*N4306,0)</x:f>
        <x:v>-44006</x:v>
      </x:c>
      <x:c r="S4306" s="59" t="n">
        <x:f>ROUND(R4306/'Inputs'!$C$4,2)</x:f>
        <x:v>-4.4</x:v>
      </x:c>
      <x:c r="T4306" s="33" t="n">
        <x:f>ROUND((P4306-Q4306)*G4306*'Inputs'!$C$25/1000,1)</x:f>
        <x:v>59.5</x:v>
      </x:c>
    </x:row>
    <x:row r="4307">
      <x:c r="A4307" t="n">
        <x:v>4292</x:v>
      </x:c>
      <x:c r="B4307" s="68" t="n">
        <x:v>31.5</x:v>
      </x:c>
      <x:c r="C4307" s="68" t="n">
        <x:v>25.4</x:v>
      </x:c>
      <x:c r="D4307" s="68" t="n">
        <x:v>263.8</x:v>
      </x:c>
      <x:c r="E4307" s="68" t="n">
        <x:v>20.4</x:v>
      </x:c>
      <x:c r="F4307" s="68" t="n">
        <x:v>31.1</x:v>
      </x:c>
      <x:c r="G4307" s="68" t="n">
        <x:v>8.3</x:v>
      </x:c>
      <x:c r="H4307" s="69" t="n">
        <x:v>1.758</x:v>
      </x:c>
      <x:c r="I4307" s="68" t="n">
        <x:v>6643</x:v>
      </x:c>
      <x:c r="J4307" s="68" t="n">
        <x:v>9.9</x:v>
      </x:c>
      <x:c r="K4307" s="68" t="n">
        <x:v>572</x:v>
      </x:c>
      <x:c r="L4307" s="68" t="n">
        <x:v>5</x:v>
      </x:c>
      <x:c r="M4307" s="70" t="n">
        <x:v>0.01</x:v>
      </x:c>
      <x:c r="N4307" s="71" t="n">
        <x:v>144</x:v>
      </x:c>
      <x:c r="O4307" s="33" t="n">
        <x:f>ROUND(3*E4307+F4307+G4307*H4307,1)</x:f>
        <x:v>106.9</x:v>
      </x:c>
      <x:c r="P4307" s="33" t="n">
        <x:f>ROUND('Inputs'!$C$4*'Inputs'!$C$7*'Inputs'!$C$5*C4307/3600,1)</x:f>
        <x:v>3668.9</x:v>
      </x:c>
      <x:c r="Q4307" s="33" t="n">
        <x:f>ROUND(('Inputs'!$C$4/B4307)*'Inputs'!$C$7*'Inputs'!$C$6*D4307/3600,1)</x:f>
        <x:v>2419.3</x:v>
      </x:c>
      <x:c r="R4307" s="59" t="n">
        <x:f>ROUND((P4307-Q4307)*O4307-('Inputs'!$C$4/B4307)*(I4307/J4307+K4307)-'Inputs'!$C$4*L4307-('Inputs'!$C$4*'Inputs'!$C$20*'Inputs'!$C$21*'Inputs'!$C$22/1000)*M4307*N4307,0)</x:f>
        <x:v>-314244</x:v>
      </x:c>
      <x:c r="S4307" s="59" t="n">
        <x:f>ROUND(R4307/'Inputs'!$C$4,2)</x:f>
        <x:v>-31.42</x:v>
      </x:c>
      <x:c r="T4307" s="33" t="n">
        <x:f>ROUND((P4307-Q4307)*G4307*'Inputs'!$C$25/1000,1)</x:f>
        <x:v>26.8</x:v>
      </x:c>
    </x:row>
    <x:row r="4308">
      <x:c r="A4308" t="n">
        <x:v>4293</x:v>
      </x:c>
      <x:c r="B4308" s="68" t="n">
        <x:v>38.8</x:v>
      </x:c>
      <x:c r="C4308" s="68" t="n">
        <x:v>26.9</x:v>
      </x:c>
      <x:c r="D4308" s="68" t="n">
        <x:v>155.8</x:v>
      </x:c>
      <x:c r="E4308" s="68" t="n">
        <x:v>26.5</x:v>
      </x:c>
      <x:c r="F4308" s="68" t="n">
        <x:v>30.9</x:v>
      </x:c>
      <x:c r="G4308" s="68" t="n">
        <x:v>10.3</x:v>
      </x:c>
      <x:c r="H4308" s="69" t="n">
        <x:v>1.672</x:v>
      </x:c>
      <x:c r="I4308" s="68" t="n">
        <x:v>8494</x:v>
      </x:c>
      <x:c r="J4308" s="68" t="n">
        <x:v>12.7</x:v>
      </x:c>
      <x:c r="K4308" s="68" t="n">
        <x:v>736</x:v>
      </x:c>
      <x:c r="L4308" s="68" t="n">
        <x:v>4.5</x:v>
      </x:c>
      <x:c r="M4308" s="70" t="n">
        <x:v>0.029</x:v>
      </x:c>
      <x:c r="N4308" s="71" t="n">
        <x:v>66</x:v>
      </x:c>
      <x:c r="O4308" s="33" t="n">
        <x:f>ROUND(3*E4308+F4308+G4308*H4308,1)</x:f>
        <x:v>127.6</x:v>
      </x:c>
      <x:c r="P4308" s="33" t="n">
        <x:f>ROUND('Inputs'!$C$4*'Inputs'!$C$7*'Inputs'!$C$5*C4308/3600,1)</x:f>
        <x:v>3885.6</x:v>
      </x:c>
      <x:c r="Q4308" s="33" t="n">
        <x:f>ROUND(('Inputs'!$C$4/B4308)*'Inputs'!$C$7*'Inputs'!$C$6*D4308/3600,1)</x:f>
        <x:v>1160</x:v>
      </x:c>
      <x:c r="R4308" s="59" t="n">
        <x:f>ROUND((P4308-Q4308)*O4308-('Inputs'!$C$4/B4308)*(I4308/J4308+K4308)-'Inputs'!$C$4*L4308-('Inputs'!$C$4*'Inputs'!$C$20*'Inputs'!$C$21*'Inputs'!$C$22/1000)*M4308*N4308,0)</x:f>
        <x:v>-63560</x:v>
      </x:c>
      <x:c r="S4308" s="59" t="n">
        <x:f>ROUND(R4308/'Inputs'!$C$4,2)</x:f>
        <x:v>-6.36</x:v>
      </x:c>
      <x:c r="T4308" s="33" t="n">
        <x:f>ROUND((P4308-Q4308)*G4308*'Inputs'!$C$25/1000,1)</x:f>
        <x:v>72.5</x:v>
      </x:c>
    </x:row>
    <x:row r="4309">
      <x:c r="A4309" t="n">
        <x:v>4294</x:v>
      </x:c>
      <x:c r="B4309" s="68" t="n">
        <x:v>54.4</x:v>
      </x:c>
      <x:c r="C4309" s="68" t="n">
        <x:v>31.4</x:v>
      </x:c>
      <x:c r="D4309" s="68" t="n">
        <x:v>171</x:v>
      </x:c>
      <x:c r="E4309" s="68" t="n">
        <x:v>26.7</x:v>
      </x:c>
      <x:c r="F4309" s="68" t="n">
        <x:v>54.4</x:v>
      </x:c>
      <x:c r="G4309" s="68" t="n">
        <x:v>7.4</x:v>
      </x:c>
      <x:c r="H4309" s="69" t="n">
        <x:v>1.797</x:v>
      </x:c>
      <x:c r="I4309" s="68" t="n">
        <x:v>6170</x:v>
      </x:c>
      <x:c r="J4309" s="68" t="n">
        <x:v>10.5</x:v>
      </x:c>
      <x:c r="K4309" s="68" t="n">
        <x:v>598</x:v>
      </x:c>
      <x:c r="L4309" s="68" t="n">
        <x:v>3.7</x:v>
      </x:c>
      <x:c r="M4309" s="70" t="n">
        <x:v>0.033</x:v>
      </x:c>
      <x:c r="N4309" s="71" t="n">
        <x:v>65</x:v>
      </x:c>
      <x:c r="O4309" s="33" t="n">
        <x:f>ROUND(3*E4309+F4309+G4309*H4309,1)</x:f>
        <x:v>147.8</x:v>
      </x:c>
      <x:c r="P4309" s="33" t="n">
        <x:f>ROUND('Inputs'!$C$4*'Inputs'!$C$7*'Inputs'!$C$5*C4309/3600,1)</x:f>
        <x:v>4535.6</x:v>
      </x:c>
      <x:c r="Q4309" s="33" t="n">
        <x:f>ROUND(('Inputs'!$C$4/B4309)*'Inputs'!$C$7*'Inputs'!$C$6*D4309/3600,1)</x:f>
        <x:v>908.1</x:v>
      </x:c>
      <x:c r="R4309" s="59" t="n">
        <x:f>ROUND((P4309-Q4309)*O4309-('Inputs'!$C$4/B4309)*(I4309/J4309+K4309)-'Inputs'!$C$4*L4309-('Inputs'!$C$4*'Inputs'!$C$20*'Inputs'!$C$21*'Inputs'!$C$22/1000)*M4309*N4309,0)</x:f>
        <x:v>276403</x:v>
      </x:c>
      <x:c r="S4309" s="59" t="n">
        <x:f>ROUND(R4309/'Inputs'!$C$4,2)</x:f>
        <x:v>27.64</x:v>
      </x:c>
      <x:c r="T4309" s="33" t="n">
        <x:f>ROUND((P4309-Q4309)*G4309*'Inputs'!$C$25/1000,1)</x:f>
        <x:v>69.4</x:v>
      </x:c>
    </x:row>
    <x:row r="4310">
      <x:c r="A4310" t="n">
        <x:v>4295</x:v>
      </x:c>
      <x:c r="B4310" s="68" t="n">
        <x:v>33.3</x:v>
      </x:c>
      <x:c r="C4310" s="68" t="n">
        <x:v>27.5</x:v>
      </x:c>
      <x:c r="D4310" s="68" t="n">
        <x:v>160.1</x:v>
      </x:c>
      <x:c r="E4310" s="68" t="n">
        <x:v>26.5</x:v>
      </x:c>
      <x:c r="F4310" s="68" t="n">
        <x:v>43.5</x:v>
      </x:c>
      <x:c r="G4310" s="68" t="n">
        <x:v>10.3</x:v>
      </x:c>
      <x:c r="H4310" s="69" t="n">
        <x:v>1.658</x:v>
      </x:c>
      <x:c r="I4310" s="68" t="n">
        <x:v>7875</x:v>
      </x:c>
      <x:c r="J4310" s="68" t="n">
        <x:v>12.3</x:v>
      </x:c>
      <x:c r="K4310" s="68" t="n">
        <x:v>589</x:v>
      </x:c>
      <x:c r="L4310" s="68" t="n">
        <x:v>2.9</x:v>
      </x:c>
      <x:c r="M4310" s="70" t="n">
        <x:v>0.013</x:v>
      </x:c>
      <x:c r="N4310" s="71" t="n">
        <x:v>129</x:v>
      </x:c>
      <x:c r="O4310" s="33" t="n">
        <x:f>ROUND(3*E4310+F4310+G4310*H4310,1)</x:f>
        <x:v>140.1</x:v>
      </x:c>
      <x:c r="P4310" s="33" t="n">
        <x:f>ROUND('Inputs'!$C$4*'Inputs'!$C$7*'Inputs'!$C$5*C4310/3600,1)</x:f>
        <x:v>3972.2</x:v>
      </x:c>
      <x:c r="Q4310" s="33" t="n">
        <x:f>ROUND(('Inputs'!$C$4/B4310)*'Inputs'!$C$7*'Inputs'!$C$6*D4310/3600,1)</x:f>
        <x:v>1388.9</x:v>
      </x:c>
      <x:c r="R4310" s="59" t="n">
        <x:f>ROUND((P4310-Q4310)*O4310-('Inputs'!$C$4/B4310)*(I4310/J4310+K4310)-'Inputs'!$C$4*L4310-('Inputs'!$C$4*'Inputs'!$C$20*'Inputs'!$C$21*'Inputs'!$C$22/1000)*M4310*N4310,0)</x:f>
        <x:v>-39972</x:v>
      </x:c>
      <x:c r="S4310" s="59" t="n">
        <x:f>ROUND(R4310/'Inputs'!$C$4,2)</x:f>
        <x:v>-4</x:v>
      </x:c>
      <x:c r="T4310" s="33" t="n">
        <x:f>ROUND((P4310-Q4310)*G4310*'Inputs'!$C$25/1000,1)</x:f>
        <x:v>68.7</x:v>
      </x:c>
    </x:row>
    <x:row r="4311">
      <x:c r="A4311" t="n">
        <x:v>4296</x:v>
      </x:c>
      <x:c r="B4311" s="68" t="n">
        <x:v>52.3</x:v>
      </x:c>
      <x:c r="C4311" s="68" t="n">
        <x:v>31</x:v>
      </x:c>
      <x:c r="D4311" s="68" t="n">
        <x:v>187.4</x:v>
      </x:c>
      <x:c r="E4311" s="68" t="n">
        <x:v>24.4</x:v>
      </x:c>
      <x:c r="F4311" s="68" t="n">
        <x:v>30.5</x:v>
      </x:c>
      <x:c r="G4311" s="68" t="n">
        <x:v>10.4</x:v>
      </x:c>
      <x:c r="H4311" s="69" t="n">
        <x:v>1.864</x:v>
      </x:c>
      <x:c r="I4311" s="68" t="n">
        <x:v>6724</x:v>
      </x:c>
      <x:c r="J4311" s="68" t="n">
        <x:v>12.3</x:v>
      </x:c>
      <x:c r="K4311" s="68" t="n">
        <x:v>636</x:v>
      </x:c>
      <x:c r="L4311" s="68" t="n">
        <x:v>4.7</x:v>
      </x:c>
      <x:c r="M4311" s="70" t="n">
        <x:v>0.041</x:v>
      </x:c>
      <x:c r="N4311" s="71" t="n">
        <x:v>155</x:v>
      </x:c>
      <x:c r="O4311" s="33" t="n">
        <x:f>ROUND(3*E4311+F4311+G4311*H4311,1)</x:f>
        <x:v>123.1</x:v>
      </x:c>
      <x:c r="P4311" s="33" t="n">
        <x:f>ROUND('Inputs'!$C$4*'Inputs'!$C$7*'Inputs'!$C$5*C4311/3600,1)</x:f>
        <x:v>4477.8</x:v>
      </x:c>
      <x:c r="Q4311" s="33" t="n">
        <x:f>ROUND(('Inputs'!$C$4/B4311)*'Inputs'!$C$7*'Inputs'!$C$6*D4311/3600,1)</x:f>
        <x:v>1035.1</x:v>
      </x:c>
      <x:c r="R4311" s="59" t="n">
        <x:f>ROUND((P4311-Q4311)*O4311-('Inputs'!$C$4/B4311)*(I4311/J4311+K4311)-'Inputs'!$C$4*L4311-('Inputs'!$C$4*'Inputs'!$C$20*'Inputs'!$C$21*'Inputs'!$C$22/1000)*M4311*N4311,0)</x:f>
        <x:v>136454</x:v>
      </x:c>
      <x:c r="S4311" s="59" t="n">
        <x:f>ROUND(R4311/'Inputs'!$C$4,2)</x:f>
        <x:v>13.65</x:v>
      </x:c>
      <x:c r="T4311" s="33" t="n">
        <x:f>ROUND((P4311-Q4311)*G4311*'Inputs'!$C$25/1000,1)</x:f>
        <x:v>92.5</x:v>
      </x:c>
    </x:row>
    <x:row r="4312">
      <x:c r="A4312" t="n">
        <x:v>4297</x:v>
      </x:c>
      <x:c r="B4312" s="68" t="n">
        <x:v>56.7</x:v>
      </x:c>
      <x:c r="C4312" s="68" t="n">
        <x:v>27</x:v>
      </x:c>
      <x:c r="D4312" s="68" t="n">
        <x:v>210.2</x:v>
      </x:c>
      <x:c r="E4312" s="68" t="n">
        <x:v>24.5</x:v>
      </x:c>
      <x:c r="F4312" s="68" t="n">
        <x:v>49.9</x:v>
      </x:c>
      <x:c r="G4312" s="68" t="n">
        <x:v>7.2</x:v>
      </x:c>
      <x:c r="H4312" s="69" t="n">
        <x:v>1.57</x:v>
      </x:c>
      <x:c r="I4312" s="68" t="n">
        <x:v>7864</x:v>
      </x:c>
      <x:c r="J4312" s="68" t="n">
        <x:v>8.5</x:v>
      </x:c>
      <x:c r="K4312" s="68" t="n">
        <x:v>739</x:v>
      </x:c>
      <x:c r="L4312" s="68" t="n">
        <x:v>3.3</x:v>
      </x:c>
      <x:c r="M4312" s="70" t="n">
        <x:v>0.096</x:v>
      </x:c>
      <x:c r="N4312" s="71" t="n">
        <x:v>113</x:v>
      </x:c>
      <x:c r="O4312" s="33" t="n">
        <x:f>ROUND(3*E4312+F4312+G4312*H4312,1)</x:f>
        <x:v>134.7</x:v>
      </x:c>
      <x:c r="P4312" s="33" t="n">
        <x:f>ROUND('Inputs'!$C$4*'Inputs'!$C$7*'Inputs'!$C$5*C4312/3600,1)</x:f>
        <x:v>3900</x:v>
      </x:c>
      <x:c r="Q4312" s="33" t="n">
        <x:f>ROUND(('Inputs'!$C$4/B4312)*'Inputs'!$C$7*'Inputs'!$C$6*D4312/3600,1)</x:f>
        <x:v>1071</x:v>
      </x:c>
      <x:c r="R4312" s="59" t="n">
        <x:f>ROUND((P4312-Q4312)*O4312-('Inputs'!$C$4/B4312)*(I4312/J4312+K4312)-'Inputs'!$C$4*L4312-('Inputs'!$C$4*'Inputs'!$C$20*'Inputs'!$C$21*'Inputs'!$C$22/1000)*M4312*N4312,0)</x:f>
        <x:v>30303</x:v>
      </x:c>
      <x:c r="S4312" s="59" t="n">
        <x:f>ROUND(R4312/'Inputs'!$C$4,2)</x:f>
        <x:v>3.03</x:v>
      </x:c>
      <x:c r="T4312" s="33" t="n">
        <x:f>ROUND((P4312-Q4312)*G4312*'Inputs'!$C$25/1000,1)</x:f>
        <x:v>52.6</x:v>
      </x:c>
    </x:row>
    <x:row r="4313">
      <x:c r="A4313" t="n">
        <x:v>4298</x:v>
      </x:c>
      <x:c r="B4313" s="68" t="n">
        <x:v>29.4</x:v>
      </x:c>
      <x:c r="C4313" s="68" t="n">
        <x:v>34.2</x:v>
      </x:c>
      <x:c r="D4313" s="68" t="n">
        <x:v>172.5</x:v>
      </x:c>
      <x:c r="E4313" s="68" t="n">
        <x:v>21.2</x:v>
      </x:c>
      <x:c r="F4313" s="68" t="n">
        <x:v>37.8</x:v>
      </x:c>
      <x:c r="G4313" s="68" t="n">
        <x:v>9.7</x:v>
      </x:c>
      <x:c r="H4313" s="69" t="n">
        <x:v>1.72</x:v>
      </x:c>
      <x:c r="I4313" s="68" t="n">
        <x:v>5898</x:v>
      </x:c>
      <x:c r="J4313" s="68" t="n">
        <x:v>14.3</x:v>
      </x:c>
      <x:c r="K4313" s="68" t="n">
        <x:v>496</x:v>
      </x:c>
      <x:c r="L4313" s="68" t="n">
        <x:v>1.6</x:v>
      </x:c>
      <x:c r="M4313" s="70" t="n">
        <x:v>0.071</x:v>
      </x:c>
      <x:c r="N4313" s="71" t="n">
        <x:v>131</x:v>
      </x:c>
      <x:c r="O4313" s="33" t="n">
        <x:f>ROUND(3*E4313+F4313+G4313*H4313,1)</x:f>
        <x:v>118.1</x:v>
      </x:c>
      <x:c r="P4313" s="33" t="n">
        <x:f>ROUND('Inputs'!$C$4*'Inputs'!$C$7*'Inputs'!$C$5*C4313/3600,1)</x:f>
        <x:v>4940</x:v>
      </x:c>
      <x:c r="Q4313" s="33" t="n">
        <x:f>ROUND(('Inputs'!$C$4/B4313)*'Inputs'!$C$7*'Inputs'!$C$6*D4313/3600,1)</x:f>
        <x:v>1695</x:v>
      </x:c>
      <x:c r="R4313" s="59" t="n">
        <x:f>ROUND((P4313-Q4313)*O4313-('Inputs'!$C$4/B4313)*(I4313/J4313+K4313)-'Inputs'!$C$4*L4313-('Inputs'!$C$4*'Inputs'!$C$20*'Inputs'!$C$21*'Inputs'!$C$22/1000)*M4313*N4313,0)</x:f>
        <x:v>37440</x:v>
      </x:c>
      <x:c r="S4313" s="59" t="n">
        <x:f>ROUND(R4313/'Inputs'!$C$4,2)</x:f>
        <x:v>3.74</x:v>
      </x:c>
      <x:c r="T4313" s="33" t="n">
        <x:f>ROUND((P4313-Q4313)*G4313*'Inputs'!$C$25/1000,1)</x:f>
        <x:v>81.3</x:v>
      </x:c>
    </x:row>
    <x:row r="4314">
      <x:c r="A4314" t="n">
        <x:v>4299</x:v>
      </x:c>
      <x:c r="B4314" s="68" t="n">
        <x:v>53.6</x:v>
      </x:c>
      <x:c r="C4314" s="68" t="n">
        <x:v>28.8</x:v>
      </x:c>
      <x:c r="D4314" s="68" t="n">
        <x:v>207.2</x:v>
      </x:c>
      <x:c r="E4314" s="68" t="n">
        <x:v>23.8</x:v>
      </x:c>
      <x:c r="F4314" s="68" t="n">
        <x:v>43.3</x:v>
      </x:c>
      <x:c r="G4314" s="68" t="n">
        <x:v>7.1</x:v>
      </x:c>
      <x:c r="H4314" s="69" t="n">
        <x:v>1.743</x:v>
      </x:c>
      <x:c r="I4314" s="68" t="n">
        <x:v>6006</x:v>
      </x:c>
      <x:c r="J4314" s="68" t="n">
        <x:v>14.1</x:v>
      </x:c>
      <x:c r="K4314" s="68" t="n">
        <x:v>564</x:v>
      </x:c>
      <x:c r="L4314" s="68" t="n">
        <x:v>5.2</x:v>
      </x:c>
      <x:c r="M4314" s="70" t="n">
        <x:v>0.039</x:v>
      </x:c>
      <x:c r="N4314" s="71" t="n">
        <x:v>68</x:v>
      </x:c>
      <x:c r="O4314" s="33" t="n">
        <x:f>ROUND(3*E4314+F4314+G4314*H4314,1)</x:f>
        <x:v>127.1</x:v>
      </x:c>
      <x:c r="P4314" s="33" t="n">
        <x:f>ROUND('Inputs'!$C$4*'Inputs'!$C$7*'Inputs'!$C$5*C4314/3600,1)</x:f>
        <x:v>4160</x:v>
      </x:c>
      <x:c r="Q4314" s="33" t="n">
        <x:f>ROUND(('Inputs'!$C$4/B4314)*'Inputs'!$C$7*'Inputs'!$C$6*D4314/3600,1)</x:f>
        <x:v>1116.7</x:v>
      </x:c>
      <x:c r="R4314" s="59" t="n">
        <x:f>ROUND((P4314-Q4314)*O4314-('Inputs'!$C$4/B4314)*(I4314/J4314+K4314)-'Inputs'!$C$4*L4314-('Inputs'!$C$4*'Inputs'!$C$20*'Inputs'!$C$21*'Inputs'!$C$22/1000)*M4314*N4314,0)</x:f>
        <x:v>144180</x:v>
      </x:c>
      <x:c r="S4314" s="59" t="n">
        <x:f>ROUND(R4314/'Inputs'!$C$4,2)</x:f>
        <x:v>14.42</x:v>
      </x:c>
      <x:c r="T4314" s="33" t="n">
        <x:f>ROUND((P4314-Q4314)*G4314*'Inputs'!$C$25/1000,1)</x:f>
        <x:v>55.8</x:v>
      </x:c>
    </x:row>
    <x:row r="4315">
      <x:c r="A4315" t="n">
        <x:v>4300</x:v>
      </x:c>
      <x:c r="B4315" s="68" t="n">
        <x:v>59.2</x:v>
      </x:c>
      <x:c r="C4315" s="68" t="n">
        <x:v>31.7</x:v>
      </x:c>
      <x:c r="D4315" s="68" t="n">
        <x:v>167.8</x:v>
      </x:c>
      <x:c r="E4315" s="68" t="n">
        <x:v>20.6</x:v>
      </x:c>
      <x:c r="F4315" s="68" t="n">
        <x:v>41.5</x:v>
      </x:c>
      <x:c r="G4315" s="68" t="n">
        <x:v>8.4</x:v>
      </x:c>
      <x:c r="H4315" s="69" t="n">
        <x:v>1.771</x:v>
      </x:c>
      <x:c r="I4315" s="68" t="n">
        <x:v>5009</x:v>
      </x:c>
      <x:c r="J4315" s="68" t="n">
        <x:v>15</x:v>
      </x:c>
      <x:c r="K4315" s="68" t="n">
        <x:v>512</x:v>
      </x:c>
      <x:c r="L4315" s="68" t="n">
        <x:v>4.4</x:v>
      </x:c>
      <x:c r="M4315" s="70" t="n">
        <x:v>0.086</x:v>
      </x:c>
      <x:c r="N4315" s="71" t="n">
        <x:v>72</x:v>
      </x:c>
      <x:c r="O4315" s="33" t="n">
        <x:f>ROUND(3*E4315+F4315+G4315*H4315,1)</x:f>
        <x:v>118.2</x:v>
      </x:c>
      <x:c r="P4315" s="33" t="n">
        <x:f>ROUND('Inputs'!$C$4*'Inputs'!$C$7*'Inputs'!$C$5*C4315/3600,1)</x:f>
        <x:v>4578.9</x:v>
      </x:c>
      <x:c r="Q4315" s="33" t="n">
        <x:f>ROUND(('Inputs'!$C$4/B4315)*'Inputs'!$C$7*'Inputs'!$C$6*D4315/3600,1)</x:f>
        <x:v>818.8</x:v>
      </x:c>
      <x:c r="R4315" s="59" t="n">
        <x:f>ROUND((P4315-Q4315)*O4315-('Inputs'!$C$4/B4315)*(I4315/J4315+K4315)-'Inputs'!$C$4*L4315-('Inputs'!$C$4*'Inputs'!$C$20*'Inputs'!$C$21*'Inputs'!$C$22/1000)*M4315*N4315,0)</x:f>
        <x:v>243703</x:v>
      </x:c>
      <x:c r="S4315" s="59" t="n">
        <x:f>ROUND(R4315/'Inputs'!$C$4,2)</x:f>
        <x:v>24.37</x:v>
      </x:c>
      <x:c r="T4315" s="33" t="n">
        <x:f>ROUND((P4315-Q4315)*G4315*'Inputs'!$C$25/1000,1)</x:f>
        <x:v>81.6</x:v>
      </x:c>
    </x:row>
    <x:row r="4316">
      <x:c r="A4316" t="n">
        <x:v>4301</x:v>
      </x:c>
      <x:c r="B4316" s="68" t="n">
        <x:v>49.1</x:v>
      </x:c>
      <x:c r="C4316" s="68" t="n">
        <x:v>25.3</x:v>
      </x:c>
      <x:c r="D4316" s="68" t="n">
        <x:v>246.6</x:v>
      </x:c>
      <x:c r="E4316" s="68" t="n">
        <x:v>26.2</x:v>
      </x:c>
      <x:c r="F4316" s="68" t="n">
        <x:v>31.4</x:v>
      </x:c>
      <x:c r="G4316" s="68" t="n">
        <x:v>10.8</x:v>
      </x:c>
      <x:c r="H4316" s="69" t="n">
        <x:v>1.96</x:v>
      </x:c>
      <x:c r="I4316" s="68" t="n">
        <x:v>8692</x:v>
      </x:c>
      <x:c r="J4316" s="68" t="n">
        <x:v>8.7</x:v>
      </x:c>
      <x:c r="K4316" s="68" t="n">
        <x:v>695</x:v>
      </x:c>
      <x:c r="L4316" s="68" t="n">
        <x:v>4.6</x:v>
      </x:c>
      <x:c r="M4316" s="70" t="n">
        <x:v>0.076</x:v>
      </x:c>
      <x:c r="N4316" s="71" t="n">
        <x:v>123</x:v>
      </x:c>
      <x:c r="O4316" s="33" t="n">
        <x:f>ROUND(3*E4316+F4316+G4316*H4316,1)</x:f>
        <x:v>131.2</x:v>
      </x:c>
      <x:c r="P4316" s="33" t="n">
        <x:f>ROUND('Inputs'!$C$4*'Inputs'!$C$7*'Inputs'!$C$5*C4316/3600,1)</x:f>
        <x:v>3654.4</x:v>
      </x:c>
      <x:c r="Q4316" s="33" t="n">
        <x:f>ROUND(('Inputs'!$C$4/B4316)*'Inputs'!$C$7*'Inputs'!$C$6*D4316/3600,1)</x:f>
        <x:v>1450.9</x:v>
      </x:c>
      <x:c r="R4316" s="59" t="n">
        <x:f>ROUND((P4316-Q4316)*O4316-('Inputs'!$C$4/B4316)*(I4316/J4316+K4316)-'Inputs'!$C$4*L4316-('Inputs'!$C$4*'Inputs'!$C$20*'Inputs'!$C$21*'Inputs'!$C$22/1000)*M4316*N4316,0)</x:f>
        <x:v>-122831</x:v>
      </x:c>
      <x:c r="S4316" s="59" t="n">
        <x:f>ROUND(R4316/'Inputs'!$C$4,2)</x:f>
        <x:v>-12.28</x:v>
      </x:c>
      <x:c r="T4316" s="33" t="n">
        <x:f>ROUND((P4316-Q4316)*G4316*'Inputs'!$C$25/1000,1)</x:f>
        <x:v>61.5</x:v>
      </x:c>
    </x:row>
    <x:row r="4317">
      <x:c r="A4317" t="n">
        <x:v>4302</x:v>
      </x:c>
      <x:c r="B4317" s="68" t="n">
        <x:v>26.9</x:v>
      </x:c>
      <x:c r="C4317" s="68" t="n">
        <x:v>34.5</x:v>
      </x:c>
      <x:c r="D4317" s="68" t="n">
        <x:v>203.9</x:v>
      </x:c>
      <x:c r="E4317" s="68" t="n">
        <x:v>21.1</x:v>
      </x:c>
      <x:c r="F4317" s="68" t="n">
        <x:v>42.4</x:v>
      </x:c>
      <x:c r="G4317" s="68" t="n">
        <x:v>10.8</x:v>
      </x:c>
      <x:c r="H4317" s="69" t="n">
        <x:v>1.696</x:v>
      </x:c>
      <x:c r="I4317" s="68" t="n">
        <x:v>5745</x:v>
      </x:c>
      <x:c r="J4317" s="68" t="n">
        <x:v>11.4</x:v>
      </x:c>
      <x:c r="K4317" s="68" t="n">
        <x:v>584</x:v>
      </x:c>
      <x:c r="L4317" s="68" t="n">
        <x:v>2.7</x:v>
      </x:c>
      <x:c r="M4317" s="70" t="n">
        <x:v>0.022</x:v>
      </x:c>
      <x:c r="N4317" s="71" t="n">
        <x:v>108</x:v>
      </x:c>
      <x:c r="O4317" s="33" t="n">
        <x:f>ROUND(3*E4317+F4317+G4317*H4317,1)</x:f>
        <x:v>124</x:v>
      </x:c>
      <x:c r="P4317" s="33" t="n">
        <x:f>ROUND('Inputs'!$C$4*'Inputs'!$C$7*'Inputs'!$C$5*C4317/3600,1)</x:f>
        <x:v>4983.3</x:v>
      </x:c>
      <x:c r="Q4317" s="33" t="n">
        <x:f>ROUND(('Inputs'!$C$4/B4317)*'Inputs'!$C$7*'Inputs'!$C$6*D4317/3600,1)</x:f>
        <x:v>2189.8</x:v>
      </x:c>
      <x:c r="R4317" s="59" t="n">
        <x:f>ROUND((P4317-Q4317)*O4317-('Inputs'!$C$4/B4317)*(I4317/J4317+K4317)-'Inputs'!$C$4*L4317-('Inputs'!$C$4*'Inputs'!$C$20*'Inputs'!$C$21*'Inputs'!$C$22/1000)*M4317*N4317,0)</x:f>
        <x:v>-90360</x:v>
      </x:c>
      <x:c r="S4317" s="59" t="n">
        <x:f>ROUND(R4317/'Inputs'!$C$4,2)</x:f>
        <x:v>-9.04</x:v>
      </x:c>
      <x:c r="T4317" s="33" t="n">
        <x:f>ROUND((P4317-Q4317)*G4317*'Inputs'!$C$25/1000,1)</x:f>
        <x:v>77.9</x:v>
      </x:c>
    </x:row>
    <x:row r="4318">
      <x:c r="A4318" t="n">
        <x:v>4303</x:v>
      </x:c>
      <x:c r="B4318" s="68" t="n">
        <x:v>25.1</x:v>
      </x:c>
      <x:c r="C4318" s="68" t="n">
        <x:v>30.1</x:v>
      </x:c>
      <x:c r="D4318" s="68" t="n">
        <x:v>246.1</x:v>
      </x:c>
      <x:c r="E4318" s="68" t="n">
        <x:v>24.3</x:v>
      </x:c>
      <x:c r="F4318" s="68" t="n">
        <x:v>33.1</x:v>
      </x:c>
      <x:c r="G4318" s="68" t="n">
        <x:v>10.1</x:v>
      </x:c>
      <x:c r="H4318" s="69" t="n">
        <x:v>1.845</x:v>
      </x:c>
      <x:c r="I4318" s="68" t="n">
        <x:v>8308</x:v>
      </x:c>
      <x:c r="J4318" s="68" t="n">
        <x:v>12.3</x:v>
      </x:c>
      <x:c r="K4318" s="68" t="n">
        <x:v>474</x:v>
      </x:c>
      <x:c r="L4318" s="68" t="n">
        <x:v>2.3</x:v>
      </x:c>
      <x:c r="M4318" s="70" t="n">
        <x:v>0.083</x:v>
      </x:c>
      <x:c r="N4318" s="71" t="n">
        <x:v>125</x:v>
      </x:c>
      <x:c r="O4318" s="33" t="n">
        <x:f>ROUND(3*E4318+F4318+G4318*H4318,1)</x:f>
        <x:v>124.6</x:v>
      </x:c>
      <x:c r="P4318" s="33" t="n">
        <x:f>ROUND('Inputs'!$C$4*'Inputs'!$C$7*'Inputs'!$C$5*C4318/3600,1)</x:f>
        <x:v>4347.8</x:v>
      </x:c>
      <x:c r="Q4318" s="33" t="n">
        <x:f>ROUND(('Inputs'!$C$4/B4318)*'Inputs'!$C$7*'Inputs'!$C$6*D4318/3600,1)</x:f>
        <x:v>2832.5</x:v>
      </x:c>
      <x:c r="R4318" s="59" t="n">
        <x:f>ROUND((P4318-Q4318)*O4318-('Inputs'!$C$4/B4318)*(I4318/J4318+K4318)-'Inputs'!$C$4*L4318-('Inputs'!$C$4*'Inputs'!$C$20*'Inputs'!$C$21*'Inputs'!$C$22/1000)*M4318*N4318,0)</x:f>
        <x:v>-315341</x:v>
      </x:c>
      <x:c r="S4318" s="59" t="n">
        <x:f>ROUND(R4318/'Inputs'!$C$4,2)</x:f>
        <x:v>-31.53</x:v>
      </x:c>
      <x:c r="T4318" s="33" t="n">
        <x:f>ROUND((P4318-Q4318)*G4318*'Inputs'!$C$25/1000,1)</x:f>
        <x:v>39.5</x:v>
      </x:c>
    </x:row>
    <x:row r="4319">
      <x:c r="A4319" t="n">
        <x:v>4304</x:v>
      </x:c>
      <x:c r="B4319" s="68" t="n">
        <x:v>28.1</x:v>
      </x:c>
      <x:c r="C4319" s="68" t="n">
        <x:v>31.8</x:v>
      </x:c>
      <x:c r="D4319" s="68" t="n">
        <x:v>228.4</x:v>
      </x:c>
      <x:c r="E4319" s="68" t="n">
        <x:v>27.1</x:v>
      </x:c>
      <x:c r="F4319" s="68" t="n">
        <x:v>36.1</x:v>
      </x:c>
      <x:c r="G4319" s="68" t="n">
        <x:v>9.6</x:v>
      </x:c>
      <x:c r="H4319" s="69" t="n">
        <x:v>1.784</x:v>
      </x:c>
      <x:c r="I4319" s="68" t="n">
        <x:v>7902</x:v>
      </x:c>
      <x:c r="J4319" s="68" t="n">
        <x:v>14.1</x:v>
      </x:c>
      <x:c r="K4319" s="68" t="n">
        <x:v>465</x:v>
      </x:c>
      <x:c r="L4319" s="68" t="n">
        <x:v>2</x:v>
      </x:c>
      <x:c r="M4319" s="70" t="n">
        <x:v>0.036</x:v>
      </x:c>
      <x:c r="N4319" s="71" t="n">
        <x:v>80</x:v>
      </x:c>
      <x:c r="O4319" s="33" t="n">
        <x:f>ROUND(3*E4319+F4319+G4319*H4319,1)</x:f>
        <x:v>134.5</x:v>
      </x:c>
      <x:c r="P4319" s="33" t="n">
        <x:f>ROUND('Inputs'!$C$4*'Inputs'!$C$7*'Inputs'!$C$5*C4319/3600,1)</x:f>
        <x:v>4593.3</x:v>
      </x:c>
      <x:c r="Q4319" s="33" t="n">
        <x:f>ROUND(('Inputs'!$C$4/B4319)*'Inputs'!$C$7*'Inputs'!$C$6*D4319/3600,1)</x:f>
        <x:v>2348.1</x:v>
      </x:c>
      <x:c r="R4319" s="59" t="n">
        <x:f>ROUND((P4319-Q4319)*O4319-('Inputs'!$C$4/B4319)*(I4319/J4319+K4319)-'Inputs'!$C$4*L4319-('Inputs'!$C$4*'Inputs'!$C$20*'Inputs'!$C$21*'Inputs'!$C$22/1000)*M4319*N4319,0)</x:f>
        <x:v>-89381</x:v>
      </x:c>
      <x:c r="S4319" s="59" t="n">
        <x:f>ROUND(R4319/'Inputs'!$C$4,2)</x:f>
        <x:v>-8.94</x:v>
      </x:c>
      <x:c r="T4319" s="33" t="n">
        <x:f>ROUND((P4319-Q4319)*G4319*'Inputs'!$C$25/1000,1)</x:f>
        <x:v>55.7</x:v>
      </x:c>
    </x:row>
    <x:row r="4320">
      <x:c r="A4320" t="n">
        <x:v>4305</x:v>
      </x:c>
      <x:c r="B4320" s="68" t="n">
        <x:v>44.8</x:v>
      </x:c>
      <x:c r="C4320" s="68" t="n">
        <x:v>30.2</x:v>
      </x:c>
      <x:c r="D4320" s="68" t="n">
        <x:v>278.1</x:v>
      </x:c>
      <x:c r="E4320" s="68" t="n">
        <x:v>20.4</x:v>
      </x:c>
      <x:c r="F4320" s="68" t="n">
        <x:v>31</x:v>
      </x:c>
      <x:c r="G4320" s="68" t="n">
        <x:v>9</x:v>
      </x:c>
      <x:c r="H4320" s="69" t="n">
        <x:v>1.716</x:v>
      </x:c>
      <x:c r="I4320" s="68" t="n">
        <x:v>5740</x:v>
      </x:c>
      <x:c r="J4320" s="68" t="n">
        <x:v>9.7</x:v>
      </x:c>
      <x:c r="K4320" s="68" t="n">
        <x:v>570</x:v>
      </x:c>
      <x:c r="L4320" s="68" t="n">
        <x:v>2.9</x:v>
      </x:c>
      <x:c r="M4320" s="70" t="n">
        <x:v>0.051</x:v>
      </x:c>
      <x:c r="N4320" s="71" t="n">
        <x:v>105</x:v>
      </x:c>
      <x:c r="O4320" s="33" t="n">
        <x:f>ROUND(3*E4320+F4320+G4320*H4320,1)</x:f>
        <x:v>107.6</x:v>
      </x:c>
      <x:c r="P4320" s="33" t="n">
        <x:f>ROUND('Inputs'!$C$4*'Inputs'!$C$7*'Inputs'!$C$5*C4320/3600,1)</x:f>
        <x:v>4362.2</x:v>
      </x:c>
      <x:c r="Q4320" s="33" t="n">
        <x:f>ROUND(('Inputs'!$C$4/B4320)*'Inputs'!$C$7*'Inputs'!$C$6*D4320/3600,1)</x:f>
        <x:v>1793.3</x:v>
      </x:c>
      <x:c r="R4320" s="59" t="n">
        <x:f>ROUND((P4320-Q4320)*O4320-('Inputs'!$C$4/B4320)*(I4320/J4320+K4320)-'Inputs'!$C$4*L4320-('Inputs'!$C$4*'Inputs'!$C$20*'Inputs'!$C$21*'Inputs'!$C$22/1000)*M4320*N4320,0)</x:f>
        <x:v>-23881</x:v>
      </x:c>
      <x:c r="S4320" s="59" t="n">
        <x:f>ROUND(R4320/'Inputs'!$C$4,2)</x:f>
        <x:v>-2.39</x:v>
      </x:c>
      <x:c r="T4320" s="33" t="n">
        <x:f>ROUND((P4320-Q4320)*G4320*'Inputs'!$C$25/1000,1)</x:f>
        <x:v>59.7</x:v>
      </x:c>
    </x:row>
    <x:row r="4321">
      <x:c r="A4321" t="n">
        <x:v>4306</x:v>
      </x:c>
      <x:c r="B4321" s="68" t="n">
        <x:v>29.8</x:v>
      </x:c>
      <x:c r="C4321" s="68" t="n">
        <x:v>27.9</x:v>
      </x:c>
      <x:c r="D4321" s="68" t="n">
        <x:v>225.1</x:v>
      </x:c>
      <x:c r="E4321" s="68" t="n">
        <x:v>22</x:v>
      </x:c>
      <x:c r="F4321" s="68" t="n">
        <x:v>39.6</x:v>
      </x:c>
      <x:c r="G4321" s="68" t="n">
        <x:v>9.4</x:v>
      </x:c>
      <x:c r="H4321" s="69" t="n">
        <x:v>1.877</x:v>
      </x:c>
      <x:c r="I4321" s="68" t="n">
        <x:v>7225</x:v>
      </x:c>
      <x:c r="J4321" s="68" t="n">
        <x:v>10</x:v>
      </x:c>
      <x:c r="K4321" s="68" t="n">
        <x:v>790</x:v>
      </x:c>
      <x:c r="L4321" s="68" t="n">
        <x:v>3.8</x:v>
      </x:c>
      <x:c r="M4321" s="70" t="n">
        <x:v>0.026</x:v>
      </x:c>
      <x:c r="N4321" s="71" t="n">
        <x:v>114</x:v>
      </x:c>
      <x:c r="O4321" s="33" t="n">
        <x:f>ROUND(3*E4321+F4321+G4321*H4321,1)</x:f>
        <x:v>123.2</x:v>
      </x:c>
      <x:c r="P4321" s="33" t="n">
        <x:f>ROUND('Inputs'!$C$4*'Inputs'!$C$7*'Inputs'!$C$5*C4321/3600,1)</x:f>
        <x:v>4030</x:v>
      </x:c>
      <x:c r="Q4321" s="33" t="n">
        <x:f>ROUND(('Inputs'!$C$4/B4321)*'Inputs'!$C$7*'Inputs'!$C$6*D4321/3600,1)</x:f>
        <x:v>2182.2</x:v>
      </x:c>
      <x:c r="R4321" s="59" t="n">
        <x:f>ROUND((P4321-Q4321)*O4321-('Inputs'!$C$4/B4321)*(I4321/J4321+K4321)-'Inputs'!$C$4*L4321-('Inputs'!$C$4*'Inputs'!$C$20*'Inputs'!$C$21*'Inputs'!$C$22/1000)*M4321*N4321,0)</x:f>
        <x:v>-324529</x:v>
      </x:c>
      <x:c r="S4321" s="59" t="n">
        <x:f>ROUND(R4321/'Inputs'!$C$4,2)</x:f>
        <x:v>-32.45</x:v>
      </x:c>
      <x:c r="T4321" s="33" t="n">
        <x:f>ROUND((P4321-Q4321)*G4321*'Inputs'!$C$25/1000,1)</x:f>
        <x:v>44.9</x:v>
      </x:c>
    </x:row>
    <x:row r="4322">
      <x:c r="A4322" t="n">
        <x:v>4307</x:v>
      </x:c>
      <x:c r="B4322" s="68" t="n">
        <x:v>44.2</x:v>
      </x:c>
      <x:c r="C4322" s="68" t="n">
        <x:v>31.5</x:v>
      </x:c>
      <x:c r="D4322" s="68" t="n">
        <x:v>262.2</x:v>
      </x:c>
      <x:c r="E4322" s="68" t="n">
        <x:v>22.6</x:v>
      </x:c>
      <x:c r="F4322" s="68" t="n">
        <x:v>37.8</x:v>
      </x:c>
      <x:c r="G4322" s="68" t="n">
        <x:v>9</x:v>
      </x:c>
      <x:c r="H4322" s="69" t="n">
        <x:v>1.813</x:v>
      </x:c>
      <x:c r="I4322" s="68" t="n">
        <x:v>6723</x:v>
      </x:c>
      <x:c r="J4322" s="68" t="n">
        <x:v>11.8</x:v>
      </x:c>
      <x:c r="K4322" s="68" t="n">
        <x:v>454</x:v>
      </x:c>
      <x:c r="L4322" s="68" t="n">
        <x:v>5.1</x:v>
      </x:c>
      <x:c r="M4322" s="70" t="n">
        <x:v>0.013</x:v>
      </x:c>
      <x:c r="N4322" s="71" t="n">
        <x:v>66</x:v>
      </x:c>
      <x:c r="O4322" s="33" t="n">
        <x:f>ROUND(3*E4322+F4322+G4322*H4322,1)</x:f>
        <x:v>121.9</x:v>
      </x:c>
      <x:c r="P4322" s="33" t="n">
        <x:f>ROUND('Inputs'!$C$4*'Inputs'!$C$7*'Inputs'!$C$5*C4322/3600,1)</x:f>
        <x:v>4550</x:v>
      </x:c>
      <x:c r="Q4322" s="33" t="n">
        <x:f>ROUND(('Inputs'!$C$4/B4322)*'Inputs'!$C$7*'Inputs'!$C$6*D4322/3600,1)</x:f>
        <x:v>1713.7</x:v>
      </x:c>
      <x:c r="R4322" s="59" t="n">
        <x:f>ROUND((P4322-Q4322)*O4322-('Inputs'!$C$4/B4322)*(I4322/J4322+K4322)-'Inputs'!$C$4*L4322-('Inputs'!$C$4*'Inputs'!$C$20*'Inputs'!$C$21*'Inputs'!$C$22/1000)*M4322*N4322,0)</x:f>
        <x:v>61210</x:v>
      </x:c>
      <x:c r="S4322" s="59" t="n">
        <x:f>ROUND(R4322/'Inputs'!$C$4,2)</x:f>
        <x:v>6.12</x:v>
      </x:c>
      <x:c r="T4322" s="33" t="n">
        <x:f>ROUND((P4322-Q4322)*G4322*'Inputs'!$C$25/1000,1)</x:f>
        <x:v>65.9</x:v>
      </x:c>
    </x:row>
    <x:row r="4323">
      <x:c r="A4323" t="n">
        <x:v>4308</x:v>
      </x:c>
      <x:c r="B4323" s="68" t="n">
        <x:v>34.3</x:v>
      </x:c>
      <x:c r="C4323" s="68" t="n">
        <x:v>29.5</x:v>
      </x:c>
      <x:c r="D4323" s="68" t="n">
        <x:v>250.5</x:v>
      </x:c>
      <x:c r="E4323" s="68" t="n">
        <x:v>22.5</x:v>
      </x:c>
      <x:c r="F4323" s="68" t="n">
        <x:v>53.2</x:v>
      </x:c>
      <x:c r="G4323" s="68" t="n">
        <x:v>8.7</x:v>
      </x:c>
      <x:c r="H4323" s="69" t="n">
        <x:v>1.915</x:v>
      </x:c>
      <x:c r="I4323" s="68" t="n">
        <x:v>7804</x:v>
      </x:c>
      <x:c r="J4323" s="68" t="n">
        <x:v>13.8</x:v>
      </x:c>
      <x:c r="K4323" s="68" t="n">
        <x:v>551</x:v>
      </x:c>
      <x:c r="L4323" s="68" t="n">
        <x:v>2.5</x:v>
      </x:c>
      <x:c r="M4323" s="70" t="n">
        <x:v>0.065</x:v>
      </x:c>
      <x:c r="N4323" s="71" t="n">
        <x:v>72</x:v>
      </x:c>
      <x:c r="O4323" s="33" t="n">
        <x:f>ROUND(3*E4323+F4323+G4323*H4323,1)</x:f>
        <x:v>137.4</x:v>
      </x:c>
      <x:c r="P4323" s="33" t="n">
        <x:f>ROUND('Inputs'!$C$4*'Inputs'!$C$7*'Inputs'!$C$5*C4323/3600,1)</x:f>
        <x:v>4261.1</x:v>
      </x:c>
      <x:c r="Q4323" s="33" t="n">
        <x:f>ROUND(('Inputs'!$C$4/B4323)*'Inputs'!$C$7*'Inputs'!$C$6*D4323/3600,1)</x:f>
        <x:v>2109.8</x:v>
      </x:c>
      <x:c r="R4323" s="59" t="n">
        <x:f>ROUND((P4323-Q4323)*O4323-('Inputs'!$C$4/B4323)*(I4323/J4323+K4323)-'Inputs'!$C$4*L4323-('Inputs'!$C$4*'Inputs'!$C$20*'Inputs'!$C$21*'Inputs'!$C$22/1000)*M4323*N4323,0)</x:f>
        <x:v>-65389</x:v>
      </x:c>
      <x:c r="S4323" s="59" t="n">
        <x:f>ROUND(R4323/'Inputs'!$C$4,2)</x:f>
        <x:v>-6.54</x:v>
      </x:c>
      <x:c r="T4323" s="33" t="n">
        <x:f>ROUND((P4323-Q4323)*G4323*'Inputs'!$C$25/1000,1)</x:f>
        <x:v>48.4</x:v>
      </x:c>
    </x:row>
    <x:row r="4324">
      <x:c r="A4324" t="n">
        <x:v>4309</x:v>
      </x:c>
      <x:c r="B4324" s="68" t="n">
        <x:v>28.1</x:v>
      </x:c>
      <x:c r="C4324" s="68" t="n">
        <x:v>29.8</x:v>
      </x:c>
      <x:c r="D4324" s="68" t="n">
        <x:v>186.7</x:v>
      </x:c>
      <x:c r="E4324" s="68" t="n">
        <x:v>24.4</x:v>
      </x:c>
      <x:c r="F4324" s="68" t="n">
        <x:v>50.4</x:v>
      </x:c>
      <x:c r="G4324" s="68" t="n">
        <x:v>10.7</x:v>
      </x:c>
      <x:c r="H4324" s="69" t="n">
        <x:v>1.75</x:v>
      </x:c>
      <x:c r="I4324" s="68" t="n">
        <x:v>3879</x:v>
      </x:c>
      <x:c r="J4324" s="68" t="n">
        <x:v>8.2</x:v>
      </x:c>
      <x:c r="K4324" s="68" t="n">
        <x:v>627</x:v>
      </x:c>
      <x:c r="L4324" s="68" t="n">
        <x:v>1.9</x:v>
      </x:c>
      <x:c r="M4324" s="70" t="n">
        <x:v>0.085</x:v>
      </x:c>
      <x:c r="N4324" s="71" t="n">
        <x:v>134</x:v>
      </x:c>
      <x:c r="O4324" s="33" t="n">
        <x:f>ROUND(3*E4324+F4324+G4324*H4324,1)</x:f>
        <x:v>142.3</x:v>
      </x:c>
      <x:c r="P4324" s="33" t="n">
        <x:f>ROUND('Inputs'!$C$4*'Inputs'!$C$7*'Inputs'!$C$5*C4324/3600,1)</x:f>
        <x:v>4304.4</x:v>
      </x:c>
      <x:c r="Q4324" s="33" t="n">
        <x:f>ROUND(('Inputs'!$C$4/B4324)*'Inputs'!$C$7*'Inputs'!$C$6*D4324/3600,1)</x:f>
        <x:v>1919.4</x:v>
      </x:c>
      <x:c r="R4324" s="59" t="n">
        <x:f>ROUND((P4324-Q4324)*O4324-('Inputs'!$C$4/B4324)*(I4324/J4324+K4324)-'Inputs'!$C$4*L4324-('Inputs'!$C$4*'Inputs'!$C$20*'Inputs'!$C$21*'Inputs'!$C$22/1000)*M4324*N4324,0)</x:f>
        <x:v>-96561</x:v>
      </x:c>
      <x:c r="S4324" s="59" t="n">
        <x:f>ROUND(R4324/'Inputs'!$C$4,2)</x:f>
        <x:v>-9.66</x:v>
      </x:c>
      <x:c r="T4324" s="33" t="n">
        <x:f>ROUND((P4324-Q4324)*G4324*'Inputs'!$C$25/1000,1)</x:f>
        <x:v>65.9</x:v>
      </x:c>
    </x:row>
    <x:row r="4325">
      <x:c r="A4325" t="n">
        <x:v>4310</x:v>
      </x:c>
      <x:c r="B4325" s="68" t="n">
        <x:v>58.6</x:v>
      </x:c>
      <x:c r="C4325" s="68" t="n">
        <x:v>30.2</x:v>
      </x:c>
      <x:c r="D4325" s="68" t="n">
        <x:v>225.9</x:v>
      </x:c>
      <x:c r="E4325" s="68" t="n">
        <x:v>25.2</x:v>
      </x:c>
      <x:c r="F4325" s="68" t="n">
        <x:v>52.5</x:v>
      </x:c>
      <x:c r="G4325" s="68" t="n">
        <x:v>10.2</x:v>
      </x:c>
      <x:c r="H4325" s="69" t="n">
        <x:v>1.899</x:v>
      </x:c>
      <x:c r="I4325" s="68" t="n">
        <x:v>4089</x:v>
      </x:c>
      <x:c r="J4325" s="68" t="n">
        <x:v>10.6</x:v>
      </x:c>
      <x:c r="K4325" s="68" t="n">
        <x:v>319</x:v>
      </x:c>
      <x:c r="L4325" s="68" t="n">
        <x:v>5.2</x:v>
      </x:c>
      <x:c r="M4325" s="70" t="n">
        <x:v>0.026</x:v>
      </x:c>
      <x:c r="N4325" s="71" t="n">
        <x:v>72</x:v>
      </x:c>
      <x:c r="O4325" s="33" t="n">
        <x:f>ROUND(3*E4325+F4325+G4325*H4325,1)</x:f>
        <x:v>147.5</x:v>
      </x:c>
      <x:c r="P4325" s="33" t="n">
        <x:f>ROUND('Inputs'!$C$4*'Inputs'!$C$7*'Inputs'!$C$5*C4325/3600,1)</x:f>
        <x:v>4362.2</x:v>
      </x:c>
      <x:c r="Q4325" s="33" t="n">
        <x:f>ROUND(('Inputs'!$C$4/B4325)*'Inputs'!$C$7*'Inputs'!$C$6*D4325/3600,1)</x:f>
        <x:v>1113.7</x:v>
      </x:c>
      <x:c r="R4325" s="59" t="n">
        <x:f>ROUND((P4325-Q4325)*O4325-('Inputs'!$C$4/B4325)*(I4325/J4325+K4325)-'Inputs'!$C$4*L4325-('Inputs'!$C$4*'Inputs'!$C$20*'Inputs'!$C$21*'Inputs'!$C$22/1000)*M4325*N4325,0)</x:f>
        <x:v>302702</x:v>
      </x:c>
      <x:c r="S4325" s="59" t="n">
        <x:f>ROUND(R4325/'Inputs'!$C$4,2)</x:f>
        <x:v>30.27</x:v>
      </x:c>
      <x:c r="T4325" s="33" t="n">
        <x:f>ROUND((P4325-Q4325)*G4325*'Inputs'!$C$25/1000,1)</x:f>
        <x:v>85.6</x:v>
      </x:c>
    </x:row>
    <x:row r="4326">
      <x:c r="A4326" t="n">
        <x:v>4311</x:v>
      </x:c>
      <x:c r="B4326" s="68" t="n">
        <x:v>33.6</x:v>
      </x:c>
      <x:c r="C4326" s="68" t="n">
        <x:v>26.9</x:v>
      </x:c>
      <x:c r="D4326" s="68" t="n">
        <x:v>214.3</x:v>
      </x:c>
      <x:c r="E4326" s="68" t="n">
        <x:v>24.2</x:v>
      </x:c>
      <x:c r="F4326" s="68" t="n">
        <x:v>36.5</x:v>
      </x:c>
      <x:c r="G4326" s="68" t="n">
        <x:v>9.5</x:v>
      </x:c>
      <x:c r="H4326" s="69" t="n">
        <x:v>1.808</x:v>
      </x:c>
      <x:c r="I4326" s="68" t="n">
        <x:v>5578</x:v>
      </x:c>
      <x:c r="J4326" s="68" t="n">
        <x:v>8.3</x:v>
      </x:c>
      <x:c r="K4326" s="68" t="n">
        <x:v>539</x:v>
      </x:c>
      <x:c r="L4326" s="68" t="n">
        <x:v>1.8</x:v>
      </x:c>
      <x:c r="M4326" s="70" t="n">
        <x:v>0.09</x:v>
      </x:c>
      <x:c r="N4326" s="71" t="n">
        <x:v>73</x:v>
      </x:c>
      <x:c r="O4326" s="33" t="n">
        <x:f>ROUND(3*E4326+F4326+G4326*H4326,1)</x:f>
        <x:v>126.3</x:v>
      </x:c>
      <x:c r="P4326" s="33" t="n">
        <x:f>ROUND('Inputs'!$C$4*'Inputs'!$C$7*'Inputs'!$C$5*C4326/3600,1)</x:f>
        <x:v>3885.6</x:v>
      </x:c>
      <x:c r="Q4326" s="33" t="n">
        <x:f>ROUND(('Inputs'!$C$4/B4326)*'Inputs'!$C$7*'Inputs'!$C$6*D4326/3600,1)</x:f>
        <x:v>1842.5</x:v>
      </x:c>
      <x:c r="R4326" s="59" t="n">
        <x:f>ROUND((P4326-Q4326)*O4326-('Inputs'!$C$4/B4326)*(I4326/J4326+K4326)-'Inputs'!$C$4*L4326-('Inputs'!$C$4*'Inputs'!$C$20*'Inputs'!$C$21*'Inputs'!$C$22/1000)*M4326*N4326,0)</x:f>
        <x:v>-135079</x:v>
      </x:c>
      <x:c r="S4326" s="59" t="n">
        <x:f>ROUND(R4326/'Inputs'!$C$4,2)</x:f>
        <x:v>-13.51</x:v>
      </x:c>
      <x:c r="T4326" s="33" t="n">
        <x:f>ROUND((P4326-Q4326)*G4326*'Inputs'!$C$25/1000,1)</x:f>
        <x:v>50.1</x:v>
      </x:c>
    </x:row>
    <x:row r="4327">
      <x:c r="A4327" t="n">
        <x:v>4312</x:v>
      </x:c>
      <x:c r="B4327" s="68" t="n">
        <x:v>48.7</x:v>
      </x:c>
      <x:c r="C4327" s="68" t="n">
        <x:v>32.4</x:v>
      </x:c>
      <x:c r="D4327" s="68" t="n">
        <x:v>220.9</x:v>
      </x:c>
      <x:c r="E4327" s="68" t="n">
        <x:v>22</x:v>
      </x:c>
      <x:c r="F4327" s="68" t="n">
        <x:v>41.9</x:v>
      </x:c>
      <x:c r="G4327" s="68" t="n">
        <x:v>7.3</x:v>
      </x:c>
      <x:c r="H4327" s="69" t="n">
        <x:v>2.081</x:v>
      </x:c>
      <x:c r="I4327" s="68" t="n">
        <x:v>5442</x:v>
      </x:c>
      <x:c r="J4327" s="68" t="n">
        <x:v>9.2</x:v>
      </x:c>
      <x:c r="K4327" s="68" t="n">
        <x:v>790</x:v>
      </x:c>
      <x:c r="L4327" s="68" t="n">
        <x:v>2.4</x:v>
      </x:c>
      <x:c r="M4327" s="70" t="n">
        <x:v>0.032</x:v>
      </x:c>
      <x:c r="N4327" s="71" t="n">
        <x:v>148</x:v>
      </x:c>
      <x:c r="O4327" s="33" t="n">
        <x:f>ROUND(3*E4327+F4327+G4327*H4327,1)</x:f>
        <x:v>123.1</x:v>
      </x:c>
      <x:c r="P4327" s="33" t="n">
        <x:f>ROUND('Inputs'!$C$4*'Inputs'!$C$7*'Inputs'!$C$5*C4327/3600,1)</x:f>
        <x:v>4680</x:v>
      </x:c>
      <x:c r="Q4327" s="33" t="n">
        <x:f>ROUND(('Inputs'!$C$4/B4327)*'Inputs'!$C$7*'Inputs'!$C$6*D4327/3600,1)</x:f>
        <x:v>1310.4</x:v>
      </x:c>
      <x:c r="R4327" s="59" t="n">
        <x:f>ROUND((P4327-Q4327)*O4327-('Inputs'!$C$4/B4327)*(I4327/J4327+K4327)-'Inputs'!$C$4*L4327-('Inputs'!$C$4*'Inputs'!$C$20*'Inputs'!$C$21*'Inputs'!$C$22/1000)*M4327*N4327,0)</x:f>
        <x:v>96527</x:v>
      </x:c>
      <x:c r="S4327" s="59" t="n">
        <x:f>ROUND(R4327/'Inputs'!$C$4,2)</x:f>
        <x:v>9.65</x:v>
      </x:c>
      <x:c r="T4327" s="33" t="n">
        <x:f>ROUND((P4327-Q4327)*G4327*'Inputs'!$C$25/1000,1)</x:f>
        <x:v>63.6</x:v>
      </x:c>
    </x:row>
    <x:row r="4328">
      <x:c r="A4328" t="n">
        <x:v>4313</x:v>
      </x:c>
      <x:c r="B4328" s="68" t="n">
        <x:v>36.3</x:v>
      </x:c>
      <x:c r="C4328" s="68" t="n">
        <x:v>31.1</x:v>
      </x:c>
      <x:c r="D4328" s="68" t="n">
        <x:v>201.9</x:v>
      </x:c>
      <x:c r="E4328" s="68" t="n">
        <x:v>21.6</x:v>
      </x:c>
      <x:c r="F4328" s="68" t="n">
        <x:v>38</x:v>
      </x:c>
      <x:c r="G4328" s="68" t="n">
        <x:v>10.3</x:v>
      </x:c>
      <x:c r="H4328" s="69" t="n">
        <x:v>1.631</x:v>
      </x:c>
      <x:c r="I4328" s="68" t="n">
        <x:v>5878</x:v>
      </x:c>
      <x:c r="J4328" s="68" t="n">
        <x:v>10.7</x:v>
      </x:c>
      <x:c r="K4328" s="68" t="n">
        <x:v>427</x:v>
      </x:c>
      <x:c r="L4328" s="68" t="n">
        <x:v>3.3</x:v>
      </x:c>
      <x:c r="M4328" s="70" t="n">
        <x:v>0</x:v>
      </x:c>
      <x:c r="N4328" s="71" t="n">
        <x:v>94</x:v>
      </x:c>
      <x:c r="O4328" s="33" t="n">
        <x:f>ROUND(3*E4328+F4328+G4328*H4328,1)</x:f>
        <x:v>119.6</x:v>
      </x:c>
      <x:c r="P4328" s="33" t="n">
        <x:f>ROUND('Inputs'!$C$4*'Inputs'!$C$7*'Inputs'!$C$5*C4328/3600,1)</x:f>
        <x:v>4492.2</x:v>
      </x:c>
      <x:c r="Q4328" s="33" t="n">
        <x:f>ROUND(('Inputs'!$C$4/B4328)*'Inputs'!$C$7*'Inputs'!$C$6*D4328/3600,1)</x:f>
        <x:v>1606.8</x:v>
      </x:c>
      <x:c r="R4328" s="59" t="n">
        <x:f>ROUND((P4328-Q4328)*O4328-('Inputs'!$C$4/B4328)*(I4328/J4328+K4328)-'Inputs'!$C$4*L4328-('Inputs'!$C$4*'Inputs'!$C$20*'Inputs'!$C$21*'Inputs'!$C$22/1000)*M4328*N4328,0)</x:f>
        <x:v>43128</x:v>
      </x:c>
      <x:c r="S4328" s="59" t="n">
        <x:f>ROUND(R4328/'Inputs'!$C$4,2)</x:f>
        <x:v>4.31</x:v>
      </x:c>
      <x:c r="T4328" s="33" t="n">
        <x:f>ROUND((P4328-Q4328)*G4328*'Inputs'!$C$25/1000,1)</x:f>
        <x:v>76.8</x:v>
      </x:c>
    </x:row>
    <x:row r="4329">
      <x:c r="A4329" t="n">
        <x:v>4314</x:v>
      </x:c>
      <x:c r="B4329" s="68" t="n">
        <x:v>54.6</x:v>
      </x:c>
      <x:c r="C4329" s="68" t="n">
        <x:v>29.7</x:v>
      </x:c>
      <x:c r="D4329" s="68" t="n">
        <x:v>238.9</x:v>
      </x:c>
      <x:c r="E4329" s="68" t="n">
        <x:v>21.3</x:v>
      </x:c>
      <x:c r="F4329" s="68" t="n">
        <x:v>54</x:v>
      </x:c>
      <x:c r="G4329" s="68" t="n">
        <x:v>8.2</x:v>
      </x:c>
      <x:c r="H4329" s="69" t="n">
        <x:v>1.698</x:v>
      </x:c>
      <x:c r="I4329" s="68" t="n">
        <x:v>5943</x:v>
      </x:c>
      <x:c r="J4329" s="68" t="n">
        <x:v>10.3</x:v>
      </x:c>
      <x:c r="K4329" s="68" t="n">
        <x:v>637</x:v>
      </x:c>
      <x:c r="L4329" s="68" t="n">
        <x:v>1.9</x:v>
      </x:c>
      <x:c r="M4329" s="70" t="n">
        <x:v>0.001</x:v>
      </x:c>
      <x:c r="N4329" s="71" t="n">
        <x:v>112</x:v>
      </x:c>
      <x:c r="O4329" s="33" t="n">
        <x:f>ROUND(3*E4329+F4329+G4329*H4329,1)</x:f>
        <x:v>131.8</x:v>
      </x:c>
      <x:c r="P4329" s="33" t="n">
        <x:f>ROUND('Inputs'!$C$4*'Inputs'!$C$7*'Inputs'!$C$5*C4329/3600,1)</x:f>
        <x:v>4290</x:v>
      </x:c>
      <x:c r="Q4329" s="33" t="n">
        <x:f>ROUND(('Inputs'!$C$4/B4329)*'Inputs'!$C$7*'Inputs'!$C$6*D4329/3600,1)</x:f>
        <x:v>1264</x:v>
      </x:c>
      <x:c r="R4329" s="59" t="n">
        <x:f>ROUND((P4329-Q4329)*O4329-('Inputs'!$C$4/B4329)*(I4329/J4329+K4329)-'Inputs'!$C$4*L4329-('Inputs'!$C$4*'Inputs'!$C$20*'Inputs'!$C$21*'Inputs'!$C$22/1000)*M4329*N4329,0)</x:f>
        <x:v>157234</x:v>
      </x:c>
      <x:c r="S4329" s="59" t="n">
        <x:f>ROUND(R4329/'Inputs'!$C$4,2)</x:f>
        <x:v>15.72</x:v>
      </x:c>
      <x:c r="T4329" s="33" t="n">
        <x:f>ROUND((P4329-Q4329)*G4329*'Inputs'!$C$25/1000,1)</x:f>
        <x:v>64.1</x:v>
      </x:c>
    </x:row>
    <x:row r="4330">
      <x:c r="A4330" t="n">
        <x:v>4315</x:v>
      </x:c>
      <x:c r="B4330" s="68" t="n">
        <x:v>52.5</x:v>
      </x:c>
      <x:c r="C4330" s="68" t="n">
        <x:v>28.1</x:v>
      </x:c>
      <x:c r="D4330" s="68" t="n">
        <x:v>257.7</x:v>
      </x:c>
      <x:c r="E4330" s="68" t="n">
        <x:v>22</x:v>
      </x:c>
      <x:c r="F4330" s="68" t="n">
        <x:v>37.8</x:v>
      </x:c>
      <x:c r="G4330" s="68" t="n">
        <x:v>10.3</x:v>
      </x:c>
      <x:c r="H4330" s="69" t="n">
        <x:v>1.841</x:v>
      </x:c>
      <x:c r="I4330" s="68" t="n">
        <x:v>7326</x:v>
      </x:c>
      <x:c r="J4330" s="68" t="n">
        <x:v>8.9</x:v>
      </x:c>
      <x:c r="K4330" s="68" t="n">
        <x:v>503</x:v>
      </x:c>
      <x:c r="L4330" s="68" t="n">
        <x:v>4.3</x:v>
      </x:c>
      <x:c r="M4330" s="70" t="n">
        <x:v>0.09</x:v>
      </x:c>
      <x:c r="N4330" s="71" t="n">
        <x:v>150</x:v>
      </x:c>
      <x:c r="O4330" s="33" t="n">
        <x:f>ROUND(3*E4330+F4330+G4330*H4330,1)</x:f>
        <x:v>122.8</x:v>
      </x:c>
      <x:c r="P4330" s="33" t="n">
        <x:f>ROUND('Inputs'!$C$4*'Inputs'!$C$7*'Inputs'!$C$5*C4330/3600,1)</x:f>
        <x:v>4058.9</x:v>
      </x:c>
      <x:c r="Q4330" s="33" t="n">
        <x:f>ROUND(('Inputs'!$C$4/B4330)*'Inputs'!$C$7*'Inputs'!$C$6*D4330/3600,1)</x:f>
        <x:v>1418</x:v>
      </x:c>
      <x:c r="R4330" s="59" t="n">
        <x:f>ROUND((P4330-Q4330)*O4330-('Inputs'!$C$4/B4330)*(I4330/J4330+K4330)-'Inputs'!$C$4*L4330-('Inputs'!$C$4*'Inputs'!$C$20*'Inputs'!$C$21*'Inputs'!$C$22/1000)*M4330*N4330,0)</x:f>
        <x:v>-1485</x:v>
      </x:c>
      <x:c r="S4330" s="59" t="n">
        <x:f>ROUND(R4330/'Inputs'!$C$4,2)</x:f>
        <x:v>-0.15</x:v>
      </x:c>
      <x:c r="T4330" s="33" t="n">
        <x:f>ROUND((P4330-Q4330)*G4330*'Inputs'!$C$25/1000,1)</x:f>
        <x:v>70.3</x:v>
      </x:c>
    </x:row>
    <x:row r="4331">
      <x:c r="A4331" t="n">
        <x:v>4316</x:v>
      </x:c>
      <x:c r="B4331" s="68" t="n">
        <x:v>43.5</x:v>
      </x:c>
      <x:c r="C4331" s="68" t="n">
        <x:v>33.1</x:v>
      </x:c>
      <x:c r="D4331" s="68" t="n">
        <x:v>197.9</x:v>
      </x:c>
      <x:c r="E4331" s="68" t="n">
        <x:v>24.7</x:v>
      </x:c>
      <x:c r="F4331" s="68" t="n">
        <x:v>51</x:v>
      </x:c>
      <x:c r="G4331" s="68" t="n">
        <x:v>9.2</x:v>
      </x:c>
      <x:c r="H4331" s="69" t="n">
        <x:v>1.892</x:v>
      </x:c>
      <x:c r="I4331" s="68" t="n">
        <x:v>6789</x:v>
      </x:c>
      <x:c r="J4331" s="68" t="n">
        <x:v>12.2</x:v>
      </x:c>
      <x:c r="K4331" s="68" t="n">
        <x:v>651</x:v>
      </x:c>
      <x:c r="L4331" s="68" t="n">
        <x:v>4.5</x:v>
      </x:c>
      <x:c r="M4331" s="70" t="n">
        <x:v>0.098</x:v>
      </x:c>
      <x:c r="N4331" s="71" t="n">
        <x:v>155</x:v>
      </x:c>
      <x:c r="O4331" s="33" t="n">
        <x:f>ROUND(3*E4331+F4331+G4331*H4331,1)</x:f>
        <x:v>142.5</x:v>
      </x:c>
      <x:c r="P4331" s="33" t="n">
        <x:f>ROUND('Inputs'!$C$4*'Inputs'!$C$7*'Inputs'!$C$5*C4331/3600,1)</x:f>
        <x:v>4781.1</x:v>
      </x:c>
      <x:c r="Q4331" s="33" t="n">
        <x:f>ROUND(('Inputs'!$C$4/B4331)*'Inputs'!$C$7*'Inputs'!$C$6*D4331/3600,1)</x:f>
        <x:v>1314.3</x:v>
      </x:c>
      <x:c r="R4331" s="59" t="n">
        <x:f>ROUND((P4331-Q4331)*O4331-('Inputs'!$C$4/B4331)*(I4331/J4331+K4331)-'Inputs'!$C$4*L4331-('Inputs'!$C$4*'Inputs'!$C$20*'Inputs'!$C$21*'Inputs'!$C$22/1000)*M4331*N4331,0)</x:f>
        <x:v>137471</x:v>
      </x:c>
      <x:c r="S4331" s="59" t="n">
        <x:f>ROUND(R4331/'Inputs'!$C$4,2)</x:f>
        <x:v>13.75</x:v>
      </x:c>
      <x:c r="T4331" s="33" t="n">
        <x:f>ROUND((P4331-Q4331)*G4331*'Inputs'!$C$25/1000,1)</x:f>
        <x:v>82.4</x:v>
      </x:c>
    </x:row>
    <x:row r="4332">
      <x:c r="A4332" t="n">
        <x:v>4317</x:v>
      </x:c>
      <x:c r="B4332" s="68" t="n">
        <x:v>29.1</x:v>
      </x:c>
      <x:c r="C4332" s="68" t="n">
        <x:v>28</x:v>
      </x:c>
      <x:c r="D4332" s="68" t="n">
        <x:v>188.9</x:v>
      </x:c>
      <x:c r="E4332" s="68" t="n">
        <x:v>26.7</x:v>
      </x:c>
      <x:c r="F4332" s="68" t="n">
        <x:v>54.8</x:v>
      </x:c>
      <x:c r="G4332" s="68" t="n">
        <x:v>10.6</x:v>
      </x:c>
      <x:c r="H4332" s="69" t="n">
        <x:v>1.767</x:v>
      </x:c>
      <x:c r="I4332" s="68" t="n">
        <x:v>5591</x:v>
      </x:c>
      <x:c r="J4332" s="68" t="n">
        <x:v>9.6</x:v>
      </x:c>
      <x:c r="K4332" s="68" t="n">
        <x:v>416</x:v>
      </x:c>
      <x:c r="L4332" s="68" t="n">
        <x:v>2.5</x:v>
      </x:c>
      <x:c r="M4332" s="70" t="n">
        <x:v>0.068</x:v>
      </x:c>
      <x:c r="N4332" s="71" t="n">
        <x:v>78</x:v>
      </x:c>
      <x:c r="O4332" s="33" t="n">
        <x:f>ROUND(3*E4332+F4332+G4332*H4332,1)</x:f>
        <x:v>153.6</x:v>
      </x:c>
      <x:c r="P4332" s="33" t="n">
        <x:f>ROUND('Inputs'!$C$4*'Inputs'!$C$7*'Inputs'!$C$5*C4332/3600,1)</x:f>
        <x:v>4044.4</x:v>
      </x:c>
      <x:c r="Q4332" s="33" t="n">
        <x:f>ROUND(('Inputs'!$C$4/B4332)*'Inputs'!$C$7*'Inputs'!$C$6*D4332/3600,1)</x:f>
        <x:v>1875.3</x:v>
      </x:c>
      <x:c r="R4332" s="59" t="n">
        <x:f>ROUND((P4332-Q4332)*O4332-('Inputs'!$C$4/B4332)*(I4332/J4332+K4332)-'Inputs'!$C$4*L4332-('Inputs'!$C$4*'Inputs'!$C$20*'Inputs'!$C$21*'Inputs'!$C$22/1000)*M4332*N4332,0)</x:f>
        <x:v>-46778</x:v>
      </x:c>
      <x:c r="S4332" s="59" t="n">
        <x:f>ROUND(R4332/'Inputs'!$C$4,2)</x:f>
        <x:v>-4.68</x:v>
      </x:c>
      <x:c r="T4332" s="33" t="n">
        <x:f>ROUND((P4332-Q4332)*G4332*'Inputs'!$C$25/1000,1)</x:f>
        <x:v>59.4</x:v>
      </x:c>
    </x:row>
    <x:row r="4333">
      <x:c r="A4333" t="n">
        <x:v>4318</x:v>
      </x:c>
      <x:c r="B4333" s="68" t="n">
        <x:v>30.2</x:v>
      </x:c>
      <x:c r="C4333" s="68" t="n">
        <x:v>28.5</x:v>
      </x:c>
      <x:c r="D4333" s="68" t="n">
        <x:v>206.1</x:v>
      </x:c>
      <x:c r="E4333" s="68" t="n">
        <x:v>26.8</x:v>
      </x:c>
      <x:c r="F4333" s="68" t="n">
        <x:v>45.5</x:v>
      </x:c>
      <x:c r="G4333" s="68" t="n">
        <x:v>10.1</x:v>
      </x:c>
      <x:c r="H4333" s="69" t="n">
        <x:v>1.779</x:v>
      </x:c>
      <x:c r="I4333" s="68" t="n">
        <x:v>6988</x:v>
      </x:c>
      <x:c r="J4333" s="68" t="n">
        <x:v>14.6</x:v>
      </x:c>
      <x:c r="K4333" s="68" t="n">
        <x:v>749</x:v>
      </x:c>
      <x:c r="L4333" s="68" t="n">
        <x:v>3.3</x:v>
      </x:c>
      <x:c r="M4333" s="70" t="n">
        <x:v>0.097</x:v>
      </x:c>
      <x:c r="N4333" s="71" t="n">
        <x:v>66</x:v>
      </x:c>
      <x:c r="O4333" s="33" t="n">
        <x:f>ROUND(3*E4333+F4333+G4333*H4333,1)</x:f>
        <x:v>143.9</x:v>
      </x:c>
      <x:c r="P4333" s="33" t="n">
        <x:f>ROUND('Inputs'!$C$4*'Inputs'!$C$7*'Inputs'!$C$5*C4333/3600,1)</x:f>
        <x:v>4116.7</x:v>
      </x:c>
      <x:c r="Q4333" s="33" t="n">
        <x:f>ROUND(('Inputs'!$C$4/B4333)*'Inputs'!$C$7*'Inputs'!$C$6*D4333/3600,1)</x:f>
        <x:v>1971.5</x:v>
      </x:c>
      <x:c r="R4333" s="59" t="n">
        <x:f>ROUND((P4333-Q4333)*O4333-('Inputs'!$C$4/B4333)*(I4333/J4333+K4333)-'Inputs'!$C$4*L4333-('Inputs'!$C$4*'Inputs'!$C$20*'Inputs'!$C$21*'Inputs'!$C$22/1000)*M4333*N4333,0)</x:f>
        <x:v>-145122</x:v>
      </x:c>
      <x:c r="S4333" s="59" t="n">
        <x:f>ROUND(R4333/'Inputs'!$C$4,2)</x:f>
        <x:v>-14.51</x:v>
      </x:c>
      <x:c r="T4333" s="33" t="n">
        <x:f>ROUND((P4333-Q4333)*G4333*'Inputs'!$C$25/1000,1)</x:f>
        <x:v>56</x:v>
      </x:c>
    </x:row>
    <x:row r="4334">
      <x:c r="A4334" t="n">
        <x:v>4319</x:v>
      </x:c>
      <x:c r="B4334" s="68" t="n">
        <x:v>49</x:v>
      </x:c>
      <x:c r="C4334" s="68" t="n">
        <x:v>31.2</x:v>
      </x:c>
      <x:c r="D4334" s="68" t="n">
        <x:v>206</x:v>
      </x:c>
      <x:c r="E4334" s="68" t="n">
        <x:v>25.1</x:v>
      </x:c>
      <x:c r="F4334" s="68" t="n">
        <x:v>38.9</x:v>
      </x:c>
      <x:c r="G4334" s="68" t="n">
        <x:v>10.5</x:v>
      </x:c>
      <x:c r="H4334" s="69" t="n">
        <x:v>1.782</x:v>
      </x:c>
      <x:c r="I4334" s="68" t="n">
        <x:v>5607</x:v>
      </x:c>
      <x:c r="J4334" s="68" t="n">
        <x:v>10.4</x:v>
      </x:c>
      <x:c r="K4334" s="68" t="n">
        <x:v>541</x:v>
      </x:c>
      <x:c r="L4334" s="68" t="n">
        <x:v>3</x:v>
      </x:c>
      <x:c r="M4334" s="70" t="n">
        <x:v>0.012</x:v>
      </x:c>
      <x:c r="N4334" s="71" t="n">
        <x:v>91</x:v>
      </x:c>
      <x:c r="O4334" s="33" t="n">
        <x:f>ROUND(3*E4334+F4334+G4334*H4334,1)</x:f>
        <x:v>132.9</x:v>
      </x:c>
      <x:c r="P4334" s="33" t="n">
        <x:f>ROUND('Inputs'!$C$4*'Inputs'!$C$7*'Inputs'!$C$5*C4334/3600,1)</x:f>
        <x:v>4506.7</x:v>
      </x:c>
      <x:c r="Q4334" s="33" t="n">
        <x:f>ROUND(('Inputs'!$C$4/B4334)*'Inputs'!$C$7*'Inputs'!$C$6*D4334/3600,1)</x:f>
        <x:v>1214.5</x:v>
      </x:c>
      <x:c r="R4334" s="59" t="n">
        <x:f>ROUND((P4334-Q4334)*O4334-('Inputs'!$C$4/B4334)*(I4334/J4334+K4334)-'Inputs'!$C$4*L4334-('Inputs'!$C$4*'Inputs'!$C$20*'Inputs'!$C$21*'Inputs'!$C$22/1000)*M4334*N4334,0)</x:f>
        <x:v>184656</x:v>
      </x:c>
      <x:c r="S4334" s="59" t="n">
        <x:f>ROUND(R4334/'Inputs'!$C$4,2)</x:f>
        <x:v>18.47</x:v>
      </x:c>
      <x:c r="T4334" s="33" t="n">
        <x:f>ROUND((P4334-Q4334)*G4334*'Inputs'!$C$25/1000,1)</x:f>
        <x:v>89.3</x:v>
      </x:c>
    </x:row>
    <x:row r="4335">
      <x:c r="A4335" t="n">
        <x:v>4320</x:v>
      </x:c>
      <x:c r="B4335" s="68" t="n">
        <x:v>53.3</x:v>
      </x:c>
      <x:c r="C4335" s="68" t="n">
        <x:v>30.3</x:v>
      </x:c>
      <x:c r="D4335" s="68" t="n">
        <x:v>222.6</x:v>
      </x:c>
      <x:c r="E4335" s="68" t="n">
        <x:v>22.3</x:v>
      </x:c>
      <x:c r="F4335" s="68" t="n">
        <x:v>41.1</x:v>
      </x:c>
      <x:c r="G4335" s="68" t="n">
        <x:v>7.3</x:v>
      </x:c>
      <x:c r="H4335" s="69" t="n">
        <x:v>2.009</x:v>
      </x:c>
      <x:c r="I4335" s="68" t="n">
        <x:v>5012</x:v>
      </x:c>
      <x:c r="J4335" s="68" t="n">
        <x:v>9</x:v>
      </x:c>
      <x:c r="K4335" s="68" t="n">
        <x:v>523</x:v>
      </x:c>
      <x:c r="L4335" s="68" t="n">
        <x:v>4.4</x:v>
      </x:c>
      <x:c r="M4335" s="70" t="n">
        <x:v>0.088</x:v>
      </x:c>
      <x:c r="N4335" s="71" t="n">
        <x:v>148</x:v>
      </x:c>
      <x:c r="O4335" s="33" t="n">
        <x:f>ROUND(3*E4335+F4335+G4335*H4335,1)</x:f>
        <x:v>122.7</x:v>
      </x:c>
      <x:c r="P4335" s="33" t="n">
        <x:f>ROUND('Inputs'!$C$4*'Inputs'!$C$7*'Inputs'!$C$5*C4335/3600,1)</x:f>
        <x:v>4376.7</x:v>
      </x:c>
      <x:c r="Q4335" s="33" t="n">
        <x:f>ROUND(('Inputs'!$C$4/B4335)*'Inputs'!$C$7*'Inputs'!$C$6*D4335/3600,1)</x:f>
        <x:v>1206.5</x:v>
      </x:c>
      <x:c r="R4335" s="59" t="n">
        <x:f>ROUND((P4335-Q4335)*O4335-('Inputs'!$C$4/B4335)*(I4335/J4335+K4335)-'Inputs'!$C$4*L4335-('Inputs'!$C$4*'Inputs'!$C$20*'Inputs'!$C$21*'Inputs'!$C$22/1000)*M4335*N4335,0)</x:f>
        <x:v>113254</x:v>
      </x:c>
      <x:c r="S4335" s="59" t="n">
        <x:f>ROUND(R4335/'Inputs'!$C$4,2)</x:f>
        <x:v>11.33</x:v>
      </x:c>
      <x:c r="T4335" s="33" t="n">
        <x:f>ROUND((P4335-Q4335)*G4335*'Inputs'!$C$25/1000,1)</x:f>
        <x:v>59.8</x:v>
      </x:c>
    </x:row>
    <x:row r="4336">
      <x:c r="A4336" t="n">
        <x:v>4321</x:v>
      </x:c>
      <x:c r="B4336" s="68" t="n">
        <x:v>29.7</x:v>
      </x:c>
      <x:c r="C4336" s="68" t="n">
        <x:v>30.4</x:v>
      </x:c>
      <x:c r="D4336" s="68" t="n">
        <x:v>223.6</x:v>
      </x:c>
      <x:c r="E4336" s="68" t="n">
        <x:v>25.2</x:v>
      </x:c>
      <x:c r="F4336" s="68" t="n">
        <x:v>45.1</x:v>
      </x:c>
      <x:c r="G4336" s="68" t="n">
        <x:v>10.7</x:v>
      </x:c>
      <x:c r="H4336" s="69" t="n">
        <x:v>1.716</x:v>
      </x:c>
      <x:c r="I4336" s="68" t="n">
        <x:v>9167</x:v>
      </x:c>
      <x:c r="J4336" s="68" t="n">
        <x:v>12.7</x:v>
      </x:c>
      <x:c r="K4336" s="68" t="n">
        <x:v>644</x:v>
      </x:c>
      <x:c r="L4336" s="68" t="n">
        <x:v>4.4</x:v>
      </x:c>
      <x:c r="M4336" s="70" t="n">
        <x:v>0.083</x:v>
      </x:c>
      <x:c r="N4336" s="71" t="n">
        <x:v>155</x:v>
      </x:c>
      <x:c r="O4336" s="33" t="n">
        <x:f>ROUND(3*E4336+F4336+G4336*H4336,1)</x:f>
        <x:v>139.1</x:v>
      </x:c>
      <x:c r="P4336" s="33" t="n">
        <x:f>ROUND('Inputs'!$C$4*'Inputs'!$C$7*'Inputs'!$C$5*C4336/3600,1)</x:f>
        <x:v>4391.1</x:v>
      </x:c>
      <x:c r="Q4336" s="33" t="n">
        <x:f>ROUND(('Inputs'!$C$4/B4336)*'Inputs'!$C$7*'Inputs'!$C$6*D4336/3600,1)</x:f>
        <x:v>2174.9</x:v>
      </x:c>
      <x:c r="R4336" s="59" t="n">
        <x:f>ROUND((P4336-Q4336)*O4336-('Inputs'!$C$4/B4336)*(I4336/J4336+K4336)-'Inputs'!$C$4*L4336-('Inputs'!$C$4*'Inputs'!$C$20*'Inputs'!$C$21*'Inputs'!$C$22/1000)*M4336*N4336,0)</x:f>
        <x:v>-224364</x:v>
      </x:c>
      <x:c r="S4336" s="59" t="n">
        <x:f>ROUND(R4336/'Inputs'!$C$4,2)</x:f>
        <x:v>-22.44</x:v>
      </x:c>
      <x:c r="T4336" s="33" t="n">
        <x:f>ROUND((P4336-Q4336)*G4336*'Inputs'!$C$25/1000,1)</x:f>
        <x:v>61.3</x:v>
      </x:c>
    </x:row>
    <x:row r="4337">
      <x:c r="A4337" t="n">
        <x:v>4322</x:v>
      </x:c>
      <x:c r="B4337" s="68" t="n">
        <x:v>31.9</x:v>
      </x:c>
      <x:c r="C4337" s="68" t="n">
        <x:v>30.9</x:v>
      </x:c>
      <x:c r="D4337" s="68" t="n">
        <x:v>229.6</x:v>
      </x:c>
      <x:c r="E4337" s="68" t="n">
        <x:v>22.2</x:v>
      </x:c>
      <x:c r="F4337" s="68" t="n">
        <x:v>48</x:v>
      </x:c>
      <x:c r="G4337" s="68" t="n">
        <x:v>10.3</x:v>
      </x:c>
      <x:c r="H4337" s="69" t="n">
        <x:v>1.836</x:v>
      </x:c>
      <x:c r="I4337" s="68" t="n">
        <x:v>3902</x:v>
      </x:c>
      <x:c r="J4337" s="68" t="n">
        <x:v>10.7</x:v>
      </x:c>
      <x:c r="K4337" s="68" t="n">
        <x:v>589</x:v>
      </x:c>
      <x:c r="L4337" s="68" t="n">
        <x:v>2</x:v>
      </x:c>
      <x:c r="M4337" s="70" t="n">
        <x:v>0.047</x:v>
      </x:c>
      <x:c r="N4337" s="71" t="n">
        <x:v>71</x:v>
      </x:c>
      <x:c r="O4337" s="33" t="n">
        <x:f>ROUND(3*E4337+F4337+G4337*H4337,1)</x:f>
        <x:v>133.5</x:v>
      </x:c>
      <x:c r="P4337" s="33" t="n">
        <x:f>ROUND('Inputs'!$C$4*'Inputs'!$C$7*'Inputs'!$C$5*C4337/3600,1)</x:f>
        <x:v>4463.3</x:v>
      </x:c>
      <x:c r="Q4337" s="33" t="n">
        <x:f>ROUND(('Inputs'!$C$4/B4337)*'Inputs'!$C$7*'Inputs'!$C$6*D4337/3600,1)</x:f>
        <x:v>2079.3</x:v>
      </x:c>
      <x:c r="R4337" s="59" t="n">
        <x:f>ROUND((P4337-Q4337)*O4337-('Inputs'!$C$4/B4337)*(I4337/J4337+K4337)-'Inputs'!$C$4*L4337-('Inputs'!$C$4*'Inputs'!$C$20*'Inputs'!$C$21*'Inputs'!$C$22/1000)*M4337*N4337,0)</x:f>
        <x:v>-8155</x:v>
      </x:c>
      <x:c r="S4337" s="59" t="n">
        <x:f>ROUND(R4337/'Inputs'!$C$4,2)</x:f>
        <x:v>-0.82</x:v>
      </x:c>
      <x:c r="T4337" s="33" t="n">
        <x:f>ROUND((P4337-Q4337)*G4337*'Inputs'!$C$25/1000,1)</x:f>
        <x:v>63.4</x:v>
      </x:c>
    </x:row>
    <x:row r="4338">
      <x:c r="A4338" t="n">
        <x:v>4323</x:v>
      </x:c>
      <x:c r="B4338" s="68" t="n">
        <x:v>33.9</x:v>
      </x:c>
      <x:c r="C4338" s="68" t="n">
        <x:v>28.5</x:v>
      </x:c>
      <x:c r="D4338" s="68" t="n">
        <x:v>260</x:v>
      </x:c>
      <x:c r="E4338" s="68" t="n">
        <x:v>27.3</x:v>
      </x:c>
      <x:c r="F4338" s="68" t="n">
        <x:v>47.8</x:v>
      </x:c>
      <x:c r="G4338" s="68" t="n">
        <x:v>9.7</x:v>
      </x:c>
      <x:c r="H4338" s="69" t="n">
        <x:v>1.917</x:v>
      </x:c>
      <x:c r="I4338" s="68" t="n">
        <x:v>6482</x:v>
      </x:c>
      <x:c r="J4338" s="68" t="n">
        <x:v>14.5</x:v>
      </x:c>
      <x:c r="K4338" s="68" t="n">
        <x:v>515</x:v>
      </x:c>
      <x:c r="L4338" s="68" t="n">
        <x:v>4.3</x:v>
      </x:c>
      <x:c r="M4338" s="70" t="n">
        <x:v>0.019</x:v>
      </x:c>
      <x:c r="N4338" s="71" t="n">
        <x:v>81</x:v>
      </x:c>
      <x:c r="O4338" s="33" t="n">
        <x:f>ROUND(3*E4338+F4338+G4338*H4338,1)</x:f>
        <x:v>148.3</x:v>
      </x:c>
      <x:c r="P4338" s="33" t="n">
        <x:f>ROUND('Inputs'!$C$4*'Inputs'!$C$7*'Inputs'!$C$5*C4338/3600,1)</x:f>
        <x:v>4116.7</x:v>
      </x:c>
      <x:c r="Q4338" s="33" t="n">
        <x:f>ROUND(('Inputs'!$C$4/B4338)*'Inputs'!$C$7*'Inputs'!$C$6*D4338/3600,1)</x:f>
        <x:v>2215.7</x:v>
      </x:c>
      <x:c r="R4338" s="59" t="n">
        <x:f>ROUND((P4338-Q4338)*O4338-('Inputs'!$C$4/B4338)*(I4338/J4338+K4338)-'Inputs'!$C$4*L4338-('Inputs'!$C$4*'Inputs'!$C$20*'Inputs'!$C$21*'Inputs'!$C$22/1000)*M4338*N4338,0)</x:f>
        <x:v>-48309</x:v>
      </x:c>
      <x:c r="S4338" s="59" t="n">
        <x:f>ROUND(R4338/'Inputs'!$C$4,2)</x:f>
        <x:v>-4.83</x:v>
      </x:c>
      <x:c r="T4338" s="33" t="n">
        <x:f>ROUND((P4338-Q4338)*G4338*'Inputs'!$C$25/1000,1)</x:f>
        <x:v>47.6</x:v>
      </x:c>
    </x:row>
    <x:row r="4339">
      <x:c r="A4339" t="n">
        <x:v>4324</x:v>
      </x:c>
      <x:c r="B4339" s="68" t="n">
        <x:v>57.9</x:v>
      </x:c>
      <x:c r="C4339" s="68" t="n">
        <x:v>27.8</x:v>
      </x:c>
      <x:c r="D4339" s="68" t="n">
        <x:v>205</x:v>
      </x:c>
      <x:c r="E4339" s="68" t="n">
        <x:v>20.4</x:v>
      </x:c>
      <x:c r="F4339" s="68" t="n">
        <x:v>30.5</x:v>
      </x:c>
      <x:c r="G4339" s="68" t="n">
        <x:v>8.7</x:v>
      </x:c>
      <x:c r="H4339" s="69" t="n">
        <x:v>1.823</x:v>
      </x:c>
      <x:c r="I4339" s="68" t="n">
        <x:v>5187</x:v>
      </x:c>
      <x:c r="J4339" s="68" t="n">
        <x:v>9.8</x:v>
      </x:c>
      <x:c r="K4339" s="68" t="n">
        <x:v>840</x:v>
      </x:c>
      <x:c r="L4339" s="68" t="n">
        <x:v>5.2</x:v>
      </x:c>
      <x:c r="M4339" s="70" t="n">
        <x:v>0.039</x:v>
      </x:c>
      <x:c r="N4339" s="71" t="n">
        <x:v>132</x:v>
      </x:c>
      <x:c r="O4339" s="33" t="n">
        <x:f>ROUND(3*E4339+F4339+G4339*H4339,1)</x:f>
        <x:v>107.6</x:v>
      </x:c>
      <x:c r="P4339" s="33" t="n">
        <x:f>ROUND('Inputs'!$C$4*'Inputs'!$C$7*'Inputs'!$C$5*C4339/3600,1)</x:f>
        <x:v>4015.6</x:v>
      </x:c>
      <x:c r="Q4339" s="33" t="n">
        <x:f>ROUND(('Inputs'!$C$4/B4339)*'Inputs'!$C$7*'Inputs'!$C$6*D4339/3600,1)</x:f>
        <x:v>1022.8</x:v>
      </x:c>
      <x:c r="R4339" s="59" t="n">
        <x:f>ROUND((P4339-Q4339)*O4339-('Inputs'!$C$4/B4339)*(I4339/J4339+K4339)-'Inputs'!$C$4*L4339-('Inputs'!$C$4*'Inputs'!$C$20*'Inputs'!$C$21*'Inputs'!$C$22/1000)*M4339*N4339,0)</x:f>
        <x:v>22022</x:v>
      </x:c>
      <x:c r="S4339" s="59" t="n">
        <x:f>ROUND(R4339/'Inputs'!$C$4,2)</x:f>
        <x:v>2.2</x:v>
      </x:c>
      <x:c r="T4339" s="33" t="n">
        <x:f>ROUND((P4339-Q4339)*G4339*'Inputs'!$C$25/1000,1)</x:f>
        <x:v>67.3</x:v>
      </x:c>
    </x:row>
    <x:row r="4340">
      <x:c r="A4340" t="n">
        <x:v>4325</x:v>
      </x:c>
      <x:c r="B4340" s="68" t="n">
        <x:v>33.9</x:v>
      </x:c>
      <x:c r="C4340" s="68" t="n">
        <x:v>26</x:v>
      </x:c>
      <x:c r="D4340" s="68" t="n">
        <x:v>219.7</x:v>
      </x:c>
      <x:c r="E4340" s="68" t="n">
        <x:v>25.1</x:v>
      </x:c>
      <x:c r="F4340" s="68" t="n">
        <x:v>31.1</x:v>
      </x:c>
      <x:c r="G4340" s="68" t="n">
        <x:v>9.9</x:v>
      </x:c>
      <x:c r="H4340" s="69" t="n">
        <x:v>1.907</x:v>
      </x:c>
      <x:c r="I4340" s="68" t="n">
        <x:v>5287</x:v>
      </x:c>
      <x:c r="J4340" s="68" t="n">
        <x:v>9.6</x:v>
      </x:c>
      <x:c r="K4340" s="68" t="n">
        <x:v>712</x:v>
      </x:c>
      <x:c r="L4340" s="68" t="n">
        <x:v>1.6</x:v>
      </x:c>
      <x:c r="M4340" s="70" t="n">
        <x:v>0.07</x:v>
      </x:c>
      <x:c r="N4340" s="71" t="n">
        <x:v>148</x:v>
      </x:c>
      <x:c r="O4340" s="33" t="n">
        <x:f>ROUND(3*E4340+F4340+G4340*H4340,1)</x:f>
        <x:v>125.3</x:v>
      </x:c>
      <x:c r="P4340" s="33" t="n">
        <x:f>ROUND('Inputs'!$C$4*'Inputs'!$C$7*'Inputs'!$C$5*C4340/3600,1)</x:f>
        <x:v>3755.6</x:v>
      </x:c>
      <x:c r="Q4340" s="33" t="n">
        <x:f>ROUND(('Inputs'!$C$4/B4340)*'Inputs'!$C$7*'Inputs'!$C$6*D4340/3600,1)</x:f>
        <x:v>1872.2</x:v>
      </x:c>
      <x:c r="R4340" s="59" t="n">
        <x:f>ROUND((P4340-Q4340)*O4340-('Inputs'!$C$4/B4340)*(I4340/J4340+K4340)-'Inputs'!$C$4*L4340-('Inputs'!$C$4*'Inputs'!$C$20*'Inputs'!$C$21*'Inputs'!$C$22/1000)*M4340*N4340,0)</x:f>
        <x:v>-175663</x:v>
      </x:c>
      <x:c r="S4340" s="59" t="n">
        <x:f>ROUND(R4340/'Inputs'!$C$4,2)</x:f>
        <x:v>-17.57</x:v>
      </x:c>
      <x:c r="T4340" s="33" t="n">
        <x:f>ROUND((P4340-Q4340)*G4340*'Inputs'!$C$25/1000,1)</x:f>
        <x:v>48.2</x:v>
      </x:c>
    </x:row>
    <x:row r="4341">
      <x:c r="A4341" t="n">
        <x:v>4326</x:v>
      </x:c>
      <x:c r="B4341" s="68" t="n">
        <x:v>30.4</x:v>
      </x:c>
      <x:c r="C4341" s="68" t="n">
        <x:v>28.6</x:v>
      </x:c>
      <x:c r="D4341" s="68" t="n">
        <x:v>227.6</x:v>
      </x:c>
      <x:c r="E4341" s="68" t="n">
        <x:v>22.7</x:v>
      </x:c>
      <x:c r="F4341" s="68" t="n">
        <x:v>42.8</x:v>
      </x:c>
      <x:c r="G4341" s="68" t="n">
        <x:v>9.6</x:v>
      </x:c>
      <x:c r="H4341" s="69" t="n">
        <x:v>1.775</x:v>
      </x:c>
      <x:c r="I4341" s="68" t="n">
        <x:v>5690</x:v>
      </x:c>
      <x:c r="J4341" s="68" t="n">
        <x:v>13.1</x:v>
      </x:c>
      <x:c r="K4341" s="68" t="n">
        <x:v>779</x:v>
      </x:c>
      <x:c r="L4341" s="68" t="n">
        <x:v>5</x:v>
      </x:c>
      <x:c r="M4341" s="70" t="n">
        <x:v>0.091</x:v>
      </x:c>
      <x:c r="N4341" s="71" t="n">
        <x:v>145</x:v>
      </x:c>
      <x:c r="O4341" s="33" t="n">
        <x:f>ROUND(3*E4341+F4341+G4341*H4341,1)</x:f>
        <x:v>127.9</x:v>
      </x:c>
      <x:c r="P4341" s="33" t="n">
        <x:f>ROUND('Inputs'!$C$4*'Inputs'!$C$7*'Inputs'!$C$5*C4341/3600,1)</x:f>
        <x:v>4131.1</x:v>
      </x:c>
      <x:c r="Q4341" s="33" t="n">
        <x:f>ROUND(('Inputs'!$C$4/B4341)*'Inputs'!$C$7*'Inputs'!$C$6*D4341/3600,1)</x:f>
        <x:v>2162.9</x:v>
      </x:c>
      <x:c r="R4341" s="59" t="n">
        <x:f>ROUND((P4341-Q4341)*O4341-('Inputs'!$C$4/B4341)*(I4341/J4341+K4341)-'Inputs'!$C$4*L4341-('Inputs'!$C$4*'Inputs'!$C$20*'Inputs'!$C$21*'Inputs'!$C$22/1000)*M4341*N4341,0)</x:f>
        <x:v>-226902</x:v>
      </x:c>
      <x:c r="S4341" s="59" t="n">
        <x:f>ROUND(R4341/'Inputs'!$C$4,2)</x:f>
        <x:v>-22.69</x:v>
      </x:c>
      <x:c r="T4341" s="33" t="n">
        <x:f>ROUND((P4341-Q4341)*G4341*'Inputs'!$C$25/1000,1)</x:f>
        <x:v>48.8</x:v>
      </x:c>
    </x:row>
    <x:row r="4342">
      <x:c r="A4342" t="n">
        <x:v>4327</x:v>
      </x:c>
      <x:c r="B4342" s="68" t="n">
        <x:v>54.1</x:v>
      </x:c>
      <x:c r="C4342" s="68" t="n">
        <x:v>26.8</x:v>
      </x:c>
      <x:c r="D4342" s="68" t="n">
        <x:v>198.2</x:v>
      </x:c>
      <x:c r="E4342" s="68" t="n">
        <x:v>21.1</x:v>
      </x:c>
      <x:c r="F4342" s="68" t="n">
        <x:v>31.9</x:v>
      </x:c>
      <x:c r="G4342" s="68" t="n">
        <x:v>8.4</x:v>
      </x:c>
      <x:c r="H4342" s="69" t="n">
        <x:v>1.833</x:v>
      </x:c>
      <x:c r="I4342" s="68" t="n">
        <x:v>3596</x:v>
      </x:c>
      <x:c r="J4342" s="68" t="n">
        <x:v>14.8</x:v>
      </x:c>
      <x:c r="K4342" s="68" t="n">
        <x:v>817</x:v>
      </x:c>
      <x:c r="L4342" s="68" t="n">
        <x:v>5.2</x:v>
      </x:c>
      <x:c r="M4342" s="70" t="n">
        <x:v>0.097</x:v>
      </x:c>
      <x:c r="N4342" s="71" t="n">
        <x:v>123</x:v>
      </x:c>
      <x:c r="O4342" s="33" t="n">
        <x:f>ROUND(3*E4342+F4342+G4342*H4342,1)</x:f>
        <x:v>110.6</x:v>
      </x:c>
      <x:c r="P4342" s="33" t="n">
        <x:f>ROUND('Inputs'!$C$4*'Inputs'!$C$7*'Inputs'!$C$5*C4342/3600,1)</x:f>
        <x:v>3871.1</x:v>
      </x:c>
      <x:c r="Q4342" s="33" t="n">
        <x:f>ROUND(('Inputs'!$C$4/B4342)*'Inputs'!$C$7*'Inputs'!$C$6*D4342/3600,1)</x:f>
        <x:v>1058.4</x:v>
      </x:c>
      <x:c r="R4342" s="59" t="n">
        <x:f>ROUND((P4342-Q4342)*O4342-('Inputs'!$C$4/B4342)*(I4342/J4342+K4342)-'Inputs'!$C$4*L4342-('Inputs'!$C$4*'Inputs'!$C$20*'Inputs'!$C$21*'Inputs'!$C$22/1000)*M4342*N4342,0)</x:f>
        <x:v>36477</x:v>
      </x:c>
      <x:c r="S4342" s="59" t="n">
        <x:f>ROUND(R4342/'Inputs'!$C$4,2)</x:f>
        <x:v>3.65</x:v>
      </x:c>
      <x:c r="T4342" s="33" t="n">
        <x:f>ROUND((P4342-Q4342)*G4342*'Inputs'!$C$25/1000,1)</x:f>
        <x:v>61</x:v>
      </x:c>
    </x:row>
    <x:row r="4343">
      <x:c r="A4343" t="n">
        <x:v>4328</x:v>
      </x:c>
      <x:c r="B4343" s="68" t="n">
        <x:v>49</x:v>
      </x:c>
      <x:c r="C4343" s="68" t="n">
        <x:v>29.4</x:v>
      </x:c>
      <x:c r="D4343" s="68" t="n">
        <x:v>240.6</x:v>
      </x:c>
      <x:c r="E4343" s="68" t="n">
        <x:v>26.7</x:v>
      </x:c>
      <x:c r="F4343" s="68" t="n">
        <x:v>40.6</x:v>
      </x:c>
      <x:c r="G4343" s="68" t="n">
        <x:v>9.6</x:v>
      </x:c>
      <x:c r="H4343" s="69" t="n">
        <x:v>1.931</x:v>
      </x:c>
      <x:c r="I4343" s="68" t="n">
        <x:v>5108</x:v>
      </x:c>
      <x:c r="J4343" s="68" t="n">
        <x:v>13.4</x:v>
      </x:c>
      <x:c r="K4343" s="68" t="n">
        <x:v>488</x:v>
      </x:c>
      <x:c r="L4343" s="68" t="n">
        <x:v>3.4</x:v>
      </x:c>
      <x:c r="M4343" s="70" t="n">
        <x:v>0.014</x:v>
      </x:c>
      <x:c r="N4343" s="71" t="n">
        <x:v>136</x:v>
      </x:c>
      <x:c r="O4343" s="33" t="n">
        <x:f>ROUND(3*E4343+F4343+G4343*H4343,1)</x:f>
        <x:v>139.2</x:v>
      </x:c>
      <x:c r="P4343" s="33" t="n">
        <x:f>ROUND('Inputs'!$C$4*'Inputs'!$C$7*'Inputs'!$C$5*C4343/3600,1)</x:f>
        <x:v>4246.7</x:v>
      </x:c>
      <x:c r="Q4343" s="33" t="n">
        <x:f>ROUND(('Inputs'!$C$4/B4343)*'Inputs'!$C$7*'Inputs'!$C$6*D4343/3600,1)</x:f>
        <x:v>1418.5</x:v>
      </x:c>
      <x:c r="R4343" s="59" t="n">
        <x:f>ROUND((P4343-Q4343)*O4343-('Inputs'!$C$4/B4343)*(I4343/J4343+K4343)-'Inputs'!$C$4*L4343-('Inputs'!$C$4*'Inputs'!$C$20*'Inputs'!$C$21*'Inputs'!$C$22/1000)*M4343*N4343,0)</x:f>
        <x:v>178041</x:v>
      </x:c>
      <x:c r="S4343" s="59" t="n">
        <x:f>ROUND(R4343/'Inputs'!$C$4,2)</x:f>
        <x:v>17.8</x:v>
      </x:c>
      <x:c r="T4343" s="33" t="n">
        <x:f>ROUND((P4343-Q4343)*G4343*'Inputs'!$C$25/1000,1)</x:f>
        <x:v>70.1</x:v>
      </x:c>
    </x:row>
    <x:row r="4344">
      <x:c r="A4344" t="n">
        <x:v>4329</x:v>
      </x:c>
      <x:c r="B4344" s="68" t="n">
        <x:v>30.6</x:v>
      </x:c>
      <x:c r="C4344" s="68" t="n">
        <x:v>30.7</x:v>
      </x:c>
      <x:c r="D4344" s="68" t="n">
        <x:v>200.2</x:v>
      </x:c>
      <x:c r="E4344" s="68" t="n">
        <x:v>25.5</x:v>
      </x:c>
      <x:c r="F4344" s="68" t="n">
        <x:v>35.9</x:v>
      </x:c>
      <x:c r="G4344" s="68" t="n">
        <x:v>8.3</x:v>
      </x:c>
      <x:c r="H4344" s="69" t="n">
        <x:v>1.671</x:v>
      </x:c>
      <x:c r="I4344" s="68" t="n">
        <x:v>7553</x:v>
      </x:c>
      <x:c r="J4344" s="68" t="n">
        <x:v>9.3</x:v>
      </x:c>
      <x:c r="K4344" s="68" t="n">
        <x:v>856</x:v>
      </x:c>
      <x:c r="L4344" s="68" t="n">
        <x:v>3.5</x:v>
      </x:c>
      <x:c r="M4344" s="70" t="n">
        <x:v>0.008</x:v>
      </x:c>
      <x:c r="N4344" s="71" t="n">
        <x:v>69</x:v>
      </x:c>
      <x:c r="O4344" s="33" t="n">
        <x:f>ROUND(3*E4344+F4344+G4344*H4344,1)</x:f>
        <x:v>126.3</x:v>
      </x:c>
      <x:c r="P4344" s="33" t="n">
        <x:f>ROUND('Inputs'!$C$4*'Inputs'!$C$7*'Inputs'!$C$5*C4344/3600,1)</x:f>
        <x:v>4434.4</x:v>
      </x:c>
      <x:c r="Q4344" s="33" t="n">
        <x:f>ROUND(('Inputs'!$C$4/B4344)*'Inputs'!$C$7*'Inputs'!$C$6*D4344/3600,1)</x:f>
        <x:v>1890.1</x:v>
      </x:c>
      <x:c r="R4344" s="59" t="n">
        <x:f>ROUND((P4344-Q4344)*O4344-('Inputs'!$C$4/B4344)*(I4344/J4344+K4344)-'Inputs'!$C$4*L4344-('Inputs'!$C$4*'Inputs'!$C$20*'Inputs'!$C$21*'Inputs'!$C$22/1000)*M4344*N4344,0)</x:f>
        <x:v>-260036</x:v>
      </x:c>
      <x:c r="S4344" s="59" t="n">
        <x:f>ROUND(R4344/'Inputs'!$C$4,2)</x:f>
        <x:v>-26</x:v>
      </x:c>
      <x:c r="T4344" s="33" t="n">
        <x:f>ROUND((P4344-Q4344)*G4344*'Inputs'!$C$25/1000,1)</x:f>
        <x:v>54.6</x:v>
      </x:c>
    </x:row>
    <x:row r="4345">
      <x:c r="A4345" t="n">
        <x:v>4330</x:v>
      </x:c>
      <x:c r="B4345" s="68" t="n">
        <x:v>36.4</x:v>
      </x:c>
      <x:c r="C4345" s="68" t="n">
        <x:v>26.1</x:v>
      </x:c>
      <x:c r="D4345" s="68" t="n">
        <x:v>240.4</x:v>
      </x:c>
      <x:c r="E4345" s="68" t="n">
        <x:v>21.7</x:v>
      </x:c>
      <x:c r="F4345" s="68" t="n">
        <x:v>31.3</x:v>
      </x:c>
      <x:c r="G4345" s="68" t="n">
        <x:v>10.6</x:v>
      </x:c>
      <x:c r="H4345" s="69" t="n">
        <x:v>1.765</x:v>
      </x:c>
      <x:c r="I4345" s="68" t="n">
        <x:v>7206</x:v>
      </x:c>
      <x:c r="J4345" s="68" t="n">
        <x:v>14.1</x:v>
      </x:c>
      <x:c r="K4345" s="68" t="n">
        <x:v>582</x:v>
      </x:c>
      <x:c r="L4345" s="68" t="n">
        <x:v>4.8</x:v>
      </x:c>
      <x:c r="M4345" s="70" t="n">
        <x:v>0.016</x:v>
      </x:c>
      <x:c r="N4345" s="71" t="n">
        <x:v>91</x:v>
      </x:c>
      <x:c r="O4345" s="33" t="n">
        <x:f>ROUND(3*E4345+F4345+G4345*H4345,1)</x:f>
        <x:v>115.1</x:v>
      </x:c>
      <x:c r="P4345" s="33" t="n">
        <x:f>ROUND('Inputs'!$C$4*'Inputs'!$C$7*'Inputs'!$C$5*C4345/3600,1)</x:f>
        <x:v>3770</x:v>
      </x:c>
      <x:c r="Q4345" s="33" t="n">
        <x:f>ROUND(('Inputs'!$C$4/B4345)*'Inputs'!$C$7*'Inputs'!$C$6*D4345/3600,1)</x:f>
        <x:v>1907.9</x:v>
      </x:c>
      <x:c r="R4345" s="59" t="n">
        <x:f>ROUND((P4345-Q4345)*O4345-('Inputs'!$C$4/B4345)*(I4345/J4345+K4345)-'Inputs'!$C$4*L4345-('Inputs'!$C$4*'Inputs'!$C$20*'Inputs'!$C$21*'Inputs'!$C$22/1000)*M4345*N4345,0)</x:f>
        <x:v>-137220</x:v>
      </x:c>
      <x:c r="S4345" s="59" t="n">
        <x:f>ROUND(R4345/'Inputs'!$C$4,2)</x:f>
        <x:v>-13.72</x:v>
      </x:c>
      <x:c r="T4345" s="33" t="n">
        <x:f>ROUND((P4345-Q4345)*G4345*'Inputs'!$C$25/1000,1)</x:f>
        <x:v>51</x:v>
      </x:c>
    </x:row>
    <x:row r="4346">
      <x:c r="A4346" t="n">
        <x:v>4331</x:v>
      </x:c>
      <x:c r="B4346" s="68" t="n">
        <x:v>48.8</x:v>
      </x:c>
      <x:c r="C4346" s="68" t="n">
        <x:v>29.3</x:v>
      </x:c>
      <x:c r="D4346" s="68" t="n">
        <x:v>247.5</x:v>
      </x:c>
      <x:c r="E4346" s="68" t="n">
        <x:v>22</x:v>
      </x:c>
      <x:c r="F4346" s="68" t="n">
        <x:v>33</x:v>
      </x:c>
      <x:c r="G4346" s="68" t="n">
        <x:v>10.2</x:v>
      </x:c>
      <x:c r="H4346" s="69" t="n">
        <x:v>1.912</x:v>
      </x:c>
      <x:c r="I4346" s="68" t="n">
        <x:v>5759</x:v>
      </x:c>
      <x:c r="J4346" s="68" t="n">
        <x:v>12.4</x:v>
      </x:c>
      <x:c r="K4346" s="68" t="n">
        <x:v>610</x:v>
      </x:c>
      <x:c r="L4346" s="68" t="n">
        <x:v>5.2</x:v>
      </x:c>
      <x:c r="M4346" s="70" t="n">
        <x:v>0.027</x:v>
      </x:c>
      <x:c r="N4346" s="71" t="n">
        <x:v>124</x:v>
      </x:c>
      <x:c r="O4346" s="33" t="n">
        <x:f>ROUND(3*E4346+F4346+G4346*H4346,1)</x:f>
        <x:v>118.5</x:v>
      </x:c>
      <x:c r="P4346" s="33" t="n">
        <x:f>ROUND('Inputs'!$C$4*'Inputs'!$C$7*'Inputs'!$C$5*C4346/3600,1)</x:f>
        <x:v>4232.2</x:v>
      </x:c>
      <x:c r="Q4346" s="33" t="n">
        <x:f>ROUND(('Inputs'!$C$4/B4346)*'Inputs'!$C$7*'Inputs'!$C$6*D4346/3600,1)</x:f>
        <x:v>1465.2</x:v>
      </x:c>
      <x:c r="R4346" s="59" t="n">
        <x:f>ROUND((P4346-Q4346)*O4346-('Inputs'!$C$4/B4346)*(I4346/J4346+K4346)-'Inputs'!$C$4*L4346-('Inputs'!$C$4*'Inputs'!$C$20*'Inputs'!$C$21*'Inputs'!$C$22/1000)*M4346*N4346,0)</x:f>
        <x:v>48232</x:v>
      </x:c>
      <x:c r="S4346" s="59" t="n">
        <x:f>ROUND(R4346/'Inputs'!$C$4,2)</x:f>
        <x:v>4.82</x:v>
      </x:c>
      <x:c r="T4346" s="33" t="n">
        <x:f>ROUND((P4346-Q4346)*G4346*'Inputs'!$C$25/1000,1)</x:f>
        <x:v>72.9</x:v>
      </x:c>
    </x:row>
    <x:row r="4347">
      <x:c r="A4347" t="n">
        <x:v>4332</x:v>
      </x:c>
      <x:c r="B4347" s="68" t="n">
        <x:v>58.5</x:v>
      </x:c>
      <x:c r="C4347" s="68" t="n">
        <x:v>29.1</x:v>
      </x:c>
      <x:c r="D4347" s="68" t="n">
        <x:v>176.1</x:v>
      </x:c>
      <x:c r="E4347" s="68" t="n">
        <x:v>24.9</x:v>
      </x:c>
      <x:c r="F4347" s="68" t="n">
        <x:v>37.8</x:v>
      </x:c>
      <x:c r="G4347" s="68" t="n">
        <x:v>8.5</x:v>
      </x:c>
      <x:c r="H4347" s="69" t="n">
        <x:v>1.646</x:v>
      </x:c>
      <x:c r="I4347" s="68" t="n">
        <x:v>8751</x:v>
      </x:c>
      <x:c r="J4347" s="68" t="n">
        <x:v>14.7</x:v>
      </x:c>
      <x:c r="K4347" s="68" t="n">
        <x:v>400</x:v>
      </x:c>
      <x:c r="L4347" s="68" t="n">
        <x:v>2.9</x:v>
      </x:c>
      <x:c r="M4347" s="70" t="n">
        <x:v>0.062</x:v>
      </x:c>
      <x:c r="N4347" s="71" t="n">
        <x:v>127</x:v>
      </x:c>
      <x:c r="O4347" s="33" t="n">
        <x:f>ROUND(3*E4347+F4347+G4347*H4347,1)</x:f>
        <x:v>126.5</x:v>
      </x:c>
      <x:c r="P4347" s="33" t="n">
        <x:f>ROUND('Inputs'!$C$4*'Inputs'!$C$7*'Inputs'!$C$5*C4347/3600,1)</x:f>
        <x:v>4203.3</x:v>
      </x:c>
      <x:c r="Q4347" s="33" t="n">
        <x:f>ROUND(('Inputs'!$C$4/B4347)*'Inputs'!$C$7*'Inputs'!$C$6*D4347/3600,1)</x:f>
        <x:v>869.6</x:v>
      </x:c>
      <x:c r="R4347" s="59" t="n">
        <x:f>ROUND((P4347-Q4347)*O4347-('Inputs'!$C$4/B4347)*(I4347/J4347+K4347)-'Inputs'!$C$4*L4347-('Inputs'!$C$4*'Inputs'!$C$20*'Inputs'!$C$21*'Inputs'!$C$22/1000)*M4347*N4347,0)</x:f>
        <x:v>204968</x:v>
      </x:c>
      <x:c r="S4347" s="59" t="n">
        <x:f>ROUND(R4347/'Inputs'!$C$4,2)</x:f>
        <x:v>20.5</x:v>
      </x:c>
      <x:c r="T4347" s="33" t="n">
        <x:f>ROUND((P4347-Q4347)*G4347*'Inputs'!$C$25/1000,1)</x:f>
        <x:v>73.2</x:v>
      </x:c>
    </x:row>
    <x:row r="4348">
      <x:c r="A4348" t="n">
        <x:v>4333</x:v>
      </x:c>
      <x:c r="B4348" s="68" t="n">
        <x:v>32</x:v>
      </x:c>
      <x:c r="C4348" s="68" t="n">
        <x:v>28.4</x:v>
      </x:c>
      <x:c r="D4348" s="68" t="n">
        <x:v>208.5</x:v>
      </x:c>
      <x:c r="E4348" s="68" t="n">
        <x:v>27.8</x:v>
      </x:c>
      <x:c r="F4348" s="68" t="n">
        <x:v>40</x:v>
      </x:c>
      <x:c r="G4348" s="68" t="n">
        <x:v>7.2</x:v>
      </x:c>
      <x:c r="H4348" s="69" t="n">
        <x:v>1.673</x:v>
      </x:c>
      <x:c r="I4348" s="68" t="n">
        <x:v>5913</x:v>
      </x:c>
      <x:c r="J4348" s="68" t="n">
        <x:v>14</x:v>
      </x:c>
      <x:c r="K4348" s="68" t="n">
        <x:v>484</x:v>
      </x:c>
      <x:c r="L4348" s="68" t="n">
        <x:v>4.9</x:v>
      </x:c>
      <x:c r="M4348" s="70" t="n">
        <x:v>0.099</x:v>
      </x:c>
      <x:c r="N4348" s="71" t="n">
        <x:v>97</x:v>
      </x:c>
      <x:c r="O4348" s="33" t="n">
        <x:f>ROUND(3*E4348+F4348+G4348*H4348,1)</x:f>
        <x:v>135.4</x:v>
      </x:c>
      <x:c r="P4348" s="33" t="n">
        <x:f>ROUND('Inputs'!$C$4*'Inputs'!$C$7*'Inputs'!$C$5*C4348/3600,1)</x:f>
        <x:v>4102.2</x:v>
      </x:c>
      <x:c r="Q4348" s="33" t="n">
        <x:f>ROUND(('Inputs'!$C$4/B4348)*'Inputs'!$C$7*'Inputs'!$C$6*D4348/3600,1)</x:f>
        <x:v>1882.3</x:v>
      </x:c>
      <x:c r="R4348" s="59" t="n">
        <x:f>ROUND((P4348-Q4348)*O4348-('Inputs'!$C$4/B4348)*(I4348/J4348+K4348)-'Inputs'!$C$4*L4348-('Inputs'!$C$4*'Inputs'!$C$20*'Inputs'!$C$21*'Inputs'!$C$22/1000)*M4348*N4348,0)</x:f>
        <x:v>-53136</x:v>
      </x:c>
      <x:c r="S4348" s="59" t="n">
        <x:f>ROUND(R4348/'Inputs'!$C$4,2)</x:f>
        <x:v>-5.31</x:v>
      </x:c>
      <x:c r="T4348" s="33" t="n">
        <x:f>ROUND((P4348-Q4348)*G4348*'Inputs'!$C$25/1000,1)</x:f>
        <x:v>41.3</x:v>
      </x:c>
    </x:row>
    <x:row r="4349">
      <x:c r="A4349" t="n">
        <x:v>4334</x:v>
      </x:c>
      <x:c r="B4349" s="68" t="n">
        <x:v>47.6</x:v>
      </x:c>
      <x:c r="C4349" s="68" t="n">
        <x:v>27</x:v>
      </x:c>
      <x:c r="D4349" s="68" t="n">
        <x:v>195.5</x:v>
      </x:c>
      <x:c r="E4349" s="68" t="n">
        <x:v>25.9</x:v>
      </x:c>
      <x:c r="F4349" s="68" t="n">
        <x:v>39.5</x:v>
      </x:c>
      <x:c r="G4349" s="68" t="n">
        <x:v>8.6</x:v>
      </x:c>
      <x:c r="H4349" s="69" t="n">
        <x:v>1.638</x:v>
      </x:c>
      <x:c r="I4349" s="68" t="n">
        <x:v>8061</x:v>
      </x:c>
      <x:c r="J4349" s="68" t="n">
        <x:v>15</x:v>
      </x:c>
      <x:c r="K4349" s="68" t="n">
        <x:v>468</x:v>
      </x:c>
      <x:c r="L4349" s="68" t="n">
        <x:v>2.1</x:v>
      </x:c>
      <x:c r="M4349" s="70" t="n">
        <x:v>0.089</x:v>
      </x:c>
      <x:c r="N4349" s="71" t="n">
        <x:v>64</x:v>
      </x:c>
      <x:c r="O4349" s="33" t="n">
        <x:f>ROUND(3*E4349+F4349+G4349*H4349,1)</x:f>
        <x:v>131.3</x:v>
      </x:c>
      <x:c r="P4349" s="33" t="n">
        <x:f>ROUND('Inputs'!$C$4*'Inputs'!$C$7*'Inputs'!$C$5*C4349/3600,1)</x:f>
        <x:v>3900</x:v>
      </x:c>
      <x:c r="Q4349" s="33" t="n">
        <x:f>ROUND(('Inputs'!$C$4/B4349)*'Inputs'!$C$7*'Inputs'!$C$6*D4349/3600,1)</x:f>
        <x:v>1186.5</x:v>
      </x:c>
      <x:c r="R4349" s="59" t="n">
        <x:f>ROUND((P4349-Q4349)*O4349-('Inputs'!$C$4/B4349)*(I4349/J4349+K4349)-'Inputs'!$C$4*L4349-('Inputs'!$C$4*'Inputs'!$C$20*'Inputs'!$C$21*'Inputs'!$C$22/1000)*M4349*N4349,0)</x:f>
        <x:v>111327</x:v>
      </x:c>
      <x:c r="S4349" s="59" t="n">
        <x:f>ROUND(R4349/'Inputs'!$C$4,2)</x:f>
        <x:v>11.13</x:v>
      </x:c>
      <x:c r="T4349" s="33" t="n">
        <x:f>ROUND((P4349-Q4349)*G4349*'Inputs'!$C$25/1000,1)</x:f>
        <x:v>60.3</x:v>
      </x:c>
    </x:row>
    <x:row r="4350">
      <x:c r="A4350" t="n">
        <x:v>4335</x:v>
      </x:c>
      <x:c r="B4350" s="68" t="n">
        <x:v>36.1</x:v>
      </x:c>
      <x:c r="C4350" s="68" t="n">
        <x:v>27.9</x:v>
      </x:c>
      <x:c r="D4350" s="68" t="n">
        <x:v>222.2</x:v>
      </x:c>
      <x:c r="E4350" s="68" t="n">
        <x:v>20.9</x:v>
      </x:c>
      <x:c r="F4350" s="68" t="n">
        <x:v>50.5</x:v>
      </x:c>
      <x:c r="G4350" s="68" t="n">
        <x:v>9.5</x:v>
      </x:c>
      <x:c r="H4350" s="69" t="n">
        <x:v>1.723</x:v>
      </x:c>
      <x:c r="I4350" s="68" t="n">
        <x:v>8689</x:v>
      </x:c>
      <x:c r="J4350" s="68" t="n">
        <x:v>11.3</x:v>
      </x:c>
      <x:c r="K4350" s="68" t="n">
        <x:v>886</x:v>
      </x:c>
      <x:c r="L4350" s="68" t="n">
        <x:v>2.5</x:v>
      </x:c>
      <x:c r="M4350" s="70" t="n">
        <x:v>0.1</x:v>
      </x:c>
      <x:c r="N4350" s="71" t="n">
        <x:v>63</x:v>
      </x:c>
      <x:c r="O4350" s="33" t="n">
        <x:f>ROUND(3*E4350+F4350+G4350*H4350,1)</x:f>
        <x:v>129.6</x:v>
      </x:c>
      <x:c r="P4350" s="33" t="n">
        <x:f>ROUND('Inputs'!$C$4*'Inputs'!$C$7*'Inputs'!$C$5*C4350/3600,1)</x:f>
        <x:v>4030</x:v>
      </x:c>
      <x:c r="Q4350" s="33" t="n">
        <x:f>ROUND(('Inputs'!$C$4/B4350)*'Inputs'!$C$7*'Inputs'!$C$6*D4350/3600,1)</x:f>
        <x:v>1778.1</x:v>
      </x:c>
      <x:c r="R4350" s="59" t="n">
        <x:f>ROUND((P4350-Q4350)*O4350-('Inputs'!$C$4/B4350)*(I4350/J4350+K4350)-'Inputs'!$C$4*L4350-('Inputs'!$C$4*'Inputs'!$C$20*'Inputs'!$C$21*'Inputs'!$C$22/1000)*M4350*N4350,0)</x:f>
        <x:v>-205673</x:v>
      </x:c>
      <x:c r="S4350" s="59" t="n">
        <x:f>ROUND(R4350/'Inputs'!$C$4,2)</x:f>
        <x:v>-20.57</x:v>
      </x:c>
      <x:c r="T4350" s="33" t="n">
        <x:f>ROUND((P4350-Q4350)*G4350*'Inputs'!$C$25/1000,1)</x:f>
        <x:v>55.3</x:v>
      </x:c>
    </x:row>
    <x:row r="4351">
      <x:c r="A4351" t="n">
        <x:v>4336</x:v>
      </x:c>
      <x:c r="B4351" s="68" t="n">
        <x:v>40.9</x:v>
      </x:c>
      <x:c r="C4351" s="68" t="n">
        <x:v>27.4</x:v>
      </x:c>
      <x:c r="D4351" s="68" t="n">
        <x:v>195.9</x:v>
      </x:c>
      <x:c r="E4351" s="68" t="n">
        <x:v>27.9</x:v>
      </x:c>
      <x:c r="F4351" s="68" t="n">
        <x:v>49.9</x:v>
      </x:c>
      <x:c r="G4351" s="68" t="n">
        <x:v>9.5</x:v>
      </x:c>
      <x:c r="H4351" s="69" t="n">
        <x:v>1.97</x:v>
      </x:c>
      <x:c r="I4351" s="68" t="n">
        <x:v>5565</x:v>
      </x:c>
      <x:c r="J4351" s="68" t="n">
        <x:v>8</x:v>
      </x:c>
      <x:c r="K4351" s="68" t="n">
        <x:v>705</x:v>
      </x:c>
      <x:c r="L4351" s="68" t="n">
        <x:v>4.5</x:v>
      </x:c>
      <x:c r="M4351" s="70" t="n">
        <x:v>0.056</x:v>
      </x:c>
      <x:c r="N4351" s="71" t="n">
        <x:v>143</x:v>
      </x:c>
      <x:c r="O4351" s="33" t="n">
        <x:f>ROUND(3*E4351+F4351+G4351*H4351,1)</x:f>
        <x:v>152.3</x:v>
      </x:c>
      <x:c r="P4351" s="33" t="n">
        <x:f>ROUND('Inputs'!$C$4*'Inputs'!$C$7*'Inputs'!$C$5*C4351/3600,1)</x:f>
        <x:v>3957.8</x:v>
      </x:c>
      <x:c r="Q4351" s="33" t="n">
        <x:f>ROUND(('Inputs'!$C$4/B4351)*'Inputs'!$C$7*'Inputs'!$C$6*D4351/3600,1)</x:f>
        <x:v>1383.7</x:v>
      </x:c>
      <x:c r="R4351" s="59" t="n">
        <x:f>ROUND((P4351-Q4351)*O4351-('Inputs'!$C$4/B4351)*(I4351/J4351+K4351)-'Inputs'!$C$4*L4351-('Inputs'!$C$4*'Inputs'!$C$20*'Inputs'!$C$21*'Inputs'!$C$22/1000)*M4351*N4351,0)</x:f>
        <x:v>-13323</x:v>
      </x:c>
      <x:c r="S4351" s="59" t="n">
        <x:f>ROUND(R4351/'Inputs'!$C$4,2)</x:f>
        <x:v>-1.33</x:v>
      </x:c>
      <x:c r="T4351" s="33" t="n">
        <x:f>ROUND((P4351-Q4351)*G4351*'Inputs'!$C$25/1000,1)</x:f>
        <x:v>63.2</x:v>
      </x:c>
    </x:row>
    <x:row r="4352">
      <x:c r="A4352" t="n">
        <x:v>4337</x:v>
      </x:c>
      <x:c r="B4352" s="68" t="n">
        <x:v>53.8</x:v>
      </x:c>
      <x:c r="C4352" s="68" t="n">
        <x:v>30.7</x:v>
      </x:c>
      <x:c r="D4352" s="68" t="n">
        <x:v>195.2</x:v>
      </x:c>
      <x:c r="E4352" s="68" t="n">
        <x:v>22.6</x:v>
      </x:c>
      <x:c r="F4352" s="68" t="n">
        <x:v>39.2</x:v>
      </x:c>
      <x:c r="G4352" s="68" t="n">
        <x:v>10.8</x:v>
      </x:c>
      <x:c r="H4352" s="69" t="n">
        <x:v>1.929</x:v>
      </x:c>
      <x:c r="I4352" s="68" t="n">
        <x:v>6460</x:v>
      </x:c>
      <x:c r="J4352" s="68" t="n">
        <x:v>10.1</x:v>
      </x:c>
      <x:c r="K4352" s="68" t="n">
        <x:v>865</x:v>
      </x:c>
      <x:c r="L4352" s="68" t="n">
        <x:v>4.1</x:v>
      </x:c>
      <x:c r="M4352" s="70" t="n">
        <x:v>0.016</x:v>
      </x:c>
      <x:c r="N4352" s="71" t="n">
        <x:v>107</x:v>
      </x:c>
      <x:c r="O4352" s="33" t="n">
        <x:f>ROUND(3*E4352+F4352+G4352*H4352,1)</x:f>
        <x:v>127.8</x:v>
      </x:c>
      <x:c r="P4352" s="33" t="n">
        <x:f>ROUND('Inputs'!$C$4*'Inputs'!$C$7*'Inputs'!$C$5*C4352/3600,1)</x:f>
        <x:v>4434.4</x:v>
      </x:c>
      <x:c r="Q4352" s="33" t="n">
        <x:f>ROUND(('Inputs'!$C$4/B4352)*'Inputs'!$C$7*'Inputs'!$C$6*D4352/3600,1)</x:f>
        <x:v>1048.2</x:v>
      </x:c>
      <x:c r="R4352" s="59" t="n">
        <x:f>ROUND((P4352-Q4352)*O4352-('Inputs'!$C$4/B4352)*(I4352/J4352+K4352)-'Inputs'!$C$4*L4352-('Inputs'!$C$4*'Inputs'!$C$20*'Inputs'!$C$21*'Inputs'!$C$22/1000)*M4352*N4352,0)</x:f>
        <x:v>108262</x:v>
      </x:c>
      <x:c r="S4352" s="59" t="n">
        <x:f>ROUND(R4352/'Inputs'!$C$4,2)</x:f>
        <x:v>10.83</x:v>
      </x:c>
      <x:c r="T4352" s="33" t="n">
        <x:f>ROUND((P4352-Q4352)*G4352*'Inputs'!$C$25/1000,1)</x:f>
        <x:v>94.5</x:v>
      </x:c>
    </x:row>
    <x:row r="4353">
      <x:c r="A4353" t="n">
        <x:v>4338</x:v>
      </x:c>
      <x:c r="B4353" s="68" t="n">
        <x:v>39.5</x:v>
      </x:c>
      <x:c r="C4353" s="68" t="n">
        <x:v>31.6</x:v>
      </x:c>
      <x:c r="D4353" s="68" t="n">
        <x:v>269.4</x:v>
      </x:c>
      <x:c r="E4353" s="68" t="n">
        <x:v>23.3</x:v>
      </x:c>
      <x:c r="F4353" s="68" t="n">
        <x:v>48</x:v>
      </x:c>
      <x:c r="G4353" s="68" t="n">
        <x:v>9.4</x:v>
      </x:c>
      <x:c r="H4353" s="69" t="n">
        <x:v>1.891</x:v>
      </x:c>
      <x:c r="I4353" s="68" t="n">
        <x:v>9252</x:v>
      </x:c>
      <x:c r="J4353" s="68" t="n">
        <x:v>9.4</x:v>
      </x:c>
      <x:c r="K4353" s="68" t="n">
        <x:v>618</x:v>
      </x:c>
      <x:c r="L4353" s="68" t="n">
        <x:v>4.4</x:v>
      </x:c>
      <x:c r="M4353" s="70" t="n">
        <x:v>0.057</x:v>
      </x:c>
      <x:c r="N4353" s="71" t="n">
        <x:v>90</x:v>
      </x:c>
      <x:c r="O4353" s="33" t="n">
        <x:f>ROUND(3*E4353+F4353+G4353*H4353,1)</x:f>
        <x:v>135.7</x:v>
      </x:c>
      <x:c r="P4353" s="33" t="n">
        <x:f>ROUND('Inputs'!$C$4*'Inputs'!$C$7*'Inputs'!$C$5*C4353/3600,1)</x:f>
        <x:v>4564.4</x:v>
      </x:c>
      <x:c r="Q4353" s="33" t="n">
        <x:f>ROUND(('Inputs'!$C$4/B4353)*'Inputs'!$C$7*'Inputs'!$C$6*D4353/3600,1)</x:f>
        <x:v>1970.3</x:v>
      </x:c>
      <x:c r="R4353" s="59" t="n">
        <x:f>ROUND((P4353-Q4353)*O4353-('Inputs'!$C$4/B4353)*(I4353/J4353+K4353)-'Inputs'!$C$4*L4353-('Inputs'!$C$4*'Inputs'!$C$20*'Inputs'!$C$21*'Inputs'!$C$22/1000)*M4353*N4353,0)</x:f>
        <x:v>-109086</x:v>
      </x:c>
      <x:c r="S4353" s="59" t="n">
        <x:f>ROUND(R4353/'Inputs'!$C$4,2)</x:f>
        <x:v>-10.91</x:v>
      </x:c>
      <x:c r="T4353" s="33" t="n">
        <x:f>ROUND((P4353-Q4353)*G4353*'Inputs'!$C$25/1000,1)</x:f>
        <x:v>63</x:v>
      </x:c>
    </x:row>
    <x:row r="4354">
      <x:c r="A4354" t="n">
        <x:v>4339</x:v>
      </x:c>
      <x:c r="B4354" s="68" t="n">
        <x:v>31</x:v>
      </x:c>
      <x:c r="C4354" s="68" t="n">
        <x:v>27.2</x:v>
      </x:c>
      <x:c r="D4354" s="68" t="n">
        <x:v>182.9</x:v>
      </x:c>
      <x:c r="E4354" s="68" t="n">
        <x:v>24</x:v>
      </x:c>
      <x:c r="F4354" s="68" t="n">
        <x:v>44.9</x:v>
      </x:c>
      <x:c r="G4354" s="68" t="n">
        <x:v>9.1</x:v>
      </x:c>
      <x:c r="H4354" s="69" t="n">
        <x:v>1.954</x:v>
      </x:c>
      <x:c r="I4354" s="68" t="n">
        <x:v>7806</x:v>
      </x:c>
      <x:c r="J4354" s="68" t="n">
        <x:v>11.1</x:v>
      </x:c>
      <x:c r="K4354" s="68" t="n">
        <x:v>558</x:v>
      </x:c>
      <x:c r="L4354" s="68" t="n">
        <x:v>4.3</x:v>
      </x:c>
      <x:c r="M4354" s="70" t="n">
        <x:v>0.024</x:v>
      </x:c>
      <x:c r="N4354" s="71" t="n">
        <x:v>135</x:v>
      </x:c>
      <x:c r="O4354" s="33" t="n">
        <x:f>ROUND(3*E4354+F4354+G4354*H4354,1)</x:f>
        <x:v>134.7</x:v>
      </x:c>
      <x:c r="P4354" s="33" t="n">
        <x:f>ROUND('Inputs'!$C$4*'Inputs'!$C$7*'Inputs'!$C$5*C4354/3600,1)</x:f>
        <x:v>3928.9</x:v>
      </x:c>
      <x:c r="Q4354" s="33" t="n">
        <x:f>ROUND(('Inputs'!$C$4/B4354)*'Inputs'!$C$7*'Inputs'!$C$6*D4354/3600,1)</x:f>
        <x:v>1704.4</x:v>
      </x:c>
      <x:c r="R4354" s="59" t="n">
        <x:f>ROUND((P4354-Q4354)*O4354-('Inputs'!$C$4/B4354)*(I4354/J4354+K4354)-'Inputs'!$C$4*L4354-('Inputs'!$C$4*'Inputs'!$C$20*'Inputs'!$C$21*'Inputs'!$C$22/1000)*M4354*N4354,0)</x:f>
        <x:v>-157458</x:v>
      </x:c>
      <x:c r="S4354" s="59" t="n">
        <x:f>ROUND(R4354/'Inputs'!$C$4,2)</x:f>
        <x:v>-15.75</x:v>
      </x:c>
      <x:c r="T4354" s="33" t="n">
        <x:f>ROUND((P4354-Q4354)*G4354*'Inputs'!$C$25/1000,1)</x:f>
        <x:v>52.3</x:v>
      </x:c>
    </x:row>
    <x:row r="4355">
      <x:c r="A4355" t="n">
        <x:v>4340</x:v>
      </x:c>
      <x:c r="B4355" s="68" t="n">
        <x:v>32.4</x:v>
      </x:c>
      <x:c r="C4355" s="68" t="n">
        <x:v>27.7</x:v>
      </x:c>
      <x:c r="D4355" s="68" t="n">
        <x:v>206.6</x:v>
      </x:c>
      <x:c r="E4355" s="68" t="n">
        <x:v>27.5</x:v>
      </x:c>
      <x:c r="F4355" s="68" t="n">
        <x:v>43.3</x:v>
      </x:c>
      <x:c r="G4355" s="68" t="n">
        <x:v>8.8</x:v>
      </x:c>
      <x:c r="H4355" s="69" t="n">
        <x:v>1.675</x:v>
      </x:c>
      <x:c r="I4355" s="68" t="n">
        <x:v>7213</x:v>
      </x:c>
      <x:c r="J4355" s="68" t="n">
        <x:v>12.2</x:v>
      </x:c>
      <x:c r="K4355" s="68" t="n">
        <x:v>647</x:v>
      </x:c>
      <x:c r="L4355" s="68" t="n">
        <x:v>3</x:v>
      </x:c>
      <x:c r="M4355" s="70" t="n">
        <x:v>0.048</x:v>
      </x:c>
      <x:c r="N4355" s="71" t="n">
        <x:v>131</x:v>
      </x:c>
      <x:c r="O4355" s="33" t="n">
        <x:f>ROUND(3*E4355+F4355+G4355*H4355,1)</x:f>
        <x:v>140.5</x:v>
      </x:c>
      <x:c r="P4355" s="33" t="n">
        <x:f>ROUND('Inputs'!$C$4*'Inputs'!$C$7*'Inputs'!$C$5*C4355/3600,1)</x:f>
        <x:v>4001.1</x:v>
      </x:c>
      <x:c r="Q4355" s="33" t="n">
        <x:f>ROUND(('Inputs'!$C$4/B4355)*'Inputs'!$C$7*'Inputs'!$C$6*D4355/3600,1)</x:f>
        <x:v>1842.1</x:v>
      </x:c>
      <x:c r="R4355" s="59" t="n">
        <x:f>ROUND((P4355-Q4355)*O4355-('Inputs'!$C$4/B4355)*(I4355/J4355+K4355)-'Inputs'!$C$4*L4355-('Inputs'!$C$4*'Inputs'!$C$20*'Inputs'!$C$21*'Inputs'!$C$22/1000)*M4355*N4355,0)</x:f>
        <x:v>-122891</x:v>
      </x:c>
      <x:c r="S4355" s="59" t="n">
        <x:f>ROUND(R4355/'Inputs'!$C$4,2)</x:f>
        <x:v>-12.29</x:v>
      </x:c>
      <x:c r="T4355" s="33" t="n">
        <x:f>ROUND((P4355-Q4355)*G4355*'Inputs'!$C$25/1000,1)</x:f>
        <x:v>49.1</x:v>
      </x:c>
    </x:row>
    <x:row r="4356">
      <x:c r="A4356" t="n">
        <x:v>4341</x:v>
      </x:c>
      <x:c r="B4356" s="68" t="n">
        <x:v>32.3</x:v>
      </x:c>
      <x:c r="C4356" s="68" t="n">
        <x:v>31.2</x:v>
      </x:c>
      <x:c r="D4356" s="68" t="n">
        <x:v>258.5</x:v>
      </x:c>
      <x:c r="E4356" s="68" t="n">
        <x:v>27.4</x:v>
      </x:c>
      <x:c r="F4356" s="68" t="n">
        <x:v>46.5</x:v>
      </x:c>
      <x:c r="G4356" s="68" t="n">
        <x:v>7.9</x:v>
      </x:c>
      <x:c r="H4356" s="69" t="n">
        <x:v>1.747</x:v>
      </x:c>
      <x:c r="I4356" s="68" t="n">
        <x:v>6243</x:v>
      </x:c>
      <x:c r="J4356" s="68" t="n">
        <x:v>14.5</x:v>
      </x:c>
      <x:c r="K4356" s="68" t="n">
        <x:v>618</x:v>
      </x:c>
      <x:c r="L4356" s="68" t="n">
        <x:v>2.6</x:v>
      </x:c>
      <x:c r="M4356" s="70" t="n">
        <x:v>0.081</x:v>
      </x:c>
      <x:c r="N4356" s="71" t="n">
        <x:v>90</x:v>
      </x:c>
      <x:c r="O4356" s="33" t="n">
        <x:f>ROUND(3*E4356+F4356+G4356*H4356,1)</x:f>
        <x:v>142.5</x:v>
      </x:c>
      <x:c r="P4356" s="33" t="n">
        <x:f>ROUND('Inputs'!$C$4*'Inputs'!$C$7*'Inputs'!$C$5*C4356/3600,1)</x:f>
        <x:v>4506.7</x:v>
      </x:c>
      <x:c r="Q4356" s="33" t="n">
        <x:f>ROUND(('Inputs'!$C$4/B4356)*'Inputs'!$C$7*'Inputs'!$C$6*D4356/3600,1)</x:f>
        <x:v>2312</x:v>
      </x:c>
      <x:c r="R4356" s="59" t="n">
        <x:f>ROUND((P4356-Q4356)*O4356-('Inputs'!$C$4/B4356)*(I4356/J4356+K4356)-'Inputs'!$C$4*L4356-('Inputs'!$C$4*'Inputs'!$C$20*'Inputs'!$C$21*'Inputs'!$C$22/1000)*M4356*N4356,0)</x:f>
        <x:v>-54186</x:v>
      </x:c>
      <x:c r="S4356" s="59" t="n">
        <x:f>ROUND(R4356/'Inputs'!$C$4,2)</x:f>
        <x:v>-5.42</x:v>
      </x:c>
      <x:c r="T4356" s="33" t="n">
        <x:f>ROUND((P4356-Q4356)*G4356*'Inputs'!$C$25/1000,1)</x:f>
        <x:v>44.8</x:v>
      </x:c>
    </x:row>
    <x:row r="4357">
      <x:c r="A4357" t="n">
        <x:v>4342</x:v>
      </x:c>
      <x:c r="B4357" s="68" t="n">
        <x:v>41.6</x:v>
      </x:c>
      <x:c r="C4357" s="68" t="n">
        <x:v>34.4</x:v>
      </x:c>
      <x:c r="D4357" s="68" t="n">
        <x:v>217.3</x:v>
      </x:c>
      <x:c r="E4357" s="68" t="n">
        <x:v>24.9</x:v>
      </x:c>
      <x:c r="F4357" s="68" t="n">
        <x:v>36.8</x:v>
      </x:c>
      <x:c r="G4357" s="68" t="n">
        <x:v>8</x:v>
      </x:c>
      <x:c r="H4357" s="69" t="n">
        <x:v>1.597</x:v>
      </x:c>
      <x:c r="I4357" s="68" t="n">
        <x:v>8319</x:v>
      </x:c>
      <x:c r="J4357" s="68" t="n">
        <x:v>14.8</x:v>
      </x:c>
      <x:c r="K4357" s="68" t="n">
        <x:v>383</x:v>
      </x:c>
      <x:c r="L4357" s="68" t="n">
        <x:v>2.3</x:v>
      </x:c>
      <x:c r="M4357" s="70" t="n">
        <x:v>0.022</x:v>
      </x:c>
      <x:c r="N4357" s="71" t="n">
        <x:v>118</x:v>
      </x:c>
      <x:c r="O4357" s="33" t="n">
        <x:f>ROUND(3*E4357+F4357+G4357*H4357,1)</x:f>
        <x:v>124.3</x:v>
      </x:c>
      <x:c r="P4357" s="33" t="n">
        <x:f>ROUND('Inputs'!$C$4*'Inputs'!$C$7*'Inputs'!$C$5*C4357/3600,1)</x:f>
        <x:v>4968.9</x:v>
      </x:c>
      <x:c r="Q4357" s="33" t="n">
        <x:f>ROUND(('Inputs'!$C$4/B4357)*'Inputs'!$C$7*'Inputs'!$C$6*D4357/3600,1)</x:f>
        <x:v>1509</x:v>
      </x:c>
      <x:c r="R4357" s="59" t="n">
        <x:f>ROUND((P4357-Q4357)*O4357-('Inputs'!$C$4/B4357)*(I4357/J4357+K4357)-'Inputs'!$C$4*L4357-('Inputs'!$C$4*'Inputs'!$C$20*'Inputs'!$C$21*'Inputs'!$C$22/1000)*M4357*N4357,0)</x:f>
        <x:v>174074</x:v>
      </x:c>
      <x:c r="S4357" s="59" t="n">
        <x:f>ROUND(R4357/'Inputs'!$C$4,2)</x:f>
        <x:v>17.41</x:v>
      </x:c>
      <x:c r="T4357" s="33" t="n">
        <x:f>ROUND((P4357-Q4357)*G4357*'Inputs'!$C$25/1000,1)</x:f>
        <x:v>71.5</x:v>
      </x:c>
    </x:row>
    <x:row r="4358">
      <x:c r="A4358" t="n">
        <x:v>4343</x:v>
      </x:c>
      <x:c r="B4358" s="68" t="n">
        <x:v>53.1</x:v>
      </x:c>
      <x:c r="C4358" s="68" t="n">
        <x:v>26.6</x:v>
      </x:c>
      <x:c r="D4358" s="68" t="n">
        <x:v>204.9</x:v>
      </x:c>
      <x:c r="E4358" s="68" t="n">
        <x:v>24.6</x:v>
      </x:c>
      <x:c r="F4358" s="68" t="n">
        <x:v>50</x:v>
      </x:c>
      <x:c r="G4358" s="68" t="n">
        <x:v>10</x:v>
      </x:c>
      <x:c r="H4358" s="69" t="n">
        <x:v>1.736</x:v>
      </x:c>
      <x:c r="I4358" s="68" t="n">
        <x:v>6034</x:v>
      </x:c>
      <x:c r="J4358" s="68" t="n">
        <x:v>9.7</x:v>
      </x:c>
      <x:c r="K4358" s="68" t="n">
        <x:v>931</x:v>
      </x:c>
      <x:c r="L4358" s="68" t="n">
        <x:v>4.7</x:v>
      </x:c>
      <x:c r="M4358" s="70" t="n">
        <x:v>0.006</x:v>
      </x:c>
      <x:c r="N4358" s="71" t="n">
        <x:v>146</x:v>
      </x:c>
      <x:c r="O4358" s="33" t="n">
        <x:f>ROUND(3*E4358+F4358+G4358*H4358,1)</x:f>
        <x:v>141.2</x:v>
      </x:c>
      <x:c r="P4358" s="33" t="n">
        <x:f>ROUND('Inputs'!$C$4*'Inputs'!$C$7*'Inputs'!$C$5*C4358/3600,1)</x:f>
        <x:v>3842.2</x:v>
      </x:c>
      <x:c r="Q4358" s="33" t="n">
        <x:f>ROUND(('Inputs'!$C$4/B4358)*'Inputs'!$C$7*'Inputs'!$C$6*D4358/3600,1)</x:f>
        <x:v>1114.8</x:v>
      </x:c>
      <x:c r="R4358" s="59" t="n">
        <x:f>ROUND((P4358-Q4358)*O4358-('Inputs'!$C$4/B4358)*(I4358/J4358+K4358)-'Inputs'!$C$4*L4358-('Inputs'!$C$4*'Inputs'!$C$20*'Inputs'!$C$21*'Inputs'!$C$22/1000)*M4358*N4358,0)</x:f>
        <x:v>43671</x:v>
      </x:c>
      <x:c r="S4358" s="59" t="n">
        <x:f>ROUND(R4358/'Inputs'!$C$4,2)</x:f>
        <x:v>4.37</x:v>
      </x:c>
      <x:c r="T4358" s="33" t="n">
        <x:f>ROUND((P4358-Q4358)*G4358*'Inputs'!$C$25/1000,1)</x:f>
        <x:v>70.5</x:v>
      </x:c>
    </x:row>
    <x:row r="4359">
      <x:c r="A4359" t="n">
        <x:v>4344</x:v>
      </x:c>
      <x:c r="B4359" s="68" t="n">
        <x:v>42.6</x:v>
      </x:c>
      <x:c r="C4359" s="68" t="n">
        <x:v>31.6</x:v>
      </x:c>
      <x:c r="D4359" s="68" t="n">
        <x:v>246.6</x:v>
      </x:c>
      <x:c r="E4359" s="68" t="n">
        <x:v>23.9</x:v>
      </x:c>
      <x:c r="F4359" s="68" t="n">
        <x:v>50.8</x:v>
      </x:c>
      <x:c r="G4359" s="68" t="n">
        <x:v>8.6</x:v>
      </x:c>
      <x:c r="H4359" s="69" t="n">
        <x:v>1.81</x:v>
      </x:c>
      <x:c r="I4359" s="68" t="n">
        <x:v>6318</x:v>
      </x:c>
      <x:c r="J4359" s="68" t="n">
        <x:v>12</x:v>
      </x:c>
      <x:c r="K4359" s="68" t="n">
        <x:v>595</x:v>
      </x:c>
      <x:c r="L4359" s="68" t="n">
        <x:v>2.3</x:v>
      </x:c>
      <x:c r="M4359" s="70" t="n">
        <x:v>0.021</x:v>
      </x:c>
      <x:c r="N4359" s="71" t="n">
        <x:v>109</x:v>
      </x:c>
      <x:c r="O4359" s="33" t="n">
        <x:f>ROUND(3*E4359+F4359+G4359*H4359,1)</x:f>
        <x:v>138.1</x:v>
      </x:c>
      <x:c r="P4359" s="33" t="n">
        <x:f>ROUND('Inputs'!$C$4*'Inputs'!$C$7*'Inputs'!$C$5*C4359/3600,1)</x:f>
        <x:v>4564.4</x:v>
      </x:c>
      <x:c r="Q4359" s="33" t="n">
        <x:f>ROUND(('Inputs'!$C$4/B4359)*'Inputs'!$C$7*'Inputs'!$C$6*D4359/3600,1)</x:f>
        <x:v>1672.3</x:v>
      </x:c>
      <x:c r="R4359" s="59" t="n">
        <x:f>ROUND((P4359-Q4359)*O4359-('Inputs'!$C$4/B4359)*(I4359/J4359+K4359)-'Inputs'!$C$4*L4359-('Inputs'!$C$4*'Inputs'!$C$20*'Inputs'!$C$21*'Inputs'!$C$22/1000)*M4359*N4359,0)</x:f>
        <x:v>108018</x:v>
      </x:c>
      <x:c r="S4359" s="59" t="n">
        <x:f>ROUND(R4359/'Inputs'!$C$4,2)</x:f>
        <x:v>10.8</x:v>
      </x:c>
      <x:c r="T4359" s="33" t="n">
        <x:f>ROUND((P4359-Q4359)*G4359*'Inputs'!$C$25/1000,1)</x:f>
        <x:v>64.3</x:v>
      </x:c>
    </x:row>
    <x:row r="4360">
      <x:c r="A4360" t="n">
        <x:v>4345</x:v>
      </x:c>
      <x:c r="B4360" s="68" t="n">
        <x:v>56.1</x:v>
      </x:c>
      <x:c r="C4360" s="68" t="n">
        <x:v>29.1</x:v>
      </x:c>
      <x:c r="D4360" s="68" t="n">
        <x:v>280.9</x:v>
      </x:c>
      <x:c r="E4360" s="68" t="n">
        <x:v>25.7</x:v>
      </x:c>
      <x:c r="F4360" s="68" t="n">
        <x:v>41.9</x:v>
      </x:c>
      <x:c r="G4360" s="68" t="n">
        <x:v>10.1</x:v>
      </x:c>
      <x:c r="H4360" s="69" t="n">
        <x:v>2.048</x:v>
      </x:c>
      <x:c r="I4360" s="68" t="n">
        <x:v>5063</x:v>
      </x:c>
      <x:c r="J4360" s="68" t="n">
        <x:v>8.3</x:v>
      </x:c>
      <x:c r="K4360" s="68" t="n">
        <x:v>691</x:v>
      </x:c>
      <x:c r="L4360" s="68" t="n">
        <x:v>2.6</x:v>
      </x:c>
      <x:c r="M4360" s="70" t="n">
        <x:v>0.085</x:v>
      </x:c>
      <x:c r="N4360" s="71" t="n">
        <x:v>106</x:v>
      </x:c>
      <x:c r="O4360" s="33" t="n">
        <x:f>ROUND(3*E4360+F4360+G4360*H4360,1)</x:f>
        <x:v>139.7</x:v>
      </x:c>
      <x:c r="P4360" s="33" t="n">
        <x:f>ROUND('Inputs'!$C$4*'Inputs'!$C$7*'Inputs'!$C$5*C4360/3600,1)</x:f>
        <x:v>4203.3</x:v>
      </x:c>
      <x:c r="Q4360" s="33" t="n">
        <x:f>ROUND(('Inputs'!$C$4/B4360)*'Inputs'!$C$7*'Inputs'!$C$6*D4360/3600,1)</x:f>
        <x:v>1446.5</x:v>
      </x:c>
      <x:c r="R4360" s="59" t="n">
        <x:f>ROUND((P4360-Q4360)*O4360-('Inputs'!$C$4/B4360)*(I4360/J4360+K4360)-'Inputs'!$C$4*L4360-('Inputs'!$C$4*'Inputs'!$C$20*'Inputs'!$C$21*'Inputs'!$C$22/1000)*M4360*N4360,0)</x:f>
        <x:v>107070</x:v>
      </x:c>
      <x:c r="S4360" s="59" t="n">
        <x:f>ROUND(R4360/'Inputs'!$C$4,2)</x:f>
        <x:v>10.71</x:v>
      </x:c>
      <x:c r="T4360" s="33" t="n">
        <x:f>ROUND((P4360-Q4360)*G4360*'Inputs'!$C$25/1000,1)</x:f>
        <x:v>71.9</x:v>
      </x:c>
    </x:row>
    <x:row r="4361">
      <x:c r="A4361" t="n">
        <x:v>4346</x:v>
      </x:c>
      <x:c r="B4361" s="68" t="n">
        <x:v>39.4</x:v>
      </x:c>
      <x:c r="C4361" s="68" t="n">
        <x:v>30.2</x:v>
      </x:c>
      <x:c r="D4361" s="68" t="n">
        <x:v>180.1</x:v>
      </x:c>
      <x:c r="E4361" s="68" t="n">
        <x:v>27.3</x:v>
      </x:c>
      <x:c r="F4361" s="68" t="n">
        <x:v>37.9</x:v>
      </x:c>
      <x:c r="G4361" s="68" t="n">
        <x:v>8.5</x:v>
      </x:c>
      <x:c r="H4361" s="69" t="n">
        <x:v>1.779</x:v>
      </x:c>
      <x:c r="I4361" s="68" t="n">
        <x:v>9726</x:v>
      </x:c>
      <x:c r="J4361" s="68" t="n">
        <x:v>12.1</x:v>
      </x:c>
      <x:c r="K4361" s="68" t="n">
        <x:v>646</x:v>
      </x:c>
      <x:c r="L4361" s="68" t="n">
        <x:v>2.4</x:v>
      </x:c>
      <x:c r="M4361" s="70" t="n">
        <x:v>0.026</x:v>
      </x:c>
      <x:c r="N4361" s="71" t="n">
        <x:v>64</x:v>
      </x:c>
      <x:c r="O4361" s="33" t="n">
        <x:f>ROUND(3*E4361+F4361+G4361*H4361,1)</x:f>
        <x:v>134.9</x:v>
      </x:c>
      <x:c r="P4361" s="33" t="n">
        <x:f>ROUND('Inputs'!$C$4*'Inputs'!$C$7*'Inputs'!$C$5*C4361/3600,1)</x:f>
        <x:v>4362.2</x:v>
      </x:c>
      <x:c r="Q4361" s="33" t="n">
        <x:f>ROUND(('Inputs'!$C$4/B4361)*'Inputs'!$C$7*'Inputs'!$C$6*D4361/3600,1)</x:f>
        <x:v>1320.5</x:v>
      </x:c>
      <x:c r="R4361" s="59" t="n">
        <x:f>ROUND((P4361-Q4361)*O4361-('Inputs'!$C$4/B4361)*(I4361/J4361+K4361)-'Inputs'!$C$4*L4361-('Inputs'!$C$4*'Inputs'!$C$20*'Inputs'!$C$21*'Inputs'!$C$22/1000)*M4361*N4361,0)</x:f>
        <x:v>14634</x:v>
      </x:c>
      <x:c r="S4361" s="59" t="n">
        <x:f>ROUND(R4361/'Inputs'!$C$4,2)</x:f>
        <x:v>1.46</x:v>
      </x:c>
      <x:c r="T4361" s="33" t="n">
        <x:f>ROUND((P4361-Q4361)*G4361*'Inputs'!$C$25/1000,1)</x:f>
        <x:v>66.8</x:v>
      </x:c>
    </x:row>
    <x:row r="4362">
      <x:c r="A4362" t="n">
        <x:v>4347</x:v>
      </x:c>
      <x:c r="B4362" s="68" t="n">
        <x:v>30.2</x:v>
      </x:c>
      <x:c r="C4362" s="68" t="n">
        <x:v>27.1</x:v>
      </x:c>
      <x:c r="D4362" s="68" t="n">
        <x:v>214.4</x:v>
      </x:c>
      <x:c r="E4362" s="68" t="n">
        <x:v>27.5</x:v>
      </x:c>
      <x:c r="F4362" s="68" t="n">
        <x:v>35.8</x:v>
      </x:c>
      <x:c r="G4362" s="68" t="n">
        <x:v>7.6</x:v>
      </x:c>
      <x:c r="H4362" s="69" t="n">
        <x:v>1.81</x:v>
      </x:c>
      <x:c r="I4362" s="68" t="n">
        <x:v>7361</x:v>
      </x:c>
      <x:c r="J4362" s="68" t="n">
        <x:v>14.1</x:v>
      </x:c>
      <x:c r="K4362" s="68" t="n">
        <x:v>964</x:v>
      </x:c>
      <x:c r="L4362" s="68" t="n">
        <x:v>4.1</x:v>
      </x:c>
      <x:c r="M4362" s="70" t="n">
        <x:v>0.094</x:v>
      </x:c>
      <x:c r="N4362" s="71" t="n">
        <x:v>98</x:v>
      </x:c>
      <x:c r="O4362" s="33" t="n">
        <x:f>ROUND(3*E4362+F4362+G4362*H4362,1)</x:f>
        <x:v>132.1</x:v>
      </x:c>
      <x:c r="P4362" s="33" t="n">
        <x:f>ROUND('Inputs'!$C$4*'Inputs'!$C$7*'Inputs'!$C$5*C4362/3600,1)</x:f>
        <x:v>3914.4</x:v>
      </x:c>
      <x:c r="Q4362" s="33" t="n">
        <x:f>ROUND(('Inputs'!$C$4/B4362)*'Inputs'!$C$7*'Inputs'!$C$6*D4362/3600,1)</x:f>
        <x:v>2050.9</x:v>
      </x:c>
      <x:c r="R4362" s="59" t="n">
        <x:f>ROUND((P4362-Q4362)*O4362-('Inputs'!$C$4/B4362)*(I4362/J4362+K4362)-'Inputs'!$C$4*L4362-('Inputs'!$C$4*'Inputs'!$C$20*'Inputs'!$C$21*'Inputs'!$C$22/1000)*M4362*N4362,0)</x:f>
        <x:v>-307503</x:v>
      </x:c>
      <x:c r="S4362" s="59" t="n">
        <x:f>ROUND(R4362/'Inputs'!$C$4,2)</x:f>
        <x:v>-30.75</x:v>
      </x:c>
      <x:c r="T4362" s="33" t="n">
        <x:f>ROUND((P4362-Q4362)*G4362*'Inputs'!$C$25/1000,1)</x:f>
        <x:v>36.6</x:v>
      </x:c>
    </x:row>
    <x:row r="4363">
      <x:c r="A4363" t="n">
        <x:v>4348</x:v>
      </x:c>
      <x:c r="B4363" s="68" t="n">
        <x:v>49.8</x:v>
      </x:c>
      <x:c r="C4363" s="68" t="n">
        <x:v>25.3</x:v>
      </x:c>
      <x:c r="D4363" s="68" t="n">
        <x:v>225.3</x:v>
      </x:c>
      <x:c r="E4363" s="68" t="n">
        <x:v>20.3</x:v>
      </x:c>
      <x:c r="F4363" s="68" t="n">
        <x:v>47.2</x:v>
      </x:c>
      <x:c r="G4363" s="68" t="n">
        <x:v>9</x:v>
      </x:c>
      <x:c r="H4363" s="69" t="n">
        <x:v>2.02</x:v>
      </x:c>
      <x:c r="I4363" s="68" t="n">
        <x:v>8143</x:v>
      </x:c>
      <x:c r="J4363" s="68" t="n">
        <x:v>11.6</x:v>
      </x:c>
      <x:c r="K4363" s="68" t="n">
        <x:v>830</x:v>
      </x:c>
      <x:c r="L4363" s="68" t="n">
        <x:v>4.1</x:v>
      </x:c>
      <x:c r="M4363" s="70" t="n">
        <x:v>0.016</x:v>
      </x:c>
      <x:c r="N4363" s="71" t="n">
        <x:v>77</x:v>
      </x:c>
      <x:c r="O4363" s="33" t="n">
        <x:f>ROUND(3*E4363+F4363+G4363*H4363,1)</x:f>
        <x:v>126.3</x:v>
      </x:c>
      <x:c r="P4363" s="33" t="n">
        <x:f>ROUND('Inputs'!$C$4*'Inputs'!$C$7*'Inputs'!$C$5*C4363/3600,1)</x:f>
        <x:v>3654.4</x:v>
      </x:c>
      <x:c r="Q4363" s="33" t="n">
        <x:f>ROUND(('Inputs'!$C$4/B4363)*'Inputs'!$C$7*'Inputs'!$C$6*D4363/3600,1)</x:f>
        <x:v>1307</x:v>
      </x:c>
      <x:c r="R4363" s="59" t="n">
        <x:f>ROUND((P4363-Q4363)*O4363-('Inputs'!$C$4/B4363)*(I4363/J4363+K4363)-'Inputs'!$C$4*L4363-('Inputs'!$C$4*'Inputs'!$C$20*'Inputs'!$C$21*'Inputs'!$C$22/1000)*M4363*N4363,0)</x:f>
        <x:v>-54905</x:v>
      </x:c>
      <x:c r="S4363" s="59" t="n">
        <x:f>ROUND(R4363/'Inputs'!$C$4,2)</x:f>
        <x:v>-5.49</x:v>
      </x:c>
      <x:c r="T4363" s="33" t="n">
        <x:f>ROUND((P4363-Q4363)*G4363*'Inputs'!$C$25/1000,1)</x:f>
        <x:v>54.6</x:v>
      </x:c>
    </x:row>
    <x:row r="4364">
      <x:c r="A4364" t="n">
        <x:v>4349</x:v>
      </x:c>
      <x:c r="B4364" s="68" t="n">
        <x:v>40.9</x:v>
      </x:c>
      <x:c r="C4364" s="68" t="n">
        <x:v>29.7</x:v>
      </x:c>
      <x:c r="D4364" s="68" t="n">
        <x:v>181</x:v>
      </x:c>
      <x:c r="E4364" s="68" t="n">
        <x:v>27.4</x:v>
      </x:c>
      <x:c r="F4364" s="68" t="n">
        <x:v>52.7</x:v>
      </x:c>
      <x:c r="G4364" s="68" t="n">
        <x:v>7.7</x:v>
      </x:c>
      <x:c r="H4364" s="69" t="n">
        <x:v>1.882</x:v>
      </x:c>
      <x:c r="I4364" s="68" t="n">
        <x:v>7162</x:v>
      </x:c>
      <x:c r="J4364" s="68" t="n">
        <x:v>14.6</x:v>
      </x:c>
      <x:c r="K4364" s="68" t="n">
        <x:v>549</x:v>
      </x:c>
      <x:c r="L4364" s="68" t="n">
        <x:v>4.9</x:v>
      </x:c>
      <x:c r="M4364" s="70" t="n">
        <x:v>0.047</x:v>
      </x:c>
      <x:c r="N4364" s="71" t="n">
        <x:v>70</x:v>
      </x:c>
      <x:c r="O4364" s="33" t="n">
        <x:f>ROUND(3*E4364+F4364+G4364*H4364,1)</x:f>
        <x:v>149.4</x:v>
      </x:c>
      <x:c r="P4364" s="33" t="n">
        <x:f>ROUND('Inputs'!$C$4*'Inputs'!$C$7*'Inputs'!$C$5*C4364/3600,1)</x:f>
        <x:v>4290</x:v>
      </x:c>
      <x:c r="Q4364" s="33" t="n">
        <x:f>ROUND(('Inputs'!$C$4/B4364)*'Inputs'!$C$7*'Inputs'!$C$6*D4364/3600,1)</x:f>
        <x:v>1278.5</x:v>
      </x:c>
      <x:c r="R4364" s="59" t="n">
        <x:f>ROUND((P4364-Q4364)*O4364-('Inputs'!$C$4/B4364)*(I4364/J4364+K4364)-'Inputs'!$C$4*L4364-('Inputs'!$C$4*'Inputs'!$C$20*'Inputs'!$C$21*'Inputs'!$C$22/1000)*M4364*N4364,0)</x:f>
        <x:v>139393</x:v>
      </x:c>
      <x:c r="S4364" s="59" t="n">
        <x:f>ROUND(R4364/'Inputs'!$C$4,2)</x:f>
        <x:v>13.94</x:v>
      </x:c>
      <x:c r="T4364" s="33" t="n">
        <x:f>ROUND((P4364-Q4364)*G4364*'Inputs'!$C$25/1000,1)</x:f>
        <x:v>59.9</x:v>
      </x:c>
    </x:row>
    <x:row r="4365">
      <x:c r="A4365" t="n">
        <x:v>4350</x:v>
      </x:c>
      <x:c r="B4365" s="68" t="n">
        <x:v>43.1</x:v>
      </x:c>
      <x:c r="C4365" s="68" t="n">
        <x:v>32.5</x:v>
      </x:c>
      <x:c r="D4365" s="68" t="n">
        <x:v>173.3</x:v>
      </x:c>
      <x:c r="E4365" s="68" t="n">
        <x:v>24</x:v>
      </x:c>
      <x:c r="F4365" s="68" t="n">
        <x:v>45.8</x:v>
      </x:c>
      <x:c r="G4365" s="68" t="n">
        <x:v>8.6</x:v>
      </x:c>
      <x:c r="H4365" s="69" t="n">
        <x:v>1.775</x:v>
      </x:c>
      <x:c r="I4365" s="68" t="n">
        <x:v>6534</x:v>
      </x:c>
      <x:c r="J4365" s="68" t="n">
        <x:v>12.8</x:v>
      </x:c>
      <x:c r="K4365" s="68" t="n">
        <x:v>778</x:v>
      </x:c>
      <x:c r="L4365" s="68" t="n">
        <x:v>4.6</x:v>
      </x:c>
      <x:c r="M4365" s="70" t="n">
        <x:v>0.004</x:v>
      </x:c>
      <x:c r="N4365" s="71" t="n">
        <x:v>160</x:v>
      </x:c>
      <x:c r="O4365" s="33" t="n">
        <x:f>ROUND(3*E4365+F4365+G4365*H4365,1)</x:f>
        <x:v>133.1</x:v>
      </x:c>
      <x:c r="P4365" s="33" t="n">
        <x:f>ROUND('Inputs'!$C$4*'Inputs'!$C$7*'Inputs'!$C$5*C4365/3600,1)</x:f>
        <x:v>4694.4</x:v>
      </x:c>
      <x:c r="Q4365" s="33" t="n">
        <x:f>ROUND(('Inputs'!$C$4/B4365)*'Inputs'!$C$7*'Inputs'!$C$6*D4365/3600,1)</x:f>
        <x:v>1161.6</x:v>
      </x:c>
      <x:c r="R4365" s="59" t="n">
        <x:f>ROUND((P4365-Q4365)*O4365-('Inputs'!$C$4/B4365)*(I4365/J4365+K4365)-'Inputs'!$C$4*L4365-('Inputs'!$C$4*'Inputs'!$C$20*'Inputs'!$C$21*'Inputs'!$C$22/1000)*M4365*N4365,0)</x:f>
        <x:v>123836</x:v>
      </x:c>
      <x:c r="S4365" s="59" t="n">
        <x:f>ROUND(R4365/'Inputs'!$C$4,2)</x:f>
        <x:v>12.38</x:v>
      </x:c>
      <x:c r="T4365" s="33" t="n">
        <x:f>ROUND((P4365-Q4365)*G4365*'Inputs'!$C$25/1000,1)</x:f>
        <x:v>78.5</x:v>
      </x:c>
    </x:row>
    <x:row r="4366">
      <x:c r="A4366" t="n">
        <x:v>4351</x:v>
      </x:c>
      <x:c r="B4366" s="68" t="n">
        <x:v>40.4</x:v>
      </x:c>
      <x:c r="C4366" s="68" t="n">
        <x:v>28.7</x:v>
      </x:c>
      <x:c r="D4366" s="68" t="n">
        <x:v>234.2</x:v>
      </x:c>
      <x:c r="E4366" s="68" t="n">
        <x:v>23.7</x:v>
      </x:c>
      <x:c r="F4366" s="68" t="n">
        <x:v>45.8</x:v>
      </x:c>
      <x:c r="G4366" s="68" t="n">
        <x:v>8.5</x:v>
      </x:c>
      <x:c r="H4366" s="69" t="n">
        <x:v>1.898</x:v>
      </x:c>
      <x:c r="I4366" s="68" t="n">
        <x:v>7685</x:v>
      </x:c>
      <x:c r="J4366" s="68" t="n">
        <x:v>13.6</x:v>
      </x:c>
      <x:c r="K4366" s="68" t="n">
        <x:v>613</x:v>
      </x:c>
      <x:c r="L4366" s="68" t="n">
        <x:v>2.7</x:v>
      </x:c>
      <x:c r="M4366" s="70" t="n">
        <x:v>0.033</x:v>
      </x:c>
      <x:c r="N4366" s="71" t="n">
        <x:v>90</x:v>
      </x:c>
      <x:c r="O4366" s="33" t="n">
        <x:f>ROUND(3*E4366+F4366+G4366*H4366,1)</x:f>
        <x:v>133</x:v>
      </x:c>
      <x:c r="P4366" s="33" t="n">
        <x:f>ROUND('Inputs'!$C$4*'Inputs'!$C$7*'Inputs'!$C$5*C4366/3600,1)</x:f>
        <x:v>4145.6</x:v>
      </x:c>
      <x:c r="Q4366" s="33" t="n">
        <x:f>ROUND(('Inputs'!$C$4/B4366)*'Inputs'!$C$7*'Inputs'!$C$6*D4366/3600,1)</x:f>
        <x:v>1674.7</x:v>
      </x:c>
      <x:c r="R4366" s="59" t="n">
        <x:f>ROUND((P4366-Q4366)*O4366-('Inputs'!$C$4/B4366)*(I4366/J4366+K4366)-'Inputs'!$C$4*L4366-('Inputs'!$C$4*'Inputs'!$C$20*'Inputs'!$C$21*'Inputs'!$C$22/1000)*M4366*N4366,0)</x:f>
        <x:v>3386</x:v>
      </x:c>
      <x:c r="S4366" s="59" t="n">
        <x:f>ROUND(R4366/'Inputs'!$C$4,2)</x:f>
        <x:v>0.34</x:v>
      </x:c>
      <x:c r="T4366" s="33" t="n">
        <x:f>ROUND((P4366-Q4366)*G4366*'Inputs'!$C$25/1000,1)</x:f>
        <x:v>54.3</x:v>
      </x:c>
    </x:row>
    <x:row r="4367">
      <x:c r="A4367" t="n">
        <x:v>4352</x:v>
      </x:c>
      <x:c r="B4367" s="68" t="n">
        <x:v>26.9</x:v>
      </x:c>
      <x:c r="C4367" s="68" t="n">
        <x:v>28.9</x:v>
      </x:c>
      <x:c r="D4367" s="68" t="n">
        <x:v>173.6</x:v>
      </x:c>
      <x:c r="E4367" s="68" t="n">
        <x:v>27.4</x:v>
      </x:c>
      <x:c r="F4367" s="68" t="n">
        <x:v>51.9</x:v>
      </x:c>
      <x:c r="G4367" s="68" t="n">
        <x:v>10.2</x:v>
      </x:c>
      <x:c r="H4367" s="69" t="n">
        <x:v>1.926</x:v>
      </x:c>
      <x:c r="I4367" s="68" t="n">
        <x:v>4978</x:v>
      </x:c>
      <x:c r="J4367" s="68" t="n">
        <x:v>9.1</x:v>
      </x:c>
      <x:c r="K4367" s="68" t="n">
        <x:v>813</x:v>
      </x:c>
      <x:c r="L4367" s="68" t="n">
        <x:v>4.9</x:v>
      </x:c>
      <x:c r="M4367" s="70" t="n">
        <x:v>0.074</x:v>
      </x:c>
      <x:c r="N4367" s="71" t="n">
        <x:v>160</x:v>
      </x:c>
      <x:c r="O4367" s="33" t="n">
        <x:f>ROUND(3*E4367+F4367+G4367*H4367,1)</x:f>
        <x:v>153.7</x:v>
      </x:c>
      <x:c r="P4367" s="33" t="n">
        <x:f>ROUND('Inputs'!$C$4*'Inputs'!$C$7*'Inputs'!$C$5*C4367/3600,1)</x:f>
        <x:v>4174.4</x:v>
      </x:c>
      <x:c r="Q4367" s="33" t="n">
        <x:f>ROUND(('Inputs'!$C$4/B4367)*'Inputs'!$C$7*'Inputs'!$C$6*D4367/3600,1)</x:f>
        <x:v>1864.4</x:v>
      </x:c>
      <x:c r="R4367" s="59" t="n">
        <x:f>ROUND((P4367-Q4367)*O4367-('Inputs'!$C$4/B4367)*(I4367/J4367+K4367)-'Inputs'!$C$4*L4367-('Inputs'!$C$4*'Inputs'!$C$20*'Inputs'!$C$21*'Inputs'!$C$22/1000)*M4367*N4367,0)</x:f>
        <x:v>-226017</x:v>
      </x:c>
      <x:c r="S4367" s="59" t="n">
        <x:f>ROUND(R4367/'Inputs'!$C$4,2)</x:f>
        <x:v>-22.6</x:v>
      </x:c>
      <x:c r="T4367" s="33" t="n">
        <x:f>ROUND((P4367-Q4367)*G4367*'Inputs'!$C$25/1000,1)</x:f>
        <x:v>60.9</x:v>
      </x:c>
    </x:row>
    <x:row r="4368">
      <x:c r="A4368" t="n">
        <x:v>4353</x:v>
      </x:c>
      <x:c r="B4368" s="68" t="n">
        <x:v>47.8</x:v>
      </x:c>
      <x:c r="C4368" s="68" t="n">
        <x:v>24.7</x:v>
      </x:c>
      <x:c r="D4368" s="68" t="n">
        <x:v>266</x:v>
      </x:c>
      <x:c r="E4368" s="68" t="n">
        <x:v>27.5</x:v>
      </x:c>
      <x:c r="F4368" s="68" t="n">
        <x:v>53.4</x:v>
      </x:c>
      <x:c r="G4368" s="68" t="n">
        <x:v>8.3</x:v>
      </x:c>
      <x:c r="H4368" s="69" t="n">
        <x:v>1.878</x:v>
      </x:c>
      <x:c r="I4368" s="68" t="n">
        <x:v>4037</x:v>
      </x:c>
      <x:c r="J4368" s="68" t="n">
        <x:v>12.3</x:v>
      </x:c>
      <x:c r="K4368" s="68" t="n">
        <x:v>708</x:v>
      </x:c>
      <x:c r="L4368" s="68" t="n">
        <x:v>2.4</x:v>
      </x:c>
      <x:c r="M4368" s="70" t="n">
        <x:v>0.056</x:v>
      </x:c>
      <x:c r="N4368" s="71" t="n">
        <x:v>62</x:v>
      </x:c>
      <x:c r="O4368" s="33" t="n">
        <x:f>ROUND(3*E4368+F4368+G4368*H4368,1)</x:f>
        <x:v>151.5</x:v>
      </x:c>
      <x:c r="P4368" s="33" t="n">
        <x:f>ROUND('Inputs'!$C$4*'Inputs'!$C$7*'Inputs'!$C$5*C4368/3600,1)</x:f>
        <x:v>3567.8</x:v>
      </x:c>
      <x:c r="Q4368" s="33" t="n">
        <x:f>ROUND(('Inputs'!$C$4/B4368)*'Inputs'!$C$7*'Inputs'!$C$6*D4368/3600,1)</x:f>
        <x:v>1607.6</x:v>
      </x:c>
      <x:c r="R4368" s="59" t="n">
        <x:f>ROUND((P4368-Q4368)*O4368-('Inputs'!$C$4/B4368)*(I4368/J4368+K4368)-'Inputs'!$C$4*L4368-('Inputs'!$C$4*'Inputs'!$C$20*'Inputs'!$C$21*'Inputs'!$C$22/1000)*M4368*N4368,0)</x:f>
        <x:v>48426</x:v>
      </x:c>
      <x:c r="S4368" s="59" t="n">
        <x:f>ROUND(R4368/'Inputs'!$C$4,2)</x:f>
        <x:v>4.84</x:v>
      </x:c>
      <x:c r="T4368" s="33" t="n">
        <x:f>ROUND((P4368-Q4368)*G4368*'Inputs'!$C$25/1000,1)</x:f>
        <x:v>42</x:v>
      </x:c>
    </x:row>
    <x:row r="4369">
      <x:c r="A4369" t="n">
        <x:v>4354</x:v>
      </x:c>
      <x:c r="B4369" s="68" t="n">
        <x:v>42.8</x:v>
      </x:c>
      <x:c r="C4369" s="68" t="n">
        <x:v>30.9</x:v>
      </x:c>
      <x:c r="D4369" s="68" t="n">
        <x:v>274.4</x:v>
      </x:c>
      <x:c r="E4369" s="68" t="n">
        <x:v>20.8</x:v>
      </x:c>
      <x:c r="F4369" s="68" t="n">
        <x:v>44.3</x:v>
      </x:c>
      <x:c r="G4369" s="68" t="n">
        <x:v>9.9</x:v>
      </x:c>
      <x:c r="H4369" s="69" t="n">
        <x:v>2.083</x:v>
      </x:c>
      <x:c r="I4369" s="68" t="n">
        <x:v>7267</x:v>
      </x:c>
      <x:c r="J4369" s="68" t="n">
        <x:v>11.7</x:v>
      </x:c>
      <x:c r="K4369" s="68" t="n">
        <x:v>690</x:v>
      </x:c>
      <x:c r="L4369" s="68" t="n">
        <x:v>4.8</x:v>
      </x:c>
      <x:c r="M4369" s="70" t="n">
        <x:v>0.088</x:v>
      </x:c>
      <x:c r="N4369" s="71" t="n">
        <x:v>119</x:v>
      </x:c>
      <x:c r="O4369" s="33" t="n">
        <x:f>ROUND(3*E4369+F4369+G4369*H4369,1)</x:f>
        <x:v>127.3</x:v>
      </x:c>
      <x:c r="P4369" s="33" t="n">
        <x:f>ROUND('Inputs'!$C$4*'Inputs'!$C$7*'Inputs'!$C$5*C4369/3600,1)</x:f>
        <x:v>4463.3</x:v>
      </x:c>
      <x:c r="Q4369" s="33" t="n">
        <x:f>ROUND(('Inputs'!$C$4/B4369)*'Inputs'!$C$7*'Inputs'!$C$6*D4369/3600,1)</x:f>
        <x:v>1852.1</x:v>
      </x:c>
      <x:c r="R4369" s="59" t="n">
        <x:f>ROUND((P4369-Q4369)*O4369-('Inputs'!$C$4/B4369)*(I4369/J4369+K4369)-'Inputs'!$C$4*L4369-('Inputs'!$C$4*'Inputs'!$C$20*'Inputs'!$C$21*'Inputs'!$C$22/1000)*M4369*N4369,0)</x:f>
        <x:v>-45346</x:v>
      </x:c>
      <x:c r="S4369" s="59" t="n">
        <x:f>ROUND(R4369/'Inputs'!$C$4,2)</x:f>
        <x:v>-4.53</x:v>
      </x:c>
      <x:c r="T4369" s="33" t="n">
        <x:f>ROUND((P4369-Q4369)*G4369*'Inputs'!$C$25/1000,1)</x:f>
        <x:v>66.8</x:v>
      </x:c>
    </x:row>
    <x:row r="4370">
      <x:c r="A4370" t="n">
        <x:v>4355</x:v>
      </x:c>
      <x:c r="B4370" s="68" t="n">
        <x:v>54.3</x:v>
      </x:c>
      <x:c r="C4370" s="68" t="n">
        <x:v>30.9</x:v>
      </x:c>
      <x:c r="D4370" s="68" t="n">
        <x:v>161.9</x:v>
      </x:c>
      <x:c r="E4370" s="68" t="n">
        <x:v>24.5</x:v>
      </x:c>
      <x:c r="F4370" s="68" t="n">
        <x:v>38</x:v>
      </x:c>
      <x:c r="G4370" s="68" t="n">
        <x:v>7.5</x:v>
      </x:c>
      <x:c r="H4370" s="69" t="n">
        <x:v>1.787</x:v>
      </x:c>
      <x:c r="I4370" s="68" t="n">
        <x:v>5140</x:v>
      </x:c>
      <x:c r="J4370" s="68" t="n">
        <x:v>14.9</x:v>
      </x:c>
      <x:c r="K4370" s="68" t="n">
        <x:v>516</x:v>
      </x:c>
      <x:c r="L4370" s="68" t="n">
        <x:v>2.4</x:v>
      </x:c>
      <x:c r="M4370" s="70" t="n">
        <x:v>0.059</x:v>
      </x:c>
      <x:c r="N4370" s="71" t="n">
        <x:v>123</x:v>
      </x:c>
      <x:c r="O4370" s="33" t="n">
        <x:f>ROUND(3*E4370+F4370+G4370*H4370,1)</x:f>
        <x:v>124.9</x:v>
      </x:c>
      <x:c r="P4370" s="33" t="n">
        <x:f>ROUND('Inputs'!$C$4*'Inputs'!$C$7*'Inputs'!$C$5*C4370/3600,1)</x:f>
        <x:v>4463.3</x:v>
      </x:c>
      <x:c r="Q4370" s="33" t="n">
        <x:f>ROUND(('Inputs'!$C$4/B4370)*'Inputs'!$C$7*'Inputs'!$C$6*D4370/3600,1)</x:f>
        <x:v>861.3</x:v>
      </x:c>
      <x:c r="R4370" s="59" t="n">
        <x:f>ROUND((P4370-Q4370)*O4370-('Inputs'!$C$4/B4370)*(I4370/J4370+K4370)-'Inputs'!$C$4*L4370-('Inputs'!$C$4*'Inputs'!$C$20*'Inputs'!$C$21*'Inputs'!$C$22/1000)*M4370*N4370,0)</x:f>
        <x:v>251105</x:v>
      </x:c>
      <x:c r="S4370" s="59" t="n">
        <x:f>ROUND(R4370/'Inputs'!$C$4,2)</x:f>
        <x:v>25.11</x:v>
      </x:c>
      <x:c r="T4370" s="33" t="n">
        <x:f>ROUND((P4370-Q4370)*G4370*'Inputs'!$C$25/1000,1)</x:f>
        <x:v>69.8</x:v>
      </x:c>
    </x:row>
    <x:row r="4371">
      <x:c r="A4371" t="n">
        <x:v>4356</x:v>
      </x:c>
      <x:c r="B4371" s="68" t="n">
        <x:v>37.1</x:v>
      </x:c>
      <x:c r="C4371" s="68" t="n">
        <x:v>29</x:v>
      </x:c>
      <x:c r="D4371" s="68" t="n">
        <x:v>189.6</x:v>
      </x:c>
      <x:c r="E4371" s="68" t="n">
        <x:v>22.4</x:v>
      </x:c>
      <x:c r="F4371" s="68" t="n">
        <x:v>43.1</x:v>
      </x:c>
      <x:c r="G4371" s="68" t="n">
        <x:v>7.7</x:v>
      </x:c>
      <x:c r="H4371" s="69" t="n">
        <x:v>1.792</x:v>
      </x:c>
      <x:c r="I4371" s="68" t="n">
        <x:v>5425</x:v>
      </x:c>
      <x:c r="J4371" s="68" t="n">
        <x:v>12.2</x:v>
      </x:c>
      <x:c r="K4371" s="68" t="n">
        <x:v>450</x:v>
      </x:c>
      <x:c r="L4371" s="68" t="n">
        <x:v>3.9</x:v>
      </x:c>
      <x:c r="M4371" s="70" t="n">
        <x:v>0.022</x:v>
      </x:c>
      <x:c r="N4371" s="71" t="n">
        <x:v>154</x:v>
      </x:c>
      <x:c r="O4371" s="33" t="n">
        <x:f>ROUND(3*E4371+F4371+G4371*H4371,1)</x:f>
        <x:v>124.1</x:v>
      </x:c>
      <x:c r="P4371" s="33" t="n">
        <x:f>ROUND('Inputs'!$C$4*'Inputs'!$C$7*'Inputs'!$C$5*C4371/3600,1)</x:f>
        <x:v>4188.9</x:v>
      </x:c>
      <x:c r="Q4371" s="33" t="n">
        <x:f>ROUND(('Inputs'!$C$4/B4371)*'Inputs'!$C$7*'Inputs'!$C$6*D4371/3600,1)</x:f>
        <x:v>1476.4</x:v>
      </x:c>
      <x:c r="R4371" s="59" t="n">
        <x:f>ROUND((P4371-Q4371)*O4371-('Inputs'!$C$4/B4371)*(I4371/J4371+K4371)-'Inputs'!$C$4*L4371-('Inputs'!$C$4*'Inputs'!$C$20*'Inputs'!$C$21*'Inputs'!$C$22/1000)*M4371*N4371,0)</x:f>
        <x:v>48894</x:v>
      </x:c>
      <x:c r="S4371" s="59" t="n">
        <x:f>ROUND(R4371/'Inputs'!$C$4,2)</x:f>
        <x:v>4.89</x:v>
      </x:c>
      <x:c r="T4371" s="33" t="n">
        <x:f>ROUND((P4371-Q4371)*G4371*'Inputs'!$C$25/1000,1)</x:f>
        <x:v>54</x:v>
      </x:c>
    </x:row>
    <x:row r="4372">
      <x:c r="A4372" t="n">
        <x:v>4357</x:v>
      </x:c>
      <x:c r="B4372" s="68" t="n">
        <x:v>42.1</x:v>
      </x:c>
      <x:c r="C4372" s="68" t="n">
        <x:v>25.2</x:v>
      </x:c>
      <x:c r="D4372" s="68" t="n">
        <x:v>243.6</x:v>
      </x:c>
      <x:c r="E4372" s="68" t="n">
        <x:v>23.1</x:v>
      </x:c>
      <x:c r="F4372" s="68" t="n">
        <x:v>31.6</x:v>
      </x:c>
      <x:c r="G4372" s="68" t="n">
        <x:v>7</x:v>
      </x:c>
      <x:c r="H4372" s="69" t="n">
        <x:v>1.709</x:v>
      </x:c>
      <x:c r="I4372" s="68" t="n">
        <x:v>6135</x:v>
      </x:c>
      <x:c r="J4372" s="68" t="n">
        <x:v>13.5</x:v>
      </x:c>
      <x:c r="K4372" s="68" t="n">
        <x:v>645</x:v>
      </x:c>
      <x:c r="L4372" s="68" t="n">
        <x:v>3.1</x:v>
      </x:c>
      <x:c r="M4372" s="70" t="n">
        <x:v>0.061</x:v>
      </x:c>
      <x:c r="N4372" s="71" t="n">
        <x:v>117</x:v>
      </x:c>
      <x:c r="O4372" s="33" t="n">
        <x:f>ROUND(3*E4372+F4372+G4372*H4372,1)</x:f>
        <x:v>112.9</x:v>
      </x:c>
      <x:c r="P4372" s="33" t="n">
        <x:f>ROUND('Inputs'!$C$4*'Inputs'!$C$7*'Inputs'!$C$5*C4372/3600,1)</x:f>
        <x:v>3640</x:v>
      </x:c>
      <x:c r="Q4372" s="33" t="n">
        <x:f>ROUND(('Inputs'!$C$4/B4372)*'Inputs'!$C$7*'Inputs'!$C$6*D4372/3600,1)</x:f>
        <x:v>1671.6</x:v>
      </x:c>
      <x:c r="R4372" s="59" t="n">
        <x:f>ROUND((P4372-Q4372)*O4372-('Inputs'!$C$4/B4372)*(I4372/J4372+K4372)-'Inputs'!$C$4*L4372-('Inputs'!$C$4*'Inputs'!$C$20*'Inputs'!$C$21*'Inputs'!$C$22/1000)*M4372*N4372,0)</x:f>
        <x:v>-85878</x:v>
      </x:c>
      <x:c r="S4372" s="59" t="n">
        <x:f>ROUND(R4372/'Inputs'!$C$4,2)</x:f>
        <x:v>-8.59</x:v>
      </x:c>
      <x:c r="T4372" s="33" t="n">
        <x:f>ROUND((P4372-Q4372)*G4372*'Inputs'!$C$25/1000,1)</x:f>
        <x:v>35.6</x:v>
      </x:c>
    </x:row>
    <x:row r="4373">
      <x:c r="A4373" t="n">
        <x:v>4358</x:v>
      </x:c>
      <x:c r="B4373" s="68" t="n">
        <x:v>36.5</x:v>
      </x:c>
      <x:c r="C4373" s="68" t="n">
        <x:v>27.9</x:v>
      </x:c>
      <x:c r="D4373" s="68" t="n">
        <x:v>191</x:v>
      </x:c>
      <x:c r="E4373" s="68" t="n">
        <x:v>27.6</x:v>
      </x:c>
      <x:c r="F4373" s="68" t="n">
        <x:v>35.4</x:v>
      </x:c>
      <x:c r="G4373" s="68" t="n">
        <x:v>7.6</x:v>
      </x:c>
      <x:c r="H4373" s="69" t="n">
        <x:v>1.823</x:v>
      </x:c>
      <x:c r="I4373" s="68" t="n">
        <x:v>6335</x:v>
      </x:c>
      <x:c r="J4373" s="68" t="n">
        <x:v>12.8</x:v>
      </x:c>
      <x:c r="K4373" s="68" t="n">
        <x:v>558</x:v>
      </x:c>
      <x:c r="L4373" s="68" t="n">
        <x:v>2.7</x:v>
      </x:c>
      <x:c r="M4373" s="70" t="n">
        <x:v>0.068</x:v>
      </x:c>
      <x:c r="N4373" s="71" t="n">
        <x:v>99</x:v>
      </x:c>
      <x:c r="O4373" s="33" t="n">
        <x:f>ROUND(3*E4373+F4373+G4373*H4373,1)</x:f>
        <x:v>132.1</x:v>
      </x:c>
      <x:c r="P4373" s="33" t="n">
        <x:f>ROUND('Inputs'!$C$4*'Inputs'!$C$7*'Inputs'!$C$5*C4373/3600,1)</x:f>
        <x:v>4030</x:v>
      </x:c>
      <x:c r="Q4373" s="33" t="n">
        <x:f>ROUND(('Inputs'!$C$4/B4373)*'Inputs'!$C$7*'Inputs'!$C$6*D4373/3600,1)</x:f>
        <x:v>1511.7</x:v>
      </x:c>
      <x:c r="R4373" s="59" t="n">
        <x:f>ROUND((P4373-Q4373)*O4373-('Inputs'!$C$4/B4373)*(I4373/J4373+K4373)-'Inputs'!$C$4*L4373-('Inputs'!$C$4*'Inputs'!$C$20*'Inputs'!$C$21*'Inputs'!$C$22/1000)*M4373*N4373,0)</x:f>
        <x:v>2142</x:v>
      </x:c>
      <x:c r="S4373" s="59" t="n">
        <x:f>ROUND(R4373/'Inputs'!$C$4,2)</x:f>
        <x:v>0.21</x:v>
      </x:c>
      <x:c r="T4373" s="33" t="n">
        <x:f>ROUND((P4373-Q4373)*G4373*'Inputs'!$C$25/1000,1)</x:f>
        <x:v>49.4</x:v>
      </x:c>
    </x:row>
    <x:row r="4374">
      <x:c r="A4374" t="n">
        <x:v>4359</x:v>
      </x:c>
      <x:c r="B4374" s="68" t="n">
        <x:v>56</x:v>
      </x:c>
      <x:c r="C4374" s="68" t="n">
        <x:v>28</x:v>
      </x:c>
      <x:c r="D4374" s="68" t="n">
        <x:v>266.6</x:v>
      </x:c>
      <x:c r="E4374" s="68" t="n">
        <x:v>23.5</x:v>
      </x:c>
      <x:c r="F4374" s="68" t="n">
        <x:v>43.5</x:v>
      </x:c>
      <x:c r="G4374" s="68" t="n">
        <x:v>10.9</x:v>
      </x:c>
      <x:c r="H4374" s="69" t="n">
        <x:v>1.909</x:v>
      </x:c>
      <x:c r="I4374" s="68" t="n">
        <x:v>7177</x:v>
      </x:c>
      <x:c r="J4374" s="68" t="n">
        <x:v>12.2</x:v>
      </x:c>
      <x:c r="K4374" s="68" t="n">
        <x:v>443</x:v>
      </x:c>
      <x:c r="L4374" s="68" t="n">
        <x:v>3.6</x:v>
      </x:c>
      <x:c r="M4374" s="70" t="n">
        <x:v>0.02</x:v>
      </x:c>
      <x:c r="N4374" s="71" t="n">
        <x:v>93</x:v>
      </x:c>
      <x:c r="O4374" s="33" t="n">
        <x:f>ROUND(3*E4374+F4374+G4374*H4374,1)</x:f>
        <x:v>134.8</x:v>
      </x:c>
      <x:c r="P4374" s="33" t="n">
        <x:f>ROUND('Inputs'!$C$4*'Inputs'!$C$7*'Inputs'!$C$5*C4374/3600,1)</x:f>
        <x:v>4044.4</x:v>
      </x:c>
      <x:c r="Q4374" s="33" t="n">
        <x:f>ROUND(('Inputs'!$C$4/B4374)*'Inputs'!$C$7*'Inputs'!$C$6*D4374/3600,1)</x:f>
        <x:v>1375.3</x:v>
      </x:c>
      <x:c r="R4374" s="59" t="n">
        <x:f>ROUND((P4374-Q4374)*O4374-('Inputs'!$C$4/B4374)*(I4374/J4374+K4374)-'Inputs'!$C$4*L4374-('Inputs'!$C$4*'Inputs'!$C$20*'Inputs'!$C$21*'Inputs'!$C$22/1000)*M4374*N4374,0)</x:f>
        <x:v>135479</x:v>
      </x:c>
      <x:c r="S4374" s="59" t="n">
        <x:f>ROUND(R4374/'Inputs'!$C$4,2)</x:f>
        <x:v>13.55</x:v>
      </x:c>
      <x:c r="T4374" s="33" t="n">
        <x:f>ROUND((P4374-Q4374)*G4374*'Inputs'!$C$25/1000,1)</x:f>
        <x:v>75.2</x:v>
      </x:c>
    </x:row>
    <x:row r="4375">
      <x:c r="A4375" t="n">
        <x:v>4360</x:v>
      </x:c>
      <x:c r="B4375" s="68" t="n">
        <x:v>28.9</x:v>
      </x:c>
      <x:c r="C4375" s="68" t="n">
        <x:v>31.3</x:v>
      </x:c>
      <x:c r="D4375" s="68" t="n">
        <x:v>241.6</x:v>
      </x:c>
      <x:c r="E4375" s="68" t="n">
        <x:v>22.6</x:v>
      </x:c>
      <x:c r="F4375" s="68" t="n">
        <x:v>49.3</x:v>
      </x:c>
      <x:c r="G4375" s="68" t="n">
        <x:v>7.1</x:v>
      </x:c>
      <x:c r="H4375" s="69" t="n">
        <x:v>1.748</x:v>
      </x:c>
      <x:c r="I4375" s="68" t="n">
        <x:v>7030</x:v>
      </x:c>
      <x:c r="J4375" s="68" t="n">
        <x:v>14.4</x:v>
      </x:c>
      <x:c r="K4375" s="68" t="n">
        <x:v>592</x:v>
      </x:c>
      <x:c r="L4375" s="68" t="n">
        <x:v>3.7</x:v>
      </x:c>
      <x:c r="M4375" s="70" t="n">
        <x:v>0.083</x:v>
      </x:c>
      <x:c r="N4375" s="71" t="n">
        <x:v>105</x:v>
      </x:c>
      <x:c r="O4375" s="33" t="n">
        <x:f>ROUND(3*E4375+F4375+G4375*H4375,1)</x:f>
        <x:v>129.5</x:v>
      </x:c>
      <x:c r="P4375" s="33" t="n">
        <x:f>ROUND('Inputs'!$C$4*'Inputs'!$C$7*'Inputs'!$C$5*C4375/3600,1)</x:f>
        <x:v>4521.1</x:v>
      </x:c>
      <x:c r="Q4375" s="33" t="n">
        <x:f>ROUND(('Inputs'!$C$4/B4375)*'Inputs'!$C$7*'Inputs'!$C$6*D4375/3600,1)</x:f>
        <x:v>2415.1</x:v>
      </x:c>
      <x:c r="R4375" s="59" t="n">
        <x:f>ROUND((P4375-Q4375)*O4375-('Inputs'!$C$4/B4375)*(I4375/J4375+K4375)-'Inputs'!$C$4*L4375-('Inputs'!$C$4*'Inputs'!$C$20*'Inputs'!$C$21*'Inputs'!$C$22/1000)*M4375*N4375,0)</x:f>
        <x:v>-157531</x:v>
      </x:c>
      <x:c r="S4375" s="59" t="n">
        <x:f>ROUND(R4375/'Inputs'!$C$4,2)</x:f>
        <x:v>-15.75</x:v>
      </x:c>
      <x:c r="T4375" s="33" t="n">
        <x:f>ROUND((P4375-Q4375)*G4375*'Inputs'!$C$25/1000,1)</x:f>
        <x:v>38.6</x:v>
      </x:c>
    </x:row>
    <x:row r="4376">
      <x:c r="A4376" t="n">
        <x:v>4361</x:v>
      </x:c>
      <x:c r="B4376" s="68" t="n">
        <x:v>30.1</x:v>
      </x:c>
      <x:c r="C4376" s="68" t="n">
        <x:v>27.3</x:v>
      </x:c>
      <x:c r="D4376" s="68" t="n">
        <x:v>262.8</x:v>
      </x:c>
      <x:c r="E4376" s="68" t="n">
        <x:v>20</x:v>
      </x:c>
      <x:c r="F4376" s="68" t="n">
        <x:v>46.4</x:v>
      </x:c>
      <x:c r="G4376" s="68" t="n">
        <x:v>10.3</x:v>
      </x:c>
      <x:c r="H4376" s="69" t="n">
        <x:v>1.843</x:v>
      </x:c>
      <x:c r="I4376" s="68" t="n">
        <x:v>6287</x:v>
      </x:c>
      <x:c r="J4376" s="68" t="n">
        <x:v>14.6</x:v>
      </x:c>
      <x:c r="K4376" s="68" t="n">
        <x:v>406</x:v>
      </x:c>
      <x:c r="L4376" s="68" t="n">
        <x:v>5.8</x:v>
      </x:c>
      <x:c r="M4376" s="70" t="n">
        <x:v>0.097</x:v>
      </x:c>
      <x:c r="N4376" s="71" t="n">
        <x:v>121</x:v>
      </x:c>
      <x:c r="O4376" s="33" t="n">
        <x:f>ROUND(3*E4376+F4376+G4376*H4376,1)</x:f>
        <x:v>125.4</x:v>
      </x:c>
      <x:c r="P4376" s="33" t="n">
        <x:f>ROUND('Inputs'!$C$4*'Inputs'!$C$7*'Inputs'!$C$5*C4376/3600,1)</x:f>
        <x:v>3943.3</x:v>
      </x:c>
      <x:c r="Q4376" s="33" t="n">
        <x:f>ROUND(('Inputs'!$C$4/B4376)*'Inputs'!$C$7*'Inputs'!$C$6*D4376/3600,1)</x:f>
        <x:v>2522.3</x:v>
      </x:c>
      <x:c r="R4376" s="59" t="n">
        <x:f>ROUND((P4376-Q4376)*O4376-('Inputs'!$C$4/B4376)*(I4376/J4376+K4376)-'Inputs'!$C$4*L4376-('Inputs'!$C$4*'Inputs'!$C$20*'Inputs'!$C$21*'Inputs'!$C$22/1000)*M4376*N4376,0)</x:f>
        <x:v>-183998</x:v>
      </x:c>
      <x:c r="S4376" s="59" t="n">
        <x:f>ROUND(R4376/'Inputs'!$C$4,2)</x:f>
        <x:v>-18.4</x:v>
      </x:c>
      <x:c r="T4376" s="33" t="n">
        <x:f>ROUND((P4376-Q4376)*G4376*'Inputs'!$C$25/1000,1)</x:f>
        <x:v>37.8</x:v>
      </x:c>
    </x:row>
    <x:row r="4377">
      <x:c r="A4377" t="n">
        <x:v>4362</x:v>
      </x:c>
      <x:c r="B4377" s="68" t="n">
        <x:v>41.3</x:v>
      </x:c>
      <x:c r="C4377" s="68" t="n">
        <x:v>28.7</x:v>
      </x:c>
      <x:c r="D4377" s="68" t="n">
        <x:v>186.6</x:v>
      </x:c>
      <x:c r="E4377" s="68" t="n">
        <x:v>24.8</x:v>
      </x:c>
      <x:c r="F4377" s="68" t="n">
        <x:v>40.8</x:v>
      </x:c>
      <x:c r="G4377" s="68" t="n">
        <x:v>9.2</x:v>
      </x:c>
      <x:c r="H4377" s="69" t="n">
        <x:v>1.945</x:v>
      </x:c>
      <x:c r="I4377" s="68" t="n">
        <x:v>5052</x:v>
      </x:c>
      <x:c r="J4377" s="68" t="n">
        <x:v>9.6</x:v>
      </x:c>
      <x:c r="K4377" s="68" t="n">
        <x:v>873</x:v>
      </x:c>
      <x:c r="L4377" s="68" t="n">
        <x:v>3.3</x:v>
      </x:c>
      <x:c r="M4377" s="70" t="n">
        <x:v>0.042</x:v>
      </x:c>
      <x:c r="N4377" s="71" t="n">
        <x:v>88</x:v>
      </x:c>
      <x:c r="O4377" s="33" t="n">
        <x:f>ROUND(3*E4377+F4377+G4377*H4377,1)</x:f>
        <x:v>133.1</x:v>
      </x:c>
      <x:c r="P4377" s="33" t="n">
        <x:f>ROUND('Inputs'!$C$4*'Inputs'!$C$7*'Inputs'!$C$5*C4377/3600,1)</x:f>
        <x:v>4145.6</x:v>
      </x:c>
      <x:c r="Q4377" s="33" t="n">
        <x:f>ROUND(('Inputs'!$C$4/B4377)*'Inputs'!$C$7*'Inputs'!$C$6*D4377/3600,1)</x:f>
        <x:v>1305.2</x:v>
      </x:c>
      <x:c r="R4377" s="59" t="n">
        <x:f>ROUND((P4377-Q4377)*O4377-('Inputs'!$C$4/B4377)*(I4377/J4377+K4377)-'Inputs'!$C$4*L4377-('Inputs'!$C$4*'Inputs'!$C$20*'Inputs'!$C$21*'Inputs'!$C$22/1000)*M4377*N4377,0)</x:f>
        <x:v>-2009</x:v>
      </x:c>
      <x:c r="S4377" s="59" t="n">
        <x:f>ROUND(R4377/'Inputs'!$C$4,2)</x:f>
        <x:v>-0.2</x:v>
      </x:c>
      <x:c r="T4377" s="33" t="n">
        <x:f>ROUND((P4377-Q4377)*G4377*'Inputs'!$C$25/1000,1)</x:f>
        <x:v>67.5</x:v>
      </x:c>
    </x:row>
    <x:row r="4378">
      <x:c r="A4378" t="n">
        <x:v>4363</x:v>
      </x:c>
      <x:c r="B4378" s="68" t="n">
        <x:v>36.4</x:v>
      </x:c>
      <x:c r="C4378" s="68" t="n">
        <x:v>28.2</x:v>
      </x:c>
      <x:c r="D4378" s="68" t="n">
        <x:v>190.5</x:v>
      </x:c>
      <x:c r="E4378" s="68" t="n">
        <x:v>24.4</x:v>
      </x:c>
      <x:c r="F4378" s="68" t="n">
        <x:v>31.2</x:v>
      </x:c>
      <x:c r="G4378" s="68" t="n">
        <x:v>7.8</x:v>
      </x:c>
      <x:c r="H4378" s="69" t="n">
        <x:v>1.807</x:v>
      </x:c>
      <x:c r="I4378" s="68" t="n">
        <x:v>7889</x:v>
      </x:c>
      <x:c r="J4378" s="68" t="n">
        <x:v>10.3</x:v>
      </x:c>
      <x:c r="K4378" s="68" t="n">
        <x:v>455</x:v>
      </x:c>
      <x:c r="L4378" s="68" t="n">
        <x:v>5.4</x:v>
      </x:c>
      <x:c r="M4378" s="70" t="n">
        <x:v>0.033</x:v>
      </x:c>
      <x:c r="N4378" s="71" t="n">
        <x:v>96</x:v>
      </x:c>
      <x:c r="O4378" s="33" t="n">
        <x:f>ROUND(3*E4378+F4378+G4378*H4378,1)</x:f>
        <x:v>118.5</x:v>
      </x:c>
      <x:c r="P4378" s="33" t="n">
        <x:f>ROUND('Inputs'!$C$4*'Inputs'!$C$7*'Inputs'!$C$5*C4378/3600,1)</x:f>
        <x:v>4073.3</x:v>
      </x:c>
      <x:c r="Q4378" s="33" t="n">
        <x:f>ROUND(('Inputs'!$C$4/B4378)*'Inputs'!$C$7*'Inputs'!$C$6*D4378/3600,1)</x:f>
        <x:v>1511.9</x:v>
      </x:c>
      <x:c r="R4378" s="59" t="n">
        <x:f>ROUND((P4378-Q4378)*O4378-('Inputs'!$C$4/B4378)*(I4378/J4378+K4378)-'Inputs'!$C$4*L4378-('Inputs'!$C$4*'Inputs'!$C$20*'Inputs'!$C$21*'Inputs'!$C$22/1000)*M4378*N4378,0)</x:f>
        <x:v>-92976</x:v>
      </x:c>
      <x:c r="S4378" s="59" t="n">
        <x:f>ROUND(R4378/'Inputs'!$C$4,2)</x:f>
        <x:v>-9.3</x:v>
      </x:c>
      <x:c r="T4378" s="33" t="n">
        <x:f>ROUND((P4378-Q4378)*G4378*'Inputs'!$C$25/1000,1)</x:f>
        <x:v>51.6</x:v>
      </x:c>
    </x:row>
    <x:row r="4379">
      <x:c r="A4379" t="n">
        <x:v>4364</x:v>
      </x:c>
      <x:c r="B4379" s="68" t="n">
        <x:v>51.5</x:v>
      </x:c>
      <x:c r="C4379" s="68" t="n">
        <x:v>29.4</x:v>
      </x:c>
      <x:c r="D4379" s="68" t="n">
        <x:v>248.8</x:v>
      </x:c>
      <x:c r="E4379" s="68" t="n">
        <x:v>22.3</x:v>
      </x:c>
      <x:c r="F4379" s="68" t="n">
        <x:v>40.1</x:v>
      </x:c>
      <x:c r="G4379" s="68" t="n">
        <x:v>8.1</x:v>
      </x:c>
      <x:c r="H4379" s="69" t="n">
        <x:v>1.684</x:v>
      </x:c>
      <x:c r="I4379" s="68" t="n">
        <x:v>5677</x:v>
      </x:c>
      <x:c r="J4379" s="68" t="n">
        <x:v>12.7</x:v>
      </x:c>
      <x:c r="K4379" s="68" t="n">
        <x:v>545</x:v>
      </x:c>
      <x:c r="L4379" s="68" t="n">
        <x:v>1.7</x:v>
      </x:c>
      <x:c r="M4379" s="70" t="n">
        <x:v>0.005</x:v>
      </x:c>
      <x:c r="N4379" s="71" t="n">
        <x:v>147</x:v>
      </x:c>
      <x:c r="O4379" s="33" t="n">
        <x:f>ROUND(3*E4379+F4379+G4379*H4379,1)</x:f>
        <x:v>120.6</x:v>
      </x:c>
      <x:c r="P4379" s="33" t="n">
        <x:f>ROUND('Inputs'!$C$4*'Inputs'!$C$7*'Inputs'!$C$5*C4379/3600,1)</x:f>
        <x:v>4246.7</x:v>
      </x:c>
      <x:c r="Q4379" s="33" t="n">
        <x:f>ROUND(('Inputs'!$C$4/B4379)*'Inputs'!$C$7*'Inputs'!$C$6*D4379/3600,1)</x:f>
        <x:v>1395.6</x:v>
      </x:c>
      <x:c r="R4379" s="59" t="n">
        <x:f>ROUND((P4379-Q4379)*O4379-('Inputs'!$C$4/B4379)*(I4379/J4379+K4379)-'Inputs'!$C$4*L4379-('Inputs'!$C$4*'Inputs'!$C$20*'Inputs'!$C$21*'Inputs'!$C$22/1000)*M4379*N4379,0)</x:f>
        <x:v>132576</x:v>
      </x:c>
      <x:c r="S4379" s="59" t="n">
        <x:f>ROUND(R4379/'Inputs'!$C$4,2)</x:f>
        <x:v>13.26</x:v>
      </x:c>
      <x:c r="T4379" s="33" t="n">
        <x:f>ROUND((P4379-Q4379)*G4379*'Inputs'!$C$25/1000,1)</x:f>
        <x:v>59.7</x:v>
      </x:c>
    </x:row>
    <x:row r="4380">
      <x:c r="A4380" t="n">
        <x:v>4365</x:v>
      </x:c>
      <x:c r="B4380" s="68" t="n">
        <x:v>51.5</x:v>
      </x:c>
      <x:c r="C4380" s="68" t="n">
        <x:v>29.7</x:v>
      </x:c>
      <x:c r="D4380" s="68" t="n">
        <x:v>197.2</x:v>
      </x:c>
      <x:c r="E4380" s="68" t="n">
        <x:v>25.9</x:v>
      </x:c>
      <x:c r="F4380" s="68" t="n">
        <x:v>37.2</x:v>
      </x:c>
      <x:c r="G4380" s="68" t="n">
        <x:v>8.3</x:v>
      </x:c>
      <x:c r="H4380" s="69" t="n">
        <x:v>1.679</x:v>
      </x:c>
      <x:c r="I4380" s="68" t="n">
        <x:v>5241</x:v>
      </x:c>
      <x:c r="J4380" s="68" t="n">
        <x:v>12.5</x:v>
      </x:c>
      <x:c r="K4380" s="68" t="n">
        <x:v>528</x:v>
      </x:c>
      <x:c r="L4380" s="68" t="n">
        <x:v>5.7</x:v>
      </x:c>
      <x:c r="M4380" s="70" t="n">
        <x:v>0.064</x:v>
      </x:c>
      <x:c r="N4380" s="71" t="n">
        <x:v>128</x:v>
      </x:c>
      <x:c r="O4380" s="33" t="n">
        <x:f>ROUND(3*E4380+F4380+G4380*H4380,1)</x:f>
        <x:v>128.8</x:v>
      </x:c>
      <x:c r="P4380" s="33" t="n">
        <x:f>ROUND('Inputs'!$C$4*'Inputs'!$C$7*'Inputs'!$C$5*C4380/3600,1)</x:f>
        <x:v>4290</x:v>
      </x:c>
      <x:c r="Q4380" s="33" t="n">
        <x:f>ROUND(('Inputs'!$C$4/B4380)*'Inputs'!$C$7*'Inputs'!$C$6*D4380/3600,1)</x:f>
        <x:v>1106.2</x:v>
      </x:c>
      <x:c r="R4380" s="59" t="n">
        <x:f>ROUND((P4380-Q4380)*O4380-('Inputs'!$C$4/B4380)*(I4380/J4380+K4380)-'Inputs'!$C$4*L4380-('Inputs'!$C$4*'Inputs'!$C$20*'Inputs'!$C$21*'Inputs'!$C$22/1000)*M4380*N4380,0)</x:f>
        <x:v>150817</x:v>
      </x:c>
      <x:c r="S4380" s="59" t="n">
        <x:f>ROUND(R4380/'Inputs'!$C$4,2)</x:f>
        <x:v>15.08</x:v>
      </x:c>
      <x:c r="T4380" s="33" t="n">
        <x:f>ROUND((P4380-Q4380)*G4380*'Inputs'!$C$25/1000,1)</x:f>
        <x:v>68.3</x:v>
      </x:c>
    </x:row>
    <x:row r="4381">
      <x:c r="A4381" t="n">
        <x:v>4366</x:v>
      </x:c>
      <x:c r="B4381" s="68" t="n">
        <x:v>46.9</x:v>
      </x:c>
      <x:c r="C4381" s="68" t="n">
        <x:v>27</x:v>
      </x:c>
      <x:c r="D4381" s="68" t="n">
        <x:v>200.2</x:v>
      </x:c>
      <x:c r="E4381" s="68" t="n">
        <x:v>25.7</x:v>
      </x:c>
      <x:c r="F4381" s="68" t="n">
        <x:v>51.2</x:v>
      </x:c>
      <x:c r="G4381" s="68" t="n">
        <x:v>9.8</x:v>
      </x:c>
      <x:c r="H4381" s="69" t="n">
        <x:v>1.803</x:v>
      </x:c>
      <x:c r="I4381" s="68" t="n">
        <x:v>3900</x:v>
      </x:c>
      <x:c r="J4381" s="68" t="n">
        <x:v>12.2</x:v>
      </x:c>
      <x:c r="K4381" s="68" t="n">
        <x:v>766</x:v>
      </x:c>
      <x:c r="L4381" s="68" t="n">
        <x:v>3.8</x:v>
      </x:c>
      <x:c r="M4381" s="70" t="n">
        <x:v>0.016</x:v>
      </x:c>
      <x:c r="N4381" s="71" t="n">
        <x:v>85</x:v>
      </x:c>
      <x:c r="O4381" s="33" t="n">
        <x:f>ROUND(3*E4381+F4381+G4381*H4381,1)</x:f>
        <x:v>146</x:v>
      </x:c>
      <x:c r="P4381" s="33" t="n">
        <x:f>ROUND('Inputs'!$C$4*'Inputs'!$C$7*'Inputs'!$C$5*C4381/3600,1)</x:f>
        <x:v>3900</x:v>
      </x:c>
      <x:c r="Q4381" s="33" t="n">
        <x:f>ROUND(('Inputs'!$C$4/B4381)*'Inputs'!$C$7*'Inputs'!$C$6*D4381/3600,1)</x:f>
        <x:v>1233.2</x:v>
      </x:c>
      <x:c r="R4381" s="59" t="n">
        <x:f>ROUND((P4381-Q4381)*O4381-('Inputs'!$C$4/B4381)*(I4381/J4381+K4381)-'Inputs'!$C$4*L4381-('Inputs'!$C$4*'Inputs'!$C$20*'Inputs'!$C$21*'Inputs'!$C$22/1000)*M4381*N4381,0)</x:f>
        <x:v>116825</x:v>
      </x:c>
      <x:c r="S4381" s="59" t="n">
        <x:f>ROUND(R4381/'Inputs'!$C$4,2)</x:f>
        <x:v>11.68</x:v>
      </x:c>
      <x:c r="T4381" s="33" t="n">
        <x:f>ROUND((P4381-Q4381)*G4381*'Inputs'!$C$25/1000,1)</x:f>
        <x:v>67.5</x:v>
      </x:c>
    </x:row>
    <x:row r="4382">
      <x:c r="A4382" t="n">
        <x:v>4367</x:v>
      </x:c>
      <x:c r="B4382" s="68" t="n">
        <x:v>56.7</x:v>
      </x:c>
      <x:c r="C4382" s="68" t="n">
        <x:v>32.1</x:v>
      </x:c>
      <x:c r="D4382" s="68" t="n">
        <x:v>290.3</x:v>
      </x:c>
      <x:c r="E4382" s="68" t="n">
        <x:v>23.4</x:v>
      </x:c>
      <x:c r="F4382" s="68" t="n">
        <x:v>32.3</x:v>
      </x:c>
      <x:c r="G4382" s="68" t="n">
        <x:v>9.7</x:v>
      </x:c>
      <x:c r="H4382" s="69" t="n">
        <x:v>1.658</x:v>
      </x:c>
      <x:c r="I4382" s="68" t="n">
        <x:v>7142</x:v>
      </x:c>
      <x:c r="J4382" s="68" t="n">
        <x:v>11.4</x:v>
      </x:c>
      <x:c r="K4382" s="68" t="n">
        <x:v>597</x:v>
      </x:c>
      <x:c r="L4382" s="68" t="n">
        <x:v>1.9</x:v>
      </x:c>
      <x:c r="M4382" s="70" t="n">
        <x:v>0.086</x:v>
      </x:c>
      <x:c r="N4382" s="71" t="n">
        <x:v>93</x:v>
      </x:c>
      <x:c r="O4382" s="33" t="n">
        <x:f>ROUND(3*E4382+F4382+G4382*H4382,1)</x:f>
        <x:v>118.6</x:v>
      </x:c>
      <x:c r="P4382" s="33" t="n">
        <x:f>ROUND('Inputs'!$C$4*'Inputs'!$C$7*'Inputs'!$C$5*C4382/3600,1)</x:f>
        <x:v>4636.7</x:v>
      </x:c>
      <x:c r="Q4382" s="33" t="n">
        <x:f>ROUND(('Inputs'!$C$4/B4382)*'Inputs'!$C$7*'Inputs'!$C$6*D4382/3600,1)</x:f>
        <x:v>1479.1</x:v>
      </x:c>
      <x:c r="R4382" s="59" t="n">
        <x:f>ROUND((P4382-Q4382)*O4382-('Inputs'!$C$4/B4382)*(I4382/J4382+K4382)-'Inputs'!$C$4*L4382-('Inputs'!$C$4*'Inputs'!$C$20*'Inputs'!$C$21*'Inputs'!$C$22/1000)*M4382*N4382,0)</x:f>
        <x:v>121823</x:v>
      </x:c>
      <x:c r="S4382" s="59" t="n">
        <x:f>ROUND(R4382/'Inputs'!$C$4,2)</x:f>
        <x:v>12.18</x:v>
      </x:c>
      <x:c r="T4382" s="33" t="n">
        <x:f>ROUND((P4382-Q4382)*G4382*'Inputs'!$C$25/1000,1)</x:f>
        <x:v>79.1</x:v>
      </x:c>
    </x:row>
    <x:row r="4383">
      <x:c r="A4383" t="n">
        <x:v>4368</x:v>
      </x:c>
      <x:c r="B4383" s="68" t="n">
        <x:v>48.9</x:v>
      </x:c>
      <x:c r="C4383" s="68" t="n">
        <x:v>29.3</x:v>
      </x:c>
      <x:c r="D4383" s="68" t="n">
        <x:v>219.4</x:v>
      </x:c>
      <x:c r="E4383" s="68" t="n">
        <x:v>23</x:v>
      </x:c>
      <x:c r="F4383" s="68" t="n">
        <x:v>46.2</x:v>
      </x:c>
      <x:c r="G4383" s="68" t="n">
        <x:v>9.5</x:v>
      </x:c>
      <x:c r="H4383" s="69" t="n">
        <x:v>1.931</x:v>
      </x:c>
      <x:c r="I4383" s="68" t="n">
        <x:v>9008</x:v>
      </x:c>
      <x:c r="J4383" s="68" t="n">
        <x:v>9.8</x:v>
      </x:c>
      <x:c r="K4383" s="68" t="n">
        <x:v>508</x:v>
      </x:c>
      <x:c r="L4383" s="68" t="n">
        <x:v>4.5</x:v>
      </x:c>
      <x:c r="M4383" s="70" t="n">
        <x:v>0.019</x:v>
      </x:c>
      <x:c r="N4383" s="71" t="n">
        <x:v>72</x:v>
      </x:c>
      <x:c r="O4383" s="33" t="n">
        <x:f>ROUND(3*E4383+F4383+G4383*H4383,1)</x:f>
        <x:v>133.5</x:v>
      </x:c>
      <x:c r="P4383" s="33" t="n">
        <x:f>ROUND('Inputs'!$C$4*'Inputs'!$C$7*'Inputs'!$C$5*C4383/3600,1)</x:f>
        <x:v>4232.2</x:v>
      </x:c>
      <x:c r="Q4383" s="33" t="n">
        <x:f>ROUND(('Inputs'!$C$4/B4383)*'Inputs'!$C$7*'Inputs'!$C$6*D4383/3600,1)</x:f>
        <x:v>1296.2</x:v>
      </x:c>
      <x:c r="R4383" s="59" t="n">
        <x:f>ROUND((P4383-Q4383)*O4383-('Inputs'!$C$4/B4383)*(I4383/J4383+K4383)-'Inputs'!$C$4*L4383-('Inputs'!$C$4*'Inputs'!$C$20*'Inputs'!$C$21*'Inputs'!$C$22/1000)*M4383*N4383,0)</x:f>
        <x:v>52039</x:v>
      </x:c>
      <x:c r="S4383" s="59" t="n">
        <x:f>ROUND(R4383/'Inputs'!$C$4,2)</x:f>
        <x:v>5.2</x:v>
      </x:c>
      <x:c r="T4383" s="33" t="n">
        <x:f>ROUND((P4383-Q4383)*G4383*'Inputs'!$C$25/1000,1)</x:f>
        <x:v>72.1</x:v>
      </x:c>
    </x:row>
    <x:row r="4384">
      <x:c r="A4384" t="n">
        <x:v>4369</x:v>
      </x:c>
      <x:c r="B4384" s="68" t="n">
        <x:v>40.8</x:v>
      </x:c>
      <x:c r="C4384" s="68" t="n">
        <x:v>35.4</x:v>
      </x:c>
      <x:c r="D4384" s="68" t="n">
        <x:v>210</x:v>
      </x:c>
      <x:c r="E4384" s="68" t="n">
        <x:v>22</x:v>
      </x:c>
      <x:c r="F4384" s="68" t="n">
        <x:v>49</x:v>
      </x:c>
      <x:c r="G4384" s="68" t="n">
        <x:v>8.2</x:v>
      </x:c>
      <x:c r="H4384" s="69" t="n">
        <x:v>1.936</x:v>
      </x:c>
      <x:c r="I4384" s="68" t="n">
        <x:v>7439</x:v>
      </x:c>
      <x:c r="J4384" s="68" t="n">
        <x:v>9.6</x:v>
      </x:c>
      <x:c r="K4384" s="68" t="n">
        <x:v>408</x:v>
      </x:c>
      <x:c r="L4384" s="68" t="n">
        <x:v>5.8</x:v>
      </x:c>
      <x:c r="M4384" s="70" t="n">
        <x:v>0.091</x:v>
      </x:c>
      <x:c r="N4384" s="71" t="n">
        <x:v>82</x:v>
      </x:c>
      <x:c r="O4384" s="33" t="n">
        <x:f>ROUND(3*E4384+F4384+G4384*H4384,1)</x:f>
        <x:v>130.9</x:v>
      </x:c>
      <x:c r="P4384" s="33" t="n">
        <x:f>ROUND('Inputs'!$C$4*'Inputs'!$C$7*'Inputs'!$C$5*C4384/3600,1)</x:f>
        <x:v>5113.3</x:v>
      </x:c>
      <x:c r="Q4384" s="33" t="n">
        <x:f>ROUND(('Inputs'!$C$4/B4384)*'Inputs'!$C$7*'Inputs'!$C$6*D4384/3600,1)</x:f>
        <x:v>1486.9</x:v>
      </x:c>
      <x:c r="R4384" s="59" t="n">
        <x:f>ROUND((P4384-Q4384)*O4384-('Inputs'!$C$4/B4384)*(I4384/J4384+K4384)-'Inputs'!$C$4*L4384-('Inputs'!$C$4*'Inputs'!$C$20*'Inputs'!$C$21*'Inputs'!$C$22/1000)*M4384*N4384,0)</x:f>
        <x:v>110084</x:v>
      </x:c>
      <x:c r="S4384" s="59" t="n">
        <x:f>ROUND(R4384/'Inputs'!$C$4,2)</x:f>
        <x:v>11.01</x:v>
      </x:c>
      <x:c r="T4384" s="33" t="n">
        <x:f>ROUND((P4384-Q4384)*G4384*'Inputs'!$C$25/1000,1)</x:f>
        <x:v>76.8</x:v>
      </x:c>
    </x:row>
    <x:row r="4385">
      <x:c r="A4385" t="n">
        <x:v>4370</x:v>
      </x:c>
      <x:c r="B4385" s="68" t="n">
        <x:v>50.7</x:v>
      </x:c>
      <x:c r="C4385" s="68" t="n">
        <x:v>27.1</x:v>
      </x:c>
      <x:c r="D4385" s="68" t="n">
        <x:v>244.9</x:v>
      </x:c>
      <x:c r="E4385" s="68" t="n">
        <x:v>21.2</x:v>
      </x:c>
      <x:c r="F4385" s="68" t="n">
        <x:v>54.3</x:v>
      </x:c>
      <x:c r="G4385" s="68" t="n">
        <x:v>10.2</x:v>
      </x:c>
      <x:c r="H4385" s="69" t="n">
        <x:v>1.972</x:v>
      </x:c>
      <x:c r="I4385" s="68" t="n">
        <x:v>7279</x:v>
      </x:c>
      <x:c r="J4385" s="68" t="n">
        <x:v>13.6</x:v>
      </x:c>
      <x:c r="K4385" s="68" t="n">
        <x:v>399</x:v>
      </x:c>
      <x:c r="L4385" s="68" t="n">
        <x:v>1.7</x:v>
      </x:c>
      <x:c r="M4385" s="70" t="n">
        <x:v>0.038</x:v>
      </x:c>
      <x:c r="N4385" s="71" t="n">
        <x:v>126</x:v>
      </x:c>
      <x:c r="O4385" s="33" t="n">
        <x:f>ROUND(3*E4385+F4385+G4385*H4385,1)</x:f>
        <x:v>138</x:v>
      </x:c>
      <x:c r="P4385" s="33" t="n">
        <x:f>ROUND('Inputs'!$C$4*'Inputs'!$C$7*'Inputs'!$C$5*C4385/3600,1)</x:f>
        <x:v>3914.4</x:v>
      </x:c>
      <x:c r="Q4385" s="33" t="n">
        <x:f>ROUND(('Inputs'!$C$4/B4385)*'Inputs'!$C$7*'Inputs'!$C$6*D4385/3600,1)</x:f>
        <x:v>1395.4</x:v>
      </x:c>
      <x:c r="R4385" s="59" t="n">
        <x:f>ROUND((P4385-Q4385)*O4385-('Inputs'!$C$4/B4385)*(I4385/J4385+K4385)-'Inputs'!$C$4*L4385-('Inputs'!$C$4*'Inputs'!$C$20*'Inputs'!$C$21*'Inputs'!$C$22/1000)*M4385*N4385,0)</x:f>
        <x:v>135651</x:v>
      </x:c>
      <x:c r="S4385" s="59" t="n">
        <x:f>ROUND(R4385/'Inputs'!$C$4,2)</x:f>
        <x:v>13.57</x:v>
      </x:c>
      <x:c r="T4385" s="33" t="n">
        <x:f>ROUND((P4385-Q4385)*G4385*'Inputs'!$C$25/1000,1)</x:f>
        <x:v>66.4</x:v>
      </x:c>
    </x:row>
    <x:row r="4386">
      <x:c r="A4386" t="n">
        <x:v>4371</x:v>
      </x:c>
      <x:c r="B4386" s="68" t="n">
        <x:v>31.5</x:v>
      </x:c>
      <x:c r="C4386" s="68" t="n">
        <x:v>25.8</x:v>
      </x:c>
      <x:c r="D4386" s="68" t="n">
        <x:v>187.5</x:v>
      </x:c>
      <x:c r="E4386" s="68" t="n">
        <x:v>23.4</x:v>
      </x:c>
      <x:c r="F4386" s="68" t="n">
        <x:v>49.6</x:v>
      </x:c>
      <x:c r="G4386" s="68" t="n">
        <x:v>11</x:v>
      </x:c>
      <x:c r="H4386" s="69" t="n">
        <x:v>1.986</x:v>
      </x:c>
      <x:c r="I4386" s="68" t="n">
        <x:v>4665</x:v>
      </x:c>
      <x:c r="J4386" s="68" t="n">
        <x:v>10.5</x:v>
      </x:c>
      <x:c r="K4386" s="68" t="n">
        <x:v>493</x:v>
      </x:c>
      <x:c r="L4386" s="68" t="n">
        <x:v>4.8</x:v>
      </x:c>
      <x:c r="M4386" s="70" t="n">
        <x:v>0.052</x:v>
      </x:c>
      <x:c r="N4386" s="71" t="n">
        <x:v>93</x:v>
      </x:c>
      <x:c r="O4386" s="33" t="n">
        <x:f>ROUND(3*E4386+F4386+G4386*H4386,1)</x:f>
        <x:v>141.6</x:v>
      </x:c>
      <x:c r="P4386" s="33" t="n">
        <x:f>ROUND('Inputs'!$C$4*'Inputs'!$C$7*'Inputs'!$C$5*C4386/3600,1)</x:f>
        <x:v>3726.7</x:v>
      </x:c>
      <x:c r="Q4386" s="33" t="n">
        <x:f>ROUND(('Inputs'!$C$4/B4386)*'Inputs'!$C$7*'Inputs'!$C$6*D4386/3600,1)</x:f>
        <x:v>1719.6</x:v>
      </x:c>
      <x:c r="R4386" s="59" t="n">
        <x:f>ROUND((P4386-Q4386)*O4386-('Inputs'!$C$4/B4386)*(I4386/J4386+K4386)-'Inputs'!$C$4*L4386-('Inputs'!$C$4*'Inputs'!$C$20*'Inputs'!$C$21*'Inputs'!$C$22/1000)*M4386*N4386,0)</x:f>
        <x:v>-72160</x:v>
      </x:c>
      <x:c r="S4386" s="59" t="n">
        <x:f>ROUND(R4386/'Inputs'!$C$4,2)</x:f>
        <x:v>-7.22</x:v>
      </x:c>
      <x:c r="T4386" s="33" t="n">
        <x:f>ROUND((P4386-Q4386)*G4386*'Inputs'!$C$25/1000,1)</x:f>
        <x:v>57</x:v>
      </x:c>
    </x:row>
    <x:row r="4387">
      <x:c r="A4387" t="n">
        <x:v>4372</x:v>
      </x:c>
      <x:c r="B4387" s="68" t="n">
        <x:v>40.2</x:v>
      </x:c>
      <x:c r="C4387" s="68" t="n">
        <x:v>26.3</x:v>
      </x:c>
      <x:c r="D4387" s="68" t="n">
        <x:v>221.6</x:v>
      </x:c>
      <x:c r="E4387" s="68" t="n">
        <x:v>27.1</x:v>
      </x:c>
      <x:c r="F4387" s="68" t="n">
        <x:v>41.4</x:v>
      </x:c>
      <x:c r="G4387" s="68" t="n">
        <x:v>10.8</x:v>
      </x:c>
      <x:c r="H4387" s="69" t="n">
        <x:v>1.749</x:v>
      </x:c>
      <x:c r="I4387" s="68" t="n">
        <x:v>5237</x:v>
      </x:c>
      <x:c r="J4387" s="68" t="n">
        <x:v>9.5</x:v>
      </x:c>
      <x:c r="K4387" s="68" t="n">
        <x:v>697</x:v>
      </x:c>
      <x:c r="L4387" s="68" t="n">
        <x:v>2.8</x:v>
      </x:c>
      <x:c r="M4387" s="70" t="n">
        <x:v>0.092</x:v>
      </x:c>
      <x:c r="N4387" s="71" t="n">
        <x:v>115</x:v>
      </x:c>
      <x:c r="O4387" s="33" t="n">
        <x:f>ROUND(3*E4387+F4387+G4387*H4387,1)</x:f>
        <x:v>141.6</x:v>
      </x:c>
      <x:c r="P4387" s="33" t="n">
        <x:f>ROUND('Inputs'!$C$4*'Inputs'!$C$7*'Inputs'!$C$5*C4387/3600,1)</x:f>
        <x:v>3798.9</x:v>
      </x:c>
      <x:c r="Q4387" s="33" t="n">
        <x:f>ROUND(('Inputs'!$C$4/B4387)*'Inputs'!$C$7*'Inputs'!$C$6*D4387/3600,1)</x:f>
        <x:v>1592.5</x:v>
      </x:c>
      <x:c r="R4387" s="59" t="n">
        <x:f>ROUND((P4387-Q4387)*O4387-('Inputs'!$C$4/B4387)*(I4387/J4387+K4387)-'Inputs'!$C$4*L4387-('Inputs'!$C$4*'Inputs'!$C$20*'Inputs'!$C$21*'Inputs'!$C$22/1000)*M4387*N4387,0)</x:f>
        <x:v>-49745</x:v>
      </x:c>
      <x:c r="S4387" s="59" t="n">
        <x:f>ROUND(R4387/'Inputs'!$C$4,2)</x:f>
        <x:v>-4.97</x:v>
      </x:c>
      <x:c r="T4387" s="33" t="n">
        <x:f>ROUND((P4387-Q4387)*G4387*'Inputs'!$C$25/1000,1)</x:f>
        <x:v>61.6</x:v>
      </x:c>
    </x:row>
    <x:row r="4388">
      <x:c r="A4388" t="n">
        <x:v>4373</x:v>
      </x:c>
      <x:c r="B4388" s="68" t="n">
        <x:v>30.5</x:v>
      </x:c>
      <x:c r="C4388" s="68" t="n">
        <x:v>29.6</x:v>
      </x:c>
      <x:c r="D4388" s="68" t="n">
        <x:v>209.2</x:v>
      </x:c>
      <x:c r="E4388" s="68" t="n">
        <x:v>24.9</x:v>
      </x:c>
      <x:c r="F4388" s="68" t="n">
        <x:v>41.7</x:v>
      </x:c>
      <x:c r="G4388" s="68" t="n">
        <x:v>9.1</x:v>
      </x:c>
      <x:c r="H4388" s="69" t="n">
        <x:v>1.798</x:v>
      </x:c>
      <x:c r="I4388" s="68" t="n">
        <x:v>8886</x:v>
      </x:c>
      <x:c r="J4388" s="68" t="n">
        <x:v>13.4</x:v>
      </x:c>
      <x:c r="K4388" s="68" t="n">
        <x:v>376</x:v>
      </x:c>
      <x:c r="L4388" s="68" t="n">
        <x:v>4.4</x:v>
      </x:c>
      <x:c r="M4388" s="70" t="n">
        <x:v>0.06</x:v>
      </x:c>
      <x:c r="N4388" s="71" t="n">
        <x:v>91</x:v>
      </x:c>
      <x:c r="O4388" s="33" t="n">
        <x:f>ROUND(3*E4388+F4388+G4388*H4388,1)</x:f>
        <x:v>132.8</x:v>
      </x:c>
      <x:c r="P4388" s="33" t="n">
        <x:f>ROUND('Inputs'!$C$4*'Inputs'!$C$7*'Inputs'!$C$5*C4388/3600,1)</x:f>
        <x:v>4275.6</x:v>
      </x:c>
      <x:c r="Q4388" s="33" t="n">
        <x:f>ROUND(('Inputs'!$C$4/B4388)*'Inputs'!$C$7*'Inputs'!$C$6*D4388/3600,1)</x:f>
        <x:v>1981.5</x:v>
      </x:c>
      <x:c r="R4388" s="59" t="n">
        <x:f>ROUND((P4388-Q4388)*O4388-('Inputs'!$C$4/B4388)*(I4388/J4388+K4388)-'Inputs'!$C$4*L4388-('Inputs'!$C$4*'Inputs'!$C$20*'Inputs'!$C$21*'Inputs'!$C$22/1000)*M4388*N4388,0)</x:f>
        <x:v>-92253</x:v>
      </x:c>
      <x:c r="S4388" s="59" t="n">
        <x:f>ROUND(R4388/'Inputs'!$C$4,2)</x:f>
        <x:v>-9.23</x:v>
      </x:c>
      <x:c r="T4388" s="33" t="n">
        <x:f>ROUND((P4388-Q4388)*G4388*'Inputs'!$C$25/1000,1)</x:f>
        <x:v>53.9</x:v>
      </x:c>
    </x:row>
    <x:row r="4389">
      <x:c r="A4389" t="n">
        <x:v>4374</x:v>
      </x:c>
      <x:c r="B4389" s="68" t="n">
        <x:v>44.4</x:v>
      </x:c>
      <x:c r="C4389" s="68" t="n">
        <x:v>29.4</x:v>
      </x:c>
      <x:c r="D4389" s="68" t="n">
        <x:v>243.1</x:v>
      </x:c>
      <x:c r="E4389" s="68" t="n">
        <x:v>27.1</x:v>
      </x:c>
      <x:c r="F4389" s="68" t="n">
        <x:v>30</x:v>
      </x:c>
      <x:c r="G4389" s="68" t="n">
        <x:v>9</x:v>
      </x:c>
      <x:c r="H4389" s="69" t="n">
        <x:v>1.979</x:v>
      </x:c>
      <x:c r="I4389" s="68" t="n">
        <x:v>4760</x:v>
      </x:c>
      <x:c r="J4389" s="68" t="n">
        <x:v>11.5</x:v>
      </x:c>
      <x:c r="K4389" s="68" t="n">
        <x:v>501</x:v>
      </x:c>
      <x:c r="L4389" s="68" t="n">
        <x:v>3.2</x:v>
      </x:c>
      <x:c r="M4389" s="70" t="n">
        <x:v>0.065</x:v>
      </x:c>
      <x:c r="N4389" s="71" t="n">
        <x:v>72</x:v>
      </x:c>
      <x:c r="O4389" s="33" t="n">
        <x:f>ROUND(3*E4389+F4389+G4389*H4389,1)</x:f>
        <x:v>129.1</x:v>
      </x:c>
      <x:c r="P4389" s="33" t="n">
        <x:f>ROUND('Inputs'!$C$4*'Inputs'!$C$7*'Inputs'!$C$5*C4389/3600,1)</x:f>
        <x:v>4246.7</x:v>
      </x:c>
      <x:c r="Q4389" s="33" t="n">
        <x:f>ROUND(('Inputs'!$C$4/B4389)*'Inputs'!$C$7*'Inputs'!$C$6*D4389/3600,1)</x:f>
        <x:v>1581.7</x:v>
      </x:c>
      <x:c r="R4389" s="59" t="n">
        <x:f>ROUND((P4389-Q4389)*O4389-('Inputs'!$C$4/B4389)*(I4389/J4389+K4389)-'Inputs'!$C$4*L4389-('Inputs'!$C$4*'Inputs'!$C$20*'Inputs'!$C$21*'Inputs'!$C$22/1000)*M4389*N4389,0)</x:f>
        <x:v>95525</x:v>
      </x:c>
      <x:c r="S4389" s="59" t="n">
        <x:f>ROUND(R4389/'Inputs'!$C$4,2)</x:f>
        <x:v>9.55</x:v>
      </x:c>
      <x:c r="T4389" s="33" t="n">
        <x:f>ROUND((P4389-Q4389)*G4389*'Inputs'!$C$25/1000,1)</x:f>
        <x:v>62</x:v>
      </x:c>
    </x:row>
    <x:row r="4390">
      <x:c r="A4390" t="n">
        <x:v>4375</x:v>
      </x:c>
      <x:c r="B4390" s="68" t="n">
        <x:v>43.1</x:v>
      </x:c>
      <x:c r="C4390" s="68" t="n">
        <x:v>32.2</x:v>
      </x:c>
      <x:c r="D4390" s="68" t="n">
        <x:v>259.2</x:v>
      </x:c>
      <x:c r="E4390" s="68" t="n">
        <x:v>20.6</x:v>
      </x:c>
      <x:c r="F4390" s="68" t="n">
        <x:v>42.7</x:v>
      </x:c>
      <x:c r="G4390" s="68" t="n">
        <x:v>7.3</x:v>
      </x:c>
      <x:c r="H4390" s="69" t="n">
        <x:v>2.046</x:v>
      </x:c>
      <x:c r="I4390" s="68" t="n">
        <x:v>4657</x:v>
      </x:c>
      <x:c r="J4390" s="68" t="n">
        <x:v>12</x:v>
      </x:c>
      <x:c r="K4390" s="68" t="n">
        <x:v>409</x:v>
      </x:c>
      <x:c r="L4390" s="68" t="n">
        <x:v>5.1</x:v>
      </x:c>
      <x:c r="M4390" s="70" t="n">
        <x:v>0.083</x:v>
      </x:c>
      <x:c r="N4390" s="71" t="n">
        <x:v>76</x:v>
      </x:c>
      <x:c r="O4390" s="33" t="n">
        <x:f>ROUND(3*E4390+F4390+G4390*H4390,1)</x:f>
        <x:v>119.4</x:v>
      </x:c>
      <x:c r="P4390" s="33" t="n">
        <x:f>ROUND('Inputs'!$C$4*'Inputs'!$C$7*'Inputs'!$C$5*C4390/3600,1)</x:f>
        <x:v>4651.1</x:v>
      </x:c>
      <x:c r="Q4390" s="33" t="n">
        <x:f>ROUND(('Inputs'!$C$4/B4390)*'Inputs'!$C$7*'Inputs'!$C$6*D4390/3600,1)</x:f>
        <x:v>1737.4</x:v>
      </x:c>
      <x:c r="R4390" s="59" t="n">
        <x:f>ROUND((P4390-Q4390)*O4390-('Inputs'!$C$4/B4390)*(I4390/J4390+K4390)-'Inputs'!$C$4*L4390-('Inputs'!$C$4*'Inputs'!$C$20*'Inputs'!$C$21*'Inputs'!$C$22/1000)*M4390*N4390,0)</x:f>
        <x:v>97852</x:v>
      </x:c>
      <x:c r="S4390" s="59" t="n">
        <x:f>ROUND(R4390/'Inputs'!$C$4,2)</x:f>
        <x:v>9.79</x:v>
      </x:c>
      <x:c r="T4390" s="33" t="n">
        <x:f>ROUND((P4390-Q4390)*G4390*'Inputs'!$C$25/1000,1)</x:f>
        <x:v>55</x:v>
      </x:c>
    </x:row>
    <x:row r="4391">
      <x:c r="A4391" t="n">
        <x:v>4376</x:v>
      </x:c>
      <x:c r="B4391" s="68" t="n">
        <x:v>36.6</x:v>
      </x:c>
      <x:c r="C4391" s="68" t="n">
        <x:v>25.4</x:v>
      </x:c>
      <x:c r="D4391" s="68" t="n">
        <x:v>244.9</x:v>
      </x:c>
      <x:c r="E4391" s="68" t="n">
        <x:v>22</x:v>
      </x:c>
      <x:c r="F4391" s="68" t="n">
        <x:v>54.6</x:v>
      </x:c>
      <x:c r="G4391" s="68" t="n">
        <x:v>8.9</x:v>
      </x:c>
      <x:c r="H4391" s="69" t="n">
        <x:v>1.879</x:v>
      </x:c>
      <x:c r="I4391" s="68" t="n">
        <x:v>5880</x:v>
      </x:c>
      <x:c r="J4391" s="68" t="n">
        <x:v>14.5</x:v>
      </x:c>
      <x:c r="K4391" s="68" t="n">
        <x:v>471</x:v>
      </x:c>
      <x:c r="L4391" s="68" t="n">
        <x:v>4.4</x:v>
      </x:c>
      <x:c r="M4391" s="70" t="n">
        <x:v>0.017</x:v>
      </x:c>
      <x:c r="N4391" s="71" t="n">
        <x:v>71</x:v>
      </x:c>
      <x:c r="O4391" s="33" t="n">
        <x:f>ROUND(3*E4391+F4391+G4391*H4391,1)</x:f>
        <x:v>137.3</x:v>
      </x:c>
      <x:c r="P4391" s="33" t="n">
        <x:f>ROUND('Inputs'!$C$4*'Inputs'!$C$7*'Inputs'!$C$5*C4391/3600,1)</x:f>
        <x:v>3668.9</x:v>
      </x:c>
      <x:c r="Q4391" s="33" t="n">
        <x:f>ROUND(('Inputs'!$C$4/B4391)*'Inputs'!$C$7*'Inputs'!$C$6*D4391/3600,1)</x:f>
        <x:v>1933</x:v>
      </x:c>
      <x:c r="R4391" s="59" t="n">
        <x:f>ROUND((P4391-Q4391)*O4391-('Inputs'!$C$4/B4391)*(I4391/J4391+K4391)-'Inputs'!$C$4*L4391-('Inputs'!$C$4*'Inputs'!$C$20*'Inputs'!$C$21*'Inputs'!$C$22/1000)*M4391*N4391,0)</x:f>
        <x:v>-47846</x:v>
      </x:c>
      <x:c r="S4391" s="59" t="n">
        <x:f>ROUND(R4391/'Inputs'!$C$4,2)</x:f>
        <x:v>-4.78</x:v>
      </x:c>
      <x:c r="T4391" s="33" t="n">
        <x:f>ROUND((P4391-Q4391)*G4391*'Inputs'!$C$25/1000,1)</x:f>
        <x:v>39.9</x:v>
      </x:c>
    </x:row>
    <x:row r="4392">
      <x:c r="A4392" t="n">
        <x:v>4377</x:v>
      </x:c>
      <x:c r="B4392" s="68" t="n">
        <x:v>26.5</x:v>
      </x:c>
      <x:c r="C4392" s="68" t="n">
        <x:v>30.2</x:v>
      </x:c>
      <x:c r="D4392" s="68" t="n">
        <x:v>199.9</x:v>
      </x:c>
      <x:c r="E4392" s="68" t="n">
        <x:v>27.7</x:v>
      </x:c>
      <x:c r="F4392" s="68" t="n">
        <x:v>39.3</x:v>
      </x:c>
      <x:c r="G4392" s="68" t="n">
        <x:v>8.9</x:v>
      </x:c>
      <x:c r="H4392" s="69" t="n">
        <x:v>1.832</x:v>
      </x:c>
      <x:c r="I4392" s="68" t="n">
        <x:v>5254</x:v>
      </x:c>
      <x:c r="J4392" s="68" t="n">
        <x:v>12.7</x:v>
      </x:c>
      <x:c r="K4392" s="68" t="n">
        <x:v>427</x:v>
      </x:c>
      <x:c r="L4392" s="68" t="n">
        <x:v>5.8</x:v>
      </x:c>
      <x:c r="M4392" s="70" t="n">
        <x:v>0.065</x:v>
      </x:c>
      <x:c r="N4392" s="71" t="n">
        <x:v>105</x:v>
      </x:c>
      <x:c r="O4392" s="33" t="n">
        <x:f>ROUND(3*E4392+F4392+G4392*H4392,1)</x:f>
        <x:v>138.7</x:v>
      </x:c>
      <x:c r="P4392" s="33" t="n">
        <x:f>ROUND('Inputs'!$C$4*'Inputs'!$C$7*'Inputs'!$C$5*C4392/3600,1)</x:f>
        <x:v>4362.2</x:v>
      </x:c>
      <x:c r="Q4392" s="33" t="n">
        <x:f>ROUND(('Inputs'!$C$4/B4392)*'Inputs'!$C$7*'Inputs'!$C$6*D4392/3600,1)</x:f>
        <x:v>2179.2</x:v>
      </x:c>
      <x:c r="R4392" s="59" t="n">
        <x:f>ROUND((P4392-Q4392)*O4392-('Inputs'!$C$4/B4392)*(I4392/J4392+K4392)-'Inputs'!$C$4*L4392-('Inputs'!$C$4*'Inputs'!$C$20*'Inputs'!$C$21*'Inputs'!$C$22/1000)*M4392*N4392,0)</x:f>
        <x:v>-87725</x:v>
      </x:c>
      <x:c r="S4392" s="59" t="n">
        <x:f>ROUND(R4392/'Inputs'!$C$4,2)</x:f>
        <x:v>-8.77</x:v>
      </x:c>
      <x:c r="T4392" s="33" t="n">
        <x:f>ROUND((P4392-Q4392)*G4392*'Inputs'!$C$25/1000,1)</x:f>
        <x:v>50.2</x:v>
      </x:c>
    </x:row>
    <x:row r="4393">
      <x:c r="A4393" t="n">
        <x:v>4378</x:v>
      </x:c>
      <x:c r="B4393" s="68" t="n">
        <x:v>39.2</x:v>
      </x:c>
      <x:c r="C4393" s="68" t="n">
        <x:v>29.6</x:v>
      </x:c>
      <x:c r="D4393" s="68" t="n">
        <x:v>179.9</x:v>
      </x:c>
      <x:c r="E4393" s="68" t="n">
        <x:v>25.1</x:v>
      </x:c>
      <x:c r="F4393" s="68" t="n">
        <x:v>32.7</x:v>
      </x:c>
      <x:c r="G4393" s="68" t="n">
        <x:v>7.2</x:v>
      </x:c>
      <x:c r="H4393" s="69" t="n">
        <x:v>1.942</x:v>
      </x:c>
      <x:c r="I4393" s="68" t="n">
        <x:v>6766</x:v>
      </x:c>
      <x:c r="J4393" s="68" t="n">
        <x:v>9.7</x:v>
      </x:c>
      <x:c r="K4393" s="68" t="n">
        <x:v>522</x:v>
      </x:c>
      <x:c r="L4393" s="68" t="n">
        <x:v>4.3</x:v>
      </x:c>
      <x:c r="M4393" s="70" t="n">
        <x:v>0.008</x:v>
      </x:c>
      <x:c r="N4393" s="71" t="n">
        <x:v>88</x:v>
      </x:c>
      <x:c r="O4393" s="33" t="n">
        <x:f>ROUND(3*E4393+F4393+G4393*H4393,1)</x:f>
        <x:v>122</x:v>
      </x:c>
      <x:c r="P4393" s="33" t="n">
        <x:f>ROUND('Inputs'!$C$4*'Inputs'!$C$7*'Inputs'!$C$5*C4393/3600,1)</x:f>
        <x:v>4275.6</x:v>
      </x:c>
      <x:c r="Q4393" s="33" t="n">
        <x:f>ROUND(('Inputs'!$C$4/B4393)*'Inputs'!$C$7*'Inputs'!$C$6*D4393/3600,1)</x:f>
        <x:v>1325.8</x:v>
      </x:c>
      <x:c r="R4393" s="59" t="n">
        <x:f>ROUND((P4393-Q4393)*O4393-('Inputs'!$C$4/B4393)*(I4393/J4393+K4393)-'Inputs'!$C$4*L4393-('Inputs'!$C$4*'Inputs'!$C$20*'Inputs'!$C$21*'Inputs'!$C$22/1000)*M4393*N4393,0)</x:f>
        <x:v>4198</x:v>
      </x:c>
      <x:c r="S4393" s="59" t="n">
        <x:f>ROUND(R4393/'Inputs'!$C$4,2)</x:f>
        <x:v>0.42</x:v>
      </x:c>
      <x:c r="T4393" s="33" t="n">
        <x:f>ROUND((P4393-Q4393)*G4393*'Inputs'!$C$25/1000,1)</x:f>
        <x:v>54.9</x:v>
      </x:c>
    </x:row>
    <x:row r="4394">
      <x:c r="A4394" t="n">
        <x:v>4379</x:v>
      </x:c>
      <x:c r="B4394" s="68" t="n">
        <x:v>47.7</x:v>
      </x:c>
      <x:c r="C4394" s="68" t="n">
        <x:v>28.7</x:v>
      </x:c>
      <x:c r="D4394" s="68" t="n">
        <x:v>230.6</x:v>
      </x:c>
      <x:c r="E4394" s="68" t="n">
        <x:v>21.8</x:v>
      </x:c>
      <x:c r="F4394" s="68" t="n">
        <x:v>52.7</x:v>
      </x:c>
      <x:c r="G4394" s="68" t="n">
        <x:v>10.9</x:v>
      </x:c>
      <x:c r="H4394" s="69" t="n">
        <x:v>1.718</x:v>
      </x:c>
      <x:c r="I4394" s="68" t="n">
        <x:v>7637</x:v>
      </x:c>
      <x:c r="J4394" s="68" t="n">
        <x:v>10.5</x:v>
      </x:c>
      <x:c r="K4394" s="68" t="n">
        <x:v>686</x:v>
      </x:c>
      <x:c r="L4394" s="68" t="n">
        <x:v>5.1</x:v>
      </x:c>
      <x:c r="M4394" s="70" t="n">
        <x:v>0.088</x:v>
      </x:c>
      <x:c r="N4394" s="71" t="n">
        <x:v>140</x:v>
      </x:c>
      <x:c r="O4394" s="33" t="n">
        <x:f>ROUND(3*E4394+F4394+G4394*H4394,1)</x:f>
        <x:v>136.8</x:v>
      </x:c>
      <x:c r="P4394" s="33" t="n">
        <x:f>ROUND('Inputs'!$C$4*'Inputs'!$C$7*'Inputs'!$C$5*C4394/3600,1)</x:f>
        <x:v>4145.6</x:v>
      </x:c>
      <x:c r="Q4394" s="33" t="n">
        <x:f>ROUND(('Inputs'!$C$4/B4394)*'Inputs'!$C$7*'Inputs'!$C$6*D4394/3600,1)</x:f>
        <x:v>1396.6</x:v>
      </x:c>
      <x:c r="R4394" s="59" t="n">
        <x:f>ROUND((P4394-Q4394)*O4394-('Inputs'!$C$4/B4394)*(I4394/J4394+K4394)-'Inputs'!$C$4*L4394-('Inputs'!$C$4*'Inputs'!$C$20*'Inputs'!$C$21*'Inputs'!$C$22/1000)*M4394*N4394,0)</x:f>
        <x:v>1218</x:v>
      </x:c>
      <x:c r="S4394" s="59" t="n">
        <x:f>ROUND(R4394/'Inputs'!$C$4,2)</x:f>
        <x:v>0.12</x:v>
      </x:c>
      <x:c r="T4394" s="33" t="n">
        <x:f>ROUND((P4394-Q4394)*G4394*'Inputs'!$C$25/1000,1)</x:f>
        <x:v>77.4</x:v>
      </x:c>
    </x:row>
    <x:row r="4395">
      <x:c r="A4395" t="n">
        <x:v>4380</x:v>
      </x:c>
      <x:c r="B4395" s="68" t="n">
        <x:v>31.8</x:v>
      </x:c>
      <x:c r="C4395" s="68" t="n">
        <x:v>34.4</x:v>
      </x:c>
      <x:c r="D4395" s="68" t="n">
        <x:v>240.8</x:v>
      </x:c>
      <x:c r="E4395" s="68" t="n">
        <x:v>21.4</x:v>
      </x:c>
      <x:c r="F4395" s="68" t="n">
        <x:v>32.1</x:v>
      </x:c>
      <x:c r="G4395" s="68" t="n">
        <x:v>10.8</x:v>
      </x:c>
      <x:c r="H4395" s="69" t="n">
        <x:v>1.813</x:v>
      </x:c>
      <x:c r="I4395" s="68" t="n">
        <x:v>4896</x:v>
      </x:c>
      <x:c r="J4395" s="68" t="n">
        <x:v>10.4</x:v>
      </x:c>
      <x:c r="K4395" s="68" t="n">
        <x:v>692</x:v>
      </x:c>
      <x:c r="L4395" s="68" t="n">
        <x:v>5.7</x:v>
      </x:c>
      <x:c r="M4395" s="70" t="n">
        <x:v>0.063</x:v>
      </x:c>
      <x:c r="N4395" s="71" t="n">
        <x:v>89</x:v>
      </x:c>
      <x:c r="O4395" s="33" t="n">
        <x:f>ROUND(3*E4395+F4395+G4395*H4395,1)</x:f>
        <x:v>115.9</x:v>
      </x:c>
      <x:c r="P4395" s="33" t="n">
        <x:f>ROUND('Inputs'!$C$4*'Inputs'!$C$7*'Inputs'!$C$5*C4395/3600,1)</x:f>
        <x:v>4968.9</x:v>
      </x:c>
      <x:c r="Q4395" s="33" t="n">
        <x:f>ROUND(('Inputs'!$C$4/B4395)*'Inputs'!$C$7*'Inputs'!$C$6*D4395/3600,1)</x:f>
        <x:v>2187.6</x:v>
      </x:c>
      <x:c r="R4395" s="59" t="n">
        <x:f>ROUND((P4395-Q4395)*O4395-('Inputs'!$C$4/B4395)*(I4395/J4395+K4395)-'Inputs'!$C$4*L4395-('Inputs'!$C$4*'Inputs'!$C$20*'Inputs'!$C$21*'Inputs'!$C$22/1000)*M4395*N4395,0)</x:f>
        <x:v>-112836</x:v>
      </x:c>
      <x:c r="S4395" s="59" t="n">
        <x:f>ROUND(R4395/'Inputs'!$C$4,2)</x:f>
        <x:v>-11.28</x:v>
      </x:c>
      <x:c r="T4395" s="33" t="n">
        <x:f>ROUND((P4395-Q4395)*G4395*'Inputs'!$C$25/1000,1)</x:f>
        <x:v>77.6</x:v>
      </x:c>
    </x:row>
    <x:row r="4396">
      <x:c r="A4396" t="n">
        <x:v>4381</x:v>
      </x:c>
      <x:c r="B4396" s="68" t="n">
        <x:v>48.7</x:v>
      </x:c>
      <x:c r="C4396" s="68" t="n">
        <x:v>28.3</x:v>
      </x:c>
      <x:c r="D4396" s="68" t="n">
        <x:v>240.2</x:v>
      </x:c>
      <x:c r="E4396" s="68" t="n">
        <x:v>23.5</x:v>
      </x:c>
      <x:c r="F4396" s="68" t="n">
        <x:v>48.8</x:v>
      </x:c>
      <x:c r="G4396" s="68" t="n">
        <x:v>10.2</x:v>
      </x:c>
      <x:c r="H4396" s="69" t="n">
        <x:v>1.953</x:v>
      </x:c>
      <x:c r="I4396" s="68" t="n">
        <x:v>7540</x:v>
      </x:c>
      <x:c r="J4396" s="68" t="n">
        <x:v>11.8</x:v>
      </x:c>
      <x:c r="K4396" s="68" t="n">
        <x:v>518</x:v>
      </x:c>
      <x:c r="L4396" s="68" t="n">
        <x:v>1.9</x:v>
      </x:c>
      <x:c r="M4396" s="70" t="n">
        <x:v>0.033</x:v>
      </x:c>
      <x:c r="N4396" s="71" t="n">
        <x:v>75</x:v>
      </x:c>
      <x:c r="O4396" s="33" t="n">
        <x:f>ROUND(3*E4396+F4396+G4396*H4396,1)</x:f>
        <x:v>139.2</x:v>
      </x:c>
      <x:c r="P4396" s="33" t="n">
        <x:f>ROUND('Inputs'!$C$4*'Inputs'!$C$7*'Inputs'!$C$5*C4396/3600,1)</x:f>
        <x:v>4087.8</x:v>
      </x:c>
      <x:c r="Q4396" s="33" t="n">
        <x:f>ROUND(('Inputs'!$C$4/B4396)*'Inputs'!$C$7*'Inputs'!$C$6*D4396/3600,1)</x:f>
        <x:v>1424.9</x:v>
      </x:c>
      <x:c r="R4396" s="59" t="n">
        <x:f>ROUND((P4396-Q4396)*O4396-('Inputs'!$C$4/B4396)*(I4396/J4396+K4396)-'Inputs'!$C$4*L4396-('Inputs'!$C$4*'Inputs'!$C$20*'Inputs'!$C$21*'Inputs'!$C$22/1000)*M4396*N4396,0)</x:f>
        <x:v>108568</x:v>
      </x:c>
      <x:c r="S4396" s="59" t="n">
        <x:f>ROUND(R4396/'Inputs'!$C$4,2)</x:f>
        <x:v>10.86</x:v>
      </x:c>
      <x:c r="T4396" s="33" t="n">
        <x:f>ROUND((P4396-Q4396)*G4396*'Inputs'!$C$25/1000,1)</x:f>
        <x:v>70.2</x:v>
      </x:c>
    </x:row>
    <x:row r="4397">
      <x:c r="A4397" t="n">
        <x:v>4382</x:v>
      </x:c>
      <x:c r="B4397" s="68" t="n">
        <x:v>53</x:v>
      </x:c>
      <x:c r="C4397" s="68" t="n">
        <x:v>31.9</x:v>
      </x:c>
      <x:c r="D4397" s="68" t="n">
        <x:v>195.5</x:v>
      </x:c>
      <x:c r="E4397" s="68" t="n">
        <x:v>21.8</x:v>
      </x:c>
      <x:c r="F4397" s="68" t="n">
        <x:v>33.8</x:v>
      </x:c>
      <x:c r="G4397" s="68" t="n">
        <x:v>7.8</x:v>
      </x:c>
      <x:c r="H4397" s="69" t="n">
        <x:v>1.755</x:v>
      </x:c>
      <x:c r="I4397" s="68" t="n">
        <x:v>6738</x:v>
      </x:c>
      <x:c r="J4397" s="68" t="n">
        <x:v>14.8</x:v>
      </x:c>
      <x:c r="K4397" s="68" t="n">
        <x:v>633</x:v>
      </x:c>
      <x:c r="L4397" s="68" t="n">
        <x:v>5.7</x:v>
      </x:c>
      <x:c r="M4397" s="70" t="n">
        <x:v>0.006</x:v>
      </x:c>
      <x:c r="N4397" s="71" t="n">
        <x:v>156</x:v>
      </x:c>
      <x:c r="O4397" s="33" t="n">
        <x:f>ROUND(3*E4397+F4397+G4397*H4397,1)</x:f>
        <x:v>112.9</x:v>
      </x:c>
      <x:c r="P4397" s="33" t="n">
        <x:f>ROUND('Inputs'!$C$4*'Inputs'!$C$7*'Inputs'!$C$5*C4397/3600,1)</x:f>
        <x:v>4607.8</x:v>
      </x:c>
      <x:c r="Q4397" s="33" t="n">
        <x:f>ROUND(('Inputs'!$C$4/B4397)*'Inputs'!$C$7*'Inputs'!$C$6*D4397/3600,1)</x:f>
        <x:v>1065.6</x:v>
      </x:c>
      <x:c r="R4397" s="59" t="n">
        <x:f>ROUND((P4397-Q4397)*O4397-('Inputs'!$C$4/B4397)*(I4397/J4397+K4397)-'Inputs'!$C$4*L4397-('Inputs'!$C$4*'Inputs'!$C$20*'Inputs'!$C$21*'Inputs'!$C$22/1000)*M4397*N4397,0)</x:f>
        <x:v>135487</x:v>
      </x:c>
      <x:c r="S4397" s="59" t="n">
        <x:f>ROUND(R4397/'Inputs'!$C$4,2)</x:f>
        <x:v>13.55</x:v>
      </x:c>
      <x:c r="T4397" s="33" t="n">
        <x:f>ROUND((P4397-Q4397)*G4397*'Inputs'!$C$25/1000,1)</x:f>
        <x:v>71.4</x:v>
      </x:c>
    </x:row>
    <x:row r="4398">
      <x:c r="A4398" t="n">
        <x:v>4383</x:v>
      </x:c>
      <x:c r="B4398" s="68" t="n">
        <x:v>49.4</x:v>
      </x:c>
      <x:c r="C4398" s="68" t="n">
        <x:v>28.2</x:v>
      </x:c>
      <x:c r="D4398" s="68" t="n">
        <x:v>170.5</x:v>
      </x:c>
      <x:c r="E4398" s="68" t="n">
        <x:v>27.7</x:v>
      </x:c>
      <x:c r="F4398" s="68" t="n">
        <x:v>43.2</x:v>
      </x:c>
      <x:c r="G4398" s="68" t="n">
        <x:v>9.9</x:v>
      </x:c>
      <x:c r="H4398" s="69" t="n">
        <x:v>1.714</x:v>
      </x:c>
      <x:c r="I4398" s="68" t="n">
        <x:v>6102</x:v>
      </x:c>
      <x:c r="J4398" s="68" t="n">
        <x:v>14</x:v>
      </x:c>
      <x:c r="K4398" s="68" t="n">
        <x:v>773</x:v>
      </x:c>
      <x:c r="L4398" s="68" t="n">
        <x:v>5.8</x:v>
      </x:c>
      <x:c r="M4398" s="70" t="n">
        <x:v>0.023</x:v>
      </x:c>
      <x:c r="N4398" s="71" t="n">
        <x:v>148</x:v>
      </x:c>
      <x:c r="O4398" s="33" t="n">
        <x:f>ROUND(3*E4398+F4398+G4398*H4398,1)</x:f>
        <x:v>143.3</x:v>
      </x:c>
      <x:c r="P4398" s="33" t="n">
        <x:f>ROUND('Inputs'!$C$4*'Inputs'!$C$7*'Inputs'!$C$5*C4398/3600,1)</x:f>
        <x:v>4073.3</x:v>
      </x:c>
      <x:c r="Q4398" s="33" t="n">
        <x:f>ROUND(('Inputs'!$C$4/B4398)*'Inputs'!$C$7*'Inputs'!$C$6*D4398/3600,1)</x:f>
        <x:v>997.1</x:v>
      </x:c>
      <x:c r="R4398" s="59" t="n">
        <x:f>ROUND((P4398-Q4398)*O4398-('Inputs'!$C$4/B4398)*(I4398/J4398+K4398)-'Inputs'!$C$4*L4398-('Inputs'!$C$4*'Inputs'!$C$20*'Inputs'!$C$21*'Inputs'!$C$22/1000)*M4398*N4398,0)</x:f>
        <x:v>130500</x:v>
      </x:c>
      <x:c r="S4398" s="59" t="n">
        <x:f>ROUND(R4398/'Inputs'!$C$4,2)</x:f>
        <x:v>13.05</x:v>
      </x:c>
      <x:c r="T4398" s="33" t="n">
        <x:f>ROUND((P4398-Q4398)*G4398*'Inputs'!$C$25/1000,1)</x:f>
        <x:v>78.7</x:v>
      </x:c>
    </x:row>
    <x:row r="4399">
      <x:c r="A4399" t="n">
        <x:v>4384</x:v>
      </x:c>
      <x:c r="B4399" s="68" t="n">
        <x:v>26.5</x:v>
      </x:c>
      <x:c r="C4399" s="68" t="n">
        <x:v>27.3</x:v>
      </x:c>
      <x:c r="D4399" s="68" t="n">
        <x:v>193.6</x:v>
      </x:c>
      <x:c r="E4399" s="68" t="n">
        <x:v>26.8</x:v>
      </x:c>
      <x:c r="F4399" s="68" t="n">
        <x:v>30.4</x:v>
      </x:c>
      <x:c r="G4399" s="68" t="n">
        <x:v>10.9</x:v>
      </x:c>
      <x:c r="H4399" s="69" t="n">
        <x:v>1.868</x:v>
      </x:c>
      <x:c r="I4399" s="68" t="n">
        <x:v>4193</x:v>
      </x:c>
      <x:c r="J4399" s="68" t="n">
        <x:v>11.4</x:v>
      </x:c>
      <x:c r="K4399" s="68" t="n">
        <x:v>660</x:v>
      </x:c>
      <x:c r="L4399" s="68" t="n">
        <x:v>3.5</x:v>
      </x:c>
      <x:c r="M4399" s="70" t="n">
        <x:v>0.089</x:v>
      </x:c>
      <x:c r="N4399" s="71" t="n">
        <x:v>89</x:v>
      </x:c>
      <x:c r="O4399" s="33" t="n">
        <x:f>ROUND(3*E4399+F4399+G4399*H4399,1)</x:f>
        <x:v>131.2</x:v>
      </x:c>
      <x:c r="P4399" s="33" t="n">
        <x:f>ROUND('Inputs'!$C$4*'Inputs'!$C$7*'Inputs'!$C$5*C4399/3600,1)</x:f>
        <x:v>3943.3</x:v>
      </x:c>
      <x:c r="Q4399" s="33" t="n">
        <x:f>ROUND(('Inputs'!$C$4/B4399)*'Inputs'!$C$7*'Inputs'!$C$6*D4399/3600,1)</x:f>
        <x:v>2110.5</x:v>
      </x:c>
      <x:c r="R4399" s="59" t="n">
        <x:f>ROUND((P4399-Q4399)*O4399-('Inputs'!$C$4/B4399)*(I4399/J4399+K4399)-'Inputs'!$C$4*L4399-('Inputs'!$C$4*'Inputs'!$C$20*'Inputs'!$C$21*'Inputs'!$C$22/1000)*M4399*N4399,0)</x:f>
        <x:v>-200101</x:v>
      </x:c>
      <x:c r="S4399" s="59" t="n">
        <x:f>ROUND(R4399/'Inputs'!$C$4,2)</x:f>
        <x:v>-20.01</x:v>
      </x:c>
      <x:c r="T4399" s="33" t="n">
        <x:f>ROUND((P4399-Q4399)*G4399*'Inputs'!$C$25/1000,1)</x:f>
        <x:v>51.6</x:v>
      </x:c>
    </x:row>
    <x:row r="4400">
      <x:c r="A4400" t="n">
        <x:v>4385</x:v>
      </x:c>
      <x:c r="B4400" s="68" t="n">
        <x:v>32</x:v>
      </x:c>
      <x:c r="C4400" s="68" t="n">
        <x:v>28</x:v>
      </x:c>
      <x:c r="D4400" s="68" t="n">
        <x:v>174.2</x:v>
      </x:c>
      <x:c r="E4400" s="68" t="n">
        <x:v>23.5</x:v>
      </x:c>
      <x:c r="F4400" s="68" t="n">
        <x:v>40.6</x:v>
      </x:c>
      <x:c r="G4400" s="68" t="n">
        <x:v>8.9</x:v>
      </x:c>
      <x:c r="H4400" s="69" t="n">
        <x:v>1.845</x:v>
      </x:c>
      <x:c r="I4400" s="68" t="n">
        <x:v>7431</x:v>
      </x:c>
      <x:c r="J4400" s="68" t="n">
        <x:v>9</x:v>
      </x:c>
      <x:c r="K4400" s="68" t="n">
        <x:v>894</x:v>
      </x:c>
      <x:c r="L4400" s="68" t="n">
        <x:v>3.1</x:v>
      </x:c>
      <x:c r="M4400" s="70" t="n">
        <x:v>0.041</x:v>
      </x:c>
      <x:c r="N4400" s="71" t="n">
        <x:v>122</x:v>
      </x:c>
      <x:c r="O4400" s="33" t="n">
        <x:f>ROUND(3*E4400+F4400+G4400*H4400,1)</x:f>
        <x:v>127.5</x:v>
      </x:c>
      <x:c r="P4400" s="33" t="n">
        <x:f>ROUND('Inputs'!$C$4*'Inputs'!$C$7*'Inputs'!$C$5*C4400/3600,1)</x:f>
        <x:v>4044.4</x:v>
      </x:c>
      <x:c r="Q4400" s="33" t="n">
        <x:f>ROUND(('Inputs'!$C$4/B4400)*'Inputs'!$C$7*'Inputs'!$C$6*D4400/3600,1)</x:f>
        <x:v>1572.6</x:v>
      </x:c>
      <x:c r="R4400" s="59" t="n">
        <x:f>ROUND((P4400-Q4400)*O4400-('Inputs'!$C$4/B4400)*(I4400/J4400+K4400)-'Inputs'!$C$4*L4400-('Inputs'!$C$4*'Inputs'!$C$20*'Inputs'!$C$21*'Inputs'!$C$22/1000)*M4400*N4400,0)</x:f>
        <x:v>-264427</x:v>
      </x:c>
      <x:c r="S4400" s="59" t="n">
        <x:f>ROUND(R4400/'Inputs'!$C$4,2)</x:f>
        <x:v>-26.44</x:v>
      </x:c>
      <x:c r="T4400" s="33" t="n">
        <x:f>ROUND((P4400-Q4400)*G4400*'Inputs'!$C$25/1000,1)</x:f>
        <x:v>56.8</x:v>
      </x:c>
    </x:row>
    <x:row r="4401">
      <x:c r="A4401" t="n">
        <x:v>4386</x:v>
      </x:c>
      <x:c r="B4401" s="68" t="n">
        <x:v>58.2</x:v>
      </x:c>
      <x:c r="C4401" s="68" t="n">
        <x:v>26.7</x:v>
      </x:c>
      <x:c r="D4401" s="68" t="n">
        <x:v>231.5</x:v>
      </x:c>
      <x:c r="E4401" s="68" t="n">
        <x:v>20.6</x:v>
      </x:c>
      <x:c r="F4401" s="68" t="n">
        <x:v>33.7</x:v>
      </x:c>
      <x:c r="G4401" s="68" t="n">
        <x:v>7.7</x:v>
      </x:c>
      <x:c r="H4401" s="69" t="n">
        <x:v>1.686</x:v>
      </x:c>
      <x:c r="I4401" s="68" t="n">
        <x:v>5305</x:v>
      </x:c>
      <x:c r="J4401" s="68" t="n">
        <x:v>9.8</x:v>
      </x:c>
      <x:c r="K4401" s="68" t="n">
        <x:v>396</x:v>
      </x:c>
      <x:c r="L4401" s="68" t="n">
        <x:v>5.1</x:v>
      </x:c>
      <x:c r="M4401" s="70" t="n">
        <x:v>0.004</x:v>
      </x:c>
      <x:c r="N4401" s="71" t="n">
        <x:v>94</x:v>
      </x:c>
      <x:c r="O4401" s="33" t="n">
        <x:f>ROUND(3*E4401+F4401+G4401*H4401,1)</x:f>
        <x:v>108.5</x:v>
      </x:c>
      <x:c r="P4401" s="33" t="n">
        <x:f>ROUND('Inputs'!$C$4*'Inputs'!$C$7*'Inputs'!$C$5*C4401/3600,1)</x:f>
        <x:v>3856.7</x:v>
      </x:c>
      <x:c r="Q4401" s="33" t="n">
        <x:f>ROUND(('Inputs'!$C$4/B4401)*'Inputs'!$C$7*'Inputs'!$C$6*D4401/3600,1)</x:f>
        <x:v>1149.1</x:v>
      </x:c>
      <x:c r="R4401" s="59" t="n">
        <x:f>ROUND((P4401-Q4401)*O4401-('Inputs'!$C$4/B4401)*(I4401/J4401+K4401)-'Inputs'!$C$4*L4401-('Inputs'!$C$4*'Inputs'!$C$20*'Inputs'!$C$21*'Inputs'!$C$22/1000)*M4401*N4401,0)</x:f>
        <x:v>80881</x:v>
      </x:c>
      <x:c r="S4401" s="59" t="n">
        <x:f>ROUND(R4401/'Inputs'!$C$4,2)</x:f>
        <x:v>8.09</x:v>
      </x:c>
      <x:c r="T4401" s="33" t="n">
        <x:f>ROUND((P4401-Q4401)*G4401*'Inputs'!$C$25/1000,1)</x:f>
        <x:v>53.9</x:v>
      </x:c>
    </x:row>
    <x:row r="4402">
      <x:c r="A4402" t="n">
        <x:v>4387</x:v>
      </x:c>
      <x:c r="B4402" s="68" t="n">
        <x:v>37.5</x:v>
      </x:c>
      <x:c r="C4402" s="68" t="n">
        <x:v>29.3</x:v>
      </x:c>
      <x:c r="D4402" s="68" t="n">
        <x:v>228.5</x:v>
      </x:c>
      <x:c r="E4402" s="68" t="n">
        <x:v>22.3</x:v>
      </x:c>
      <x:c r="F4402" s="68" t="n">
        <x:v>35.6</x:v>
      </x:c>
      <x:c r="G4402" s="68" t="n">
        <x:v>9.3</x:v>
      </x:c>
      <x:c r="H4402" s="69" t="n">
        <x:v>1.788</x:v>
      </x:c>
      <x:c r="I4402" s="68" t="n">
        <x:v>8761</x:v>
      </x:c>
      <x:c r="J4402" s="68" t="n">
        <x:v>8.7</x:v>
      </x:c>
      <x:c r="K4402" s="68" t="n">
        <x:v>631</x:v>
      </x:c>
      <x:c r="L4402" s="68" t="n">
        <x:v>5.5</x:v>
      </x:c>
      <x:c r="M4402" s="70" t="n">
        <x:v>0.042</x:v>
      </x:c>
      <x:c r="N4402" s="71" t="n">
        <x:v>135</x:v>
      </x:c>
      <x:c r="O4402" s="33" t="n">
        <x:f>ROUND(3*E4402+F4402+G4402*H4402,1)</x:f>
        <x:v>119.1</x:v>
      </x:c>
      <x:c r="P4402" s="33" t="n">
        <x:f>ROUND('Inputs'!$C$4*'Inputs'!$C$7*'Inputs'!$C$5*C4402/3600,1)</x:f>
        <x:v>4232.2</x:v>
      </x:c>
      <x:c r="Q4402" s="33" t="n">
        <x:f>ROUND(('Inputs'!$C$4/B4402)*'Inputs'!$C$7*'Inputs'!$C$6*D4402/3600,1)</x:f>
        <x:v>1760.3</x:v>
      </x:c>
      <x:c r="R4402" s="59" t="n">
        <x:f>ROUND((P4402-Q4402)*O4402-('Inputs'!$C$4/B4402)*(I4402/J4402+K4402)-'Inputs'!$C$4*L4402-('Inputs'!$C$4*'Inputs'!$C$20*'Inputs'!$C$21*'Inputs'!$C$22/1000)*M4402*N4402,0)</x:f>
        <x:v>-210079</x:v>
      </x:c>
      <x:c r="S4402" s="59" t="n">
        <x:f>ROUND(R4402/'Inputs'!$C$4,2)</x:f>
        <x:v>-21.01</x:v>
      </x:c>
      <x:c r="T4402" s="33" t="n">
        <x:f>ROUND((P4402-Q4402)*G4402*'Inputs'!$C$25/1000,1)</x:f>
        <x:v>59.4</x:v>
      </x:c>
    </x:row>
    <x:row r="4403">
      <x:c r="A4403" t="n">
        <x:v>4388</x:v>
      </x:c>
      <x:c r="B4403" s="68" t="n">
        <x:v>58.2</x:v>
      </x:c>
      <x:c r="C4403" s="68" t="n">
        <x:v>32.3</x:v>
      </x:c>
      <x:c r="D4403" s="68" t="n">
        <x:v>241.2</x:v>
      </x:c>
      <x:c r="E4403" s="68" t="n">
        <x:v>26</x:v>
      </x:c>
      <x:c r="F4403" s="68" t="n">
        <x:v>48.7</x:v>
      </x:c>
      <x:c r="G4403" s="68" t="n">
        <x:v>7.7</x:v>
      </x:c>
      <x:c r="H4403" s="69" t="n">
        <x:v>1.971</x:v>
      </x:c>
      <x:c r="I4403" s="68" t="n">
        <x:v>6088</x:v>
      </x:c>
      <x:c r="J4403" s="68" t="n">
        <x:v>9.3</x:v>
      </x:c>
      <x:c r="K4403" s="68" t="n">
        <x:v>560</x:v>
      </x:c>
      <x:c r="L4403" s="68" t="n">
        <x:v>4.7</x:v>
      </x:c>
      <x:c r="M4403" s="70" t="n">
        <x:v>0.067</x:v>
      </x:c>
      <x:c r="N4403" s="71" t="n">
        <x:v>116</x:v>
      </x:c>
      <x:c r="O4403" s="33" t="n">
        <x:f>ROUND(3*E4403+F4403+G4403*H4403,1)</x:f>
        <x:v>141.9</x:v>
      </x:c>
      <x:c r="P4403" s="33" t="n">
        <x:f>ROUND('Inputs'!$C$4*'Inputs'!$C$7*'Inputs'!$C$5*C4403/3600,1)</x:f>
        <x:v>4665.6</x:v>
      </x:c>
      <x:c r="Q4403" s="33" t="n">
        <x:f>ROUND(('Inputs'!$C$4/B4403)*'Inputs'!$C$7*'Inputs'!$C$6*D4403/3600,1)</x:f>
        <x:v>1197.3</x:v>
      </x:c>
      <x:c r="R4403" s="59" t="n">
        <x:f>ROUND((P4403-Q4403)*O4403-('Inputs'!$C$4/B4403)*(I4403/J4403+K4403)-'Inputs'!$C$4*L4403-('Inputs'!$C$4*'Inputs'!$C$20*'Inputs'!$C$21*'Inputs'!$C$22/1000)*M4403*N4403,0)</x:f>
        <x:v>219074</x:v>
      </x:c>
      <x:c r="S4403" s="59" t="n">
        <x:f>ROUND(R4403/'Inputs'!$C$4,2)</x:f>
        <x:v>21.91</x:v>
      </x:c>
      <x:c r="T4403" s="33" t="n">
        <x:f>ROUND((P4403-Q4403)*G4403*'Inputs'!$C$25/1000,1)</x:f>
        <x:v>69</x:v>
      </x:c>
    </x:row>
    <x:row r="4404">
      <x:c r="A4404" t="n">
        <x:v>4389</x:v>
      </x:c>
      <x:c r="B4404" s="68" t="n">
        <x:v>28.7</x:v>
      </x:c>
      <x:c r="C4404" s="68" t="n">
        <x:v>29</x:v>
      </x:c>
      <x:c r="D4404" s="68" t="n">
        <x:v>208.1</x:v>
      </x:c>
      <x:c r="E4404" s="68" t="n">
        <x:v>23</x:v>
      </x:c>
      <x:c r="F4404" s="68" t="n">
        <x:v>34.2</x:v>
      </x:c>
      <x:c r="G4404" s="68" t="n">
        <x:v>7.1</x:v>
      </x:c>
      <x:c r="H4404" s="69" t="n">
        <x:v>1.724</x:v>
      </x:c>
      <x:c r="I4404" s="68" t="n">
        <x:v>7055</x:v>
      </x:c>
      <x:c r="J4404" s="68" t="n">
        <x:v>11</x:v>
      </x:c>
      <x:c r="K4404" s="68" t="n">
        <x:v>597</x:v>
      </x:c>
      <x:c r="L4404" s="68" t="n">
        <x:v>5.4</x:v>
      </x:c>
      <x:c r="M4404" s="70" t="n">
        <x:v>0.088</x:v>
      </x:c>
      <x:c r="N4404" s="71" t="n">
        <x:v>116</x:v>
      </x:c>
      <x:c r="O4404" s="33" t="n">
        <x:f>ROUND(3*E4404+F4404+G4404*H4404,1)</x:f>
        <x:v>115.4</x:v>
      </x:c>
      <x:c r="P4404" s="33" t="n">
        <x:f>ROUND('Inputs'!$C$4*'Inputs'!$C$7*'Inputs'!$C$5*C4404/3600,1)</x:f>
        <x:v>4188.9</x:v>
      </x:c>
      <x:c r="Q4404" s="33" t="n">
        <x:f>ROUND(('Inputs'!$C$4/B4404)*'Inputs'!$C$7*'Inputs'!$C$6*D4404/3600,1)</x:f>
        <x:v>2094.7</x:v>
      </x:c>
      <x:c r="R4404" s="59" t="n">
        <x:f>ROUND((P4404-Q4404)*O4404-('Inputs'!$C$4/B4404)*(I4404/J4404+K4404)-'Inputs'!$C$4*L4404-('Inputs'!$C$4*'Inputs'!$C$20*'Inputs'!$C$21*'Inputs'!$C$22/1000)*M4404*N4404,0)</x:f>
        <x:v>-266641</x:v>
      </x:c>
      <x:c r="S4404" s="59" t="n">
        <x:f>ROUND(R4404/'Inputs'!$C$4,2)</x:f>
        <x:v>-26.66</x:v>
      </x:c>
      <x:c r="T4404" s="33" t="n">
        <x:f>ROUND((P4404-Q4404)*G4404*'Inputs'!$C$25/1000,1)</x:f>
        <x:v>38.4</x:v>
      </x:c>
    </x:row>
    <x:row r="4405">
      <x:c r="A4405" t="n">
        <x:v>4390</x:v>
      </x:c>
      <x:c r="B4405" s="68" t="n">
        <x:v>41.8</x:v>
      </x:c>
      <x:c r="C4405" s="68" t="n">
        <x:v>30.2</x:v>
      </x:c>
      <x:c r="D4405" s="68" t="n">
        <x:v>279.2</x:v>
      </x:c>
      <x:c r="E4405" s="68" t="n">
        <x:v>23.2</x:v>
      </x:c>
      <x:c r="F4405" s="68" t="n">
        <x:v>54.6</x:v>
      </x:c>
      <x:c r="G4405" s="68" t="n">
        <x:v>7.1</x:v>
      </x:c>
      <x:c r="H4405" s="69" t="n">
        <x:v>1.806</x:v>
      </x:c>
      <x:c r="I4405" s="68" t="n">
        <x:v>6136</x:v>
      </x:c>
      <x:c r="J4405" s="68" t="n">
        <x:v>9.4</x:v>
      </x:c>
      <x:c r="K4405" s="68" t="n">
        <x:v>551</x:v>
      </x:c>
      <x:c r="L4405" s="68" t="n">
        <x:v>3.3</x:v>
      </x:c>
      <x:c r="M4405" s="70" t="n">
        <x:v>0.067</x:v>
      </x:c>
      <x:c r="N4405" s="71" t="n">
        <x:v>107</x:v>
      </x:c>
      <x:c r="O4405" s="33" t="n">
        <x:f>ROUND(3*E4405+F4405+G4405*H4405,1)</x:f>
        <x:v>137</x:v>
      </x:c>
      <x:c r="P4405" s="33" t="n">
        <x:f>ROUND('Inputs'!$C$4*'Inputs'!$C$7*'Inputs'!$C$5*C4405/3600,1)</x:f>
        <x:v>4362.2</x:v>
      </x:c>
      <x:c r="Q4405" s="33" t="n">
        <x:f>ROUND(('Inputs'!$C$4/B4405)*'Inputs'!$C$7*'Inputs'!$C$6*D4405/3600,1)</x:f>
        <x:v>1929.6</x:v>
      </x:c>
      <x:c r="R4405" s="59" t="n">
        <x:f>ROUND((P4405-Q4405)*O4405-('Inputs'!$C$4/B4405)*(I4405/J4405+K4405)-'Inputs'!$C$4*L4405-('Inputs'!$C$4*'Inputs'!$C$20*'Inputs'!$C$21*'Inputs'!$C$22/1000)*M4405*N4405,0)</x:f>
        <x:v>-3747</x:v>
      </x:c>
      <x:c r="S4405" s="59" t="n">
        <x:f>ROUND(R4405/'Inputs'!$C$4,2)</x:f>
        <x:v>-0.37</x:v>
      </x:c>
      <x:c r="T4405" s="33" t="n">
        <x:f>ROUND((P4405-Q4405)*G4405*'Inputs'!$C$25/1000,1)</x:f>
        <x:v>44.6</x:v>
      </x:c>
    </x:row>
    <x:row r="4406">
      <x:c r="A4406" t="n">
        <x:v>4391</x:v>
      </x:c>
      <x:c r="B4406" s="68" t="n">
        <x:v>48.3</x:v>
      </x:c>
      <x:c r="C4406" s="68" t="n">
        <x:v>26.8</x:v>
      </x:c>
      <x:c r="D4406" s="68" t="n">
        <x:v>165.6</x:v>
      </x:c>
      <x:c r="E4406" s="68" t="n">
        <x:v>25.1</x:v>
      </x:c>
      <x:c r="F4406" s="68" t="n">
        <x:v>51.2</x:v>
      </x:c>
      <x:c r="G4406" s="68" t="n">
        <x:v>9.4</x:v>
      </x:c>
      <x:c r="H4406" s="69" t="n">
        <x:v>1.898</x:v>
      </x:c>
      <x:c r="I4406" s="68" t="n">
        <x:v>7469</x:v>
      </x:c>
      <x:c r="J4406" s="68" t="n">
        <x:v>9.6</x:v>
      </x:c>
      <x:c r="K4406" s="68" t="n">
        <x:v>582</x:v>
      </x:c>
      <x:c r="L4406" s="68" t="n">
        <x:v>4</x:v>
      </x:c>
      <x:c r="M4406" s="70" t="n">
        <x:v>0.086</x:v>
      </x:c>
      <x:c r="N4406" s="71" t="n">
        <x:v>156</x:v>
      </x:c>
      <x:c r="O4406" s="33" t="n">
        <x:f>ROUND(3*E4406+F4406+G4406*H4406,1)</x:f>
        <x:v>144.3</x:v>
      </x:c>
      <x:c r="P4406" s="33" t="n">
        <x:f>ROUND('Inputs'!$C$4*'Inputs'!$C$7*'Inputs'!$C$5*C4406/3600,1)</x:f>
        <x:v>3871.1</x:v>
      </x:c>
      <x:c r="Q4406" s="33" t="n">
        <x:f>ROUND(('Inputs'!$C$4/B4406)*'Inputs'!$C$7*'Inputs'!$C$6*D4406/3600,1)</x:f>
        <x:v>990.5</x:v>
      </x:c>
      <x:c r="R4406" s="59" t="n">
        <x:f>ROUND((P4406-Q4406)*O4406-('Inputs'!$C$4/B4406)*(I4406/J4406+K4406)-'Inputs'!$C$4*L4406-('Inputs'!$C$4*'Inputs'!$C$20*'Inputs'!$C$21*'Inputs'!$C$22/1000)*M4406*N4406,0)</x:f>
        <x:v>64093</x:v>
      </x:c>
      <x:c r="S4406" s="59" t="n">
        <x:f>ROUND(R4406/'Inputs'!$C$4,2)</x:f>
        <x:v>6.41</x:v>
      </x:c>
      <x:c r="T4406" s="33" t="n">
        <x:f>ROUND((P4406-Q4406)*G4406*'Inputs'!$C$25/1000,1)</x:f>
        <x:v>70</x:v>
      </x:c>
    </x:row>
    <x:row r="4407">
      <x:c r="A4407" t="n">
        <x:v>4392</x:v>
      </x:c>
      <x:c r="B4407" s="68" t="n">
        <x:v>38.6</x:v>
      </x:c>
      <x:c r="C4407" s="68" t="n">
        <x:v>33.4</x:v>
      </x:c>
      <x:c r="D4407" s="68" t="n">
        <x:v>191.5</x:v>
      </x:c>
      <x:c r="E4407" s="68" t="n">
        <x:v>26.2</x:v>
      </x:c>
      <x:c r="F4407" s="68" t="n">
        <x:v>41</x:v>
      </x:c>
      <x:c r="G4407" s="68" t="n">
        <x:v>7.5</x:v>
      </x:c>
      <x:c r="H4407" s="69" t="n">
        <x:v>1.736</x:v>
      </x:c>
      <x:c r="I4407" s="68" t="n">
        <x:v>5165</x:v>
      </x:c>
      <x:c r="J4407" s="68" t="n">
        <x:v>8</x:v>
      </x:c>
      <x:c r="K4407" s="68" t="n">
        <x:v>414</x:v>
      </x:c>
      <x:c r="L4407" s="68" t="n">
        <x:v>2.5</x:v>
      </x:c>
      <x:c r="M4407" s="70" t="n">
        <x:v>0.098</x:v>
      </x:c>
      <x:c r="N4407" s="71" t="n">
        <x:v>118</x:v>
      </x:c>
      <x:c r="O4407" s="33" t="n">
        <x:f>ROUND(3*E4407+F4407+G4407*H4407,1)</x:f>
        <x:v>132.6</x:v>
      </x:c>
      <x:c r="P4407" s="33" t="n">
        <x:f>ROUND('Inputs'!$C$4*'Inputs'!$C$7*'Inputs'!$C$5*C4407/3600,1)</x:f>
        <x:v>4824.4</x:v>
      </x:c>
      <x:c r="Q4407" s="33" t="n">
        <x:f>ROUND(('Inputs'!$C$4/B4407)*'Inputs'!$C$7*'Inputs'!$C$6*D4407/3600,1)</x:f>
        <x:v>1433.2</x:v>
      </x:c>
      <x:c r="R4407" s="59" t="n">
        <x:f>ROUND((P4407-Q4407)*O4407-('Inputs'!$C$4/B4407)*(I4407/J4407+K4407)-'Inputs'!$C$4*L4407-('Inputs'!$C$4*'Inputs'!$C$20*'Inputs'!$C$21*'Inputs'!$C$22/1000)*M4407*N4407,0)</x:f>
        <x:v>124300</x:v>
      </x:c>
      <x:c r="S4407" s="59" t="n">
        <x:f>ROUND(R4407/'Inputs'!$C$4,2)</x:f>
        <x:v>12.43</x:v>
      </x:c>
      <x:c r="T4407" s="33" t="n">
        <x:f>ROUND((P4407-Q4407)*G4407*'Inputs'!$C$25/1000,1)</x:f>
        <x:v>65.7</x:v>
      </x:c>
    </x:row>
    <x:row r="4408">
      <x:c r="A4408" t="n">
        <x:v>4393</x:v>
      </x:c>
      <x:c r="B4408" s="68" t="n">
        <x:v>42.1</x:v>
      </x:c>
      <x:c r="C4408" s="68" t="n">
        <x:v>28</x:v>
      </x:c>
      <x:c r="D4408" s="68" t="n">
        <x:v>255.4</x:v>
      </x:c>
      <x:c r="E4408" s="68" t="n">
        <x:v>21.7</x:v>
      </x:c>
      <x:c r="F4408" s="68" t="n">
        <x:v>43.4</x:v>
      </x:c>
      <x:c r="G4408" s="68" t="n">
        <x:v>8.1</x:v>
      </x:c>
      <x:c r="H4408" s="69" t="n">
        <x:v>1.737</x:v>
      </x:c>
      <x:c r="I4408" s="68" t="n">
        <x:v>7801</x:v>
      </x:c>
      <x:c r="J4408" s="68" t="n">
        <x:v>8.4</x:v>
      </x:c>
      <x:c r="K4408" s="68" t="n">
        <x:v>512</x:v>
      </x:c>
      <x:c r="L4408" s="68" t="n">
        <x:v>4.6</x:v>
      </x:c>
      <x:c r="M4408" s="70" t="n">
        <x:v>0.023</x:v>
      </x:c>
      <x:c r="N4408" s="71" t="n">
        <x:v>159</x:v>
      </x:c>
      <x:c r="O4408" s="33" t="n">
        <x:f>ROUND(3*E4408+F4408+G4408*H4408,1)</x:f>
        <x:v>122.6</x:v>
      </x:c>
      <x:c r="P4408" s="33" t="n">
        <x:f>ROUND('Inputs'!$C$4*'Inputs'!$C$7*'Inputs'!$C$5*C4408/3600,1)</x:f>
        <x:v>4044.4</x:v>
      </x:c>
      <x:c r="Q4408" s="33" t="n">
        <x:f>ROUND(('Inputs'!$C$4/B4408)*'Inputs'!$C$7*'Inputs'!$C$6*D4408/3600,1)</x:f>
        <x:v>1752.5</x:v>
      </x:c>
      <x:c r="R4408" s="59" t="n">
        <x:f>ROUND((P4408-Q4408)*O4408-('Inputs'!$C$4/B4408)*(I4408/J4408+K4408)-'Inputs'!$C$4*L4408-('Inputs'!$C$4*'Inputs'!$C$20*'Inputs'!$C$21*'Inputs'!$C$22/1000)*M4408*N4408,0)</x:f>
        <x:v>-115397</x:v>
      </x:c>
      <x:c r="S4408" s="59" t="n">
        <x:f>ROUND(R4408/'Inputs'!$C$4,2)</x:f>
        <x:v>-11.54</x:v>
      </x:c>
      <x:c r="T4408" s="33" t="n">
        <x:f>ROUND((P4408-Q4408)*G4408*'Inputs'!$C$25/1000,1)</x:f>
        <x:v>48</x:v>
      </x:c>
    </x:row>
    <x:row r="4409">
      <x:c r="A4409" t="n">
        <x:v>4394</x:v>
      </x:c>
      <x:c r="B4409" s="68" t="n">
        <x:v>52.6</x:v>
      </x:c>
      <x:c r="C4409" s="68" t="n">
        <x:v>31.8</x:v>
      </x:c>
      <x:c r="D4409" s="68" t="n">
        <x:v>228.6</x:v>
      </x:c>
      <x:c r="E4409" s="68" t="n">
        <x:v>26.1</x:v>
      </x:c>
      <x:c r="F4409" s="68" t="n">
        <x:v>33.2</x:v>
      </x:c>
      <x:c r="G4409" s="68" t="n">
        <x:v>7.3</x:v>
      </x:c>
      <x:c r="H4409" s="69" t="n">
        <x:v>1.796</x:v>
      </x:c>
      <x:c r="I4409" s="68" t="n">
        <x:v>7019</x:v>
      </x:c>
      <x:c r="J4409" s="68" t="n">
        <x:v>14.2</x:v>
      </x:c>
      <x:c r="K4409" s="68" t="n">
        <x:v>442</x:v>
      </x:c>
      <x:c r="L4409" s="68" t="n">
        <x:v>5.7</x:v>
      </x:c>
      <x:c r="M4409" s="70" t="n">
        <x:v>0.033</x:v>
      </x:c>
      <x:c r="N4409" s="71" t="n">
        <x:v>63</x:v>
      </x:c>
      <x:c r="O4409" s="33" t="n">
        <x:f>ROUND(3*E4409+F4409+G4409*H4409,1)</x:f>
        <x:v>124.6</x:v>
      </x:c>
      <x:c r="P4409" s="33" t="n">
        <x:f>ROUND('Inputs'!$C$4*'Inputs'!$C$7*'Inputs'!$C$5*C4409/3600,1)</x:f>
        <x:v>4593.3</x:v>
      </x:c>
      <x:c r="Q4409" s="33" t="n">
        <x:f>ROUND(('Inputs'!$C$4/B4409)*'Inputs'!$C$7*'Inputs'!$C$6*D4409/3600,1)</x:f>
        <x:v>1255.5</x:v>
      </x:c>
      <x:c r="R4409" s="59" t="n">
        <x:f>ROUND((P4409-Q4409)*O4409-('Inputs'!$C$4/B4409)*(I4409/J4409+K4409)-'Inputs'!$C$4*L4409-('Inputs'!$C$4*'Inputs'!$C$20*'Inputs'!$C$21*'Inputs'!$C$22/1000)*M4409*N4409,0)</x:f>
        <x:v>176238</x:v>
      </x:c>
      <x:c r="S4409" s="59" t="n">
        <x:f>ROUND(R4409/'Inputs'!$C$4,2)</x:f>
        <x:v>17.62</x:v>
      </x:c>
      <x:c r="T4409" s="33" t="n">
        <x:f>ROUND((P4409-Q4409)*G4409*'Inputs'!$C$25/1000,1)</x:f>
        <x:v>63</x:v>
      </x:c>
    </x:row>
    <x:row r="4410">
      <x:c r="A4410" t="n">
        <x:v>4395</x:v>
      </x:c>
      <x:c r="B4410" s="68" t="n">
        <x:v>48.2</x:v>
      </x:c>
      <x:c r="C4410" s="68" t="n">
        <x:v>30.9</x:v>
      </x:c>
      <x:c r="D4410" s="68" t="n">
        <x:v>187.6</x:v>
      </x:c>
      <x:c r="E4410" s="68" t="n">
        <x:v>20.3</x:v>
      </x:c>
      <x:c r="F4410" s="68" t="n">
        <x:v>52.6</x:v>
      </x:c>
      <x:c r="G4410" s="68" t="n">
        <x:v>10.1</x:v>
      </x:c>
      <x:c r="H4410" s="69" t="n">
        <x:v>1.656</x:v>
      </x:c>
      <x:c r="I4410" s="68" t="n">
        <x:v>5209</x:v>
      </x:c>
      <x:c r="J4410" s="68" t="n">
        <x:v>14.4</x:v>
      </x:c>
      <x:c r="K4410" s="68" t="n">
        <x:v>502</x:v>
      </x:c>
      <x:c r="L4410" s="68" t="n">
        <x:v>5.5</x:v>
      </x:c>
      <x:c r="M4410" s="70" t="n">
        <x:v>0.016</x:v>
      </x:c>
      <x:c r="N4410" s="71" t="n">
        <x:v>127</x:v>
      </x:c>
      <x:c r="O4410" s="33" t="n">
        <x:f>ROUND(3*E4410+F4410+G4410*H4410,1)</x:f>
        <x:v>130.2</x:v>
      </x:c>
      <x:c r="P4410" s="33" t="n">
        <x:f>ROUND('Inputs'!$C$4*'Inputs'!$C$7*'Inputs'!$C$5*C4410/3600,1)</x:f>
        <x:v>4463.3</x:v>
      </x:c>
      <x:c r="Q4410" s="33" t="n">
        <x:f>ROUND(('Inputs'!$C$4/B4410)*'Inputs'!$C$7*'Inputs'!$C$6*D4410/3600,1)</x:f>
        <x:v>1124.4</x:v>
      </x:c>
      <x:c r="R4410" s="59" t="n">
        <x:f>ROUND((P4410-Q4410)*O4410-('Inputs'!$C$4/B4410)*(I4410/J4410+K4410)-'Inputs'!$C$4*L4410-('Inputs'!$C$4*'Inputs'!$C$20*'Inputs'!$C$21*'Inputs'!$C$22/1000)*M4410*N4410,0)</x:f>
        <x:v>195983</x:v>
      </x:c>
      <x:c r="S4410" s="59" t="n">
        <x:f>ROUND(R4410/'Inputs'!$C$4,2)</x:f>
        <x:v>19.6</x:v>
      </x:c>
      <x:c r="T4410" s="33" t="n">
        <x:f>ROUND((P4410-Q4410)*G4410*'Inputs'!$C$25/1000,1)</x:f>
        <x:v>87.1</x:v>
      </x:c>
    </x:row>
    <x:row r="4411">
      <x:c r="A4411" t="n">
        <x:v>4396</x:v>
      </x:c>
      <x:c r="B4411" s="68" t="n">
        <x:v>52.2</x:v>
      </x:c>
      <x:c r="C4411" s="68" t="n">
        <x:v>28.5</x:v>
      </x:c>
      <x:c r="D4411" s="68" t="n">
        <x:v>213.7</x:v>
      </x:c>
      <x:c r="E4411" s="68" t="n">
        <x:v>25.4</x:v>
      </x:c>
      <x:c r="F4411" s="68" t="n">
        <x:v>32.3</x:v>
      </x:c>
      <x:c r="G4411" s="68" t="n">
        <x:v>10.8</x:v>
      </x:c>
      <x:c r="H4411" s="69" t="n">
        <x:v>1.688</x:v>
      </x:c>
      <x:c r="I4411" s="68" t="n">
        <x:v>4588</x:v>
      </x:c>
      <x:c r="J4411" s="68" t="n">
        <x:v>11.4</x:v>
      </x:c>
      <x:c r="K4411" s="68" t="n">
        <x:v>746</x:v>
      </x:c>
      <x:c r="L4411" s="68" t="n">
        <x:v>2.3</x:v>
      </x:c>
      <x:c r="M4411" s="70" t="n">
        <x:v>0.096</x:v>
      </x:c>
      <x:c r="N4411" s="71" t="n">
        <x:v>119</x:v>
      </x:c>
      <x:c r="O4411" s="33" t="n">
        <x:f>ROUND(3*E4411+F4411+G4411*H4411,1)</x:f>
        <x:v>126.7</x:v>
      </x:c>
      <x:c r="P4411" s="33" t="n">
        <x:f>ROUND('Inputs'!$C$4*'Inputs'!$C$7*'Inputs'!$C$5*C4411/3600,1)</x:f>
        <x:v>4116.7</x:v>
      </x:c>
      <x:c r="Q4411" s="33" t="n">
        <x:f>ROUND(('Inputs'!$C$4/B4411)*'Inputs'!$C$7*'Inputs'!$C$6*D4411/3600,1)</x:f>
        <x:v>1182.7</x:v>
      </x:c>
      <x:c r="R4411" s="59" t="n">
        <x:f>ROUND((P4411-Q4411)*O4411-('Inputs'!$C$4/B4411)*(I4411/J4411+K4411)-'Inputs'!$C$4*L4411-('Inputs'!$C$4*'Inputs'!$C$20*'Inputs'!$C$21*'Inputs'!$C$22/1000)*M4411*N4411,0)</x:f>
        <x:v>103181</x:v>
      </x:c>
      <x:c r="S4411" s="59" t="n">
        <x:f>ROUND(R4411/'Inputs'!$C$4,2)</x:f>
        <x:v>10.32</x:v>
      </x:c>
      <x:c r="T4411" s="33" t="n">
        <x:f>ROUND((P4411-Q4411)*G4411*'Inputs'!$C$25/1000,1)</x:f>
        <x:v>81.9</x:v>
      </x:c>
    </x:row>
    <x:row r="4412">
      <x:c r="A4412" t="n">
        <x:v>4397</x:v>
      </x:c>
      <x:c r="B4412" s="68" t="n">
        <x:v>52</x:v>
      </x:c>
      <x:c r="C4412" s="68" t="n">
        <x:v>28.3</x:v>
      </x:c>
      <x:c r="D4412" s="68" t="n">
        <x:v>205.9</x:v>
      </x:c>
      <x:c r="E4412" s="68" t="n">
        <x:v>23.9</x:v>
      </x:c>
      <x:c r="F4412" s="68" t="n">
        <x:v>36.8</x:v>
      </x:c>
      <x:c r="G4412" s="68" t="n">
        <x:v>8.3</x:v>
      </x:c>
      <x:c r="H4412" s="69" t="n">
        <x:v>1.865</x:v>
      </x:c>
      <x:c r="I4412" s="68" t="n">
        <x:v>8480</x:v>
      </x:c>
      <x:c r="J4412" s="68" t="n">
        <x:v>8.2</x:v>
      </x:c>
      <x:c r="K4412" s="68" t="n">
        <x:v>426</x:v>
      </x:c>
      <x:c r="L4412" s="68" t="n">
        <x:v>5.5</x:v>
      </x:c>
      <x:c r="M4412" s="70" t="n">
        <x:v>0.029</x:v>
      </x:c>
      <x:c r="N4412" s="71" t="n">
        <x:v>120</x:v>
      </x:c>
      <x:c r="O4412" s="33" t="n">
        <x:f>ROUND(3*E4412+F4412+G4412*H4412,1)</x:f>
        <x:v>124</x:v>
      </x:c>
      <x:c r="P4412" s="33" t="n">
        <x:f>ROUND('Inputs'!$C$4*'Inputs'!$C$7*'Inputs'!$C$5*C4412/3600,1)</x:f>
        <x:v>4087.8</x:v>
      </x:c>
      <x:c r="Q4412" s="33" t="n">
        <x:f>ROUND(('Inputs'!$C$4/B4412)*'Inputs'!$C$7*'Inputs'!$C$6*D4412/3600,1)</x:f>
        <x:v>1143.9</x:v>
      </x:c>
      <x:c r="R4412" s="59" t="n">
        <x:f>ROUND((P4412-Q4412)*O4412-('Inputs'!$C$4/B4412)*(I4412/J4412+K4412)-'Inputs'!$C$4*L4412-('Inputs'!$C$4*'Inputs'!$C$20*'Inputs'!$C$21*'Inputs'!$C$22/1000)*M4412*N4412,0)</x:f>
        <x:v>21464</x:v>
      </x:c>
      <x:c r="S4412" s="59" t="n">
        <x:f>ROUND(R4412/'Inputs'!$C$4,2)</x:f>
        <x:v>2.15</x:v>
      </x:c>
      <x:c r="T4412" s="33" t="n">
        <x:f>ROUND((P4412-Q4412)*G4412*'Inputs'!$C$25/1000,1)</x:f>
        <x:v>63.1</x:v>
      </x:c>
    </x:row>
    <x:row r="4413">
      <x:c r="A4413" t="n">
        <x:v>4398</x:v>
      </x:c>
      <x:c r="B4413" s="68" t="n">
        <x:v>55.8</x:v>
      </x:c>
      <x:c r="C4413" s="68" t="n">
        <x:v>27.3</x:v>
      </x:c>
      <x:c r="D4413" s="68" t="n">
        <x:v>238.4</x:v>
      </x:c>
      <x:c r="E4413" s="68" t="n">
        <x:v>23.5</x:v>
      </x:c>
      <x:c r="F4413" s="68" t="n">
        <x:v>39.8</x:v>
      </x:c>
      <x:c r="G4413" s="68" t="n">
        <x:v>10.4</x:v>
      </x:c>
      <x:c r="H4413" s="69" t="n">
        <x:v>1.706</x:v>
      </x:c>
      <x:c r="I4413" s="68" t="n">
        <x:v>8575</x:v>
      </x:c>
      <x:c r="J4413" s="68" t="n">
        <x:v>12.8</x:v>
      </x:c>
      <x:c r="K4413" s="68" t="n">
        <x:v>778</x:v>
      </x:c>
      <x:c r="L4413" s="68" t="n">
        <x:v>4</x:v>
      </x:c>
      <x:c r="M4413" s="70" t="n">
        <x:v>0.084</x:v>
      </x:c>
      <x:c r="N4413" s="71" t="n">
        <x:v>73</x:v>
      </x:c>
      <x:c r="O4413" s="33" t="n">
        <x:f>ROUND(3*E4413+F4413+G4413*H4413,1)</x:f>
        <x:v>128</x:v>
      </x:c>
      <x:c r="P4413" s="33" t="n">
        <x:f>ROUND('Inputs'!$C$4*'Inputs'!$C$7*'Inputs'!$C$5*C4413/3600,1)</x:f>
        <x:v>3943.3</x:v>
      </x:c>
      <x:c r="Q4413" s="33" t="n">
        <x:f>ROUND(('Inputs'!$C$4/B4413)*'Inputs'!$C$7*'Inputs'!$C$6*D4413/3600,1)</x:f>
        <x:v>1234.2</x:v>
      </x:c>
      <x:c r="R4413" s="59" t="n">
        <x:f>ROUND((P4413-Q4413)*O4413-('Inputs'!$C$4/B4413)*(I4413/J4413+K4413)-'Inputs'!$C$4*L4413-('Inputs'!$C$4*'Inputs'!$C$20*'Inputs'!$C$21*'Inputs'!$C$22/1000)*M4413*N4413,0)</x:f>
        <x:v>33569</x:v>
      </x:c>
      <x:c r="S4413" s="59" t="n">
        <x:f>ROUND(R4413/'Inputs'!$C$4,2)</x:f>
        <x:v>3.36</x:v>
      </x:c>
      <x:c r="T4413" s="33" t="n">
        <x:f>ROUND((P4413-Q4413)*G4413*'Inputs'!$C$25/1000,1)</x:f>
        <x:v>72.8</x:v>
      </x:c>
    </x:row>
    <x:row r="4414">
      <x:c r="A4414" t="n">
        <x:v>4399</x:v>
      </x:c>
      <x:c r="B4414" s="68" t="n">
        <x:v>50.4</x:v>
      </x:c>
      <x:c r="C4414" s="68" t="n">
        <x:v>29.6</x:v>
      </x:c>
      <x:c r="D4414" s="68" t="n">
        <x:v>291.4</x:v>
      </x:c>
      <x:c r="E4414" s="68" t="n">
        <x:v>23.4</x:v>
      </x:c>
      <x:c r="F4414" s="68" t="n">
        <x:v>32.5</x:v>
      </x:c>
      <x:c r="G4414" s="68" t="n">
        <x:v>7.3</x:v>
      </x:c>
      <x:c r="H4414" s="69" t="n">
        <x:v>1.656</x:v>
      </x:c>
      <x:c r="I4414" s="68" t="n">
        <x:v>7875</x:v>
      </x:c>
      <x:c r="J4414" s="68" t="n">
        <x:v>9.4</x:v>
      </x:c>
      <x:c r="K4414" s="68" t="n">
        <x:v>684</x:v>
      </x:c>
      <x:c r="L4414" s="68" t="n">
        <x:v>6</x:v>
      </x:c>
      <x:c r="M4414" s="70" t="n">
        <x:v>0.01</x:v>
      </x:c>
      <x:c r="N4414" s="71" t="n">
        <x:v>70</x:v>
      </x:c>
      <x:c r="O4414" s="33" t="n">
        <x:f>ROUND(3*E4414+F4414+G4414*H4414,1)</x:f>
        <x:v>114.8</x:v>
      </x:c>
      <x:c r="P4414" s="33" t="n">
        <x:f>ROUND('Inputs'!$C$4*'Inputs'!$C$7*'Inputs'!$C$5*C4414/3600,1)</x:f>
        <x:v>4275.6</x:v>
      </x:c>
      <x:c r="Q4414" s="33" t="n">
        <x:f>ROUND(('Inputs'!$C$4/B4414)*'Inputs'!$C$7*'Inputs'!$C$6*D4414/3600,1)</x:f>
        <x:v>1670.3</x:v>
      </x:c>
      <x:c r="R4414" s="59" t="n">
        <x:f>ROUND((P4414-Q4414)*O4414-('Inputs'!$C$4/B4414)*(I4414/J4414+K4414)-'Inputs'!$C$4*L4414-('Inputs'!$C$4*'Inputs'!$C$20*'Inputs'!$C$21*'Inputs'!$C$22/1000)*M4414*N4414,0)</x:f>
        <x:v>-64415</x:v>
      </x:c>
      <x:c r="S4414" s="59" t="n">
        <x:f>ROUND(R4414/'Inputs'!$C$4,2)</x:f>
        <x:v>-6.44</x:v>
      </x:c>
      <x:c r="T4414" s="33" t="n">
        <x:f>ROUND((P4414-Q4414)*G4414*'Inputs'!$C$25/1000,1)</x:f>
        <x:v>49.1</x:v>
      </x:c>
    </x:row>
    <x:row r="4415">
      <x:c r="A4415" t="n">
        <x:v>4400</x:v>
      </x:c>
      <x:c r="B4415" s="68" t="n">
        <x:v>25.8</x:v>
      </x:c>
      <x:c r="C4415" s="68" t="n">
        <x:v>27.3</x:v>
      </x:c>
      <x:c r="D4415" s="68" t="n">
        <x:v>271.4</x:v>
      </x:c>
      <x:c r="E4415" s="68" t="n">
        <x:v>26.4</x:v>
      </x:c>
      <x:c r="F4415" s="68" t="n">
        <x:v>40.4</x:v>
      </x:c>
      <x:c r="G4415" s="68" t="n">
        <x:v>10.5</x:v>
      </x:c>
      <x:c r="H4415" s="69" t="n">
        <x:v>1.872</x:v>
      </x:c>
      <x:c r="I4415" s="68" t="n">
        <x:v>6440</x:v>
      </x:c>
      <x:c r="J4415" s="68" t="n">
        <x:v>8.9</x:v>
      </x:c>
      <x:c r="K4415" s="68" t="n">
        <x:v>631</x:v>
      </x:c>
      <x:c r="L4415" s="68" t="n">
        <x:v>3.7</x:v>
      </x:c>
      <x:c r="M4415" s="70" t="n">
        <x:v>0.084</x:v>
      </x:c>
      <x:c r="N4415" s="71" t="n">
        <x:v>112</x:v>
      </x:c>
      <x:c r="O4415" s="33" t="n">
        <x:f>ROUND(3*E4415+F4415+G4415*H4415,1)</x:f>
        <x:v>139.3</x:v>
      </x:c>
      <x:c r="P4415" s="33" t="n">
        <x:f>ROUND('Inputs'!$C$4*'Inputs'!$C$7*'Inputs'!$C$5*C4415/3600,1)</x:f>
        <x:v>3943.3</x:v>
      </x:c>
      <x:c r="Q4415" s="33" t="n">
        <x:f>ROUND(('Inputs'!$C$4/B4415)*'Inputs'!$C$7*'Inputs'!$C$6*D4415/3600,1)</x:f>
        <x:v>3038.9</x:v>
      </x:c>
      <x:c r="R4415" s="59" t="n">
        <x:f>ROUND((P4415-Q4415)*O4415-('Inputs'!$C$4/B4415)*(I4415/J4415+K4415)-'Inputs'!$C$4*L4415-('Inputs'!$C$4*'Inputs'!$C$20*'Inputs'!$C$21*'Inputs'!$C$22/1000)*M4415*N4415,0)</x:f>
        <x:v>-457092</x:v>
      </x:c>
      <x:c r="S4415" s="59" t="n">
        <x:f>ROUND(R4415/'Inputs'!$C$4,2)</x:f>
        <x:v>-45.71</x:v>
      </x:c>
      <x:c r="T4415" s="33" t="n">
        <x:f>ROUND((P4415-Q4415)*G4415*'Inputs'!$C$25/1000,1)</x:f>
        <x:v>24.5</x:v>
      </x:c>
    </x:row>
    <x:row r="4416">
      <x:c r="A4416" t="n">
        <x:v>4401</x:v>
      </x:c>
      <x:c r="B4416" s="68" t="n">
        <x:v>35.7</x:v>
      </x:c>
      <x:c r="C4416" s="68" t="n">
        <x:v>24.4</x:v>
      </x:c>
      <x:c r="D4416" s="68" t="n">
        <x:v>237.6</x:v>
      </x:c>
      <x:c r="E4416" s="68" t="n">
        <x:v>25.6</x:v>
      </x:c>
      <x:c r="F4416" s="68" t="n">
        <x:v>54.6</x:v>
      </x:c>
      <x:c r="G4416" s="68" t="n">
        <x:v>7</x:v>
      </x:c>
      <x:c r="H4416" s="69" t="n">
        <x:v>1.75</x:v>
      </x:c>
      <x:c r="I4416" s="68" t="n">
        <x:v>5971</x:v>
      </x:c>
      <x:c r="J4416" s="68" t="n">
        <x:v>8.9</x:v>
      </x:c>
      <x:c r="K4416" s="68" t="n">
        <x:v>560</x:v>
      </x:c>
      <x:c r="L4416" s="68" t="n">
        <x:v>5.8</x:v>
      </x:c>
      <x:c r="M4416" s="70" t="n">
        <x:v>0.016</x:v>
      </x:c>
      <x:c r="N4416" s="71" t="n">
        <x:v>61</x:v>
      </x:c>
      <x:c r="O4416" s="33" t="n">
        <x:f>ROUND(3*E4416+F4416+G4416*H4416,1)</x:f>
        <x:v>143.7</x:v>
      </x:c>
      <x:c r="P4416" s="33" t="n">
        <x:f>ROUND('Inputs'!$C$4*'Inputs'!$C$7*'Inputs'!$C$5*C4416/3600,1)</x:f>
        <x:v>3524.4</x:v>
      </x:c>
      <x:c r="Q4416" s="33" t="n">
        <x:f>ROUND(('Inputs'!$C$4/B4416)*'Inputs'!$C$7*'Inputs'!$C$6*D4416/3600,1)</x:f>
        <x:v>1922.7</x:v>
      </x:c>
      <x:c r="R4416" s="59" t="n">
        <x:f>ROUND((P4416-Q4416)*O4416-('Inputs'!$C$4/B4416)*(I4416/J4416+K4416)-'Inputs'!$C$4*L4416-('Inputs'!$C$4*'Inputs'!$C$20*'Inputs'!$C$21*'Inputs'!$C$22/1000)*M4416*N4416,0)</x:f>
        <x:v>-174808</x:v>
      </x:c>
      <x:c r="S4416" s="59" t="n">
        <x:f>ROUND(R4416/'Inputs'!$C$4,2)</x:f>
        <x:v>-17.48</x:v>
      </x:c>
      <x:c r="T4416" s="33" t="n">
        <x:f>ROUND((P4416-Q4416)*G4416*'Inputs'!$C$25/1000,1)</x:f>
        <x:v>29</x:v>
      </x:c>
    </x:row>
    <x:row r="4417">
      <x:c r="A4417" t="n">
        <x:v>4402</x:v>
      </x:c>
      <x:c r="B4417" s="68" t="n">
        <x:v>48.4</x:v>
      </x:c>
      <x:c r="C4417" s="68" t="n">
        <x:v>30.2</x:v>
      </x:c>
      <x:c r="D4417" s="68" t="n">
        <x:v>223.1</x:v>
      </x:c>
      <x:c r="E4417" s="68" t="n">
        <x:v>23.3</x:v>
      </x:c>
      <x:c r="F4417" s="68" t="n">
        <x:v>54.1</x:v>
      </x:c>
      <x:c r="G4417" s="68" t="n">
        <x:v>9.4</x:v>
      </x:c>
      <x:c r="H4417" s="69" t="n">
        <x:v>1.74</x:v>
      </x:c>
      <x:c r="I4417" s="68" t="n">
        <x:v>6076</x:v>
      </x:c>
      <x:c r="J4417" s="68" t="n">
        <x:v>14.6</x:v>
      </x:c>
      <x:c r="K4417" s="68" t="n">
        <x:v>506</x:v>
      </x:c>
      <x:c r="L4417" s="68" t="n">
        <x:v>3</x:v>
      </x:c>
      <x:c r="M4417" s="70" t="n">
        <x:v>0.011</x:v>
      </x:c>
      <x:c r="N4417" s="71" t="n">
        <x:v>138</x:v>
      </x:c>
      <x:c r="O4417" s="33" t="n">
        <x:f>ROUND(3*E4417+F4417+G4417*H4417,1)</x:f>
        <x:v>140.4</x:v>
      </x:c>
      <x:c r="P4417" s="33" t="n">
        <x:f>ROUND('Inputs'!$C$4*'Inputs'!$C$7*'Inputs'!$C$5*C4417/3600,1)</x:f>
        <x:v>4362.2</x:v>
      </x:c>
      <x:c r="Q4417" s="33" t="n">
        <x:f>ROUND(('Inputs'!$C$4/B4417)*'Inputs'!$C$7*'Inputs'!$C$6*D4417/3600,1)</x:f>
        <x:v>1331.6</x:v>
      </x:c>
      <x:c r="R4417" s="59" t="n">
        <x:f>ROUND((P4417-Q4417)*O4417-('Inputs'!$C$4/B4417)*(I4417/J4417+K4417)-'Inputs'!$C$4*L4417-('Inputs'!$C$4*'Inputs'!$C$20*'Inputs'!$C$21*'Inputs'!$C$22/1000)*M4417*N4417,0)</x:f>
        <x:v>201572</x:v>
      </x:c>
      <x:c r="S4417" s="59" t="n">
        <x:f>ROUND(R4417/'Inputs'!$C$4,2)</x:f>
        <x:v>20.16</x:v>
      </x:c>
      <x:c r="T4417" s="33" t="n">
        <x:f>ROUND((P4417-Q4417)*G4417*'Inputs'!$C$25/1000,1)</x:f>
        <x:v>73.6</x:v>
      </x:c>
    </x:row>
    <x:row r="4418">
      <x:c r="A4418" t="n">
        <x:v>4403</x:v>
      </x:c>
      <x:c r="B4418" s="68" t="n">
        <x:v>42.7</x:v>
      </x:c>
      <x:c r="C4418" s="68" t="n">
        <x:v>26.3</x:v>
      </x:c>
      <x:c r="D4418" s="68" t="n">
        <x:v>201.7</x:v>
      </x:c>
      <x:c r="E4418" s="68" t="n">
        <x:v>22.9</x:v>
      </x:c>
      <x:c r="F4418" s="68" t="n">
        <x:v>30.8</x:v>
      </x:c>
      <x:c r="G4418" s="68" t="n">
        <x:v>10.5</x:v>
      </x:c>
      <x:c r="H4418" s="69" t="n">
        <x:v>1.714</x:v>
      </x:c>
      <x:c r="I4418" s="68" t="n">
        <x:v>4269</x:v>
      </x:c>
      <x:c r="J4418" s="68" t="n">
        <x:v>10.3</x:v>
      </x:c>
      <x:c r="K4418" s="68" t="n">
        <x:v>528</x:v>
      </x:c>
      <x:c r="L4418" s="68" t="n">
        <x:v>5.4</x:v>
      </x:c>
      <x:c r="M4418" s="70" t="n">
        <x:v>0.077</x:v>
      </x:c>
      <x:c r="N4418" s="71" t="n">
        <x:v>152</x:v>
      </x:c>
      <x:c r="O4418" s="33" t="n">
        <x:f>ROUND(3*E4418+F4418+G4418*H4418,1)</x:f>
        <x:v>117.5</x:v>
      </x:c>
      <x:c r="P4418" s="33" t="n">
        <x:f>ROUND('Inputs'!$C$4*'Inputs'!$C$7*'Inputs'!$C$5*C4418/3600,1)</x:f>
        <x:v>3798.9</x:v>
      </x:c>
      <x:c r="Q4418" s="33" t="n">
        <x:f>ROUND(('Inputs'!$C$4/B4418)*'Inputs'!$C$7*'Inputs'!$C$6*D4418/3600,1)</x:f>
        <x:v>1364.6</x:v>
      </x:c>
      <x:c r="R4418" s="59" t="n">
        <x:f>ROUND((P4418-Q4418)*O4418-('Inputs'!$C$4/B4418)*(I4418/J4418+K4418)-'Inputs'!$C$4*L4418-('Inputs'!$C$4*'Inputs'!$C$20*'Inputs'!$C$21*'Inputs'!$C$22/1000)*M4418*N4418,0)</x:f>
        <x:v>-14860</x:v>
      </x:c>
      <x:c r="S4418" s="59" t="n">
        <x:f>ROUND(R4418/'Inputs'!$C$4,2)</x:f>
        <x:v>-1.49</x:v>
      </x:c>
      <x:c r="T4418" s="33" t="n">
        <x:f>ROUND((P4418-Q4418)*G4418*'Inputs'!$C$25/1000,1)</x:f>
        <x:v>66</x:v>
      </x:c>
    </x:row>
    <x:row r="4419">
      <x:c r="A4419" t="n">
        <x:v>4404</x:v>
      </x:c>
      <x:c r="B4419" s="68" t="n">
        <x:v>36.2</x:v>
      </x:c>
      <x:c r="C4419" s="68" t="n">
        <x:v>27.9</x:v>
      </x:c>
      <x:c r="D4419" s="68" t="n">
        <x:v>229.1</x:v>
      </x:c>
      <x:c r="E4419" s="68" t="n">
        <x:v>27.9</x:v>
      </x:c>
      <x:c r="F4419" s="68" t="n">
        <x:v>38.9</x:v>
      </x:c>
      <x:c r="G4419" s="68" t="n">
        <x:v>9.7</x:v>
      </x:c>
      <x:c r="H4419" s="69" t="n">
        <x:v>1.891</x:v>
      </x:c>
      <x:c r="I4419" s="68" t="n">
        <x:v>9009</x:v>
      </x:c>
      <x:c r="J4419" s="68" t="n">
        <x:v>12.3</x:v>
      </x:c>
      <x:c r="K4419" s="68" t="n">
        <x:v>540</x:v>
      </x:c>
      <x:c r="L4419" s="68" t="n">
        <x:v>1.8</x:v>
      </x:c>
      <x:c r="M4419" s="70" t="n">
        <x:v>0.019</x:v>
      </x:c>
      <x:c r="N4419" s="71" t="n">
        <x:v>102</x:v>
      </x:c>
      <x:c r="O4419" s="33" t="n">
        <x:f>ROUND(3*E4419+F4419+G4419*H4419,1)</x:f>
        <x:v>140.9</x:v>
      </x:c>
      <x:c r="P4419" s="33" t="n">
        <x:f>ROUND('Inputs'!$C$4*'Inputs'!$C$7*'Inputs'!$C$5*C4419/3600,1)</x:f>
        <x:v>4030</x:v>
      </x:c>
      <x:c r="Q4419" s="33" t="n">
        <x:f>ROUND(('Inputs'!$C$4/B4419)*'Inputs'!$C$7*'Inputs'!$C$6*D4419/3600,1)</x:f>
        <x:v>1828.3</x:v>
      </x:c>
      <x:c r="R4419" s="59" t="n">
        <x:f>ROUND((P4419-Q4419)*O4419-('Inputs'!$C$4/B4419)*(I4419/J4419+K4419)-'Inputs'!$C$4*L4419-('Inputs'!$C$4*'Inputs'!$C$20*'Inputs'!$C$21*'Inputs'!$C$22/1000)*M4419*N4419,0)</x:f>
        <x:v>-63617</x:v>
      </x:c>
      <x:c r="S4419" s="59" t="n">
        <x:f>ROUND(R4419/'Inputs'!$C$4,2)</x:f>
        <x:v>-6.36</x:v>
      </x:c>
      <x:c r="T4419" s="33" t="n">
        <x:f>ROUND((P4419-Q4419)*G4419*'Inputs'!$C$25/1000,1)</x:f>
        <x:v>55.2</x:v>
      </x:c>
    </x:row>
    <x:row r="4420">
      <x:c r="A4420" t="n">
        <x:v>4405</x:v>
      </x:c>
      <x:c r="B4420" s="68" t="n">
        <x:v>38.4</x:v>
      </x:c>
      <x:c r="C4420" s="68" t="n">
        <x:v>27.6</x:v>
      </x:c>
      <x:c r="D4420" s="68" t="n">
        <x:v>226.6</x:v>
      </x:c>
      <x:c r="E4420" s="68" t="n">
        <x:v>22</x:v>
      </x:c>
      <x:c r="F4420" s="68" t="n">
        <x:v>52.2</x:v>
      </x:c>
      <x:c r="G4420" s="68" t="n">
        <x:v>9.6</x:v>
      </x:c>
      <x:c r="H4420" s="69" t="n">
        <x:v>2.008</x:v>
      </x:c>
      <x:c r="I4420" s="68" t="n">
        <x:v>6533</x:v>
      </x:c>
      <x:c r="J4420" s="68" t="n">
        <x:v>10</x:v>
      </x:c>
      <x:c r="K4420" s="68" t="n">
        <x:v>488</x:v>
      </x:c>
      <x:c r="L4420" s="68" t="n">
        <x:v>1.8</x:v>
      </x:c>
      <x:c r="M4420" s="70" t="n">
        <x:v>0.071</x:v>
      </x:c>
      <x:c r="N4420" s="71" t="n">
        <x:v>63</x:v>
      </x:c>
      <x:c r="O4420" s="33" t="n">
        <x:f>ROUND(3*E4420+F4420+G4420*H4420,1)</x:f>
        <x:v>137.5</x:v>
      </x:c>
      <x:c r="P4420" s="33" t="n">
        <x:f>ROUND('Inputs'!$C$4*'Inputs'!$C$7*'Inputs'!$C$5*C4420/3600,1)</x:f>
        <x:v>3986.7</x:v>
      </x:c>
      <x:c r="Q4420" s="33" t="n">
        <x:f>ROUND(('Inputs'!$C$4/B4420)*'Inputs'!$C$7*'Inputs'!$C$6*D4420/3600,1)</x:f>
        <x:v>1704.7</x:v>
      </x:c>
      <x:c r="R4420" s="59" t="n">
        <x:f>ROUND((P4420-Q4420)*O4420-('Inputs'!$C$4/B4420)*(I4420/J4420+K4420)-'Inputs'!$C$4*L4420-('Inputs'!$C$4*'Inputs'!$C$20*'Inputs'!$C$21*'Inputs'!$C$22/1000)*M4420*N4420,0)</x:f>
        <x:v>-11441</x:v>
      </x:c>
      <x:c r="S4420" s="59" t="n">
        <x:f>ROUND(R4420/'Inputs'!$C$4,2)</x:f>
        <x:v>-1.14</x:v>
      </x:c>
      <x:c r="T4420" s="33" t="n">
        <x:f>ROUND((P4420-Q4420)*G4420*'Inputs'!$C$25/1000,1)</x:f>
        <x:v>56.6</x:v>
      </x:c>
    </x:row>
    <x:row r="4421">
      <x:c r="A4421" t="n">
        <x:v>4406</x:v>
      </x:c>
      <x:c r="B4421" s="68" t="n">
        <x:v>59.4</x:v>
      </x:c>
      <x:c r="C4421" s="68" t="n">
        <x:v>27.5</x:v>
      </x:c>
      <x:c r="D4421" s="68" t="n">
        <x:v>249.7</x:v>
      </x:c>
      <x:c r="E4421" s="68" t="n">
        <x:v>21.1</x:v>
      </x:c>
      <x:c r="F4421" s="68" t="n">
        <x:v>36.9</x:v>
      </x:c>
      <x:c r="G4421" s="68" t="n">
        <x:v>9.9</x:v>
      </x:c>
      <x:c r="H4421" s="69" t="n">
        <x:v>1.929</x:v>
      </x:c>
      <x:c r="I4421" s="68" t="n">
        <x:v>4987</x:v>
      </x:c>
      <x:c r="J4421" s="68" t="n">
        <x:v>13.7</x:v>
      </x:c>
      <x:c r="K4421" s="68" t="n">
        <x:v>709</x:v>
      </x:c>
      <x:c r="L4421" s="68" t="n">
        <x:v>3.2</x:v>
      </x:c>
      <x:c r="M4421" s="70" t="n">
        <x:v>0.077</x:v>
      </x:c>
      <x:c r="N4421" s="71" t="n">
        <x:v>67</x:v>
      </x:c>
      <x:c r="O4421" s="33" t="n">
        <x:f>ROUND(3*E4421+F4421+G4421*H4421,1)</x:f>
        <x:v>119.3</x:v>
      </x:c>
      <x:c r="P4421" s="33" t="n">
        <x:f>ROUND('Inputs'!$C$4*'Inputs'!$C$7*'Inputs'!$C$5*C4421/3600,1)</x:f>
        <x:v>3972.2</x:v>
      </x:c>
      <x:c r="Q4421" s="33" t="n">
        <x:f>ROUND(('Inputs'!$C$4/B4421)*'Inputs'!$C$7*'Inputs'!$C$6*D4421/3600,1)</x:f>
        <x:v>1214.4</x:v>
      </x:c>
      <x:c r="R4421" s="59" t="n">
        <x:f>ROUND((P4421-Q4421)*O4421-('Inputs'!$C$4/B4421)*(I4421/J4421+K4421)-'Inputs'!$C$4*L4421-('Inputs'!$C$4*'Inputs'!$C$20*'Inputs'!$C$21*'Inputs'!$C$22/1000)*M4421*N4421,0)</x:f>
        <x:v>104827</x:v>
      </x:c>
      <x:c r="S4421" s="59" t="n">
        <x:f>ROUND(R4421/'Inputs'!$C$4,2)</x:f>
        <x:v>10.48</x:v>
      </x:c>
      <x:c r="T4421" s="33" t="n">
        <x:f>ROUND((P4421-Q4421)*G4421*'Inputs'!$C$25/1000,1)</x:f>
        <x:v>70.5</x:v>
      </x:c>
    </x:row>
    <x:row r="4422">
      <x:c r="A4422" t="n">
        <x:v>4407</x:v>
      </x:c>
      <x:c r="B4422" s="68" t="n">
        <x:v>47.9</x:v>
      </x:c>
      <x:c r="C4422" s="68" t="n">
        <x:v>31.4</x:v>
      </x:c>
      <x:c r="D4422" s="68" t="n">
        <x:v>213.2</x:v>
      </x:c>
      <x:c r="E4422" s="68" t="n">
        <x:v>21.2</x:v>
      </x:c>
      <x:c r="F4422" s="68" t="n">
        <x:v>40.7</x:v>
      </x:c>
      <x:c r="G4422" s="68" t="n">
        <x:v>7.6</x:v>
      </x:c>
      <x:c r="H4422" s="69" t="n">
        <x:v>1.672</x:v>
      </x:c>
      <x:c r="I4422" s="68" t="n">
        <x:v>9058</x:v>
      </x:c>
      <x:c r="J4422" s="68" t="n">
        <x:v>8.2</x:v>
      </x:c>
      <x:c r="K4422" s="68" t="n">
        <x:v>505</x:v>
      </x:c>
      <x:c r="L4422" s="68" t="n">
        <x:v>2.3</x:v>
      </x:c>
      <x:c r="M4422" s="70" t="n">
        <x:v>0.068</x:v>
      </x:c>
      <x:c r="N4422" s="71" t="n">
        <x:v>119</x:v>
      </x:c>
      <x:c r="O4422" s="33" t="n">
        <x:f>ROUND(3*E4422+F4422+G4422*H4422,1)</x:f>
        <x:v>117</x:v>
      </x:c>
      <x:c r="P4422" s="33" t="n">
        <x:f>ROUND('Inputs'!$C$4*'Inputs'!$C$7*'Inputs'!$C$5*C4422/3600,1)</x:f>
        <x:v>4535.6</x:v>
      </x:c>
      <x:c r="Q4422" s="33" t="n">
        <x:f>ROUND(('Inputs'!$C$4/B4422)*'Inputs'!$C$7*'Inputs'!$C$6*D4422/3600,1)</x:f>
        <x:v>1285.8</x:v>
      </x:c>
      <x:c r="R4422" s="59" t="n">
        <x:f>ROUND((P4422-Q4422)*O4422-('Inputs'!$C$4/B4422)*(I4422/J4422+K4422)-'Inputs'!$C$4*L4422-('Inputs'!$C$4*'Inputs'!$C$20*'Inputs'!$C$21*'Inputs'!$C$22/1000)*M4422*N4422,0)</x:f>
        <x:v>3091</x:v>
      </x:c>
      <x:c r="S4422" s="59" t="n">
        <x:f>ROUND(R4422/'Inputs'!$C$4,2)</x:f>
        <x:v>0.31</x:v>
      </x:c>
      <x:c r="T4422" s="33" t="n">
        <x:f>ROUND((P4422-Q4422)*G4422*'Inputs'!$C$25/1000,1)</x:f>
        <x:v>63.8</x:v>
      </x:c>
    </x:row>
    <x:row r="4423">
      <x:c r="A4423" t="n">
        <x:v>4408</x:v>
      </x:c>
      <x:c r="B4423" s="68" t="n">
        <x:v>41.6</x:v>
      </x:c>
      <x:c r="C4423" s="68" t="n">
        <x:v>31.7</x:v>
      </x:c>
      <x:c r="D4423" s="68" t="n">
        <x:v>221.3</x:v>
      </x:c>
      <x:c r="E4423" s="68" t="n">
        <x:v>26.6</x:v>
      </x:c>
      <x:c r="F4423" s="68" t="n">
        <x:v>52.7</x:v>
      </x:c>
      <x:c r="G4423" s="68" t="n">
        <x:v>8.1</x:v>
      </x:c>
      <x:c r="H4423" s="69" t="n">
        <x:v>1.862</x:v>
      </x:c>
      <x:c r="I4423" s="68" t="n">
        <x:v>6592</x:v>
      </x:c>
      <x:c r="J4423" s="68" t="n">
        <x:v>11</x:v>
      </x:c>
      <x:c r="K4423" s="68" t="n">
        <x:v>621</x:v>
      </x:c>
      <x:c r="L4423" s="68" t="n">
        <x:v>2.4</x:v>
      </x:c>
      <x:c r="M4423" s="70" t="n">
        <x:v>0.047</x:v>
      </x:c>
      <x:c r="N4423" s="71" t="n">
        <x:v>77</x:v>
      </x:c>
      <x:c r="O4423" s="33" t="n">
        <x:f>ROUND(3*E4423+F4423+G4423*H4423,1)</x:f>
        <x:v>147.6</x:v>
      </x:c>
      <x:c r="P4423" s="33" t="n">
        <x:f>ROUND('Inputs'!$C$4*'Inputs'!$C$7*'Inputs'!$C$5*C4423/3600,1)</x:f>
        <x:v>4578.9</x:v>
      </x:c>
      <x:c r="Q4423" s="33" t="n">
        <x:f>ROUND(('Inputs'!$C$4/B4423)*'Inputs'!$C$7*'Inputs'!$C$6*D4423/3600,1)</x:f>
        <x:v>1536.8</x:v>
      </x:c>
      <x:c r="R4423" s="59" t="n">
        <x:f>ROUND((P4423-Q4423)*O4423-('Inputs'!$C$4/B4423)*(I4423/J4423+K4423)-'Inputs'!$C$4*L4423-('Inputs'!$C$4*'Inputs'!$C$20*'Inputs'!$C$21*'Inputs'!$C$22/1000)*M4423*N4423,0)</x:f>
        <x:v>123587</x:v>
      </x:c>
      <x:c r="S4423" s="59" t="n">
        <x:f>ROUND(R4423/'Inputs'!$C$4,2)</x:f>
        <x:v>12.36</x:v>
      </x:c>
      <x:c r="T4423" s="33" t="n">
        <x:f>ROUND((P4423-Q4423)*G4423*'Inputs'!$C$25/1000,1)</x:f>
        <x:v>63.7</x:v>
      </x:c>
    </x:row>
    <x:row r="4424">
      <x:c r="A4424" t="n">
        <x:v>4409</x:v>
      </x:c>
      <x:c r="B4424" s="68" t="n">
        <x:v>42</x:v>
      </x:c>
      <x:c r="C4424" s="68" t="n">
        <x:v>30.5</x:v>
      </x:c>
      <x:c r="D4424" s="68" t="n">
        <x:v>235.6</x:v>
      </x:c>
      <x:c r="E4424" s="68" t="n">
        <x:v>21.1</x:v>
      </x:c>
      <x:c r="F4424" s="68" t="n">
        <x:v>47</x:v>
      </x:c>
      <x:c r="G4424" s="68" t="n">
        <x:v>7.8</x:v>
      </x:c>
      <x:c r="H4424" s="69" t="n">
        <x:v>1.829</x:v>
      </x:c>
      <x:c r="I4424" s="68" t="n">
        <x:v>6237</x:v>
      </x:c>
      <x:c r="J4424" s="68" t="n">
        <x:v>10.4</x:v>
      </x:c>
      <x:c r="K4424" s="68" t="n">
        <x:v>613</x:v>
      </x:c>
      <x:c r="L4424" s="68" t="n">
        <x:v>3.4</x:v>
      </x:c>
      <x:c r="M4424" s="70" t="n">
        <x:v>0.073</x:v>
      </x:c>
      <x:c r="N4424" s="71" t="n">
        <x:v>124</x:v>
      </x:c>
      <x:c r="O4424" s="33" t="n">
        <x:f>ROUND(3*E4424+F4424+G4424*H4424,1)</x:f>
        <x:v>124.6</x:v>
      </x:c>
      <x:c r="P4424" s="33" t="n">
        <x:f>ROUND('Inputs'!$C$4*'Inputs'!$C$7*'Inputs'!$C$5*C4424/3600,1)</x:f>
        <x:v>4405.6</x:v>
      </x:c>
      <x:c r="Q4424" s="33" t="n">
        <x:f>ROUND(('Inputs'!$C$4/B4424)*'Inputs'!$C$7*'Inputs'!$C$6*D4424/3600,1)</x:f>
        <x:v>1620.5</x:v>
      </x:c>
      <x:c r="R4424" s="59" t="n">
        <x:f>ROUND((P4424-Q4424)*O4424-('Inputs'!$C$4/B4424)*(I4424/J4424+K4424)-'Inputs'!$C$4*L4424-('Inputs'!$C$4*'Inputs'!$C$20*'Inputs'!$C$21*'Inputs'!$C$22/1000)*M4424*N4424,0)</x:f>
        <x:v>4041</x:v>
      </x:c>
      <x:c r="S4424" s="59" t="n">
        <x:f>ROUND(R4424/'Inputs'!$C$4,2)</x:f>
        <x:v>0.4</x:v>
      </x:c>
      <x:c r="T4424" s="33" t="n">
        <x:f>ROUND((P4424-Q4424)*G4424*'Inputs'!$C$25/1000,1)</x:f>
        <x:v>56.1</x:v>
      </x:c>
    </x:row>
    <x:row r="4425">
      <x:c r="A4425" t="n">
        <x:v>4410</x:v>
      </x:c>
      <x:c r="B4425" s="68" t="n">
        <x:v>54.9</x:v>
      </x:c>
      <x:c r="C4425" s="68" t="n">
        <x:v>28.6</x:v>
      </x:c>
      <x:c r="D4425" s="68" t="n">
        <x:v>210.1</x:v>
      </x:c>
      <x:c r="E4425" s="68" t="n">
        <x:v>23.1</x:v>
      </x:c>
      <x:c r="F4425" s="68" t="n">
        <x:v>40.7</x:v>
      </x:c>
      <x:c r="G4425" s="68" t="n">
        <x:v>7.9</x:v>
      </x:c>
      <x:c r="H4425" s="69" t="n">
        <x:v>1.72</x:v>
      </x:c>
      <x:c r="I4425" s="68" t="n">
        <x:v>7855</x:v>
      </x:c>
      <x:c r="J4425" s="68" t="n">
        <x:v>9.7</x:v>
      </x:c>
      <x:c r="K4425" s="68" t="n">
        <x:v>605</x:v>
      </x:c>
      <x:c r="L4425" s="68" t="n">
        <x:v>5.4</x:v>
      </x:c>
      <x:c r="M4425" s="70" t="n">
        <x:v>0.016</x:v>
      </x:c>
      <x:c r="N4425" s="71" t="n">
        <x:v>91</x:v>
      </x:c>
      <x:c r="O4425" s="33" t="n">
        <x:f>ROUND(3*E4425+F4425+G4425*H4425,1)</x:f>
        <x:v>123.6</x:v>
      </x:c>
      <x:c r="P4425" s="33" t="n">
        <x:f>ROUND('Inputs'!$C$4*'Inputs'!$C$7*'Inputs'!$C$5*C4425/3600,1)</x:f>
        <x:v>4131.1</x:v>
      </x:c>
      <x:c r="Q4425" s="33" t="n">
        <x:f>ROUND(('Inputs'!$C$4/B4425)*'Inputs'!$C$7*'Inputs'!$C$6*D4425/3600,1)</x:f>
        <x:v>1105.6</x:v>
      </x:c>
      <x:c r="R4425" s="59" t="n">
        <x:f>ROUND((P4425-Q4425)*O4425-('Inputs'!$C$4/B4425)*(I4425/J4425+K4425)-'Inputs'!$C$4*L4425-('Inputs'!$C$4*'Inputs'!$C$20*'Inputs'!$C$21*'Inputs'!$C$22/1000)*M4425*N4425,0)</x:f>
        <x:v>58992</x:v>
      </x:c>
      <x:c r="S4425" s="59" t="n">
        <x:f>ROUND(R4425/'Inputs'!$C$4,2)</x:f>
        <x:v>5.9</x:v>
      </x:c>
      <x:c r="T4425" s="33" t="n">
        <x:f>ROUND((P4425-Q4425)*G4425*'Inputs'!$C$25/1000,1)</x:f>
        <x:v>61.8</x:v>
      </x:c>
    </x:row>
    <x:row r="4426">
      <x:c r="A4426" t="n">
        <x:v>4411</x:v>
      </x:c>
      <x:c r="B4426" s="68" t="n">
        <x:v>54.2</x:v>
      </x:c>
      <x:c r="C4426" s="68" t="n">
        <x:v>25.4</x:v>
      </x:c>
      <x:c r="D4426" s="68" t="n">
        <x:v>157.6</x:v>
      </x:c>
      <x:c r="E4426" s="68" t="n">
        <x:v>20.5</x:v>
      </x:c>
      <x:c r="F4426" s="68" t="n">
        <x:v>47.1</x:v>
      </x:c>
      <x:c r="G4426" s="68" t="n">
        <x:v>9.9</x:v>
      </x:c>
      <x:c r="H4426" s="69" t="n">
        <x:v>1.884</x:v>
      </x:c>
      <x:c r="I4426" s="68" t="n">
        <x:v>4377</x:v>
      </x:c>
      <x:c r="J4426" s="68" t="n">
        <x:v>10.8</x:v>
      </x:c>
      <x:c r="K4426" s="68" t="n">
        <x:v>729</x:v>
      </x:c>
      <x:c r="L4426" s="68" t="n">
        <x:v>3.3</x:v>
      </x:c>
      <x:c r="M4426" s="70" t="n">
        <x:v>0.087</x:v>
      </x:c>
      <x:c r="N4426" s="71" t="n">
        <x:v>118</x:v>
      </x:c>
      <x:c r="O4426" s="33" t="n">
        <x:f>ROUND(3*E4426+F4426+G4426*H4426,1)</x:f>
        <x:v>127.3</x:v>
      </x:c>
      <x:c r="P4426" s="33" t="n">
        <x:f>ROUND('Inputs'!$C$4*'Inputs'!$C$7*'Inputs'!$C$5*C4426/3600,1)</x:f>
        <x:v>3668.9</x:v>
      </x:c>
      <x:c r="Q4426" s="33" t="n">
        <x:f>ROUND(('Inputs'!$C$4/B4426)*'Inputs'!$C$7*'Inputs'!$C$6*D4426/3600,1)</x:f>
        <x:v>840</x:v>
      </x:c>
      <x:c r="R4426" s="59" t="n">
        <x:f>ROUND((P4426-Q4426)*O4426-('Inputs'!$C$4/B4426)*(I4426/J4426+K4426)-'Inputs'!$C$4*L4426-('Inputs'!$C$4*'Inputs'!$C$20*'Inputs'!$C$21*'Inputs'!$C$22/1000)*M4426*N4426,0)</x:f>
        <x:v>94886</x:v>
      </x:c>
      <x:c r="S4426" s="59" t="n">
        <x:f>ROUND(R4426/'Inputs'!$C$4,2)</x:f>
        <x:v>9.49</x:v>
      </x:c>
      <x:c r="T4426" s="33" t="n">
        <x:f>ROUND((P4426-Q4426)*G4426*'Inputs'!$C$25/1000,1)</x:f>
        <x:v>72.4</x:v>
      </x:c>
    </x:row>
    <x:row r="4427">
      <x:c r="A4427" t="n">
        <x:v>4412</x:v>
      </x:c>
      <x:c r="B4427" s="68" t="n">
        <x:v>42.2</x:v>
      </x:c>
      <x:c r="C4427" s="68" t="n">
        <x:v>29</x:v>
      </x:c>
      <x:c r="D4427" s="68" t="n">
        <x:v>180.3</x:v>
      </x:c>
      <x:c r="E4427" s="68" t="n">
        <x:v>25.9</x:v>
      </x:c>
      <x:c r="F4427" s="68" t="n">
        <x:v>32.8</x:v>
      </x:c>
      <x:c r="G4427" s="68" t="n">
        <x:v>8</x:v>
      </x:c>
      <x:c r="H4427" s="69" t="n">
        <x:v>1.86</x:v>
      </x:c>
      <x:c r="I4427" s="68" t="n">
        <x:v>6383</x:v>
      </x:c>
      <x:c r="J4427" s="68" t="n">
        <x:v>13.3</x:v>
      </x:c>
      <x:c r="K4427" s="68" t="n">
        <x:v>504</x:v>
      </x:c>
      <x:c r="L4427" s="68" t="n">
        <x:v>3.7</x:v>
      </x:c>
      <x:c r="M4427" s="70" t="n">
        <x:v>0.062</x:v>
      </x:c>
      <x:c r="N4427" s="71" t="n">
        <x:v>75</x:v>
      </x:c>
      <x:c r="O4427" s="33" t="n">
        <x:f>ROUND(3*E4427+F4427+G4427*H4427,1)</x:f>
        <x:v>125.4</x:v>
      </x:c>
      <x:c r="P4427" s="33" t="n">
        <x:f>ROUND('Inputs'!$C$4*'Inputs'!$C$7*'Inputs'!$C$5*C4427/3600,1)</x:f>
        <x:v>4188.9</x:v>
      </x:c>
      <x:c r="Q4427" s="33" t="n">
        <x:f>ROUND(('Inputs'!$C$4/B4427)*'Inputs'!$C$7*'Inputs'!$C$6*D4427/3600,1)</x:f>
        <x:v>1234.3</x:v>
      </x:c>
      <x:c r="R4427" s="59" t="n">
        <x:f>ROUND((P4427-Q4427)*O4427-('Inputs'!$C$4/B4427)*(I4427/J4427+K4427)-'Inputs'!$C$4*L4427-('Inputs'!$C$4*'Inputs'!$C$20*'Inputs'!$C$21*'Inputs'!$C$22/1000)*M4427*N4427,0)</x:f>
        <x:v>89951</x:v>
      </x:c>
      <x:c r="S4427" s="59" t="n">
        <x:f>ROUND(R4427/'Inputs'!$C$4,2)</x:f>
        <x:v>9</x:v>
      </x:c>
      <x:c r="T4427" s="33" t="n">
        <x:f>ROUND((P4427-Q4427)*G4427*'Inputs'!$C$25/1000,1)</x:f>
        <x:v>61.1</x:v>
      </x:c>
    </x:row>
    <x:row r="4428">
      <x:c r="A4428" t="n">
        <x:v>4413</x:v>
      </x:c>
      <x:c r="B4428" s="68" t="n">
        <x:v>56.5</x:v>
      </x:c>
      <x:c r="C4428" s="68" t="n">
        <x:v>29.2</x:v>
      </x:c>
      <x:c r="D4428" s="68" t="n">
        <x:v>219.5</x:v>
      </x:c>
      <x:c r="E4428" s="68" t="n">
        <x:v>23.2</x:v>
      </x:c>
      <x:c r="F4428" s="68" t="n">
        <x:v>52.2</x:v>
      </x:c>
      <x:c r="G4428" s="68" t="n">
        <x:v>11</x:v>
      </x:c>
      <x:c r="H4428" s="69" t="n">
        <x:v>1.724</x:v>
      </x:c>
      <x:c r="I4428" s="68" t="n">
        <x:v>5387</x:v>
      </x:c>
      <x:c r="J4428" s="68" t="n">
        <x:v>12</x:v>
      </x:c>
      <x:c r="K4428" s="68" t="n">
        <x:v>486</x:v>
      </x:c>
      <x:c r="L4428" s="68" t="n">
        <x:v>4.6</x:v>
      </x:c>
      <x:c r="M4428" s="70" t="n">
        <x:v>0.071</x:v>
      </x:c>
      <x:c r="N4428" s="71" t="n">
        <x:v>105</x:v>
      </x:c>
      <x:c r="O4428" s="33" t="n">
        <x:f>ROUND(3*E4428+F4428+G4428*H4428,1)</x:f>
        <x:v>140.8</x:v>
      </x:c>
      <x:c r="P4428" s="33" t="n">
        <x:f>ROUND('Inputs'!$C$4*'Inputs'!$C$7*'Inputs'!$C$5*C4428/3600,1)</x:f>
        <x:v>4217.8</x:v>
      </x:c>
      <x:c r="Q4428" s="33" t="n">
        <x:f>ROUND(('Inputs'!$C$4/B4428)*'Inputs'!$C$7*'Inputs'!$C$6*D4428/3600,1)</x:f>
        <x:v>1122.3</x:v>
      </x:c>
      <x:c r="R4428" s="59" t="n">
        <x:f>ROUND((P4428-Q4428)*O4428-('Inputs'!$C$4/B4428)*(I4428/J4428+K4428)-'Inputs'!$C$4*L4428-('Inputs'!$C$4*'Inputs'!$C$20*'Inputs'!$C$21*'Inputs'!$C$22/1000)*M4428*N4428,0)</x:f>
        <x:v>207704</x:v>
      </x:c>
      <x:c r="S4428" s="59" t="n">
        <x:f>ROUND(R4428/'Inputs'!$C$4,2)</x:f>
        <x:v>20.77</x:v>
      </x:c>
      <x:c r="T4428" s="33" t="n">
        <x:f>ROUND((P4428-Q4428)*G4428*'Inputs'!$C$25/1000,1)</x:f>
        <x:v>88</x:v>
      </x:c>
    </x:row>
    <x:row r="4429">
      <x:c r="A4429" t="n">
        <x:v>4414</x:v>
      </x:c>
      <x:c r="B4429" s="68" t="n">
        <x:v>53.1</x:v>
      </x:c>
      <x:c r="C4429" s="68" t="n">
        <x:v>28.5</x:v>
      </x:c>
      <x:c r="D4429" s="68" t="n">
        <x:v>224.9</x:v>
      </x:c>
      <x:c r="E4429" s="68" t="n">
        <x:v>24.8</x:v>
      </x:c>
      <x:c r="F4429" s="68" t="n">
        <x:v>35</x:v>
      </x:c>
      <x:c r="G4429" s="68" t="n">
        <x:v>7.7</x:v>
      </x:c>
      <x:c r="H4429" s="69" t="n">
        <x:v>1.721</x:v>
      </x:c>
      <x:c r="I4429" s="68" t="n">
        <x:v>5625</x:v>
      </x:c>
      <x:c r="J4429" s="68" t="n">
        <x:v>10.5</x:v>
      </x:c>
      <x:c r="K4429" s="68" t="n">
        <x:v>609</x:v>
      </x:c>
      <x:c r="L4429" s="68" t="n">
        <x:v>6</x:v>
      </x:c>
      <x:c r="M4429" s="70" t="n">
        <x:v>0.029</x:v>
      </x:c>
      <x:c r="N4429" s="71" t="n">
        <x:v>135</x:v>
      </x:c>
      <x:c r="O4429" s="33" t="n">
        <x:f>ROUND(3*E4429+F4429+G4429*H4429,1)</x:f>
        <x:v>122.7</x:v>
      </x:c>
      <x:c r="P4429" s="33" t="n">
        <x:f>ROUND('Inputs'!$C$4*'Inputs'!$C$7*'Inputs'!$C$5*C4429/3600,1)</x:f>
        <x:v>4116.7</x:v>
      </x:c>
      <x:c r="Q4429" s="33" t="n">
        <x:f>ROUND(('Inputs'!$C$4/B4429)*'Inputs'!$C$7*'Inputs'!$C$6*D4429/3600,1)</x:f>
        <x:v>1223.6</x:v>
      </x:c>
      <x:c r="R4429" s="59" t="n">
        <x:f>ROUND((P4429-Q4429)*O4429-('Inputs'!$C$4/B4429)*(I4429/J4429+K4429)-'Inputs'!$C$4*L4429-('Inputs'!$C$4*'Inputs'!$C$20*'Inputs'!$C$21*'Inputs'!$C$22/1000)*M4429*N4429,0)</x:f>
        <x:v>70652</x:v>
      </x:c>
      <x:c r="S4429" s="59" t="n">
        <x:f>ROUND(R4429/'Inputs'!$C$4,2)</x:f>
        <x:v>7.07</x:v>
      </x:c>
      <x:c r="T4429" s="33" t="n">
        <x:f>ROUND((P4429-Q4429)*G4429*'Inputs'!$C$25/1000,1)</x:f>
        <x:v>57.6</x:v>
      </x:c>
    </x:row>
    <x:row r="4430">
      <x:c r="A4430" t="n">
        <x:v>4415</x:v>
      </x:c>
      <x:c r="B4430" s="68" t="n">
        <x:v>48.4</x:v>
      </x:c>
      <x:c r="C4430" s="68" t="n">
        <x:v>27.6</x:v>
      </x:c>
      <x:c r="D4430" s="68" t="n">
        <x:v>264.7</x:v>
      </x:c>
      <x:c r="E4430" s="68" t="n">
        <x:v>24.2</x:v>
      </x:c>
      <x:c r="F4430" s="68" t="n">
        <x:v>45</x:v>
      </x:c>
      <x:c r="G4430" s="68" t="n">
        <x:v>7.2</x:v>
      </x:c>
      <x:c r="H4430" s="69" t="n">
        <x:v>1.748</x:v>
      </x:c>
      <x:c r="I4430" s="68" t="n">
        <x:v>8081</x:v>
      </x:c>
      <x:c r="J4430" s="68" t="n">
        <x:v>12</x:v>
      </x:c>
      <x:c r="K4430" s="68" t="n">
        <x:v>746</x:v>
      </x:c>
      <x:c r="L4430" s="68" t="n">
        <x:v>3.8</x:v>
      </x:c>
      <x:c r="M4430" s="70" t="n">
        <x:v>0.017</x:v>
      </x:c>
      <x:c r="N4430" s="71" t="n">
        <x:v>87</x:v>
      </x:c>
      <x:c r="O4430" s="33" t="n">
        <x:f>ROUND(3*E4430+F4430+G4430*H4430,1)</x:f>
        <x:v>130.2</x:v>
      </x:c>
      <x:c r="P4430" s="33" t="n">
        <x:f>ROUND('Inputs'!$C$4*'Inputs'!$C$7*'Inputs'!$C$5*C4430/3600,1)</x:f>
        <x:v>3986.7</x:v>
      </x:c>
      <x:c r="Q4430" s="33" t="n">
        <x:f>ROUND(('Inputs'!$C$4/B4430)*'Inputs'!$C$7*'Inputs'!$C$6*D4430/3600,1)</x:f>
        <x:v>1579.9</x:v>
      </x:c>
      <x:c r="R4430" s="59" t="n">
        <x:f>ROUND((P4430-Q4430)*O4430-('Inputs'!$C$4/B4430)*(I4430/J4430+K4430)-'Inputs'!$C$4*L4430-('Inputs'!$C$4*'Inputs'!$C$20*'Inputs'!$C$21*'Inputs'!$C$22/1000)*M4430*N4430,0)</x:f>
        <x:v>-21210</x:v>
      </x:c>
      <x:c r="S4430" s="59" t="n">
        <x:f>ROUND(R4430/'Inputs'!$C$4,2)</x:f>
        <x:v>-2.12</x:v>
      </x:c>
      <x:c r="T4430" s="33" t="n">
        <x:f>ROUND((P4430-Q4430)*G4430*'Inputs'!$C$25/1000,1)</x:f>
        <x:v>44.8</x:v>
      </x:c>
    </x:row>
    <x:row r="4431">
      <x:c r="A4431" t="n">
        <x:v>4416</x:v>
      </x:c>
      <x:c r="B4431" s="68" t="n">
        <x:v>34.1</x:v>
      </x:c>
      <x:c r="C4431" s="68" t="n">
        <x:v>28.6</x:v>
      </x:c>
      <x:c r="D4431" s="68" t="n">
        <x:v>242.9</x:v>
      </x:c>
      <x:c r="E4431" s="68" t="n">
        <x:v>24.4</x:v>
      </x:c>
      <x:c r="F4431" s="68" t="n">
        <x:v>38.4</x:v>
      </x:c>
      <x:c r="G4431" s="68" t="n">
        <x:v>10.5</x:v>
      </x:c>
      <x:c r="H4431" s="69" t="n">
        <x:v>1.989</x:v>
      </x:c>
      <x:c r="I4431" s="68" t="n">
        <x:v>5676</x:v>
      </x:c>
      <x:c r="J4431" s="68" t="n">
        <x:v>8.8</x:v>
      </x:c>
      <x:c r="K4431" s="68" t="n">
        <x:v>626</x:v>
      </x:c>
      <x:c r="L4431" s="68" t="n">
        <x:v>4.3</x:v>
      </x:c>
      <x:c r="M4431" s="70" t="n">
        <x:v>0.09</x:v>
      </x:c>
      <x:c r="N4431" s="71" t="n">
        <x:v>91</x:v>
      </x:c>
      <x:c r="O4431" s="33" t="n">
        <x:f>ROUND(3*E4431+F4431+G4431*H4431,1)</x:f>
        <x:v>132.5</x:v>
      </x:c>
      <x:c r="P4431" s="33" t="n">
        <x:f>ROUND('Inputs'!$C$4*'Inputs'!$C$7*'Inputs'!$C$5*C4431/3600,1)</x:f>
        <x:v>4131.1</x:v>
      </x:c>
      <x:c r="Q4431" s="33" t="n">
        <x:f>ROUND(('Inputs'!$C$4/B4431)*'Inputs'!$C$7*'Inputs'!$C$6*D4431/3600,1)</x:f>
        <x:v>2057.8</x:v>
      </x:c>
      <x:c r="R4431" s="59" t="n">
        <x:f>ROUND((P4431-Q4431)*O4431-('Inputs'!$C$4/B4431)*(I4431/J4431+K4431)-'Inputs'!$C$4*L4431-('Inputs'!$C$4*'Inputs'!$C$20*'Inputs'!$C$21*'Inputs'!$C$22/1000)*M4431*N4431,0)</x:f>
        <x:v>-159329</x:v>
      </x:c>
      <x:c r="S4431" s="59" t="n">
        <x:f>ROUND(R4431/'Inputs'!$C$4,2)</x:f>
        <x:v>-15.93</x:v>
      </x:c>
      <x:c r="T4431" s="33" t="n">
        <x:f>ROUND((P4431-Q4431)*G4431*'Inputs'!$C$25/1000,1)</x:f>
        <x:v>56.2</x:v>
      </x:c>
    </x:row>
    <x:row r="4432">
      <x:c r="A4432" t="n">
        <x:v>4417</x:v>
      </x:c>
      <x:c r="B4432" s="68" t="n">
        <x:v>58.3</x:v>
      </x:c>
      <x:c r="C4432" s="68" t="n">
        <x:v>28</x:v>
      </x:c>
      <x:c r="D4432" s="68" t="n">
        <x:v>208.4</x:v>
      </x:c>
      <x:c r="E4432" s="68" t="n">
        <x:v>26.3</x:v>
      </x:c>
      <x:c r="F4432" s="68" t="n">
        <x:v>36.7</x:v>
      </x:c>
      <x:c r="G4432" s="68" t="n">
        <x:v>9.3</x:v>
      </x:c>
      <x:c r="H4432" s="69" t="n">
        <x:v>1.704</x:v>
      </x:c>
      <x:c r="I4432" s="68" t="n">
        <x:v>8286</x:v>
      </x:c>
      <x:c r="J4432" s="68" t="n">
        <x:v>14.5</x:v>
      </x:c>
      <x:c r="K4432" s="68" t="n">
        <x:v>536</x:v>
      </x:c>
      <x:c r="L4432" s="68" t="n">
        <x:v>5.9</x:v>
      </x:c>
      <x:c r="M4432" s="70" t="n">
        <x:v>0.074</x:v>
      </x:c>
      <x:c r="N4432" s="71" t="n">
        <x:v>135</x:v>
      </x:c>
      <x:c r="O4432" s="33" t="n">
        <x:f>ROUND(3*E4432+F4432+G4432*H4432,1)</x:f>
        <x:v>131.4</x:v>
      </x:c>
      <x:c r="P4432" s="33" t="n">
        <x:f>ROUND('Inputs'!$C$4*'Inputs'!$C$7*'Inputs'!$C$5*C4432/3600,1)</x:f>
        <x:v>4044.4</x:v>
      </x:c>
      <x:c r="Q4432" s="33" t="n">
        <x:f>ROUND(('Inputs'!$C$4/B4432)*'Inputs'!$C$7*'Inputs'!$C$6*D4432/3600,1)</x:f>
        <x:v>1032.7</x:v>
      </x:c>
      <x:c r="R4432" s="59" t="n">
        <x:f>ROUND((P4432-Q4432)*O4432-('Inputs'!$C$4/B4432)*(I4432/J4432+K4432)-'Inputs'!$C$4*L4432-('Inputs'!$C$4*'Inputs'!$C$20*'Inputs'!$C$21*'Inputs'!$C$22/1000)*M4432*N4432,0)</x:f>
        <x:v>124441</x:v>
      </x:c>
      <x:c r="S4432" s="59" t="n">
        <x:f>ROUND(R4432/'Inputs'!$C$4,2)</x:f>
        <x:v>12.44</x:v>
      </x:c>
      <x:c r="T4432" s="33" t="n">
        <x:f>ROUND((P4432-Q4432)*G4432*'Inputs'!$C$25/1000,1)</x:f>
        <x:v>72.4</x:v>
      </x:c>
    </x:row>
    <x:row r="4433">
      <x:c r="A4433" t="n">
        <x:v>4418</x:v>
      </x:c>
      <x:c r="B4433" s="68" t="n">
        <x:v>29.6</x:v>
      </x:c>
      <x:c r="C4433" s="68" t="n">
        <x:v>30.1</x:v>
      </x:c>
      <x:c r="D4433" s="68" t="n">
        <x:v>245.5</x:v>
      </x:c>
      <x:c r="E4433" s="68" t="n">
        <x:v>27.9</x:v>
      </x:c>
      <x:c r="F4433" s="68" t="n">
        <x:v>53.5</x:v>
      </x:c>
      <x:c r="G4433" s="68" t="n">
        <x:v>7.7</x:v>
      </x:c>
      <x:c r="H4433" s="69" t="n">
        <x:v>1.702</x:v>
      </x:c>
      <x:c r="I4433" s="68" t="n">
        <x:v>8492</x:v>
      </x:c>
      <x:c r="J4433" s="68" t="n">
        <x:v>13.2</x:v>
      </x:c>
      <x:c r="K4433" s="68" t="n">
        <x:v>445</x:v>
      </x:c>
      <x:c r="L4433" s="68" t="n">
        <x:v>4.9</x:v>
      </x:c>
      <x:c r="M4433" s="70" t="n">
        <x:v>0.046</x:v>
      </x:c>
      <x:c r="N4433" s="71" t="n">
        <x:v>104</x:v>
      </x:c>
      <x:c r="O4433" s="33" t="n">
        <x:f>ROUND(3*E4433+F4433+G4433*H4433,1)</x:f>
        <x:v>150.3</x:v>
      </x:c>
      <x:c r="P4433" s="33" t="n">
        <x:f>ROUND('Inputs'!$C$4*'Inputs'!$C$7*'Inputs'!$C$5*C4433/3600,1)</x:f>
        <x:v>4347.8</x:v>
      </x:c>
      <x:c r="Q4433" s="33" t="n">
        <x:f>ROUND(('Inputs'!$C$4/B4433)*'Inputs'!$C$7*'Inputs'!$C$6*D4433/3600,1)</x:f>
        <x:v>2396</x:v>
      </x:c>
      <x:c r="R4433" s="59" t="n">
        <x:f>ROUND((P4433-Q4433)*O4433-('Inputs'!$C$4/B4433)*(I4433/J4433+K4433)-'Inputs'!$C$4*L4433-('Inputs'!$C$4*'Inputs'!$C$20*'Inputs'!$C$21*'Inputs'!$C$22/1000)*M4433*N4433,0)</x:f>
        <x:v>-134022</x:v>
      </x:c>
      <x:c r="S4433" s="59" t="n">
        <x:f>ROUND(R4433/'Inputs'!$C$4,2)</x:f>
        <x:v>-13.4</x:v>
      </x:c>
      <x:c r="T4433" s="33" t="n">
        <x:f>ROUND((P4433-Q4433)*G4433*'Inputs'!$C$25/1000,1)</x:f>
        <x:v>38.8</x:v>
      </x:c>
    </x:row>
    <x:row r="4434">
      <x:c r="A4434" t="n">
        <x:v>4419</x:v>
      </x:c>
      <x:c r="B4434" s="68" t="n">
        <x:v>46.4</x:v>
      </x:c>
      <x:c r="C4434" s="68" t="n">
        <x:v>26</x:v>
      </x:c>
      <x:c r="D4434" s="68" t="n">
        <x:v>191.1</x:v>
      </x:c>
      <x:c r="E4434" s="68" t="n">
        <x:v>27.1</x:v>
      </x:c>
      <x:c r="F4434" s="68" t="n">
        <x:v>44.4</x:v>
      </x:c>
      <x:c r="G4434" s="68" t="n">
        <x:v>7.2</x:v>
      </x:c>
      <x:c r="H4434" s="69" t="n">
        <x:v>1.875</x:v>
      </x:c>
      <x:c r="I4434" s="68" t="n">
        <x:v>7018</x:v>
      </x:c>
      <x:c r="J4434" s="68" t="n">
        <x:v>11.3</x:v>
      </x:c>
      <x:c r="K4434" s="68" t="n">
        <x:v>624</x:v>
      </x:c>
      <x:c r="L4434" s="68" t="n">
        <x:v>5.3</x:v>
      </x:c>
      <x:c r="M4434" s="70" t="n">
        <x:v>0.027</x:v>
      </x:c>
      <x:c r="N4434" s="71" t="n">
        <x:v>153</x:v>
      </x:c>
      <x:c r="O4434" s="33" t="n">
        <x:f>ROUND(3*E4434+F4434+G4434*H4434,1)</x:f>
        <x:v>139.2</x:v>
      </x:c>
      <x:c r="P4434" s="33" t="n">
        <x:f>ROUND('Inputs'!$C$4*'Inputs'!$C$7*'Inputs'!$C$5*C4434/3600,1)</x:f>
        <x:v>3755.6</x:v>
      </x:c>
      <x:c r="Q4434" s="33" t="n">
        <x:f>ROUND(('Inputs'!$C$4/B4434)*'Inputs'!$C$7*'Inputs'!$C$6*D4434/3600,1)</x:f>
        <x:v>1189.8</x:v>
      </x:c>
      <x:c r="R4434" s="59" t="n">
        <x:f>ROUND((P4434-Q4434)*O4434-('Inputs'!$C$4/B4434)*(I4434/J4434+K4434)-'Inputs'!$C$4*L4434-('Inputs'!$C$4*'Inputs'!$C$20*'Inputs'!$C$21*'Inputs'!$C$22/1000)*M4434*N4434,0)</x:f>
        <x:v>26590</x:v>
      </x:c>
      <x:c r="S4434" s="59" t="n">
        <x:f>ROUND(R4434/'Inputs'!$C$4,2)</x:f>
        <x:v>2.66</x:v>
      </x:c>
      <x:c r="T4434" s="33" t="n">
        <x:f>ROUND((P4434-Q4434)*G4434*'Inputs'!$C$25/1000,1)</x:f>
        <x:v>47.7</x:v>
      </x:c>
    </x:row>
    <x:row r="4435">
      <x:c r="A4435" t="n">
        <x:v>4420</x:v>
      </x:c>
      <x:c r="B4435" s="68" t="n">
        <x:v>42.1</x:v>
      </x:c>
      <x:c r="C4435" s="68" t="n">
        <x:v>27.5</x:v>
      </x:c>
      <x:c r="D4435" s="68" t="n">
        <x:v>236.5</x:v>
      </x:c>
      <x:c r="E4435" s="68" t="n">
        <x:v>24.9</x:v>
      </x:c>
      <x:c r="F4435" s="68" t="n">
        <x:v>38</x:v>
      </x:c>
      <x:c r="G4435" s="68" t="n">
        <x:v>10.5</x:v>
      </x:c>
      <x:c r="H4435" s="69" t="n">
        <x:v>1.829</x:v>
      </x:c>
      <x:c r="I4435" s="68" t="n">
        <x:v>8624</x:v>
      </x:c>
      <x:c r="J4435" s="68" t="n">
        <x:v>11.8</x:v>
      </x:c>
      <x:c r="K4435" s="68" t="n">
        <x:v>469</x:v>
      </x:c>
      <x:c r="L4435" s="68" t="n">
        <x:v>5.9</x:v>
      </x:c>
      <x:c r="M4435" s="70" t="n">
        <x:v>0.06</x:v>
      </x:c>
      <x:c r="N4435" s="71" t="n">
        <x:v>119</x:v>
      </x:c>
      <x:c r="O4435" s="33" t="n">
        <x:f>ROUND(3*E4435+F4435+G4435*H4435,1)</x:f>
        <x:v>131.9</x:v>
      </x:c>
      <x:c r="P4435" s="33" t="n">
        <x:f>ROUND('Inputs'!$C$4*'Inputs'!$C$7*'Inputs'!$C$5*C4435/3600,1)</x:f>
        <x:v>3972.2</x:v>
      </x:c>
      <x:c r="Q4435" s="33" t="n">
        <x:f>ROUND(('Inputs'!$C$4/B4435)*'Inputs'!$C$7*'Inputs'!$C$6*D4435/3600,1)</x:f>
        <x:v>1622.9</x:v>
      </x:c>
      <x:c r="R4435" s="59" t="n">
        <x:f>ROUND((P4435-Q4435)*O4435-('Inputs'!$C$4/B4435)*(I4435/J4435+K4435)-'Inputs'!$C$4*L4435-('Inputs'!$C$4*'Inputs'!$C$20*'Inputs'!$C$21*'Inputs'!$C$22/1000)*M4435*N4435,0)</x:f>
        <x:v>-50093</x:v>
      </x:c>
      <x:c r="S4435" s="59" t="n">
        <x:f>ROUND(R4435/'Inputs'!$C$4,2)</x:f>
        <x:v>-5.01</x:v>
      </x:c>
      <x:c r="T4435" s="33" t="n">
        <x:f>ROUND((P4435-Q4435)*G4435*'Inputs'!$C$25/1000,1)</x:f>
        <x:v>63.7</x:v>
      </x:c>
    </x:row>
    <x:row r="4436">
      <x:c r="A4436" t="n">
        <x:v>4421</x:v>
      </x:c>
      <x:c r="B4436" s="68" t="n">
        <x:v>42.2</x:v>
      </x:c>
      <x:c r="C4436" s="68" t="n">
        <x:v>34.6</x:v>
      </x:c>
      <x:c r="D4436" s="68" t="n">
        <x:v>160.1</x:v>
      </x:c>
      <x:c r="E4436" s="68" t="n">
        <x:v>20.7</x:v>
      </x:c>
      <x:c r="F4436" s="68" t="n">
        <x:v>31.7</x:v>
      </x:c>
      <x:c r="G4436" s="68" t="n">
        <x:v>9</x:v>
      </x:c>
      <x:c r="H4436" s="69" t="n">
        <x:v>2.036</x:v>
      </x:c>
      <x:c r="I4436" s="68" t="n">
        <x:v>6181</x:v>
      </x:c>
      <x:c r="J4436" s="68" t="n">
        <x:v>8.5</x:v>
      </x:c>
      <x:c r="K4436" s="68" t="n">
        <x:v>426</x:v>
      </x:c>
      <x:c r="L4436" s="68" t="n">
        <x:v>3</x:v>
      </x:c>
      <x:c r="M4436" s="70" t="n">
        <x:v>0.008</x:v>
      </x:c>
      <x:c r="N4436" s="71" t="n">
        <x:v>105</x:v>
      </x:c>
      <x:c r="O4436" s="33" t="n">
        <x:f>ROUND(3*E4436+F4436+G4436*H4436,1)</x:f>
        <x:v>112.1</x:v>
      </x:c>
      <x:c r="P4436" s="33" t="n">
        <x:f>ROUND('Inputs'!$C$4*'Inputs'!$C$7*'Inputs'!$C$5*C4436/3600,1)</x:f>
        <x:v>4997.8</x:v>
      </x:c>
      <x:c r="Q4436" s="33" t="n">
        <x:f>ROUND(('Inputs'!$C$4/B4436)*'Inputs'!$C$7*'Inputs'!$C$6*D4436/3600,1)</x:f>
        <x:v>1096</x:v>
      </x:c>
      <x:c r="R4436" s="59" t="n">
        <x:f>ROUND((P4436-Q4436)*O4436-('Inputs'!$C$4/B4436)*(I4436/J4436+K4436)-'Inputs'!$C$4*L4436-('Inputs'!$C$4*'Inputs'!$C$20*'Inputs'!$C$21*'Inputs'!$C$22/1000)*M4436*N4436,0)</x:f>
        <x:v>132249</x:v>
      </x:c>
      <x:c r="S4436" s="59" t="n">
        <x:f>ROUND(R4436/'Inputs'!$C$4,2)</x:f>
        <x:v>13.22</x:v>
      </x:c>
      <x:c r="T4436" s="33" t="n">
        <x:f>ROUND((P4436-Q4436)*G4436*'Inputs'!$C$25/1000,1)</x:f>
        <x:v>90.7</x:v>
      </x:c>
    </x:row>
    <x:row r="4437">
      <x:c r="A4437" t="n">
        <x:v>4422</x:v>
      </x:c>
      <x:c r="B4437" s="68" t="n">
        <x:v>44.5</x:v>
      </x:c>
      <x:c r="C4437" s="68" t="n">
        <x:v>28.9</x:v>
      </x:c>
      <x:c r="D4437" s="68" t="n">
        <x:v>180.7</x:v>
      </x:c>
      <x:c r="E4437" s="68" t="n">
        <x:v>26.4</x:v>
      </x:c>
      <x:c r="F4437" s="68" t="n">
        <x:v>50.1</x:v>
      </x:c>
      <x:c r="G4437" s="68" t="n">
        <x:v>10</x:v>
      </x:c>
      <x:c r="H4437" s="69" t="n">
        <x:v>1.985</x:v>
      </x:c>
      <x:c r="I4437" s="68" t="n">
        <x:v>5248</x:v>
      </x:c>
      <x:c r="J4437" s="68" t="n">
        <x:v>12.1</x:v>
      </x:c>
      <x:c r="K4437" s="68" t="n">
        <x:v>539</x:v>
      </x:c>
      <x:c r="L4437" s="68" t="n">
        <x:v>1.8</x:v>
      </x:c>
      <x:c r="M4437" s="70" t="n">
        <x:v>0.079</x:v>
      </x:c>
      <x:c r="N4437" s="71" t="n">
        <x:v>109</x:v>
      </x:c>
      <x:c r="O4437" s="33" t="n">
        <x:f>ROUND(3*E4437+F4437+G4437*H4437,1)</x:f>
        <x:v>149.1</x:v>
      </x:c>
      <x:c r="P4437" s="33" t="n">
        <x:f>ROUND('Inputs'!$C$4*'Inputs'!$C$7*'Inputs'!$C$5*C4437/3600,1)</x:f>
        <x:v>4174.4</x:v>
      </x:c>
      <x:c r="Q4437" s="33" t="n">
        <x:f>ROUND(('Inputs'!$C$4/B4437)*'Inputs'!$C$7*'Inputs'!$C$6*D4437/3600,1)</x:f>
        <x:v>1173.1</x:v>
      </x:c>
      <x:c r="R4437" s="59" t="n">
        <x:f>ROUND((P4437-Q4437)*O4437-('Inputs'!$C$4/B4437)*(I4437/J4437+K4437)-'Inputs'!$C$4*L4437-('Inputs'!$C$4*'Inputs'!$C$20*'Inputs'!$C$21*'Inputs'!$C$22/1000)*M4437*N4437,0)</x:f>
        <x:v>191650</x:v>
      </x:c>
      <x:c r="S4437" s="59" t="n">
        <x:f>ROUND(R4437/'Inputs'!$C$4,2)</x:f>
        <x:v>19.17</x:v>
      </x:c>
      <x:c r="T4437" s="33" t="n">
        <x:f>ROUND((P4437-Q4437)*G4437*'Inputs'!$C$25/1000,1)</x:f>
        <x:v>77.5</x:v>
      </x:c>
    </x:row>
    <x:row r="4438">
      <x:c r="A4438" t="n">
        <x:v>4423</x:v>
      </x:c>
      <x:c r="B4438" s="68" t="n">
        <x:v>58.3</x:v>
      </x:c>
      <x:c r="C4438" s="68" t="n">
        <x:v>30.8</x:v>
      </x:c>
      <x:c r="D4438" s="68" t="n">
        <x:v>243.8</x:v>
      </x:c>
      <x:c r="E4438" s="68" t="n">
        <x:v>24.2</x:v>
      </x:c>
      <x:c r="F4438" s="68" t="n">
        <x:v>47</x:v>
      </x:c>
      <x:c r="G4438" s="68" t="n">
        <x:v>10.9</x:v>
      </x:c>
      <x:c r="H4438" s="69" t="n">
        <x:v>1.919</x:v>
      </x:c>
      <x:c r="I4438" s="68" t="n">
        <x:v>4825</x:v>
      </x:c>
      <x:c r="J4438" s="68" t="n">
        <x:v>12.2</x:v>
      </x:c>
      <x:c r="K4438" s="68" t="n">
        <x:v>564</x:v>
      </x:c>
      <x:c r="L4438" s="68" t="n">
        <x:v>5.9</x:v>
      </x:c>
      <x:c r="M4438" s="70" t="n">
        <x:v>0.031</x:v>
      </x:c>
      <x:c r="N4438" s="71" t="n">
        <x:v>158</x:v>
      </x:c>
      <x:c r="O4438" s="33" t="n">
        <x:f>ROUND(3*E4438+F4438+G4438*H4438,1)</x:f>
        <x:v>140.5</x:v>
      </x:c>
      <x:c r="P4438" s="33" t="n">
        <x:f>ROUND('Inputs'!$C$4*'Inputs'!$C$7*'Inputs'!$C$5*C4438/3600,1)</x:f>
        <x:v>4448.9</x:v>
      </x:c>
      <x:c r="Q4438" s="33" t="n">
        <x:f>ROUND(('Inputs'!$C$4/B4438)*'Inputs'!$C$7*'Inputs'!$C$6*D4438/3600,1)</x:f>
        <x:v>1208.1</x:v>
      </x:c>
      <x:c r="R4438" s="59" t="n">
        <x:f>ROUND((P4438-Q4438)*O4438-('Inputs'!$C$4/B4438)*(I4438/J4438+K4438)-'Inputs'!$C$4*L4438-('Inputs'!$C$4*'Inputs'!$C$20*'Inputs'!$C$21*'Inputs'!$C$22/1000)*M4438*N4438,0)</x:f>
        <x:v>220801</x:v>
      </x:c>
      <x:c r="S4438" s="59" t="n">
        <x:f>ROUND(R4438/'Inputs'!$C$4,2)</x:f>
        <x:v>22.08</x:v>
      </x:c>
      <x:c r="T4438" s="33" t="n">
        <x:f>ROUND((P4438-Q4438)*G4438*'Inputs'!$C$25/1000,1)</x:f>
        <x:v>91.3</x:v>
      </x:c>
    </x:row>
    <x:row r="4439">
      <x:c r="A4439" t="n">
        <x:v>4424</x:v>
      </x:c>
      <x:c r="B4439" s="68" t="n">
        <x:v>35.7</x:v>
      </x:c>
      <x:c r="C4439" s="68" t="n">
        <x:v>28.5</x:v>
      </x:c>
      <x:c r="D4439" s="68" t="n">
        <x:v>231.9</x:v>
      </x:c>
      <x:c r="E4439" s="68" t="n">
        <x:v>24.3</x:v>
      </x:c>
      <x:c r="F4439" s="68" t="n">
        <x:v>42.9</x:v>
      </x:c>
      <x:c r="G4439" s="68" t="n">
        <x:v>8</x:v>
      </x:c>
      <x:c r="H4439" s="69" t="n">
        <x:v>1.931</x:v>
      </x:c>
      <x:c r="I4439" s="68" t="n">
        <x:v>6517</x:v>
      </x:c>
      <x:c r="J4439" s="68" t="n">
        <x:v>14.6</x:v>
      </x:c>
      <x:c r="K4439" s="68" t="n">
        <x:v>417</x:v>
      </x:c>
      <x:c r="L4439" s="68" t="n">
        <x:v>6</x:v>
      </x:c>
      <x:c r="M4439" s="70" t="n">
        <x:v>0.011</x:v>
      </x:c>
      <x:c r="N4439" s="71" t="n">
        <x:v>155</x:v>
      </x:c>
      <x:c r="O4439" s="33" t="n">
        <x:f>ROUND(3*E4439+F4439+G4439*H4439,1)</x:f>
        <x:v>131.2</x:v>
      </x:c>
      <x:c r="P4439" s="33" t="n">
        <x:f>ROUND('Inputs'!$C$4*'Inputs'!$C$7*'Inputs'!$C$5*C4439/3600,1)</x:f>
        <x:v>4116.7</x:v>
      </x:c>
      <x:c r="Q4439" s="33" t="n">
        <x:f>ROUND(('Inputs'!$C$4/B4439)*'Inputs'!$C$7*'Inputs'!$C$6*D4439/3600,1)</x:f>
        <x:v>1876.6</x:v>
      </x:c>
      <x:c r="R4439" s="59" t="n">
        <x:f>ROUND((P4439-Q4439)*O4439-('Inputs'!$C$4/B4439)*(I4439/J4439+K4439)-'Inputs'!$C$4*L4439-('Inputs'!$C$4*'Inputs'!$C$20*'Inputs'!$C$21*'Inputs'!$C$22/1000)*M4439*N4439,0)</x:f>
        <x:v>-11752</x:v>
      </x:c>
      <x:c r="S4439" s="59" t="n">
        <x:f>ROUND(R4439/'Inputs'!$C$4,2)</x:f>
        <x:v>-1.18</x:v>
      </x:c>
      <x:c r="T4439" s="33" t="n">
        <x:f>ROUND((P4439-Q4439)*G4439*'Inputs'!$C$25/1000,1)</x:f>
        <x:v>46.3</x:v>
      </x:c>
    </x:row>
    <x:row r="4440">
      <x:c r="A4440" t="n">
        <x:v>4425</x:v>
      </x:c>
      <x:c r="B4440" s="68" t="n">
        <x:v>41</x:v>
      </x:c>
      <x:c r="C4440" s="68" t="n">
        <x:v>34.6</x:v>
      </x:c>
      <x:c r="D4440" s="68" t="n">
        <x:v>159</x:v>
      </x:c>
      <x:c r="E4440" s="68" t="n">
        <x:v>23.9</x:v>
      </x:c>
      <x:c r="F4440" s="68" t="n">
        <x:v>36.4</x:v>
      </x:c>
      <x:c r="G4440" s="68" t="n">
        <x:v>10.7</x:v>
      </x:c>
      <x:c r="H4440" s="69" t="n">
        <x:v>1.818</x:v>
      </x:c>
      <x:c r="I4440" s="68" t="n">
        <x:v>6030</x:v>
      </x:c>
      <x:c r="J4440" s="68" t="n">
        <x:v>11</x:v>
      </x:c>
      <x:c r="K4440" s="68" t="n">
        <x:v>572</x:v>
      </x:c>
      <x:c r="L4440" s="68" t="n">
        <x:v>2</x:v>
      </x:c>
      <x:c r="M4440" s="70" t="n">
        <x:v>0.041</x:v>
      </x:c>
      <x:c r="N4440" s="71" t="n">
        <x:v>113</x:v>
      </x:c>
      <x:c r="O4440" s="33" t="n">
        <x:f>ROUND(3*E4440+F4440+G4440*H4440,1)</x:f>
        <x:v>127.6</x:v>
      </x:c>
      <x:c r="P4440" s="33" t="n">
        <x:f>ROUND('Inputs'!$C$4*'Inputs'!$C$7*'Inputs'!$C$5*C4440/3600,1)</x:f>
        <x:v>4997.8</x:v>
      </x:c>
      <x:c r="Q4440" s="33" t="n">
        <x:f>ROUND(('Inputs'!$C$4/B4440)*'Inputs'!$C$7*'Inputs'!$C$6*D4440/3600,1)</x:f>
        <x:v>1120.3</x:v>
      </x:c>
      <x:c r="R4440" s="59" t="n">
        <x:f>ROUND((P4440-Q4440)*O4440-('Inputs'!$C$4/B4440)*(I4440/J4440+K4440)-'Inputs'!$C$4*L4440-('Inputs'!$C$4*'Inputs'!$C$20*'Inputs'!$C$21*'Inputs'!$C$22/1000)*M4440*N4440,0)</x:f>
        <x:v>191194</x:v>
      </x:c>
      <x:c r="S4440" s="59" t="n">
        <x:f>ROUND(R4440/'Inputs'!$C$4,2)</x:f>
        <x:v>19.12</x:v>
      </x:c>
      <x:c r="T4440" s="33" t="n">
        <x:f>ROUND((P4440-Q4440)*G4440*'Inputs'!$C$25/1000,1)</x:f>
        <x:v>107.2</x:v>
      </x:c>
    </x:row>
    <x:row r="4441">
      <x:c r="A4441" t="n">
        <x:v>4426</x:v>
      </x:c>
      <x:c r="B4441" s="68" t="n">
        <x:v>46.3</x:v>
      </x:c>
      <x:c r="C4441" s="68" t="n">
        <x:v>24.9</x:v>
      </x:c>
      <x:c r="D4441" s="68" t="n">
        <x:v>235.5</x:v>
      </x:c>
      <x:c r="E4441" s="68" t="n">
        <x:v>26.8</x:v>
      </x:c>
      <x:c r="F4441" s="68" t="n">
        <x:v>33.7</x:v>
      </x:c>
      <x:c r="G4441" s="68" t="n">
        <x:v>8.1</x:v>
      </x:c>
      <x:c r="H4441" s="69" t="n">
        <x:v>1.613</x:v>
      </x:c>
      <x:c r="I4441" s="68" t="n">
        <x:v>4631</x:v>
      </x:c>
      <x:c r="J4441" s="68" t="n">
        <x:v>10.3</x:v>
      </x:c>
      <x:c r="K4441" s="68" t="n">
        <x:v>777</x:v>
      </x:c>
      <x:c r="L4441" s="68" t="n">
        <x:v>5.6</x:v>
      </x:c>
      <x:c r="M4441" s="70" t="n">
        <x:v>0.087</x:v>
      </x:c>
      <x:c r="N4441" s="71" t="n">
        <x:v>138</x:v>
      </x:c>
      <x:c r="O4441" s="33" t="n">
        <x:f>ROUND(3*E4441+F4441+G4441*H4441,1)</x:f>
        <x:v>127.2</x:v>
      </x:c>
      <x:c r="P4441" s="33" t="n">
        <x:f>ROUND('Inputs'!$C$4*'Inputs'!$C$7*'Inputs'!$C$5*C4441/3600,1)</x:f>
        <x:v>3596.7</x:v>
      </x:c>
      <x:c r="Q4441" s="33" t="n">
        <x:f>ROUND(('Inputs'!$C$4/B4441)*'Inputs'!$C$7*'Inputs'!$C$6*D4441/3600,1)</x:f>
        <x:v>1469.4</x:v>
      </x:c>
      <x:c r="R4441" s="59" t="n">
        <x:f>ROUND((P4441-Q4441)*O4441-('Inputs'!$C$4/B4441)*(I4441/J4441+K4441)-'Inputs'!$C$4*L4441-('Inputs'!$C$4*'Inputs'!$C$20*'Inputs'!$C$21*'Inputs'!$C$22/1000)*M4441*N4441,0)</x:f>
        <x:v>-77182</x:v>
      </x:c>
      <x:c r="S4441" s="59" t="n">
        <x:f>ROUND(R4441/'Inputs'!$C$4,2)</x:f>
        <x:v>-7.72</x:v>
      </x:c>
      <x:c r="T4441" s="33" t="n">
        <x:f>ROUND((P4441-Q4441)*G4441*'Inputs'!$C$25/1000,1)</x:f>
        <x:v>44.5</x:v>
      </x:c>
    </x:row>
    <x:row r="4442">
      <x:c r="A4442" t="n">
        <x:v>4427</x:v>
      </x:c>
      <x:c r="B4442" s="68" t="n">
        <x:v>37.8</x:v>
      </x:c>
      <x:c r="C4442" s="68" t="n">
        <x:v>27.6</x:v>
      </x:c>
      <x:c r="D4442" s="68" t="n">
        <x:v>241.4</x:v>
      </x:c>
      <x:c r="E4442" s="68" t="n">
        <x:v>23.8</x:v>
      </x:c>
      <x:c r="F4442" s="68" t="n">
        <x:v>37.1</x:v>
      </x:c>
      <x:c r="G4442" s="68" t="n">
        <x:v>8.3</x:v>
      </x:c>
      <x:c r="H4442" s="69" t="n">
        <x:v>1.709</x:v>
      </x:c>
      <x:c r="I4442" s="68" t="n">
        <x:v>8796</x:v>
      </x:c>
      <x:c r="J4442" s="68" t="n">
        <x:v>11.8</x:v>
      </x:c>
      <x:c r="K4442" s="68" t="n">
        <x:v>506</x:v>
      </x:c>
      <x:c r="L4442" s="68" t="n">
        <x:v>4.7</x:v>
      </x:c>
      <x:c r="M4442" s="70" t="n">
        <x:v>0.095</x:v>
      </x:c>
      <x:c r="N4442" s="71" t="n">
        <x:v>111</x:v>
      </x:c>
      <x:c r="O4442" s="33" t="n">
        <x:f>ROUND(3*E4442+F4442+G4442*H4442,1)</x:f>
        <x:v>122.7</x:v>
      </x:c>
      <x:c r="P4442" s="33" t="n">
        <x:f>ROUND('Inputs'!$C$4*'Inputs'!$C$7*'Inputs'!$C$5*C4442/3600,1)</x:f>
        <x:v>3986.7</x:v>
      </x:c>
      <x:c r="Q4442" s="33" t="n">
        <x:f>ROUND(('Inputs'!$C$4/B4442)*'Inputs'!$C$7*'Inputs'!$C$6*D4442/3600,1)</x:f>
        <x:v>1844.9</x:v>
      </x:c>
      <x:c r="R4442" s="59" t="n">
        <x:f>ROUND((P4442-Q4442)*O4442-('Inputs'!$C$4/B4442)*(I4442/J4442+K4442)-'Inputs'!$C$4*L4442-('Inputs'!$C$4*'Inputs'!$C$20*'Inputs'!$C$21*'Inputs'!$C$22/1000)*M4442*N4442,0)</x:f>
        <x:v>-138846</x:v>
      </x:c>
      <x:c r="S4442" s="59" t="n">
        <x:f>ROUND(R4442/'Inputs'!$C$4,2)</x:f>
        <x:v>-13.88</x:v>
      </x:c>
      <x:c r="T4442" s="33" t="n">
        <x:f>ROUND((P4442-Q4442)*G4442*'Inputs'!$C$25/1000,1)</x:f>
        <x:v>45.9</x:v>
      </x:c>
    </x:row>
    <x:row r="4443">
      <x:c r="A4443" t="n">
        <x:v>4428</x:v>
      </x:c>
      <x:c r="B4443" s="68" t="n">
        <x:v>29.3</x:v>
      </x:c>
      <x:c r="C4443" s="68" t="n">
        <x:v>30.3</x:v>
      </x:c>
      <x:c r="D4443" s="68" t="n">
        <x:v>171.6</x:v>
      </x:c>
      <x:c r="E4443" s="68" t="n">
        <x:v>20.9</x:v>
      </x:c>
      <x:c r="F4443" s="68" t="n">
        <x:v>47.3</x:v>
      </x:c>
      <x:c r="G4443" s="68" t="n">
        <x:v>9.6</x:v>
      </x:c>
      <x:c r="H4443" s="69" t="n">
        <x:v>1.922</x:v>
      </x:c>
      <x:c r="I4443" s="68" t="n">
        <x:v>5194</x:v>
      </x:c>
      <x:c r="J4443" s="68" t="n">
        <x:v>14.6</x:v>
      </x:c>
      <x:c r="K4443" s="68" t="n">
        <x:v>713</x:v>
      </x:c>
      <x:c r="L4443" s="68" t="n">
        <x:v>3.2</x:v>
      </x:c>
      <x:c r="M4443" s="70" t="n">
        <x:v>0.049</x:v>
      </x:c>
      <x:c r="N4443" s="71" t="n">
        <x:v>74</x:v>
      </x:c>
      <x:c r="O4443" s="33" t="n">
        <x:f>ROUND(3*E4443+F4443+G4443*H4443,1)</x:f>
        <x:v>128.5</x:v>
      </x:c>
      <x:c r="P4443" s="33" t="n">
        <x:f>ROUND('Inputs'!$C$4*'Inputs'!$C$7*'Inputs'!$C$5*C4443/3600,1)</x:f>
        <x:v>4376.7</x:v>
      </x:c>
      <x:c r="Q4443" s="33" t="n">
        <x:f>ROUND(('Inputs'!$C$4/B4443)*'Inputs'!$C$7*'Inputs'!$C$6*D4443/3600,1)</x:f>
        <x:v>1691.9</x:v>
      </x:c>
      <x:c r="R4443" s="59" t="n">
        <x:f>ROUND((P4443-Q4443)*O4443-('Inputs'!$C$4/B4443)*(I4443/J4443+K4443)-'Inputs'!$C$4*L4443-('Inputs'!$C$4*'Inputs'!$C$20*'Inputs'!$C$21*'Inputs'!$C$22/1000)*M4443*N4443,0)</x:f>
        <x:v>-59874</x:v>
      </x:c>
      <x:c r="S4443" s="59" t="n">
        <x:f>ROUND(R4443/'Inputs'!$C$4,2)</x:f>
        <x:v>-5.99</x:v>
      </x:c>
      <x:c r="T4443" s="33" t="n">
        <x:f>ROUND((P4443-Q4443)*G4443*'Inputs'!$C$25/1000,1)</x:f>
        <x:v>66.6</x:v>
      </x:c>
    </x:row>
    <x:row r="4444">
      <x:c r="A4444" t="n">
        <x:v>4429</x:v>
      </x:c>
      <x:c r="B4444" s="68" t="n">
        <x:v>44</x:v>
      </x:c>
      <x:c r="C4444" s="68" t="n">
        <x:v>26.9</x:v>
      </x:c>
      <x:c r="D4444" s="68" t="n">
        <x:v>187.6</x:v>
      </x:c>
      <x:c r="E4444" s="68" t="n">
        <x:v>22.5</x:v>
      </x:c>
      <x:c r="F4444" s="68" t="n">
        <x:v>30.8</x:v>
      </x:c>
      <x:c r="G4444" s="68" t="n">
        <x:v>8.7</x:v>
      </x:c>
      <x:c r="H4444" s="69" t="n">
        <x:v>1.712</x:v>
      </x:c>
      <x:c r="I4444" s="68" t="n">
        <x:v>9231</x:v>
      </x:c>
      <x:c r="J4444" s="68" t="n">
        <x:v>8.1</x:v>
      </x:c>
      <x:c r="K4444" s="68" t="n">
        <x:v>707</x:v>
      </x:c>
      <x:c r="L4444" s="68" t="n">
        <x:v>2.9</x:v>
      </x:c>
      <x:c r="M4444" s="70" t="n">
        <x:v>0.078</x:v>
      </x:c>
      <x:c r="N4444" s="71" t="n">
        <x:v>141</x:v>
      </x:c>
      <x:c r="O4444" s="33" t="n">
        <x:f>ROUND(3*E4444+F4444+G4444*H4444,1)</x:f>
        <x:v>113.2</x:v>
      </x:c>
      <x:c r="P4444" s="33" t="n">
        <x:f>ROUND('Inputs'!$C$4*'Inputs'!$C$7*'Inputs'!$C$5*C4444/3600,1)</x:f>
        <x:v>3885.6</x:v>
      </x:c>
      <x:c r="Q4444" s="33" t="n">
        <x:f>ROUND(('Inputs'!$C$4/B4444)*'Inputs'!$C$7*'Inputs'!$C$6*D4444/3600,1)</x:f>
        <x:v>1231.7</x:v>
      </x:c>
      <x:c r="R4444" s="59" t="n">
        <x:f>ROUND((P4444-Q4444)*O4444-('Inputs'!$C$4/B4444)*(I4444/J4444+K4444)-'Inputs'!$C$4*L4444-('Inputs'!$C$4*'Inputs'!$C$20*'Inputs'!$C$21*'Inputs'!$C$22/1000)*M4444*N4444,0)</x:f>
        <x:v>-172860</x:v>
      </x:c>
      <x:c r="S4444" s="59" t="n">
        <x:f>ROUND(R4444/'Inputs'!$C$4,2)</x:f>
        <x:v>-17.29</x:v>
      </x:c>
      <x:c r="T4444" s="33" t="n">
        <x:f>ROUND((P4444-Q4444)*G4444*'Inputs'!$C$25/1000,1)</x:f>
        <x:v>59.7</x:v>
      </x:c>
    </x:row>
    <x:row r="4445">
      <x:c r="A4445" t="n">
        <x:v>4430</x:v>
      </x:c>
      <x:c r="B4445" s="68" t="n">
        <x:v>47.2</x:v>
      </x:c>
      <x:c r="C4445" s="68" t="n">
        <x:v>31.8</x:v>
      </x:c>
      <x:c r="D4445" s="68" t="n">
        <x:v>197.1</x:v>
      </x:c>
      <x:c r="E4445" s="68" t="n">
        <x:v>21.5</x:v>
      </x:c>
      <x:c r="F4445" s="68" t="n">
        <x:v>31.7</x:v>
      </x:c>
      <x:c r="G4445" s="68" t="n">
        <x:v>8.4</x:v>
      </x:c>
      <x:c r="H4445" s="69" t="n">
        <x:v>1.978</x:v>
      </x:c>
      <x:c r="I4445" s="68" t="n">
        <x:v>8234</x:v>
      </x:c>
      <x:c r="J4445" s="68" t="n">
        <x:v>10.9</x:v>
      </x:c>
      <x:c r="K4445" s="68" t="n">
        <x:v>558</x:v>
      </x:c>
      <x:c r="L4445" s="68" t="n">
        <x:v>3</x:v>
      </x:c>
      <x:c r="M4445" s="70" t="n">
        <x:v>0.014</x:v>
      </x:c>
      <x:c r="N4445" s="71" t="n">
        <x:v>138</x:v>
      </x:c>
      <x:c r="O4445" s="33" t="n">
        <x:f>ROUND(3*E4445+F4445+G4445*H4445,1)</x:f>
        <x:v>112.8</x:v>
      </x:c>
      <x:c r="P4445" s="33" t="n">
        <x:f>ROUND('Inputs'!$C$4*'Inputs'!$C$7*'Inputs'!$C$5*C4445/3600,1)</x:f>
        <x:v>4593.3</x:v>
      </x:c>
      <x:c r="Q4445" s="33" t="n">
        <x:f>ROUND(('Inputs'!$C$4/B4445)*'Inputs'!$C$7*'Inputs'!$C$6*D4445/3600,1)</x:f>
        <x:v>1206.4</x:v>
      </x:c>
      <x:c r="R4445" s="59" t="n">
        <x:f>ROUND((P4445-Q4445)*O4445-('Inputs'!$C$4/B4445)*(I4445/J4445+K4445)-'Inputs'!$C$4*L4445-('Inputs'!$C$4*'Inputs'!$C$20*'Inputs'!$C$21*'Inputs'!$C$22/1000)*M4445*N4445,0)</x:f>
        <x:v>69457</x:v>
      </x:c>
      <x:c r="S4445" s="59" t="n">
        <x:f>ROUND(R4445/'Inputs'!$C$4,2)</x:f>
        <x:v>6.95</x:v>
      </x:c>
      <x:c r="T4445" s="33" t="n">
        <x:f>ROUND((P4445-Q4445)*G4445*'Inputs'!$C$25/1000,1)</x:f>
        <x:v>73.5</x:v>
      </x:c>
    </x:row>
    <x:row r="4446">
      <x:c r="A4446" t="n">
        <x:v>4431</x:v>
      </x:c>
      <x:c r="B4446" s="68" t="n">
        <x:v>51.2</x:v>
      </x:c>
      <x:c r="C4446" s="68" t="n">
        <x:v>26</x:v>
      </x:c>
      <x:c r="D4446" s="68" t="n">
        <x:v>177.4</x:v>
      </x:c>
      <x:c r="E4446" s="68" t="n">
        <x:v>23.4</x:v>
      </x:c>
      <x:c r="F4446" s="68" t="n">
        <x:v>37.1</x:v>
      </x:c>
      <x:c r="G4446" s="68" t="n">
        <x:v>8.6</x:v>
      </x:c>
      <x:c r="H4446" s="69" t="n">
        <x:v>2.008</x:v>
      </x:c>
      <x:c r="I4446" s="68" t="n">
        <x:v>6833</x:v>
      </x:c>
      <x:c r="J4446" s="68" t="n">
        <x:v>12.6</x:v>
      </x:c>
      <x:c r="K4446" s="68" t="n">
        <x:v>478</x:v>
      </x:c>
      <x:c r="L4446" s="68" t="n">
        <x:v>3.1</x:v>
      </x:c>
      <x:c r="M4446" s="70" t="n">
        <x:v>0.024</x:v>
      </x:c>
      <x:c r="N4446" s="71" t="n">
        <x:v>128</x:v>
      </x:c>
      <x:c r="O4446" s="33" t="n">
        <x:f>ROUND(3*E4446+F4446+G4446*H4446,1)</x:f>
        <x:v>124.6</x:v>
      </x:c>
      <x:c r="P4446" s="33" t="n">
        <x:f>ROUND('Inputs'!$C$4*'Inputs'!$C$7*'Inputs'!$C$5*C4446/3600,1)</x:f>
        <x:v>3755.6</x:v>
      </x:c>
      <x:c r="Q4446" s="33" t="n">
        <x:f>ROUND(('Inputs'!$C$4/B4446)*'Inputs'!$C$7*'Inputs'!$C$6*D4446/3600,1)</x:f>
        <x:v>1001</x:v>
      </x:c>
      <x:c r="R4446" s="59" t="n">
        <x:f>ROUND((P4446-Q4446)*O4446-('Inputs'!$C$4/B4446)*(I4446/J4446+K4446)-'Inputs'!$C$4*L4446-('Inputs'!$C$4*'Inputs'!$C$20*'Inputs'!$C$21*'Inputs'!$C$22/1000)*M4446*N4446,0)</x:f>
        <x:v>106076</x:v>
      </x:c>
      <x:c r="S4446" s="59" t="n">
        <x:f>ROUND(R4446/'Inputs'!$C$4,2)</x:f>
        <x:v>10.61</x:v>
      </x:c>
      <x:c r="T4446" s="33" t="n">
        <x:f>ROUND((P4446-Q4446)*G4446*'Inputs'!$C$25/1000,1)</x:f>
        <x:v>61.2</x:v>
      </x:c>
    </x:row>
    <x:row r="4447">
      <x:c r="A4447" t="n">
        <x:v>4432</x:v>
      </x:c>
      <x:c r="B4447" s="68" t="n">
        <x:v>49.2</x:v>
      </x:c>
      <x:c r="C4447" s="68" t="n">
        <x:v>27.5</x:v>
      </x:c>
      <x:c r="D4447" s="68" t="n">
        <x:v>169.3</x:v>
      </x:c>
      <x:c r="E4447" s="68" t="n">
        <x:v>20.1</x:v>
      </x:c>
      <x:c r="F4447" s="68" t="n">
        <x:v>53.1</x:v>
      </x:c>
      <x:c r="G4447" s="68" t="n">
        <x:v>8.1</x:v>
      </x:c>
      <x:c r="H4447" s="69" t="n">
        <x:v>1.755</x:v>
      </x:c>
      <x:c r="I4447" s="68" t="n">
        <x:v>7514</x:v>
      </x:c>
      <x:c r="J4447" s="68" t="n">
        <x:v>12.1</x:v>
      </x:c>
      <x:c r="K4447" s="68" t="n">
        <x:v>571</x:v>
      </x:c>
      <x:c r="L4447" s="68" t="n">
        <x:v>1.9</x:v>
      </x:c>
      <x:c r="M4447" s="70" t="n">
        <x:v>0.059</x:v>
      </x:c>
      <x:c r="N4447" s="71" t="n">
        <x:v>78</x:v>
      </x:c>
      <x:c r="O4447" s="33" t="n">
        <x:f>ROUND(3*E4447+F4447+G4447*H4447,1)</x:f>
        <x:v>127.6</x:v>
      </x:c>
      <x:c r="P4447" s="33" t="n">
        <x:f>ROUND('Inputs'!$C$4*'Inputs'!$C$7*'Inputs'!$C$5*C4447/3600,1)</x:f>
        <x:v>3972.2</x:v>
      </x:c>
      <x:c r="Q4447" s="33" t="n">
        <x:f>ROUND(('Inputs'!$C$4/B4447)*'Inputs'!$C$7*'Inputs'!$C$6*D4447/3600,1)</x:f>
        <x:v>994.1</x:v>
      </x:c>
      <x:c r="R4447" s="59" t="n">
        <x:f>ROUND((P4447-Q4447)*O4447-('Inputs'!$C$4/B4447)*(I4447/J4447+K4447)-'Inputs'!$C$4*L4447-('Inputs'!$C$4*'Inputs'!$C$20*'Inputs'!$C$21*'Inputs'!$C$22/1000)*M4447*N4447,0)</x:f>
        <x:v>108440</x:v>
      </x:c>
      <x:c r="S4447" s="59" t="n">
        <x:f>ROUND(R4447/'Inputs'!$C$4,2)</x:f>
        <x:v>10.84</x:v>
      </x:c>
      <x:c r="T4447" s="33" t="n">
        <x:f>ROUND((P4447-Q4447)*G4447*'Inputs'!$C$25/1000,1)</x:f>
        <x:v>62.3</x:v>
      </x:c>
    </x:row>
    <x:row r="4448">
      <x:c r="A4448" t="n">
        <x:v>4433</x:v>
      </x:c>
      <x:c r="B4448" s="68" t="n">
        <x:v>38.2</x:v>
      </x:c>
      <x:c r="C4448" s="68" t="n">
        <x:v>25.8</x:v>
      </x:c>
      <x:c r="D4448" s="68" t="n">
        <x:v>187.2</x:v>
      </x:c>
      <x:c r="E4448" s="68" t="n">
        <x:v>24.3</x:v>
      </x:c>
      <x:c r="F4448" s="68" t="n">
        <x:v>35</x:v>
      </x:c>
      <x:c r="G4448" s="68" t="n">
        <x:v>9.2</x:v>
      </x:c>
      <x:c r="H4448" s="69" t="n">
        <x:v>1.713</x:v>
      </x:c>
      <x:c r="I4448" s="68" t="n">
        <x:v>9305</x:v>
      </x:c>
      <x:c r="J4448" s="68" t="n">
        <x:v>13</x:v>
      </x:c>
      <x:c r="K4448" s="68" t="n">
        <x:v>767</x:v>
      </x:c>
      <x:c r="L4448" s="68" t="n">
        <x:v>3</x:v>
      </x:c>
      <x:c r="M4448" s="70" t="n">
        <x:v>0.075</x:v>
      </x:c>
      <x:c r="N4448" s="71" t="n">
        <x:v>65</x:v>
      </x:c>
      <x:c r="O4448" s="33" t="n">
        <x:f>ROUND(3*E4448+F4448+G4448*H4448,1)</x:f>
        <x:v>123.7</x:v>
      </x:c>
      <x:c r="P4448" s="33" t="n">
        <x:f>ROUND('Inputs'!$C$4*'Inputs'!$C$7*'Inputs'!$C$5*C4448/3600,1)</x:f>
        <x:v>3726.7</x:v>
      </x:c>
      <x:c r="Q4448" s="33" t="n">
        <x:f>ROUND(('Inputs'!$C$4/B4448)*'Inputs'!$C$7*'Inputs'!$C$6*D4448/3600,1)</x:f>
        <x:v>1415.7</x:v>
      </x:c>
      <x:c r="R4448" s="59" t="n">
        <x:f>ROUND((P4448-Q4448)*O4448-('Inputs'!$C$4/B4448)*(I4448/J4448+K4448)-'Inputs'!$C$4*L4448-('Inputs'!$C$4*'Inputs'!$C$20*'Inputs'!$C$21*'Inputs'!$C$22/1000)*M4448*N4448,0)</x:f>
        <x:v>-143190</x:v>
      </x:c>
      <x:c r="S4448" s="59" t="n">
        <x:f>ROUND(R4448/'Inputs'!$C$4,2)</x:f>
        <x:v>-14.32</x:v>
      </x:c>
      <x:c r="T4448" s="33" t="n">
        <x:f>ROUND((P4448-Q4448)*G4448*'Inputs'!$C$25/1000,1)</x:f>
        <x:v>54.9</x:v>
      </x:c>
    </x:row>
    <x:row r="4449">
      <x:c r="A4449" t="n">
        <x:v>4434</x:v>
      </x:c>
      <x:c r="B4449" s="68" t="n">
        <x:v>37.7</x:v>
      </x:c>
      <x:c r="C4449" s="68" t="n">
        <x:v>31.4</x:v>
      </x:c>
      <x:c r="D4449" s="68" t="n">
        <x:v>212.8</x:v>
      </x:c>
      <x:c r="E4449" s="68" t="n">
        <x:v>22.3</x:v>
      </x:c>
      <x:c r="F4449" s="68" t="n">
        <x:v>38.7</x:v>
      </x:c>
      <x:c r="G4449" s="68" t="n">
        <x:v>7.5</x:v>
      </x:c>
      <x:c r="H4449" s="69" t="n">
        <x:v>1.895</x:v>
      </x:c>
      <x:c r="I4449" s="68" t="n">
        <x:v>8756</x:v>
      </x:c>
      <x:c r="J4449" s="68" t="n">
        <x:v>11.8</x:v>
      </x:c>
      <x:c r="K4449" s="68" t="n">
        <x:v>855</x:v>
      </x:c>
      <x:c r="L4449" s="68" t="n">
        <x:v>3.2</x:v>
      </x:c>
      <x:c r="M4449" s="70" t="n">
        <x:v>0.085</x:v>
      </x:c>
      <x:c r="N4449" s="71" t="n">
        <x:v>78</x:v>
      </x:c>
      <x:c r="O4449" s="33" t="n">
        <x:f>ROUND(3*E4449+F4449+G4449*H4449,1)</x:f>
        <x:v>119.8</x:v>
      </x:c>
      <x:c r="P4449" s="33" t="n">
        <x:f>ROUND('Inputs'!$C$4*'Inputs'!$C$7*'Inputs'!$C$5*C4449/3600,1)</x:f>
        <x:v>4535.6</x:v>
      </x:c>
      <x:c r="Q4449" s="33" t="n">
        <x:f>ROUND(('Inputs'!$C$4/B4449)*'Inputs'!$C$7*'Inputs'!$C$6*D4449/3600,1)</x:f>
        <x:v>1630.7</x:v>
      </x:c>
      <x:c r="R4449" s="59" t="n">
        <x:f>ROUND((P4449-Q4449)*O4449-('Inputs'!$C$4/B4449)*(I4449/J4449+K4449)-'Inputs'!$C$4*L4449-('Inputs'!$C$4*'Inputs'!$C$20*'Inputs'!$C$21*'Inputs'!$C$22/1000)*M4449*N4449,0)</x:f>
        <x:v>-122435</x:v>
      </x:c>
      <x:c r="S4449" s="59" t="n">
        <x:f>ROUND(R4449/'Inputs'!$C$4,2)</x:f>
        <x:v>-12.24</x:v>
      </x:c>
      <x:c r="T4449" s="33" t="n">
        <x:f>ROUND((P4449-Q4449)*G4449*'Inputs'!$C$25/1000,1)</x:f>
        <x:v>56.3</x:v>
      </x:c>
    </x:row>
    <x:row r="4450">
      <x:c r="A4450" t="n">
        <x:v>4435</x:v>
      </x:c>
      <x:c r="B4450" s="68" t="n">
        <x:v>35.6</x:v>
      </x:c>
      <x:c r="C4450" s="68" t="n">
        <x:v>29.6</x:v>
      </x:c>
      <x:c r="D4450" s="68" t="n">
        <x:v>239.4</x:v>
      </x:c>
      <x:c r="E4450" s="68" t="n">
        <x:v>21.4</x:v>
      </x:c>
      <x:c r="F4450" s="68" t="n">
        <x:v>30.2</x:v>
      </x:c>
      <x:c r="G4450" s="68" t="n">
        <x:v>10.4</x:v>
      </x:c>
      <x:c r="H4450" s="69" t="n">
        <x:v>1.779</x:v>
      </x:c>
      <x:c r="I4450" s="68" t="n">
        <x:v>5037</x:v>
      </x:c>
      <x:c r="J4450" s="68" t="n">
        <x:v>9.3</x:v>
      </x:c>
      <x:c r="K4450" s="68" t="n">
        <x:v>503</x:v>
      </x:c>
      <x:c r="L4450" s="68" t="n">
        <x:v>2.1</x:v>
      </x:c>
      <x:c r="M4450" s="70" t="n">
        <x:v>0.087</x:v>
      </x:c>
      <x:c r="N4450" s="71" t="n">
        <x:v>125</x:v>
      </x:c>
      <x:c r="O4450" s="33" t="n">
        <x:f>ROUND(3*E4450+F4450+G4450*H4450,1)</x:f>
        <x:v>112.9</x:v>
      </x:c>
      <x:c r="P4450" s="33" t="n">
        <x:f>ROUND('Inputs'!$C$4*'Inputs'!$C$7*'Inputs'!$C$5*C4450/3600,1)</x:f>
        <x:v>4275.6</x:v>
      </x:c>
      <x:c r="Q4450" s="33" t="n">
        <x:f>ROUND(('Inputs'!$C$4/B4450)*'Inputs'!$C$7*'Inputs'!$C$6*D4450/3600,1)</x:f>
        <x:v>1942.7</x:v>
      </x:c>
      <x:c r="R4450" s="59" t="n">
        <x:f>ROUND((P4450-Q4450)*O4450-('Inputs'!$C$4/B4450)*(I4450/J4450+K4450)-'Inputs'!$C$4*L4450-('Inputs'!$C$4*'Inputs'!$C$20*'Inputs'!$C$21*'Inputs'!$C$22/1000)*M4450*N4450,0)</x:f>
        <x:v>-75364</x:v>
      </x:c>
      <x:c r="S4450" s="59" t="n">
        <x:f>ROUND(R4450/'Inputs'!$C$4,2)</x:f>
        <x:v>-7.54</x:v>
      </x:c>
      <x:c r="T4450" s="33" t="n">
        <x:f>ROUND((P4450-Q4450)*G4450*'Inputs'!$C$25/1000,1)</x:f>
        <x:v>62.7</x:v>
      </x:c>
    </x:row>
    <x:row r="4451">
      <x:c r="A4451" t="n">
        <x:v>4436</x:v>
      </x:c>
      <x:c r="B4451" s="68" t="n">
        <x:v>41.4</x:v>
      </x:c>
      <x:c r="C4451" s="68" t="n">
        <x:v>32.4</x:v>
      </x:c>
      <x:c r="D4451" s="68" t="n">
        <x:v>189.6</x:v>
      </x:c>
      <x:c r="E4451" s="68" t="n">
        <x:v>22.6</x:v>
      </x:c>
      <x:c r="F4451" s="68" t="n">
        <x:v>38.6</x:v>
      </x:c>
      <x:c r="G4451" s="68" t="n">
        <x:v>8.1</x:v>
      </x:c>
      <x:c r="H4451" s="69" t="n">
        <x:v>1.823</x:v>
      </x:c>
      <x:c r="I4451" s="68" t="n">
        <x:v>5476</x:v>
      </x:c>
      <x:c r="J4451" s="68" t="n">
        <x:v>11.3</x:v>
      </x:c>
      <x:c r="K4451" s="68" t="n">
        <x:v>515</x:v>
      </x:c>
      <x:c r="L4451" s="68" t="n">
        <x:v>3.4</x:v>
      </x:c>
      <x:c r="M4451" s="70" t="n">
        <x:v>0.027</x:v>
      </x:c>
      <x:c r="N4451" s="71" t="n">
        <x:v>68</x:v>
      </x:c>
      <x:c r="O4451" s="33" t="n">
        <x:f>ROUND(3*E4451+F4451+G4451*H4451,1)</x:f>
        <x:v>121.2</x:v>
      </x:c>
      <x:c r="P4451" s="33" t="n">
        <x:f>ROUND('Inputs'!$C$4*'Inputs'!$C$7*'Inputs'!$C$5*C4451/3600,1)</x:f>
        <x:v>4680</x:v>
      </x:c>
      <x:c r="Q4451" s="33" t="n">
        <x:f>ROUND(('Inputs'!$C$4/B4451)*'Inputs'!$C$7*'Inputs'!$C$6*D4451/3600,1)</x:f>
        <x:v>1323</x:v>
      </x:c>
      <x:c r="R4451" s="59" t="n">
        <x:f>ROUND((P4451-Q4451)*O4451-('Inputs'!$C$4/B4451)*(I4451/J4451+K4451)-'Inputs'!$C$4*L4451-('Inputs'!$C$4*'Inputs'!$C$20*'Inputs'!$C$21*'Inputs'!$C$22/1000)*M4451*N4451,0)</x:f>
        <x:v>127313</x:v>
      </x:c>
      <x:c r="S4451" s="59" t="n">
        <x:f>ROUND(R4451/'Inputs'!$C$4,2)</x:f>
        <x:v>12.73</x:v>
      </x:c>
      <x:c r="T4451" s="33" t="n">
        <x:f>ROUND((P4451-Q4451)*G4451*'Inputs'!$C$25/1000,1)</x:f>
        <x:v>70.3</x:v>
      </x:c>
    </x:row>
    <x:row r="4452">
      <x:c r="A4452" t="n">
        <x:v>4437</x:v>
      </x:c>
      <x:c r="B4452" s="68" t="n">
        <x:v>50.2</x:v>
      </x:c>
      <x:c r="C4452" s="68" t="n">
        <x:v>27</x:v>
      </x:c>
      <x:c r="D4452" s="68" t="n">
        <x:v>211.9</x:v>
      </x:c>
      <x:c r="E4452" s="68" t="n">
        <x:v>25.5</x:v>
      </x:c>
      <x:c r="F4452" s="68" t="n">
        <x:v>35</x:v>
      </x:c>
      <x:c r="G4452" s="68" t="n">
        <x:v>9.9</x:v>
      </x:c>
      <x:c r="H4452" s="69" t="n">
        <x:v>1.794</x:v>
      </x:c>
      <x:c r="I4452" s="68" t="n">
        <x:v>7251</x:v>
      </x:c>
      <x:c r="J4452" s="68" t="n">
        <x:v>8.8</x:v>
      </x:c>
      <x:c r="K4452" s="68" t="n">
        <x:v>737</x:v>
      </x:c>
      <x:c r="L4452" s="68" t="n">
        <x:v>4.7</x:v>
      </x:c>
      <x:c r="M4452" s="70" t="n">
        <x:v>0.029</x:v>
      </x:c>
      <x:c r="N4452" s="71" t="n">
        <x:v>145</x:v>
      </x:c>
      <x:c r="O4452" s="33" t="n">
        <x:f>ROUND(3*E4452+F4452+G4452*H4452,1)</x:f>
        <x:v>129.3</x:v>
      </x:c>
      <x:c r="P4452" s="33" t="n">
        <x:f>ROUND('Inputs'!$C$4*'Inputs'!$C$7*'Inputs'!$C$5*C4452/3600,1)</x:f>
        <x:v>3900</x:v>
      </x:c>
      <x:c r="Q4452" s="33" t="n">
        <x:f>ROUND(('Inputs'!$C$4/B4452)*'Inputs'!$C$7*'Inputs'!$C$6*D4452/3600,1)</x:f>
        <x:v>1219.4</x:v>
      </x:c>
      <x:c r="R4452" s="59" t="n">
        <x:f>ROUND((P4452-Q4452)*O4452-('Inputs'!$C$4/B4452)*(I4452/J4452+K4452)-'Inputs'!$C$4*L4452-('Inputs'!$C$4*'Inputs'!$C$20*'Inputs'!$C$21*'Inputs'!$C$22/1000)*M4452*N4452,0)</x:f>
        <x:v>-20753</x:v>
      </x:c>
      <x:c r="S4452" s="59" t="n">
        <x:f>ROUND(R4452/'Inputs'!$C$4,2)</x:f>
        <x:v>-2.08</x:v>
      </x:c>
      <x:c r="T4452" s="33" t="n">
        <x:f>ROUND((P4452-Q4452)*G4452*'Inputs'!$C$25/1000,1)</x:f>
        <x:v>68.6</x:v>
      </x:c>
    </x:row>
    <x:row r="4453">
      <x:c r="A4453" t="n">
        <x:v>4438</x:v>
      </x:c>
      <x:c r="B4453" s="68" t="n">
        <x:v>38</x:v>
      </x:c>
      <x:c r="C4453" s="68" t="n">
        <x:v>30.9</x:v>
      </x:c>
      <x:c r="D4453" s="68" t="n">
        <x:v>165.8</x:v>
      </x:c>
      <x:c r="E4453" s="68" t="n">
        <x:v>23.4</x:v>
      </x:c>
      <x:c r="F4453" s="68" t="n">
        <x:v>39.3</x:v>
      </x:c>
      <x:c r="G4453" s="68" t="n">
        <x:v>7.6</x:v>
      </x:c>
      <x:c r="H4453" s="69" t="n">
        <x:v>1.774</x:v>
      </x:c>
      <x:c r="I4453" s="68" t="n">
        <x:v>5025</x:v>
      </x:c>
      <x:c r="J4453" s="68" t="n">
        <x:v>9</x:v>
      </x:c>
      <x:c r="K4453" s="68" t="n">
        <x:v>885</x:v>
      </x:c>
      <x:c r="L4453" s="68" t="n">
        <x:v>3.9</x:v>
      </x:c>
      <x:c r="M4453" s="70" t="n">
        <x:v>0.069</x:v>
      </x:c>
      <x:c r="N4453" s="71" t="n">
        <x:v>97</x:v>
      </x:c>
      <x:c r="O4453" s="33" t="n">
        <x:f>ROUND(3*E4453+F4453+G4453*H4453,1)</x:f>
        <x:v>123</x:v>
      </x:c>
      <x:c r="P4453" s="33" t="n">
        <x:f>ROUND('Inputs'!$C$4*'Inputs'!$C$7*'Inputs'!$C$5*C4453/3600,1)</x:f>
        <x:v>4463.3</x:v>
      </x:c>
      <x:c r="Q4453" s="33" t="n">
        <x:f>ROUND(('Inputs'!$C$4/B4453)*'Inputs'!$C$7*'Inputs'!$C$6*D4453/3600,1)</x:f>
        <x:v>1260.5</x:v>
      </x:c>
      <x:c r="R4453" s="59" t="n">
        <x:f>ROUND((P4453-Q4453)*O4453-('Inputs'!$C$4/B4453)*(I4453/J4453+K4453)-'Inputs'!$C$4*L4453-('Inputs'!$C$4*'Inputs'!$C$20*'Inputs'!$C$21*'Inputs'!$C$22/1000)*M4453*N4453,0)</x:f>
        <x:v>-39847</x:v>
      </x:c>
      <x:c r="S4453" s="59" t="n">
        <x:f>ROUND(R4453/'Inputs'!$C$4,2)</x:f>
        <x:v>-3.98</x:v>
      </x:c>
      <x:c r="T4453" s="33" t="n">
        <x:f>ROUND((P4453-Q4453)*G4453*'Inputs'!$C$25/1000,1)</x:f>
        <x:v>62.9</x:v>
      </x:c>
    </x:row>
    <x:row r="4454">
      <x:c r="A4454" t="n">
        <x:v>4439</x:v>
      </x:c>
      <x:c r="B4454" s="68" t="n">
        <x:v>25.2</x:v>
      </x:c>
      <x:c r="C4454" s="68" t="n">
        <x:v>26.3</x:v>
      </x:c>
      <x:c r="D4454" s="68" t="n">
        <x:v>220.3</x:v>
      </x:c>
      <x:c r="E4454" s="68" t="n">
        <x:v>25.7</x:v>
      </x:c>
      <x:c r="F4454" s="68" t="n">
        <x:v>39.5</x:v>
      </x:c>
      <x:c r="G4454" s="68" t="n">
        <x:v>8.9</x:v>
      </x:c>
      <x:c r="H4454" s="69" t="n">
        <x:v>1.787</x:v>
      </x:c>
      <x:c r="I4454" s="68" t="n">
        <x:v>7508</x:v>
      </x:c>
      <x:c r="J4454" s="68" t="n">
        <x:v>12.1</x:v>
      </x:c>
      <x:c r="K4454" s="68" t="n">
        <x:v>555</x:v>
      </x:c>
      <x:c r="L4454" s="68" t="n">
        <x:v>3.2</x:v>
      </x:c>
      <x:c r="M4454" s="70" t="n">
        <x:v>0.039</x:v>
      </x:c>
      <x:c r="N4454" s="71" t="n">
        <x:v>158</x:v>
      </x:c>
      <x:c r="O4454" s="33" t="n">
        <x:f>ROUND(3*E4454+F4454+G4454*H4454,1)</x:f>
        <x:v>132.5</x:v>
      </x:c>
      <x:c r="P4454" s="33" t="n">
        <x:f>ROUND('Inputs'!$C$4*'Inputs'!$C$7*'Inputs'!$C$5*C4454/3600,1)</x:f>
        <x:v>3798.9</x:v>
      </x:c>
      <x:c r="Q4454" s="33" t="n">
        <x:f>ROUND(('Inputs'!$C$4/B4454)*'Inputs'!$C$7*'Inputs'!$C$6*D4454/3600,1)</x:f>
        <x:v>2525.5</x:v>
      </x:c>
      <x:c r="R4454" s="59" t="n">
        <x:f>ROUND((P4454-Q4454)*O4454-('Inputs'!$C$4/B4454)*(I4454/J4454+K4454)-'Inputs'!$C$4*L4454-('Inputs'!$C$4*'Inputs'!$C$20*'Inputs'!$C$21*'Inputs'!$C$22/1000)*M4454*N4454,0)</x:f>
        <x:v>-343520</x:v>
      </x:c>
      <x:c r="S4454" s="59" t="n">
        <x:f>ROUND(R4454/'Inputs'!$C$4,2)</x:f>
        <x:v>-34.35</x:v>
      </x:c>
      <x:c r="T4454" s="33" t="n">
        <x:f>ROUND((P4454-Q4454)*G4454*'Inputs'!$C$25/1000,1)</x:f>
        <x:v>29.3</x:v>
      </x:c>
    </x:row>
    <x:row r="4455">
      <x:c r="A4455" t="n">
        <x:v>4440</x:v>
      </x:c>
      <x:c r="B4455" s="68" t="n">
        <x:v>49.2</x:v>
      </x:c>
      <x:c r="C4455" s="68" t="n">
        <x:v>27</x:v>
      </x:c>
      <x:c r="D4455" s="68" t="n">
        <x:v>238</x:v>
      </x:c>
      <x:c r="E4455" s="68" t="n">
        <x:v>20.5</x:v>
      </x:c>
      <x:c r="F4455" s="68" t="n">
        <x:v>37.4</x:v>
      </x:c>
      <x:c r="G4455" s="68" t="n">
        <x:v>10.5</x:v>
      </x:c>
      <x:c r="H4455" s="69" t="n">
        <x:v>1.625</x:v>
      </x:c>
      <x:c r="I4455" s="68" t="n">
        <x:v>6657</x:v>
      </x:c>
      <x:c r="J4455" s="68" t="n">
        <x:v>9.7</x:v>
      </x:c>
      <x:c r="K4455" s="68" t="n">
        <x:v>660</x:v>
      </x:c>
      <x:c r="L4455" s="68" t="n">
        <x:v>3.8</x:v>
      </x:c>
      <x:c r="M4455" s="70" t="n">
        <x:v>0.041</x:v>
      </x:c>
      <x:c r="N4455" s="71" t="n">
        <x:v>90</x:v>
      </x:c>
      <x:c r="O4455" s="33" t="n">
        <x:f>ROUND(3*E4455+F4455+G4455*H4455,1)</x:f>
        <x:v>116</x:v>
      </x:c>
      <x:c r="P4455" s="33" t="n">
        <x:f>ROUND('Inputs'!$C$4*'Inputs'!$C$7*'Inputs'!$C$5*C4455/3600,1)</x:f>
        <x:v>3900</x:v>
      </x:c>
      <x:c r="Q4455" s="33" t="n">
        <x:f>ROUND(('Inputs'!$C$4/B4455)*'Inputs'!$C$7*'Inputs'!$C$6*D4455/3600,1)</x:f>
        <x:v>1397.5</x:v>
      </x:c>
      <x:c r="R4455" s="59" t="n">
        <x:f>ROUND((P4455-Q4455)*O4455-('Inputs'!$C$4/B4455)*(I4455/J4455+K4455)-'Inputs'!$C$4*L4455-('Inputs'!$C$4*'Inputs'!$C$20*'Inputs'!$C$21*'Inputs'!$C$22/1000)*M4455*N4455,0)</x:f>
        <x:v>-29597</x:v>
      </x:c>
      <x:c r="S4455" s="59" t="n">
        <x:f>ROUND(R4455/'Inputs'!$C$4,2)</x:f>
        <x:v>-2.96</x:v>
      </x:c>
      <x:c r="T4455" s="33" t="n">
        <x:f>ROUND((P4455-Q4455)*G4455*'Inputs'!$C$25/1000,1)</x:f>
        <x:v>67.9</x:v>
      </x:c>
    </x:row>
    <x:row r="4456">
      <x:c r="A4456" t="n">
        <x:v>4441</x:v>
      </x:c>
      <x:c r="B4456" s="68" t="n">
        <x:v>44.4</x:v>
      </x:c>
      <x:c r="C4456" s="68" t="n">
        <x:v>28.9</x:v>
      </x:c>
      <x:c r="D4456" s="68" t="n">
        <x:v>278.7</x:v>
      </x:c>
      <x:c r="E4456" s="68" t="n">
        <x:v>27.1</x:v>
      </x:c>
      <x:c r="F4456" s="68" t="n">
        <x:v>54.2</x:v>
      </x:c>
      <x:c r="G4456" s="68" t="n">
        <x:v>9.9</x:v>
      </x:c>
      <x:c r="H4456" s="69" t="n">
        <x:v>1.77</x:v>
      </x:c>
      <x:c r="I4456" s="68" t="n">
        <x:v>6948</x:v>
      </x:c>
      <x:c r="J4456" s="68" t="n">
        <x:v>9.8</x:v>
      </x:c>
      <x:c r="K4456" s="68" t="n">
        <x:v>409</x:v>
      </x:c>
      <x:c r="L4456" s="68" t="n">
        <x:v>2.6</x:v>
      </x:c>
      <x:c r="M4456" s="70" t="n">
        <x:v>0.035</x:v>
      </x:c>
      <x:c r="N4456" s="71" t="n">
        <x:v>140</x:v>
      </x:c>
      <x:c r="O4456" s="33" t="n">
        <x:f>ROUND(3*E4456+F4456+G4456*H4456,1)</x:f>
        <x:v>153</x:v>
      </x:c>
      <x:c r="P4456" s="33" t="n">
        <x:f>ROUND('Inputs'!$C$4*'Inputs'!$C$7*'Inputs'!$C$5*C4456/3600,1)</x:f>
        <x:v>4174.4</x:v>
      </x:c>
      <x:c r="Q4456" s="33" t="n">
        <x:f>ROUND(('Inputs'!$C$4/B4456)*'Inputs'!$C$7*'Inputs'!$C$6*D4456/3600,1)</x:f>
        <x:v>1813.4</x:v>
      </x:c>
      <x:c r="R4456" s="59" t="n">
        <x:f>ROUND((P4456-Q4456)*O4456-('Inputs'!$C$4/B4456)*(I4456/J4456+K4456)-'Inputs'!$C$4*L4456-('Inputs'!$C$4*'Inputs'!$C$20*'Inputs'!$C$21*'Inputs'!$C$22/1000)*M4456*N4456,0)</x:f>
        <x:v>72479</x:v>
      </x:c>
      <x:c r="S4456" s="59" t="n">
        <x:f>ROUND(R4456/'Inputs'!$C$4,2)</x:f>
        <x:v>7.25</x:v>
      </x:c>
      <x:c r="T4456" s="33" t="n">
        <x:f>ROUND((P4456-Q4456)*G4456*'Inputs'!$C$25/1000,1)</x:f>
        <x:v>60.4</x:v>
      </x:c>
    </x:row>
    <x:row r="4457">
      <x:c r="A4457" t="n">
        <x:v>4442</x:v>
      </x:c>
      <x:c r="B4457" s="68" t="n">
        <x:v>55.3</x:v>
      </x:c>
      <x:c r="C4457" s="68" t="n">
        <x:v>27.7</x:v>
      </x:c>
      <x:c r="D4457" s="68" t="n">
        <x:v>261.6</x:v>
      </x:c>
      <x:c r="E4457" s="68" t="n">
        <x:v>26.7</x:v>
      </x:c>
      <x:c r="F4457" s="68" t="n">
        <x:v>47.5</x:v>
      </x:c>
      <x:c r="G4457" s="68" t="n">
        <x:v>7.2</x:v>
      </x:c>
      <x:c r="H4457" s="69" t="n">
        <x:v>1.809</x:v>
      </x:c>
      <x:c r="I4457" s="68" t="n">
        <x:v>5380</x:v>
      </x:c>
      <x:c r="J4457" s="68" t="n">
        <x:v>8.7</x:v>
      </x:c>
      <x:c r="K4457" s="68" t="n">
        <x:v>683</x:v>
      </x:c>
      <x:c r="L4457" s="68" t="n">
        <x:v>2.1</x:v>
      </x:c>
      <x:c r="M4457" s="70" t="n">
        <x:v>0.029</x:v>
      </x:c>
      <x:c r="N4457" s="71" t="n">
        <x:v>62</x:v>
      </x:c>
      <x:c r="O4457" s="33" t="n">
        <x:f>ROUND(3*E4457+F4457+G4457*H4457,1)</x:f>
        <x:v>140.6</x:v>
      </x:c>
      <x:c r="P4457" s="33" t="n">
        <x:f>ROUND('Inputs'!$C$4*'Inputs'!$C$7*'Inputs'!$C$5*C4457/3600,1)</x:f>
        <x:v>4001.1</x:v>
      </x:c>
      <x:c r="Q4457" s="33" t="n">
        <x:f>ROUND(('Inputs'!$C$4/B4457)*'Inputs'!$C$7*'Inputs'!$C$6*D4457/3600,1)</x:f>
        <x:v>1366.6</x:v>
      </x:c>
      <x:c r="R4457" s="59" t="n">
        <x:f>ROUND((P4457-Q4457)*O4457-('Inputs'!$C$4/B4457)*(I4457/J4457+K4457)-'Inputs'!$C$4*L4457-('Inputs'!$C$4*'Inputs'!$C$20*'Inputs'!$C$21*'Inputs'!$C$22/1000)*M4457*N4457,0)</x:f>
        <x:v>110057</x:v>
      </x:c>
      <x:c r="S4457" s="59" t="n">
        <x:f>ROUND(R4457/'Inputs'!$C$4,2)</x:f>
        <x:v>11.01</x:v>
      </x:c>
      <x:c r="T4457" s="33" t="n">
        <x:f>ROUND((P4457-Q4457)*G4457*'Inputs'!$C$25/1000,1)</x:f>
        <x:v>49</x:v>
      </x:c>
    </x:row>
    <x:row r="4458">
      <x:c r="A4458" t="n">
        <x:v>4443</x:v>
      </x:c>
      <x:c r="B4458" s="68" t="n">
        <x:v>25.2</x:v>
      </x:c>
      <x:c r="C4458" s="68" t="n">
        <x:v>32.8</x:v>
      </x:c>
      <x:c r="D4458" s="68" t="n">
        <x:v>219.3</x:v>
      </x:c>
      <x:c r="E4458" s="68" t="n">
        <x:v>24.3</x:v>
      </x:c>
      <x:c r="F4458" s="68" t="n">
        <x:v>53</x:v>
      </x:c>
      <x:c r="G4458" s="68" t="n">
        <x:v>7.3</x:v>
      </x:c>
      <x:c r="H4458" s="69" t="n">
        <x:v>1.824</x:v>
      </x:c>
      <x:c r="I4458" s="68" t="n">
        <x:v>3896</x:v>
      </x:c>
      <x:c r="J4458" s="68" t="n">
        <x:v>8.6</x:v>
      </x:c>
      <x:c r="K4458" s="68" t="n">
        <x:v>460</x:v>
      </x:c>
      <x:c r="L4458" s="68" t="n">
        <x:v>3.5</x:v>
      </x:c>
      <x:c r="M4458" s="70" t="n">
        <x:v>0.061</x:v>
      </x:c>
      <x:c r="N4458" s="71" t="n">
        <x:v>127</x:v>
      </x:c>
      <x:c r="O4458" s="33" t="n">
        <x:f>ROUND(3*E4458+F4458+G4458*H4458,1)</x:f>
        <x:v>139.2</x:v>
      </x:c>
      <x:c r="P4458" s="33" t="n">
        <x:f>ROUND('Inputs'!$C$4*'Inputs'!$C$7*'Inputs'!$C$5*C4458/3600,1)</x:f>
        <x:v>4737.8</x:v>
      </x:c>
      <x:c r="Q4458" s="33" t="n">
        <x:f>ROUND(('Inputs'!$C$4/B4458)*'Inputs'!$C$7*'Inputs'!$C$6*D4458/3600,1)</x:f>
        <x:v>2514</x:v>
      </x:c>
      <x:c r="R4458" s="59" t="n">
        <x:f>ROUND((P4458-Q4458)*O4458-('Inputs'!$C$4/B4458)*(I4458/J4458+K4458)-'Inputs'!$C$4*L4458-('Inputs'!$C$4*'Inputs'!$C$20*'Inputs'!$C$21*'Inputs'!$C$22/1000)*M4458*N4458,0)</x:f>
        <x:v>-105081</x:v>
      </x:c>
      <x:c r="S4458" s="59" t="n">
        <x:f>ROUND(R4458/'Inputs'!$C$4,2)</x:f>
        <x:v>-10.51</x:v>
      </x:c>
      <x:c r="T4458" s="33" t="n">
        <x:f>ROUND((P4458-Q4458)*G4458*'Inputs'!$C$25/1000,1)</x:f>
        <x:v>41.9</x:v>
      </x:c>
    </x:row>
    <x:row r="4459">
      <x:c r="A4459" t="n">
        <x:v>4444</x:v>
      </x:c>
      <x:c r="B4459" s="68" t="n">
        <x:v>53.4</x:v>
      </x:c>
      <x:c r="C4459" s="68" t="n">
        <x:v>29.1</x:v>
      </x:c>
      <x:c r="D4459" s="68" t="n">
        <x:v>260.8</x:v>
      </x:c>
      <x:c r="E4459" s="68" t="n">
        <x:v>21.4</x:v>
      </x:c>
      <x:c r="F4459" s="68" t="n">
        <x:v>50.3</x:v>
      </x:c>
      <x:c r="G4459" s="68" t="n">
        <x:v>7.3</x:v>
      </x:c>
      <x:c r="H4459" s="69" t="n">
        <x:v>2.009</x:v>
      </x:c>
      <x:c r="I4459" s="68" t="n">
        <x:v>5053</x:v>
      </x:c>
      <x:c r="J4459" s="68" t="n">
        <x:v>12.6</x:v>
      </x:c>
      <x:c r="K4459" s="68" t="n">
        <x:v>573</x:v>
      </x:c>
      <x:c r="L4459" s="68" t="n">
        <x:v>2.8</x:v>
      </x:c>
      <x:c r="M4459" s="70" t="n">
        <x:v>0.062</x:v>
      </x:c>
      <x:c r="N4459" s="71" t="n">
        <x:v>66</x:v>
      </x:c>
      <x:c r="O4459" s="33" t="n">
        <x:f>ROUND(3*E4459+F4459+G4459*H4459,1)</x:f>
        <x:v>129.2</x:v>
      </x:c>
      <x:c r="P4459" s="33" t="n">
        <x:f>ROUND('Inputs'!$C$4*'Inputs'!$C$7*'Inputs'!$C$5*C4459/3600,1)</x:f>
        <x:v>4203.3</x:v>
      </x:c>
      <x:c r="Q4459" s="33" t="n">
        <x:f>ROUND(('Inputs'!$C$4/B4459)*'Inputs'!$C$7*'Inputs'!$C$6*D4459/3600,1)</x:f>
        <x:v>1410.9</x:v>
      </x:c>
      <x:c r="R4459" s="59" t="n">
        <x:f>ROUND((P4459-Q4459)*O4459-('Inputs'!$C$4/B4459)*(I4459/J4459+K4459)-'Inputs'!$C$4*L4459-('Inputs'!$C$4*'Inputs'!$C$20*'Inputs'!$C$21*'Inputs'!$C$22/1000)*M4459*N4459,0)</x:f>
        <x:v>141225</x:v>
      </x:c>
      <x:c r="S4459" s="59" t="n">
        <x:f>ROUND(R4459/'Inputs'!$C$4,2)</x:f>
        <x:v>14.12</x:v>
      </x:c>
      <x:c r="T4459" s="33" t="n">
        <x:f>ROUND((P4459-Q4459)*G4459*'Inputs'!$C$25/1000,1)</x:f>
        <x:v>52.7</x:v>
      </x:c>
    </x:row>
    <x:row r="4460">
      <x:c r="A4460" t="n">
        <x:v>4445</x:v>
      </x:c>
      <x:c r="B4460" s="68" t="n">
        <x:v>29</x:v>
      </x:c>
      <x:c r="C4460" s="68" t="n">
        <x:v>28.5</x:v>
      </x:c>
      <x:c r="D4460" s="68" t="n">
        <x:v>213.4</x:v>
      </x:c>
      <x:c r="E4460" s="68" t="n">
        <x:v>24.2</x:v>
      </x:c>
      <x:c r="F4460" s="68" t="n">
        <x:v>50.7</x:v>
      </x:c>
      <x:c r="G4460" s="68" t="n">
        <x:v>10.1</x:v>
      </x:c>
      <x:c r="H4460" s="69" t="n">
        <x:v>1.947</x:v>
      </x:c>
      <x:c r="I4460" s="68" t="n">
        <x:v>7292</x:v>
      </x:c>
      <x:c r="J4460" s="68" t="n">
        <x:v>14.7</x:v>
      </x:c>
      <x:c r="K4460" s="68" t="n">
        <x:v>633</x:v>
      </x:c>
      <x:c r="L4460" s="68" t="n">
        <x:v>5.8</x:v>
      </x:c>
      <x:c r="M4460" s="70" t="n">
        <x:v>0.027</x:v>
      </x:c>
      <x:c r="N4460" s="71" t="n">
        <x:v>135</x:v>
      </x:c>
      <x:c r="O4460" s="33" t="n">
        <x:f>ROUND(3*E4460+F4460+G4460*H4460,1)</x:f>
        <x:v>143</x:v>
      </x:c>
      <x:c r="P4460" s="33" t="n">
        <x:f>ROUND('Inputs'!$C$4*'Inputs'!$C$7*'Inputs'!$C$5*C4460/3600,1)</x:f>
        <x:v>4116.7</x:v>
      </x:c>
      <x:c r="Q4460" s="33" t="n">
        <x:f>ROUND(('Inputs'!$C$4/B4460)*'Inputs'!$C$7*'Inputs'!$C$6*D4460/3600,1)</x:f>
        <x:v>2125.8</x:v>
      </x:c>
      <x:c r="R4460" s="59" t="n">
        <x:f>ROUND((P4460-Q4460)*O4460-('Inputs'!$C$4/B4460)*(I4460/J4460+K4460)-'Inputs'!$C$4*L4460-('Inputs'!$C$4*'Inputs'!$C$20*'Inputs'!$C$21*'Inputs'!$C$22/1000)*M4460*N4460,0)</x:f>
        <x:v>-170781</x:v>
      </x:c>
      <x:c r="S4460" s="59" t="n">
        <x:f>ROUND(R4460/'Inputs'!$C$4,2)</x:f>
        <x:v>-17.08</x:v>
      </x:c>
      <x:c r="T4460" s="33" t="n">
        <x:f>ROUND((P4460-Q4460)*G4460*'Inputs'!$C$25/1000,1)</x:f>
        <x:v>52</x:v>
      </x:c>
    </x:row>
    <x:row r="4461">
      <x:c r="A4461" t="n">
        <x:v>4446</x:v>
      </x:c>
      <x:c r="B4461" s="68" t="n">
        <x:v>48</x:v>
      </x:c>
      <x:c r="C4461" s="68" t="n">
        <x:v>25.6</x:v>
      </x:c>
      <x:c r="D4461" s="68" t="n">
        <x:v>201.3</x:v>
      </x:c>
      <x:c r="E4461" s="68" t="n">
        <x:v>20.9</x:v>
      </x:c>
      <x:c r="F4461" s="68" t="n">
        <x:v>39.6</x:v>
      </x:c>
      <x:c r="G4461" s="68" t="n">
        <x:v>10.4</x:v>
      </x:c>
      <x:c r="H4461" s="69" t="n">
        <x:v>1.93</x:v>
      </x:c>
      <x:c r="I4461" s="68" t="n">
        <x:v>5340</x:v>
      </x:c>
      <x:c r="J4461" s="68" t="n">
        <x:v>9.2</x:v>
      </x:c>
      <x:c r="K4461" s="68" t="n">
        <x:v>905</x:v>
      </x:c>
      <x:c r="L4461" s="68" t="n">
        <x:v>4.6</x:v>
      </x:c>
      <x:c r="M4461" s="70" t="n">
        <x:v>0.039</x:v>
      </x:c>
      <x:c r="N4461" s="71" t="n">
        <x:v>86</x:v>
      </x:c>
      <x:c r="O4461" s="33" t="n">
        <x:f>ROUND(3*E4461+F4461+G4461*H4461,1)</x:f>
        <x:v>122.4</x:v>
      </x:c>
      <x:c r="P4461" s="33" t="n">
        <x:f>ROUND('Inputs'!$C$4*'Inputs'!$C$7*'Inputs'!$C$5*C4461/3600,1)</x:f>
        <x:v>3697.8</x:v>
      </x:c>
      <x:c r="Q4461" s="33" t="n">
        <x:f>ROUND(('Inputs'!$C$4/B4461)*'Inputs'!$C$7*'Inputs'!$C$6*D4461/3600,1)</x:f>
        <x:v>1211.5</x:v>
      </x:c>
      <x:c r="R4461" s="59" t="n">
        <x:f>ROUND((P4461-Q4461)*O4461-('Inputs'!$C$4/B4461)*(I4461/J4461+K4461)-'Inputs'!$C$4*L4461-('Inputs'!$C$4*'Inputs'!$C$20*'Inputs'!$C$21*'Inputs'!$C$22/1000)*M4461*N4461,0)</x:f>
        <x:v>-58642</x:v>
      </x:c>
      <x:c r="S4461" s="59" t="n">
        <x:f>ROUND(R4461/'Inputs'!$C$4,2)</x:f>
        <x:v>-5.86</x:v>
      </x:c>
      <x:c r="T4461" s="33" t="n">
        <x:f>ROUND((P4461-Q4461)*G4461*'Inputs'!$C$25/1000,1)</x:f>
        <x:v>66.8</x:v>
      </x:c>
    </x:row>
    <x:row r="4462">
      <x:c r="A4462" t="n">
        <x:v>4447</x:v>
      </x:c>
      <x:c r="B4462" s="68" t="n">
        <x:v>45.4</x:v>
      </x:c>
      <x:c r="C4462" s="68" t="n">
        <x:v>25.5</x:v>
      </x:c>
      <x:c r="D4462" s="68" t="n">
        <x:v>206.9</x:v>
      </x:c>
      <x:c r="E4462" s="68" t="n">
        <x:v>26.7</x:v>
      </x:c>
      <x:c r="F4462" s="68" t="n">
        <x:v>46.6</x:v>
      </x:c>
      <x:c r="G4462" s="68" t="n">
        <x:v>10.5</x:v>
      </x:c>
      <x:c r="H4462" s="69" t="n">
        <x:v>1.803</x:v>
      </x:c>
      <x:c r="I4462" s="68" t="n">
        <x:v>6116</x:v>
      </x:c>
      <x:c r="J4462" s="68" t="n">
        <x:v>11.6</x:v>
      </x:c>
      <x:c r="K4462" s="68" t="n">
        <x:v>661</x:v>
      </x:c>
      <x:c r="L4462" s="68" t="n">
        <x:v>2.1</x:v>
      </x:c>
      <x:c r="M4462" s="70" t="n">
        <x:v>0.031</x:v>
      </x:c>
      <x:c r="N4462" s="71" t="n">
        <x:v>101</x:v>
      </x:c>
      <x:c r="O4462" s="33" t="n">
        <x:f>ROUND(3*E4462+F4462+G4462*H4462,1)</x:f>
        <x:v>145.6</x:v>
      </x:c>
      <x:c r="P4462" s="33" t="n">
        <x:f>ROUND('Inputs'!$C$4*'Inputs'!$C$7*'Inputs'!$C$5*C4462/3600,1)</x:f>
        <x:v>3683.3</x:v>
      </x:c>
      <x:c r="Q4462" s="33" t="n">
        <x:f>ROUND(('Inputs'!$C$4/B4462)*'Inputs'!$C$7*'Inputs'!$C$6*D4462/3600,1)</x:f>
        <x:v>1316.5</x:v>
      </x:c>
      <x:c r="R4462" s="59" t="n">
        <x:f>ROUND((P4462-Q4462)*O4462-('Inputs'!$C$4/B4462)*(I4462/J4462+K4462)-'Inputs'!$C$4*L4462-('Inputs'!$C$4*'Inputs'!$C$20*'Inputs'!$C$21*'Inputs'!$C$22/1000)*M4462*N4462,0)</x:f>
        <x:v>54878</x:v>
      </x:c>
      <x:c r="S4462" s="59" t="n">
        <x:f>ROUND(R4462/'Inputs'!$C$4,2)</x:f>
        <x:v>5.49</x:v>
      </x:c>
      <x:c r="T4462" s="33" t="n">
        <x:f>ROUND((P4462-Q4462)*G4462*'Inputs'!$C$25/1000,1)</x:f>
        <x:v>64.2</x:v>
      </x:c>
    </x:row>
    <x:row r="4463">
      <x:c r="A4463" t="n">
        <x:v>4448</x:v>
      </x:c>
      <x:c r="B4463" s="68" t="n">
        <x:v>29.9</x:v>
      </x:c>
      <x:c r="C4463" s="68" t="n">
        <x:v>33.8</x:v>
      </x:c>
      <x:c r="D4463" s="68" t="n">
        <x:v>221.1</x:v>
      </x:c>
      <x:c r="E4463" s="68" t="n">
        <x:v>24.4</x:v>
      </x:c>
      <x:c r="F4463" s="68" t="n">
        <x:v>42.8</x:v>
      </x:c>
      <x:c r="G4463" s="68" t="n">
        <x:v>9</x:v>
      </x:c>
      <x:c r="H4463" s="69" t="n">
        <x:v>1.798</x:v>
      </x:c>
      <x:c r="I4463" s="68" t="n">
        <x:v>6988</x:v>
      </x:c>
      <x:c r="J4463" s="68" t="n">
        <x:v>11.4</x:v>
      </x:c>
      <x:c r="K4463" s="68" t="n">
        <x:v>636</x:v>
      </x:c>
      <x:c r="L4463" s="68" t="n">
        <x:v>4.9</x:v>
      </x:c>
      <x:c r="M4463" s="70" t="n">
        <x:v>0.088</x:v>
      </x:c>
      <x:c r="N4463" s="71" t="n">
        <x:v>88</x:v>
      </x:c>
      <x:c r="O4463" s="33" t="n">
        <x:f>ROUND(3*E4463+F4463+G4463*H4463,1)</x:f>
        <x:v>132.2</x:v>
      </x:c>
      <x:c r="P4463" s="33" t="n">
        <x:f>ROUND('Inputs'!$C$4*'Inputs'!$C$7*'Inputs'!$C$5*C4463/3600,1)</x:f>
        <x:v>4882.2</x:v>
      </x:c>
      <x:c r="Q4463" s="33" t="n">
        <x:f>ROUND(('Inputs'!$C$4/B4463)*'Inputs'!$C$7*'Inputs'!$C$6*D4463/3600,1)</x:f>
        <x:v>2136.2</x:v>
      </x:c>
      <x:c r="R4463" s="59" t="n">
        <x:f>ROUND((P4463-Q4463)*O4463-('Inputs'!$C$4/B4463)*(I4463/J4463+K4463)-'Inputs'!$C$4*L4463-('Inputs'!$C$4*'Inputs'!$C$20*'Inputs'!$C$21*'Inputs'!$C$22/1000)*M4463*N4463,0)</x:f>
        <x:v>-121015</x:v>
      </x:c>
      <x:c r="S4463" s="59" t="n">
        <x:f>ROUND(R4463/'Inputs'!$C$4,2)</x:f>
        <x:v>-12.1</x:v>
      </x:c>
      <x:c r="T4463" s="33" t="n">
        <x:f>ROUND((P4463-Q4463)*G4463*'Inputs'!$C$25/1000,1)</x:f>
        <x:v>63.8</x:v>
      </x:c>
    </x:row>
    <x:row r="4464">
      <x:c r="A4464" t="n">
        <x:v>4449</x:v>
      </x:c>
      <x:c r="B4464" s="68" t="n">
        <x:v>32.6</x:v>
      </x:c>
      <x:c r="C4464" s="68" t="n">
        <x:v>28.9</x:v>
      </x:c>
      <x:c r="D4464" s="68" t="n">
        <x:v>284.9</x:v>
      </x:c>
      <x:c r="E4464" s="68" t="n">
        <x:v>24.3</x:v>
      </x:c>
      <x:c r="F4464" s="68" t="n">
        <x:v>32.1</x:v>
      </x:c>
      <x:c r="G4464" s="68" t="n">
        <x:v>10.7</x:v>
      </x:c>
      <x:c r="H4464" s="69" t="n">
        <x:v>1.906</x:v>
      </x:c>
      <x:c r="I4464" s="68" t="n">
        <x:v>5960</x:v>
      </x:c>
      <x:c r="J4464" s="68" t="n">
        <x:v>9.9</x:v>
      </x:c>
      <x:c r="K4464" s="68" t="n">
        <x:v>452</x:v>
      </x:c>
      <x:c r="L4464" s="68" t="n">
        <x:v>2.5</x:v>
      </x:c>
      <x:c r="M4464" s="70" t="n">
        <x:v>0.039</x:v>
      </x:c>
      <x:c r="N4464" s="71" t="n">
        <x:v>92</x:v>
      </x:c>
      <x:c r="O4464" s="33" t="n">
        <x:f>ROUND(3*E4464+F4464+G4464*H4464,1)</x:f>
        <x:v>125.4</x:v>
      </x:c>
      <x:c r="P4464" s="33" t="n">
        <x:f>ROUND('Inputs'!$C$4*'Inputs'!$C$7*'Inputs'!$C$5*C4464/3600,1)</x:f>
        <x:v>4174.4</x:v>
      </x:c>
      <x:c r="Q4464" s="33" t="n">
        <x:f>ROUND(('Inputs'!$C$4/B4464)*'Inputs'!$C$7*'Inputs'!$C$6*D4464/3600,1)</x:f>
        <x:v>2524.7</x:v>
      </x:c>
      <x:c r="R4464" s="59" t="n">
        <x:f>ROUND((P4464-Q4464)*O4464-('Inputs'!$C$4/B4464)*(I4464/J4464+K4464)-'Inputs'!$C$4*L4464-('Inputs'!$C$4*'Inputs'!$C$20*'Inputs'!$C$21*'Inputs'!$C$22/1000)*M4464*N4464,0)</x:f>
        <x:v>-149470</x:v>
      </x:c>
      <x:c r="S4464" s="59" t="n">
        <x:f>ROUND(R4464/'Inputs'!$C$4,2)</x:f>
        <x:v>-14.95</x:v>
      </x:c>
      <x:c r="T4464" s="33" t="n">
        <x:f>ROUND((P4464-Q4464)*G4464*'Inputs'!$C$25/1000,1)</x:f>
        <x:v>45.6</x:v>
      </x:c>
    </x:row>
    <x:row r="4465">
      <x:c r="A4465" t="n">
        <x:v>4450</x:v>
      </x:c>
      <x:c r="B4465" s="68" t="n">
        <x:v>33.4</x:v>
      </x:c>
      <x:c r="C4465" s="68" t="n">
        <x:v>27.8</x:v>
      </x:c>
      <x:c r="D4465" s="68" t="n">
        <x:v>177.4</x:v>
      </x:c>
      <x:c r="E4465" s="68" t="n">
        <x:v>26</x:v>
      </x:c>
      <x:c r="F4465" s="68" t="n">
        <x:v>36.5</x:v>
      </x:c>
      <x:c r="G4465" s="68" t="n">
        <x:v>9.2</x:v>
      </x:c>
      <x:c r="H4465" s="69" t="n">
        <x:v>1.761</x:v>
      </x:c>
      <x:c r="I4465" s="68" t="n">
        <x:v>7109</x:v>
      </x:c>
      <x:c r="J4465" s="68" t="n">
        <x:v>9.4</x:v>
      </x:c>
      <x:c r="K4465" s="68" t="n">
        <x:v>600</x:v>
      </x:c>
      <x:c r="L4465" s="68" t="n">
        <x:v>3</x:v>
      </x:c>
      <x:c r="M4465" s="70" t="n">
        <x:v>0.03</x:v>
      </x:c>
      <x:c r="N4465" s="71" t="n">
        <x:v>91</x:v>
      </x:c>
      <x:c r="O4465" s="33" t="n">
        <x:f>ROUND(3*E4465+F4465+G4465*H4465,1)</x:f>
        <x:v>130.7</x:v>
      </x:c>
      <x:c r="P4465" s="33" t="n">
        <x:f>ROUND('Inputs'!$C$4*'Inputs'!$C$7*'Inputs'!$C$5*C4465/3600,1)</x:f>
        <x:v>4015.6</x:v>
      </x:c>
      <x:c r="Q4465" s="33" t="n">
        <x:f>ROUND(('Inputs'!$C$4/B4465)*'Inputs'!$C$7*'Inputs'!$C$6*D4465/3600,1)</x:f>
        <x:v>1534.4</x:v>
      </x:c>
      <x:c r="R4465" s="59" t="n">
        <x:f>ROUND((P4465-Q4465)*O4465-('Inputs'!$C$4/B4465)*(I4465/J4465+K4465)-'Inputs'!$C$4*L4465-('Inputs'!$C$4*'Inputs'!$C$20*'Inputs'!$C$21*'Inputs'!$C$22/1000)*M4465*N4465,0)</x:f>
        <x:v>-117883</x:v>
      </x:c>
      <x:c r="S4465" s="59" t="n">
        <x:f>ROUND(R4465/'Inputs'!$C$4,2)</x:f>
        <x:v>-11.79</x:v>
      </x:c>
      <x:c r="T4465" s="33" t="n">
        <x:f>ROUND((P4465-Q4465)*G4465*'Inputs'!$C$25/1000,1)</x:f>
        <x:v>59</x:v>
      </x:c>
    </x:row>
    <x:row r="4466">
      <x:c r="A4466" t="n">
        <x:v>4451</x:v>
      </x:c>
      <x:c r="B4466" s="68" t="n">
        <x:v>48</x:v>
      </x:c>
      <x:c r="C4466" s="68" t="n">
        <x:v>26.2</x:v>
      </x:c>
      <x:c r="D4466" s="68" t="n">
        <x:v>179.3</x:v>
      </x:c>
      <x:c r="E4466" s="68" t="n">
        <x:v>25.8</x:v>
      </x:c>
      <x:c r="F4466" s="68" t="n">
        <x:v>31.6</x:v>
      </x:c>
      <x:c r="G4466" s="68" t="n">
        <x:v>8.3</x:v>
      </x:c>
      <x:c r="H4466" s="69" t="n">
        <x:v>1.747</x:v>
      </x:c>
      <x:c r="I4466" s="68" t="n">
        <x:v>8890</x:v>
      </x:c>
      <x:c r="J4466" s="68" t="n">
        <x:v>8.4</x:v>
      </x:c>
      <x:c r="K4466" s="68" t="n">
        <x:v>626</x:v>
      </x:c>
      <x:c r="L4466" s="68" t="n">
        <x:v>4.4</x:v>
      </x:c>
      <x:c r="M4466" s="70" t="n">
        <x:v>0.082</x:v>
      </x:c>
      <x:c r="N4466" s="71" t="n">
        <x:v>118</x:v>
      </x:c>
      <x:c r="O4466" s="33" t="n">
        <x:f>ROUND(3*E4466+F4466+G4466*H4466,1)</x:f>
        <x:v>123.5</x:v>
      </x:c>
      <x:c r="P4466" s="33" t="n">
        <x:f>ROUND('Inputs'!$C$4*'Inputs'!$C$7*'Inputs'!$C$5*C4466/3600,1)</x:f>
        <x:v>3784.4</x:v>
      </x:c>
      <x:c r="Q4466" s="33" t="n">
        <x:f>ROUND(('Inputs'!$C$4/B4466)*'Inputs'!$C$7*'Inputs'!$C$6*D4466/3600,1)</x:f>
        <x:v>1079.1</x:v>
      </x:c>
      <x:c r="R4466" s="59" t="n">
        <x:f>ROUND((P4466-Q4466)*O4466-('Inputs'!$C$4/B4466)*(I4466/J4466+K4466)-'Inputs'!$C$4*L4466-('Inputs'!$C$4*'Inputs'!$C$20*'Inputs'!$C$21*'Inputs'!$C$22/1000)*M4466*N4466,0)</x:f>
        <x:v>-82435</x:v>
      </x:c>
      <x:c r="S4466" s="59" t="n">
        <x:f>ROUND(R4466/'Inputs'!$C$4,2)</x:f>
        <x:v>-8.24</x:v>
      </x:c>
      <x:c r="T4466" s="33" t="n">
        <x:f>ROUND((P4466-Q4466)*G4466*'Inputs'!$C$25/1000,1)</x:f>
        <x:v>58</x:v>
      </x:c>
    </x:row>
    <x:row r="4467">
      <x:c r="A4467" t="n">
        <x:v>4452</x:v>
      </x:c>
      <x:c r="B4467" s="68" t="n">
        <x:v>57</x:v>
      </x:c>
      <x:c r="C4467" s="68" t="n">
        <x:v>26.9</x:v>
      </x:c>
      <x:c r="D4467" s="68" t="n">
        <x:v>166.1</x:v>
      </x:c>
      <x:c r="E4467" s="68" t="n">
        <x:v>22.8</x:v>
      </x:c>
      <x:c r="F4467" s="68" t="n">
        <x:v>38.4</x:v>
      </x:c>
      <x:c r="G4467" s="68" t="n">
        <x:v>9.6</x:v>
      </x:c>
      <x:c r="H4467" s="69" t="n">
        <x:v>1.771</x:v>
      </x:c>
      <x:c r="I4467" s="68" t="n">
        <x:v>6367</x:v>
      </x:c>
      <x:c r="J4467" s="68" t="n">
        <x:v>14.7</x:v>
      </x:c>
      <x:c r="K4467" s="68" t="n">
        <x:v>418</x:v>
      </x:c>
      <x:c r="L4467" s="68" t="n">
        <x:v>5.1</x:v>
      </x:c>
      <x:c r="M4467" s="70" t="n">
        <x:v>0.061</x:v>
      </x:c>
      <x:c r="N4467" s="71" t="n">
        <x:v>61</x:v>
      </x:c>
      <x:c r="O4467" s="33" t="n">
        <x:f>ROUND(3*E4467+F4467+G4467*H4467,1)</x:f>
        <x:v>123.8</x:v>
      </x:c>
      <x:c r="P4467" s="33" t="n">
        <x:f>ROUND('Inputs'!$C$4*'Inputs'!$C$7*'Inputs'!$C$5*C4467/3600,1)</x:f>
        <x:v>3885.6</x:v>
      </x:c>
      <x:c r="Q4467" s="33" t="n">
        <x:f>ROUND(('Inputs'!$C$4/B4467)*'Inputs'!$C$7*'Inputs'!$C$6*D4467/3600,1)</x:f>
        <x:v>841.8</x:v>
      </x:c>
      <x:c r="R4467" s="59" t="n">
        <x:f>ROUND((P4467-Q4467)*O4467-('Inputs'!$C$4/B4467)*(I4467/J4467+K4467)-'Inputs'!$C$4*L4467-('Inputs'!$C$4*'Inputs'!$C$20*'Inputs'!$C$21*'Inputs'!$C$22/1000)*M4467*N4467,0)</x:f>
        <x:v>168181</x:v>
      </x:c>
      <x:c r="S4467" s="59" t="n">
        <x:f>ROUND(R4467/'Inputs'!$C$4,2)</x:f>
        <x:v>16.82</x:v>
      </x:c>
      <x:c r="T4467" s="33" t="n">
        <x:f>ROUND((P4467-Q4467)*G4467*'Inputs'!$C$25/1000,1)</x:f>
        <x:v>75.5</x:v>
      </x:c>
    </x:row>
    <x:row r="4468">
      <x:c r="A4468" t="n">
        <x:v>4453</x:v>
      </x:c>
      <x:c r="B4468" s="68" t="n">
        <x:v>40.2</x:v>
      </x:c>
      <x:c r="C4468" s="68" t="n">
        <x:v>26.5</x:v>
      </x:c>
      <x:c r="D4468" s="68" t="n">
        <x:v>206</x:v>
      </x:c>
      <x:c r="E4468" s="68" t="n">
        <x:v>22</x:v>
      </x:c>
      <x:c r="F4468" s="68" t="n">
        <x:v>33</x:v>
      </x:c>
      <x:c r="G4468" s="68" t="n">
        <x:v>9.1</x:v>
      </x:c>
      <x:c r="H4468" s="69" t="n">
        <x:v>1.962</x:v>
      </x:c>
      <x:c r="I4468" s="68" t="n">
        <x:v>7283</x:v>
      </x:c>
      <x:c r="J4468" s="68" t="n">
        <x:v>11.9</x:v>
      </x:c>
      <x:c r="K4468" s="68" t="n">
        <x:v>687</x:v>
      </x:c>
      <x:c r="L4468" s="68" t="n">
        <x:v>5.9</x:v>
      </x:c>
      <x:c r="M4468" s="70" t="n">
        <x:v>0.048</x:v>
      </x:c>
      <x:c r="N4468" s="71" t="n">
        <x:v>154</x:v>
      </x:c>
      <x:c r="O4468" s="33" t="n">
        <x:f>ROUND(3*E4468+F4468+G4468*H4468,1)</x:f>
        <x:v>116.9</x:v>
      </x:c>
      <x:c r="P4468" s="33" t="n">
        <x:f>ROUND('Inputs'!$C$4*'Inputs'!$C$7*'Inputs'!$C$5*C4468/3600,1)</x:f>
        <x:v>3827.8</x:v>
      </x:c>
      <x:c r="Q4468" s="33" t="n">
        <x:f>ROUND(('Inputs'!$C$4/B4468)*'Inputs'!$C$7*'Inputs'!$C$6*D4468/3600,1)</x:f>
        <x:v>1480.4</x:v>
      </x:c>
      <x:c r="R4468" s="59" t="n">
        <x:f>ROUND((P4468-Q4468)*O4468-('Inputs'!$C$4/B4468)*(I4468/J4468+K4468)-'Inputs'!$C$4*L4468-('Inputs'!$C$4*'Inputs'!$C$20*'Inputs'!$C$21*'Inputs'!$C$22/1000)*M4468*N4468,0)</x:f>
        <x:v>-124257</x:v>
      </x:c>
      <x:c r="S4468" s="59" t="n">
        <x:f>ROUND(R4468/'Inputs'!$C$4,2)</x:f>
        <x:v>-12.43</x:v>
      </x:c>
      <x:c r="T4468" s="33" t="n">
        <x:f>ROUND((P4468-Q4468)*G4468*'Inputs'!$C$25/1000,1)</x:f>
        <x:v>55.2</x:v>
      </x:c>
    </x:row>
    <x:row r="4469">
      <x:c r="A4469" t="n">
        <x:v>4454</x:v>
      </x:c>
      <x:c r="B4469" s="68" t="n">
        <x:v>36.7</x:v>
      </x:c>
      <x:c r="C4469" s="68" t="n">
        <x:v>29.5</x:v>
      </x:c>
      <x:c r="D4469" s="68" t="n">
        <x:v>236.2</x:v>
      </x:c>
      <x:c r="E4469" s="68" t="n">
        <x:v>25.4</x:v>
      </x:c>
      <x:c r="F4469" s="68" t="n">
        <x:v>48.3</x:v>
      </x:c>
      <x:c r="G4469" s="68" t="n">
        <x:v>10.1</x:v>
      </x:c>
      <x:c r="H4469" s="69" t="n">
        <x:v>1.978</x:v>
      </x:c>
      <x:c r="I4469" s="68" t="n">
        <x:v>6314</x:v>
      </x:c>
      <x:c r="J4469" s="68" t="n">
        <x:v>11.2</x:v>
      </x:c>
      <x:c r="K4469" s="68" t="n">
        <x:v>417</x:v>
      </x:c>
      <x:c r="L4469" s="68" t="n">
        <x:v>4.4</x:v>
      </x:c>
      <x:c r="M4469" s="70" t="n">
        <x:v>0.086</x:v>
      </x:c>
      <x:c r="N4469" s="71" t="n">
        <x:v>102</x:v>
      </x:c>
      <x:c r="O4469" s="33" t="n">
        <x:f>ROUND(3*E4469+F4469+G4469*H4469,1)</x:f>
        <x:v>144.5</x:v>
      </x:c>
      <x:c r="P4469" s="33" t="n">
        <x:f>ROUND('Inputs'!$C$4*'Inputs'!$C$7*'Inputs'!$C$5*C4469/3600,1)</x:f>
        <x:v>4261.1</x:v>
      </x:c>
      <x:c r="Q4469" s="33" t="n">
        <x:f>ROUND(('Inputs'!$C$4/B4469)*'Inputs'!$C$7*'Inputs'!$C$6*D4469/3600,1)</x:f>
        <x:v>1859.3</x:v>
      </x:c>
      <x:c r="R4469" s="59" t="n">
        <x:f>ROUND((P4469-Q4469)*O4469-('Inputs'!$C$4/B4469)*(I4469/J4469+K4469)-'Inputs'!$C$4*L4469-('Inputs'!$C$4*'Inputs'!$C$20*'Inputs'!$C$21*'Inputs'!$C$22/1000)*M4469*N4469,0)</x:f>
        <x:v>16210</x:v>
      </x:c>
      <x:c r="S4469" s="59" t="n">
        <x:f>ROUND(R4469/'Inputs'!$C$4,2)</x:f>
        <x:v>1.62</x:v>
      </x:c>
      <x:c r="T4469" s="33" t="n">
        <x:f>ROUND((P4469-Q4469)*G4469*'Inputs'!$C$25/1000,1)</x:f>
        <x:v>62.7</x:v>
      </x:c>
    </x:row>
    <x:row r="4470">
      <x:c r="A4470" t="n">
        <x:v>4455</x:v>
      </x:c>
      <x:c r="B4470" s="68" t="n">
        <x:v>26.4</x:v>
      </x:c>
      <x:c r="C4470" s="68" t="n">
        <x:v>31.2</x:v>
      </x:c>
      <x:c r="D4470" s="68" t="n">
        <x:v>214.3</x:v>
      </x:c>
      <x:c r="E4470" s="68" t="n">
        <x:v>25.6</x:v>
      </x:c>
      <x:c r="F4470" s="68" t="n">
        <x:v>42.1</x:v>
      </x:c>
      <x:c r="G4470" s="68" t="n">
        <x:v>10.3</x:v>
      </x:c>
      <x:c r="H4470" s="69" t="n">
        <x:v>1.873</x:v>
      </x:c>
      <x:c r="I4470" s="68" t="n">
        <x:v>7510</x:v>
      </x:c>
      <x:c r="J4470" s="68" t="n">
        <x:v>11.1</x:v>
      </x:c>
      <x:c r="K4470" s="68" t="n">
        <x:v>690</x:v>
      </x:c>
      <x:c r="L4470" s="68" t="n">
        <x:v>2.9</x:v>
      </x:c>
      <x:c r="M4470" s="70" t="n">
        <x:v>0.026</x:v>
      </x:c>
      <x:c r="N4470" s="71" t="n">
        <x:v>71</x:v>
      </x:c>
      <x:c r="O4470" s="33" t="n">
        <x:f>ROUND(3*E4470+F4470+G4470*H4470,1)</x:f>
        <x:v>138.2</x:v>
      </x:c>
      <x:c r="P4470" s="33" t="n">
        <x:f>ROUND('Inputs'!$C$4*'Inputs'!$C$7*'Inputs'!$C$5*C4470/3600,1)</x:f>
        <x:v>4506.7</x:v>
      </x:c>
      <x:c r="Q4470" s="33" t="n">
        <x:f>ROUND(('Inputs'!$C$4/B4470)*'Inputs'!$C$7*'Inputs'!$C$6*D4470/3600,1)</x:f>
        <x:v>2345</x:v>
      </x:c>
      <x:c r="R4470" s="59" t="n">
        <x:f>ROUND((P4470-Q4470)*O4470-('Inputs'!$C$4/B4470)*(I4470/J4470+K4470)-'Inputs'!$C$4*L4470-('Inputs'!$C$4*'Inputs'!$C$20*'Inputs'!$C$21*'Inputs'!$C$22/1000)*M4470*N4470,0)</x:f>
        <x:v>-252024</x:v>
      </x:c>
      <x:c r="S4470" s="59" t="n">
        <x:f>ROUND(R4470/'Inputs'!$C$4,2)</x:f>
        <x:v>-25.2</x:v>
      </x:c>
      <x:c r="T4470" s="33" t="n">
        <x:f>ROUND((P4470-Q4470)*G4470*'Inputs'!$C$25/1000,1)</x:f>
        <x:v>57.5</x:v>
      </x:c>
    </x:row>
    <x:row r="4471">
      <x:c r="A4471" t="n">
        <x:v>4456</x:v>
      </x:c>
      <x:c r="B4471" s="68" t="n">
        <x:v>28.4</x:v>
      </x:c>
      <x:c r="C4471" s="68" t="n">
        <x:v>29.2</x:v>
      </x:c>
      <x:c r="D4471" s="68" t="n">
        <x:v>202.7</x:v>
      </x:c>
      <x:c r="E4471" s="68" t="n">
        <x:v>23.5</x:v>
      </x:c>
      <x:c r="F4471" s="68" t="n">
        <x:v>49.6</x:v>
      </x:c>
      <x:c r="G4471" s="68" t="n">
        <x:v>10.1</x:v>
      </x:c>
      <x:c r="H4471" s="69" t="n">
        <x:v>1.991</x:v>
      </x:c>
      <x:c r="I4471" s="68" t="n">
        <x:v>5914</x:v>
      </x:c>
      <x:c r="J4471" s="68" t="n">
        <x:v>12.2</x:v>
      </x:c>
      <x:c r="K4471" s="68" t="n">
        <x:v>870</x:v>
      </x:c>
      <x:c r="L4471" s="68" t="n">
        <x:v>2.5</x:v>
      </x:c>
      <x:c r="M4471" s="70" t="n">
        <x:v>0.077</x:v>
      </x:c>
      <x:c r="N4471" s="71" t="n">
        <x:v>111</x:v>
      </x:c>
      <x:c r="O4471" s="33" t="n">
        <x:f>ROUND(3*E4471+F4471+G4471*H4471,1)</x:f>
        <x:v>140.2</x:v>
      </x:c>
      <x:c r="P4471" s="33" t="n">
        <x:f>ROUND('Inputs'!$C$4*'Inputs'!$C$7*'Inputs'!$C$5*C4471/3600,1)</x:f>
        <x:v>4217.8</x:v>
      </x:c>
      <x:c r="Q4471" s="33" t="n">
        <x:f>ROUND(('Inputs'!$C$4/B4471)*'Inputs'!$C$7*'Inputs'!$C$6*D4471/3600,1)</x:f>
        <x:v>2061.9</x:v>
      </x:c>
      <x:c r="R4471" s="59" t="n">
        <x:f>ROUND((P4471-Q4471)*O4471-('Inputs'!$C$4/B4471)*(I4471/J4471+K4471)-'Inputs'!$C$4*L4471-('Inputs'!$C$4*'Inputs'!$C$20*'Inputs'!$C$21*'Inputs'!$C$22/1000)*M4471*N4471,0)</x:f>
        <x:v>-218881</x:v>
      </x:c>
      <x:c r="S4471" s="59" t="n">
        <x:f>ROUND(R4471/'Inputs'!$C$4,2)</x:f>
        <x:v>-21.89</x:v>
      </x:c>
      <x:c r="T4471" s="33" t="n">
        <x:f>ROUND((P4471-Q4471)*G4471*'Inputs'!$C$25/1000,1)</x:f>
        <x:v>56.3</x:v>
      </x:c>
    </x:row>
    <x:row r="4472">
      <x:c r="A4472" t="n">
        <x:v>4457</x:v>
      </x:c>
      <x:c r="B4472" s="68" t="n">
        <x:v>58.7</x:v>
      </x:c>
      <x:c r="C4472" s="68" t="n">
        <x:v>28.6</x:v>
      </x:c>
      <x:c r="D4472" s="68" t="n">
        <x:v>217.6</x:v>
      </x:c>
      <x:c r="E4472" s="68" t="n">
        <x:v>23.5</x:v>
      </x:c>
      <x:c r="F4472" s="68" t="n">
        <x:v>31.9</x:v>
      </x:c>
      <x:c r="G4472" s="68" t="n">
        <x:v>9.6</x:v>
      </x:c>
      <x:c r="H4472" s="69" t="n">
        <x:v>1.704</x:v>
      </x:c>
      <x:c r="I4472" s="68" t="n">
        <x:v>6412</x:v>
      </x:c>
      <x:c r="J4472" s="68" t="n">
        <x:v>8.5</x:v>
      </x:c>
      <x:c r="K4472" s="68" t="n">
        <x:v>524</x:v>
      </x:c>
      <x:c r="L4472" s="68" t="n">
        <x:v>3.9</x:v>
      </x:c>
      <x:c r="M4472" s="70" t="n">
        <x:v>0</x:v>
      </x:c>
      <x:c r="N4472" s="71" t="n">
        <x:v>153</x:v>
      </x:c>
      <x:c r="O4472" s="33" t="n">
        <x:f>ROUND(3*E4472+F4472+G4472*H4472,1)</x:f>
        <x:v>118.8</x:v>
      </x:c>
      <x:c r="P4472" s="33" t="n">
        <x:f>ROUND('Inputs'!$C$4*'Inputs'!$C$7*'Inputs'!$C$5*C4472/3600,1)</x:f>
        <x:v>4131.1</x:v>
      </x:c>
      <x:c r="Q4472" s="33" t="n">
        <x:f>ROUND(('Inputs'!$C$4/B4472)*'Inputs'!$C$7*'Inputs'!$C$6*D4472/3600,1)</x:f>
        <x:v>1070.9</x:v>
      </x:c>
      <x:c r="R4472" s="59" t="n">
        <x:f>ROUND((P4472-Q4472)*O4472-('Inputs'!$C$4/B4472)*(I4472/J4472+K4472)-'Inputs'!$C$4*L4472-('Inputs'!$C$4*'Inputs'!$C$20*'Inputs'!$C$21*'Inputs'!$C$22/1000)*M4472*N4472,0)</x:f>
        <x:v>106774</x:v>
      </x:c>
      <x:c r="S4472" s="59" t="n">
        <x:f>ROUND(R4472/'Inputs'!$C$4,2)</x:f>
        <x:v>10.68</x:v>
      </x:c>
      <x:c r="T4472" s="33" t="n">
        <x:f>ROUND((P4472-Q4472)*G4472*'Inputs'!$C$25/1000,1)</x:f>
        <x:v>75.9</x:v>
      </x:c>
    </x:row>
    <x:row r="4473">
      <x:c r="A4473" t="n">
        <x:v>4458</x:v>
      </x:c>
      <x:c r="B4473" s="68" t="n">
        <x:v>36.4</x:v>
      </x:c>
      <x:c r="C4473" s="68" t="n">
        <x:v>32.6</x:v>
      </x:c>
      <x:c r="D4473" s="68" t="n">
        <x:v>179</x:v>
      </x:c>
      <x:c r="E4473" s="68" t="n">
        <x:v>24.9</x:v>
      </x:c>
      <x:c r="F4473" s="68" t="n">
        <x:v>50.7</x:v>
      </x:c>
      <x:c r="G4473" s="68" t="n">
        <x:v>7.8</x:v>
      </x:c>
      <x:c r="H4473" s="69" t="n">
        <x:v>1.738</x:v>
      </x:c>
      <x:c r="I4473" s="68" t="n">
        <x:v>5060</x:v>
      </x:c>
      <x:c r="J4473" s="68" t="n">
        <x:v>12.2</x:v>
      </x:c>
      <x:c r="K4473" s="68" t="n">
        <x:v>620</x:v>
      </x:c>
      <x:c r="L4473" s="68" t="n">
        <x:v>4.5</x:v>
      </x:c>
      <x:c r="M4473" s="70" t="n">
        <x:v>0.017</x:v>
      </x:c>
      <x:c r="N4473" s="71" t="n">
        <x:v>119</x:v>
      </x:c>
      <x:c r="O4473" s="33" t="n">
        <x:f>ROUND(3*E4473+F4473+G4473*H4473,1)</x:f>
        <x:v>139</x:v>
      </x:c>
      <x:c r="P4473" s="33" t="n">
        <x:f>ROUND('Inputs'!$C$4*'Inputs'!$C$7*'Inputs'!$C$5*C4473/3600,1)</x:f>
        <x:v>4708.9</x:v>
      </x:c>
      <x:c r="Q4473" s="33" t="n">
        <x:f>ROUND(('Inputs'!$C$4/B4473)*'Inputs'!$C$7*'Inputs'!$C$6*D4473/3600,1)</x:f>
        <x:v>1420.6</x:v>
      </x:c>
      <x:c r="R4473" s="59" t="n">
        <x:f>ROUND((P4473-Q4473)*O4473-('Inputs'!$C$4/B4473)*(I4473/J4473+K4473)-'Inputs'!$C$4*L4473-('Inputs'!$C$4*'Inputs'!$C$20*'Inputs'!$C$21*'Inputs'!$C$22/1000)*M4473*N4473,0)</x:f>
        <x:v>123277</x:v>
      </x:c>
      <x:c r="S4473" s="59" t="n">
        <x:f>ROUND(R4473/'Inputs'!$C$4,2)</x:f>
        <x:v>12.33</x:v>
      </x:c>
      <x:c r="T4473" s="33" t="n">
        <x:f>ROUND((P4473-Q4473)*G4473*'Inputs'!$C$25/1000,1)</x:f>
        <x:v>66.3</x:v>
      </x:c>
    </x:row>
    <x:row r="4474">
      <x:c r="A4474" t="n">
        <x:v>4459</x:v>
      </x:c>
      <x:c r="B4474" s="68" t="n">
        <x:v>55.3</x:v>
      </x:c>
      <x:c r="C4474" s="68" t="n">
        <x:v>29.9</x:v>
      </x:c>
      <x:c r="D4474" s="68" t="n">
        <x:v>207.1</x:v>
      </x:c>
      <x:c r="E4474" s="68" t="n">
        <x:v>25.8</x:v>
      </x:c>
      <x:c r="F4474" s="68" t="n">
        <x:v>50.4</x:v>
      </x:c>
      <x:c r="G4474" s="68" t="n">
        <x:v>10.5</x:v>
      </x:c>
      <x:c r="H4474" s="69" t="n">
        <x:v>1.936</x:v>
      </x:c>
      <x:c r="I4474" s="68" t="n">
        <x:v>4173</x:v>
      </x:c>
      <x:c r="J4474" s="68" t="n">
        <x:v>12.8</x:v>
      </x:c>
      <x:c r="K4474" s="68" t="n">
        <x:v>395</x:v>
      </x:c>
      <x:c r="L4474" s="68" t="n">
        <x:v>1.7</x:v>
      </x:c>
      <x:c r="M4474" s="70" t="n">
        <x:v>0.043</x:v>
      </x:c>
      <x:c r="N4474" s="71" t="n">
        <x:v>92</x:v>
      </x:c>
      <x:c r="O4474" s="33" t="n">
        <x:f>ROUND(3*E4474+F4474+G4474*H4474,1)</x:f>
        <x:v>148.1</x:v>
      </x:c>
      <x:c r="P4474" s="33" t="n">
        <x:f>ROUND('Inputs'!$C$4*'Inputs'!$C$7*'Inputs'!$C$5*C4474/3600,1)</x:f>
        <x:v>4318.9</x:v>
      </x:c>
      <x:c r="Q4474" s="33" t="n">
        <x:f>ROUND(('Inputs'!$C$4/B4474)*'Inputs'!$C$7*'Inputs'!$C$6*D4474/3600,1)</x:f>
        <x:v>1081.9</x:v>
      </x:c>
      <x:c r="R4474" s="59" t="n">
        <x:f>ROUND((P4474-Q4474)*O4474-('Inputs'!$C$4/B4474)*(I4474/J4474+K4474)-'Inputs'!$C$4*L4474-('Inputs'!$C$4*'Inputs'!$C$20*'Inputs'!$C$21*'Inputs'!$C$22/1000)*M4474*N4474,0)</x:f>
        <x:v>323171</x:v>
      </x:c>
      <x:c r="S4474" s="59" t="n">
        <x:f>ROUND(R4474/'Inputs'!$C$4,2)</x:f>
        <x:v>32.32</x:v>
      </x:c>
      <x:c r="T4474" s="33" t="n">
        <x:f>ROUND((P4474-Q4474)*G4474*'Inputs'!$C$25/1000,1)</x:f>
        <x:v>87.8</x:v>
      </x:c>
    </x:row>
    <x:row r="4475">
      <x:c r="A4475" t="n">
        <x:v>4460</x:v>
      </x:c>
      <x:c r="B4475" s="68" t="n">
        <x:v>46.3</x:v>
      </x:c>
      <x:c r="C4475" s="68" t="n">
        <x:v>25.2</x:v>
      </x:c>
      <x:c r="D4475" s="68" t="n">
        <x:v>217.5</x:v>
      </x:c>
      <x:c r="E4475" s="68" t="n">
        <x:v>25.6</x:v>
      </x:c>
      <x:c r="F4475" s="68" t="n">
        <x:v>41.6</x:v>
      </x:c>
      <x:c r="G4475" s="68" t="n">
        <x:v>10.9</x:v>
      </x:c>
      <x:c r="H4475" s="69" t="n">
        <x:v>1.975</x:v>
      </x:c>
      <x:c r="I4475" s="68" t="n">
        <x:v>6437</x:v>
      </x:c>
      <x:c r="J4475" s="68" t="n">
        <x:v>13.6</x:v>
      </x:c>
      <x:c r="K4475" s="68" t="n">
        <x:v>456</x:v>
      </x:c>
      <x:c r="L4475" s="68" t="n">
        <x:v>4.2</x:v>
      </x:c>
      <x:c r="M4475" s="70" t="n">
        <x:v>0.099</x:v>
      </x:c>
      <x:c r="N4475" s="71" t="n">
        <x:v>90</x:v>
      </x:c>
      <x:c r="O4475" s="33" t="n">
        <x:f>ROUND(3*E4475+F4475+G4475*H4475,1)</x:f>
        <x:v>139.9</x:v>
      </x:c>
      <x:c r="P4475" s="33" t="n">
        <x:f>ROUND('Inputs'!$C$4*'Inputs'!$C$7*'Inputs'!$C$5*C4475/3600,1)</x:f>
        <x:v>3640</x:v>
      </x:c>
      <x:c r="Q4475" s="33" t="n">
        <x:f>ROUND(('Inputs'!$C$4/B4475)*'Inputs'!$C$7*'Inputs'!$C$6*D4475/3600,1)</x:f>
        <x:v>1357.1</x:v>
      </x:c>
      <x:c r="R4475" s="59" t="n">
        <x:f>ROUND((P4475-Q4475)*O4475-('Inputs'!$C$4/B4475)*(I4475/J4475+K4475)-'Inputs'!$C$4*L4475-('Inputs'!$C$4*'Inputs'!$C$20*'Inputs'!$C$21*'Inputs'!$C$22/1000)*M4475*N4475,0)</x:f>
        <x:v>56739</x:v>
      </x:c>
      <x:c r="S4475" s="59" t="n">
        <x:f>ROUND(R4475/'Inputs'!$C$4,2)</x:f>
        <x:v>5.67</x:v>
      </x:c>
      <x:c r="T4475" s="33" t="n">
        <x:f>ROUND((P4475-Q4475)*G4475*'Inputs'!$C$25/1000,1)</x:f>
        <x:v>64.3</x:v>
      </x:c>
    </x:row>
    <x:row r="4476">
      <x:c r="A4476" t="n">
        <x:v>4461</x:v>
      </x:c>
      <x:c r="B4476" s="68" t="n">
        <x:v>34.3</x:v>
      </x:c>
      <x:c r="C4476" s="68" t="n">
        <x:v>32.9</x:v>
      </x:c>
      <x:c r="D4476" s="68" t="n">
        <x:v>232.9</x:v>
      </x:c>
      <x:c r="E4476" s="68" t="n">
        <x:v>20.5</x:v>
      </x:c>
      <x:c r="F4476" s="68" t="n">
        <x:v>40.1</x:v>
      </x:c>
      <x:c r="G4476" s="68" t="n">
        <x:v>10.2</x:v>
      </x:c>
      <x:c r="H4476" s="69" t="n">
        <x:v>2.063</x:v>
      </x:c>
      <x:c r="I4476" s="68" t="n">
        <x:v>7628</x:v>
      </x:c>
      <x:c r="J4476" s="68" t="n">
        <x:v>14.7</x:v>
      </x:c>
      <x:c r="K4476" s="68" t="n">
        <x:v>579</x:v>
      </x:c>
      <x:c r="L4476" s="68" t="n">
        <x:v>5.6</x:v>
      </x:c>
      <x:c r="M4476" s="70" t="n">
        <x:v>0.01</x:v>
      </x:c>
      <x:c r="N4476" s="71" t="n">
        <x:v>122</x:v>
      </x:c>
      <x:c r="O4476" s="33" t="n">
        <x:f>ROUND(3*E4476+F4476+G4476*H4476,1)</x:f>
        <x:v>122.6</x:v>
      </x:c>
      <x:c r="P4476" s="33" t="n">
        <x:f>ROUND('Inputs'!$C$4*'Inputs'!$C$7*'Inputs'!$C$5*C4476/3600,1)</x:f>
        <x:v>4752.2</x:v>
      </x:c>
      <x:c r="Q4476" s="33" t="n">
        <x:f>ROUND(('Inputs'!$C$4/B4476)*'Inputs'!$C$7*'Inputs'!$C$6*D4476/3600,1)</x:f>
        <x:v>1961.6</x:v>
      </x:c>
      <x:c r="R4476" s="59" t="n">
        <x:f>ROUND((P4476-Q4476)*O4476-('Inputs'!$C$4/B4476)*(I4476/J4476+K4476)-'Inputs'!$C$4*L4476-('Inputs'!$C$4*'Inputs'!$C$20*'Inputs'!$C$21*'Inputs'!$C$22/1000)*M4476*N4476,0)</x:f>
        <x:v>-36691</x:v>
      </x:c>
      <x:c r="S4476" s="59" t="n">
        <x:f>ROUND(R4476/'Inputs'!$C$4,2)</x:f>
        <x:v>-3.67</x:v>
      </x:c>
      <x:c r="T4476" s="33" t="n">
        <x:f>ROUND((P4476-Q4476)*G4476*'Inputs'!$C$25/1000,1)</x:f>
        <x:v>73.5</x:v>
      </x:c>
    </x:row>
    <x:row r="4477">
      <x:c r="A4477" t="n">
        <x:v>4462</x:v>
      </x:c>
      <x:c r="B4477" s="68" t="n">
        <x:v>39.9</x:v>
      </x:c>
      <x:c r="C4477" s="68" t="n">
        <x:v>31.2</x:v>
      </x:c>
      <x:c r="D4477" s="68" t="n">
        <x:v>161.7</x:v>
      </x:c>
      <x:c r="E4477" s="68" t="n">
        <x:v>21.1</x:v>
      </x:c>
      <x:c r="F4477" s="68" t="n">
        <x:v>43</x:v>
      </x:c>
      <x:c r="G4477" s="68" t="n">
        <x:v>8.1</x:v>
      </x:c>
      <x:c r="H4477" s="69" t="n">
        <x:v>2.029</x:v>
      </x:c>
      <x:c r="I4477" s="68" t="n">
        <x:v>5758</x:v>
      </x:c>
      <x:c r="J4477" s="68" t="n">
        <x:v>13.8</x:v>
      </x:c>
      <x:c r="K4477" s="68" t="n">
        <x:v>553</x:v>
      </x:c>
      <x:c r="L4477" s="68" t="n">
        <x:v>5.4</x:v>
      </x:c>
      <x:c r="M4477" s="70" t="n">
        <x:v>0.064</x:v>
      </x:c>
      <x:c r="N4477" s="71" t="n">
        <x:v>97</x:v>
      </x:c>
      <x:c r="O4477" s="33" t="n">
        <x:f>ROUND(3*E4477+F4477+G4477*H4477,1)</x:f>
        <x:v>122.7</x:v>
      </x:c>
      <x:c r="P4477" s="33" t="n">
        <x:f>ROUND('Inputs'!$C$4*'Inputs'!$C$7*'Inputs'!$C$5*C4477/3600,1)</x:f>
        <x:v>4506.7</x:v>
      </x:c>
      <x:c r="Q4477" s="33" t="n">
        <x:f>ROUND(('Inputs'!$C$4/B4477)*'Inputs'!$C$7*'Inputs'!$C$6*D4477/3600,1)</x:f>
        <x:v>1170.8</x:v>
      </x:c>
      <x:c r="R4477" s="59" t="n">
        <x:f>ROUND((P4477-Q4477)*O4477-('Inputs'!$C$4/B4477)*(I4477/J4477+K4477)-'Inputs'!$C$4*L4477-('Inputs'!$C$4*'Inputs'!$C$20*'Inputs'!$C$21*'Inputs'!$C$22/1000)*M4477*N4477,0)</x:f>
        <x:v>98263</x:v>
      </x:c>
      <x:c r="S4477" s="59" t="n">
        <x:f>ROUND(R4477/'Inputs'!$C$4,2)</x:f>
        <x:v>9.83</x:v>
      </x:c>
      <x:c r="T4477" s="33" t="n">
        <x:f>ROUND((P4477-Q4477)*G4477*'Inputs'!$C$25/1000,1)</x:f>
        <x:v>69.8</x:v>
      </x:c>
    </x:row>
    <x:row r="4478">
      <x:c r="A4478" t="n">
        <x:v>4463</x:v>
      </x:c>
      <x:c r="B4478" s="68" t="n">
        <x:v>58.7</x:v>
      </x:c>
      <x:c r="C4478" s="68" t="n">
        <x:v>26.5</x:v>
      </x:c>
      <x:c r="D4478" s="68" t="n">
        <x:v>212</x:v>
      </x:c>
      <x:c r="E4478" s="68" t="n">
        <x:v>20.2</x:v>
      </x:c>
      <x:c r="F4478" s="68" t="n">
        <x:v>38.5</x:v>
      </x:c>
      <x:c r="G4478" s="68" t="n">
        <x:v>9.8</x:v>
      </x:c>
      <x:c r="H4478" s="69" t="n">
        <x:v>1.775</x:v>
      </x:c>
      <x:c r="I4478" s="68" t="n">
        <x:v>8284</x:v>
      </x:c>
      <x:c r="J4478" s="68" t="n">
        <x:v>11</x:v>
      </x:c>
      <x:c r="K4478" s="68" t="n">
        <x:v>534</x:v>
      </x:c>
      <x:c r="L4478" s="68" t="n">
        <x:v>4.5</x:v>
      </x:c>
      <x:c r="M4478" s="70" t="n">
        <x:v>0.061</x:v>
      </x:c>
      <x:c r="N4478" s="71" t="n">
        <x:v>76</x:v>
      </x:c>
      <x:c r="O4478" s="33" t="n">
        <x:f>ROUND(3*E4478+F4478+G4478*H4478,1)</x:f>
        <x:v>116.5</x:v>
      </x:c>
      <x:c r="P4478" s="33" t="n">
        <x:f>ROUND('Inputs'!$C$4*'Inputs'!$C$7*'Inputs'!$C$5*C4478/3600,1)</x:f>
        <x:v>3827.8</x:v>
      </x:c>
      <x:c r="Q4478" s="33" t="n">
        <x:f>ROUND(('Inputs'!$C$4/B4478)*'Inputs'!$C$7*'Inputs'!$C$6*D4478/3600,1)</x:f>
        <x:v>1043.3</x:v>
      </x:c>
      <x:c r="R4478" s="59" t="n">
        <x:f>ROUND((P4478-Q4478)*O4478-('Inputs'!$C$4/B4478)*(I4478/J4478+K4478)-'Inputs'!$C$4*L4478-('Inputs'!$C$4*'Inputs'!$C$20*'Inputs'!$C$21*'Inputs'!$C$22/1000)*M4478*N4478,0)</x:f>
        <x:v>49762</x:v>
      </x:c>
      <x:c r="S4478" s="59" t="n">
        <x:f>ROUND(R4478/'Inputs'!$C$4,2)</x:f>
        <x:v>4.98</x:v>
      </x:c>
      <x:c r="T4478" s="33" t="n">
        <x:f>ROUND((P4478-Q4478)*G4478*'Inputs'!$C$25/1000,1)</x:f>
        <x:v>70.5</x:v>
      </x:c>
    </x:row>
    <x:row r="4479">
      <x:c r="A4479" t="n">
        <x:v>4464</x:v>
      </x:c>
      <x:c r="B4479" s="68" t="n">
        <x:v>54.8</x:v>
      </x:c>
      <x:c r="C4479" s="68" t="n">
        <x:v>33.4</x:v>
      </x:c>
      <x:c r="D4479" s="68" t="n">
        <x:v>213.5</x:v>
      </x:c>
      <x:c r="E4479" s="68" t="n">
        <x:v>26.3</x:v>
      </x:c>
      <x:c r="F4479" s="68" t="n">
        <x:v>35</x:v>
      </x:c>
      <x:c r="G4479" s="68" t="n">
        <x:v>8.4</x:v>
      </x:c>
      <x:c r="H4479" s="69" t="n">
        <x:v>1.958</x:v>
      </x:c>
      <x:c r="I4479" s="68" t="n">
        <x:v>7866</x:v>
      </x:c>
      <x:c r="J4479" s="68" t="n">
        <x:v>8.5</x:v>
      </x:c>
      <x:c r="K4479" s="68" t="n">
        <x:v>570</x:v>
      </x:c>
      <x:c r="L4479" s="68" t="n">
        <x:v>6</x:v>
      </x:c>
      <x:c r="M4479" s="70" t="n">
        <x:v>0.005</x:v>
      </x:c>
      <x:c r="N4479" s="71" t="n">
        <x:v>152</x:v>
      </x:c>
      <x:c r="O4479" s="33" t="n">
        <x:f>ROUND(3*E4479+F4479+G4479*H4479,1)</x:f>
        <x:v>130.3</x:v>
      </x:c>
      <x:c r="P4479" s="33" t="n">
        <x:f>ROUND('Inputs'!$C$4*'Inputs'!$C$7*'Inputs'!$C$5*C4479/3600,1)</x:f>
        <x:v>4824.4</x:v>
      </x:c>
      <x:c r="Q4479" s="33" t="n">
        <x:f>ROUND(('Inputs'!$C$4/B4479)*'Inputs'!$C$7*'Inputs'!$C$6*D4479/3600,1)</x:f>
        <x:v>1125.5</x:v>
      </x:c>
      <x:c r="R4479" s="59" t="n">
        <x:f>ROUND((P4479-Q4479)*O4479-('Inputs'!$C$4/B4479)*(I4479/J4479+K4479)-'Inputs'!$C$4*L4479-('Inputs'!$C$4*'Inputs'!$C$20*'Inputs'!$C$21*'Inputs'!$C$22/1000)*M4479*N4479,0)</x:f>
        <x:v>147382</x:v>
      </x:c>
      <x:c r="S4479" s="59" t="n">
        <x:f>ROUND(R4479/'Inputs'!$C$4,2)</x:f>
        <x:v>14.74</x:v>
      </x:c>
      <x:c r="T4479" s="33" t="n">
        <x:f>ROUND((P4479-Q4479)*G4479*'Inputs'!$C$25/1000,1)</x:f>
        <x:v>80.3</x:v>
      </x:c>
    </x:row>
    <x:row r="4480">
      <x:c r="A4480" t="n">
        <x:v>4465</x:v>
      </x:c>
      <x:c r="B4480" s="68" t="n">
        <x:v>52.8</x:v>
      </x:c>
      <x:c r="C4480" s="68" t="n">
        <x:v>28.1</x:v>
      </x:c>
      <x:c r="D4480" s="68" t="n">
        <x:v>216.7</x:v>
      </x:c>
      <x:c r="E4480" s="68" t="n">
        <x:v>24.5</x:v>
      </x:c>
      <x:c r="F4480" s="68" t="n">
        <x:v>53.8</x:v>
      </x:c>
      <x:c r="G4480" s="68" t="n">
        <x:v>8.9</x:v>
      </x:c>
      <x:c r="H4480" s="69" t="n">
        <x:v>1.863</x:v>
      </x:c>
      <x:c r="I4480" s="68" t="n">
        <x:v>5880</x:v>
      </x:c>
      <x:c r="J4480" s="68" t="n">
        <x:v>10.7</x:v>
      </x:c>
      <x:c r="K4480" s="68" t="n">
        <x:v>669</x:v>
      </x:c>
      <x:c r="L4480" s="68" t="n">
        <x:v>2.1</x:v>
      </x:c>
      <x:c r="M4480" s="70" t="n">
        <x:v>0.099</x:v>
      </x:c>
      <x:c r="N4480" s="71" t="n">
        <x:v>104</x:v>
      </x:c>
      <x:c r="O4480" s="33" t="n">
        <x:f>ROUND(3*E4480+F4480+G4480*H4480,1)</x:f>
        <x:v>143.9</x:v>
      </x:c>
      <x:c r="P4480" s="33" t="n">
        <x:f>ROUND('Inputs'!$C$4*'Inputs'!$C$7*'Inputs'!$C$5*C4480/3600,1)</x:f>
        <x:v>4058.9</x:v>
      </x:c>
      <x:c r="Q4480" s="33" t="n">
        <x:f>ROUND(('Inputs'!$C$4/B4480)*'Inputs'!$C$7*'Inputs'!$C$6*D4480/3600,1)</x:f>
        <x:v>1185.6</x:v>
      </x:c>
      <x:c r="R4480" s="59" t="n">
        <x:f>ROUND((P4480-Q4480)*O4480-('Inputs'!$C$4/B4480)*(I4480/J4480+K4480)-'Inputs'!$C$4*L4480-('Inputs'!$C$4*'Inputs'!$C$20*'Inputs'!$C$21*'Inputs'!$C$22/1000)*M4480*N4480,0)</x:f>
        <x:v>138662</x:v>
      </x:c>
      <x:c r="S4480" s="59" t="n">
        <x:f>ROUND(R4480/'Inputs'!$C$4,2)</x:f>
        <x:v>13.87</x:v>
      </x:c>
      <x:c r="T4480" s="33" t="n">
        <x:f>ROUND((P4480-Q4480)*G4480*'Inputs'!$C$25/1000,1)</x:f>
        <x:v>66.1</x:v>
      </x:c>
    </x:row>
    <x:row r="4481">
      <x:c r="A4481" t="n">
        <x:v>4466</x:v>
      </x:c>
      <x:c r="B4481" s="68" t="n">
        <x:v>44.2</x:v>
      </x:c>
      <x:c r="C4481" s="68" t="n">
        <x:v>31</x:v>
      </x:c>
      <x:c r="D4481" s="68" t="n">
        <x:v>197.5</x:v>
      </x:c>
      <x:c r="E4481" s="68" t="n">
        <x:v>20.2</x:v>
      </x:c>
      <x:c r="F4481" s="68" t="n">
        <x:v>45.2</x:v>
      </x:c>
      <x:c r="G4481" s="68" t="n">
        <x:v>8.2</x:v>
      </x:c>
      <x:c r="H4481" s="69" t="n">
        <x:v>1.755</x:v>
      </x:c>
      <x:c r="I4481" s="68" t="n">
        <x:v>6729</x:v>
      </x:c>
      <x:c r="J4481" s="68" t="n">
        <x:v>12.4</x:v>
      </x:c>
      <x:c r="K4481" s="68" t="n">
        <x:v>928</x:v>
      </x:c>
      <x:c r="L4481" s="68" t="n">
        <x:v>2.3</x:v>
      </x:c>
      <x:c r="M4481" s="70" t="n">
        <x:v>0.033</x:v>
      </x:c>
      <x:c r="N4481" s="71" t="n">
        <x:v>127</x:v>
      </x:c>
      <x:c r="O4481" s="33" t="n">
        <x:f>ROUND(3*E4481+F4481+G4481*H4481,1)</x:f>
        <x:v>120.2</x:v>
      </x:c>
      <x:c r="P4481" s="33" t="n">
        <x:f>ROUND('Inputs'!$C$4*'Inputs'!$C$7*'Inputs'!$C$5*C4481/3600,1)</x:f>
        <x:v>4477.8</x:v>
      </x:c>
      <x:c r="Q4481" s="33" t="n">
        <x:f>ROUND(('Inputs'!$C$4/B4481)*'Inputs'!$C$7*'Inputs'!$C$6*D4481/3600,1)</x:f>
        <x:v>1290.8</x:v>
      </x:c>
      <x:c r="R4481" s="59" t="n">
        <x:f>ROUND((P4481-Q4481)*O4481-('Inputs'!$C$4/B4481)*(I4481/J4481+K4481)-'Inputs'!$C$4*L4481-('Inputs'!$C$4*'Inputs'!$C$20*'Inputs'!$C$21*'Inputs'!$C$22/1000)*M4481*N4481,0)</x:f>
        <x:v>17977</x:v>
      </x:c>
      <x:c r="S4481" s="59" t="n">
        <x:f>ROUND(R4481/'Inputs'!$C$4,2)</x:f>
        <x:v>1.8</x:v>
      </x:c>
      <x:c r="T4481" s="33" t="n">
        <x:f>ROUND((P4481-Q4481)*G4481*'Inputs'!$C$25/1000,1)</x:f>
        <x:v>67.5</x:v>
      </x:c>
    </x:row>
    <x:row r="4482">
      <x:c r="A4482" t="n">
        <x:v>4467</x:v>
      </x:c>
      <x:c r="B4482" s="68" t="n">
        <x:v>25.8</x:v>
      </x:c>
      <x:c r="C4482" s="68" t="n">
        <x:v>26.7</x:v>
      </x:c>
      <x:c r="D4482" s="68" t="n">
        <x:v>219.8</x:v>
      </x:c>
      <x:c r="E4482" s="68" t="n">
        <x:v>22.2</x:v>
      </x:c>
      <x:c r="F4482" s="68" t="n">
        <x:v>52.5</x:v>
      </x:c>
      <x:c r="G4482" s="68" t="n">
        <x:v>8</x:v>
      </x:c>
      <x:c r="H4482" s="69" t="n">
        <x:v>1.743</x:v>
      </x:c>
      <x:c r="I4482" s="68" t="n">
        <x:v>7256</x:v>
      </x:c>
      <x:c r="J4482" s="68" t="n">
        <x:v>11.6</x:v>
      </x:c>
      <x:c r="K4482" s="68" t="n">
        <x:v>642</x:v>
      </x:c>
      <x:c r="L4482" s="68" t="n">
        <x:v>1.7</x:v>
      </x:c>
      <x:c r="M4482" s="70" t="n">
        <x:v>0.077</x:v>
      </x:c>
      <x:c r="N4482" s="71" t="n">
        <x:v>125</x:v>
      </x:c>
      <x:c r="O4482" s="33" t="n">
        <x:f>ROUND(3*E4482+F4482+G4482*H4482,1)</x:f>
        <x:v>133</x:v>
      </x:c>
      <x:c r="P4482" s="33" t="n">
        <x:f>ROUND('Inputs'!$C$4*'Inputs'!$C$7*'Inputs'!$C$5*C4482/3600,1)</x:f>
        <x:v>3856.7</x:v>
      </x:c>
      <x:c r="Q4482" s="33" t="n">
        <x:f>ROUND(('Inputs'!$C$4/B4482)*'Inputs'!$C$7*'Inputs'!$C$6*D4482/3600,1)</x:f>
        <x:v>2461.2</x:v>
      </x:c>
      <x:c r="R4482" s="59" t="n">
        <x:f>ROUND((P4482-Q4482)*O4482-('Inputs'!$C$4/B4482)*(I4482/J4482+K4482)-'Inputs'!$C$4*L4482-('Inputs'!$C$4*'Inputs'!$C$20*'Inputs'!$C$21*'Inputs'!$C$22/1000)*M4482*N4482,0)</x:f>
        <x:v>-344207</x:v>
      </x:c>
      <x:c r="S4482" s="59" t="n">
        <x:f>ROUND(R4482/'Inputs'!$C$4,2)</x:f>
        <x:v>-34.42</x:v>
      </x:c>
      <x:c r="T4482" s="33" t="n">
        <x:f>ROUND((P4482-Q4482)*G4482*'Inputs'!$C$25/1000,1)</x:f>
        <x:v>28.8</x:v>
      </x:c>
    </x:row>
    <x:row r="4483">
      <x:c r="A4483" t="n">
        <x:v>4468</x:v>
      </x:c>
      <x:c r="B4483" s="68" t="n">
        <x:v>48.7</x:v>
      </x:c>
      <x:c r="C4483" s="68" t="n">
        <x:v>27.8</x:v>
      </x:c>
      <x:c r="D4483" s="68" t="n">
        <x:v>176.9</x:v>
      </x:c>
      <x:c r="E4483" s="68" t="n">
        <x:v>21.9</x:v>
      </x:c>
      <x:c r="F4483" s="68" t="n">
        <x:v>54.7</x:v>
      </x:c>
      <x:c r="G4483" s="68" t="n">
        <x:v>8.4</x:v>
      </x:c>
      <x:c r="H4483" s="69" t="n">
        <x:v>1.731</x:v>
      </x:c>
      <x:c r="I4483" s="68" t="n">
        <x:v>7424</x:v>
      </x:c>
      <x:c r="J4483" s="68" t="n">
        <x:v>9</x:v>
      </x:c>
      <x:c r="K4483" s="68" t="n">
        <x:v>583</x:v>
      </x:c>
      <x:c r="L4483" s="68" t="n">
        <x:v>6</x:v>
      </x:c>
      <x:c r="M4483" s="70" t="n">
        <x:v>0.091</x:v>
      </x:c>
      <x:c r="N4483" s="71" t="n">
        <x:v>81</x:v>
      </x:c>
      <x:c r="O4483" s="33" t="n">
        <x:f>ROUND(3*E4483+F4483+G4483*H4483,1)</x:f>
        <x:v>134.9</x:v>
      </x:c>
      <x:c r="P4483" s="33" t="n">
        <x:f>ROUND('Inputs'!$C$4*'Inputs'!$C$7*'Inputs'!$C$5*C4483/3600,1)</x:f>
        <x:v>4015.6</x:v>
      </x:c>
      <x:c r="Q4483" s="33" t="n">
        <x:f>ROUND(('Inputs'!$C$4/B4483)*'Inputs'!$C$7*'Inputs'!$C$6*D4483/3600,1)</x:f>
        <x:v>1049.4</x:v>
      </x:c>
      <x:c r="R4483" s="59" t="n">
        <x:f>ROUND((P4483-Q4483)*O4483-('Inputs'!$C$4/B4483)*(I4483/J4483+K4483)-'Inputs'!$C$4*L4483-('Inputs'!$C$4*'Inputs'!$C$20*'Inputs'!$C$21*'Inputs'!$C$22/1000)*M4483*N4483,0)</x:f>
        <x:v>34564</x:v>
      </x:c>
      <x:c r="S4483" s="59" t="n">
        <x:f>ROUND(R4483/'Inputs'!$C$4,2)</x:f>
        <x:v>3.46</x:v>
      </x:c>
      <x:c r="T4483" s="33" t="n">
        <x:f>ROUND((P4483-Q4483)*G4483*'Inputs'!$C$25/1000,1)</x:f>
        <x:v>64.4</x:v>
      </x:c>
    </x:row>
    <x:row r="4484">
      <x:c r="A4484" t="n">
        <x:v>4469</x:v>
      </x:c>
      <x:c r="B4484" s="68" t="n">
        <x:v>39</x:v>
      </x:c>
      <x:c r="C4484" s="68" t="n">
        <x:v>30.9</x:v>
      </x:c>
      <x:c r="D4484" s="68" t="n">
        <x:v>247</x:v>
      </x:c>
      <x:c r="E4484" s="68" t="n">
        <x:v>28</x:v>
      </x:c>
      <x:c r="F4484" s="68" t="n">
        <x:v>38.4</x:v>
      </x:c>
      <x:c r="G4484" s="68" t="n">
        <x:v>8</x:v>
      </x:c>
      <x:c r="H4484" s="69" t="n">
        <x:v>1.827</x:v>
      </x:c>
      <x:c r="I4484" s="68" t="n">
        <x:v>6106</x:v>
      </x:c>
      <x:c r="J4484" s="68" t="n">
        <x:v>13.5</x:v>
      </x:c>
      <x:c r="K4484" s="68" t="n">
        <x:v>420</x:v>
      </x:c>
      <x:c r="L4484" s="68" t="n">
        <x:v>3.2</x:v>
      </x:c>
      <x:c r="M4484" s="70" t="n">
        <x:v>0.023</x:v>
      </x:c>
      <x:c r="N4484" s="71" t="n">
        <x:v>92</x:v>
      </x:c>
      <x:c r="O4484" s="33" t="n">
        <x:f>ROUND(3*E4484+F4484+G4484*H4484,1)</x:f>
        <x:v>137</x:v>
      </x:c>
      <x:c r="P4484" s="33" t="n">
        <x:f>ROUND('Inputs'!$C$4*'Inputs'!$C$7*'Inputs'!$C$5*C4484/3600,1)</x:f>
        <x:v>4463.3</x:v>
      </x:c>
      <x:c r="Q4484" s="33" t="n">
        <x:f>ROUND(('Inputs'!$C$4/B4484)*'Inputs'!$C$7*'Inputs'!$C$6*D4484/3600,1)</x:f>
        <x:v>1829.6</x:v>
      </x:c>
      <x:c r="R4484" s="59" t="n">
        <x:f>ROUND((P4484-Q4484)*O4484-('Inputs'!$C$4/B4484)*(I4484/J4484+K4484)-'Inputs'!$C$4*L4484-('Inputs'!$C$4*'Inputs'!$C$20*'Inputs'!$C$21*'Inputs'!$C$22/1000)*M4484*N4484,0)</x:f>
        <x:v>100419</x:v>
      </x:c>
      <x:c r="S4484" s="59" t="n">
        <x:f>ROUND(R4484/'Inputs'!$C$4,2)</x:f>
        <x:v>10.04</x:v>
      </x:c>
      <x:c r="T4484" s="33" t="n">
        <x:f>ROUND((P4484-Q4484)*G4484*'Inputs'!$C$25/1000,1)</x:f>
        <x:v>54.4</x:v>
      </x:c>
    </x:row>
    <x:row r="4485">
      <x:c r="A4485" t="n">
        <x:v>4470</x:v>
      </x:c>
      <x:c r="B4485" s="68" t="n">
        <x:v>30.6</x:v>
      </x:c>
      <x:c r="C4485" s="68" t="n">
        <x:v>28.4</x:v>
      </x:c>
      <x:c r="D4485" s="68" t="n">
        <x:v>240</x:v>
      </x:c>
      <x:c r="E4485" s="68" t="n">
        <x:v>21.6</x:v>
      </x:c>
      <x:c r="F4485" s="68" t="n">
        <x:v>45.9</x:v>
      </x:c>
      <x:c r="G4485" s="68" t="n">
        <x:v>10.9</x:v>
      </x:c>
      <x:c r="H4485" s="69" t="n">
        <x:v>1.761</x:v>
      </x:c>
      <x:c r="I4485" s="68" t="n">
        <x:v>8352</x:v>
      </x:c>
      <x:c r="J4485" s="68" t="n">
        <x:v>8</x:v>
      </x:c>
      <x:c r="K4485" s="68" t="n">
        <x:v>643</x:v>
      </x:c>
      <x:c r="L4485" s="68" t="n">
        <x:v>4.6</x:v>
      </x:c>
      <x:c r="M4485" s="70" t="n">
        <x:v>0.043</x:v>
      </x:c>
      <x:c r="N4485" s="71" t="n">
        <x:v>113</x:v>
      </x:c>
      <x:c r="O4485" s="33" t="n">
        <x:f>ROUND(3*E4485+F4485+G4485*H4485,1)</x:f>
        <x:v>129.9</x:v>
      </x:c>
      <x:c r="P4485" s="33" t="n">
        <x:f>ROUND('Inputs'!$C$4*'Inputs'!$C$7*'Inputs'!$C$5*C4485/3600,1)</x:f>
        <x:v>4102.2</x:v>
      </x:c>
      <x:c r="Q4485" s="33" t="n">
        <x:f>ROUND(('Inputs'!$C$4/B4485)*'Inputs'!$C$7*'Inputs'!$C$6*D4485/3600,1)</x:f>
        <x:v>2265.8</x:v>
      </x:c>
      <x:c r="R4485" s="59" t="n">
        <x:f>ROUND((P4485-Q4485)*O4485-('Inputs'!$C$4/B4485)*(I4485/J4485+K4485)-'Inputs'!$C$4*L4485-('Inputs'!$C$4*'Inputs'!$C$20*'Inputs'!$C$21*'Inputs'!$C$22/1000)*M4485*N4485,0)</x:f>
        <x:v>-369624</x:v>
      </x:c>
      <x:c r="S4485" s="59" t="n">
        <x:f>ROUND(R4485/'Inputs'!$C$4,2)</x:f>
        <x:v>-36.96</x:v>
      </x:c>
      <x:c r="T4485" s="33" t="n">
        <x:f>ROUND((P4485-Q4485)*G4485*'Inputs'!$C$25/1000,1)</x:f>
        <x:v>51.7</x:v>
      </x:c>
    </x:row>
    <x:row r="4486">
      <x:c r="A4486" t="n">
        <x:v>4471</x:v>
      </x:c>
      <x:c r="B4486" s="68" t="n">
        <x:v>55.6</x:v>
      </x:c>
      <x:c r="C4486" s="68" t="n">
        <x:v>30.8</x:v>
      </x:c>
      <x:c r="D4486" s="68" t="n">
        <x:v>245.4</x:v>
      </x:c>
      <x:c r="E4486" s="68" t="n">
        <x:v>24.4</x:v>
      </x:c>
      <x:c r="F4486" s="68" t="n">
        <x:v>53.3</x:v>
      </x:c>
      <x:c r="G4486" s="68" t="n">
        <x:v>9</x:v>
      </x:c>
      <x:c r="H4486" s="69" t="n">
        <x:v>2.034</x:v>
      </x:c>
      <x:c r="I4486" s="68" t="n">
        <x:v>5566</x:v>
      </x:c>
      <x:c r="J4486" s="68" t="n">
        <x:v>9.8</x:v>
      </x:c>
      <x:c r="K4486" s="68" t="n">
        <x:v>618</x:v>
      </x:c>
      <x:c r="L4486" s="68" t="n">
        <x:v>3.7</x:v>
      </x:c>
      <x:c r="M4486" s="70" t="n">
        <x:v>0.005</x:v>
      </x:c>
      <x:c r="N4486" s="71" t="n">
        <x:v>103</x:v>
      </x:c>
      <x:c r="O4486" s="33" t="n">
        <x:f>ROUND(3*E4486+F4486+G4486*H4486,1)</x:f>
        <x:v>144.8</x:v>
      </x:c>
      <x:c r="P4486" s="33" t="n">
        <x:f>ROUND('Inputs'!$C$4*'Inputs'!$C$7*'Inputs'!$C$5*C4486/3600,1)</x:f>
        <x:v>4448.9</x:v>
      </x:c>
      <x:c r="Q4486" s="33" t="n">
        <x:f>ROUND(('Inputs'!$C$4/B4486)*'Inputs'!$C$7*'Inputs'!$C$6*D4486/3600,1)</x:f>
        <x:v>1275.1</x:v>
      </x:c>
      <x:c r="R4486" s="59" t="n">
        <x:f>ROUND((P4486-Q4486)*O4486-('Inputs'!$C$4/B4486)*(I4486/J4486+K4486)-'Inputs'!$C$4*L4486-('Inputs'!$C$4*'Inputs'!$C$20*'Inputs'!$C$21*'Inputs'!$C$22/1000)*M4486*N4486,0)</x:f>
        <x:v>208113</x:v>
      </x:c>
      <x:c r="S4486" s="59" t="n">
        <x:f>ROUND(R4486/'Inputs'!$C$4,2)</x:f>
        <x:v>20.81</x:v>
      </x:c>
      <x:c r="T4486" s="33" t="n">
        <x:f>ROUND((P4486-Q4486)*G4486*'Inputs'!$C$25/1000,1)</x:f>
        <x:v>73.8</x:v>
      </x:c>
    </x:row>
    <x:row r="4487">
      <x:c r="A4487" t="n">
        <x:v>4472</x:v>
      </x:c>
      <x:c r="B4487" s="68" t="n">
        <x:v>32</x:v>
      </x:c>
      <x:c r="C4487" s="68" t="n">
        <x:v>26.7</x:v>
      </x:c>
      <x:c r="D4487" s="68" t="n">
        <x:v>217.8</x:v>
      </x:c>
      <x:c r="E4487" s="68" t="n">
        <x:v>22.4</x:v>
      </x:c>
      <x:c r="F4487" s="68" t="n">
        <x:v>43.4</x:v>
      </x:c>
      <x:c r="G4487" s="68" t="n">
        <x:v>9.3</x:v>
      </x:c>
      <x:c r="H4487" s="69" t="n">
        <x:v>1.827</x:v>
      </x:c>
      <x:c r="I4487" s="68" t="n">
        <x:v>6947</x:v>
      </x:c>
      <x:c r="J4487" s="68" t="n">
        <x:v>11.1</x:v>
      </x:c>
      <x:c r="K4487" s="68" t="n">
        <x:v>775</x:v>
      </x:c>
      <x:c r="L4487" s="68" t="n">
        <x:v>2.8</x:v>
      </x:c>
      <x:c r="M4487" s="70" t="n">
        <x:v>0.027</x:v>
      </x:c>
      <x:c r="N4487" s="71" t="n">
        <x:v>92</x:v>
      </x:c>
      <x:c r="O4487" s="33" t="n">
        <x:f>ROUND(3*E4487+F4487+G4487*H4487,1)</x:f>
        <x:v>127.6</x:v>
      </x:c>
      <x:c r="P4487" s="33" t="n">
        <x:f>ROUND('Inputs'!$C$4*'Inputs'!$C$7*'Inputs'!$C$5*C4487/3600,1)</x:f>
        <x:v>3856.7</x:v>
      </x:c>
      <x:c r="Q4487" s="33" t="n">
        <x:f>ROUND(('Inputs'!$C$4/B4487)*'Inputs'!$C$7*'Inputs'!$C$6*D4487/3600,1)</x:f>
        <x:v>1966.3</x:v>
      </x:c>
      <x:c r="R4487" s="59" t="n">
        <x:f>ROUND((P4487-Q4487)*O4487-('Inputs'!$C$4/B4487)*(I4487/J4487+K4487)-'Inputs'!$C$4*L4487-('Inputs'!$C$4*'Inputs'!$C$20*'Inputs'!$C$21*'Inputs'!$C$22/1000)*M4487*N4487,0)</x:f>
        <x:v>-230107</x:v>
      </x:c>
      <x:c r="S4487" s="59" t="n">
        <x:f>ROUND(R4487/'Inputs'!$C$4,2)</x:f>
        <x:v>-23.01</x:v>
      </x:c>
      <x:c r="T4487" s="33" t="n">
        <x:f>ROUND((P4487-Q4487)*G4487*'Inputs'!$C$25/1000,1)</x:f>
        <x:v>45.4</x:v>
      </x:c>
    </x:row>
    <x:row r="4488">
      <x:c r="A4488" t="n">
        <x:v>4473</x:v>
      </x:c>
      <x:c r="B4488" s="68" t="n">
        <x:v>33</x:v>
      </x:c>
      <x:c r="C4488" s="68" t="n">
        <x:v>27</x:v>
      </x:c>
      <x:c r="D4488" s="68" t="n">
        <x:v>181.6</x:v>
      </x:c>
      <x:c r="E4488" s="68" t="n">
        <x:v>22.3</x:v>
      </x:c>
      <x:c r="F4488" s="68" t="n">
        <x:v>47.5</x:v>
      </x:c>
      <x:c r="G4488" s="68" t="n">
        <x:v>9</x:v>
      </x:c>
      <x:c r="H4488" s="69" t="n">
        <x:v>1.935</x:v>
      </x:c>
      <x:c r="I4488" s="68" t="n">
        <x:v>5037</x:v>
      </x:c>
      <x:c r="J4488" s="68" t="n">
        <x:v>13.4</x:v>
      </x:c>
      <x:c r="K4488" s="68" t="n">
        <x:v>655</x:v>
      </x:c>
      <x:c r="L4488" s="68" t="n">
        <x:v>5.4</x:v>
      </x:c>
      <x:c r="M4488" s="70" t="n">
        <x:v>0.075</x:v>
      </x:c>
      <x:c r="N4488" s="71" t="n">
        <x:v>65</x:v>
      </x:c>
      <x:c r="O4488" s="33" t="n">
        <x:f>ROUND(3*E4488+F4488+G4488*H4488,1)</x:f>
        <x:v>131.8</x:v>
      </x:c>
      <x:c r="P4488" s="33" t="n">
        <x:f>ROUND('Inputs'!$C$4*'Inputs'!$C$7*'Inputs'!$C$5*C4488/3600,1)</x:f>
        <x:v>3900</x:v>
      </x:c>
      <x:c r="Q4488" s="33" t="n">
        <x:f>ROUND(('Inputs'!$C$4/B4488)*'Inputs'!$C$7*'Inputs'!$C$6*D4488/3600,1)</x:f>
        <x:v>1589.8</x:v>
      </x:c>
      <x:c r="R4488" s="59" t="n">
        <x:f>ROUND((P4488-Q4488)*O4488-('Inputs'!$C$4/B4488)*(I4488/J4488+K4488)-'Inputs'!$C$4*L4488-('Inputs'!$C$4*'Inputs'!$C$20*'Inputs'!$C$21*'Inputs'!$C$22/1000)*M4488*N4488,0)</x:f>
        <x:v>-72809</x:v>
      </x:c>
      <x:c r="S4488" s="59" t="n">
        <x:f>ROUND(R4488/'Inputs'!$C$4,2)</x:f>
        <x:v>-7.28</x:v>
      </x:c>
      <x:c r="T4488" s="33" t="n">
        <x:f>ROUND((P4488-Q4488)*G4488*'Inputs'!$C$25/1000,1)</x:f>
        <x:v>53.7</x:v>
      </x:c>
    </x:row>
    <x:row r="4489">
      <x:c r="A4489" t="n">
        <x:v>4474</x:v>
      </x:c>
      <x:c r="B4489" s="68" t="n">
        <x:v>46.9</x:v>
      </x:c>
      <x:c r="C4489" s="68" t="n">
        <x:v>27.2</x:v>
      </x:c>
      <x:c r="D4489" s="68" t="n">
        <x:v>232</x:v>
      </x:c>
      <x:c r="E4489" s="68" t="n">
        <x:v>22.7</x:v>
      </x:c>
      <x:c r="F4489" s="68" t="n">
        <x:v>46.8</x:v>
      </x:c>
      <x:c r="G4489" s="68" t="n">
        <x:v>11</x:v>
      </x:c>
      <x:c r="H4489" s="69" t="n">
        <x:v>1.644</x:v>
      </x:c>
      <x:c r="I4489" s="68" t="n">
        <x:v>5376</x:v>
      </x:c>
      <x:c r="J4489" s="68" t="n">
        <x:v>14.4</x:v>
      </x:c>
      <x:c r="K4489" s="68" t="n">
        <x:v>708</x:v>
      </x:c>
      <x:c r="L4489" s="68" t="n">
        <x:v>3</x:v>
      </x:c>
      <x:c r="M4489" s="70" t="n">
        <x:v>0.042</x:v>
      </x:c>
      <x:c r="N4489" s="71" t="n">
        <x:v>73</x:v>
      </x:c>
      <x:c r="O4489" s="33" t="n">
        <x:f>ROUND(3*E4489+F4489+G4489*H4489,1)</x:f>
        <x:v>133</x:v>
      </x:c>
      <x:c r="P4489" s="33" t="n">
        <x:f>ROUND('Inputs'!$C$4*'Inputs'!$C$7*'Inputs'!$C$5*C4489/3600,1)</x:f>
        <x:v>3928.9</x:v>
      </x:c>
      <x:c r="Q4489" s="33" t="n">
        <x:f>ROUND(('Inputs'!$C$4/B4489)*'Inputs'!$C$7*'Inputs'!$C$6*D4489/3600,1)</x:f>
        <x:v>1429</x:v>
      </x:c>
      <x:c r="R4489" s="59" t="n">
        <x:f>ROUND((P4489-Q4489)*O4489-('Inputs'!$C$4/B4489)*(I4489/J4489+K4489)-'Inputs'!$C$4*L4489-('Inputs'!$C$4*'Inputs'!$C$20*'Inputs'!$C$21*'Inputs'!$C$22/1000)*M4489*N4489,0)</x:f>
        <x:v>65069</x:v>
      </x:c>
      <x:c r="S4489" s="59" t="n">
        <x:f>ROUND(R4489/'Inputs'!$C$4,2)</x:f>
        <x:v>6.51</x:v>
      </x:c>
      <x:c r="T4489" s="33" t="n">
        <x:f>ROUND((P4489-Q4489)*G4489*'Inputs'!$C$25/1000,1)</x:f>
        <x:v>71</x:v>
      </x:c>
    </x:row>
    <x:row r="4490">
      <x:c r="A4490" t="n">
        <x:v>4475</x:v>
      </x:c>
      <x:c r="B4490" s="68" t="n">
        <x:v>33.2</x:v>
      </x:c>
      <x:c r="C4490" s="68" t="n">
        <x:v>32.4</x:v>
      </x:c>
      <x:c r="D4490" s="68" t="n">
        <x:v>220.8</x:v>
      </x:c>
      <x:c r="E4490" s="68" t="n">
        <x:v>26</x:v>
      </x:c>
      <x:c r="F4490" s="68" t="n">
        <x:v>55</x:v>
      </x:c>
      <x:c r="G4490" s="68" t="n">
        <x:v>10.3</x:v>
      </x:c>
      <x:c r="H4490" s="69" t="n">
        <x:v>1.919</x:v>
      </x:c>
      <x:c r="I4490" s="68" t="n">
        <x:v>6365</x:v>
      </x:c>
      <x:c r="J4490" s="68" t="n">
        <x:v>13.1</x:v>
      </x:c>
      <x:c r="K4490" s="68" t="n">
        <x:v>481</x:v>
      </x:c>
      <x:c r="L4490" s="68" t="n">
        <x:v>5.2</x:v>
      </x:c>
      <x:c r="M4490" s="70" t="n">
        <x:v>0.039</x:v>
      </x:c>
      <x:c r="N4490" s="71" t="n">
        <x:v>114</x:v>
      </x:c>
      <x:c r="O4490" s="33" t="n">
        <x:f>ROUND(3*E4490+F4490+G4490*H4490,1)</x:f>
        <x:v>152.8</x:v>
      </x:c>
      <x:c r="P4490" s="33" t="n">
        <x:f>ROUND('Inputs'!$C$4*'Inputs'!$C$7*'Inputs'!$C$5*C4490/3600,1)</x:f>
        <x:v>4680</x:v>
      </x:c>
      <x:c r="Q4490" s="33" t="n">
        <x:f>ROUND(('Inputs'!$C$4/B4490)*'Inputs'!$C$7*'Inputs'!$C$6*D4490/3600,1)</x:f>
        <x:v>1921.3</x:v>
      </x:c>
      <x:c r="R4490" s="59" t="n">
        <x:f>ROUND((P4490-Q4490)*O4490-('Inputs'!$C$4/B4490)*(I4490/J4490+K4490)-'Inputs'!$C$4*L4490-('Inputs'!$C$4*'Inputs'!$C$20*'Inputs'!$C$21*'Inputs'!$C$22/1000)*M4490*N4490,0)</x:f>
        <x:v>68359</x:v>
      </x:c>
      <x:c r="S4490" s="59" t="n">
        <x:f>ROUND(R4490/'Inputs'!$C$4,2)</x:f>
        <x:v>6.84</x:v>
      </x:c>
      <x:c r="T4490" s="33" t="n">
        <x:f>ROUND((P4490-Q4490)*G4490*'Inputs'!$C$25/1000,1)</x:f>
        <x:v>73.4</x:v>
      </x:c>
    </x:row>
    <x:row r="4491">
      <x:c r="A4491" t="n">
        <x:v>4476</x:v>
      </x:c>
      <x:c r="B4491" s="68" t="n">
        <x:v>27.2</x:v>
      </x:c>
      <x:c r="C4491" s="68" t="n">
        <x:v>25.4</x:v>
      </x:c>
      <x:c r="D4491" s="68" t="n">
        <x:v>184.9</x:v>
      </x:c>
      <x:c r="E4491" s="68" t="n">
        <x:v>25.7</x:v>
      </x:c>
      <x:c r="F4491" s="68" t="n">
        <x:v>34.6</x:v>
      </x:c>
      <x:c r="G4491" s="68" t="n">
        <x:v>9</x:v>
      </x:c>
      <x:c r="H4491" s="69" t="n">
        <x:v>1.596</x:v>
      </x:c>
      <x:c r="I4491" s="68" t="n">
        <x:v>5483</x:v>
      </x:c>
      <x:c r="J4491" s="68" t="n">
        <x:v>9.2</x:v>
      </x:c>
      <x:c r="K4491" s="68" t="n">
        <x:v>739</x:v>
      </x:c>
      <x:c r="L4491" s="68" t="n">
        <x:v>4.8</x:v>
      </x:c>
      <x:c r="M4491" s="70" t="n">
        <x:v>0.037</x:v>
      </x:c>
      <x:c r="N4491" s="71" t="n">
        <x:v>134</x:v>
      </x:c>
      <x:c r="O4491" s="33" t="n">
        <x:f>ROUND(3*E4491+F4491+G4491*H4491,1)</x:f>
        <x:v>126.1</x:v>
      </x:c>
      <x:c r="P4491" s="33" t="n">
        <x:f>ROUND('Inputs'!$C$4*'Inputs'!$C$7*'Inputs'!$C$5*C4491/3600,1)</x:f>
        <x:v>3668.9</x:v>
      </x:c>
      <x:c r="Q4491" s="33" t="n">
        <x:f>ROUND(('Inputs'!$C$4/B4491)*'Inputs'!$C$7*'Inputs'!$C$6*D4491/3600,1)</x:f>
        <x:v>1963.8</x:v>
      </x:c>
      <x:c r="R4491" s="59" t="n">
        <x:f>ROUND((P4491-Q4491)*O4491-('Inputs'!$C$4/B4491)*(I4491/J4491+K4491)-'Inputs'!$C$4*L4491-('Inputs'!$C$4*'Inputs'!$C$20*'Inputs'!$C$21*'Inputs'!$C$22/1000)*M4491*N4491,0)</x:f>
        <x:v>-334875</x:v>
      </x:c>
      <x:c r="S4491" s="59" t="n">
        <x:f>ROUND(R4491/'Inputs'!$C$4,2)</x:f>
        <x:v>-33.49</x:v>
      </x:c>
      <x:c r="T4491" s="33" t="n">
        <x:f>ROUND((P4491-Q4491)*G4491*'Inputs'!$C$25/1000,1)</x:f>
        <x:v>39.6</x:v>
      </x:c>
    </x:row>
    <x:row r="4492">
      <x:c r="A4492" t="n">
        <x:v>4477</x:v>
      </x:c>
      <x:c r="B4492" s="68" t="n">
        <x:v>32.4</x:v>
      </x:c>
      <x:c r="C4492" s="68" t="n">
        <x:v>25.7</x:v>
      </x:c>
      <x:c r="D4492" s="68" t="n">
        <x:v>159</x:v>
      </x:c>
      <x:c r="E4492" s="68" t="n">
        <x:v>21.9</x:v>
      </x:c>
      <x:c r="F4492" s="68" t="n">
        <x:v>35.4</x:v>
      </x:c>
      <x:c r="G4492" s="68" t="n">
        <x:v>11</x:v>
      </x:c>
      <x:c r="H4492" s="69" t="n">
        <x:v>1.885</x:v>
      </x:c>
      <x:c r="I4492" s="68" t="n">
        <x:v>8299</x:v>
      </x:c>
      <x:c r="J4492" s="68" t="n">
        <x:v>15</x:v>
      </x:c>
      <x:c r="K4492" s="68" t="n">
        <x:v>837</x:v>
      </x:c>
      <x:c r="L4492" s="68" t="n">
        <x:v>3.2</x:v>
      </x:c>
      <x:c r="M4492" s="70" t="n">
        <x:v>0.087</x:v>
      </x:c>
      <x:c r="N4492" s="71" t="n">
        <x:v>101</x:v>
      </x:c>
      <x:c r="O4492" s="33" t="n">
        <x:f>ROUND(3*E4492+F4492+G4492*H4492,1)</x:f>
        <x:v>121.8</x:v>
      </x:c>
      <x:c r="P4492" s="33" t="n">
        <x:f>ROUND('Inputs'!$C$4*'Inputs'!$C$7*'Inputs'!$C$5*C4492/3600,1)</x:f>
        <x:v>3712.2</x:v>
      </x:c>
      <x:c r="Q4492" s="33" t="n">
        <x:f>ROUND(('Inputs'!$C$4/B4492)*'Inputs'!$C$7*'Inputs'!$C$6*D4492/3600,1)</x:f>
        <x:v>1417.7</x:v>
      </x:c>
      <x:c r="R4492" s="59" t="n">
        <x:f>ROUND((P4492-Q4492)*O4492-('Inputs'!$C$4/B4492)*(I4492/J4492+K4492)-'Inputs'!$C$4*L4492-('Inputs'!$C$4*'Inputs'!$C$20*'Inputs'!$C$21*'Inputs'!$C$22/1000)*M4492*N4492,0)</x:f>
        <x:v>-201274</x:v>
      </x:c>
      <x:c r="S4492" s="59" t="n">
        <x:f>ROUND(R4492/'Inputs'!$C$4,2)</x:f>
        <x:v>-20.13</x:v>
      </x:c>
      <x:c r="T4492" s="33" t="n">
        <x:f>ROUND((P4492-Q4492)*G4492*'Inputs'!$C$25/1000,1)</x:f>
        <x:v>65.2</x:v>
      </x:c>
    </x:row>
    <x:row r="4493">
      <x:c r="A4493" t="n">
        <x:v>4478</x:v>
      </x:c>
      <x:c r="B4493" s="68" t="n">
        <x:v>53.9</x:v>
      </x:c>
      <x:c r="C4493" s="68" t="n">
        <x:v>28.4</x:v>
      </x:c>
      <x:c r="D4493" s="68" t="n">
        <x:v>288.1</x:v>
      </x:c>
      <x:c r="E4493" s="68" t="n">
        <x:v>21</x:v>
      </x:c>
      <x:c r="F4493" s="68" t="n">
        <x:v>52</x:v>
      </x:c>
      <x:c r="G4493" s="68" t="n">
        <x:v>8</x:v>
      </x:c>
      <x:c r="H4493" s="69" t="n">
        <x:v>1.84</x:v>
      </x:c>
      <x:c r="I4493" s="68" t="n">
        <x:v>4963</x:v>
      </x:c>
      <x:c r="J4493" s="68" t="n">
        <x:v>12.2</x:v>
      </x:c>
      <x:c r="K4493" s="68" t="n">
        <x:v>325</x:v>
      </x:c>
      <x:c r="L4493" s="68" t="n">
        <x:v>5</x:v>
      </x:c>
      <x:c r="M4493" s="70" t="n">
        <x:v>0.039</x:v>
      </x:c>
      <x:c r="N4493" s="71" t="n">
        <x:v>106</x:v>
      </x:c>
      <x:c r="O4493" s="33" t="n">
        <x:f>ROUND(3*E4493+F4493+G4493*H4493,1)</x:f>
        <x:v>129.7</x:v>
      </x:c>
      <x:c r="P4493" s="33" t="n">
        <x:f>ROUND('Inputs'!$C$4*'Inputs'!$C$7*'Inputs'!$C$5*C4493/3600,1)</x:f>
        <x:v>4102.2</x:v>
      </x:c>
      <x:c r="Q4493" s="33" t="n">
        <x:f>ROUND(('Inputs'!$C$4/B4493)*'Inputs'!$C$7*'Inputs'!$C$6*D4493/3600,1)</x:f>
        <x:v>1544.1</x:v>
      </x:c>
      <x:c r="R4493" s="59" t="n">
        <x:f>ROUND((P4493-Q4493)*O4493-('Inputs'!$C$4/B4493)*(I4493/J4493+K4493)-'Inputs'!$C$4*L4493-('Inputs'!$C$4*'Inputs'!$C$20*'Inputs'!$C$21*'Inputs'!$C$22/1000)*M4493*N4493,0)</x:f>
        <x:v>136771</x:v>
      </x:c>
      <x:c r="S4493" s="59" t="n">
        <x:f>ROUND(R4493/'Inputs'!$C$4,2)</x:f>
        <x:v>13.68</x:v>
      </x:c>
      <x:c r="T4493" s="33" t="n">
        <x:f>ROUND((P4493-Q4493)*G4493*'Inputs'!$C$25/1000,1)</x:f>
        <x:v>52.9</x:v>
      </x:c>
    </x:row>
    <x:row r="4494">
      <x:c r="A4494" t="n">
        <x:v>4479</x:v>
      </x:c>
      <x:c r="B4494" s="68" t="n">
        <x:v>49</x:v>
      </x:c>
      <x:c r="C4494" s="68" t="n">
        <x:v>31.9</x:v>
      </x:c>
      <x:c r="D4494" s="68" t="n">
        <x:v>185.6</x:v>
      </x:c>
      <x:c r="E4494" s="68" t="n">
        <x:v>27.4</x:v>
      </x:c>
      <x:c r="F4494" s="68" t="n">
        <x:v>50</x:v>
      </x:c>
      <x:c r="G4494" s="68" t="n">
        <x:v>7.8</x:v>
      </x:c>
      <x:c r="H4494" s="69" t="n">
        <x:v>1.585</x:v>
      </x:c>
      <x:c r="I4494" s="68" t="n">
        <x:v>9210</x:v>
      </x:c>
      <x:c r="J4494" s="68" t="n">
        <x:v>13.2</x:v>
      </x:c>
      <x:c r="K4494" s="68" t="n">
        <x:v>525</x:v>
      </x:c>
      <x:c r="L4494" s="68" t="n">
        <x:v>2.3</x:v>
      </x:c>
      <x:c r="M4494" s="70" t="n">
        <x:v>0.067</x:v>
      </x:c>
      <x:c r="N4494" s="71" t="n">
        <x:v>64</x:v>
      </x:c>
      <x:c r="O4494" s="33" t="n">
        <x:f>ROUND(3*E4494+F4494+G4494*H4494,1)</x:f>
        <x:v>144.6</x:v>
      </x:c>
      <x:c r="P4494" s="33" t="n">
        <x:f>ROUND('Inputs'!$C$4*'Inputs'!$C$7*'Inputs'!$C$5*C4494/3600,1)</x:f>
        <x:v>4607.8</x:v>
      </x:c>
      <x:c r="Q4494" s="33" t="n">
        <x:f>ROUND(('Inputs'!$C$4/B4494)*'Inputs'!$C$7*'Inputs'!$C$6*D4494/3600,1)</x:f>
        <x:v>1094.2</x:v>
      </x:c>
      <x:c r="R4494" s="59" t="n">
        <x:f>ROUND((P4494-Q4494)*O4494-('Inputs'!$C$4/B4494)*(I4494/J4494+K4494)-'Inputs'!$C$4*L4494-('Inputs'!$C$4*'Inputs'!$C$20*'Inputs'!$C$21*'Inputs'!$C$22/1000)*M4494*N4494,0)</x:f>
        <x:v>225942</x:v>
      </x:c>
      <x:c r="S4494" s="59" t="n">
        <x:f>ROUND(R4494/'Inputs'!$C$4,2)</x:f>
        <x:v>22.59</x:v>
      </x:c>
      <x:c r="T4494" s="33" t="n">
        <x:f>ROUND((P4494-Q4494)*G4494*'Inputs'!$C$25/1000,1)</x:f>
        <x:v>70.8</x:v>
      </x:c>
    </x:row>
    <x:row r="4495">
      <x:c r="A4495" t="n">
        <x:v>4480</x:v>
      </x:c>
      <x:c r="B4495" s="68" t="n">
        <x:v>27.6</x:v>
      </x:c>
      <x:c r="C4495" s="68" t="n">
        <x:v>25.7</x:v>
      </x:c>
      <x:c r="D4495" s="68" t="n">
        <x:v>214.8</x:v>
      </x:c>
      <x:c r="E4495" s="68" t="n">
        <x:v>23.1</x:v>
      </x:c>
      <x:c r="F4495" s="68" t="n">
        <x:v>40.3</x:v>
      </x:c>
      <x:c r="G4495" s="68" t="n">
        <x:v>8.6</x:v>
      </x:c>
      <x:c r="H4495" s="69" t="n">
        <x:v>1.722</x:v>
      </x:c>
      <x:c r="I4495" s="68" t="n">
        <x:v>4807</x:v>
      </x:c>
      <x:c r="J4495" s="68" t="n">
        <x:v>11.5</x:v>
      </x:c>
      <x:c r="K4495" s="68" t="n">
        <x:v>613</x:v>
      </x:c>
      <x:c r="L4495" s="68" t="n">
        <x:v>5.6</x:v>
      </x:c>
      <x:c r="M4495" s="70" t="n">
        <x:v>0.045</x:v>
      </x:c>
      <x:c r="N4495" s="71" t="n">
        <x:v>74</x:v>
      </x:c>
      <x:c r="O4495" s="33" t="n">
        <x:f>ROUND(3*E4495+F4495+G4495*H4495,1)</x:f>
        <x:v>124.4</x:v>
      </x:c>
      <x:c r="P4495" s="33" t="n">
        <x:f>ROUND('Inputs'!$C$4*'Inputs'!$C$7*'Inputs'!$C$5*C4495/3600,1)</x:f>
        <x:v>3712.2</x:v>
      </x:c>
      <x:c r="Q4495" s="33" t="n">
        <x:f>ROUND(('Inputs'!$C$4/B4495)*'Inputs'!$C$7*'Inputs'!$C$6*D4495/3600,1)</x:f>
        <x:v>2248.3</x:v>
      </x:c>
      <x:c r="R4495" s="59" t="n">
        <x:f>ROUND((P4495-Q4495)*O4495-('Inputs'!$C$4/B4495)*(I4495/J4495+K4495)-'Inputs'!$C$4*L4495-('Inputs'!$C$4*'Inputs'!$C$20*'Inputs'!$C$21*'Inputs'!$C$22/1000)*M4495*N4495,0)</x:f>
        <x:v>-254888</x:v>
      </x:c>
      <x:c r="S4495" s="59" t="n">
        <x:f>ROUND(R4495/'Inputs'!$C$4,2)</x:f>
        <x:v>-25.49</x:v>
      </x:c>
      <x:c r="T4495" s="33" t="n">
        <x:f>ROUND((P4495-Q4495)*G4495*'Inputs'!$C$25/1000,1)</x:f>
        <x:v>32.5</x:v>
      </x:c>
    </x:row>
    <x:row r="4496">
      <x:c r="A4496" t="n">
        <x:v>4481</x:v>
      </x:c>
      <x:c r="B4496" s="68" t="n">
        <x:v>40.8</x:v>
      </x:c>
      <x:c r="C4496" s="68" t="n">
        <x:v>26.1</x:v>
      </x:c>
      <x:c r="D4496" s="68" t="n">
        <x:v>244</x:v>
      </x:c>
      <x:c r="E4496" s="68" t="n">
        <x:v>21.7</x:v>
      </x:c>
      <x:c r="F4496" s="68" t="n">
        <x:v>51.4</x:v>
      </x:c>
      <x:c r="G4496" s="68" t="n">
        <x:v>10.3</x:v>
      </x:c>
      <x:c r="H4496" s="69" t="n">
        <x:v>1.878</x:v>
      </x:c>
      <x:c r="I4496" s="68" t="n">
        <x:v>5840</x:v>
      </x:c>
      <x:c r="J4496" s="68" t="n">
        <x:v>8.8</x:v>
      </x:c>
      <x:c r="K4496" s="68" t="n">
        <x:v>418</x:v>
      </x:c>
      <x:c r="L4496" s="68" t="n">
        <x:v>3.7</x:v>
      </x:c>
      <x:c r="M4496" s="70" t="n">
        <x:v>0.062</x:v>
      </x:c>
      <x:c r="N4496" s="71" t="n">
        <x:v>72</x:v>
      </x:c>
      <x:c r="O4496" s="33" t="n">
        <x:f>ROUND(3*E4496+F4496+G4496*H4496,1)</x:f>
        <x:v>135.8</x:v>
      </x:c>
      <x:c r="P4496" s="33" t="n">
        <x:f>ROUND('Inputs'!$C$4*'Inputs'!$C$7*'Inputs'!$C$5*C4496/3600,1)</x:f>
        <x:v>3770</x:v>
      </x:c>
      <x:c r="Q4496" s="33" t="n">
        <x:f>ROUND(('Inputs'!$C$4/B4496)*'Inputs'!$C$7*'Inputs'!$C$6*D4496/3600,1)</x:f>
        <x:v>1727.7</x:v>
      </x:c>
      <x:c r="R4496" s="59" t="n">
        <x:f>ROUND((P4496-Q4496)*O4496-('Inputs'!$C$4/B4496)*(I4496/J4496+K4496)-'Inputs'!$C$4*L4496-('Inputs'!$C$4*'Inputs'!$C$20*'Inputs'!$C$21*'Inputs'!$C$22/1000)*M4496*N4496,0)</x:f>
        <x:v>-34745</x:v>
      </x:c>
      <x:c r="S4496" s="59" t="n">
        <x:f>ROUND(R4496/'Inputs'!$C$4,2)</x:f>
        <x:v>-3.47</x:v>
      </x:c>
      <x:c r="T4496" s="33" t="n">
        <x:f>ROUND((P4496-Q4496)*G4496*'Inputs'!$C$25/1000,1)</x:f>
        <x:v>54.3</x:v>
      </x:c>
    </x:row>
    <x:row r="4497">
      <x:c r="A4497" t="n">
        <x:v>4482</x:v>
      </x:c>
      <x:c r="B4497" s="68" t="n">
        <x:v>26.6</x:v>
      </x:c>
      <x:c r="C4497" s="68" t="n">
        <x:v>31.7</x:v>
      </x:c>
      <x:c r="D4497" s="68" t="n">
        <x:v>161.3</x:v>
      </x:c>
      <x:c r="E4497" s="68" t="n">
        <x:v>23.2</x:v>
      </x:c>
      <x:c r="F4497" s="68" t="n">
        <x:v>36.3</x:v>
      </x:c>
      <x:c r="G4497" s="68" t="n">
        <x:v>10.3</x:v>
      </x:c>
      <x:c r="H4497" s="69" t="n">
        <x:v>1.888</x:v>
      </x:c>
      <x:c r="I4497" s="68" t="n">
        <x:v>7296</x:v>
      </x:c>
      <x:c r="J4497" s="68" t="n">
        <x:v>14.4</x:v>
      </x:c>
      <x:c r="K4497" s="68" t="n">
        <x:v>738</x:v>
      </x:c>
      <x:c r="L4497" s="68" t="n">
        <x:v>3.3</x:v>
      </x:c>
      <x:c r="M4497" s="70" t="n">
        <x:v>0.035</x:v>
      </x:c>
      <x:c r="N4497" s="71" t="n">
        <x:v>128</x:v>
      </x:c>
      <x:c r="O4497" s="33" t="n">
        <x:f>ROUND(3*E4497+F4497+G4497*H4497,1)</x:f>
        <x:v>125.3</x:v>
      </x:c>
      <x:c r="P4497" s="33" t="n">
        <x:f>ROUND('Inputs'!$C$4*'Inputs'!$C$7*'Inputs'!$C$5*C4497/3600,1)</x:f>
        <x:v>4578.9</x:v>
      </x:c>
      <x:c r="Q4497" s="33" t="n">
        <x:f>ROUND(('Inputs'!$C$4/B4497)*'Inputs'!$C$7*'Inputs'!$C$6*D4497/3600,1)</x:f>
        <x:v>1751.8</x:v>
      </x:c>
      <x:c r="R4497" s="59" t="n">
        <x:f>ROUND((P4497-Q4497)*O4497-('Inputs'!$C$4/B4497)*(I4497/J4497+K4497)-'Inputs'!$C$4*L4497-('Inputs'!$C$4*'Inputs'!$C$20*'Inputs'!$C$21*'Inputs'!$C$22/1000)*M4497*N4497,0)</x:f>
        <x:v>-156702</x:v>
      </x:c>
      <x:c r="S4497" s="59" t="n">
        <x:f>ROUND(R4497/'Inputs'!$C$4,2)</x:f>
        <x:v>-15.67</x:v>
      </x:c>
      <x:c r="T4497" s="33" t="n">
        <x:f>ROUND((P4497-Q4497)*G4497*'Inputs'!$C$25/1000,1)</x:f>
        <x:v>75.2</x:v>
      </x:c>
    </x:row>
    <x:row r="4498">
      <x:c r="A4498" t="n">
        <x:v>4483</x:v>
      </x:c>
      <x:c r="B4498" s="68" t="n">
        <x:v>53.8</x:v>
      </x:c>
      <x:c r="C4498" s="68" t="n">
        <x:v>31.1</x:v>
      </x:c>
      <x:c r="D4498" s="68" t="n">
        <x:v>228</x:v>
      </x:c>
      <x:c r="E4498" s="68" t="n">
        <x:v>26.4</x:v>
      </x:c>
      <x:c r="F4498" s="68" t="n">
        <x:v>52</x:v>
      </x:c>
      <x:c r="G4498" s="68" t="n">
        <x:v>10.3</x:v>
      </x:c>
      <x:c r="H4498" s="69" t="n">
        <x:v>1.765</x:v>
      </x:c>
      <x:c r="I4498" s="68" t="n">
        <x:v>5666</x:v>
      </x:c>
      <x:c r="J4498" s="68" t="n">
        <x:v>11.9</x:v>
      </x:c>
      <x:c r="K4498" s="68" t="n">
        <x:v>795</x:v>
      </x:c>
      <x:c r="L4498" s="68" t="n">
        <x:v>2.5</x:v>
      </x:c>
      <x:c r="M4498" s="70" t="n">
        <x:v>0.081</x:v>
      </x:c>
      <x:c r="N4498" s="71" t="n">
        <x:v>67</x:v>
      </x:c>
      <x:c r="O4498" s="33" t="n">
        <x:f>ROUND(3*E4498+F4498+G4498*H4498,1)</x:f>
        <x:v>149.4</x:v>
      </x:c>
      <x:c r="P4498" s="33" t="n">
        <x:f>ROUND('Inputs'!$C$4*'Inputs'!$C$7*'Inputs'!$C$5*C4498/3600,1)</x:f>
        <x:v>4492.2</x:v>
      </x:c>
      <x:c r="Q4498" s="33" t="n">
        <x:f>ROUND(('Inputs'!$C$4/B4498)*'Inputs'!$C$7*'Inputs'!$C$6*D4498/3600,1)</x:f>
        <x:v>1224.3</x:v>
      </x:c>
      <x:c r="R4498" s="59" t="n">
        <x:f>ROUND((P4498-Q4498)*O4498-('Inputs'!$C$4/B4498)*(I4498/J4498+K4498)-'Inputs'!$C$4*L4498-('Inputs'!$C$4*'Inputs'!$C$20*'Inputs'!$C$21*'Inputs'!$C$22/1000)*M4498*N4498,0)</x:f>
        <x:v>214818</x:v>
      </x:c>
      <x:c r="S4498" s="59" t="n">
        <x:f>ROUND(R4498/'Inputs'!$C$4,2)</x:f>
        <x:v>21.48</x:v>
      </x:c>
      <x:c r="T4498" s="33" t="n">
        <x:f>ROUND((P4498-Q4498)*G4498*'Inputs'!$C$25/1000,1)</x:f>
        <x:v>87</x:v>
      </x:c>
    </x:row>
    <x:row r="4499">
      <x:c r="A4499" t="n">
        <x:v>4484</x:v>
      </x:c>
      <x:c r="B4499" s="68" t="n">
        <x:v>38.2</x:v>
      </x:c>
      <x:c r="C4499" s="68" t="n">
        <x:v>31.4</x:v>
      </x:c>
      <x:c r="D4499" s="68" t="n">
        <x:v>168.9</x:v>
      </x:c>
      <x:c r="E4499" s="68" t="n">
        <x:v>25.6</x:v>
      </x:c>
      <x:c r="F4499" s="68" t="n">
        <x:v>38.4</x:v>
      </x:c>
      <x:c r="G4499" s="68" t="n">
        <x:v>9.9</x:v>
      </x:c>
      <x:c r="H4499" s="69" t="n">
        <x:v>2.045</x:v>
      </x:c>
      <x:c r="I4499" s="68" t="n">
        <x:v>5852</x:v>
      </x:c>
      <x:c r="J4499" s="68" t="n">
        <x:v>10.6</x:v>
      </x:c>
      <x:c r="K4499" s="68" t="n">
        <x:v>817</x:v>
      </x:c>
      <x:c r="L4499" s="68" t="n">
        <x:v>3.6</x:v>
      </x:c>
      <x:c r="M4499" s="70" t="n">
        <x:v>0.011</x:v>
      </x:c>
      <x:c r="N4499" s="71" t="n">
        <x:v>134</x:v>
      </x:c>
      <x:c r="O4499" s="33" t="n">
        <x:f>ROUND(3*E4499+F4499+G4499*H4499,1)</x:f>
        <x:v>135.4</x:v>
      </x:c>
      <x:c r="P4499" s="33" t="n">
        <x:f>ROUND('Inputs'!$C$4*'Inputs'!$C$7*'Inputs'!$C$5*C4499/3600,1)</x:f>
        <x:v>4535.6</x:v>
      </x:c>
      <x:c r="Q4499" s="33" t="n">
        <x:f>ROUND(('Inputs'!$C$4/B4499)*'Inputs'!$C$7*'Inputs'!$C$6*D4499/3600,1)</x:f>
        <x:v>1277.3</x:v>
      </x:c>
      <x:c r="R4499" s="59" t="n">
        <x:f>ROUND((P4499-Q4499)*O4499-('Inputs'!$C$4/B4499)*(I4499/J4499+K4499)-'Inputs'!$C$4*L4499-('Inputs'!$C$4*'Inputs'!$C$20*'Inputs'!$C$21*'Inputs'!$C$22/1000)*M4499*N4499,0)</x:f>
        <x:v>43481</x:v>
      </x:c>
      <x:c r="S4499" s="59" t="n">
        <x:f>ROUND(R4499/'Inputs'!$C$4,2)</x:f>
        <x:v>4.35</x:v>
      </x:c>
      <x:c r="T4499" s="33" t="n">
        <x:f>ROUND((P4499-Q4499)*G4499*'Inputs'!$C$25/1000,1)</x:f>
        <x:v>83.3</x:v>
      </x:c>
    </x:row>
    <x:row r="4500">
      <x:c r="A4500" t="n">
        <x:v>4485</x:v>
      </x:c>
      <x:c r="B4500" s="68" t="n">
        <x:v>28.6</x:v>
      </x:c>
      <x:c r="C4500" s="68" t="n">
        <x:v>30.1</x:v>
      </x:c>
      <x:c r="D4500" s="68" t="n">
        <x:v>176.3</x:v>
      </x:c>
      <x:c r="E4500" s="68" t="n">
        <x:v>25.9</x:v>
      </x:c>
      <x:c r="F4500" s="68" t="n">
        <x:v>38.1</x:v>
      </x:c>
      <x:c r="G4500" s="68" t="n">
        <x:v>8.8</x:v>
      </x:c>
      <x:c r="H4500" s="69" t="n">
        <x:v>1.842</x:v>
      </x:c>
      <x:c r="I4500" s="68" t="n">
        <x:v>8588</x:v>
      </x:c>
      <x:c r="J4500" s="68" t="n">
        <x:v>12.4</x:v>
      </x:c>
      <x:c r="K4500" s="68" t="n">
        <x:v>454</x:v>
      </x:c>
      <x:c r="L4500" s="68" t="n">
        <x:v>4.1</x:v>
      </x:c>
      <x:c r="M4500" s="70" t="n">
        <x:v>0.007</x:v>
      </x:c>
      <x:c r="N4500" s="71" t="n">
        <x:v>149</x:v>
      </x:c>
      <x:c r="O4500" s="33" t="n">
        <x:f>ROUND(3*E4500+F4500+G4500*H4500,1)</x:f>
        <x:v>132</x:v>
      </x:c>
      <x:c r="P4500" s="33" t="n">
        <x:f>ROUND('Inputs'!$C$4*'Inputs'!$C$7*'Inputs'!$C$5*C4500/3600,1)</x:f>
        <x:v>4347.8</x:v>
      </x:c>
      <x:c r="Q4500" s="33" t="n">
        <x:f>ROUND(('Inputs'!$C$4/B4500)*'Inputs'!$C$7*'Inputs'!$C$6*D4500/3600,1)</x:f>
        <x:v>1780.8</x:v>
      </x:c>
      <x:c r="R4500" s="59" t="n">
        <x:f>ROUND((P4500-Q4500)*O4500-('Inputs'!$C$4/B4500)*(I4500/J4500+K4500)-'Inputs'!$C$4*L4500-('Inputs'!$C$4*'Inputs'!$C$20*'Inputs'!$C$21*'Inputs'!$C$22/1000)*M4500*N4500,0)</x:f>
        <x:v>-105391</x:v>
      </x:c>
      <x:c r="S4500" s="59" t="n">
        <x:f>ROUND(R4500/'Inputs'!$C$4,2)</x:f>
        <x:v>-10.54</x:v>
      </x:c>
      <x:c r="T4500" s="33" t="n">
        <x:f>ROUND((P4500-Q4500)*G4500*'Inputs'!$C$25/1000,1)</x:f>
        <x:v>58.4</x:v>
      </x:c>
    </x:row>
    <x:row r="4501">
      <x:c r="A4501" t="n">
        <x:v>4486</x:v>
      </x:c>
      <x:c r="B4501" s="68" t="n">
        <x:v>39.7</x:v>
      </x:c>
      <x:c r="C4501" s="68" t="n">
        <x:v>28.7</x:v>
      </x:c>
      <x:c r="D4501" s="68" t="n">
        <x:v>248.7</x:v>
      </x:c>
      <x:c r="E4501" s="68" t="n">
        <x:v>27.3</x:v>
      </x:c>
      <x:c r="F4501" s="68" t="n">
        <x:v>52.7</x:v>
      </x:c>
      <x:c r="G4501" s="68" t="n">
        <x:v>9.2</x:v>
      </x:c>
      <x:c r="H4501" s="69" t="n">
        <x:v>1.844</x:v>
      </x:c>
      <x:c r="I4501" s="68" t="n">
        <x:v>6945</x:v>
      </x:c>
      <x:c r="J4501" s="68" t="n">
        <x:v>13.3</x:v>
      </x:c>
      <x:c r="K4501" s="68" t="n">
        <x:v>683</x:v>
      </x:c>
      <x:c r="L4501" s="68" t="n">
        <x:v>5.7</x:v>
      </x:c>
      <x:c r="M4501" s="70" t="n">
        <x:v>0.058</x:v>
      </x:c>
      <x:c r="N4501" s="71" t="n">
        <x:v>141</x:v>
      </x:c>
      <x:c r="O4501" s="33" t="n">
        <x:f>ROUND(3*E4501+F4501+G4501*H4501,1)</x:f>
        <x:v>151.6</x:v>
      </x:c>
      <x:c r="P4501" s="33" t="n">
        <x:f>ROUND('Inputs'!$C$4*'Inputs'!$C$7*'Inputs'!$C$5*C4501/3600,1)</x:f>
        <x:v>4145.6</x:v>
      </x:c>
      <x:c r="Q4501" s="33" t="n">
        <x:f>ROUND(('Inputs'!$C$4/B4501)*'Inputs'!$C$7*'Inputs'!$C$6*D4501/3600,1)</x:f>
        <x:v>1809.7</x:v>
      </x:c>
      <x:c r="R4501" s="59" t="n">
        <x:f>ROUND((P4501-Q4501)*O4501-('Inputs'!$C$4/B4501)*(I4501/J4501+K4501)-'Inputs'!$C$4*L4501-('Inputs'!$C$4*'Inputs'!$C$20*'Inputs'!$C$21*'Inputs'!$C$22/1000)*M4501*N4501,0)</x:f>
        <x:v>-24737</x:v>
      </x:c>
      <x:c r="S4501" s="59" t="n">
        <x:f>ROUND(R4501/'Inputs'!$C$4,2)</x:f>
        <x:v>-2.47</x:v>
      </x:c>
      <x:c r="T4501" s="33" t="n">
        <x:f>ROUND((P4501-Q4501)*G4501*'Inputs'!$C$25/1000,1)</x:f>
        <x:v>55.5</x:v>
      </x:c>
    </x:row>
    <x:row r="4502">
      <x:c r="A4502" t="n">
        <x:v>4487</x:v>
      </x:c>
      <x:c r="B4502" s="68" t="n">
        <x:v>50.8</x:v>
      </x:c>
      <x:c r="C4502" s="68" t="n">
        <x:v>31.6</x:v>
      </x:c>
      <x:c r="D4502" s="68" t="n">
        <x:v>222.5</x:v>
      </x:c>
      <x:c r="E4502" s="68" t="n">
        <x:v>24.5</x:v>
      </x:c>
      <x:c r="F4502" s="68" t="n">
        <x:v>41.7</x:v>
      </x:c>
      <x:c r="G4502" s="68" t="n">
        <x:v>10.5</x:v>
      </x:c>
      <x:c r="H4502" s="69" t="n">
        <x:v>1.82</x:v>
      </x:c>
      <x:c r="I4502" s="68" t="n">
        <x:v>7706</x:v>
      </x:c>
      <x:c r="J4502" s="68" t="n">
        <x:v>11.9</x:v>
      </x:c>
      <x:c r="K4502" s="68" t="n">
        <x:v>514</x:v>
      </x:c>
      <x:c r="L4502" s="68" t="n">
        <x:v>4.9</x:v>
      </x:c>
      <x:c r="M4502" s="70" t="n">
        <x:v>0.072</x:v>
      </x:c>
      <x:c r="N4502" s="71" t="n">
        <x:v>92</x:v>
      </x:c>
      <x:c r="O4502" s="33" t="n">
        <x:f>ROUND(3*E4502+F4502+G4502*H4502,1)</x:f>
        <x:v>134.3</x:v>
      </x:c>
      <x:c r="P4502" s="33" t="n">
        <x:f>ROUND('Inputs'!$C$4*'Inputs'!$C$7*'Inputs'!$C$5*C4502/3600,1)</x:f>
        <x:v>4564.4</x:v>
      </x:c>
      <x:c r="Q4502" s="33" t="n">
        <x:f>ROUND(('Inputs'!$C$4/B4502)*'Inputs'!$C$7*'Inputs'!$C$6*D4502/3600,1)</x:f>
        <x:v>1265.3</x:v>
      </x:c>
      <x:c r="R4502" s="59" t="n">
        <x:f>ROUND((P4502-Q4502)*O4502-('Inputs'!$C$4/B4502)*(I4502/J4502+K4502)-'Inputs'!$C$4*L4502-('Inputs'!$C$4*'Inputs'!$C$20*'Inputs'!$C$21*'Inputs'!$C$22/1000)*M4502*N4502,0)</x:f>
        <x:v>150603</x:v>
      </x:c>
      <x:c r="S4502" s="59" t="n">
        <x:f>ROUND(R4502/'Inputs'!$C$4,2)</x:f>
        <x:v>15.06</x:v>
      </x:c>
      <x:c r="T4502" s="33" t="n">
        <x:f>ROUND((P4502-Q4502)*G4502*'Inputs'!$C$25/1000,1)</x:f>
        <x:v>89.5</x:v>
      </x:c>
    </x:row>
    <x:row r="4503">
      <x:c r="A4503" t="n">
        <x:v>4488</x:v>
      </x:c>
      <x:c r="B4503" s="68" t="n">
        <x:v>41</x:v>
      </x:c>
      <x:c r="C4503" s="68" t="n">
        <x:v>28.5</x:v>
      </x:c>
      <x:c r="D4503" s="68" t="n">
        <x:v>261.5</x:v>
      </x:c>
      <x:c r="E4503" s="68" t="n">
        <x:v>26.5</x:v>
      </x:c>
      <x:c r="F4503" s="68" t="n">
        <x:v>48.4</x:v>
      </x:c>
      <x:c r="G4503" s="68" t="n">
        <x:v>8.2</x:v>
      </x:c>
      <x:c r="H4503" s="69" t="n">
        <x:v>1.767</x:v>
      </x:c>
      <x:c r="I4503" s="68" t="n">
        <x:v>4101</x:v>
      </x:c>
      <x:c r="J4503" s="68" t="n">
        <x:v>13.7</x:v>
      </x:c>
      <x:c r="K4503" s="68" t="n">
        <x:v>616</x:v>
      </x:c>
      <x:c r="L4503" s="68" t="n">
        <x:v>3.6</x:v>
      </x:c>
      <x:c r="M4503" s="70" t="n">
        <x:v>0.051</x:v>
      </x:c>
      <x:c r="N4503" s="71" t="n">
        <x:v>106</x:v>
      </x:c>
      <x:c r="O4503" s="33" t="n">
        <x:f>ROUND(3*E4503+F4503+G4503*H4503,1)</x:f>
        <x:v>142.4</x:v>
      </x:c>
      <x:c r="P4503" s="33" t="n">
        <x:f>ROUND('Inputs'!$C$4*'Inputs'!$C$7*'Inputs'!$C$5*C4503/3600,1)</x:f>
        <x:v>4116.7</x:v>
      </x:c>
      <x:c r="Q4503" s="33" t="n">
        <x:f>ROUND(('Inputs'!$C$4/B4503)*'Inputs'!$C$7*'Inputs'!$C$6*D4503/3600,1)</x:f>
        <x:v>1842.5</x:v>
      </x:c>
      <x:c r="R4503" s="59" t="n">
        <x:f>ROUND((P4503-Q4503)*O4503-('Inputs'!$C$4/B4503)*(I4503/J4503+K4503)-'Inputs'!$C$4*L4503-('Inputs'!$C$4*'Inputs'!$C$20*'Inputs'!$C$21*'Inputs'!$C$22/1000)*M4503*N4503,0)</x:f>
        <x:v>52503</x:v>
      </x:c>
      <x:c r="S4503" s="59" t="n">
        <x:f>ROUND(R4503/'Inputs'!$C$4,2)</x:f>
        <x:v>5.25</x:v>
      </x:c>
      <x:c r="T4503" s="33" t="n">
        <x:f>ROUND((P4503-Q4503)*G4503*'Inputs'!$C$25/1000,1)</x:f>
        <x:v>48.2</x:v>
      </x:c>
    </x:row>
    <x:row r="4504">
      <x:c r="A4504" t="n">
        <x:v>4489</x:v>
      </x:c>
      <x:c r="B4504" s="68" t="n">
        <x:v>44.5</x:v>
      </x:c>
      <x:c r="C4504" s="68" t="n">
        <x:v>27.6</x:v>
      </x:c>
      <x:c r="D4504" s="68" t="n">
        <x:v>237.5</x:v>
      </x:c>
      <x:c r="E4504" s="68" t="n">
        <x:v>21.2</x:v>
      </x:c>
      <x:c r="F4504" s="68" t="n">
        <x:v>33.7</x:v>
      </x:c>
      <x:c r="G4504" s="68" t="n">
        <x:v>10.6</x:v>
      </x:c>
      <x:c r="H4504" s="69" t="n">
        <x:v>1.878</x:v>
      </x:c>
      <x:c r="I4504" s="68" t="n">
        <x:v>5034</x:v>
      </x:c>
      <x:c r="J4504" s="68" t="n">
        <x:v>9.1</x:v>
      </x:c>
      <x:c r="K4504" s="68" t="n">
        <x:v>575</x:v>
      </x:c>
      <x:c r="L4504" s="68" t="n">
        <x:v>6</x:v>
      </x:c>
      <x:c r="M4504" s="70" t="n">
        <x:v>0.047</x:v>
      </x:c>
      <x:c r="N4504" s="71" t="n">
        <x:v>85</x:v>
      </x:c>
      <x:c r="O4504" s="33" t="n">
        <x:f>ROUND(3*E4504+F4504+G4504*H4504,1)</x:f>
        <x:v>117.2</x:v>
      </x:c>
      <x:c r="P4504" s="33" t="n">
        <x:f>ROUND('Inputs'!$C$4*'Inputs'!$C$7*'Inputs'!$C$5*C4504/3600,1)</x:f>
        <x:v>3986.7</x:v>
      </x:c>
      <x:c r="Q4504" s="33" t="n">
        <x:f>ROUND(('Inputs'!$C$4/B4504)*'Inputs'!$C$7*'Inputs'!$C$6*D4504/3600,1)</x:f>
        <x:v>1541.8</x:v>
      </x:c>
      <x:c r="R4504" s="59" t="n">
        <x:f>ROUND((P4504-Q4504)*O4504-('Inputs'!$C$4/B4504)*(I4504/J4504+K4504)-'Inputs'!$C$4*L4504-('Inputs'!$C$4*'Inputs'!$C$20*'Inputs'!$C$21*'Inputs'!$C$22/1000)*M4504*N4504,0)</x:f>
        <x:v>-35916</x:v>
      </x:c>
      <x:c r="S4504" s="59" t="n">
        <x:f>ROUND(R4504/'Inputs'!$C$4,2)</x:f>
        <x:v>-3.59</x:v>
      </x:c>
      <x:c r="T4504" s="33" t="n">
        <x:f>ROUND((P4504-Q4504)*G4504*'Inputs'!$C$25/1000,1)</x:f>
        <x:v>67</x:v>
      </x:c>
    </x:row>
    <x:row r="4505">
      <x:c r="A4505" t="n">
        <x:v>4490</x:v>
      </x:c>
      <x:c r="B4505" s="68" t="n">
        <x:v>39.3</x:v>
      </x:c>
      <x:c r="C4505" s="68" t="n">
        <x:v>27.5</x:v>
      </x:c>
      <x:c r="D4505" s="68" t="n">
        <x:v>243.8</x:v>
      </x:c>
      <x:c r="E4505" s="68" t="n">
        <x:v>23.5</x:v>
      </x:c>
      <x:c r="F4505" s="68" t="n">
        <x:v>50.7</x:v>
      </x:c>
      <x:c r="G4505" s="68" t="n">
        <x:v>7.6</x:v>
      </x:c>
      <x:c r="H4505" s="69" t="n">
        <x:v>2.033</x:v>
      </x:c>
      <x:c r="I4505" s="68" t="n">
        <x:v>6401</x:v>
      </x:c>
      <x:c r="J4505" s="68" t="n">
        <x:v>10.4</x:v>
      </x:c>
      <x:c r="K4505" s="68" t="n">
        <x:v>457</x:v>
      </x:c>
      <x:c r="L4505" s="68" t="n">
        <x:v>2.4</x:v>
      </x:c>
      <x:c r="M4505" s="70" t="n">
        <x:v>0.049</x:v>
      </x:c>
      <x:c r="N4505" s="71" t="n">
        <x:v>95</x:v>
      </x:c>
      <x:c r="O4505" s="33" t="n">
        <x:f>ROUND(3*E4505+F4505+G4505*H4505,1)</x:f>
        <x:v>136.7</x:v>
      </x:c>
      <x:c r="P4505" s="33" t="n">
        <x:f>ROUND('Inputs'!$C$4*'Inputs'!$C$7*'Inputs'!$C$5*C4505/3600,1)</x:f>
        <x:v>3972.2</x:v>
      </x:c>
      <x:c r="Q4505" s="33" t="n">
        <x:f>ROUND(('Inputs'!$C$4/B4505)*'Inputs'!$C$7*'Inputs'!$C$6*D4505/3600,1)</x:f>
        <x:v>1792.1</x:v>
      </x:c>
      <x:c r="R4505" s="59" t="n">
        <x:f>ROUND((P4505-Q4505)*O4505-('Inputs'!$C$4/B4505)*(I4505/J4505+K4505)-'Inputs'!$C$4*L4505-('Inputs'!$C$4*'Inputs'!$C$20*'Inputs'!$C$21*'Inputs'!$C$22/1000)*M4505*N4505,0)</x:f>
        <x:v>-9285</x:v>
      </x:c>
      <x:c r="S4505" s="59" t="n">
        <x:f>ROUND(R4505/'Inputs'!$C$4,2)</x:f>
        <x:v>-0.93</x:v>
      </x:c>
      <x:c r="T4505" s="33" t="n">
        <x:f>ROUND((P4505-Q4505)*G4505*'Inputs'!$C$25/1000,1)</x:f>
        <x:v>42.8</x:v>
      </x:c>
    </x:row>
    <x:row r="4506">
      <x:c r="A4506" t="n">
        <x:v>4491</x:v>
      </x:c>
      <x:c r="B4506" s="68" t="n">
        <x:v>38.1</x:v>
      </x:c>
      <x:c r="C4506" s="68" t="n">
        <x:v>28.3</x:v>
      </x:c>
      <x:c r="D4506" s="68" t="n">
        <x:v>250</x:v>
      </x:c>
      <x:c r="E4506" s="68" t="n">
        <x:v>25.5</x:v>
      </x:c>
      <x:c r="F4506" s="68" t="n">
        <x:v>33.3</x:v>
      </x:c>
      <x:c r="G4506" s="68" t="n">
        <x:v>9.4</x:v>
      </x:c>
      <x:c r="H4506" s="69" t="n">
        <x:v>1.923</x:v>
      </x:c>
      <x:c r="I4506" s="68" t="n">
        <x:v>7045</x:v>
      </x:c>
      <x:c r="J4506" s="68" t="n">
        <x:v>8.6</x:v>
      </x:c>
      <x:c r="K4506" s="68" t="n">
        <x:v>974</x:v>
      </x:c>
      <x:c r="L4506" s="68" t="n">
        <x:v>3.8</x:v>
      </x:c>
      <x:c r="M4506" s="70" t="n">
        <x:v>0.095</x:v>
      </x:c>
      <x:c r="N4506" s="71" t="n">
        <x:v>67</x:v>
      </x:c>
      <x:c r="O4506" s="33" t="n">
        <x:f>ROUND(3*E4506+F4506+G4506*H4506,1)</x:f>
        <x:v>127.9</x:v>
      </x:c>
      <x:c r="P4506" s="33" t="n">
        <x:f>ROUND('Inputs'!$C$4*'Inputs'!$C$7*'Inputs'!$C$5*C4506/3600,1)</x:f>
        <x:v>4087.8</x:v>
      </x:c>
      <x:c r="Q4506" s="33" t="n">
        <x:f>ROUND(('Inputs'!$C$4/B4506)*'Inputs'!$C$7*'Inputs'!$C$6*D4506/3600,1)</x:f>
        <x:v>1895.6</x:v>
      </x:c>
      <x:c r="R4506" s="59" t="n">
        <x:f>ROUND((P4506-Q4506)*O4506-('Inputs'!$C$4/B4506)*(I4506/J4506+K4506)-'Inputs'!$C$4*L4506-('Inputs'!$C$4*'Inputs'!$C$20*'Inputs'!$C$21*'Inputs'!$C$22/1000)*M4506*N4506,0)</x:f>
        <x:v>-242503</x:v>
      </x:c>
      <x:c r="S4506" s="59" t="n">
        <x:f>ROUND(R4506/'Inputs'!$C$4,2)</x:f>
        <x:v>-24.25</x:v>
      </x:c>
      <x:c r="T4506" s="33" t="n">
        <x:f>ROUND((P4506-Q4506)*G4506*'Inputs'!$C$25/1000,1)</x:f>
        <x:v>53.2</x:v>
      </x:c>
    </x:row>
    <x:row r="4507">
      <x:c r="A4507" t="n">
        <x:v>4492</x:v>
      </x:c>
      <x:c r="B4507" s="68" t="n">
        <x:v>51.2</x:v>
      </x:c>
      <x:c r="C4507" s="68" t="n">
        <x:v>28.3</x:v>
      </x:c>
      <x:c r="D4507" s="68" t="n">
        <x:v>216.7</x:v>
      </x:c>
      <x:c r="E4507" s="68" t="n">
        <x:v>22.4</x:v>
      </x:c>
      <x:c r="F4507" s="68" t="n">
        <x:v>45.8</x:v>
      </x:c>
      <x:c r="G4507" s="68" t="n">
        <x:v>10.9</x:v>
      </x:c>
      <x:c r="H4507" s="69" t="n">
        <x:v>1.767</x:v>
      </x:c>
      <x:c r="I4507" s="68" t="n">
        <x:v>3716</x:v>
      </x:c>
      <x:c r="J4507" s="68" t="n">
        <x:v>8</x:v>
      </x:c>
      <x:c r="K4507" s="68" t="n">
        <x:v>645</x:v>
      </x:c>
      <x:c r="L4507" s="68" t="n">
        <x:v>2.2</x:v>
      </x:c>
      <x:c r="M4507" s="70" t="n">
        <x:v>0.01</x:v>
      </x:c>
      <x:c r="N4507" s="71" t="n">
        <x:v>88</x:v>
      </x:c>
      <x:c r="O4507" s="33" t="n">
        <x:f>ROUND(3*E4507+F4507+G4507*H4507,1)</x:f>
        <x:v>132.3</x:v>
      </x:c>
      <x:c r="P4507" s="33" t="n">
        <x:f>ROUND('Inputs'!$C$4*'Inputs'!$C$7*'Inputs'!$C$5*C4507/3600,1)</x:f>
        <x:v>4087.8</x:v>
      </x:c>
      <x:c r="Q4507" s="33" t="n">
        <x:f>ROUND(('Inputs'!$C$4/B4507)*'Inputs'!$C$7*'Inputs'!$C$6*D4507/3600,1)</x:f>
        <x:v>1222.7</x:v>
      </x:c>
      <x:c r="R4507" s="59" t="n">
        <x:f>ROUND((P4507-Q4507)*O4507-('Inputs'!$C$4/B4507)*(I4507/J4507+K4507)-'Inputs'!$C$4*L4507-('Inputs'!$C$4*'Inputs'!$C$20*'Inputs'!$C$21*'Inputs'!$C$22/1000)*M4507*N4507,0)</x:f>
        <x:v>138386</x:v>
      </x:c>
      <x:c r="S4507" s="59" t="n">
        <x:f>ROUND(R4507/'Inputs'!$C$4,2)</x:f>
        <x:v>13.84</x:v>
      </x:c>
      <x:c r="T4507" s="33" t="n">
        <x:f>ROUND((P4507-Q4507)*G4507*'Inputs'!$C$25/1000,1)</x:f>
        <x:v>80.7</x:v>
      </x:c>
    </x:row>
    <x:row r="4508">
      <x:c r="A4508" t="n">
        <x:v>4493</x:v>
      </x:c>
      <x:c r="B4508" s="68" t="n">
        <x:v>25.8</x:v>
      </x:c>
      <x:c r="C4508" s="68" t="n">
        <x:v>26</x:v>
      </x:c>
      <x:c r="D4508" s="68" t="n">
        <x:v>208.6</x:v>
      </x:c>
      <x:c r="E4508" s="68" t="n">
        <x:v>21.9</x:v>
      </x:c>
      <x:c r="F4508" s="68" t="n">
        <x:v>38.7</x:v>
      </x:c>
      <x:c r="G4508" s="68" t="n">
        <x:v>9.1</x:v>
      </x:c>
      <x:c r="H4508" s="69" t="n">
        <x:v>1.688</x:v>
      </x:c>
      <x:c r="I4508" s="68" t="n">
        <x:v>7125</x:v>
      </x:c>
      <x:c r="J4508" s="68" t="n">
        <x:v>12.4</x:v>
      </x:c>
      <x:c r="K4508" s="68" t="n">
        <x:v>617</x:v>
      </x:c>
      <x:c r="L4508" s="68" t="n">
        <x:v>3.1</x:v>
      </x:c>
      <x:c r="M4508" s="70" t="n">
        <x:v>0.046</x:v>
      </x:c>
      <x:c r="N4508" s="71" t="n">
        <x:v>160</x:v>
      </x:c>
      <x:c r="O4508" s="33" t="n">
        <x:f>ROUND(3*E4508+F4508+G4508*H4508,1)</x:f>
        <x:v>119.8</x:v>
      </x:c>
      <x:c r="P4508" s="33" t="n">
        <x:f>ROUND('Inputs'!$C$4*'Inputs'!$C$7*'Inputs'!$C$5*C4508/3600,1)</x:f>
        <x:v>3755.6</x:v>
      </x:c>
      <x:c r="Q4508" s="33" t="n">
        <x:f>ROUND(('Inputs'!$C$4/B4508)*'Inputs'!$C$7*'Inputs'!$C$6*D4508/3600,1)</x:f>
        <x:v>2335.7</x:v>
      </x:c>
      <x:c r="R4508" s="59" t="n">
        <x:f>ROUND((P4508-Q4508)*O4508-('Inputs'!$C$4/B4508)*(I4508/J4508+K4508)-'Inputs'!$C$4*L4508-('Inputs'!$C$4*'Inputs'!$C$20*'Inputs'!$C$21*'Inputs'!$C$22/1000)*M4508*N4508,0)</x:f>
        <x:v>-339213</x:v>
      </x:c>
      <x:c r="S4508" s="59" t="n">
        <x:f>ROUND(R4508/'Inputs'!$C$4,2)</x:f>
        <x:v>-33.92</x:v>
      </x:c>
      <x:c r="T4508" s="33" t="n">
        <x:f>ROUND((P4508-Q4508)*G4508*'Inputs'!$C$25/1000,1)</x:f>
        <x:v>33.4</x:v>
      </x:c>
    </x:row>
    <x:row r="4509">
      <x:c r="A4509" t="n">
        <x:v>4494</x:v>
      </x:c>
      <x:c r="B4509" s="68" t="n">
        <x:v>29.7</x:v>
      </x:c>
      <x:c r="C4509" s="68" t="n">
        <x:v>26.1</x:v>
      </x:c>
      <x:c r="D4509" s="68" t="n">
        <x:v>229.4</x:v>
      </x:c>
      <x:c r="E4509" s="68" t="n">
        <x:v>22.9</x:v>
      </x:c>
      <x:c r="F4509" s="68" t="n">
        <x:v>54.3</x:v>
      </x:c>
      <x:c r="G4509" s="68" t="n">
        <x:v>7.6</x:v>
      </x:c>
      <x:c r="H4509" s="69" t="n">
        <x:v>1.793</x:v>
      </x:c>
      <x:c r="I4509" s="68" t="n">
        <x:v>7681</x:v>
      </x:c>
      <x:c r="J4509" s="68" t="n">
        <x:v>13.3</x:v>
      </x:c>
      <x:c r="K4509" s="68" t="n">
        <x:v>602</x:v>
      </x:c>
      <x:c r="L4509" s="68" t="n">
        <x:v>2.2</x:v>
      </x:c>
      <x:c r="M4509" s="70" t="n">
        <x:v>0.034</x:v>
      </x:c>
      <x:c r="N4509" s="71" t="n">
        <x:v>76</x:v>
      </x:c>
      <x:c r="O4509" s="33" t="n">
        <x:f>ROUND(3*E4509+F4509+G4509*H4509,1)</x:f>
        <x:v>136.6</x:v>
      </x:c>
      <x:c r="P4509" s="33" t="n">
        <x:f>ROUND('Inputs'!$C$4*'Inputs'!$C$7*'Inputs'!$C$5*C4509/3600,1)</x:f>
        <x:v>3770</x:v>
      </x:c>
      <x:c r="Q4509" s="33" t="n">
        <x:f>ROUND(('Inputs'!$C$4/B4509)*'Inputs'!$C$7*'Inputs'!$C$6*D4509/3600,1)</x:f>
        <x:v>2231.4</x:v>
      </x:c>
      <x:c r="R4509" s="59" t="n">
        <x:f>ROUND((P4509-Q4509)*O4509-('Inputs'!$C$4/B4509)*(I4509/J4509+K4509)-'Inputs'!$C$4*L4509-('Inputs'!$C$4*'Inputs'!$C$20*'Inputs'!$C$21*'Inputs'!$C$22/1000)*M4509*N4509,0)</x:f>
        <x:v>-214750</x:v>
      </x:c>
      <x:c r="S4509" s="59" t="n">
        <x:f>ROUND(R4509/'Inputs'!$C$4,2)</x:f>
        <x:v>-21.47</x:v>
      </x:c>
      <x:c r="T4509" s="33" t="n">
        <x:f>ROUND((P4509-Q4509)*G4509*'Inputs'!$C$25/1000,1)</x:f>
        <x:v>30.2</x:v>
      </x:c>
    </x:row>
    <x:row r="4510">
      <x:c r="A4510" t="n">
        <x:v>4495</x:v>
      </x:c>
      <x:c r="B4510" s="68" t="n">
        <x:v>37.9</x:v>
      </x:c>
      <x:c r="C4510" s="68" t="n">
        <x:v>30.5</x:v>
      </x:c>
      <x:c r="D4510" s="68" t="n">
        <x:v>252.6</x:v>
      </x:c>
      <x:c r="E4510" s="68" t="n">
        <x:v>21.4</x:v>
      </x:c>
      <x:c r="F4510" s="68" t="n">
        <x:v>35.9</x:v>
      </x:c>
      <x:c r="G4510" s="68" t="n">
        <x:v>8.7</x:v>
      </x:c>
      <x:c r="H4510" s="69" t="n">
        <x:v>1.916</x:v>
      </x:c>
      <x:c r="I4510" s="68" t="n">
        <x:v>4479</x:v>
      </x:c>
      <x:c r="J4510" s="68" t="n">
        <x:v>12.3</x:v>
      </x:c>
      <x:c r="K4510" s="68" t="n">
        <x:v>443</x:v>
      </x:c>
      <x:c r="L4510" s="68" t="n">
        <x:v>4.3</x:v>
      </x:c>
      <x:c r="M4510" s="70" t="n">
        <x:v>0.038</x:v>
      </x:c>
      <x:c r="N4510" s="71" t="n">
        <x:v>100</x:v>
      </x:c>
      <x:c r="O4510" s="33" t="n">
        <x:f>ROUND(3*E4510+F4510+G4510*H4510,1)</x:f>
        <x:v>116.8</x:v>
      </x:c>
      <x:c r="P4510" s="33" t="n">
        <x:f>ROUND('Inputs'!$C$4*'Inputs'!$C$7*'Inputs'!$C$5*C4510/3600,1)</x:f>
        <x:v>4405.6</x:v>
      </x:c>
      <x:c r="Q4510" s="33" t="n">
        <x:f>ROUND(('Inputs'!$C$4/B4510)*'Inputs'!$C$7*'Inputs'!$C$6*D4510/3600,1)</x:f>
        <x:v>1925.4</x:v>
      </x:c>
      <x:c r="R4510" s="59" t="n">
        <x:f>ROUND((P4510-Q4510)*O4510-('Inputs'!$C$4/B4510)*(I4510/J4510+K4510)-'Inputs'!$C$4*L4510-('Inputs'!$C$4*'Inputs'!$C$20*'Inputs'!$C$21*'Inputs'!$C$22/1000)*M4510*N4510,0)</x:f>
        <x:v>25223</x:v>
      </x:c>
      <x:c r="S4510" s="59" t="n">
        <x:f>ROUND(R4510/'Inputs'!$C$4,2)</x:f>
        <x:v>2.52</x:v>
      </x:c>
      <x:c r="T4510" s="33" t="n">
        <x:f>ROUND((P4510-Q4510)*G4510*'Inputs'!$C$25/1000,1)</x:f>
        <x:v>55.7</x:v>
      </x:c>
    </x:row>
    <x:row r="4511">
      <x:c r="A4511" t="n">
        <x:v>4496</x:v>
      </x:c>
      <x:c r="B4511" s="68" t="n">
        <x:v>46.7</x:v>
      </x:c>
      <x:c r="C4511" s="68" t="n">
        <x:v>34.5</x:v>
      </x:c>
      <x:c r="D4511" s="68" t="n">
        <x:v>255.5</x:v>
      </x:c>
      <x:c r="E4511" s="68" t="n">
        <x:v>27.3</x:v>
      </x:c>
      <x:c r="F4511" s="68" t="n">
        <x:v>41.7</x:v>
      </x:c>
      <x:c r="G4511" s="68" t="n">
        <x:v>7.9</x:v>
      </x:c>
      <x:c r="H4511" s="69" t="n">
        <x:v>2.003</x:v>
      </x:c>
      <x:c r="I4511" s="68" t="n">
        <x:v>4639</x:v>
      </x:c>
      <x:c r="J4511" s="68" t="n">
        <x:v>11</x:v>
      </x:c>
      <x:c r="K4511" s="68" t="n">
        <x:v>415</x:v>
      </x:c>
      <x:c r="L4511" s="68" t="n">
        <x:v>2.9</x:v>
      </x:c>
      <x:c r="M4511" s="70" t="n">
        <x:v>0.034</x:v>
      </x:c>
      <x:c r="N4511" s="71" t="n">
        <x:v>89</x:v>
      </x:c>
      <x:c r="O4511" s="33" t="n">
        <x:f>ROUND(3*E4511+F4511+G4511*H4511,1)</x:f>
        <x:v>139.4</x:v>
      </x:c>
      <x:c r="P4511" s="33" t="n">
        <x:f>ROUND('Inputs'!$C$4*'Inputs'!$C$7*'Inputs'!$C$5*C4511/3600,1)</x:f>
        <x:v>4983.3</x:v>
      </x:c>
      <x:c r="Q4511" s="33" t="n">
        <x:f>ROUND(('Inputs'!$C$4/B4511)*'Inputs'!$C$7*'Inputs'!$C$6*D4511/3600,1)</x:f>
        <x:v>1580.5</x:v>
      </x:c>
      <x:c r="R4511" s="59" t="n">
        <x:f>ROUND((P4511-Q4511)*O4511-('Inputs'!$C$4/B4511)*(I4511/J4511+K4511)-'Inputs'!$C$4*L4511-('Inputs'!$C$4*'Inputs'!$C$20*'Inputs'!$C$21*'Inputs'!$C$22/1000)*M4511*N4511,0)</x:f>
        <x:v>259413</x:v>
      </x:c>
      <x:c r="S4511" s="59" t="n">
        <x:f>ROUND(R4511/'Inputs'!$C$4,2)</x:f>
        <x:v>25.94</x:v>
      </x:c>
      <x:c r="T4511" s="33" t="n">
        <x:f>ROUND((P4511-Q4511)*G4511*'Inputs'!$C$25/1000,1)</x:f>
        <x:v>69.5</x:v>
      </x:c>
    </x:row>
    <x:row r="4512">
      <x:c r="A4512" t="n">
        <x:v>4497</x:v>
      </x:c>
      <x:c r="B4512" s="68" t="n">
        <x:v>54.3</x:v>
      </x:c>
      <x:c r="C4512" s="68" t="n">
        <x:v>31.8</x:v>
      </x:c>
      <x:c r="D4512" s="68" t="n">
        <x:v>195.6</x:v>
      </x:c>
      <x:c r="E4512" s="68" t="n">
        <x:v>24</x:v>
      </x:c>
      <x:c r="F4512" s="68" t="n">
        <x:v>34.6</x:v>
      </x:c>
      <x:c r="G4512" s="68" t="n">
        <x:v>8.8</x:v>
      </x:c>
      <x:c r="H4512" s="69" t="n">
        <x:v>1.886</x:v>
      </x:c>
      <x:c r="I4512" s="68" t="n">
        <x:v>6266</x:v>
      </x:c>
      <x:c r="J4512" s="68" t="n">
        <x:v>8.9</x:v>
      </x:c>
      <x:c r="K4512" s="68" t="n">
        <x:v>580</x:v>
      </x:c>
      <x:c r="L4512" s="68" t="n">
        <x:v>4.3</x:v>
      </x:c>
      <x:c r="M4512" s="70" t="n">
        <x:v>0.062</x:v>
      </x:c>
      <x:c r="N4512" s="71" t="n">
        <x:v>78</x:v>
      </x:c>
      <x:c r="O4512" s="33" t="n">
        <x:f>ROUND(3*E4512+F4512+G4512*H4512,1)</x:f>
        <x:v>123.2</x:v>
      </x:c>
      <x:c r="P4512" s="33" t="n">
        <x:f>ROUND('Inputs'!$C$4*'Inputs'!$C$7*'Inputs'!$C$5*C4512/3600,1)</x:f>
        <x:v>4593.3</x:v>
      </x:c>
      <x:c r="Q4512" s="33" t="n">
        <x:f>ROUND(('Inputs'!$C$4/B4512)*'Inputs'!$C$7*'Inputs'!$C$6*D4512/3600,1)</x:f>
        <x:v>1040.6</x:v>
      </x:c>
      <x:c r="R4512" s="59" t="n">
        <x:f>ROUND((P4512-Q4512)*O4512-('Inputs'!$C$4/B4512)*(I4512/J4512+K4512)-'Inputs'!$C$4*L4512-('Inputs'!$C$4*'Inputs'!$C$20*'Inputs'!$C$21*'Inputs'!$C$22/1000)*M4512*N4512,0)</x:f>
        <x:v>147406</x:v>
      </x:c>
      <x:c r="S4512" s="59" t="n">
        <x:f>ROUND(R4512/'Inputs'!$C$4,2)</x:f>
        <x:v>14.74</x:v>
      </x:c>
      <x:c r="T4512" s="33" t="n">
        <x:f>ROUND((P4512-Q4512)*G4512*'Inputs'!$C$25/1000,1)</x:f>
        <x:v>80.8</x:v>
      </x:c>
    </x:row>
    <x:row r="4513">
      <x:c r="A4513" t="n">
        <x:v>4498</x:v>
      </x:c>
      <x:c r="B4513" s="68" t="n">
        <x:v>43.6</x:v>
      </x:c>
      <x:c r="C4513" s="68" t="n">
        <x:v>27</x:v>
      </x:c>
      <x:c r="D4513" s="68" t="n">
        <x:v>222.5</x:v>
      </x:c>
      <x:c r="E4513" s="68" t="n">
        <x:v>27.9</x:v>
      </x:c>
      <x:c r="F4513" s="68" t="n">
        <x:v>31.1</x:v>
      </x:c>
      <x:c r="G4513" s="68" t="n">
        <x:v>10.4</x:v>
      </x:c>
      <x:c r="H4513" s="69" t="n">
        <x:v>1.919</x:v>
      </x:c>
      <x:c r="I4513" s="68" t="n">
        <x:v>4031</x:v>
      </x:c>
      <x:c r="J4513" s="68" t="n">
        <x:v>10.1</x:v>
      </x:c>
      <x:c r="K4513" s="68" t="n">
        <x:v>514</x:v>
      </x:c>
      <x:c r="L4513" s="68" t="n">
        <x:v>1.6</x:v>
      </x:c>
      <x:c r="M4513" s="70" t="n">
        <x:v>0.09</x:v>
      </x:c>
      <x:c r="N4513" s="71" t="n">
        <x:v>101</x:v>
      </x:c>
      <x:c r="O4513" s="33" t="n">
        <x:f>ROUND(3*E4513+F4513+G4513*H4513,1)</x:f>
        <x:v>134.8</x:v>
      </x:c>
      <x:c r="P4513" s="33" t="n">
        <x:f>ROUND('Inputs'!$C$4*'Inputs'!$C$7*'Inputs'!$C$5*C4513/3600,1)</x:f>
        <x:v>3900</x:v>
      </x:c>
      <x:c r="Q4513" s="33" t="n">
        <x:f>ROUND(('Inputs'!$C$4/B4513)*'Inputs'!$C$7*'Inputs'!$C$6*D4513/3600,1)</x:f>
        <x:v>1474.3</x:v>
      </x:c>
      <x:c r="R4513" s="59" t="n">
        <x:f>ROUND((P4513-Q4513)*O4513-('Inputs'!$C$4/B4513)*(I4513/J4513+K4513)-'Inputs'!$C$4*L4513-('Inputs'!$C$4*'Inputs'!$C$20*'Inputs'!$C$21*'Inputs'!$C$22/1000)*M4513*N4513,0)</x:f>
        <x:v>81229</x:v>
      </x:c>
      <x:c r="S4513" s="59" t="n">
        <x:f>ROUND(R4513/'Inputs'!$C$4,2)</x:f>
        <x:v>8.12</x:v>
      </x:c>
      <x:c r="T4513" s="33" t="n">
        <x:f>ROUND((P4513-Q4513)*G4513*'Inputs'!$C$25/1000,1)</x:f>
        <x:v>65.2</x:v>
      </x:c>
    </x:row>
    <x:row r="4514">
      <x:c r="A4514" t="n">
        <x:v>4499</x:v>
      </x:c>
      <x:c r="B4514" s="68" t="n">
        <x:v>38</x:v>
      </x:c>
      <x:c r="C4514" s="68" t="n">
        <x:v>34.6</x:v>
      </x:c>
      <x:c r="D4514" s="68" t="n">
        <x:v>231.5</x:v>
      </x:c>
      <x:c r="E4514" s="68" t="n">
        <x:v>25.2</x:v>
      </x:c>
      <x:c r="F4514" s="68" t="n">
        <x:v>40.3</x:v>
      </x:c>
      <x:c r="G4514" s="68" t="n">
        <x:v>7.6</x:v>
      </x:c>
      <x:c r="H4514" s="69" t="n">
        <x:v>1.956</x:v>
      </x:c>
      <x:c r="I4514" s="68" t="n">
        <x:v>8088</x:v>
      </x:c>
      <x:c r="J4514" s="68" t="n">
        <x:v>12.6</x:v>
      </x:c>
      <x:c r="K4514" s="68" t="n">
        <x:v>812</x:v>
      </x:c>
      <x:c r="L4514" s="68" t="n">
        <x:v>3.6</x:v>
      </x:c>
      <x:c r="M4514" s="70" t="n">
        <x:v>0.052</x:v>
      </x:c>
      <x:c r="N4514" s="71" t="n">
        <x:v>69</x:v>
      </x:c>
      <x:c r="O4514" s="33" t="n">
        <x:f>ROUND(3*E4514+F4514+G4514*H4514,1)</x:f>
        <x:v>130.8</x:v>
      </x:c>
      <x:c r="P4514" s="33" t="n">
        <x:f>ROUND('Inputs'!$C$4*'Inputs'!$C$7*'Inputs'!$C$5*C4514/3600,1)</x:f>
        <x:v>4997.8</x:v>
      </x:c>
      <x:c r="Q4514" s="33" t="n">
        <x:f>ROUND(('Inputs'!$C$4/B4514)*'Inputs'!$C$7*'Inputs'!$C$6*D4514/3600,1)</x:f>
        <x:v>1759.9</x:v>
      </x:c>
      <x:c r="R4514" s="59" t="n">
        <x:f>ROUND((P4514-Q4514)*O4514-('Inputs'!$C$4/B4514)*(I4514/J4514+K4514)-'Inputs'!$C$4*L4514-('Inputs'!$C$4*'Inputs'!$C$20*'Inputs'!$C$21*'Inputs'!$C$22/1000)*M4514*N4514,0)</x:f>
        <x:v>-3112</x:v>
      </x:c>
      <x:c r="S4514" s="59" t="n">
        <x:f>ROUND(R4514/'Inputs'!$C$4,2)</x:f>
        <x:v>-0.31</x:v>
      </x:c>
      <x:c r="T4514" s="33" t="n">
        <x:f>ROUND((P4514-Q4514)*G4514*'Inputs'!$C$25/1000,1)</x:f>
        <x:v>63.6</x:v>
      </x:c>
    </x:row>
    <x:row r="4515">
      <x:c r="A4515" t="n">
        <x:v>4500</x:v>
      </x:c>
      <x:c r="B4515" s="68" t="n">
        <x:v>58.3</x:v>
      </x:c>
      <x:c r="C4515" s="68" t="n">
        <x:v>32.4</x:v>
      </x:c>
      <x:c r="D4515" s="68" t="n">
        <x:v>224.1</x:v>
      </x:c>
      <x:c r="E4515" s="68" t="n">
        <x:v>23</x:v>
      </x:c>
      <x:c r="F4515" s="68" t="n">
        <x:v>37.8</x:v>
      </x:c>
      <x:c r="G4515" s="68" t="n">
        <x:v>8.2</x:v>
      </x:c>
      <x:c r="H4515" s="69" t="n">
        <x:v>1.665</x:v>
      </x:c>
      <x:c r="I4515" s="68" t="n">
        <x:v>7288</x:v>
      </x:c>
      <x:c r="J4515" s="68" t="n">
        <x:v>13</x:v>
      </x:c>
      <x:c r="K4515" s="68" t="n">
        <x:v>887</x:v>
      </x:c>
      <x:c r="L4515" s="68" t="n">
        <x:v>2.6</x:v>
      </x:c>
      <x:c r="M4515" s="70" t="n">
        <x:v>0.064</x:v>
      </x:c>
      <x:c r="N4515" s="71" t="n">
        <x:v>107</x:v>
      </x:c>
      <x:c r="O4515" s="33" t="n">
        <x:f>ROUND(3*E4515+F4515+G4515*H4515,1)</x:f>
        <x:v>120.5</x:v>
      </x:c>
      <x:c r="P4515" s="33" t="n">
        <x:f>ROUND('Inputs'!$C$4*'Inputs'!$C$7*'Inputs'!$C$5*C4515/3600,1)</x:f>
        <x:v>4680</x:v>
      </x:c>
      <x:c r="Q4515" s="33" t="n">
        <x:f>ROUND(('Inputs'!$C$4/B4515)*'Inputs'!$C$7*'Inputs'!$C$6*D4515/3600,1)</x:f>
        <x:v>1110.5</x:v>
      </x:c>
      <x:c r="R4515" s="59" t="n">
        <x:f>ROUND((P4515-Q4515)*O4515-('Inputs'!$C$4/B4515)*(I4515/J4515+K4515)-'Inputs'!$C$4*L4515-('Inputs'!$C$4*'Inputs'!$C$20*'Inputs'!$C$21*'Inputs'!$C$22/1000)*M4515*N4515,0)</x:f>
        <x:v>140507</x:v>
      </x:c>
      <x:c r="S4515" s="59" t="n">
        <x:f>ROUND(R4515/'Inputs'!$C$4,2)</x:f>
        <x:v>14.05</x:v>
      </x:c>
      <x:c r="T4515" s="33" t="n">
        <x:f>ROUND((P4515-Q4515)*G4515*'Inputs'!$C$25/1000,1)</x:f>
        <x:v>75.6</x:v>
      </x:c>
    </x:row>
    <x:row r="4516">
      <x:c r="A4516" t="n">
        <x:v>4501</x:v>
      </x:c>
      <x:c r="B4516" s="68" t="n">
        <x:v>26.5</x:v>
      </x:c>
      <x:c r="C4516" s="68" t="n">
        <x:v>28.2</x:v>
      </x:c>
      <x:c r="D4516" s="68" t="n">
        <x:v>231.4</x:v>
      </x:c>
      <x:c r="E4516" s="68" t="n">
        <x:v>23.4</x:v>
      </x:c>
      <x:c r="F4516" s="68" t="n">
        <x:v>51.4</x:v>
      </x:c>
      <x:c r="G4516" s="68" t="n">
        <x:v>10.9</x:v>
      </x:c>
      <x:c r="H4516" s="69" t="n">
        <x:v>1.772</x:v>
      </x:c>
      <x:c r="I4516" s="68" t="n">
        <x:v>4508</x:v>
      </x:c>
      <x:c r="J4516" s="68" t="n">
        <x:v>13.1</x:v>
      </x:c>
      <x:c r="K4516" s="68" t="n">
        <x:v>978</x:v>
      </x:c>
      <x:c r="L4516" s="68" t="n">
        <x:v>3</x:v>
      </x:c>
      <x:c r="M4516" s="70" t="n">
        <x:v>0.009</x:v>
      </x:c>
      <x:c r="N4516" s="71" t="n">
        <x:v>70</x:v>
      </x:c>
      <x:c r="O4516" s="33" t="n">
        <x:f>ROUND(3*E4516+F4516+G4516*H4516,1)</x:f>
        <x:v>140.9</x:v>
      </x:c>
      <x:c r="P4516" s="33" t="n">
        <x:f>ROUND('Inputs'!$C$4*'Inputs'!$C$7*'Inputs'!$C$5*C4516/3600,1)</x:f>
        <x:v>4073.3</x:v>
      </x:c>
      <x:c r="Q4516" s="33" t="n">
        <x:f>ROUND(('Inputs'!$C$4/B4516)*'Inputs'!$C$7*'Inputs'!$C$6*D4516/3600,1)</x:f>
        <x:v>2522.6</x:v>
      </x:c>
      <x:c r="R4516" s="59" t="n">
        <x:f>ROUND((P4516-Q4516)*O4516-('Inputs'!$C$4/B4516)*(I4516/J4516+K4516)-'Inputs'!$C$4*L4516-('Inputs'!$C$4*'Inputs'!$C$20*'Inputs'!$C$21*'Inputs'!$C$22/1000)*M4516*N4516,0)</x:f>
        <x:v>-311829</x:v>
      </x:c>
      <x:c r="S4516" s="59" t="n">
        <x:f>ROUND(R4516/'Inputs'!$C$4,2)</x:f>
        <x:v>-31.18</x:v>
      </x:c>
      <x:c r="T4516" s="33" t="n">
        <x:f>ROUND((P4516-Q4516)*G4516*'Inputs'!$C$25/1000,1)</x:f>
        <x:v>43.7</x:v>
      </x:c>
    </x:row>
    <x:row r="4517">
      <x:c r="A4517" t="n">
        <x:v>4502</x:v>
      </x:c>
      <x:c r="B4517" s="68" t="n">
        <x:v>46.7</x:v>
      </x:c>
      <x:c r="C4517" s="68" t="n">
        <x:v>28.7</x:v>
      </x:c>
      <x:c r="D4517" s="68" t="n">
        <x:v>193.5</x:v>
      </x:c>
      <x:c r="E4517" s="68" t="n">
        <x:v>22.5</x:v>
      </x:c>
      <x:c r="F4517" s="68" t="n">
        <x:v>42.4</x:v>
      </x:c>
      <x:c r="G4517" s="68" t="n">
        <x:v>8.8</x:v>
      </x:c>
      <x:c r="H4517" s="69" t="n">
        <x:v>1.892</x:v>
      </x:c>
      <x:c r="I4517" s="68" t="n">
        <x:v>7783</x:v>
      </x:c>
      <x:c r="J4517" s="68" t="n">
        <x:v>10</x:v>
      </x:c>
      <x:c r="K4517" s="68" t="n">
        <x:v>641</x:v>
      </x:c>
      <x:c r="L4517" s="68" t="n">
        <x:v>2.1</x:v>
      </x:c>
      <x:c r="M4517" s="70" t="n">
        <x:v>0.087</x:v>
      </x:c>
      <x:c r="N4517" s="71" t="n">
        <x:v>125</x:v>
      </x:c>
      <x:c r="O4517" s="33" t="n">
        <x:f>ROUND(3*E4517+F4517+G4517*H4517,1)</x:f>
        <x:v>126.5</x:v>
      </x:c>
      <x:c r="P4517" s="33" t="n">
        <x:f>ROUND('Inputs'!$C$4*'Inputs'!$C$7*'Inputs'!$C$5*C4517/3600,1)</x:f>
        <x:v>4145.6</x:v>
      </x:c>
      <x:c r="Q4517" s="33" t="n">
        <x:f>ROUND(('Inputs'!$C$4/B4517)*'Inputs'!$C$7*'Inputs'!$C$6*D4517/3600,1)</x:f>
        <x:v>1197</x:v>
      </x:c>
      <x:c r="R4517" s="59" t="n">
        <x:f>ROUND((P4517-Q4517)*O4517-('Inputs'!$C$4/B4517)*(I4517/J4517+K4517)-'Inputs'!$C$4*L4517-('Inputs'!$C$4*'Inputs'!$C$20*'Inputs'!$C$21*'Inputs'!$C$22/1000)*M4517*N4517,0)</x:f>
        <x:v>23761</x:v>
      </x:c>
      <x:c r="S4517" s="59" t="n">
        <x:f>ROUND(R4517/'Inputs'!$C$4,2)</x:f>
        <x:v>2.38</x:v>
      </x:c>
      <x:c r="T4517" s="33" t="n">
        <x:f>ROUND((P4517-Q4517)*G4517*'Inputs'!$C$25/1000,1)</x:f>
        <x:v>67</x:v>
      </x:c>
    </x:row>
    <x:row r="4518">
      <x:c r="A4518" t="n">
        <x:v>4503</x:v>
      </x:c>
      <x:c r="B4518" s="68" t="n">
        <x:v>27.7</x:v>
      </x:c>
      <x:c r="C4518" s="68" t="n">
        <x:v>27</x:v>
      </x:c>
      <x:c r="D4518" s="68" t="n">
        <x:v>280.6</x:v>
      </x:c>
      <x:c r="E4518" s="68" t="n">
        <x:v>21.9</x:v>
      </x:c>
      <x:c r="F4518" s="68" t="n">
        <x:v>41</x:v>
      </x:c>
      <x:c r="G4518" s="68" t="n">
        <x:v>9.7</x:v>
      </x:c>
      <x:c r="H4518" s="69" t="n">
        <x:v>1.821</x:v>
      </x:c>
      <x:c r="I4518" s="68" t="n">
        <x:v>5858</x:v>
      </x:c>
      <x:c r="J4518" s="68" t="n">
        <x:v>8.6</x:v>
      </x:c>
      <x:c r="K4518" s="68" t="n">
        <x:v>332</x:v>
      </x:c>
      <x:c r="L4518" s="68" t="n">
        <x:v>2.9</x:v>
      </x:c>
      <x:c r="M4518" s="70" t="n">
        <x:v>0.012</x:v>
      </x:c>
      <x:c r="N4518" s="71" t="n">
        <x:v>90</x:v>
      </x:c>
      <x:c r="O4518" s="33" t="n">
        <x:f>ROUND(3*E4518+F4518+G4518*H4518,1)</x:f>
        <x:v>124.4</x:v>
      </x:c>
      <x:c r="P4518" s="33" t="n">
        <x:f>ROUND('Inputs'!$C$4*'Inputs'!$C$7*'Inputs'!$C$5*C4518/3600,1)</x:f>
        <x:v>3900</x:v>
      </x:c>
      <x:c r="Q4518" s="33" t="n">
        <x:f>ROUND(('Inputs'!$C$4/B4518)*'Inputs'!$C$7*'Inputs'!$C$6*D4518/3600,1)</x:f>
        <x:v>2926.4</x:v>
      </x:c>
      <x:c r="R4518" s="59" t="n">
        <x:f>ROUND((P4518-Q4518)*O4518-('Inputs'!$C$4/B4518)*(I4518/J4518+K4518)-'Inputs'!$C$4*L4518-('Inputs'!$C$4*'Inputs'!$C$20*'Inputs'!$C$21*'Inputs'!$C$22/1000)*M4518*N4518,0)</x:f>
        <x:v>-276062</x:v>
      </x:c>
      <x:c r="S4518" s="59" t="n">
        <x:f>ROUND(R4518/'Inputs'!$C$4,2)</x:f>
        <x:v>-27.61</x:v>
      </x:c>
      <x:c r="T4518" s="33" t="n">
        <x:f>ROUND((P4518-Q4518)*G4518*'Inputs'!$C$25/1000,1)</x:f>
        <x:v>24.4</x:v>
      </x:c>
    </x:row>
    <x:row r="4519">
      <x:c r="A4519" t="n">
        <x:v>4504</x:v>
      </x:c>
      <x:c r="B4519" s="68" t="n">
        <x:v>48.4</x:v>
      </x:c>
      <x:c r="C4519" s="68" t="n">
        <x:v>29.7</x:v>
      </x:c>
      <x:c r="D4519" s="68" t="n">
        <x:v>234.1</x:v>
      </x:c>
      <x:c r="E4519" s="68" t="n">
        <x:v>23.1</x:v>
      </x:c>
      <x:c r="F4519" s="68" t="n">
        <x:v>48</x:v>
      </x:c>
      <x:c r="G4519" s="68" t="n">
        <x:v>9.7</x:v>
      </x:c>
      <x:c r="H4519" s="69" t="n">
        <x:v>1.805</x:v>
      </x:c>
      <x:c r="I4519" s="68" t="n">
        <x:v>7589</x:v>
      </x:c>
      <x:c r="J4519" s="68" t="n">
        <x:v>8.5</x:v>
      </x:c>
      <x:c r="K4519" s="68" t="n">
        <x:v>888</x:v>
      </x:c>
      <x:c r="L4519" s="68" t="n">
        <x:v>3.1</x:v>
      </x:c>
      <x:c r="M4519" s="70" t="n">
        <x:v>0.038</x:v>
      </x:c>
      <x:c r="N4519" s="71" t="n">
        <x:v>86</x:v>
      </x:c>
      <x:c r="O4519" s="33" t="n">
        <x:f>ROUND(3*E4519+F4519+G4519*H4519,1)</x:f>
        <x:v>134.8</x:v>
      </x:c>
      <x:c r="P4519" s="33" t="n">
        <x:f>ROUND('Inputs'!$C$4*'Inputs'!$C$7*'Inputs'!$C$5*C4519/3600,1)</x:f>
        <x:v>4290</x:v>
      </x:c>
      <x:c r="Q4519" s="33" t="n">
        <x:f>ROUND(('Inputs'!$C$4/B4519)*'Inputs'!$C$7*'Inputs'!$C$6*D4519/3600,1)</x:f>
        <x:v>1397.3</x:v>
      </x:c>
      <x:c r="R4519" s="59" t="n">
        <x:f>ROUND((P4519-Q4519)*O4519-('Inputs'!$C$4/B4519)*(I4519/J4519+K4519)-'Inputs'!$C$4*L4519-('Inputs'!$C$4*'Inputs'!$C$20*'Inputs'!$C$21*'Inputs'!$C$22/1000)*M4519*N4519,0)</x:f>
        <x:v>-16311</x:v>
      </x:c>
      <x:c r="S4519" s="59" t="n">
        <x:f>ROUND(R4519/'Inputs'!$C$4,2)</x:f>
        <x:v>-1.63</x:v>
      </x:c>
      <x:c r="T4519" s="33" t="n">
        <x:f>ROUND((P4519-Q4519)*G4519*'Inputs'!$C$25/1000,1)</x:f>
        <x:v>72.5</x:v>
      </x:c>
    </x:row>
    <x:row r="4520">
      <x:c r="A4520" t="n">
        <x:v>4505</x:v>
      </x:c>
      <x:c r="B4520" s="68" t="n">
        <x:v>29.6</x:v>
      </x:c>
      <x:c r="C4520" s="68" t="n">
        <x:v>28.1</x:v>
      </x:c>
      <x:c r="D4520" s="68" t="n">
        <x:v>210.2</x:v>
      </x:c>
      <x:c r="E4520" s="68" t="n">
        <x:v>27.3</x:v>
      </x:c>
      <x:c r="F4520" s="68" t="n">
        <x:v>35.5</x:v>
      </x:c>
      <x:c r="G4520" s="68" t="n">
        <x:v>8.8</x:v>
      </x:c>
      <x:c r="H4520" s="69" t="n">
        <x:v>1.802</x:v>
      </x:c>
      <x:c r="I4520" s="68" t="n">
        <x:v>4534</x:v>
      </x:c>
      <x:c r="J4520" s="68" t="n">
        <x:v>10.4</x:v>
      </x:c>
      <x:c r="K4520" s="68" t="n">
        <x:v>839</x:v>
      </x:c>
      <x:c r="L4520" s="68" t="n">
        <x:v>3.5</x:v>
      </x:c>
      <x:c r="M4520" s="70" t="n">
        <x:v>0.01</x:v>
      </x:c>
      <x:c r="N4520" s="71" t="n">
        <x:v>151</x:v>
      </x:c>
      <x:c r="O4520" s="33" t="n">
        <x:f>ROUND(3*E4520+F4520+G4520*H4520,1)</x:f>
        <x:v>133.3</x:v>
      </x:c>
      <x:c r="P4520" s="33" t="n">
        <x:f>ROUND('Inputs'!$C$4*'Inputs'!$C$7*'Inputs'!$C$5*C4520/3600,1)</x:f>
        <x:v>4058.9</x:v>
      </x:c>
      <x:c r="Q4520" s="33" t="n">
        <x:f>ROUND(('Inputs'!$C$4/B4520)*'Inputs'!$C$7*'Inputs'!$C$6*D4520/3600,1)</x:f>
        <x:v>2051.5</x:v>
      </x:c>
      <x:c r="R4520" s="59" t="n">
        <x:f>ROUND((P4520-Q4520)*O4520-('Inputs'!$C$4/B4520)*(I4520/J4520+K4520)-'Inputs'!$C$4*L4520-('Inputs'!$C$4*'Inputs'!$C$20*'Inputs'!$C$21*'Inputs'!$C$22/1000)*M4520*N4520,0)</x:f>
        <x:v>-201520</x:v>
      </x:c>
      <x:c r="S4520" s="59" t="n">
        <x:f>ROUND(R4520/'Inputs'!$C$4,2)</x:f>
        <x:v>-20.15</x:v>
      </x:c>
      <x:c r="T4520" s="33" t="n">
        <x:f>ROUND((P4520-Q4520)*G4520*'Inputs'!$C$25/1000,1)</x:f>
        <x:v>45.6</x:v>
      </x:c>
    </x:row>
    <x:row r="4521">
      <x:c r="A4521" t="n">
        <x:v>4506</x:v>
      </x:c>
      <x:c r="B4521" s="68" t="n">
        <x:v>38.7</x:v>
      </x:c>
      <x:c r="C4521" s="68" t="n">
        <x:v>28.1</x:v>
      </x:c>
      <x:c r="D4521" s="68" t="n">
        <x:v>288.8</x:v>
      </x:c>
      <x:c r="E4521" s="68" t="n">
        <x:v>26.8</x:v>
      </x:c>
      <x:c r="F4521" s="68" t="n">
        <x:v>40.5</x:v>
      </x:c>
      <x:c r="G4521" s="68" t="n">
        <x:v>9.8</x:v>
      </x:c>
      <x:c r="H4521" s="69" t="n">
        <x:v>2.053</x:v>
      </x:c>
      <x:c r="I4521" s="68" t="n">
        <x:v>5039</x:v>
      </x:c>
      <x:c r="J4521" s="68" t="n">
        <x:v>10.5</x:v>
      </x:c>
      <x:c r="K4521" s="68" t="n">
        <x:v>422</x:v>
      </x:c>
      <x:c r="L4521" s="68" t="n">
        <x:v>1.8</x:v>
      </x:c>
      <x:c r="M4521" s="70" t="n">
        <x:v>0.063</x:v>
      </x:c>
      <x:c r="N4521" s="71" t="n">
        <x:v>78</x:v>
      </x:c>
      <x:c r="O4521" s="33" t="n">
        <x:f>ROUND(3*E4521+F4521+G4521*H4521,1)</x:f>
        <x:v>141</x:v>
      </x:c>
      <x:c r="P4521" s="33" t="n">
        <x:f>ROUND('Inputs'!$C$4*'Inputs'!$C$7*'Inputs'!$C$5*C4521/3600,1)</x:f>
        <x:v>4058.9</x:v>
      </x:c>
      <x:c r="Q4521" s="33" t="n">
        <x:f>ROUND(('Inputs'!$C$4/B4521)*'Inputs'!$C$7*'Inputs'!$C$6*D4521/3600,1)</x:f>
        <x:v>2155.8</x:v>
      </x:c>
      <x:c r="R4521" s="59" t="n">
        <x:f>ROUND((P4521-Q4521)*O4521-('Inputs'!$C$4/B4521)*(I4521/J4521+K4521)-'Inputs'!$C$4*L4521-('Inputs'!$C$4*'Inputs'!$C$20*'Inputs'!$C$21*'Inputs'!$C$22/1000)*M4521*N4521,0)</x:f>
        <x:v>6298</x:v>
      </x:c>
      <x:c r="S4521" s="59" t="n">
        <x:f>ROUND(R4521/'Inputs'!$C$4,2)</x:f>
        <x:v>0.63</x:v>
      </x:c>
      <x:c r="T4521" s="33" t="n">
        <x:f>ROUND((P4521-Q4521)*G4521*'Inputs'!$C$25/1000,1)</x:f>
        <x:v>48.2</x:v>
      </x:c>
    </x:row>
    <x:row r="4522">
      <x:c r="A4522" t="n">
        <x:v>4507</x:v>
      </x:c>
      <x:c r="B4522" s="68" t="n">
        <x:v>37.5</x:v>
      </x:c>
      <x:c r="C4522" s="68" t="n">
        <x:v>31.3</x:v>
      </x:c>
      <x:c r="D4522" s="68" t="n">
        <x:v>250</x:v>
      </x:c>
      <x:c r="E4522" s="68" t="n">
        <x:v>27.4</x:v>
      </x:c>
      <x:c r="F4522" s="68" t="n">
        <x:v>37.7</x:v>
      </x:c>
      <x:c r="G4522" s="68" t="n">
        <x:v>7.3</x:v>
      </x:c>
      <x:c r="H4522" s="69" t="n">
        <x:v>1.79</x:v>
      </x:c>
      <x:c r="I4522" s="68" t="n">
        <x:v>6945</x:v>
      </x:c>
      <x:c r="J4522" s="68" t="n">
        <x:v>14.7</x:v>
      </x:c>
      <x:c r="K4522" s="68" t="n">
        <x:v>696</x:v>
      </x:c>
      <x:c r="L4522" s="68" t="n">
        <x:v>3.1</x:v>
      </x:c>
      <x:c r="M4522" s="70" t="n">
        <x:v>0.009</x:v>
      </x:c>
      <x:c r="N4522" s="71" t="n">
        <x:v>74</x:v>
      </x:c>
      <x:c r="O4522" s="33" t="n">
        <x:f>ROUND(3*E4522+F4522+G4522*H4522,1)</x:f>
        <x:v>133</x:v>
      </x:c>
      <x:c r="P4522" s="33" t="n">
        <x:f>ROUND('Inputs'!$C$4*'Inputs'!$C$7*'Inputs'!$C$5*C4522/3600,1)</x:f>
        <x:v>4521.1</x:v>
      </x:c>
      <x:c r="Q4522" s="33" t="n">
        <x:f>ROUND(('Inputs'!$C$4/B4522)*'Inputs'!$C$7*'Inputs'!$C$6*D4522/3600,1)</x:f>
        <x:v>1925.9</x:v>
      </x:c>
      <x:c r="R4522" s="59" t="n">
        <x:f>ROUND((P4522-Q4522)*O4522-('Inputs'!$C$4/B4522)*(I4522/J4522+K4522)-'Inputs'!$C$4*L4522-('Inputs'!$C$4*'Inputs'!$C$20*'Inputs'!$C$21*'Inputs'!$C$22/1000)*M4522*N4522,0)</x:f>
        <x:v>1086</x:v>
      </x:c>
      <x:c r="S4522" s="59" t="n">
        <x:f>ROUND(R4522/'Inputs'!$C$4,2)</x:f>
        <x:v>0.11</x:v>
      </x:c>
      <x:c r="T4522" s="33" t="n">
        <x:f>ROUND((P4522-Q4522)*G4522*'Inputs'!$C$25/1000,1)</x:f>
        <x:v>48.9</x:v>
      </x:c>
    </x:row>
    <x:row r="4523">
      <x:c r="A4523" t="n">
        <x:v>4508</x:v>
      </x:c>
      <x:c r="B4523" s="68" t="n">
        <x:v>55.1</x:v>
      </x:c>
      <x:c r="C4523" s="68" t="n">
        <x:v>27.8</x:v>
      </x:c>
      <x:c r="D4523" s="68" t="n">
        <x:v>238.4</x:v>
      </x:c>
      <x:c r="E4523" s="68" t="n">
        <x:v>23</x:v>
      </x:c>
      <x:c r="F4523" s="68" t="n">
        <x:v>34</x:v>
      </x:c>
      <x:c r="G4523" s="68" t="n">
        <x:v>7.2</x:v>
      </x:c>
      <x:c r="H4523" s="69" t="n">
        <x:v>1.82</x:v>
      </x:c>
      <x:c r="I4523" s="68" t="n">
        <x:v>8973</x:v>
      </x:c>
      <x:c r="J4523" s="68" t="n">
        <x:v>12.1</x:v>
      </x:c>
      <x:c r="K4523" s="68" t="n">
        <x:v>603</x:v>
      </x:c>
      <x:c r="L4523" s="68" t="n">
        <x:v>3.9</x:v>
      </x:c>
      <x:c r="M4523" s="70" t="n">
        <x:v>0.091</x:v>
      </x:c>
      <x:c r="N4523" s="71" t="n">
        <x:v>101</x:v>
      </x:c>
      <x:c r="O4523" s="33" t="n">
        <x:f>ROUND(3*E4523+F4523+G4523*H4523,1)</x:f>
        <x:v>116.1</x:v>
      </x:c>
      <x:c r="P4523" s="33" t="n">
        <x:f>ROUND('Inputs'!$C$4*'Inputs'!$C$7*'Inputs'!$C$5*C4523/3600,1)</x:f>
        <x:v>4015.6</x:v>
      </x:c>
      <x:c r="Q4523" s="33" t="n">
        <x:f>ROUND(('Inputs'!$C$4/B4523)*'Inputs'!$C$7*'Inputs'!$C$6*D4523/3600,1)</x:f>
        <x:v>1249.9</x:v>
      </x:c>
      <x:c r="R4523" s="59" t="n">
        <x:f>ROUND((P4523-Q4523)*O4523-('Inputs'!$C$4/B4523)*(I4523/J4523+K4523)-'Inputs'!$C$4*L4523-('Inputs'!$C$4*'Inputs'!$C$20*'Inputs'!$C$21*'Inputs'!$C$22/1000)*M4523*N4523,0)</x:f>
        <x:v>17522</x:v>
      </x:c>
      <x:c r="S4523" s="59" t="n">
        <x:f>ROUND(R4523/'Inputs'!$C$4,2)</x:f>
        <x:v>1.75</x:v>
      </x:c>
      <x:c r="T4523" s="33" t="n">
        <x:f>ROUND((P4523-Q4523)*G4523*'Inputs'!$C$25/1000,1)</x:f>
        <x:v>51.4</x:v>
      </x:c>
    </x:row>
    <x:row r="4524">
      <x:c r="A4524" t="n">
        <x:v>4509</x:v>
      </x:c>
      <x:c r="B4524" s="68" t="n">
        <x:v>58.9</x:v>
      </x:c>
      <x:c r="C4524" s="68" t="n">
        <x:v>24.9</x:v>
      </x:c>
      <x:c r="D4524" s="68" t="n">
        <x:v>195.1</x:v>
      </x:c>
      <x:c r="E4524" s="68" t="n">
        <x:v>25.2</x:v>
      </x:c>
      <x:c r="F4524" s="68" t="n">
        <x:v>51</x:v>
      </x:c>
      <x:c r="G4524" s="68" t="n">
        <x:v>8.5</x:v>
      </x:c>
      <x:c r="H4524" s="69" t="n">
        <x:v>1.798</x:v>
      </x:c>
      <x:c r="I4524" s="68" t="n">
        <x:v>5743</x:v>
      </x:c>
      <x:c r="J4524" s="68" t="n">
        <x:v>10.8</x:v>
      </x:c>
      <x:c r="K4524" s="68" t="n">
        <x:v>767</x:v>
      </x:c>
      <x:c r="L4524" s="68" t="n">
        <x:v>3.3</x:v>
      </x:c>
      <x:c r="M4524" s="70" t="n">
        <x:v>0.057</x:v>
      </x:c>
      <x:c r="N4524" s="71" t="n">
        <x:v>109</x:v>
      </x:c>
      <x:c r="O4524" s="33" t="n">
        <x:f>ROUND(3*E4524+F4524+G4524*H4524,1)</x:f>
        <x:v>141.9</x:v>
      </x:c>
      <x:c r="P4524" s="33" t="n">
        <x:f>ROUND('Inputs'!$C$4*'Inputs'!$C$7*'Inputs'!$C$5*C4524/3600,1)</x:f>
        <x:v>3596.7</x:v>
      </x:c>
      <x:c r="Q4524" s="33" t="n">
        <x:f>ROUND(('Inputs'!$C$4/B4524)*'Inputs'!$C$7*'Inputs'!$C$6*D4524/3600,1)</x:f>
        <x:v>956.9</x:v>
      </x:c>
      <x:c r="R4524" s="59" t="n">
        <x:f>ROUND((P4524-Q4524)*O4524-('Inputs'!$C$4/B4524)*(I4524/J4524+K4524)-'Inputs'!$C$4*L4524-('Inputs'!$C$4*'Inputs'!$C$20*'Inputs'!$C$21*'Inputs'!$C$22/1000)*M4524*N4524,0)</x:f>
        <x:v>107192</x:v>
      </x:c>
      <x:c r="S4524" s="59" t="n">
        <x:f>ROUND(R4524/'Inputs'!$C$4,2)</x:f>
        <x:v>10.72</x:v>
      </x:c>
      <x:c r="T4524" s="33" t="n">
        <x:f>ROUND((P4524-Q4524)*G4524*'Inputs'!$C$25/1000,1)</x:f>
        <x:v>58</x:v>
      </x:c>
    </x:row>
    <x:row r="4525">
      <x:c r="A4525" t="n">
        <x:v>4510</x:v>
      </x:c>
      <x:c r="B4525" s="68" t="n">
        <x:v>28.2</x:v>
      </x:c>
      <x:c r="C4525" s="68" t="n">
        <x:v>28.4</x:v>
      </x:c>
      <x:c r="D4525" s="68" t="n">
        <x:v>242.6</x:v>
      </x:c>
      <x:c r="E4525" s="68" t="n">
        <x:v>27.1</x:v>
      </x:c>
      <x:c r="F4525" s="68" t="n">
        <x:v>41.3</x:v>
      </x:c>
      <x:c r="G4525" s="68" t="n">
        <x:v>10.7</x:v>
      </x:c>
      <x:c r="H4525" s="69" t="n">
        <x:v>1.84</x:v>
      </x:c>
      <x:c r="I4525" s="68" t="n">
        <x:v>8732</x:v>
      </x:c>
      <x:c r="J4525" s="68" t="n">
        <x:v>12.6</x:v>
      </x:c>
      <x:c r="K4525" s="68" t="n">
        <x:v>580</x:v>
      </x:c>
      <x:c r="L4525" s="68" t="n">
        <x:v>5.8</x:v>
      </x:c>
      <x:c r="M4525" s="70" t="n">
        <x:v>0.073</x:v>
      </x:c>
      <x:c r="N4525" s="71" t="n">
        <x:v>100</x:v>
      </x:c>
      <x:c r="O4525" s="33" t="n">
        <x:f>ROUND(3*E4525+F4525+G4525*H4525,1)</x:f>
        <x:v>142.3</x:v>
      </x:c>
      <x:c r="P4525" s="33" t="n">
        <x:f>ROUND('Inputs'!$C$4*'Inputs'!$C$7*'Inputs'!$C$5*C4525/3600,1)</x:f>
        <x:v>4102.2</x:v>
      </x:c>
      <x:c r="Q4525" s="33" t="n">
        <x:f>ROUND(('Inputs'!$C$4/B4525)*'Inputs'!$C$7*'Inputs'!$C$6*D4525/3600,1)</x:f>
        <x:v>2485.3</x:v>
      </x:c>
      <x:c r="R4525" s="59" t="n">
        <x:f>ROUND((P4525-Q4525)*O4525-('Inputs'!$C$4/B4525)*(I4525/J4525+K4525)-'Inputs'!$C$4*L4525-('Inputs'!$C$4*'Inputs'!$C$20*'Inputs'!$C$21*'Inputs'!$C$22/1000)*M4525*N4525,0)</x:f>
        <x:v>-295663</x:v>
      </x:c>
      <x:c r="S4525" s="59" t="n">
        <x:f>ROUND(R4525/'Inputs'!$C$4,2)</x:f>
        <x:v>-29.57</x:v>
      </x:c>
      <x:c r="T4525" s="33" t="n">
        <x:f>ROUND((P4525-Q4525)*G4525*'Inputs'!$C$25/1000,1)</x:f>
        <x:v>44.7</x:v>
      </x:c>
    </x:row>
    <x:row r="4526">
      <x:c r="A4526" t="n">
        <x:v>4511</x:v>
      </x:c>
      <x:c r="B4526" s="68" t="n">
        <x:v>33.4</x:v>
      </x:c>
      <x:c r="C4526" s="68" t="n">
        <x:v>33.2</x:v>
      </x:c>
      <x:c r="D4526" s="68" t="n">
        <x:v>229.2</x:v>
      </x:c>
      <x:c r="E4526" s="68" t="n">
        <x:v>21.4</x:v>
      </x:c>
      <x:c r="F4526" s="68" t="n">
        <x:v>38.9</x:v>
      </x:c>
      <x:c r="G4526" s="68" t="n">
        <x:v>9.2</x:v>
      </x:c>
      <x:c r="H4526" s="69" t="n">
        <x:v>1.747</x:v>
      </x:c>
      <x:c r="I4526" s="68" t="n">
        <x:v>9303</x:v>
      </x:c>
      <x:c r="J4526" s="68" t="n">
        <x:v>14.1</x:v>
      </x:c>
      <x:c r="K4526" s="68" t="n">
        <x:v>564</x:v>
      </x:c>
      <x:c r="L4526" s="68" t="n">
        <x:v>2</x:v>
      </x:c>
      <x:c r="M4526" s="70" t="n">
        <x:v>0.006</x:v>
      </x:c>
      <x:c r="N4526" s="71" t="n">
        <x:v>124</x:v>
      </x:c>
      <x:c r="O4526" s="33" t="n">
        <x:f>ROUND(3*E4526+F4526+G4526*H4526,1)</x:f>
        <x:v>119.2</x:v>
      </x:c>
      <x:c r="P4526" s="33" t="n">
        <x:f>ROUND('Inputs'!$C$4*'Inputs'!$C$7*'Inputs'!$C$5*C4526/3600,1)</x:f>
        <x:v>4795.6</x:v>
      </x:c>
      <x:c r="Q4526" s="33" t="n">
        <x:f>ROUND(('Inputs'!$C$4/B4526)*'Inputs'!$C$7*'Inputs'!$C$6*D4526/3600,1)</x:f>
        <x:v>1982.4</x:v>
      </x:c>
      <x:c r="R4526" s="59" t="n">
        <x:f>ROUND((P4526-Q4526)*O4526-('Inputs'!$C$4/B4526)*(I4526/J4526+K4526)-'Inputs'!$C$4*L4526-('Inputs'!$C$4*'Inputs'!$C$20*'Inputs'!$C$21*'Inputs'!$C$22/1000)*M4526*N4526,0)</x:f>
        <x:v>-52734</x:v>
      </x:c>
      <x:c r="S4526" s="59" t="n">
        <x:f>ROUND(R4526/'Inputs'!$C$4,2)</x:f>
        <x:v>-5.27</x:v>
      </x:c>
      <x:c r="T4526" s="33" t="n">
        <x:f>ROUND((P4526-Q4526)*G4526*'Inputs'!$C$25/1000,1)</x:f>
        <x:v>66.9</x:v>
      </x:c>
    </x:row>
    <x:row r="4527">
      <x:c r="A4527" t="n">
        <x:v>4512</x:v>
      </x:c>
      <x:c r="B4527" s="68" t="n">
        <x:v>39.4</x:v>
      </x:c>
      <x:c r="C4527" s="68" t="n">
        <x:v>28.5</x:v>
      </x:c>
      <x:c r="D4527" s="68" t="n">
        <x:v>219.3</x:v>
      </x:c>
      <x:c r="E4527" s="68" t="n">
        <x:v>24.9</x:v>
      </x:c>
      <x:c r="F4527" s="68" t="n">
        <x:v>33.2</x:v>
      </x:c>
      <x:c r="G4527" s="68" t="n">
        <x:v>10.2</x:v>
      </x:c>
      <x:c r="H4527" s="69" t="n">
        <x:v>1.897</x:v>
      </x:c>
      <x:c r="I4527" s="68" t="n">
        <x:v>8522</x:v>
      </x:c>
      <x:c r="J4527" s="68" t="n">
        <x:v>11.6</x:v>
      </x:c>
      <x:c r="K4527" s="68" t="n">
        <x:v>432</x:v>
      </x:c>
      <x:c r="L4527" s="68" t="n">
        <x:v>5</x:v>
      </x:c>
      <x:c r="M4527" s="70" t="n">
        <x:v>0.073</x:v>
      </x:c>
      <x:c r="N4527" s="71" t="n">
        <x:v>116</x:v>
      </x:c>
      <x:c r="O4527" s="33" t="n">
        <x:f>ROUND(3*E4527+F4527+G4527*H4527,1)</x:f>
        <x:v>127.2</x:v>
      </x:c>
      <x:c r="P4527" s="33" t="n">
        <x:f>ROUND('Inputs'!$C$4*'Inputs'!$C$7*'Inputs'!$C$5*C4527/3600,1)</x:f>
        <x:v>4116.7</x:v>
      </x:c>
      <x:c r="Q4527" s="33" t="n">
        <x:f>ROUND(('Inputs'!$C$4/B4527)*'Inputs'!$C$7*'Inputs'!$C$6*D4527/3600,1)</x:f>
        <x:v>1608</x:v>
      </x:c>
      <x:c r="R4527" s="59" t="n">
        <x:f>ROUND((P4527-Q4527)*O4527-('Inputs'!$C$4/B4527)*(I4527/J4527+K4527)-'Inputs'!$C$4*L4527-('Inputs'!$C$4*'Inputs'!$C$20*'Inputs'!$C$21*'Inputs'!$C$22/1000)*M4527*N4527,0)</x:f>
        <x:v>-45934</x:v>
      </x:c>
      <x:c r="S4527" s="59" t="n">
        <x:f>ROUND(R4527/'Inputs'!$C$4,2)</x:f>
        <x:v>-4.59</x:v>
      </x:c>
      <x:c r="T4527" s="33" t="n">
        <x:f>ROUND((P4527-Q4527)*G4527*'Inputs'!$C$25/1000,1)</x:f>
        <x:v>66.1</x:v>
      </x:c>
    </x:row>
    <x:row r="4528">
      <x:c r="A4528" t="n">
        <x:v>4513</x:v>
      </x:c>
      <x:c r="B4528" s="68" t="n">
        <x:v>33.6</x:v>
      </x:c>
      <x:c r="C4528" s="68" t="n">
        <x:v>28.1</x:v>
      </x:c>
      <x:c r="D4528" s="68" t="n">
        <x:v>209.2</x:v>
      </x:c>
      <x:c r="E4528" s="68" t="n">
        <x:v>22.5</x:v>
      </x:c>
      <x:c r="F4528" s="68" t="n">
        <x:v>54.3</x:v>
      </x:c>
      <x:c r="G4528" s="68" t="n">
        <x:v>10.1</x:v>
      </x:c>
      <x:c r="H4528" s="69" t="n">
        <x:v>1.748</x:v>
      </x:c>
      <x:c r="I4528" s="68" t="n">
        <x:v>4888</x:v>
      </x:c>
      <x:c r="J4528" s="68" t="n">
        <x:v>8.2</x:v>
      </x:c>
      <x:c r="K4528" s="68" t="n">
        <x:v>466</x:v>
      </x:c>
      <x:c r="L4528" s="68" t="n">
        <x:v>3.6</x:v>
      </x:c>
      <x:c r="M4528" s="70" t="n">
        <x:v>0.017</x:v>
      </x:c>
      <x:c r="N4528" s="71" t="n">
        <x:v>145</x:v>
      </x:c>
      <x:c r="O4528" s="33" t="n">
        <x:f>ROUND(3*E4528+F4528+G4528*H4528,1)</x:f>
        <x:v>139.5</x:v>
      </x:c>
      <x:c r="P4528" s="33" t="n">
        <x:f>ROUND('Inputs'!$C$4*'Inputs'!$C$7*'Inputs'!$C$5*C4528/3600,1)</x:f>
        <x:v>4058.9</x:v>
      </x:c>
      <x:c r="Q4528" s="33" t="n">
        <x:f>ROUND(('Inputs'!$C$4/B4528)*'Inputs'!$C$7*'Inputs'!$C$6*D4528/3600,1)</x:f>
        <x:v>1798.7</x:v>
      </x:c>
      <x:c r="R4528" s="59" t="n">
        <x:f>ROUND((P4528-Q4528)*O4528-('Inputs'!$C$4/B4528)*(I4528/J4528+K4528)-'Inputs'!$C$4*L4528-('Inputs'!$C$4*'Inputs'!$C$20*'Inputs'!$C$21*'Inputs'!$C$22/1000)*M4528*N4528,0)</x:f>
        <x:v>-42315</x:v>
      </x:c>
      <x:c r="S4528" s="59" t="n">
        <x:f>ROUND(R4528/'Inputs'!$C$4,2)</x:f>
        <x:v>-4.23</x:v>
      </x:c>
      <x:c r="T4528" s="33" t="n">
        <x:f>ROUND((P4528-Q4528)*G4528*'Inputs'!$C$25/1000,1)</x:f>
        <x:v>59</x:v>
      </x:c>
    </x:row>
    <x:row r="4529">
      <x:c r="A4529" t="n">
        <x:v>4514</x:v>
      </x:c>
      <x:c r="B4529" s="68" t="n">
        <x:v>56.3</x:v>
      </x:c>
      <x:c r="C4529" s="68" t="n">
        <x:v>28</x:v>
      </x:c>
      <x:c r="D4529" s="68" t="n">
        <x:v>239.2</x:v>
      </x:c>
      <x:c r="E4529" s="68" t="n">
        <x:v>21.1</x:v>
      </x:c>
      <x:c r="F4529" s="68" t="n">
        <x:v>52.2</x:v>
      </x:c>
      <x:c r="G4529" s="68" t="n">
        <x:v>8.3</x:v>
      </x:c>
      <x:c r="H4529" s="69" t="n">
        <x:v>1.822</x:v>
      </x:c>
      <x:c r="I4529" s="68" t="n">
        <x:v>6958</x:v>
      </x:c>
      <x:c r="J4529" s="68" t="n">
        <x:v>10</x:v>
      </x:c>
      <x:c r="K4529" s="68" t="n">
        <x:v>652</x:v>
      </x:c>
      <x:c r="L4529" s="68" t="n">
        <x:v>1.8</x:v>
      </x:c>
      <x:c r="M4529" s="70" t="n">
        <x:v>0.004</x:v>
      </x:c>
      <x:c r="N4529" s="71" t="n">
        <x:v>123</x:v>
      </x:c>
      <x:c r="O4529" s="33" t="n">
        <x:f>ROUND(3*E4529+F4529+G4529*H4529,1)</x:f>
        <x:v>130.6</x:v>
      </x:c>
      <x:c r="P4529" s="33" t="n">
        <x:f>ROUND('Inputs'!$C$4*'Inputs'!$C$7*'Inputs'!$C$5*C4529/3600,1)</x:f>
        <x:v>4044.4</x:v>
      </x:c>
      <x:c r="Q4529" s="33" t="n">
        <x:f>ROUND(('Inputs'!$C$4/B4529)*'Inputs'!$C$7*'Inputs'!$C$6*D4529/3600,1)</x:f>
        <x:v>1227.4</x:v>
      </x:c>
      <x:c r="R4529" s="59" t="n">
        <x:f>ROUND((P4529-Q4529)*O4529-('Inputs'!$C$4/B4529)*(I4529/J4529+K4529)-'Inputs'!$C$4*L4529-('Inputs'!$C$4*'Inputs'!$C$20*'Inputs'!$C$21*'Inputs'!$C$22/1000)*M4529*N4529,0)</x:f>
        <x:v>109404</x:v>
      </x:c>
      <x:c r="S4529" s="59" t="n">
        <x:f>ROUND(R4529/'Inputs'!$C$4,2)</x:f>
        <x:v>10.94</x:v>
      </x:c>
      <x:c r="T4529" s="33" t="n">
        <x:f>ROUND((P4529-Q4529)*G4529*'Inputs'!$C$25/1000,1)</x:f>
        <x:v>60.4</x:v>
      </x:c>
    </x:row>
    <x:row r="4530">
      <x:c r="A4530" t="n">
        <x:v>4515</x:v>
      </x:c>
      <x:c r="B4530" s="68" t="n">
        <x:v>49.2</x:v>
      </x:c>
      <x:c r="C4530" s="68" t="n">
        <x:v>30</x:v>
      </x:c>
      <x:c r="D4530" s="68" t="n">
        <x:v>265.3</x:v>
      </x:c>
      <x:c r="E4530" s="68" t="n">
        <x:v>24.9</x:v>
      </x:c>
      <x:c r="F4530" s="68" t="n">
        <x:v>48.3</x:v>
      </x:c>
      <x:c r="G4530" s="68" t="n">
        <x:v>10.1</x:v>
      </x:c>
      <x:c r="H4530" s="69" t="n">
        <x:v>1.679</x:v>
      </x:c>
      <x:c r="I4530" s="68" t="n">
        <x:v>8961</x:v>
      </x:c>
      <x:c r="J4530" s="68" t="n">
        <x:v>11.3</x:v>
      </x:c>
      <x:c r="K4530" s="68" t="n">
        <x:v>708</x:v>
      </x:c>
      <x:c r="L4530" s="68" t="n">
        <x:v>5.6</x:v>
      </x:c>
      <x:c r="M4530" s="70" t="n">
        <x:v>0.006</x:v>
      </x:c>
      <x:c r="N4530" s="71" t="n">
        <x:v>144</x:v>
      </x:c>
      <x:c r="O4530" s="33" t="n">
        <x:f>ROUND(3*E4530+F4530+G4530*H4530,1)</x:f>
        <x:v>140</x:v>
      </x:c>
      <x:c r="P4530" s="33" t="n">
        <x:f>ROUND('Inputs'!$C$4*'Inputs'!$C$7*'Inputs'!$C$5*C4530/3600,1)</x:f>
        <x:v>4333.3</x:v>
      </x:c>
      <x:c r="Q4530" s="33" t="n">
        <x:f>ROUND(('Inputs'!$C$4/B4530)*'Inputs'!$C$7*'Inputs'!$C$6*D4530/3600,1)</x:f>
        <x:v>1557.8</x:v>
      </x:c>
      <x:c r="R4530" s="59" t="n">
        <x:f>ROUND((P4530-Q4530)*O4530-('Inputs'!$C$4/B4530)*(I4530/J4530+K4530)-'Inputs'!$C$4*L4530-('Inputs'!$C$4*'Inputs'!$C$20*'Inputs'!$C$21*'Inputs'!$C$22/1000)*M4530*N4530,0)</x:f>
        <x:v>25555</x:v>
      </x:c>
      <x:c r="S4530" s="59" t="n">
        <x:f>ROUND(R4530/'Inputs'!$C$4,2)</x:f>
        <x:v>2.56</x:v>
      </x:c>
      <x:c r="T4530" s="33" t="n">
        <x:f>ROUND((P4530-Q4530)*G4530*'Inputs'!$C$25/1000,1)</x:f>
        <x:v>72.4</x:v>
      </x:c>
    </x:row>
    <x:row r="4531">
      <x:c r="A4531" t="n">
        <x:v>4516</x:v>
      </x:c>
      <x:c r="B4531" s="68" t="n">
        <x:v>33</x:v>
      </x:c>
      <x:c r="C4531" s="68" t="n">
        <x:v>32.2</x:v>
      </x:c>
      <x:c r="D4531" s="68" t="n">
        <x:v>207.9</x:v>
      </x:c>
      <x:c r="E4531" s="68" t="n">
        <x:v>25.4</x:v>
      </x:c>
      <x:c r="F4531" s="68" t="n">
        <x:v>37.9</x:v>
      </x:c>
      <x:c r="G4531" s="68" t="n">
        <x:v>7.9</x:v>
      </x:c>
      <x:c r="H4531" s="69" t="n">
        <x:v>1.898</x:v>
      </x:c>
      <x:c r="I4531" s="68" t="n">
        <x:v>5390</x:v>
      </x:c>
      <x:c r="J4531" s="68" t="n">
        <x:v>11.4</x:v>
      </x:c>
      <x:c r="K4531" s="68" t="n">
        <x:v>604</x:v>
      </x:c>
      <x:c r="L4531" s="68" t="n">
        <x:v>1.8</x:v>
      </x:c>
      <x:c r="M4531" s="70" t="n">
        <x:v>0.023</x:v>
      </x:c>
      <x:c r="N4531" s="71" t="n">
        <x:v>124</x:v>
      </x:c>
      <x:c r="O4531" s="33" t="n">
        <x:f>ROUND(3*E4531+F4531+G4531*H4531,1)</x:f>
        <x:v>129.1</x:v>
      </x:c>
      <x:c r="P4531" s="33" t="n">
        <x:f>ROUND('Inputs'!$C$4*'Inputs'!$C$7*'Inputs'!$C$5*C4531/3600,1)</x:f>
        <x:v>4651.1</x:v>
      </x:c>
      <x:c r="Q4531" s="33" t="n">
        <x:f>ROUND(('Inputs'!$C$4/B4531)*'Inputs'!$C$7*'Inputs'!$C$6*D4531/3600,1)</x:f>
        <x:v>1820</x:v>
      </x:c>
      <x:c r="R4531" s="59" t="n">
        <x:f>ROUND((P4531-Q4531)*O4531-('Inputs'!$C$4/B4531)*(I4531/J4531+K4531)-'Inputs'!$C$4*L4531-('Inputs'!$C$4*'Inputs'!$C$20*'Inputs'!$C$21*'Inputs'!$C$22/1000)*M4531*N4531,0)</x:f>
        <x:v>14812</x:v>
      </x:c>
      <x:c r="S4531" s="59" t="n">
        <x:f>ROUND(R4531/'Inputs'!$C$4,2)</x:f>
        <x:v>1.48</x:v>
      </x:c>
      <x:c r="T4531" s="33" t="n">
        <x:f>ROUND((P4531-Q4531)*G4531*'Inputs'!$C$25/1000,1)</x:f>
        <x:v>57.8</x:v>
      </x:c>
    </x:row>
    <x:row r="4532">
      <x:c r="A4532" t="n">
        <x:v>4517</x:v>
      </x:c>
      <x:c r="B4532" s="68" t="n">
        <x:v>27.2</x:v>
      </x:c>
      <x:c r="C4532" s="68" t="n">
        <x:v>27.5</x:v>
      </x:c>
      <x:c r="D4532" s="68" t="n">
        <x:v>263.5</x:v>
      </x:c>
      <x:c r="E4532" s="68" t="n">
        <x:v>25.6</x:v>
      </x:c>
      <x:c r="F4532" s="68" t="n">
        <x:v>37.7</x:v>
      </x:c>
      <x:c r="G4532" s="68" t="n">
        <x:v>11</x:v>
      </x:c>
      <x:c r="H4532" s="69" t="n">
        <x:v>2.001</x:v>
      </x:c>
      <x:c r="I4532" s="68" t="n">
        <x:v>8750</x:v>
      </x:c>
      <x:c r="J4532" s="68" t="n">
        <x:v>14.1</x:v>
      </x:c>
      <x:c r="K4532" s="68" t="n">
        <x:v>789</x:v>
      </x:c>
      <x:c r="L4532" s="68" t="n">
        <x:v>3.4</x:v>
      </x:c>
      <x:c r="M4532" s="70" t="n">
        <x:v>0.05</x:v>
      </x:c>
      <x:c r="N4532" s="71" t="n">
        <x:v>90</x:v>
      </x:c>
      <x:c r="O4532" s="33" t="n">
        <x:f>ROUND(3*E4532+F4532+G4532*H4532,1)</x:f>
        <x:v>136.5</x:v>
      </x:c>
      <x:c r="P4532" s="33" t="n">
        <x:f>ROUND('Inputs'!$C$4*'Inputs'!$C$7*'Inputs'!$C$5*C4532/3600,1)</x:f>
        <x:v>3972.2</x:v>
      </x:c>
      <x:c r="Q4532" s="33" t="n">
        <x:f>ROUND(('Inputs'!$C$4/B4532)*'Inputs'!$C$7*'Inputs'!$C$6*D4532/3600,1)</x:f>
        <x:v>2798.6</x:v>
      </x:c>
      <x:c r="R4532" s="59" t="n">
        <x:f>ROUND((P4532-Q4532)*O4532-('Inputs'!$C$4/B4532)*(I4532/J4532+K4532)-'Inputs'!$C$4*L4532-('Inputs'!$C$4*'Inputs'!$C$20*'Inputs'!$C$21*'Inputs'!$C$22/1000)*M4532*N4532,0)</x:f>
        <x:v>-402090</x:v>
      </x:c>
      <x:c r="S4532" s="59" t="n">
        <x:f>ROUND(R4532/'Inputs'!$C$4,2)</x:f>
        <x:v>-40.21</x:v>
      </x:c>
      <x:c r="T4532" s="33" t="n">
        <x:f>ROUND((P4532-Q4532)*G4532*'Inputs'!$C$25/1000,1)</x:f>
        <x:v>33.4</x:v>
      </x:c>
    </x:row>
    <x:row r="4533">
      <x:c r="A4533" t="n">
        <x:v>4518</x:v>
      </x:c>
      <x:c r="B4533" s="68" t="n">
        <x:v>33.6</x:v>
      </x:c>
      <x:c r="C4533" s="68" t="n">
        <x:v>28.9</x:v>
      </x:c>
      <x:c r="D4533" s="68" t="n">
        <x:v>212.3</x:v>
      </x:c>
      <x:c r="E4533" s="68" t="n">
        <x:v>26.4</x:v>
      </x:c>
      <x:c r="F4533" s="68" t="n">
        <x:v>43.6</x:v>
      </x:c>
      <x:c r="G4533" s="68" t="n">
        <x:v>9.4</x:v>
      </x:c>
      <x:c r="H4533" s="69" t="n">
        <x:v>1.75</x:v>
      </x:c>
      <x:c r="I4533" s="68" t="n">
        <x:v>7056</x:v>
      </x:c>
      <x:c r="J4533" s="68" t="n">
        <x:v>13.5</x:v>
      </x:c>
      <x:c r="K4533" s="68" t="n">
        <x:v>591</x:v>
      </x:c>
      <x:c r="L4533" s="68" t="n">
        <x:v>2.3</x:v>
      </x:c>
      <x:c r="M4533" s="70" t="n">
        <x:v>0.054</x:v>
      </x:c>
      <x:c r="N4533" s="71" t="n">
        <x:v>138</x:v>
      </x:c>
      <x:c r="O4533" s="33" t="n">
        <x:f>ROUND(3*E4533+F4533+G4533*H4533,1)</x:f>
        <x:v>139.2</x:v>
      </x:c>
      <x:c r="P4533" s="33" t="n">
        <x:f>ROUND('Inputs'!$C$4*'Inputs'!$C$7*'Inputs'!$C$5*C4533/3600,1)</x:f>
        <x:v>4174.4</x:v>
      </x:c>
      <x:c r="Q4533" s="33" t="n">
        <x:f>ROUND(('Inputs'!$C$4/B4533)*'Inputs'!$C$7*'Inputs'!$C$6*D4533/3600,1)</x:f>
        <x:v>1825.3</x:v>
      </x:c>
      <x:c r="R4533" s="59" t="n">
        <x:f>ROUND((P4533-Q4533)*O4533-('Inputs'!$C$4/B4533)*(I4533/J4533+K4533)-'Inputs'!$C$4*L4533-('Inputs'!$C$4*'Inputs'!$C$20*'Inputs'!$C$21*'Inputs'!$C$22/1000)*M4533*N4533,0)</x:f>
        <x:v>-44117</x:v>
      </x:c>
      <x:c r="S4533" s="59" t="n">
        <x:f>ROUND(R4533/'Inputs'!$C$4,2)</x:f>
        <x:v>-4.41</x:v>
      </x:c>
      <x:c r="T4533" s="33" t="n">
        <x:f>ROUND((P4533-Q4533)*G4533*'Inputs'!$C$25/1000,1)</x:f>
        <x:v>57</x:v>
      </x:c>
    </x:row>
    <x:row r="4534">
      <x:c r="A4534" t="n">
        <x:v>4519</x:v>
      </x:c>
      <x:c r="B4534" s="68" t="n">
        <x:v>38.1</x:v>
      </x:c>
      <x:c r="C4534" s="68" t="n">
        <x:v>35.5</x:v>
      </x:c>
      <x:c r="D4534" s="68" t="n">
        <x:v>232.8</x:v>
      </x:c>
      <x:c r="E4534" s="68" t="n">
        <x:v>23.1</x:v>
      </x:c>
      <x:c r="F4534" s="68" t="n">
        <x:v>45.4</x:v>
      </x:c>
      <x:c r="G4534" s="68" t="n">
        <x:v>9.8</x:v>
      </x:c>
      <x:c r="H4534" s="69" t="n">
        <x:v>1.911</x:v>
      </x:c>
      <x:c r="I4534" s="68" t="n">
        <x:v>5976</x:v>
      </x:c>
      <x:c r="J4534" s="68" t="n">
        <x:v>12.9</x:v>
      </x:c>
      <x:c r="K4534" s="68" t="n">
        <x:v>498</x:v>
      </x:c>
      <x:c r="L4534" s="68" t="n">
        <x:v>2.1</x:v>
      </x:c>
      <x:c r="M4534" s="70" t="n">
        <x:v>0.005</x:v>
      </x:c>
      <x:c r="N4534" s="71" t="n">
        <x:v>146</x:v>
      </x:c>
      <x:c r="O4534" s="33" t="n">
        <x:f>ROUND(3*E4534+F4534+G4534*H4534,1)</x:f>
        <x:v>133.4</x:v>
      </x:c>
      <x:c r="P4534" s="33" t="n">
        <x:f>ROUND('Inputs'!$C$4*'Inputs'!$C$7*'Inputs'!$C$5*C4534/3600,1)</x:f>
        <x:v>5127.8</x:v>
      </x:c>
      <x:c r="Q4534" s="33" t="n">
        <x:f>ROUND(('Inputs'!$C$4/B4534)*'Inputs'!$C$7*'Inputs'!$C$6*D4534/3600,1)</x:f>
        <x:v>1765.2</x:v>
      </x:c>
      <x:c r="R4534" s="59" t="n">
        <x:f>ROUND((P4534-Q4534)*O4534-('Inputs'!$C$4/B4534)*(I4534/J4534+K4534)-'Inputs'!$C$4*L4534-('Inputs'!$C$4*'Inputs'!$C$20*'Inputs'!$C$21*'Inputs'!$C$22/1000)*M4534*N4534,0)</x:f>
        <x:v>173640</x:v>
      </x:c>
      <x:c r="S4534" s="59" t="n">
        <x:f>ROUND(R4534/'Inputs'!$C$4,2)</x:f>
        <x:v>17.36</x:v>
      </x:c>
      <x:c r="T4534" s="33" t="n">
        <x:f>ROUND((P4534-Q4534)*G4534*'Inputs'!$C$25/1000,1)</x:f>
        <x:v>85.1</x:v>
      </x:c>
    </x:row>
    <x:row r="4535">
      <x:c r="A4535" t="n">
        <x:v>4520</x:v>
      </x:c>
      <x:c r="B4535" s="68" t="n">
        <x:v>43.6</x:v>
      </x:c>
      <x:c r="C4535" s="68" t="n">
        <x:v>26.9</x:v>
      </x:c>
      <x:c r="D4535" s="68" t="n">
        <x:v>239</x:v>
      </x:c>
      <x:c r="E4535" s="68" t="n">
        <x:v>24.3</x:v>
      </x:c>
      <x:c r="F4535" s="68" t="n">
        <x:v>44.1</x:v>
      </x:c>
      <x:c r="G4535" s="68" t="n">
        <x:v>9</x:v>
      </x:c>
      <x:c r="H4535" s="69" t="n">
        <x:v>1.839</x:v>
      </x:c>
      <x:c r="I4535" s="68" t="n">
        <x:v>7050</x:v>
      </x:c>
      <x:c r="J4535" s="68" t="n">
        <x:v>10.4</x:v>
      </x:c>
      <x:c r="K4535" s="68" t="n">
        <x:v>419</x:v>
      </x:c>
      <x:c r="L4535" s="68" t="n">
        <x:v>3</x:v>
      </x:c>
      <x:c r="M4535" s="70" t="n">
        <x:v>0.091</x:v>
      </x:c>
      <x:c r="N4535" s="71" t="n">
        <x:v>78</x:v>
      </x:c>
      <x:c r="O4535" s="33" t="n">
        <x:f>ROUND(3*E4535+F4535+G4535*H4535,1)</x:f>
        <x:v>133.6</x:v>
      </x:c>
      <x:c r="P4535" s="33" t="n">
        <x:f>ROUND('Inputs'!$C$4*'Inputs'!$C$7*'Inputs'!$C$5*C4535/3600,1)</x:f>
        <x:v>3885.6</x:v>
      </x:c>
      <x:c r="Q4535" s="33" t="n">
        <x:f>ROUND(('Inputs'!$C$4/B4535)*'Inputs'!$C$7*'Inputs'!$C$6*D4535/3600,1)</x:f>
        <x:v>1583.6</x:v>
      </x:c>
      <x:c r="R4535" s="59" t="n">
        <x:f>ROUND((P4535-Q4535)*O4535-('Inputs'!$C$4/B4535)*(I4535/J4535+K4535)-'Inputs'!$C$4*L4535-('Inputs'!$C$4*'Inputs'!$C$20*'Inputs'!$C$21*'Inputs'!$C$22/1000)*M4535*N4535,0)</x:f>
        <x:v>10096</x:v>
      </x:c>
      <x:c r="S4535" s="59" t="n">
        <x:f>ROUND(R4535/'Inputs'!$C$4,2)</x:f>
        <x:v>1.01</x:v>
      </x:c>
      <x:c r="T4535" s="33" t="n">
        <x:f>ROUND((P4535-Q4535)*G4535*'Inputs'!$C$25/1000,1)</x:f>
        <x:v>53.5</x:v>
      </x:c>
    </x:row>
    <x:row r="4536">
      <x:c r="A4536" t="n">
        <x:v>4521</x:v>
      </x:c>
      <x:c r="B4536" s="68" t="n">
        <x:v>40</x:v>
      </x:c>
      <x:c r="C4536" s="68" t="n">
        <x:v>28.5</x:v>
      </x:c>
      <x:c r="D4536" s="68" t="n">
        <x:v>203</x:v>
      </x:c>
      <x:c r="E4536" s="68" t="n">
        <x:v>21.3</x:v>
      </x:c>
      <x:c r="F4536" s="68" t="n">
        <x:v>43</x:v>
      </x:c>
      <x:c r="G4536" s="68" t="n">
        <x:v>9.8</x:v>
      </x:c>
      <x:c r="H4536" s="69" t="n">
        <x:v>1.992</x:v>
      </x:c>
      <x:c r="I4536" s="68" t="n">
        <x:v>3994</x:v>
      </x:c>
      <x:c r="J4536" s="68" t="n">
        <x:v>14.9</x:v>
      </x:c>
      <x:c r="K4536" s="68" t="n">
        <x:v>503</x:v>
      </x:c>
      <x:c r="L4536" s="68" t="n">
        <x:v>2.8</x:v>
      </x:c>
      <x:c r="M4536" s="70" t="n">
        <x:v>0.021</x:v>
      </x:c>
      <x:c r="N4536" s="71" t="n">
        <x:v>158</x:v>
      </x:c>
      <x:c r="O4536" s="33" t="n">
        <x:f>ROUND(3*E4536+F4536+G4536*H4536,1)</x:f>
        <x:v>126.4</x:v>
      </x:c>
      <x:c r="P4536" s="33" t="n">
        <x:f>ROUND('Inputs'!$C$4*'Inputs'!$C$7*'Inputs'!$C$5*C4536/3600,1)</x:f>
        <x:v>4116.7</x:v>
      </x:c>
      <x:c r="Q4536" s="33" t="n">
        <x:f>ROUND(('Inputs'!$C$4/B4536)*'Inputs'!$C$7*'Inputs'!$C$6*D4536/3600,1)</x:f>
        <x:v>1466.1</x:v>
      </x:c>
      <x:c r="R4536" s="59" t="n">
        <x:f>ROUND((P4536-Q4536)*O4536-('Inputs'!$C$4/B4536)*(I4536/J4536+K4536)-'Inputs'!$C$4*L4536-('Inputs'!$C$4*'Inputs'!$C$20*'Inputs'!$C$21*'Inputs'!$C$22/1000)*M4536*N4536,0)</x:f>
        <x:v>106853</x:v>
      </x:c>
      <x:c r="S4536" s="59" t="n">
        <x:f>ROUND(R4536/'Inputs'!$C$4,2)</x:f>
        <x:v>10.69</x:v>
      </x:c>
      <x:c r="T4536" s="33" t="n">
        <x:f>ROUND((P4536-Q4536)*G4536*'Inputs'!$C$25/1000,1)</x:f>
        <x:v>67.1</x:v>
      </x:c>
    </x:row>
    <x:row r="4537">
      <x:c r="A4537" t="n">
        <x:v>4522</x:v>
      </x:c>
      <x:c r="B4537" s="68" t="n">
        <x:v>39.5</x:v>
      </x:c>
      <x:c r="C4537" s="68" t="n">
        <x:v>24.5</x:v>
      </x:c>
      <x:c r="D4537" s="68" t="n">
        <x:v>255.4</x:v>
      </x:c>
      <x:c r="E4537" s="68" t="n">
        <x:v>23.1</x:v>
      </x:c>
      <x:c r="F4537" s="68" t="n">
        <x:v>33.6</x:v>
      </x:c>
      <x:c r="G4537" s="68" t="n">
        <x:v>9.8</x:v>
      </x:c>
      <x:c r="H4537" s="69" t="n">
        <x:v>1.872</x:v>
      </x:c>
      <x:c r="I4537" s="68" t="n">
        <x:v>7010</x:v>
      </x:c>
      <x:c r="J4537" s="68" t="n">
        <x:v>13.3</x:v>
      </x:c>
      <x:c r="K4537" s="68" t="n">
        <x:v>422</x:v>
      </x:c>
      <x:c r="L4537" s="68" t="n">
        <x:v>2.3</x:v>
      </x:c>
      <x:c r="M4537" s="70" t="n">
        <x:v>0.024</x:v>
      </x:c>
      <x:c r="N4537" s="71" t="n">
        <x:v>137</x:v>
      </x:c>
      <x:c r="O4537" s="33" t="n">
        <x:f>ROUND(3*E4537+F4537+G4537*H4537,1)</x:f>
        <x:v>121.2</x:v>
      </x:c>
      <x:c r="P4537" s="33" t="n">
        <x:f>ROUND('Inputs'!$C$4*'Inputs'!$C$7*'Inputs'!$C$5*C4537/3600,1)</x:f>
        <x:v>3538.9</x:v>
      </x:c>
      <x:c r="Q4537" s="33" t="n">
        <x:f>ROUND(('Inputs'!$C$4/B4537)*'Inputs'!$C$7*'Inputs'!$C$6*D4537/3600,1)</x:f>
        <x:v>1867.9</x:v>
      </x:c>
      <x:c r="R4537" s="59" t="n">
        <x:f>ROUND((P4537-Q4537)*O4537-('Inputs'!$C$4/B4537)*(I4537/J4537+K4537)-'Inputs'!$C$4*L4537-('Inputs'!$C$4*'Inputs'!$C$20*'Inputs'!$C$21*'Inputs'!$C$22/1000)*M4537*N4537,0)</x:f>
        <x:v>-68098</x:v>
      </x:c>
      <x:c r="S4537" s="59" t="n">
        <x:f>ROUND(R4537/'Inputs'!$C$4,2)</x:f>
        <x:v>-6.81</x:v>
      </x:c>
      <x:c r="T4537" s="33" t="n">
        <x:f>ROUND((P4537-Q4537)*G4537*'Inputs'!$C$25/1000,1)</x:f>
        <x:v>42.3</x:v>
      </x:c>
    </x:row>
    <x:row r="4538">
      <x:c r="A4538" t="n">
        <x:v>4523</x:v>
      </x:c>
      <x:c r="B4538" s="68" t="n">
        <x:v>55</x:v>
      </x:c>
      <x:c r="C4538" s="68" t="n">
        <x:v>25.9</x:v>
      </x:c>
      <x:c r="D4538" s="68" t="n">
        <x:v>201.9</x:v>
      </x:c>
      <x:c r="E4538" s="68" t="n">
        <x:v>22.9</x:v>
      </x:c>
      <x:c r="F4538" s="68" t="n">
        <x:v>52</x:v>
      </x:c>
      <x:c r="G4538" s="68" t="n">
        <x:v>10.6</x:v>
      </x:c>
      <x:c r="H4538" s="69" t="n">
        <x:v>1.819</x:v>
      </x:c>
      <x:c r="I4538" s="68" t="n">
        <x:v>6098</x:v>
      </x:c>
      <x:c r="J4538" s="68" t="n">
        <x:v>12.9</x:v>
      </x:c>
      <x:c r="K4538" s="68" t="n">
        <x:v>803</x:v>
      </x:c>
      <x:c r="L4538" s="68" t="n">
        <x:v>4.1</x:v>
      </x:c>
      <x:c r="M4538" s="70" t="n">
        <x:v>0.04</x:v>
      </x:c>
      <x:c r="N4538" s="71" t="n">
        <x:v>85</x:v>
      </x:c>
      <x:c r="O4538" s="33" t="n">
        <x:f>ROUND(3*E4538+F4538+G4538*H4538,1)</x:f>
        <x:v>140</x:v>
      </x:c>
      <x:c r="P4538" s="33" t="n">
        <x:f>ROUND('Inputs'!$C$4*'Inputs'!$C$7*'Inputs'!$C$5*C4538/3600,1)</x:f>
        <x:v>3741.1</x:v>
      </x:c>
      <x:c r="Q4538" s="33" t="n">
        <x:f>ROUND(('Inputs'!$C$4/B4538)*'Inputs'!$C$7*'Inputs'!$C$6*D4538/3600,1)</x:f>
        <x:v>1060.5</x:v>
      </x:c>
      <x:c r="R4538" s="59" t="n">
        <x:f>ROUND((P4538-Q4538)*O4538-('Inputs'!$C$4/B4538)*(I4538/J4538+K4538)-'Inputs'!$C$4*L4538-('Inputs'!$C$4*'Inputs'!$C$20*'Inputs'!$C$21*'Inputs'!$C$22/1000)*M4538*N4538,0)</x:f>
        <x:v>94733</x:v>
      </x:c>
      <x:c r="S4538" s="59" t="n">
        <x:f>ROUND(R4538/'Inputs'!$C$4,2)</x:f>
        <x:v>9.47</x:v>
      </x:c>
      <x:c r="T4538" s="33" t="n">
        <x:f>ROUND((P4538-Q4538)*G4538*'Inputs'!$C$25/1000,1)</x:f>
        <x:v>73.4</x:v>
      </x:c>
    </x:row>
    <x:row r="4539">
      <x:c r="A4539" t="n">
        <x:v>4524</x:v>
      </x:c>
      <x:c r="B4539" s="68" t="n">
        <x:v>51.5</x:v>
      </x:c>
      <x:c r="C4539" s="68" t="n">
        <x:v>30.9</x:v>
      </x:c>
      <x:c r="D4539" s="68" t="n">
        <x:v>222.6</x:v>
      </x:c>
      <x:c r="E4539" s="68" t="n">
        <x:v>24.4</x:v>
      </x:c>
      <x:c r="F4539" s="68" t="n">
        <x:v>39.2</x:v>
      </x:c>
      <x:c r="G4539" s="68" t="n">
        <x:v>7.4</x:v>
      </x:c>
      <x:c r="H4539" s="69" t="n">
        <x:v>2.036</x:v>
      </x:c>
      <x:c r="I4539" s="68" t="n">
        <x:v>6735</x:v>
      </x:c>
      <x:c r="J4539" s="68" t="n">
        <x:v>13.1</x:v>
      </x:c>
      <x:c r="K4539" s="68" t="n">
        <x:v>554</x:v>
      </x:c>
      <x:c r="L4539" s="68" t="n">
        <x:v>4.6</x:v>
      </x:c>
      <x:c r="M4539" s="70" t="n">
        <x:v>0.073</x:v>
      </x:c>
      <x:c r="N4539" s="71" t="n">
        <x:v>137</x:v>
      </x:c>
      <x:c r="O4539" s="33" t="n">
        <x:f>ROUND(3*E4539+F4539+G4539*H4539,1)</x:f>
        <x:v>127.5</x:v>
      </x:c>
      <x:c r="P4539" s="33" t="n">
        <x:f>ROUND('Inputs'!$C$4*'Inputs'!$C$7*'Inputs'!$C$5*C4539/3600,1)</x:f>
        <x:v>4463.3</x:v>
      </x:c>
      <x:c r="Q4539" s="33" t="n">
        <x:f>ROUND(('Inputs'!$C$4/B4539)*'Inputs'!$C$7*'Inputs'!$C$6*D4539/3600,1)</x:f>
        <x:v>1248.7</x:v>
      </x:c>
      <x:c r="R4539" s="59" t="n">
        <x:f>ROUND((P4539-Q4539)*O4539-('Inputs'!$C$4/B4539)*(I4539/J4539+K4539)-'Inputs'!$C$4*L4539-('Inputs'!$C$4*'Inputs'!$C$20*'Inputs'!$C$21*'Inputs'!$C$22/1000)*M4539*N4539,0)</x:f>
        <x:v>134095</x:v>
      </x:c>
      <x:c r="S4539" s="59" t="n">
        <x:f>ROUND(R4539/'Inputs'!$C$4,2)</x:f>
        <x:v>13.41</x:v>
      </x:c>
      <x:c r="T4539" s="33" t="n">
        <x:f>ROUND((P4539-Q4539)*G4539*'Inputs'!$C$25/1000,1)</x:f>
        <x:v>61.5</x:v>
      </x:c>
    </x:row>
    <x:row r="4540">
      <x:c r="A4540" t="n">
        <x:v>4525</x:v>
      </x:c>
      <x:c r="B4540" s="68" t="n">
        <x:v>52.7</x:v>
      </x:c>
      <x:c r="C4540" s="68" t="n">
        <x:v>31.9</x:v>
      </x:c>
      <x:c r="D4540" s="68" t="n">
        <x:v>204.2</x:v>
      </x:c>
      <x:c r="E4540" s="68" t="n">
        <x:v>20.5</x:v>
      </x:c>
      <x:c r="F4540" s="68" t="n">
        <x:v>54.5</x:v>
      </x:c>
      <x:c r="G4540" s="68" t="n">
        <x:v>8.6</x:v>
      </x:c>
      <x:c r="H4540" s="69" t="n">
        <x:v>1.787</x:v>
      </x:c>
      <x:c r="I4540" s="68" t="n">
        <x:v>9229</x:v>
      </x:c>
      <x:c r="J4540" s="68" t="n">
        <x:v>9.1</x:v>
      </x:c>
      <x:c r="K4540" s="68" t="n">
        <x:v>566</x:v>
      </x:c>
      <x:c r="L4540" s="68" t="n">
        <x:v>3.4</x:v>
      </x:c>
      <x:c r="M4540" s="70" t="n">
        <x:v>0.029</x:v>
      </x:c>
      <x:c r="N4540" s="71" t="n">
        <x:v>113</x:v>
      </x:c>
      <x:c r="O4540" s="33" t="n">
        <x:f>ROUND(3*E4540+F4540+G4540*H4540,1)</x:f>
        <x:v>131.4</x:v>
      </x:c>
      <x:c r="P4540" s="33" t="n">
        <x:f>ROUND('Inputs'!$C$4*'Inputs'!$C$7*'Inputs'!$C$5*C4540/3600,1)</x:f>
        <x:v>4607.8</x:v>
      </x:c>
      <x:c r="Q4540" s="33" t="n">
        <x:f>ROUND(('Inputs'!$C$4/B4540)*'Inputs'!$C$7*'Inputs'!$C$6*D4540/3600,1)</x:f>
        <x:v>1119.4</x:v>
      </x:c>
      <x:c r="R4540" s="59" t="n">
        <x:f>ROUND((P4540-Q4540)*O4540-('Inputs'!$C$4/B4540)*(I4540/J4540+K4540)-'Inputs'!$C$4*L4540-('Inputs'!$C$4*'Inputs'!$C$20*'Inputs'!$C$21*'Inputs'!$C$22/1000)*M4540*N4540,0)</x:f>
        <x:v>117204</x:v>
      </x:c>
      <x:c r="S4540" s="59" t="n">
        <x:f>ROUND(R4540/'Inputs'!$C$4,2)</x:f>
        <x:v>11.72</x:v>
      </x:c>
      <x:c r="T4540" s="33" t="n">
        <x:f>ROUND((P4540-Q4540)*G4540*'Inputs'!$C$25/1000,1)</x:f>
        <x:v>77.5</x:v>
      </x:c>
    </x:row>
    <x:row r="4541">
      <x:c r="A4541" t="n">
        <x:v>4526</x:v>
      </x:c>
      <x:c r="B4541" s="68" t="n">
        <x:v>58.6</x:v>
      </x:c>
      <x:c r="C4541" s="68" t="n">
        <x:v>26.6</x:v>
      </x:c>
      <x:c r="D4541" s="68" t="n">
        <x:v>186.8</x:v>
      </x:c>
      <x:c r="E4541" s="68" t="n">
        <x:v>26.3</x:v>
      </x:c>
      <x:c r="F4541" s="68" t="n">
        <x:v>35.4</x:v>
      </x:c>
      <x:c r="G4541" s="68" t="n">
        <x:v>7</x:v>
      </x:c>
      <x:c r="H4541" s="69" t="n">
        <x:v>1.974</x:v>
      </x:c>
      <x:c r="I4541" s="68" t="n">
        <x:v>4179</x:v>
      </x:c>
      <x:c r="J4541" s="68" t="n">
        <x:v>14.2</x:v>
      </x:c>
      <x:c r="K4541" s="68" t="n">
        <x:v>502</x:v>
      </x:c>
      <x:c r="L4541" s="68" t="n">
        <x:v>2</x:v>
      </x:c>
      <x:c r="M4541" s="70" t="n">
        <x:v>0.062</x:v>
      </x:c>
      <x:c r="N4541" s="71" t="n">
        <x:v>108</x:v>
      </x:c>
      <x:c r="O4541" s="33" t="n">
        <x:f>ROUND(3*E4541+F4541+G4541*H4541,1)</x:f>
        <x:v>128.1</x:v>
      </x:c>
      <x:c r="P4541" s="33" t="n">
        <x:f>ROUND('Inputs'!$C$4*'Inputs'!$C$7*'Inputs'!$C$5*C4541/3600,1)</x:f>
        <x:v>3842.2</x:v>
      </x:c>
      <x:c r="Q4541" s="33" t="n">
        <x:f>ROUND(('Inputs'!$C$4/B4541)*'Inputs'!$C$7*'Inputs'!$C$6*D4541/3600,1)</x:f>
        <x:v>920.9</x:v>
      </x:c>
      <x:c r="R4541" s="59" t="n">
        <x:f>ROUND((P4541-Q4541)*O4541-('Inputs'!$C$4/B4541)*(I4541/J4541+K4541)-'Inputs'!$C$4*L4541-('Inputs'!$C$4*'Inputs'!$C$20*'Inputs'!$C$21*'Inputs'!$C$22/1000)*M4541*N4541,0)</x:f>
        <x:v>203359</x:v>
      </x:c>
      <x:c r="S4541" s="59" t="n">
        <x:f>ROUND(R4541/'Inputs'!$C$4,2)</x:f>
        <x:v>20.34</x:v>
      </x:c>
      <x:c r="T4541" s="33" t="n">
        <x:f>ROUND((P4541-Q4541)*G4541*'Inputs'!$C$25/1000,1)</x:f>
        <x:v>52.8</x:v>
      </x:c>
    </x:row>
    <x:row r="4542">
      <x:c r="A4542" t="n">
        <x:v>4527</x:v>
      </x:c>
      <x:c r="B4542" s="68" t="n">
        <x:v>59.4</x:v>
      </x:c>
      <x:c r="C4542" s="68" t="n">
        <x:v>33.3</x:v>
      </x:c>
      <x:c r="D4542" s="68" t="n">
        <x:v>242.2</x:v>
      </x:c>
      <x:c r="E4542" s="68" t="n">
        <x:v>21.2</x:v>
      </x:c>
      <x:c r="F4542" s="68" t="n">
        <x:v>35</x:v>
      </x:c>
      <x:c r="G4542" s="68" t="n">
        <x:v>9.2</x:v>
      </x:c>
      <x:c r="H4542" s="69" t="n">
        <x:v>1.887</x:v>
      </x:c>
      <x:c r="I4542" s="68" t="n">
        <x:v>4921</x:v>
      </x:c>
      <x:c r="J4542" s="68" t="n">
        <x:v>13.6</x:v>
      </x:c>
      <x:c r="K4542" s="68" t="n">
        <x:v>542</x:v>
      </x:c>
      <x:c r="L4542" s="68" t="n">
        <x:v>1.7</x:v>
      </x:c>
      <x:c r="M4542" s="70" t="n">
        <x:v>0.054</x:v>
      </x:c>
      <x:c r="N4542" s="71" t="n">
        <x:v>63</x:v>
      </x:c>
      <x:c r="O4542" s="33" t="n">
        <x:f>ROUND(3*E4542+F4542+G4542*H4542,1)</x:f>
        <x:v>116</x:v>
      </x:c>
      <x:c r="P4542" s="33" t="n">
        <x:f>ROUND('Inputs'!$C$4*'Inputs'!$C$7*'Inputs'!$C$5*C4542/3600,1)</x:f>
        <x:v>4810</x:v>
      </x:c>
      <x:c r="Q4542" s="33" t="n">
        <x:f>ROUND(('Inputs'!$C$4/B4542)*'Inputs'!$C$7*'Inputs'!$C$6*D4542/3600,1)</x:f>
        <x:v>1177.9</x:v>
      </x:c>
      <x:c r="R4542" s="59" t="n">
        <x:f>ROUND((P4542-Q4542)*O4542-('Inputs'!$C$4/B4542)*(I4542/J4542+K4542)-'Inputs'!$C$4*L4542-('Inputs'!$C$4*'Inputs'!$C$20*'Inputs'!$C$21*'Inputs'!$C$22/1000)*M4542*N4542,0)</x:f>
        <x:v>244555</x:v>
      </x:c>
      <x:c r="S4542" s="59" t="n">
        <x:f>ROUND(R4542/'Inputs'!$C$4,2)</x:f>
        <x:v>24.46</x:v>
      </x:c>
      <x:c r="T4542" s="33" t="n">
        <x:f>ROUND((P4542-Q4542)*G4542*'Inputs'!$C$25/1000,1)</x:f>
        <x:v>86.3</x:v>
      </x:c>
    </x:row>
    <x:row r="4543">
      <x:c r="A4543" t="n">
        <x:v>4528</x:v>
      </x:c>
      <x:c r="B4543" s="68" t="n">
        <x:v>27.3</x:v>
      </x:c>
      <x:c r="C4543" s="68" t="n">
        <x:v>29</x:v>
      </x:c>
      <x:c r="D4543" s="68" t="n">
        <x:v>169.6</x:v>
      </x:c>
      <x:c r="E4543" s="68" t="n">
        <x:v>21.7</x:v>
      </x:c>
      <x:c r="F4543" s="68" t="n">
        <x:v>34.1</x:v>
      </x:c>
      <x:c r="G4543" s="68" t="n">
        <x:v>9.9</x:v>
      </x:c>
      <x:c r="H4543" s="69" t="n">
        <x:v>1.776</x:v>
      </x:c>
      <x:c r="I4543" s="68" t="n">
        <x:v>5174</x:v>
      </x:c>
      <x:c r="J4543" s="68" t="n">
        <x:v>15</x:v>
      </x:c>
      <x:c r="K4543" s="68" t="n">
        <x:v>753</x:v>
      </x:c>
      <x:c r="L4543" s="68" t="n">
        <x:v>4.8</x:v>
      </x:c>
      <x:c r="M4543" s="70" t="n">
        <x:v>0.011</x:v>
      </x:c>
      <x:c r="N4543" s="71" t="n">
        <x:v>115</x:v>
      </x:c>
      <x:c r="O4543" s="33" t="n">
        <x:f>ROUND(3*E4543+F4543+G4543*H4543,1)</x:f>
        <x:v>116.8</x:v>
      </x:c>
      <x:c r="P4543" s="33" t="n">
        <x:f>ROUND('Inputs'!$C$4*'Inputs'!$C$7*'Inputs'!$C$5*C4543/3600,1)</x:f>
        <x:v>4188.9</x:v>
      </x:c>
      <x:c r="Q4543" s="33" t="n">
        <x:f>ROUND(('Inputs'!$C$4/B4543)*'Inputs'!$C$7*'Inputs'!$C$6*D4543/3600,1)</x:f>
        <x:v>1794.7</x:v>
      </x:c>
      <x:c r="R4543" s="59" t="n">
        <x:f>ROUND((P4543-Q4543)*O4543-('Inputs'!$C$4/B4543)*(I4543/J4543+K4543)-'Inputs'!$C$4*L4543-('Inputs'!$C$4*'Inputs'!$C$20*'Inputs'!$C$21*'Inputs'!$C$22/1000)*M4543*N4543,0)</x:f>
        <x:v>-173360</x:v>
      </x:c>
      <x:c r="S4543" s="59" t="n">
        <x:f>ROUND(R4543/'Inputs'!$C$4,2)</x:f>
        <x:v>-17.34</x:v>
      </x:c>
      <x:c r="T4543" s="33" t="n">
        <x:f>ROUND((P4543-Q4543)*G4543*'Inputs'!$C$25/1000,1)</x:f>
        <x:v>61.2</x:v>
      </x:c>
    </x:row>
    <x:row r="4544">
      <x:c r="A4544" t="n">
        <x:v>4529</x:v>
      </x:c>
      <x:c r="B4544" s="68" t="n">
        <x:v>56.9</x:v>
      </x:c>
      <x:c r="C4544" s="68" t="n">
        <x:v>27.9</x:v>
      </x:c>
      <x:c r="D4544" s="68" t="n">
        <x:v>234.2</x:v>
      </x:c>
      <x:c r="E4544" s="68" t="n">
        <x:v>20.6</x:v>
      </x:c>
      <x:c r="F4544" s="68" t="n">
        <x:v>35.6</x:v>
      </x:c>
      <x:c r="G4544" s="68" t="n">
        <x:v>7.8</x:v>
      </x:c>
      <x:c r="H4544" s="69" t="n">
        <x:v>1.821</x:v>
      </x:c>
      <x:c r="I4544" s="68" t="n">
        <x:v>6453</x:v>
      </x:c>
      <x:c r="J4544" s="68" t="n">
        <x:v>12.2</x:v>
      </x:c>
      <x:c r="K4544" s="68" t="n">
        <x:v>438</x:v>
      </x:c>
      <x:c r="L4544" s="68" t="n">
        <x:v>3.3</x:v>
      </x:c>
      <x:c r="M4544" s="70" t="n">
        <x:v>0.086</x:v>
      </x:c>
      <x:c r="N4544" s="71" t="n">
        <x:v>73</x:v>
      </x:c>
      <x:c r="O4544" s="33" t="n">
        <x:f>ROUND(3*E4544+F4544+G4544*H4544,1)</x:f>
        <x:v>111.6</x:v>
      </x:c>
      <x:c r="P4544" s="33" t="n">
        <x:f>ROUND('Inputs'!$C$4*'Inputs'!$C$7*'Inputs'!$C$5*C4544/3600,1)</x:f>
        <x:v>4030</x:v>
      </x:c>
      <x:c r="Q4544" s="33" t="n">
        <x:f>ROUND(('Inputs'!$C$4/B4544)*'Inputs'!$C$7*'Inputs'!$C$6*D4544/3600,1)</x:f>
        <x:v>1189.1</x:v>
      </x:c>
      <x:c r="R4544" s="59" t="n">
        <x:f>ROUND((P4544-Q4544)*O4544-('Inputs'!$C$4/B4544)*(I4544/J4544+K4544)-'Inputs'!$C$4*L4544-('Inputs'!$C$4*'Inputs'!$C$20*'Inputs'!$C$21*'Inputs'!$C$22/1000)*M4544*N4544,0)</x:f>
        <x:v>100070</x:v>
      </x:c>
      <x:c r="S4544" s="59" t="n">
        <x:f>ROUND(R4544/'Inputs'!$C$4,2)</x:f>
        <x:v>10.01</x:v>
      </x:c>
      <x:c r="T4544" s="33" t="n">
        <x:f>ROUND((P4544-Q4544)*G4544*'Inputs'!$C$25/1000,1)</x:f>
        <x:v>57.2</x:v>
      </x:c>
    </x:row>
    <x:row r="4545">
      <x:c r="A4545" t="n">
        <x:v>4530</x:v>
      </x:c>
      <x:c r="B4545" s="68" t="n">
        <x:v>31.7</x:v>
      </x:c>
      <x:c r="C4545" s="68" t="n">
        <x:v>27.8</x:v>
      </x:c>
      <x:c r="D4545" s="68" t="n">
        <x:v>227.2</x:v>
      </x:c>
      <x:c r="E4545" s="68" t="n">
        <x:v>25.6</x:v>
      </x:c>
      <x:c r="F4545" s="68" t="n">
        <x:v>50</x:v>
      </x:c>
      <x:c r="G4545" s="68" t="n">
        <x:v>7.8</x:v>
      </x:c>
      <x:c r="H4545" s="69" t="n">
        <x:v>1.659</x:v>
      </x:c>
      <x:c r="I4545" s="68" t="n">
        <x:v>5646</x:v>
      </x:c>
      <x:c r="J4545" s="68" t="n">
        <x:v>13</x:v>
      </x:c>
      <x:c r="K4545" s="68" t="n">
        <x:v>671</x:v>
      </x:c>
      <x:c r="L4545" s="68" t="n">
        <x:v>2.9</x:v>
      </x:c>
      <x:c r="M4545" s="70" t="n">
        <x:v>0.057</x:v>
      </x:c>
      <x:c r="N4545" s="71" t="n">
        <x:v>149</x:v>
      </x:c>
      <x:c r="O4545" s="33" t="n">
        <x:f>ROUND(3*E4545+F4545+G4545*H4545,1)</x:f>
        <x:v>139.7</x:v>
      </x:c>
      <x:c r="P4545" s="33" t="n">
        <x:f>ROUND('Inputs'!$C$4*'Inputs'!$C$7*'Inputs'!$C$5*C4545/3600,1)</x:f>
        <x:v>4015.6</x:v>
      </x:c>
      <x:c r="Q4545" s="33" t="n">
        <x:f>ROUND(('Inputs'!$C$4/B4545)*'Inputs'!$C$7*'Inputs'!$C$6*D4545/3600,1)</x:f>
        <x:v>2070.5</x:v>
      </x:c>
      <x:c r="R4545" s="59" t="n">
        <x:f>ROUND((P4545-Q4545)*O4545-('Inputs'!$C$4/B4545)*(I4545/J4545+K4545)-'Inputs'!$C$4*L4545-('Inputs'!$C$4*'Inputs'!$C$20*'Inputs'!$C$21*'Inputs'!$C$22/1000)*M4545*N4545,0)</x:f>
        <x:v>-124939</x:v>
      </x:c>
      <x:c r="S4545" s="59" t="n">
        <x:f>ROUND(R4545/'Inputs'!$C$4,2)</x:f>
        <x:v>-12.49</x:v>
      </x:c>
      <x:c r="T4545" s="33" t="n">
        <x:f>ROUND((P4545-Q4545)*G4545*'Inputs'!$C$25/1000,1)</x:f>
        <x:v>39.2</x:v>
      </x:c>
    </x:row>
    <x:row r="4546">
      <x:c r="A4546" t="n">
        <x:v>4531</x:v>
      </x:c>
      <x:c r="B4546" s="68" t="n">
        <x:v>36.3</x:v>
      </x:c>
      <x:c r="C4546" s="68" t="n">
        <x:v>30.1</x:v>
      </x:c>
      <x:c r="D4546" s="68" t="n">
        <x:v>280.1</x:v>
      </x:c>
      <x:c r="E4546" s="68" t="n">
        <x:v>27.3</x:v>
      </x:c>
      <x:c r="F4546" s="68" t="n">
        <x:v>48.9</x:v>
      </x:c>
      <x:c r="G4546" s="68" t="n">
        <x:v>8.2</x:v>
      </x:c>
      <x:c r="H4546" s="69" t="n">
        <x:v>1.767</x:v>
      </x:c>
      <x:c r="I4546" s="68" t="n">
        <x:v>6575</x:v>
      </x:c>
      <x:c r="J4546" s="68" t="n">
        <x:v>13.2</x:v>
      </x:c>
      <x:c r="K4546" s="68" t="n">
        <x:v>639</x:v>
      </x:c>
      <x:c r="L4546" s="68" t="n">
        <x:v>4.7</x:v>
      </x:c>
      <x:c r="M4546" s="70" t="n">
        <x:v>0.022</x:v>
      </x:c>
      <x:c r="N4546" s="71" t="n">
        <x:v>75</x:v>
      </x:c>
      <x:c r="O4546" s="33" t="n">
        <x:f>ROUND(3*E4546+F4546+G4546*H4546,1)</x:f>
        <x:v>145.3</x:v>
      </x:c>
      <x:c r="P4546" s="33" t="n">
        <x:f>ROUND('Inputs'!$C$4*'Inputs'!$C$7*'Inputs'!$C$5*C4546/3600,1)</x:f>
        <x:v>4347.8</x:v>
      </x:c>
      <x:c r="Q4546" s="33" t="n">
        <x:f>ROUND(('Inputs'!$C$4/B4546)*'Inputs'!$C$7*'Inputs'!$C$6*D4546/3600,1)</x:f>
        <x:v>2229.1</x:v>
      </x:c>
      <x:c r="R4546" s="59" t="n">
        <x:f>ROUND((P4546-Q4546)*O4546-('Inputs'!$C$4/B4546)*(I4546/J4546+K4546)-'Inputs'!$C$4*L4546-('Inputs'!$C$4*'Inputs'!$C$20*'Inputs'!$C$21*'Inputs'!$C$22/1000)*M4546*N4546,0)</x:f>
        <x:v>-56095</x:v>
      </x:c>
      <x:c r="S4546" s="59" t="n">
        <x:f>ROUND(R4546/'Inputs'!$C$4,2)</x:f>
        <x:v>-5.61</x:v>
      </x:c>
      <x:c r="T4546" s="33" t="n">
        <x:f>ROUND((P4546-Q4546)*G4546*'Inputs'!$C$25/1000,1)</x:f>
        <x:v>44.9</x:v>
      </x:c>
    </x:row>
    <x:row r="4547">
      <x:c r="A4547" t="n">
        <x:v>4532</x:v>
      </x:c>
      <x:c r="B4547" s="68" t="n">
        <x:v>42.2</x:v>
      </x:c>
      <x:c r="C4547" s="68" t="n">
        <x:v>28.3</x:v>
      </x:c>
      <x:c r="D4547" s="68" t="n">
        <x:v>193.2</x:v>
      </x:c>
      <x:c r="E4547" s="68" t="n">
        <x:v>24.9</x:v>
      </x:c>
      <x:c r="F4547" s="68" t="n">
        <x:v>49.5</x:v>
      </x:c>
      <x:c r="G4547" s="68" t="n">
        <x:v>8.9</x:v>
      </x:c>
      <x:c r="H4547" s="69" t="n">
        <x:v>1.965</x:v>
      </x:c>
      <x:c r="I4547" s="68" t="n">
        <x:v>8499</x:v>
      </x:c>
      <x:c r="J4547" s="68" t="n">
        <x:v>14.5</x:v>
      </x:c>
      <x:c r="K4547" s="68" t="n">
        <x:v>356</x:v>
      </x:c>
      <x:c r="L4547" s="68" t="n">
        <x:v>3.4</x:v>
      </x:c>
      <x:c r="M4547" s="70" t="n">
        <x:v>0.073</x:v>
      </x:c>
      <x:c r="N4547" s="71" t="n">
        <x:v>105</x:v>
      </x:c>
      <x:c r="O4547" s="33" t="n">
        <x:f>ROUND(3*E4547+F4547+G4547*H4547,1)</x:f>
        <x:v>141.7</x:v>
      </x:c>
      <x:c r="P4547" s="33" t="n">
        <x:f>ROUND('Inputs'!$C$4*'Inputs'!$C$7*'Inputs'!$C$5*C4547/3600,1)</x:f>
        <x:v>4087.8</x:v>
      </x:c>
      <x:c r="Q4547" s="33" t="n">
        <x:f>ROUND(('Inputs'!$C$4/B4547)*'Inputs'!$C$7*'Inputs'!$C$6*D4547/3600,1)</x:f>
        <x:v>1322.6</x:v>
      </x:c>
      <x:c r="R4547" s="59" t="n">
        <x:f>ROUND((P4547-Q4547)*O4547-('Inputs'!$C$4/B4547)*(I4547/J4547+K4547)-'Inputs'!$C$4*L4547-('Inputs'!$C$4*'Inputs'!$C$20*'Inputs'!$C$21*'Inputs'!$C$22/1000)*M4547*N4547,0)</x:f>
        <x:v>117433</x:v>
      </x:c>
      <x:c r="S4547" s="59" t="n">
        <x:f>ROUND(R4547/'Inputs'!$C$4,2)</x:f>
        <x:v>11.74</x:v>
      </x:c>
      <x:c r="T4547" s="33" t="n">
        <x:f>ROUND((P4547-Q4547)*G4547*'Inputs'!$C$25/1000,1)</x:f>
        <x:v>63.6</x:v>
      </x:c>
    </x:row>
    <x:row r="4548">
      <x:c r="A4548" t="n">
        <x:v>4533</x:v>
      </x:c>
      <x:c r="B4548" s="68" t="n">
        <x:v>47.8</x:v>
      </x:c>
      <x:c r="C4548" s="68" t="n">
        <x:v>30.2</x:v>
      </x:c>
      <x:c r="D4548" s="68" t="n">
        <x:v>278.4</x:v>
      </x:c>
      <x:c r="E4548" s="68" t="n">
        <x:v>23.6</x:v>
      </x:c>
      <x:c r="F4548" s="68" t="n">
        <x:v>54.3</x:v>
      </x:c>
      <x:c r="G4548" s="68" t="n">
        <x:v>7.2</x:v>
      </x:c>
      <x:c r="H4548" s="69" t="n">
        <x:v>1.702</x:v>
      </x:c>
      <x:c r="I4548" s="68" t="n">
        <x:v>6401</x:v>
      </x:c>
      <x:c r="J4548" s="68" t="n">
        <x:v>9.7</x:v>
      </x:c>
      <x:c r="K4548" s="68" t="n">
        <x:v>982</x:v>
      </x:c>
      <x:c r="L4548" s="68" t="n">
        <x:v>3.2</x:v>
      </x:c>
      <x:c r="M4548" s="70" t="n">
        <x:v>0.017</x:v>
      </x:c>
      <x:c r="N4548" s="71" t="n">
        <x:v>63</x:v>
      </x:c>
      <x:c r="O4548" s="33" t="n">
        <x:f>ROUND(3*E4548+F4548+G4548*H4548,1)</x:f>
        <x:v>137.4</x:v>
      </x:c>
      <x:c r="P4548" s="33" t="n">
        <x:f>ROUND('Inputs'!$C$4*'Inputs'!$C$7*'Inputs'!$C$5*C4548/3600,1)</x:f>
        <x:v>4362.2</x:v>
      </x:c>
      <x:c r="Q4548" s="33" t="n">
        <x:f>ROUND(('Inputs'!$C$4/B4548)*'Inputs'!$C$7*'Inputs'!$C$6*D4548/3600,1)</x:f>
        <x:v>1682.6</x:v>
      </x:c>
      <x:c r="R4548" s="59" t="n">
        <x:f>ROUND((P4548-Q4548)*O4548-('Inputs'!$C$4/B4548)*(I4548/J4548+K4548)-'Inputs'!$C$4*L4548-('Inputs'!$C$4*'Inputs'!$C$20*'Inputs'!$C$21*'Inputs'!$C$22/1000)*M4548*N4548,0)</x:f>
        <x:v>-9711</x:v>
      </x:c>
      <x:c r="S4548" s="59" t="n">
        <x:f>ROUND(R4548/'Inputs'!$C$4,2)</x:f>
        <x:v>-0.97</x:v>
      </x:c>
      <x:c r="T4548" s="33" t="n">
        <x:f>ROUND((P4548-Q4548)*G4548*'Inputs'!$C$25/1000,1)</x:f>
        <x:v>49.8</x:v>
      </x:c>
    </x:row>
    <x:row r="4549">
      <x:c r="A4549" t="n">
        <x:v>4534</x:v>
      </x:c>
      <x:c r="B4549" s="68" t="n">
        <x:v>54.5</x:v>
      </x:c>
      <x:c r="C4549" s="68" t="n">
        <x:v>31.7</x:v>
      </x:c>
      <x:c r="D4549" s="68" t="n">
        <x:v>235.7</x:v>
      </x:c>
      <x:c r="E4549" s="68" t="n">
        <x:v>28</x:v>
      </x:c>
      <x:c r="F4549" s="68" t="n">
        <x:v>41.4</x:v>
      </x:c>
      <x:c r="G4549" s="68" t="n">
        <x:v>10.2</x:v>
      </x:c>
      <x:c r="H4549" s="69" t="n">
        <x:v>1.93</x:v>
      </x:c>
      <x:c r="I4549" s="68" t="n">
        <x:v>8834</x:v>
      </x:c>
      <x:c r="J4549" s="68" t="n">
        <x:v>9.2</x:v>
      </x:c>
      <x:c r="K4549" s="68" t="n">
        <x:v>469</x:v>
      </x:c>
      <x:c r="L4549" s="68" t="n">
        <x:v>4.1</x:v>
      </x:c>
      <x:c r="M4549" s="70" t="n">
        <x:v>0.081</x:v>
      </x:c>
      <x:c r="N4549" s="71" t="n">
        <x:v>97</x:v>
      </x:c>
      <x:c r="O4549" s="33" t="n">
        <x:f>ROUND(3*E4549+F4549+G4549*H4549,1)</x:f>
        <x:v>145.1</x:v>
      </x:c>
      <x:c r="P4549" s="33" t="n">
        <x:f>ROUND('Inputs'!$C$4*'Inputs'!$C$7*'Inputs'!$C$5*C4549/3600,1)</x:f>
        <x:v>4578.9</x:v>
      </x:c>
      <x:c r="Q4549" s="33" t="n">
        <x:f>ROUND(('Inputs'!$C$4/B4549)*'Inputs'!$C$7*'Inputs'!$C$6*D4549/3600,1)</x:f>
        <x:v>1249.4</x:v>
      </x:c>
      <x:c r="R4549" s="59" t="n">
        <x:f>ROUND((P4549-Q4549)*O4549-('Inputs'!$C$4/B4549)*(I4549/J4549+K4549)-'Inputs'!$C$4*L4549-('Inputs'!$C$4*'Inputs'!$C$20*'Inputs'!$C$21*'Inputs'!$C$22/1000)*M4549*N4549,0)</x:f>
        <x:v>162299</x:v>
      </x:c>
      <x:c r="S4549" s="59" t="n">
        <x:f>ROUND(R4549/'Inputs'!$C$4,2)</x:f>
        <x:v>16.23</x:v>
      </x:c>
      <x:c r="T4549" s="33" t="n">
        <x:f>ROUND((P4549-Q4549)*G4549*'Inputs'!$C$25/1000,1)</x:f>
        <x:v>87.7</x:v>
      </x:c>
    </x:row>
    <x:row r="4550">
      <x:c r="A4550" t="n">
        <x:v>4535</x:v>
      </x:c>
      <x:c r="B4550" s="68" t="n">
        <x:v>58.3</x:v>
      </x:c>
      <x:c r="C4550" s="68" t="n">
        <x:v>31.7</x:v>
      </x:c>
      <x:c r="D4550" s="68" t="n">
        <x:v>166.5</x:v>
      </x:c>
      <x:c r="E4550" s="68" t="n">
        <x:v>21.5</x:v>
      </x:c>
      <x:c r="F4550" s="68" t="n">
        <x:v>30.1</x:v>
      </x:c>
      <x:c r="G4550" s="68" t="n">
        <x:v>8.3</x:v>
      </x:c>
      <x:c r="H4550" s="69" t="n">
        <x:v>1.955</x:v>
      </x:c>
      <x:c r="I4550" s="68" t="n">
        <x:v>8864</x:v>
      </x:c>
      <x:c r="J4550" s="68" t="n">
        <x:v>8.7</x:v>
      </x:c>
      <x:c r="K4550" s="68" t="n">
        <x:v>514</x:v>
      </x:c>
      <x:c r="L4550" s="68" t="n">
        <x:v>2.5</x:v>
      </x:c>
      <x:c r="M4550" s="70" t="n">
        <x:v>0.035</x:v>
      </x:c>
      <x:c r="N4550" s="71" t="n">
        <x:v>83</x:v>
      </x:c>
      <x:c r="O4550" s="33" t="n">
        <x:f>ROUND(3*E4550+F4550+G4550*H4550,1)</x:f>
        <x:v>110.8</x:v>
      </x:c>
      <x:c r="P4550" s="33" t="n">
        <x:f>ROUND('Inputs'!$C$4*'Inputs'!$C$7*'Inputs'!$C$5*C4550/3600,1)</x:f>
        <x:v>4578.9</x:v>
      </x:c>
      <x:c r="Q4550" s="33" t="n">
        <x:f>ROUND(('Inputs'!$C$4/B4550)*'Inputs'!$C$7*'Inputs'!$C$6*D4550/3600,1)</x:f>
        <x:v>825</x:v>
      </x:c>
      <x:c r="R4550" s="59" t="n">
        <x:f>ROUND((P4550-Q4550)*O4550-('Inputs'!$C$4/B4550)*(I4550/J4550+K4550)-'Inputs'!$C$4*L4550-('Inputs'!$C$4*'Inputs'!$C$20*'Inputs'!$C$21*'Inputs'!$C$22/1000)*M4550*N4550,0)</x:f>
        <x:v>121511</x:v>
      </x:c>
      <x:c r="S4550" s="59" t="n">
        <x:f>ROUND(R4550/'Inputs'!$C$4,2)</x:f>
        <x:v>12.15</x:v>
      </x:c>
      <x:c r="T4550" s="33" t="n">
        <x:f>ROUND((P4550-Q4550)*G4550*'Inputs'!$C$25/1000,1)</x:f>
        <x:v>80.5</x:v>
      </x:c>
    </x:row>
    <x:row r="4551">
      <x:c r="A4551" t="n">
        <x:v>4536</x:v>
      </x:c>
      <x:c r="B4551" s="68" t="n">
        <x:v>32.5</x:v>
      </x:c>
      <x:c r="C4551" s="68" t="n">
        <x:v>27.5</x:v>
      </x:c>
      <x:c r="D4551" s="68" t="n">
        <x:v>227.5</x:v>
      </x:c>
      <x:c r="E4551" s="68" t="n">
        <x:v>25.6</x:v>
      </x:c>
      <x:c r="F4551" s="68" t="n">
        <x:v>46</x:v>
      </x:c>
      <x:c r="G4551" s="68" t="n">
        <x:v>10.1</x:v>
      </x:c>
      <x:c r="H4551" s="69" t="n">
        <x:v>1.632</x:v>
      </x:c>
      <x:c r="I4551" s="68" t="n">
        <x:v>7442</x:v>
      </x:c>
      <x:c r="J4551" s="68" t="n">
        <x:v>9</x:v>
      </x:c>
      <x:c r="K4551" s="68" t="n">
        <x:v>481</x:v>
      </x:c>
      <x:c r="L4551" s="68" t="n">
        <x:v>4.4</x:v>
      </x:c>
      <x:c r="M4551" s="70" t="n">
        <x:v>0.006</x:v>
      </x:c>
      <x:c r="N4551" s="71" t="n">
        <x:v>97</x:v>
      </x:c>
      <x:c r="O4551" s="33" t="n">
        <x:f>ROUND(3*E4551+F4551+G4551*H4551,1)</x:f>
        <x:v>139.3</x:v>
      </x:c>
      <x:c r="P4551" s="33" t="n">
        <x:f>ROUND('Inputs'!$C$4*'Inputs'!$C$7*'Inputs'!$C$5*C4551/3600,1)</x:f>
        <x:v>3972.2</x:v>
      </x:c>
      <x:c r="Q4551" s="33" t="n">
        <x:f>ROUND(('Inputs'!$C$4/B4551)*'Inputs'!$C$7*'Inputs'!$C$6*D4551/3600,1)</x:f>
        <x:v>2022.2</x:v>
      </x:c>
      <x:c r="R4551" s="59" t="n">
        <x:f>ROUND((P4551-Q4551)*O4551-('Inputs'!$C$4/B4551)*(I4551/J4551+K4551)-'Inputs'!$C$4*L4551-('Inputs'!$C$4*'Inputs'!$C$20*'Inputs'!$C$21*'Inputs'!$C$22/1000)*M4551*N4551,0)</x:f>
        <x:v>-176094</x:v>
      </x:c>
      <x:c r="S4551" s="59" t="n">
        <x:f>ROUND(R4551/'Inputs'!$C$4,2)</x:f>
        <x:v>-17.61</x:v>
      </x:c>
      <x:c r="T4551" s="33" t="n">
        <x:f>ROUND((P4551-Q4551)*G4551*'Inputs'!$C$25/1000,1)</x:f>
        <x:v>50.9</x:v>
      </x:c>
    </x:row>
    <x:row r="4552">
      <x:c r="A4552" t="n">
        <x:v>4537</x:v>
      </x:c>
      <x:c r="B4552" s="68" t="n">
        <x:v>43.3</x:v>
      </x:c>
      <x:c r="C4552" s="68" t="n">
        <x:v>31.4</x:v>
      </x:c>
      <x:c r="D4552" s="68" t="n">
        <x:v>209.1</x:v>
      </x:c>
      <x:c r="E4552" s="68" t="n">
        <x:v>26.1</x:v>
      </x:c>
      <x:c r="F4552" s="68" t="n">
        <x:v>49.2</x:v>
      </x:c>
      <x:c r="G4552" s="68" t="n">
        <x:v>7.7</x:v>
      </x:c>
      <x:c r="H4552" s="69" t="n">
        <x:v>1.607</x:v>
      </x:c>
      <x:c r="I4552" s="68" t="n">
        <x:v>5329</x:v>
      </x:c>
      <x:c r="J4552" s="68" t="n">
        <x:v>12.4</x:v>
      </x:c>
      <x:c r="K4552" s="68" t="n">
        <x:v>608</x:v>
      </x:c>
      <x:c r="L4552" s="68" t="n">
        <x:v>5.7</x:v>
      </x:c>
      <x:c r="M4552" s="70" t="n">
        <x:v>0.054</x:v>
      </x:c>
      <x:c r="N4552" s="71" t="n">
        <x:v>91</x:v>
      </x:c>
      <x:c r="O4552" s="33" t="n">
        <x:f>ROUND(3*E4552+F4552+G4552*H4552,1)</x:f>
        <x:v>139.9</x:v>
      </x:c>
      <x:c r="P4552" s="33" t="n">
        <x:f>ROUND('Inputs'!$C$4*'Inputs'!$C$7*'Inputs'!$C$5*C4552/3600,1)</x:f>
        <x:v>4535.6</x:v>
      </x:c>
      <x:c r="Q4552" s="33" t="n">
        <x:f>ROUND(('Inputs'!$C$4/B4552)*'Inputs'!$C$7*'Inputs'!$C$6*D4552/3600,1)</x:f>
        <x:v>1395.1</x:v>
      </x:c>
      <x:c r="R4552" s="59" t="n">
        <x:f>ROUND((P4552-Q4552)*O4552-('Inputs'!$C$4/B4552)*(I4552/J4552+K4552)-'Inputs'!$C$4*L4552-('Inputs'!$C$4*'Inputs'!$C$20*'Inputs'!$C$21*'Inputs'!$C$22/1000)*M4552*N4552,0)</x:f>
        <x:v>131701</x:v>
      </x:c>
      <x:c r="S4552" s="59" t="n">
        <x:f>ROUND(R4552/'Inputs'!$C$4,2)</x:f>
        <x:v>13.17</x:v>
      </x:c>
      <x:c r="T4552" s="33" t="n">
        <x:f>ROUND((P4552-Q4552)*G4552*'Inputs'!$C$25/1000,1)</x:f>
        <x:v>62.5</x:v>
      </x:c>
    </x:row>
    <x:row r="4553">
      <x:c r="A4553" t="n">
        <x:v>4538</x:v>
      </x:c>
      <x:c r="B4553" s="68" t="n">
        <x:v>42.8</x:v>
      </x:c>
      <x:c r="C4553" s="68" t="n">
        <x:v>31.4</x:v>
      </x:c>
      <x:c r="D4553" s="68" t="n">
        <x:v>208.9</x:v>
      </x:c>
      <x:c r="E4553" s="68" t="n">
        <x:v>28</x:v>
      </x:c>
      <x:c r="F4553" s="68" t="n">
        <x:v>38.7</x:v>
      </x:c>
      <x:c r="G4553" s="68" t="n">
        <x:v>7.6</x:v>
      </x:c>
      <x:c r="H4553" s="69" t="n">
        <x:v>1.857</x:v>
      </x:c>
      <x:c r="I4553" s="68" t="n">
        <x:v>5397</x:v>
      </x:c>
      <x:c r="J4553" s="68" t="n">
        <x:v>12.7</x:v>
      </x:c>
      <x:c r="K4553" s="68" t="n">
        <x:v>693</x:v>
      </x:c>
      <x:c r="L4553" s="68" t="n">
        <x:v>4.4</x:v>
      </x:c>
      <x:c r="M4553" s="70" t="n">
        <x:v>0.015</x:v>
      </x:c>
      <x:c r="N4553" s="71" t="n">
        <x:v>117</x:v>
      </x:c>
      <x:c r="O4553" s="33" t="n">
        <x:f>ROUND(3*E4553+F4553+G4553*H4553,1)</x:f>
        <x:v>136.8</x:v>
      </x:c>
      <x:c r="P4553" s="33" t="n">
        <x:f>ROUND('Inputs'!$C$4*'Inputs'!$C$7*'Inputs'!$C$5*C4553/3600,1)</x:f>
        <x:v>4535.6</x:v>
      </x:c>
      <x:c r="Q4553" s="33" t="n">
        <x:f>ROUND(('Inputs'!$C$4/B4553)*'Inputs'!$C$7*'Inputs'!$C$6*D4553/3600,1)</x:f>
        <x:v>1410</x:v>
      </x:c>
      <x:c r="R4553" s="59" t="n">
        <x:f>ROUND((P4553-Q4553)*O4553-('Inputs'!$C$4/B4553)*(I4553/J4553+K4553)-'Inputs'!$C$4*L4553-('Inputs'!$C$4*'Inputs'!$C$20*'Inputs'!$C$21*'Inputs'!$C$22/1000)*M4553*N4553,0)</x:f>
        <x:v>118452</x:v>
      </x:c>
      <x:c r="S4553" s="59" t="n">
        <x:f>ROUND(R4553/'Inputs'!$C$4,2)</x:f>
        <x:v>11.85</x:v>
      </x:c>
      <x:c r="T4553" s="33" t="n">
        <x:f>ROUND((P4553-Q4553)*G4553*'Inputs'!$C$25/1000,1)</x:f>
        <x:v>61.4</x:v>
      </x:c>
    </x:row>
    <x:row r="4554">
      <x:c r="A4554" t="n">
        <x:v>4539</x:v>
      </x:c>
      <x:c r="B4554" s="68" t="n">
        <x:v>59.2</x:v>
      </x:c>
      <x:c r="C4554" s="68" t="n">
        <x:v>28.2</x:v>
      </x:c>
      <x:c r="D4554" s="68" t="n">
        <x:v>217.5</x:v>
      </x:c>
      <x:c r="E4554" s="68" t="n">
        <x:v>22.8</x:v>
      </x:c>
      <x:c r="F4554" s="68" t="n">
        <x:v>36.5</x:v>
      </x:c>
      <x:c r="G4554" s="68" t="n">
        <x:v>7.2</x:v>
      </x:c>
      <x:c r="H4554" s="69" t="n">
        <x:v>1.904</x:v>
      </x:c>
      <x:c r="I4554" s="68" t="n">
        <x:v>8686</x:v>
      </x:c>
      <x:c r="J4554" s="68" t="n">
        <x:v>12.4</x:v>
      </x:c>
      <x:c r="K4554" s="68" t="n">
        <x:v>911</x:v>
      </x:c>
      <x:c r="L4554" s="68" t="n">
        <x:v>4.6</x:v>
      </x:c>
      <x:c r="M4554" s="70" t="n">
        <x:v>0.014</x:v>
      </x:c>
      <x:c r="N4554" s="71" t="n">
        <x:v>158</x:v>
      </x:c>
      <x:c r="O4554" s="33" t="n">
        <x:f>ROUND(3*E4554+F4554+G4554*H4554,1)</x:f>
        <x:v>118.6</x:v>
      </x:c>
      <x:c r="P4554" s="33" t="n">
        <x:f>ROUND('Inputs'!$C$4*'Inputs'!$C$7*'Inputs'!$C$5*C4554/3600,1)</x:f>
        <x:v>4073.3</x:v>
      </x:c>
      <x:c r="Q4554" s="33" t="n">
        <x:f>ROUND(('Inputs'!$C$4/B4554)*'Inputs'!$C$7*'Inputs'!$C$6*D4554/3600,1)</x:f>
        <x:v>1061.4</x:v>
      </x:c>
      <x:c r="R4554" s="59" t="n">
        <x:f>ROUND((P4554-Q4554)*O4554-('Inputs'!$C$4/B4554)*(I4554/J4554+K4554)-'Inputs'!$C$4*L4554-('Inputs'!$C$4*'Inputs'!$C$20*'Inputs'!$C$21*'Inputs'!$C$22/1000)*M4554*N4554,0)</x:f>
        <x:v>34055</x:v>
      </x:c>
      <x:c r="S4554" s="59" t="n">
        <x:f>ROUND(R4554/'Inputs'!$C$4,2)</x:f>
        <x:v>3.41</x:v>
      </x:c>
      <x:c r="T4554" s="33" t="n">
        <x:f>ROUND((P4554-Q4554)*G4554*'Inputs'!$C$25/1000,1)</x:f>
        <x:v>56</x:v>
      </x:c>
    </x:row>
    <x:row r="4555">
      <x:c r="A4555" t="n">
        <x:v>4540</x:v>
      </x:c>
      <x:c r="B4555" s="68" t="n">
        <x:v>43.5</x:v>
      </x:c>
      <x:c r="C4555" s="68" t="n">
        <x:v>29.9</x:v>
      </x:c>
      <x:c r="D4555" s="68" t="n">
        <x:v>204.9</x:v>
      </x:c>
      <x:c r="E4555" s="68" t="n">
        <x:v>27.3</x:v>
      </x:c>
      <x:c r="F4555" s="68" t="n">
        <x:v>46.3</x:v>
      </x:c>
      <x:c r="G4555" s="68" t="n">
        <x:v>9.1</x:v>
      </x:c>
      <x:c r="H4555" s="69" t="n">
        <x:v>1.65</x:v>
      </x:c>
      <x:c r="I4555" s="68" t="n">
        <x:v>6390</x:v>
      </x:c>
      <x:c r="J4555" s="68" t="n">
        <x:v>10.9</x:v>
      </x:c>
      <x:c r="K4555" s="68" t="n">
        <x:v>560</x:v>
      </x:c>
      <x:c r="L4555" s="68" t="n">
        <x:v>4.8</x:v>
      </x:c>
      <x:c r="M4555" s="70" t="n">
        <x:v>0.052</x:v>
      </x:c>
      <x:c r="N4555" s="71" t="n">
        <x:v>131</x:v>
      </x:c>
      <x:c r="O4555" s="33" t="n">
        <x:f>ROUND(3*E4555+F4555+G4555*H4555,1)</x:f>
        <x:v>143.2</x:v>
      </x:c>
      <x:c r="P4555" s="33" t="n">
        <x:f>ROUND('Inputs'!$C$4*'Inputs'!$C$7*'Inputs'!$C$5*C4555/3600,1)</x:f>
        <x:v>4318.9</x:v>
      </x:c>
      <x:c r="Q4555" s="33" t="n">
        <x:f>ROUND(('Inputs'!$C$4/B4555)*'Inputs'!$C$7*'Inputs'!$C$6*D4555/3600,1)</x:f>
        <x:v>1360.8</x:v>
      </x:c>
      <x:c r="R4555" s="59" t="n">
        <x:f>ROUND((P4555-Q4555)*O4555-('Inputs'!$C$4/B4555)*(I4555/J4555+K4555)-'Inputs'!$C$4*L4555-('Inputs'!$C$4*'Inputs'!$C$20*'Inputs'!$C$21*'Inputs'!$C$22/1000)*M4555*N4555,0)</x:f>
        <x:v>96864</x:v>
      </x:c>
      <x:c r="S4555" s="59" t="n">
        <x:f>ROUND(R4555/'Inputs'!$C$4,2)</x:f>
        <x:v>9.69</x:v>
      </x:c>
      <x:c r="T4555" s="33" t="n">
        <x:f>ROUND((P4555-Q4555)*G4555*'Inputs'!$C$25/1000,1)</x:f>
        <x:v>69.5</x:v>
      </x:c>
    </x:row>
    <x:row r="4556">
      <x:c r="A4556" t="n">
        <x:v>4541</x:v>
      </x:c>
      <x:c r="B4556" s="68" t="n">
        <x:v>26.9</x:v>
      </x:c>
      <x:c r="C4556" s="68" t="n">
        <x:v>28.6</x:v>
      </x:c>
      <x:c r="D4556" s="68" t="n">
        <x:v>228.9</x:v>
      </x:c>
      <x:c r="E4556" s="68" t="n">
        <x:v>24.7</x:v>
      </x:c>
      <x:c r="F4556" s="68" t="n">
        <x:v>45.8</x:v>
      </x:c>
      <x:c r="G4556" s="68" t="n">
        <x:v>8.7</x:v>
      </x:c>
      <x:c r="H4556" s="69" t="n">
        <x:v>1.801</x:v>
      </x:c>
      <x:c r="I4556" s="68" t="n">
        <x:v>6439</x:v>
      </x:c>
      <x:c r="J4556" s="68" t="n">
        <x:v>10</x:v>
      </x:c>
      <x:c r="K4556" s="68" t="n">
        <x:v>933</x:v>
      </x:c>
      <x:c r="L4556" s="68" t="n">
        <x:v>3.9</x:v>
      </x:c>
      <x:c r="M4556" s="70" t="n">
        <x:v>0.064</x:v>
      </x:c>
      <x:c r="N4556" s="71" t="n">
        <x:v>123</x:v>
      </x:c>
      <x:c r="O4556" s="33" t="n">
        <x:f>ROUND(3*E4556+F4556+G4556*H4556,1)</x:f>
        <x:v>135.6</x:v>
      </x:c>
      <x:c r="P4556" s="33" t="n">
        <x:f>ROUND('Inputs'!$C$4*'Inputs'!$C$7*'Inputs'!$C$5*C4556/3600,1)</x:f>
        <x:v>4131.1</x:v>
      </x:c>
      <x:c r="Q4556" s="33" t="n">
        <x:f>ROUND(('Inputs'!$C$4/B4556)*'Inputs'!$C$7*'Inputs'!$C$6*D4556/3600,1)</x:f>
        <x:v>2458.2</x:v>
      </x:c>
      <x:c r="R4556" s="59" t="n">
        <x:f>ROUND((P4556-Q4556)*O4556-('Inputs'!$C$4/B4556)*(I4556/J4556+K4556)-'Inputs'!$C$4*L4556-('Inputs'!$C$4*'Inputs'!$C$20*'Inputs'!$C$21*'Inputs'!$C$22/1000)*M4556*N4556,0)</x:f>
        <x:v>-415966</x:v>
      </x:c>
      <x:c r="S4556" s="59" t="n">
        <x:f>ROUND(R4556/'Inputs'!$C$4,2)</x:f>
        <x:v>-41.6</x:v>
      </x:c>
      <x:c r="T4556" s="33" t="n">
        <x:f>ROUND((P4556-Q4556)*G4556*'Inputs'!$C$25/1000,1)</x:f>
        <x:v>37.6</x:v>
      </x:c>
    </x:row>
    <x:row r="4557">
      <x:c r="A4557" t="n">
        <x:v>4542</x:v>
      </x:c>
      <x:c r="B4557" s="68" t="n">
        <x:v>45.2</x:v>
      </x:c>
      <x:c r="C4557" s="68" t="n">
        <x:v>27.4</x:v>
      </x:c>
      <x:c r="D4557" s="68" t="n">
        <x:v>183.8</x:v>
      </x:c>
      <x:c r="E4557" s="68" t="n">
        <x:v>24.3</x:v>
      </x:c>
      <x:c r="F4557" s="68" t="n">
        <x:v>40.8</x:v>
      </x:c>
      <x:c r="G4557" s="68" t="n">
        <x:v>10.9</x:v>
      </x:c>
      <x:c r="H4557" s="69" t="n">
        <x:v>1.868</x:v>
      </x:c>
      <x:c r="I4557" s="68" t="n">
        <x:v>7021</x:v>
      </x:c>
      <x:c r="J4557" s="68" t="n">
        <x:v>9.4</x:v>
      </x:c>
      <x:c r="K4557" s="68" t="n">
        <x:v>803</x:v>
      </x:c>
      <x:c r="L4557" s="68" t="n">
        <x:v>5.6</x:v>
      </x:c>
      <x:c r="M4557" s="70" t="n">
        <x:v>0.023</x:v>
      </x:c>
      <x:c r="N4557" s="71" t="n">
        <x:v>78</x:v>
      </x:c>
      <x:c r="O4557" s="33" t="n">
        <x:f>ROUND(3*E4557+F4557+G4557*H4557,1)</x:f>
        <x:v>134.1</x:v>
      </x:c>
      <x:c r="P4557" s="33" t="n">
        <x:f>ROUND('Inputs'!$C$4*'Inputs'!$C$7*'Inputs'!$C$5*C4557/3600,1)</x:f>
        <x:v>3957.8</x:v>
      </x:c>
      <x:c r="Q4557" s="33" t="n">
        <x:f>ROUND(('Inputs'!$C$4/B4557)*'Inputs'!$C$7*'Inputs'!$C$6*D4557/3600,1)</x:f>
        <x:v>1174.7</x:v>
      </x:c>
      <x:c r="R4557" s="59" t="n">
        <x:f>ROUND((P4557-Q4557)*O4557-('Inputs'!$C$4/B4557)*(I4557/J4557+K4557)-'Inputs'!$C$4*L4557-('Inputs'!$C$4*'Inputs'!$C$20*'Inputs'!$C$21*'Inputs'!$C$22/1000)*M4557*N4557,0)</x:f>
        <x:v>-29699</x:v>
      </x:c>
      <x:c r="S4557" s="59" t="n">
        <x:f>ROUND(R4557/'Inputs'!$C$4,2)</x:f>
        <x:v>-2.97</x:v>
      </x:c>
      <x:c r="T4557" s="33" t="n">
        <x:f>ROUND((P4557-Q4557)*G4557*'Inputs'!$C$25/1000,1)</x:f>
        <x:v>78.4</x:v>
      </x:c>
    </x:row>
    <x:row r="4558">
      <x:c r="A4558" t="n">
        <x:v>4543</x:v>
      </x:c>
      <x:c r="B4558" s="68" t="n">
        <x:v>43.2</x:v>
      </x:c>
      <x:c r="C4558" s="68" t="n">
        <x:v>32.4</x:v>
      </x:c>
      <x:c r="D4558" s="68" t="n">
        <x:v>254.1</x:v>
      </x:c>
      <x:c r="E4558" s="68" t="n">
        <x:v>21.9</x:v>
      </x:c>
      <x:c r="F4558" s="68" t="n">
        <x:v>53.7</x:v>
      </x:c>
      <x:c r="G4558" s="68" t="n">
        <x:v>10.1</x:v>
      </x:c>
      <x:c r="H4558" s="69" t="n">
        <x:v>1.757</x:v>
      </x:c>
      <x:c r="I4558" s="68" t="n">
        <x:v>6281</x:v>
      </x:c>
      <x:c r="J4558" s="68" t="n">
        <x:v>14.9</x:v>
      </x:c>
      <x:c r="K4558" s="68" t="n">
        <x:v>530</x:v>
      </x:c>
      <x:c r="L4558" s="68" t="n">
        <x:v>4.2</x:v>
      </x:c>
      <x:c r="M4558" s="70" t="n">
        <x:v>0.016</x:v>
      </x:c>
      <x:c r="N4558" s="71" t="n">
        <x:v>109</x:v>
      </x:c>
      <x:c r="O4558" s="33" t="n">
        <x:f>ROUND(3*E4558+F4558+G4558*H4558,1)</x:f>
        <x:v>137.1</x:v>
      </x:c>
      <x:c r="P4558" s="33" t="n">
        <x:f>ROUND('Inputs'!$C$4*'Inputs'!$C$7*'Inputs'!$C$5*C4558/3600,1)</x:f>
        <x:v>4680</x:v>
      </x:c>
      <x:c r="Q4558" s="33" t="n">
        <x:f>ROUND(('Inputs'!$C$4/B4558)*'Inputs'!$C$7*'Inputs'!$C$6*D4558/3600,1)</x:f>
        <x:v>1699.2</x:v>
      </x:c>
      <x:c r="R4558" s="59" t="n">
        <x:f>ROUND((P4558-Q4558)*O4558-('Inputs'!$C$4/B4558)*(I4558/J4558+K4558)-'Inputs'!$C$4*L4558-('Inputs'!$C$4*'Inputs'!$C$20*'Inputs'!$C$21*'Inputs'!$C$22/1000)*M4558*N4558,0)</x:f>
        <x:v>142503</x:v>
      </x:c>
      <x:c r="S4558" s="59" t="n">
        <x:f>ROUND(R4558/'Inputs'!$C$4,2)</x:f>
        <x:v>14.25</x:v>
      </x:c>
      <x:c r="T4558" s="33" t="n">
        <x:f>ROUND((P4558-Q4558)*G4558*'Inputs'!$C$25/1000,1)</x:f>
        <x:v>77.8</x:v>
      </x:c>
    </x:row>
    <x:row r="4559">
      <x:c r="A4559" t="n">
        <x:v>4544</x:v>
      </x:c>
      <x:c r="B4559" s="68" t="n">
        <x:v>40.5</x:v>
      </x:c>
      <x:c r="C4559" s="68" t="n">
        <x:v>25.6</x:v>
      </x:c>
      <x:c r="D4559" s="68" t="n">
        <x:v>244.7</x:v>
      </x:c>
      <x:c r="E4559" s="68" t="n">
        <x:v>26.2</x:v>
      </x:c>
      <x:c r="F4559" s="68" t="n">
        <x:v>53.3</x:v>
      </x:c>
      <x:c r="G4559" s="68" t="n">
        <x:v>9.4</x:v>
      </x:c>
      <x:c r="H4559" s="69" t="n">
        <x:v>1.906</x:v>
      </x:c>
      <x:c r="I4559" s="68" t="n">
        <x:v>6823</x:v>
      </x:c>
      <x:c r="J4559" s="68" t="n">
        <x:v>10.1</x:v>
      </x:c>
      <x:c r="K4559" s="68" t="n">
        <x:v>825</x:v>
      </x:c>
      <x:c r="L4559" s="68" t="n">
        <x:v>4</x:v>
      </x:c>
      <x:c r="M4559" s="70" t="n">
        <x:v>0.037</x:v>
      </x:c>
      <x:c r="N4559" s="71" t="n">
        <x:v>146</x:v>
      </x:c>
      <x:c r="O4559" s="33" t="n">
        <x:f>ROUND(3*E4559+F4559+G4559*H4559,1)</x:f>
        <x:v>149.8</x:v>
      </x:c>
      <x:c r="P4559" s="33" t="n">
        <x:f>ROUND('Inputs'!$C$4*'Inputs'!$C$7*'Inputs'!$C$5*C4559/3600,1)</x:f>
        <x:v>3697.8</x:v>
      </x:c>
      <x:c r="Q4559" s="33" t="n">
        <x:f>ROUND(('Inputs'!$C$4/B4559)*'Inputs'!$C$7*'Inputs'!$C$6*D4559/3600,1)</x:f>
        <x:v>1745.5</x:v>
      </x:c>
      <x:c r="R4559" s="59" t="n">
        <x:f>ROUND((P4559-Q4559)*O4559-('Inputs'!$C$4/B4559)*(I4559/J4559+K4559)-'Inputs'!$C$4*L4559-('Inputs'!$C$4*'Inputs'!$C$20*'Inputs'!$C$21*'Inputs'!$C$22/1000)*M4559*N4559,0)</x:f>
        <x:v>-130130</x:v>
      </x:c>
      <x:c r="S4559" s="59" t="n">
        <x:f>ROUND(R4559/'Inputs'!$C$4,2)</x:f>
        <x:v>-13.01</x:v>
      </x:c>
      <x:c r="T4559" s="33" t="n">
        <x:f>ROUND((P4559-Q4559)*G4559*'Inputs'!$C$25/1000,1)</x:f>
        <x:v>47.4</x:v>
      </x:c>
    </x:row>
    <x:row r="4560">
      <x:c r="A4560" t="n">
        <x:v>4545</x:v>
      </x:c>
      <x:c r="B4560" s="68" t="n">
        <x:v>36.7</x:v>
      </x:c>
      <x:c r="C4560" s="68" t="n">
        <x:v>27.2</x:v>
      </x:c>
      <x:c r="D4560" s="68" t="n">
        <x:v>199.5</x:v>
      </x:c>
      <x:c r="E4560" s="68" t="n">
        <x:v>22</x:v>
      </x:c>
      <x:c r="F4560" s="68" t="n">
        <x:v>35.3</x:v>
      </x:c>
      <x:c r="G4560" s="68" t="n">
        <x:v>8</x:v>
      </x:c>
      <x:c r="H4560" s="69" t="n">
        <x:v>1.957</x:v>
      </x:c>
      <x:c r="I4560" s="68" t="n">
        <x:v>5550</x:v>
      </x:c>
      <x:c r="J4560" s="68" t="n">
        <x:v>9.6</x:v>
      </x:c>
      <x:c r="K4560" s="68" t="n">
        <x:v>689</x:v>
      </x:c>
      <x:c r="L4560" s="68" t="n">
        <x:v>1.8</x:v>
      </x:c>
      <x:c r="M4560" s="70" t="n">
        <x:v>0.023</x:v>
      </x:c>
      <x:c r="N4560" s="71" t="n">
        <x:v>67</x:v>
      </x:c>
      <x:c r="O4560" s="33" t="n">
        <x:f>ROUND(3*E4560+F4560+G4560*H4560,1)</x:f>
        <x:v>117</x:v>
      </x:c>
      <x:c r="P4560" s="33" t="n">
        <x:f>ROUND('Inputs'!$C$4*'Inputs'!$C$7*'Inputs'!$C$5*C4560/3600,1)</x:f>
        <x:v>3928.9</x:v>
      </x:c>
      <x:c r="Q4560" s="33" t="n">
        <x:f>ROUND(('Inputs'!$C$4/B4560)*'Inputs'!$C$7*'Inputs'!$C$6*D4560/3600,1)</x:f>
        <x:v>1570.4</x:v>
      </x:c>
      <x:c r="R4560" s="59" t="n">
        <x:f>ROUND((P4560-Q4560)*O4560-('Inputs'!$C$4/B4560)*(I4560/J4560+K4560)-'Inputs'!$C$4*L4560-('Inputs'!$C$4*'Inputs'!$C$20*'Inputs'!$C$21*'Inputs'!$C$22/1000)*M4560*N4560,0)</x:f>
        <x:v>-90767</x:v>
      </x:c>
      <x:c r="S4560" s="59" t="n">
        <x:f>ROUND(R4560/'Inputs'!$C$4,2)</x:f>
        <x:v>-9.08</x:v>
      </x:c>
      <x:c r="T4560" s="33" t="n">
        <x:f>ROUND((P4560-Q4560)*G4560*'Inputs'!$C$25/1000,1)</x:f>
        <x:v>48.7</x:v>
      </x:c>
    </x:row>
    <x:row r="4561">
      <x:c r="A4561" t="n">
        <x:v>4546</x:v>
      </x:c>
      <x:c r="B4561" s="68" t="n">
        <x:v>49.6</x:v>
      </x:c>
      <x:c r="C4561" s="68" t="n">
        <x:v>29.5</x:v>
      </x:c>
      <x:c r="D4561" s="68" t="n">
        <x:v>176.2</x:v>
      </x:c>
      <x:c r="E4561" s="68" t="n">
        <x:v>22.5</x:v>
      </x:c>
      <x:c r="F4561" s="68" t="n">
        <x:v>54.2</x:v>
      </x:c>
      <x:c r="G4561" s="68" t="n">
        <x:v>7.6</x:v>
      </x:c>
      <x:c r="H4561" s="69" t="n">
        <x:v>1.891</x:v>
      </x:c>
      <x:c r="I4561" s="68" t="n">
        <x:v>6240</x:v>
      </x:c>
      <x:c r="J4561" s="68" t="n">
        <x:v>13.4</x:v>
      </x:c>
      <x:c r="K4561" s="68" t="n">
        <x:v>662</x:v>
      </x:c>
      <x:c r="L4561" s="68" t="n">
        <x:v>4.3</x:v>
      </x:c>
      <x:c r="M4561" s="70" t="n">
        <x:v>0.044</x:v>
      </x:c>
      <x:c r="N4561" s="71" t="n">
        <x:v>115</x:v>
      </x:c>
      <x:c r="O4561" s="33" t="n">
        <x:f>ROUND(3*E4561+F4561+G4561*H4561,1)</x:f>
        <x:v>136.1</x:v>
      </x:c>
      <x:c r="P4561" s="33" t="n">
        <x:f>ROUND('Inputs'!$C$4*'Inputs'!$C$7*'Inputs'!$C$5*C4561/3600,1)</x:f>
        <x:v>4261.1</x:v>
      </x:c>
      <x:c r="Q4561" s="33" t="n">
        <x:f>ROUND(('Inputs'!$C$4/B4561)*'Inputs'!$C$7*'Inputs'!$C$6*D4561/3600,1)</x:f>
        <x:v>1026.3</x:v>
      </x:c>
      <x:c r="R4561" s="59" t="n">
        <x:f>ROUND((P4561-Q4561)*O4561-('Inputs'!$C$4/B4561)*(I4561/J4561+K4561)-'Inputs'!$C$4*L4561-('Inputs'!$C$4*'Inputs'!$C$20*'Inputs'!$C$21*'Inputs'!$C$22/1000)*M4561*N4561,0)</x:f>
        <x:v>158588</x:v>
      </x:c>
      <x:c r="S4561" s="59" t="n">
        <x:f>ROUND(R4561/'Inputs'!$C$4,2)</x:f>
        <x:v>15.86</x:v>
      </x:c>
      <x:c r="T4561" s="33" t="n">
        <x:f>ROUND((P4561-Q4561)*G4561*'Inputs'!$C$25/1000,1)</x:f>
        <x:v>63.5</x:v>
      </x:c>
    </x:row>
    <x:row r="4562">
      <x:c r="A4562" t="n">
        <x:v>4547</x:v>
      </x:c>
      <x:c r="B4562" s="68" t="n">
        <x:v>29.4</x:v>
      </x:c>
      <x:c r="C4562" s="68" t="n">
        <x:v>31.6</x:v>
      </x:c>
      <x:c r="D4562" s="68" t="n">
        <x:v>167.1</x:v>
      </x:c>
      <x:c r="E4562" s="68" t="n">
        <x:v>22.5</x:v>
      </x:c>
      <x:c r="F4562" s="68" t="n">
        <x:v>51.2</x:v>
      </x:c>
      <x:c r="G4562" s="68" t="n">
        <x:v>10.9</x:v>
      </x:c>
      <x:c r="H4562" s="69" t="n">
        <x:v>1.677</x:v>
      </x:c>
      <x:c r="I4562" s="68" t="n">
        <x:v>4655</x:v>
      </x:c>
      <x:c r="J4562" s="68" t="n">
        <x:v>8.4</x:v>
      </x:c>
      <x:c r="K4562" s="68" t="n">
        <x:v>543</x:v>
      </x:c>
      <x:c r="L4562" s="68" t="n">
        <x:v>3.5</x:v>
      </x:c>
      <x:c r="M4562" s="70" t="n">
        <x:v>0.048</x:v>
      </x:c>
      <x:c r="N4562" s="71" t="n">
        <x:v>92</x:v>
      </x:c>
      <x:c r="O4562" s="33" t="n">
        <x:f>ROUND(3*E4562+F4562+G4562*H4562,1)</x:f>
        <x:v>137</x:v>
      </x:c>
      <x:c r="P4562" s="33" t="n">
        <x:f>ROUND('Inputs'!$C$4*'Inputs'!$C$7*'Inputs'!$C$5*C4562/3600,1)</x:f>
        <x:v>4564.4</x:v>
      </x:c>
      <x:c r="Q4562" s="33" t="n">
        <x:f>ROUND(('Inputs'!$C$4/B4562)*'Inputs'!$C$7*'Inputs'!$C$6*D4562/3600,1)</x:f>
        <x:v>1642</x:v>
      </x:c>
      <x:c r="R4562" s="59" t="n">
        <x:f>ROUND((P4562-Q4562)*O4562-('Inputs'!$C$4/B4562)*(I4562/J4562+K4562)-'Inputs'!$C$4*L4562-('Inputs'!$C$4*'Inputs'!$C$20*'Inputs'!$C$21*'Inputs'!$C$22/1000)*M4562*N4562,0)</x:f>
        <x:v>-17692</x:v>
      </x:c>
      <x:c r="S4562" s="59" t="n">
        <x:f>ROUND(R4562/'Inputs'!$C$4,2)</x:f>
        <x:v>-1.77</x:v>
      </x:c>
      <x:c r="T4562" s="33" t="n">
        <x:f>ROUND((P4562-Q4562)*G4562*'Inputs'!$C$25/1000,1)</x:f>
        <x:v>82.3</x:v>
      </x:c>
    </x:row>
    <x:row r="4563">
      <x:c r="A4563" t="n">
        <x:v>4548</x:v>
      </x:c>
      <x:c r="B4563" s="68" t="n">
        <x:v>26</x:v>
      </x:c>
      <x:c r="C4563" s="68" t="n">
        <x:v>31.6</x:v>
      </x:c>
      <x:c r="D4563" s="68" t="n">
        <x:v>292.2</x:v>
      </x:c>
      <x:c r="E4563" s="68" t="n">
        <x:v>24.4</x:v>
      </x:c>
      <x:c r="F4563" s="68" t="n">
        <x:v>48.2</x:v>
      </x:c>
      <x:c r="G4563" s="68" t="n">
        <x:v>7.9</x:v>
      </x:c>
      <x:c r="H4563" s="69" t="n">
        <x:v>1.788</x:v>
      </x:c>
      <x:c r="I4563" s="68" t="n">
        <x:v>6033</x:v>
      </x:c>
      <x:c r="J4563" s="68" t="n">
        <x:v>12.6</x:v>
      </x:c>
      <x:c r="K4563" s="68" t="n">
        <x:v>868</x:v>
      </x:c>
      <x:c r="L4563" s="68" t="n">
        <x:v>4</x:v>
      </x:c>
      <x:c r="M4563" s="70" t="n">
        <x:v>0.089</x:v>
      </x:c>
      <x:c r="N4563" s="71" t="n">
        <x:v>116</x:v>
      </x:c>
      <x:c r="O4563" s="33" t="n">
        <x:f>ROUND(3*E4563+F4563+G4563*H4563,1)</x:f>
        <x:v>135.5</x:v>
      </x:c>
      <x:c r="P4563" s="33" t="n">
        <x:f>ROUND('Inputs'!$C$4*'Inputs'!$C$7*'Inputs'!$C$5*C4563/3600,1)</x:f>
        <x:v>4564.4</x:v>
      </x:c>
      <x:c r="Q4563" s="33" t="n">
        <x:f>ROUND(('Inputs'!$C$4/B4563)*'Inputs'!$C$7*'Inputs'!$C$6*D4563/3600,1)</x:f>
        <x:v>3246.7</x:v>
      </x:c>
      <x:c r="R4563" s="59" t="n">
        <x:f>ROUND((P4563-Q4563)*O4563-('Inputs'!$C$4/B4563)*(I4563/J4563+K4563)-'Inputs'!$C$4*L4563-('Inputs'!$C$4*'Inputs'!$C$20*'Inputs'!$C$21*'Inputs'!$C$22/1000)*M4563*N4563,0)</x:f>
        <x:v>-402541</x:v>
      </x:c>
      <x:c r="S4563" s="59" t="n">
        <x:f>ROUND(R4563/'Inputs'!$C$4,2)</x:f>
        <x:v>-40.25</x:v>
      </x:c>
      <x:c r="T4563" s="33" t="n">
        <x:f>ROUND((P4563-Q4563)*G4563*'Inputs'!$C$25/1000,1)</x:f>
        <x:v>26.9</x:v>
      </x:c>
    </x:row>
    <x:row r="4564">
      <x:c r="A4564" t="n">
        <x:v>4549</x:v>
      </x:c>
      <x:c r="B4564" s="68" t="n">
        <x:v>34.4</x:v>
      </x:c>
      <x:c r="C4564" s="68" t="n">
        <x:v>32.2</x:v>
      </x:c>
      <x:c r="D4564" s="68" t="n">
        <x:v>221.6</x:v>
      </x:c>
      <x:c r="E4564" s="68" t="n">
        <x:v>23.3</x:v>
      </x:c>
      <x:c r="F4564" s="68" t="n">
        <x:v>39</x:v>
      </x:c>
      <x:c r="G4564" s="68" t="n">
        <x:v>7.8</x:v>
      </x:c>
      <x:c r="H4564" s="69" t="n">
        <x:v>1.724</x:v>
      </x:c>
      <x:c r="I4564" s="68" t="n">
        <x:v>4761</x:v>
      </x:c>
      <x:c r="J4564" s="68" t="n">
        <x:v>13.7</x:v>
      </x:c>
      <x:c r="K4564" s="68" t="n">
        <x:v>795</x:v>
      </x:c>
      <x:c r="L4564" s="68" t="n">
        <x:v>3</x:v>
      </x:c>
      <x:c r="M4564" s="70" t="n">
        <x:v>0.018</x:v>
      </x:c>
      <x:c r="N4564" s="71" t="n">
        <x:v>92</x:v>
      </x:c>
      <x:c r="O4564" s="33" t="n">
        <x:f>ROUND(3*E4564+F4564+G4564*H4564,1)</x:f>
        <x:v>122.3</x:v>
      </x:c>
      <x:c r="P4564" s="33" t="n">
        <x:f>ROUND('Inputs'!$C$4*'Inputs'!$C$7*'Inputs'!$C$5*C4564/3600,1)</x:f>
        <x:v>4651.1</x:v>
      </x:c>
      <x:c r="Q4564" s="33" t="n">
        <x:f>ROUND(('Inputs'!$C$4/B4564)*'Inputs'!$C$7*'Inputs'!$C$6*D4564/3600,1)</x:f>
        <x:v>1861</x:v>
      </x:c>
      <x:c r="R4564" s="59" t="n">
        <x:f>ROUND((P4564-Q4564)*O4564-('Inputs'!$C$4/B4564)*(I4564/J4564+K4564)-'Inputs'!$C$4*L4564-('Inputs'!$C$4*'Inputs'!$C$20*'Inputs'!$C$21*'Inputs'!$C$22/1000)*M4564*N4564,0)</x:f>
        <x:v>-24601</x:v>
      </x:c>
      <x:c r="S4564" s="59" t="n">
        <x:f>ROUND(R4564/'Inputs'!$C$4,2)</x:f>
        <x:v>-2.46</x:v>
      </x:c>
      <x:c r="T4564" s="33" t="n">
        <x:f>ROUND((P4564-Q4564)*G4564*'Inputs'!$C$25/1000,1)</x:f>
        <x:v>56.2</x:v>
      </x:c>
    </x:row>
    <x:row r="4565">
      <x:c r="A4565" t="n">
        <x:v>4550</x:v>
      </x:c>
      <x:c r="B4565" s="68" t="n">
        <x:v>27.5</x:v>
      </x:c>
      <x:c r="C4565" s="68" t="n">
        <x:v>30.6</x:v>
      </x:c>
      <x:c r="D4565" s="68" t="n">
        <x:v>221</x:v>
      </x:c>
      <x:c r="E4565" s="68" t="n">
        <x:v>20.3</x:v>
      </x:c>
      <x:c r="F4565" s="68" t="n">
        <x:v>53.5</x:v>
      </x:c>
      <x:c r="G4565" s="68" t="n">
        <x:v>8.8</x:v>
      </x:c>
      <x:c r="H4565" s="69" t="n">
        <x:v>1.849</x:v>
      </x:c>
      <x:c r="I4565" s="68" t="n">
        <x:v>5225</x:v>
      </x:c>
      <x:c r="J4565" s="68" t="n">
        <x:v>8.9</x:v>
      </x:c>
      <x:c r="K4565" s="68" t="n">
        <x:v>384</x:v>
      </x:c>
      <x:c r="L4565" s="68" t="n">
        <x:v>2</x:v>
      </x:c>
      <x:c r="M4565" s="70" t="n">
        <x:v>0.022</x:v>
      </x:c>
      <x:c r="N4565" s="71" t="n">
        <x:v>64</x:v>
      </x:c>
      <x:c r="O4565" s="33" t="n">
        <x:f>ROUND(3*E4565+F4565+G4565*H4565,1)</x:f>
        <x:v>130.7</x:v>
      </x:c>
      <x:c r="P4565" s="33" t="n">
        <x:f>ROUND('Inputs'!$C$4*'Inputs'!$C$7*'Inputs'!$C$5*C4565/3600,1)</x:f>
        <x:v>4420</x:v>
      </x:c>
      <x:c r="Q4565" s="33" t="n">
        <x:f>ROUND(('Inputs'!$C$4/B4565)*'Inputs'!$C$7*'Inputs'!$C$6*D4565/3600,1)</x:f>
        <x:v>2321.6</x:v>
      </x:c>
      <x:c r="R4565" s="59" t="n">
        <x:f>ROUND((P4565-Q4565)*O4565-('Inputs'!$C$4/B4565)*(I4565/J4565+K4565)-'Inputs'!$C$4*L4565-('Inputs'!$C$4*'Inputs'!$C$20*'Inputs'!$C$21*'Inputs'!$C$22/1000)*M4565*N4565,0)</x:f>
        <x:v>-102007</x:v>
      </x:c>
      <x:c r="S4565" s="59" t="n">
        <x:f>ROUND(R4565/'Inputs'!$C$4,2)</x:f>
        <x:v>-10.2</x:v>
      </x:c>
      <x:c r="T4565" s="33" t="n">
        <x:f>ROUND((P4565-Q4565)*G4565*'Inputs'!$C$25/1000,1)</x:f>
        <x:v>47.7</x:v>
      </x:c>
    </x:row>
    <x:row r="4566">
      <x:c r="A4566" t="n">
        <x:v>4551</x:v>
      </x:c>
      <x:c r="B4566" s="68" t="n">
        <x:v>52.7</x:v>
      </x:c>
      <x:c r="C4566" s="68" t="n">
        <x:v>27.5</x:v>
      </x:c>
      <x:c r="D4566" s="68" t="n">
        <x:v>220.4</x:v>
      </x:c>
      <x:c r="E4566" s="68" t="n">
        <x:v>22</x:v>
      </x:c>
      <x:c r="F4566" s="68" t="n">
        <x:v>46.6</x:v>
      </x:c>
      <x:c r="G4566" s="68" t="n">
        <x:v>10.9</x:v>
      </x:c>
      <x:c r="H4566" s="69" t="n">
        <x:v>1.802</x:v>
      </x:c>
      <x:c r="I4566" s="68" t="n">
        <x:v>7399</x:v>
      </x:c>
      <x:c r="J4566" s="68" t="n">
        <x:v>12.8</x:v>
      </x:c>
      <x:c r="K4566" s="68" t="n">
        <x:v>834</x:v>
      </x:c>
      <x:c r="L4566" s="68" t="n">
        <x:v>5.7</x:v>
      </x:c>
      <x:c r="M4566" s="70" t="n">
        <x:v>0.092</x:v>
      </x:c>
      <x:c r="N4566" s="71" t="n">
        <x:v>85</x:v>
      </x:c>
      <x:c r="O4566" s="33" t="n">
        <x:f>ROUND(3*E4566+F4566+G4566*H4566,1)</x:f>
        <x:v>132.2</x:v>
      </x:c>
      <x:c r="P4566" s="33" t="n">
        <x:f>ROUND('Inputs'!$C$4*'Inputs'!$C$7*'Inputs'!$C$5*C4566/3600,1)</x:f>
        <x:v>3972.2</x:v>
      </x:c>
      <x:c r="Q4566" s="33" t="n">
        <x:f>ROUND(('Inputs'!$C$4/B4566)*'Inputs'!$C$7*'Inputs'!$C$6*D4566/3600,1)</x:f>
        <x:v>1208.2</x:v>
      </x:c>
      <x:c r="R4566" s="59" t="n">
        <x:f>ROUND((P4566-Q4566)*O4566-('Inputs'!$C$4/B4566)*(I4566/J4566+K4566)-'Inputs'!$C$4*L4566-('Inputs'!$C$4*'Inputs'!$C$20*'Inputs'!$C$21*'Inputs'!$C$22/1000)*M4566*N4566,0)</x:f>
        <x:v>22974</x:v>
      </x:c>
      <x:c r="S4566" s="59" t="n">
        <x:f>ROUND(R4566/'Inputs'!$C$4,2)</x:f>
        <x:v>2.3</x:v>
      </x:c>
      <x:c r="T4566" s="33" t="n">
        <x:f>ROUND((P4566-Q4566)*G4566*'Inputs'!$C$25/1000,1)</x:f>
        <x:v>77.8</x:v>
      </x:c>
    </x:row>
    <x:row r="4567">
      <x:c r="A4567" t="n">
        <x:v>4552</x:v>
      </x:c>
      <x:c r="B4567" s="68" t="n">
        <x:v>56.9</x:v>
      </x:c>
      <x:c r="C4567" s="68" t="n">
        <x:v>31.1</x:v>
      </x:c>
      <x:c r="D4567" s="68" t="n">
        <x:v>237.3</x:v>
      </x:c>
      <x:c r="E4567" s="68" t="n">
        <x:v>20</x:v>
      </x:c>
      <x:c r="F4567" s="68" t="n">
        <x:v>34.2</x:v>
      </x:c>
      <x:c r="G4567" s="68" t="n">
        <x:v>7.9</x:v>
      </x:c>
      <x:c r="H4567" s="69" t="n">
        <x:v>1.619</x:v>
      </x:c>
      <x:c r="I4567" s="68" t="n">
        <x:v>5280</x:v>
      </x:c>
      <x:c r="J4567" s="68" t="n">
        <x:v>14.4</x:v>
      </x:c>
      <x:c r="K4567" s="68" t="n">
        <x:v>498</x:v>
      </x:c>
      <x:c r="L4567" s="68" t="n">
        <x:v>3.7</x:v>
      </x:c>
      <x:c r="M4567" s="70" t="n">
        <x:v>0.055</x:v>
      </x:c>
      <x:c r="N4567" s="71" t="n">
        <x:v>86</x:v>
      </x:c>
      <x:c r="O4567" s="33" t="n">
        <x:f>ROUND(3*E4567+F4567+G4567*H4567,1)</x:f>
        <x:v>107</x:v>
      </x:c>
      <x:c r="P4567" s="33" t="n">
        <x:f>ROUND('Inputs'!$C$4*'Inputs'!$C$7*'Inputs'!$C$5*C4567/3600,1)</x:f>
        <x:v>4492.2</x:v>
      </x:c>
      <x:c r="Q4567" s="33" t="n">
        <x:f>ROUND(('Inputs'!$C$4/B4567)*'Inputs'!$C$7*'Inputs'!$C$6*D4567/3600,1)</x:f>
        <x:v>1204.8</x:v>
      </x:c>
      <x:c r="R4567" s="59" t="n">
        <x:f>ROUND((P4567-Q4567)*O4567-('Inputs'!$C$4/B4567)*(I4567/J4567+K4567)-'Inputs'!$C$4*L4567-('Inputs'!$C$4*'Inputs'!$C$20*'Inputs'!$C$21*'Inputs'!$C$22/1000)*M4567*N4567,0)</x:f>
        <x:v>152212</x:v>
      </x:c>
      <x:c r="S4567" s="59" t="n">
        <x:f>ROUND(R4567/'Inputs'!$C$4,2)</x:f>
        <x:v>15.22</x:v>
      </x:c>
      <x:c r="T4567" s="33" t="n">
        <x:f>ROUND((P4567-Q4567)*G4567*'Inputs'!$C$25/1000,1)</x:f>
        <x:v>67.1</x:v>
      </x:c>
    </x:row>
    <x:row r="4568">
      <x:c r="A4568" t="n">
        <x:v>4553</x:v>
      </x:c>
      <x:c r="B4568" s="68" t="n">
        <x:v>39.3</x:v>
      </x:c>
      <x:c r="C4568" s="68" t="n">
        <x:v>26.6</x:v>
      </x:c>
      <x:c r="D4568" s="68" t="n">
        <x:v>195.1</x:v>
      </x:c>
      <x:c r="E4568" s="68" t="n">
        <x:v>23.4</x:v>
      </x:c>
      <x:c r="F4568" s="68" t="n">
        <x:v>33.1</x:v>
      </x:c>
      <x:c r="G4568" s="68" t="n">
        <x:v>9.4</x:v>
      </x:c>
      <x:c r="H4568" s="69" t="n">
        <x:v>1.775</x:v>
      </x:c>
      <x:c r="I4568" s="68" t="n">
        <x:v>6468</x:v>
      </x:c>
      <x:c r="J4568" s="68" t="n">
        <x:v>8.1</x:v>
      </x:c>
      <x:c r="K4568" s="68" t="n">
        <x:v>855</x:v>
      </x:c>
      <x:c r="L4568" s="68" t="n">
        <x:v>5.9</x:v>
      </x:c>
      <x:c r="M4568" s="70" t="n">
        <x:v>0.059</x:v>
      </x:c>
      <x:c r="N4568" s="71" t="n">
        <x:v>157</x:v>
      </x:c>
      <x:c r="O4568" s="33" t="n">
        <x:f>ROUND(3*E4568+F4568+G4568*H4568,1)</x:f>
        <x:v>120</x:v>
      </x:c>
      <x:c r="P4568" s="33" t="n">
        <x:f>ROUND('Inputs'!$C$4*'Inputs'!$C$7*'Inputs'!$C$5*C4568/3600,1)</x:f>
        <x:v>3842.2</x:v>
      </x:c>
      <x:c r="Q4568" s="33" t="n">
        <x:f>ROUND(('Inputs'!$C$4/B4568)*'Inputs'!$C$7*'Inputs'!$C$6*D4568/3600,1)</x:f>
        <x:v>1434.2</x:v>
      </x:c>
      <x:c r="R4568" s="59" t="n">
        <x:f>ROUND((P4568-Q4568)*O4568-('Inputs'!$C$4/B4568)*(I4568/J4568+K4568)-'Inputs'!$C$4*L4568-('Inputs'!$C$4*'Inputs'!$C$20*'Inputs'!$C$21*'Inputs'!$C$22/1000)*M4568*N4568,0)</x:f>
        <x:v>-211496</x:v>
      </x:c>
      <x:c r="S4568" s="59" t="n">
        <x:f>ROUND(R4568/'Inputs'!$C$4,2)</x:f>
        <x:v>-21.15</x:v>
      </x:c>
      <x:c r="T4568" s="33" t="n">
        <x:f>ROUND((P4568-Q4568)*G4568*'Inputs'!$C$25/1000,1)</x:f>
        <x:v>58.5</x:v>
      </x:c>
    </x:row>
    <x:row r="4569">
      <x:c r="A4569" t="n">
        <x:v>4554</x:v>
      </x:c>
      <x:c r="B4569" s="68" t="n">
        <x:v>58.9</x:v>
      </x:c>
      <x:c r="C4569" s="68" t="n">
        <x:v>24.4</x:v>
      </x:c>
      <x:c r="D4569" s="68" t="n">
        <x:v>236.3</x:v>
      </x:c>
      <x:c r="E4569" s="68" t="n">
        <x:v>21.1</x:v>
      </x:c>
      <x:c r="F4569" s="68" t="n">
        <x:v>32.3</x:v>
      </x:c>
      <x:c r="G4569" s="68" t="n">
        <x:v>9.8</x:v>
      </x:c>
      <x:c r="H4569" s="69" t="n">
        <x:v>1.696</x:v>
      </x:c>
      <x:c r="I4569" s="68" t="n">
        <x:v>4125</x:v>
      </x:c>
      <x:c r="J4569" s="68" t="n">
        <x:v>12.5</x:v>
      </x:c>
      <x:c r="K4569" s="68" t="n">
        <x:v>542</x:v>
      </x:c>
      <x:c r="L4569" s="68" t="n">
        <x:v>1.8</x:v>
      </x:c>
      <x:c r="M4569" s="70" t="n">
        <x:v>0.096</x:v>
      </x:c>
      <x:c r="N4569" s="71" t="n">
        <x:v>99</x:v>
      </x:c>
      <x:c r="O4569" s="33" t="n">
        <x:f>ROUND(3*E4569+F4569+G4569*H4569,1)</x:f>
        <x:v>112.2</x:v>
      </x:c>
      <x:c r="P4569" s="33" t="n">
        <x:f>ROUND('Inputs'!$C$4*'Inputs'!$C$7*'Inputs'!$C$5*C4569/3600,1)</x:f>
        <x:v>3524.4</x:v>
      </x:c>
      <x:c r="Q4569" s="33" t="n">
        <x:f>ROUND(('Inputs'!$C$4/B4569)*'Inputs'!$C$7*'Inputs'!$C$6*D4569/3600,1)</x:f>
        <x:v>1159</x:v>
      </x:c>
      <x:c r="R4569" s="59" t="n">
        <x:f>ROUND((P4569-Q4569)*O4569-('Inputs'!$C$4/B4569)*(I4569/J4569+K4569)-'Inputs'!$C$4*L4569-('Inputs'!$C$4*'Inputs'!$C$20*'Inputs'!$C$21*'Inputs'!$C$22/1000)*M4569*N4569,0)</x:f>
        <x:v>78098</x:v>
      </x:c>
      <x:c r="S4569" s="59" t="n">
        <x:f>ROUND(R4569/'Inputs'!$C$4,2)</x:f>
        <x:v>7.81</x:v>
      </x:c>
      <x:c r="T4569" s="33" t="n">
        <x:f>ROUND((P4569-Q4569)*G4569*'Inputs'!$C$25/1000,1)</x:f>
        <x:v>59.9</x:v>
      </x:c>
    </x:row>
    <x:row r="4570">
      <x:c r="A4570" t="n">
        <x:v>4555</x:v>
      </x:c>
      <x:c r="B4570" s="68" t="n">
        <x:v>26.8</x:v>
      </x:c>
      <x:c r="C4570" s="68" t="n">
        <x:v>27.2</x:v>
      </x:c>
      <x:c r="D4570" s="68" t="n">
        <x:v>210.3</x:v>
      </x:c>
      <x:c r="E4570" s="68" t="n">
        <x:v>26.7</x:v>
      </x:c>
      <x:c r="F4570" s="68" t="n">
        <x:v>48.3</x:v>
      </x:c>
      <x:c r="G4570" s="68" t="n">
        <x:v>8.5</x:v>
      </x:c>
      <x:c r="H4570" s="69" t="n">
        <x:v>1.976</x:v>
      </x:c>
      <x:c r="I4570" s="68" t="n">
        <x:v>5156</x:v>
      </x:c>
      <x:c r="J4570" s="68" t="n">
        <x:v>13.6</x:v>
      </x:c>
      <x:c r="K4570" s="68" t="n">
        <x:v>855</x:v>
      </x:c>
      <x:c r="L4570" s="68" t="n">
        <x:v>4.6</x:v>
      </x:c>
      <x:c r="M4570" s="70" t="n">
        <x:v>0.028</x:v>
      </x:c>
      <x:c r="N4570" s="71" t="n">
        <x:v>145</x:v>
      </x:c>
      <x:c r="O4570" s="33" t="n">
        <x:f>ROUND(3*E4570+F4570+G4570*H4570,1)</x:f>
        <x:v>145.2</x:v>
      </x:c>
      <x:c r="P4570" s="33" t="n">
        <x:f>ROUND('Inputs'!$C$4*'Inputs'!$C$7*'Inputs'!$C$5*C4570/3600,1)</x:f>
        <x:v>3928.9</x:v>
      </x:c>
      <x:c r="Q4570" s="33" t="n">
        <x:f>ROUND(('Inputs'!$C$4/B4570)*'Inputs'!$C$7*'Inputs'!$C$6*D4570/3600,1)</x:f>
        <x:v>2266.9</x:v>
      </x:c>
      <x:c r="R4570" s="59" t="n">
        <x:f>ROUND((P4570-Q4570)*O4570-('Inputs'!$C$4/B4570)*(I4570/J4570+K4570)-'Inputs'!$C$4*L4570-('Inputs'!$C$4*'Inputs'!$C$20*'Inputs'!$C$21*'Inputs'!$C$22/1000)*M4570*N4570,0)</x:f>
        <x:v>-274248</x:v>
      </x:c>
      <x:c r="S4570" s="59" t="n">
        <x:f>ROUND(R4570/'Inputs'!$C$4,2)</x:f>
        <x:v>-27.42</x:v>
      </x:c>
      <x:c r="T4570" s="33" t="n">
        <x:f>ROUND((P4570-Q4570)*G4570*'Inputs'!$C$25/1000,1)</x:f>
        <x:v>36.5</x:v>
      </x:c>
    </x:row>
    <x:row r="4571">
      <x:c r="A4571" t="n">
        <x:v>4556</x:v>
      </x:c>
      <x:c r="B4571" s="68" t="n">
        <x:v>44.5</x:v>
      </x:c>
      <x:c r="C4571" s="68" t="n">
        <x:v>27.2</x:v>
      </x:c>
      <x:c r="D4571" s="68" t="n">
        <x:v>175</x:v>
      </x:c>
      <x:c r="E4571" s="68" t="n">
        <x:v>26.8</x:v>
      </x:c>
      <x:c r="F4571" s="68" t="n">
        <x:v>49.8</x:v>
      </x:c>
      <x:c r="G4571" s="68" t="n">
        <x:v>7.5</x:v>
      </x:c>
      <x:c r="H4571" s="69" t="n">
        <x:v>1.982</x:v>
      </x:c>
      <x:c r="I4571" s="68" t="n">
        <x:v>5427</x:v>
      </x:c>
      <x:c r="J4571" s="68" t="n">
        <x:v>10.2</x:v>
      </x:c>
      <x:c r="K4571" s="68" t="n">
        <x:v>540</x:v>
      </x:c>
      <x:c r="L4571" s="68" t="n">
        <x:v>2.1</x:v>
      </x:c>
      <x:c r="M4571" s="70" t="n">
        <x:v>0.005</x:v>
      </x:c>
      <x:c r="N4571" s="71" t="n">
        <x:v>149</x:v>
      </x:c>
      <x:c r="O4571" s="33" t="n">
        <x:f>ROUND(3*E4571+F4571+G4571*H4571,1)</x:f>
        <x:v>145.1</x:v>
      </x:c>
      <x:c r="P4571" s="33" t="n">
        <x:f>ROUND('Inputs'!$C$4*'Inputs'!$C$7*'Inputs'!$C$5*C4571/3600,1)</x:f>
        <x:v>3928.9</x:v>
      </x:c>
      <x:c r="Q4571" s="33" t="n">
        <x:f>ROUND(('Inputs'!$C$4/B4571)*'Inputs'!$C$7*'Inputs'!$C$6*D4571/3600,1)</x:f>
        <x:v>1136.1</x:v>
      </x:c>
      <x:c r="R4571" s="59" t="n">
        <x:f>ROUND((P4571-Q4571)*O4571-('Inputs'!$C$4/B4571)*(I4571/J4571+K4571)-'Inputs'!$C$4*L4571-('Inputs'!$C$4*'Inputs'!$C$20*'Inputs'!$C$21*'Inputs'!$C$22/1000)*M4571*N4571,0)</x:f>
        <x:v>141657</x:v>
      </x:c>
      <x:c r="S4571" s="59" t="n">
        <x:f>ROUND(R4571/'Inputs'!$C$4,2)</x:f>
        <x:v>14.17</x:v>
      </x:c>
      <x:c r="T4571" s="33" t="n">
        <x:f>ROUND((P4571-Q4571)*G4571*'Inputs'!$C$25/1000,1)</x:f>
        <x:v>54.1</x:v>
      </x:c>
    </x:row>
    <x:row r="4572">
      <x:c r="A4572" t="n">
        <x:v>4557</x:v>
      </x:c>
      <x:c r="B4572" s="68" t="n">
        <x:v>40.1</x:v>
      </x:c>
      <x:c r="C4572" s="68" t="n">
        <x:v>31.6</x:v>
      </x:c>
      <x:c r="D4572" s="68" t="n">
        <x:v>168.2</x:v>
      </x:c>
      <x:c r="E4572" s="68" t="n">
        <x:v>23.8</x:v>
      </x:c>
      <x:c r="F4572" s="68" t="n">
        <x:v>43.6</x:v>
      </x:c>
      <x:c r="G4572" s="68" t="n">
        <x:v>7.6</x:v>
      </x:c>
      <x:c r="H4572" s="69" t="n">
        <x:v>1.759</x:v>
      </x:c>
      <x:c r="I4572" s="68" t="n">
        <x:v>8622</x:v>
      </x:c>
      <x:c r="J4572" s="68" t="n">
        <x:v>8.7</x:v>
      </x:c>
      <x:c r="K4572" s="68" t="n">
        <x:v>606</x:v>
      </x:c>
      <x:c r="L4572" s="68" t="n">
        <x:v>5.3</x:v>
      </x:c>
      <x:c r="M4572" s="70" t="n">
        <x:v>0.019</x:v>
      </x:c>
      <x:c r="N4572" s="71" t="n">
        <x:v>106</x:v>
      </x:c>
      <x:c r="O4572" s="33" t="n">
        <x:f>ROUND(3*E4572+F4572+G4572*H4572,1)</x:f>
        <x:v>128.4</x:v>
      </x:c>
      <x:c r="P4572" s="33" t="n">
        <x:f>ROUND('Inputs'!$C$4*'Inputs'!$C$7*'Inputs'!$C$5*C4572/3600,1)</x:f>
        <x:v>4564.4</x:v>
      </x:c>
      <x:c r="Q4572" s="33" t="n">
        <x:f>ROUND(('Inputs'!$C$4/B4572)*'Inputs'!$C$7*'Inputs'!$C$6*D4572/3600,1)</x:f>
        <x:v>1211.7</x:v>
      </x:c>
      <x:c r="R4572" s="59" t="n">
        <x:f>ROUND((P4572-Q4572)*O4572-('Inputs'!$C$4/B4572)*(I4572/J4572+K4572)-'Inputs'!$C$4*L4572-('Inputs'!$C$4*'Inputs'!$C$20*'Inputs'!$C$21*'Inputs'!$C$22/1000)*M4572*N4572,0)</x:f>
        <x:v>-25280</x:v>
      </x:c>
      <x:c r="S4572" s="59" t="n">
        <x:f>ROUND(R4572/'Inputs'!$C$4,2)</x:f>
        <x:v>-2.53</x:v>
      </x:c>
      <x:c r="T4572" s="33" t="n">
        <x:f>ROUND((P4572-Q4572)*G4572*'Inputs'!$C$25/1000,1)</x:f>
        <x:v>65.8</x:v>
      </x:c>
    </x:row>
    <x:row r="4573">
      <x:c r="A4573" t="n">
        <x:v>4558</x:v>
      </x:c>
      <x:c r="B4573" s="68" t="n">
        <x:v>40.2</x:v>
      </x:c>
      <x:c r="C4573" s="68" t="n">
        <x:v>29</x:v>
      </x:c>
      <x:c r="D4573" s="68" t="n">
        <x:v>178.1</x:v>
      </x:c>
      <x:c r="E4573" s="68" t="n">
        <x:v>22.2</x:v>
      </x:c>
      <x:c r="F4573" s="68" t="n">
        <x:v>45.8</x:v>
      </x:c>
      <x:c r="G4573" s="68" t="n">
        <x:v>8.8</x:v>
      </x:c>
      <x:c r="H4573" s="69" t="n">
        <x:v>1.994</x:v>
      </x:c>
      <x:c r="I4573" s="68" t="n">
        <x:v>8168</x:v>
      </x:c>
      <x:c r="J4573" s="68" t="n">
        <x:v>13</x:v>
      </x:c>
      <x:c r="K4573" s="68" t="n">
        <x:v>751</x:v>
      </x:c>
      <x:c r="L4573" s="68" t="n">
        <x:v>4.4</x:v>
      </x:c>
      <x:c r="M4573" s="70" t="n">
        <x:v>0.024</x:v>
      </x:c>
      <x:c r="N4573" s="71" t="n">
        <x:v>135</x:v>
      </x:c>
      <x:c r="O4573" s="33" t="n">
        <x:f>ROUND(3*E4573+F4573+G4573*H4573,1)</x:f>
        <x:v>129.9</x:v>
      </x:c>
      <x:c r="P4573" s="33" t="n">
        <x:f>ROUND('Inputs'!$C$4*'Inputs'!$C$7*'Inputs'!$C$5*C4573/3600,1)</x:f>
        <x:v>4188.9</x:v>
      </x:c>
      <x:c r="Q4573" s="33" t="n">
        <x:f>ROUND(('Inputs'!$C$4/B4573)*'Inputs'!$C$7*'Inputs'!$C$6*D4573/3600,1)</x:f>
        <x:v>1279.9</x:v>
      </x:c>
      <x:c r="R4573" s="59" t="n">
        <x:f>ROUND((P4573-Q4573)*O4573-('Inputs'!$C$4/B4573)*(I4573/J4573+K4573)-'Inputs'!$C$4*L4573-('Inputs'!$C$4*'Inputs'!$C$20*'Inputs'!$C$21*'Inputs'!$C$22/1000)*M4573*N4573,0)</x:f>
        <x:v>-16477</x:v>
      </x:c>
      <x:c r="S4573" s="59" t="n">
        <x:f>ROUND(R4573/'Inputs'!$C$4,2)</x:f>
        <x:v>-1.65</x:v>
      </x:c>
      <x:c r="T4573" s="33" t="n">
        <x:f>ROUND((P4573-Q4573)*G4573*'Inputs'!$C$25/1000,1)</x:f>
        <x:v>66.1</x:v>
      </x:c>
    </x:row>
    <x:row r="4574">
      <x:c r="A4574" t="n">
        <x:v>4559</x:v>
      </x:c>
      <x:c r="B4574" s="68" t="n">
        <x:v>54.5</x:v>
      </x:c>
      <x:c r="C4574" s="68" t="n">
        <x:v>27.3</x:v>
      </x:c>
      <x:c r="D4574" s="68" t="n">
        <x:v>199.5</x:v>
      </x:c>
      <x:c r="E4574" s="68" t="n">
        <x:v>24.3</x:v>
      </x:c>
      <x:c r="F4574" s="68" t="n">
        <x:v>48.4</x:v>
      </x:c>
      <x:c r="G4574" s="68" t="n">
        <x:v>8.8</x:v>
      </x:c>
      <x:c r="H4574" s="69" t="n">
        <x:v>1.804</x:v>
      </x:c>
      <x:c r="I4574" s="68" t="n">
        <x:v>7001</x:v>
      </x:c>
      <x:c r="J4574" s="68" t="n">
        <x:v>8.7</x:v>
      </x:c>
      <x:c r="K4574" s="68" t="n">
        <x:v>568</x:v>
      </x:c>
      <x:c r="L4574" s="68" t="n">
        <x:v>5.5</x:v>
      </x:c>
      <x:c r="M4574" s="70" t="n">
        <x:v>0.092</x:v>
      </x:c>
      <x:c r="N4574" s="71" t="n">
        <x:v>104</x:v>
      </x:c>
      <x:c r="O4574" s="33" t="n">
        <x:f>ROUND(3*E4574+F4574+G4574*H4574,1)</x:f>
        <x:v>137.2</x:v>
      </x:c>
      <x:c r="P4574" s="33" t="n">
        <x:f>ROUND('Inputs'!$C$4*'Inputs'!$C$7*'Inputs'!$C$5*C4574/3600,1)</x:f>
        <x:v>3943.3</x:v>
      </x:c>
      <x:c r="Q4574" s="33" t="n">
        <x:f>ROUND(('Inputs'!$C$4/B4574)*'Inputs'!$C$7*'Inputs'!$C$6*D4574/3600,1)</x:f>
        <x:v>1057.5</x:v>
      </x:c>
      <x:c r="R4574" s="59" t="n">
        <x:f>ROUND((P4574-Q4574)*O4574-('Inputs'!$C$4/B4574)*(I4574/J4574+K4574)-'Inputs'!$C$4*L4574-('Inputs'!$C$4*'Inputs'!$C$20*'Inputs'!$C$21*'Inputs'!$C$22/1000)*M4574*N4574,0)</x:f>
        <x:v>67662</x:v>
      </x:c>
      <x:c r="S4574" s="59" t="n">
        <x:f>ROUND(R4574/'Inputs'!$C$4,2)</x:f>
        <x:v>6.77</x:v>
      </x:c>
      <x:c r="T4574" s="33" t="n">
        <x:f>ROUND((P4574-Q4574)*G4574*'Inputs'!$C$25/1000,1)</x:f>
        <x:v>65.6</x:v>
      </x:c>
    </x:row>
    <x:row r="4575">
      <x:c r="A4575" t="n">
        <x:v>4560</x:v>
      </x:c>
      <x:c r="B4575" s="68" t="n">
        <x:v>32.5</x:v>
      </x:c>
      <x:c r="C4575" s="68" t="n">
        <x:v>34.3</x:v>
      </x:c>
      <x:c r="D4575" s="68" t="n">
        <x:v>258.1</x:v>
      </x:c>
      <x:c r="E4575" s="68" t="n">
        <x:v>23.9</x:v>
      </x:c>
      <x:c r="F4575" s="68" t="n">
        <x:v>53</x:v>
      </x:c>
      <x:c r="G4575" s="68" t="n">
        <x:v>8.2</x:v>
      </x:c>
      <x:c r="H4575" s="69" t="n">
        <x:v>1.735</x:v>
      </x:c>
      <x:c r="I4575" s="68" t="n">
        <x:v>3965</x:v>
      </x:c>
      <x:c r="J4575" s="68" t="n">
        <x:v>11.8</x:v>
      </x:c>
      <x:c r="K4575" s="68" t="n">
        <x:v>822</x:v>
      </x:c>
      <x:c r="L4575" s="68" t="n">
        <x:v>3.9</x:v>
      </x:c>
      <x:c r="M4575" s="70" t="n">
        <x:v>0.051</x:v>
      </x:c>
      <x:c r="N4575" s="71" t="n">
        <x:v>124</x:v>
      </x:c>
      <x:c r="O4575" s="33" t="n">
        <x:f>ROUND(3*E4575+F4575+G4575*H4575,1)</x:f>
        <x:v>138.9</x:v>
      </x:c>
      <x:c r="P4575" s="33" t="n">
        <x:f>ROUND('Inputs'!$C$4*'Inputs'!$C$7*'Inputs'!$C$5*C4575/3600,1)</x:f>
        <x:v>4954.4</x:v>
      </x:c>
      <x:c r="Q4575" s="33" t="n">
        <x:f>ROUND(('Inputs'!$C$4/B4575)*'Inputs'!$C$7*'Inputs'!$C$6*D4575/3600,1)</x:f>
        <x:v>2294.2</x:v>
      </x:c>
      <x:c r="R4575" s="59" t="n">
        <x:f>ROUND((P4575-Q4575)*O4575-('Inputs'!$C$4/B4575)*(I4575/J4575+K4575)-'Inputs'!$C$4*L4575-('Inputs'!$C$4*'Inputs'!$C$20*'Inputs'!$C$21*'Inputs'!$C$22/1000)*M4575*N4575,0)</x:f>
        <x:v>-39953</x:v>
      </x:c>
      <x:c r="S4575" s="59" t="n">
        <x:f>ROUND(R4575/'Inputs'!$C$4,2)</x:f>
        <x:v>-4</x:v>
      </x:c>
      <x:c r="T4575" s="33" t="n">
        <x:f>ROUND((P4575-Q4575)*G4575*'Inputs'!$C$25/1000,1)</x:f>
        <x:v>56.4</x:v>
      </x:c>
    </x:row>
    <x:row r="4576">
      <x:c r="A4576" t="n">
        <x:v>4561</x:v>
      </x:c>
      <x:c r="B4576" s="68" t="n">
        <x:v>45.2</x:v>
      </x:c>
      <x:c r="C4576" s="68" t="n">
        <x:v>28.9</x:v>
      </x:c>
      <x:c r="D4576" s="68" t="n">
        <x:v>260.8</x:v>
      </x:c>
      <x:c r="E4576" s="68" t="n">
        <x:v>27.4</x:v>
      </x:c>
      <x:c r="F4576" s="68" t="n">
        <x:v>49.8</x:v>
      </x:c>
      <x:c r="G4576" s="68" t="n">
        <x:v>9.1</x:v>
      </x:c>
      <x:c r="H4576" s="69" t="n">
        <x:v>1.669</x:v>
      </x:c>
      <x:c r="I4576" s="68" t="n">
        <x:v>8377</x:v>
      </x:c>
      <x:c r="J4576" s="68" t="n">
        <x:v>8.8</x:v>
      </x:c>
      <x:c r="K4576" s="68" t="n">
        <x:v>819</x:v>
      </x:c>
      <x:c r="L4576" s="68" t="n">
        <x:v>2.6</x:v>
      </x:c>
      <x:c r="M4576" s="70" t="n">
        <x:v>0.037</x:v>
      </x:c>
      <x:c r="N4576" s="71" t="n">
        <x:v>67</x:v>
      </x:c>
      <x:c r="O4576" s="33" t="n">
        <x:f>ROUND(3*E4576+F4576+G4576*H4576,1)</x:f>
        <x:v>147.2</x:v>
      </x:c>
      <x:c r="P4576" s="33" t="n">
        <x:f>ROUND('Inputs'!$C$4*'Inputs'!$C$7*'Inputs'!$C$5*C4576/3600,1)</x:f>
        <x:v>4174.4</x:v>
      </x:c>
      <x:c r="Q4576" s="33" t="n">
        <x:f>ROUND(('Inputs'!$C$4/B4576)*'Inputs'!$C$7*'Inputs'!$C$6*D4576/3600,1)</x:f>
        <x:v>1666.9</x:v>
      </x:c>
      <x:c r="R4576" s="59" t="n">
        <x:f>ROUND((P4576-Q4576)*O4576-('Inputs'!$C$4/B4576)*(I4576/J4576+K4576)-'Inputs'!$C$4*L4576-('Inputs'!$C$4*'Inputs'!$C$20*'Inputs'!$C$21*'Inputs'!$C$22/1000)*M4576*N4576,0)</x:f>
        <x:v>-54238</x:v>
      </x:c>
      <x:c r="S4576" s="59" t="n">
        <x:f>ROUND(R4576/'Inputs'!$C$4,2)</x:f>
        <x:v>-5.42</x:v>
      </x:c>
      <x:c r="T4576" s="33" t="n">
        <x:f>ROUND((P4576-Q4576)*G4576*'Inputs'!$C$25/1000,1)</x:f>
        <x:v>59</x:v>
      </x:c>
    </x:row>
    <x:row r="4577">
      <x:c r="A4577" t="n">
        <x:v>4562</x:v>
      </x:c>
      <x:c r="B4577" s="68" t="n">
        <x:v>59.8</x:v>
      </x:c>
      <x:c r="C4577" s="68" t="n">
        <x:v>31.5</x:v>
      </x:c>
      <x:c r="D4577" s="68" t="n">
        <x:v>207.3</x:v>
      </x:c>
      <x:c r="E4577" s="68" t="n">
        <x:v>26.4</x:v>
      </x:c>
      <x:c r="F4577" s="68" t="n">
        <x:v>50.8</x:v>
      </x:c>
      <x:c r="G4577" s="68" t="n">
        <x:v>9.2</x:v>
      </x:c>
      <x:c r="H4577" s="69" t="n">
        <x:v>2.014</x:v>
      </x:c>
      <x:c r="I4577" s="68" t="n">
        <x:v>7920</x:v>
      </x:c>
      <x:c r="J4577" s="68" t="n">
        <x:v>8.8</x:v>
      </x:c>
      <x:c r="K4577" s="68" t="n">
        <x:v>407</x:v>
      </x:c>
      <x:c r="L4577" s="68" t="n">
        <x:v>4.8</x:v>
      </x:c>
      <x:c r="M4577" s="70" t="n">
        <x:v>0.099</x:v>
      </x:c>
      <x:c r="N4577" s="71" t="n">
        <x:v>151</x:v>
      </x:c>
      <x:c r="O4577" s="33" t="n">
        <x:f>ROUND(3*E4577+F4577+G4577*H4577,1)</x:f>
        <x:v>148.5</x:v>
      </x:c>
      <x:c r="P4577" s="33" t="n">
        <x:f>ROUND('Inputs'!$C$4*'Inputs'!$C$7*'Inputs'!$C$5*C4577/3600,1)</x:f>
        <x:v>4550</x:v>
      </x:c>
      <x:c r="Q4577" s="33" t="n">
        <x:f>ROUND(('Inputs'!$C$4/B4577)*'Inputs'!$C$7*'Inputs'!$C$6*D4577/3600,1)</x:f>
        <x:v>1001.4</x:v>
      </x:c>
      <x:c r="R4577" s="59" t="n">
        <x:f>ROUND((P4577-Q4577)*O4577-('Inputs'!$C$4/B4577)*(I4577/J4577+K4577)-'Inputs'!$C$4*L4577-('Inputs'!$C$4*'Inputs'!$C$20*'Inputs'!$C$21*'Inputs'!$C$22/1000)*M4577*N4577,0)</x:f>
        <x:v>226977</x:v>
      </x:c>
      <x:c r="S4577" s="59" t="n">
        <x:f>ROUND(R4577/'Inputs'!$C$4,2)</x:f>
        <x:v>22.7</x:v>
      </x:c>
      <x:c r="T4577" s="33" t="n">
        <x:f>ROUND((P4577-Q4577)*G4577*'Inputs'!$C$25/1000,1)</x:f>
        <x:v>84.3</x:v>
      </x:c>
    </x:row>
    <x:row r="4578">
      <x:c r="A4578" t="n">
        <x:v>4563</x:v>
      </x:c>
      <x:c r="B4578" s="68" t="n">
        <x:v>29</x:v>
      </x:c>
      <x:c r="C4578" s="68" t="n">
        <x:v>26.9</x:v>
      </x:c>
      <x:c r="D4578" s="68" t="n">
        <x:v>195.1</x:v>
      </x:c>
      <x:c r="E4578" s="68" t="n">
        <x:v>21.5</x:v>
      </x:c>
      <x:c r="F4578" s="68" t="n">
        <x:v>46.7</x:v>
      </x:c>
      <x:c r="G4578" s="68" t="n">
        <x:v>7.7</x:v>
      </x:c>
      <x:c r="H4578" s="69" t="n">
        <x:v>1.946</x:v>
      </x:c>
      <x:c r="I4578" s="68" t="n">
        <x:v>6627</x:v>
      </x:c>
      <x:c r="J4578" s="68" t="n">
        <x:v>12.6</x:v>
      </x:c>
      <x:c r="K4578" s="68" t="n">
        <x:v>438</x:v>
      </x:c>
      <x:c r="L4578" s="68" t="n">
        <x:v>3.4</x:v>
      </x:c>
      <x:c r="M4578" s="70" t="n">
        <x:v>0.008</x:v>
      </x:c>
      <x:c r="N4578" s="71" t="n">
        <x:v>160</x:v>
      </x:c>
      <x:c r="O4578" s="33" t="n">
        <x:f>ROUND(3*E4578+F4578+G4578*H4578,1)</x:f>
        <x:v>126.2</x:v>
      </x:c>
      <x:c r="P4578" s="33" t="n">
        <x:f>ROUND('Inputs'!$C$4*'Inputs'!$C$7*'Inputs'!$C$5*C4578/3600,1)</x:f>
        <x:v>3885.6</x:v>
      </x:c>
      <x:c r="Q4578" s="33" t="n">
        <x:f>ROUND(('Inputs'!$C$4/B4578)*'Inputs'!$C$7*'Inputs'!$C$6*D4578/3600,1)</x:f>
        <x:v>1943.5</x:v>
      </x:c>
      <x:c r="R4578" s="59" t="n">
        <x:f>ROUND((P4578-Q4578)*O4578-('Inputs'!$C$4/B4578)*(I4578/J4578+K4578)-'Inputs'!$C$4*L4578-('Inputs'!$C$4*'Inputs'!$C$20*'Inputs'!$C$21*'Inputs'!$C$22/1000)*M4578*N4578,0)</x:f>
        <x:v>-124167</x:v>
      </x:c>
      <x:c r="S4578" s="59" t="n">
        <x:f>ROUND(R4578/'Inputs'!$C$4,2)</x:f>
        <x:v>-12.42</x:v>
      </x:c>
      <x:c r="T4578" s="33" t="n">
        <x:f>ROUND((P4578-Q4578)*G4578*'Inputs'!$C$25/1000,1)</x:f>
        <x:v>38.6</x:v>
      </x:c>
    </x:row>
    <x:row r="4579">
      <x:c r="A4579" t="n">
        <x:v>4564</x:v>
      </x:c>
      <x:c r="B4579" s="68" t="n">
        <x:v>49.8</x:v>
      </x:c>
      <x:c r="C4579" s="68" t="n">
        <x:v>28.3</x:v>
      </x:c>
      <x:c r="D4579" s="68" t="n">
        <x:v>257</x:v>
      </x:c>
      <x:c r="E4579" s="68" t="n">
        <x:v>20.8</x:v>
      </x:c>
      <x:c r="F4579" s="68" t="n">
        <x:v>38.2</x:v>
      </x:c>
      <x:c r="G4579" s="68" t="n">
        <x:v>7.5</x:v>
      </x:c>
      <x:c r="H4579" s="69" t="n">
        <x:v>2.007</x:v>
      </x:c>
      <x:c r="I4579" s="68" t="n">
        <x:v>6798</x:v>
      </x:c>
      <x:c r="J4579" s="68" t="n">
        <x:v>10</x:v>
      </x:c>
      <x:c r="K4579" s="68" t="n">
        <x:v>924</x:v>
      </x:c>
      <x:c r="L4579" s="68" t="n">
        <x:v>4.4</x:v>
      </x:c>
      <x:c r="M4579" s="70" t="n">
        <x:v>0.022</x:v>
      </x:c>
      <x:c r="N4579" s="71" t="n">
        <x:v>132</x:v>
      </x:c>
      <x:c r="O4579" s="33" t="n">
        <x:f>ROUND(3*E4579+F4579+G4579*H4579,1)</x:f>
        <x:v>115.7</x:v>
      </x:c>
      <x:c r="P4579" s="33" t="n">
        <x:f>ROUND('Inputs'!$C$4*'Inputs'!$C$7*'Inputs'!$C$5*C4579/3600,1)</x:f>
        <x:v>4087.8</x:v>
      </x:c>
      <x:c r="Q4579" s="33" t="n">
        <x:f>ROUND(('Inputs'!$C$4/B4579)*'Inputs'!$C$7*'Inputs'!$C$6*D4579/3600,1)</x:f>
        <x:v>1490.9</x:v>
      </x:c>
      <x:c r="R4579" s="59" t="n">
        <x:f>ROUND((P4579-Q4579)*O4579-('Inputs'!$C$4/B4579)*(I4579/J4579+K4579)-'Inputs'!$C$4*L4579-('Inputs'!$C$4*'Inputs'!$C$20*'Inputs'!$C$21*'Inputs'!$C$22/1000)*M4579*N4579,0)</x:f>
        <x:v>-72081</x:v>
      </x:c>
      <x:c r="S4579" s="59" t="n">
        <x:f>ROUND(R4579/'Inputs'!$C$4,2)</x:f>
        <x:v>-7.21</x:v>
      </x:c>
      <x:c r="T4579" s="33" t="n">
        <x:f>ROUND((P4579-Q4579)*G4579*'Inputs'!$C$25/1000,1)</x:f>
        <x:v>50.3</x:v>
      </x:c>
    </x:row>
    <x:row r="4580">
      <x:c r="A4580" t="n">
        <x:v>4565</x:v>
      </x:c>
      <x:c r="B4580" s="68" t="n">
        <x:v>47.2</x:v>
      </x:c>
      <x:c r="C4580" s="68" t="n">
        <x:v>27.4</x:v>
      </x:c>
      <x:c r="D4580" s="68" t="n">
        <x:v>237.9</x:v>
      </x:c>
      <x:c r="E4580" s="68" t="n">
        <x:v>25.8</x:v>
      </x:c>
      <x:c r="F4580" s="68" t="n">
        <x:v>43.2</x:v>
      </x:c>
      <x:c r="G4580" s="68" t="n">
        <x:v>10.7</x:v>
      </x:c>
      <x:c r="H4580" s="69" t="n">
        <x:v>1.842</x:v>
      </x:c>
      <x:c r="I4580" s="68" t="n">
        <x:v>4342</x:v>
      </x:c>
      <x:c r="J4580" s="68" t="n">
        <x:v>11.8</x:v>
      </x:c>
      <x:c r="K4580" s="68" t="n">
        <x:v>452</x:v>
      </x:c>
      <x:c r="L4580" s="68" t="n">
        <x:v>5.2</x:v>
      </x:c>
      <x:c r="M4580" s="70" t="n">
        <x:v>0.043</x:v>
      </x:c>
      <x:c r="N4580" s="71" t="n">
        <x:v>65</x:v>
      </x:c>
      <x:c r="O4580" s="33" t="n">
        <x:f>ROUND(3*E4580+F4580+G4580*H4580,1)</x:f>
        <x:v>140.3</x:v>
      </x:c>
      <x:c r="P4580" s="33" t="n">
        <x:f>ROUND('Inputs'!$C$4*'Inputs'!$C$7*'Inputs'!$C$5*C4580/3600,1)</x:f>
        <x:v>3957.8</x:v>
      </x:c>
      <x:c r="Q4580" s="33" t="n">
        <x:f>ROUND(('Inputs'!$C$4/B4580)*'Inputs'!$C$7*'Inputs'!$C$6*D4580/3600,1)</x:f>
        <x:v>1456.1</x:v>
      </x:c>
      <x:c r="R4580" s="59" t="n">
        <x:f>ROUND((P4580-Q4580)*O4580-('Inputs'!$C$4/B4580)*(I4580/J4580+K4580)-'Inputs'!$C$4*L4580-('Inputs'!$C$4*'Inputs'!$C$20*'Inputs'!$C$21*'Inputs'!$C$22/1000)*M4580*N4580,0)</x:f>
        <x:v>119017</x:v>
      </x:c>
      <x:c r="S4580" s="59" t="n">
        <x:f>ROUND(R4580/'Inputs'!$C$4,2)</x:f>
        <x:v>11.9</x:v>
      </x:c>
      <x:c r="T4580" s="33" t="n">
        <x:f>ROUND((P4580-Q4580)*G4580*'Inputs'!$C$25/1000,1)</x:f>
        <x:v>69.2</x:v>
      </x:c>
    </x:row>
    <x:row r="4581">
      <x:c r="A4581" t="n">
        <x:v>4566</x:v>
      </x:c>
      <x:c r="B4581" s="68" t="n">
        <x:v>51.6</x:v>
      </x:c>
      <x:c r="C4581" s="68" t="n">
        <x:v>27.1</x:v>
      </x:c>
      <x:c r="D4581" s="68" t="n">
        <x:v>207.8</x:v>
      </x:c>
      <x:c r="E4581" s="68" t="n">
        <x:v>27.1</x:v>
      </x:c>
      <x:c r="F4581" s="68" t="n">
        <x:v>32.4</x:v>
      </x:c>
      <x:c r="G4581" s="68" t="n">
        <x:v>8.4</x:v>
      </x:c>
      <x:c r="H4581" s="69" t="n">
        <x:v>1.577</x:v>
      </x:c>
      <x:c r="I4581" s="68" t="n">
        <x:v>3773</x:v>
      </x:c>
      <x:c r="J4581" s="68" t="n">
        <x:v>9.2</x:v>
      </x:c>
      <x:c r="K4581" s="68" t="n">
        <x:v>745</x:v>
      </x:c>
      <x:c r="L4581" s="68" t="n">
        <x:v>2.7</x:v>
      </x:c>
      <x:c r="M4581" s="70" t="n">
        <x:v>0.092</x:v>
      </x:c>
      <x:c r="N4581" s="71" t="n">
        <x:v>155</x:v>
      </x:c>
      <x:c r="O4581" s="33" t="n">
        <x:f>ROUND(3*E4581+F4581+G4581*H4581,1)</x:f>
        <x:v>126.9</x:v>
      </x:c>
      <x:c r="P4581" s="33" t="n">
        <x:f>ROUND('Inputs'!$C$4*'Inputs'!$C$7*'Inputs'!$C$5*C4581/3600,1)</x:f>
        <x:v>3914.4</x:v>
      </x:c>
      <x:c r="Q4581" s="33" t="n">
        <x:f>ROUND(('Inputs'!$C$4/B4581)*'Inputs'!$C$7*'Inputs'!$C$6*D4581/3600,1)</x:f>
        <x:v>1163.4</x:v>
      </x:c>
      <x:c r="R4581" s="59" t="n">
        <x:f>ROUND((P4581-Q4581)*O4581-('Inputs'!$C$4/B4581)*(I4581/J4581+K4581)-'Inputs'!$C$4*L4581-('Inputs'!$C$4*'Inputs'!$C$20*'Inputs'!$C$21*'Inputs'!$C$22/1000)*M4581*N4581,0)</x:f>
        <x:v>66356</x:v>
      </x:c>
      <x:c r="S4581" s="59" t="n">
        <x:f>ROUND(R4581/'Inputs'!$C$4,2)</x:f>
        <x:v>6.64</x:v>
      </x:c>
      <x:c r="T4581" s="33" t="n">
        <x:f>ROUND((P4581-Q4581)*G4581*'Inputs'!$C$25/1000,1)</x:f>
        <x:v>59.7</x:v>
      </x:c>
    </x:row>
    <x:row r="4582">
      <x:c r="A4582" t="n">
        <x:v>4567</x:v>
      </x:c>
      <x:c r="B4582" s="68" t="n">
        <x:v>37.2</x:v>
      </x:c>
      <x:c r="C4582" s="68" t="n">
        <x:v>29.6</x:v>
      </x:c>
      <x:c r="D4582" s="68" t="n">
        <x:v>161.7</x:v>
      </x:c>
      <x:c r="E4582" s="68" t="n">
        <x:v>25.3</x:v>
      </x:c>
      <x:c r="F4582" s="68" t="n">
        <x:v>42.7</x:v>
      </x:c>
      <x:c r="G4582" s="68" t="n">
        <x:v>10.2</x:v>
      </x:c>
      <x:c r="H4582" s="69" t="n">
        <x:v>1.815</x:v>
      </x:c>
      <x:c r="I4582" s="68" t="n">
        <x:v>4870</x:v>
      </x:c>
      <x:c r="J4582" s="68" t="n">
        <x:v>10.5</x:v>
      </x:c>
      <x:c r="K4582" s="68" t="n">
        <x:v>931</x:v>
      </x:c>
      <x:c r="L4582" s="68" t="n">
        <x:v>2.8</x:v>
      </x:c>
      <x:c r="M4582" s="70" t="n">
        <x:v>0.083</x:v>
      </x:c>
      <x:c r="N4582" s="71" t="n">
        <x:v>71</x:v>
      </x:c>
      <x:c r="O4582" s="33" t="n">
        <x:f>ROUND(3*E4582+F4582+G4582*H4582,1)</x:f>
        <x:v>137.1</x:v>
      </x:c>
      <x:c r="P4582" s="33" t="n">
        <x:f>ROUND('Inputs'!$C$4*'Inputs'!$C$7*'Inputs'!$C$5*C4582/3600,1)</x:f>
        <x:v>4275.6</x:v>
      </x:c>
      <x:c r="Q4582" s="33" t="n">
        <x:f>ROUND(('Inputs'!$C$4/B4582)*'Inputs'!$C$7*'Inputs'!$C$6*D4582/3600,1)</x:f>
        <x:v>1255.7</x:v>
      </x:c>
      <x:c r="R4582" s="59" t="n">
        <x:f>ROUND((P4582-Q4582)*O4582-('Inputs'!$C$4/B4582)*(I4582/J4582+K4582)-'Inputs'!$C$4*L4582-('Inputs'!$C$4*'Inputs'!$C$20*'Inputs'!$C$21*'Inputs'!$C$22/1000)*M4582*N4582,0)</x:f>
        <x:v>-2098</x:v>
      </x:c>
      <x:c r="S4582" s="59" t="n">
        <x:f>ROUND(R4582/'Inputs'!$C$4,2)</x:f>
        <x:v>-0.21</x:v>
      </x:c>
      <x:c r="T4582" s="33" t="n">
        <x:f>ROUND((P4582-Q4582)*G4582*'Inputs'!$C$25/1000,1)</x:f>
        <x:v>79.6</x:v>
      </x:c>
    </x:row>
    <x:row r="4583">
      <x:c r="A4583" t="n">
        <x:v>4568</x:v>
      </x:c>
      <x:c r="B4583" s="68" t="n">
        <x:v>39.5</x:v>
      </x:c>
      <x:c r="C4583" s="68" t="n">
        <x:v>31.6</x:v>
      </x:c>
      <x:c r="D4583" s="68" t="n">
        <x:v>196.1</x:v>
      </x:c>
      <x:c r="E4583" s="68" t="n">
        <x:v>21.1</x:v>
      </x:c>
      <x:c r="F4583" s="68" t="n">
        <x:v>49.9</x:v>
      </x:c>
      <x:c r="G4583" s="68" t="n">
        <x:v>9</x:v>
      </x:c>
      <x:c r="H4583" s="69" t="n">
        <x:v>1.805</x:v>
      </x:c>
      <x:c r="I4583" s="68" t="n">
        <x:v>4757</x:v>
      </x:c>
      <x:c r="J4583" s="68" t="n">
        <x:v>12.2</x:v>
      </x:c>
      <x:c r="K4583" s="68" t="n">
        <x:v>431</x:v>
      </x:c>
      <x:c r="L4583" s="68" t="n">
        <x:v>1.9</x:v>
      </x:c>
      <x:c r="M4583" s="70" t="n">
        <x:v>0.066</x:v>
      </x:c>
      <x:c r="N4583" s="71" t="n">
        <x:v>69</x:v>
      </x:c>
      <x:c r="O4583" s="33" t="n">
        <x:f>ROUND(3*E4583+F4583+G4583*H4583,1)</x:f>
        <x:v>129.4</x:v>
      </x:c>
      <x:c r="P4583" s="33" t="n">
        <x:f>ROUND('Inputs'!$C$4*'Inputs'!$C$7*'Inputs'!$C$5*C4583/3600,1)</x:f>
        <x:v>4564.4</x:v>
      </x:c>
      <x:c r="Q4583" s="33" t="n">
        <x:f>ROUND(('Inputs'!$C$4/B4583)*'Inputs'!$C$7*'Inputs'!$C$6*D4583/3600,1)</x:f>
        <x:v>1434.2</x:v>
      </x:c>
      <x:c r="R4583" s="59" t="n">
        <x:f>ROUND((P4583-Q4583)*O4583-('Inputs'!$C$4/B4583)*(I4583/J4583+K4583)-'Inputs'!$C$4*L4583-('Inputs'!$C$4*'Inputs'!$C$20*'Inputs'!$C$21*'Inputs'!$C$22/1000)*M4583*N4583,0)</x:f>
        <x:v>168037</x:v>
      </x:c>
      <x:c r="S4583" s="59" t="n">
        <x:f>ROUND(R4583/'Inputs'!$C$4,2)</x:f>
        <x:v>16.8</x:v>
      </x:c>
      <x:c r="T4583" s="33" t="n">
        <x:f>ROUND((P4583-Q4583)*G4583*'Inputs'!$C$25/1000,1)</x:f>
        <x:v>72.8</x:v>
      </x:c>
    </x:row>
    <x:row r="4584">
      <x:c r="A4584" t="n">
        <x:v>4569</x:v>
      </x:c>
      <x:c r="B4584" s="68" t="n">
        <x:v>35.7</x:v>
      </x:c>
      <x:c r="C4584" s="68" t="n">
        <x:v>30.2</x:v>
      </x:c>
      <x:c r="D4584" s="68" t="n">
        <x:v>258.7</x:v>
      </x:c>
      <x:c r="E4584" s="68" t="n">
        <x:v>22.2</x:v>
      </x:c>
      <x:c r="F4584" s="68" t="n">
        <x:v>42</x:v>
      </x:c>
      <x:c r="G4584" s="68" t="n">
        <x:v>10.2</x:v>
      </x:c>
      <x:c r="H4584" s="69" t="n">
        <x:v>1.647</x:v>
      </x:c>
      <x:c r="I4584" s="68" t="n">
        <x:v>4578</x:v>
      </x:c>
      <x:c r="J4584" s="68" t="n">
        <x:v>10.7</x:v>
      </x:c>
      <x:c r="K4584" s="68" t="n">
        <x:v>745</x:v>
      </x:c>
      <x:c r="L4584" s="68" t="n">
        <x:v>1.6</x:v>
      </x:c>
      <x:c r="M4584" s="70" t="n">
        <x:v>0.016</x:v>
      </x:c>
      <x:c r="N4584" s="71" t="n">
        <x:v>114</x:v>
      </x:c>
      <x:c r="O4584" s="33" t="n">
        <x:f>ROUND(3*E4584+F4584+G4584*H4584,1)</x:f>
        <x:v>125.4</x:v>
      </x:c>
      <x:c r="P4584" s="33" t="n">
        <x:f>ROUND('Inputs'!$C$4*'Inputs'!$C$7*'Inputs'!$C$5*C4584/3600,1)</x:f>
        <x:v>4362.2</x:v>
      </x:c>
      <x:c r="Q4584" s="33" t="n">
        <x:f>ROUND(('Inputs'!$C$4/B4584)*'Inputs'!$C$7*'Inputs'!$C$6*D4584/3600,1)</x:f>
        <x:v>2093.4</x:v>
      </x:c>
      <x:c r="R4584" s="59" t="n">
        <x:f>ROUND((P4584-Q4584)*O4584-('Inputs'!$C$4/B4584)*(I4584/J4584+K4584)-'Inputs'!$C$4*L4584-('Inputs'!$C$4*'Inputs'!$C$20*'Inputs'!$C$21*'Inputs'!$C$22/1000)*M4584*N4584,0)</x:f>
        <x:v>-64101</x:v>
      </x:c>
      <x:c r="S4584" s="59" t="n">
        <x:f>ROUND(R4584/'Inputs'!$C$4,2)</x:f>
        <x:v>-6.41</x:v>
      </x:c>
      <x:c r="T4584" s="33" t="n">
        <x:f>ROUND((P4584-Q4584)*G4584*'Inputs'!$C$25/1000,1)</x:f>
        <x:v>59.8</x:v>
      </x:c>
    </x:row>
    <x:row r="4585">
      <x:c r="A4585" t="n">
        <x:v>4570</x:v>
      </x:c>
      <x:c r="B4585" s="68" t="n">
        <x:v>38.9</x:v>
      </x:c>
      <x:c r="C4585" s="68" t="n">
        <x:v>30.2</x:v>
      </x:c>
      <x:c r="D4585" s="68" t="n">
        <x:v>221.2</x:v>
      </x:c>
      <x:c r="E4585" s="68" t="n">
        <x:v>20.2</x:v>
      </x:c>
      <x:c r="F4585" s="68" t="n">
        <x:v>34.9</x:v>
      </x:c>
      <x:c r="G4585" s="68" t="n">
        <x:v>9.3</x:v>
      </x:c>
      <x:c r="H4585" s="69" t="n">
        <x:v>1.911</x:v>
      </x:c>
      <x:c r="I4585" s="68" t="n">
        <x:v>6584</x:v>
      </x:c>
      <x:c r="J4585" s="68" t="n">
        <x:v>12.8</x:v>
      </x:c>
      <x:c r="K4585" s="68" t="n">
        <x:v>388</x:v>
      </x:c>
      <x:c r="L4585" s="68" t="n">
        <x:v>1.9</x:v>
      </x:c>
      <x:c r="M4585" s="70" t="n">
        <x:v>0.034</x:v>
      </x:c>
      <x:c r="N4585" s="71" t="n">
        <x:v>109</x:v>
      </x:c>
      <x:c r="O4585" s="33" t="n">
        <x:f>ROUND(3*E4585+F4585+G4585*H4585,1)</x:f>
        <x:v>113.3</x:v>
      </x:c>
      <x:c r="P4585" s="33" t="n">
        <x:f>ROUND('Inputs'!$C$4*'Inputs'!$C$7*'Inputs'!$C$5*C4585/3600,1)</x:f>
        <x:v>4362.2</x:v>
      </x:c>
      <x:c r="Q4585" s="33" t="n">
        <x:f>ROUND(('Inputs'!$C$4/B4585)*'Inputs'!$C$7*'Inputs'!$C$6*D4585/3600,1)</x:f>
        <x:v>1642.7</x:v>
      </x:c>
      <x:c r="R4585" s="59" t="n">
        <x:f>ROUND((P4585-Q4585)*O4585-('Inputs'!$C$4/B4585)*(I4585/J4585+K4585)-'Inputs'!$C$4*L4585-('Inputs'!$C$4*'Inputs'!$C$20*'Inputs'!$C$21*'Inputs'!$C$22/1000)*M4585*N4585,0)</x:f>
        <x:v>48859</x:v>
      </x:c>
      <x:c r="S4585" s="59" t="n">
        <x:f>ROUND(R4585/'Inputs'!$C$4,2)</x:f>
        <x:v>4.89</x:v>
      </x:c>
      <x:c r="T4585" s="33" t="n">
        <x:f>ROUND((P4585-Q4585)*G4585*'Inputs'!$C$25/1000,1)</x:f>
        <x:v>65.3</x:v>
      </x:c>
    </x:row>
    <x:row r="4586">
      <x:c r="A4586" t="n">
        <x:v>4571</x:v>
      </x:c>
      <x:c r="B4586" s="68" t="n">
        <x:v>41.1</x:v>
      </x:c>
      <x:c r="C4586" s="68" t="n">
        <x:v>28.2</x:v>
      </x:c>
      <x:c r="D4586" s="68" t="n">
        <x:v>181.6</x:v>
      </x:c>
      <x:c r="E4586" s="68" t="n">
        <x:v>23</x:v>
      </x:c>
      <x:c r="F4586" s="68" t="n">
        <x:v>36.9</x:v>
      </x:c>
      <x:c r="G4586" s="68" t="n">
        <x:v>7.8</x:v>
      </x:c>
      <x:c r="H4586" s="69" t="n">
        <x:v>2.059</x:v>
      </x:c>
      <x:c r="I4586" s="68" t="n">
        <x:v>5176</x:v>
      </x:c>
      <x:c r="J4586" s="68" t="n">
        <x:v>14.2</x:v>
      </x:c>
      <x:c r="K4586" s="68" t="n">
        <x:v>700</x:v>
      </x:c>
      <x:c r="L4586" s="68" t="n">
        <x:v>3.5</x:v>
      </x:c>
      <x:c r="M4586" s="70" t="n">
        <x:v>0.058</x:v>
      </x:c>
      <x:c r="N4586" s="71" t="n">
        <x:v>67</x:v>
      </x:c>
      <x:c r="O4586" s="33" t="n">
        <x:f>ROUND(3*E4586+F4586+G4586*H4586,1)</x:f>
        <x:v>122</x:v>
      </x:c>
      <x:c r="P4586" s="33" t="n">
        <x:f>ROUND('Inputs'!$C$4*'Inputs'!$C$7*'Inputs'!$C$5*C4586/3600,1)</x:f>
        <x:v>4073.3</x:v>
      </x:c>
      <x:c r="Q4586" s="33" t="n">
        <x:f>ROUND(('Inputs'!$C$4/B4586)*'Inputs'!$C$7*'Inputs'!$C$6*D4586/3600,1)</x:f>
        <x:v>1276.5</x:v>
      </x:c>
      <x:c r="R4586" s="59" t="n">
        <x:f>ROUND((P4586-Q4586)*O4586-('Inputs'!$C$4/B4586)*(I4586/J4586+K4586)-'Inputs'!$C$4*L4586-('Inputs'!$C$4*'Inputs'!$C$20*'Inputs'!$C$21*'Inputs'!$C$22/1000)*M4586*N4586,0)</x:f>
        <x:v>38516</x:v>
      </x:c>
      <x:c r="S4586" s="59" t="n">
        <x:f>ROUND(R4586/'Inputs'!$C$4,2)</x:f>
        <x:v>3.85</x:v>
      </x:c>
      <x:c r="T4586" s="33" t="n">
        <x:f>ROUND((P4586-Q4586)*G4586*'Inputs'!$C$25/1000,1)</x:f>
        <x:v>56.4</x:v>
      </x:c>
    </x:row>
    <x:row r="4587">
      <x:c r="A4587" t="n">
        <x:v>4572</x:v>
      </x:c>
      <x:c r="B4587" s="68" t="n">
        <x:v>27.9</x:v>
      </x:c>
      <x:c r="C4587" s="68" t="n">
        <x:v>28.7</x:v>
      </x:c>
      <x:c r="D4587" s="68" t="n">
        <x:v>218.8</x:v>
      </x:c>
      <x:c r="E4587" s="68" t="n">
        <x:v>26.9</x:v>
      </x:c>
      <x:c r="F4587" s="68" t="n">
        <x:v>42.5</x:v>
      </x:c>
      <x:c r="G4587" s="68" t="n">
        <x:v>8</x:v>
      </x:c>
      <x:c r="H4587" s="69" t="n">
        <x:v>1.852</x:v>
      </x:c>
      <x:c r="I4587" s="68" t="n">
        <x:v>4591</x:v>
      </x:c>
      <x:c r="J4587" s="68" t="n">
        <x:v>10.6</x:v>
      </x:c>
      <x:c r="K4587" s="68" t="n">
        <x:v>819</x:v>
      </x:c>
      <x:c r="L4587" s="68" t="n">
        <x:v>4.7</x:v>
      </x:c>
      <x:c r="M4587" s="70" t="n">
        <x:v>0.075</x:v>
      </x:c>
      <x:c r="N4587" s="71" t="n">
        <x:v>136</x:v>
      </x:c>
      <x:c r="O4587" s="33" t="n">
        <x:f>ROUND(3*E4587+F4587+G4587*H4587,1)</x:f>
        <x:v>138</x:v>
      </x:c>
      <x:c r="P4587" s="33" t="n">
        <x:f>ROUND('Inputs'!$C$4*'Inputs'!$C$7*'Inputs'!$C$5*C4587/3600,1)</x:f>
        <x:v>4145.6</x:v>
      </x:c>
      <x:c r="Q4587" s="33" t="n">
        <x:f>ROUND(('Inputs'!$C$4/B4587)*'Inputs'!$C$7*'Inputs'!$C$6*D4587/3600,1)</x:f>
        <x:v>2265.6</x:v>
      </x:c>
      <x:c r="R4587" s="59" t="n">
        <x:f>ROUND((P4587-Q4587)*O4587-('Inputs'!$C$4/B4587)*(I4587/J4587+K4587)-'Inputs'!$C$4*L4587-('Inputs'!$C$4*'Inputs'!$C$20*'Inputs'!$C$21*'Inputs'!$C$22/1000)*M4587*N4587,0)</x:f>
        <x:v>-259155</x:v>
      </x:c>
      <x:c r="S4587" s="59" t="n">
        <x:f>ROUND(R4587/'Inputs'!$C$4,2)</x:f>
        <x:v>-25.92</x:v>
      </x:c>
      <x:c r="T4587" s="33" t="n">
        <x:f>ROUND((P4587-Q4587)*G4587*'Inputs'!$C$25/1000,1)</x:f>
        <x:v>38.9</x:v>
      </x:c>
    </x:row>
    <x:row r="4588">
      <x:c r="A4588" t="n">
        <x:v>4573</x:v>
      </x:c>
      <x:c r="B4588" s="68" t="n">
        <x:v>26.1</x:v>
      </x:c>
      <x:c r="C4588" s="68" t="n">
        <x:v>24.7</x:v>
      </x:c>
      <x:c r="D4588" s="68" t="n">
        <x:v>197.8</x:v>
      </x:c>
      <x:c r="E4588" s="68" t="n">
        <x:v>24.8</x:v>
      </x:c>
      <x:c r="F4588" s="68" t="n">
        <x:v>46.5</x:v>
      </x:c>
      <x:c r="G4588" s="68" t="n">
        <x:v>8.9</x:v>
      </x:c>
      <x:c r="H4588" s="69" t="n">
        <x:v>1.986</x:v>
      </x:c>
      <x:c r="I4588" s="68" t="n">
        <x:v>9292</x:v>
      </x:c>
      <x:c r="J4588" s="68" t="n">
        <x:v>8.8</x:v>
      </x:c>
      <x:c r="K4588" s="68" t="n">
        <x:v>459</x:v>
      </x:c>
      <x:c r="L4588" s="68" t="n">
        <x:v>2.7</x:v>
      </x:c>
      <x:c r="M4588" s="70" t="n">
        <x:v>0.056</x:v>
      </x:c>
      <x:c r="N4588" s="71" t="n">
        <x:v>75</x:v>
      </x:c>
      <x:c r="O4588" s="33" t="n">
        <x:f>ROUND(3*E4588+F4588+G4588*H4588,1)</x:f>
        <x:v>138.6</x:v>
      </x:c>
      <x:c r="P4588" s="33" t="n">
        <x:f>ROUND('Inputs'!$C$4*'Inputs'!$C$7*'Inputs'!$C$5*C4588/3600,1)</x:f>
        <x:v>3567.8</x:v>
      </x:c>
      <x:c r="Q4588" s="33" t="n">
        <x:f>ROUND(('Inputs'!$C$4/B4588)*'Inputs'!$C$7*'Inputs'!$C$6*D4588/3600,1)</x:f>
        <x:v>2189.4</x:v>
      </x:c>
      <x:c r="R4588" s="59" t="n">
        <x:f>ROUND((P4588-Q4588)*O4588-('Inputs'!$C$4/B4588)*(I4588/J4588+K4588)-'Inputs'!$C$4*L4588-('Inputs'!$C$4*'Inputs'!$C$20*'Inputs'!$C$21*'Inputs'!$C$22/1000)*M4588*N4588,0)</x:f>
        <x:v>-425771</x:v>
      </x:c>
      <x:c r="S4588" s="59" t="n">
        <x:f>ROUND(R4588/'Inputs'!$C$4,2)</x:f>
        <x:v>-42.58</x:v>
      </x:c>
      <x:c r="T4588" s="33" t="n">
        <x:f>ROUND((P4588-Q4588)*G4588*'Inputs'!$C$25/1000,1)</x:f>
        <x:v>31.7</x:v>
      </x:c>
    </x:row>
    <x:row r="4589">
      <x:c r="A4589" t="n">
        <x:v>4574</x:v>
      </x:c>
      <x:c r="B4589" s="68" t="n">
        <x:v>50.3</x:v>
      </x:c>
      <x:c r="C4589" s="68" t="n">
        <x:v>28.4</x:v>
      </x:c>
      <x:c r="D4589" s="68" t="n">
        <x:v>178.5</x:v>
      </x:c>
      <x:c r="E4589" s="68" t="n">
        <x:v>21</x:v>
      </x:c>
      <x:c r="F4589" s="68" t="n">
        <x:v>48.5</x:v>
      </x:c>
      <x:c r="G4589" s="68" t="n">
        <x:v>10.8</x:v>
      </x:c>
      <x:c r="H4589" s="69" t="n">
        <x:v>1.786</x:v>
      </x:c>
      <x:c r="I4589" s="68" t="n">
        <x:v>6270</x:v>
      </x:c>
      <x:c r="J4589" s="68" t="n">
        <x:v>14.1</x:v>
      </x:c>
      <x:c r="K4589" s="68" t="n">
        <x:v>679</x:v>
      </x:c>
      <x:c r="L4589" s="68" t="n">
        <x:v>2.5</x:v>
      </x:c>
      <x:c r="M4589" s="70" t="n">
        <x:v>0.01</x:v>
      </x:c>
      <x:c r="N4589" s="71" t="n">
        <x:v>62</x:v>
      </x:c>
      <x:c r="O4589" s="33" t="n">
        <x:f>ROUND(3*E4589+F4589+G4589*H4589,1)</x:f>
        <x:v>130.8</x:v>
      </x:c>
      <x:c r="P4589" s="33" t="n">
        <x:f>ROUND('Inputs'!$C$4*'Inputs'!$C$7*'Inputs'!$C$5*C4589/3600,1)</x:f>
        <x:v>4102.2</x:v>
      </x:c>
      <x:c r="Q4589" s="33" t="n">
        <x:f>ROUND(('Inputs'!$C$4/B4589)*'Inputs'!$C$7*'Inputs'!$C$6*D4589/3600,1)</x:f>
        <x:v>1025.2</x:v>
      </x:c>
      <x:c r="R4589" s="59" t="n">
        <x:f>ROUND((P4589-Q4589)*O4589-('Inputs'!$C$4/B4589)*(I4589/J4589+K4589)-'Inputs'!$C$4*L4589-('Inputs'!$C$4*'Inputs'!$C$20*'Inputs'!$C$21*'Inputs'!$C$22/1000)*M4589*N4589,0)</x:f>
        <x:v>152689</x:v>
      </x:c>
      <x:c r="S4589" s="59" t="n">
        <x:f>ROUND(R4589/'Inputs'!$C$4,2)</x:f>
        <x:v>15.27</x:v>
      </x:c>
      <x:c r="T4589" s="33" t="n">
        <x:f>ROUND((P4589-Q4589)*G4589*'Inputs'!$C$25/1000,1)</x:f>
        <x:v>85.9</x:v>
      </x:c>
    </x:row>
    <x:row r="4590">
      <x:c r="A4590" t="n">
        <x:v>4575</x:v>
      </x:c>
      <x:c r="B4590" s="68" t="n">
        <x:v>53.5</x:v>
      </x:c>
      <x:c r="C4590" s="68" t="n">
        <x:v>28.4</x:v>
      </x:c>
      <x:c r="D4590" s="68" t="n">
        <x:v>213.5</x:v>
      </x:c>
      <x:c r="E4590" s="68" t="n">
        <x:v>21.2</x:v>
      </x:c>
      <x:c r="F4590" s="68" t="n">
        <x:v>41.4</x:v>
      </x:c>
      <x:c r="G4590" s="68" t="n">
        <x:v>8.2</x:v>
      </x:c>
      <x:c r="H4590" s="69" t="n">
        <x:v>1.672</x:v>
      </x:c>
      <x:c r="I4590" s="68" t="n">
        <x:v>4372</x:v>
      </x:c>
      <x:c r="J4590" s="68" t="n">
        <x:v>13.1</x:v>
      </x:c>
      <x:c r="K4590" s="68" t="n">
        <x:v>393</x:v>
      </x:c>
      <x:c r="L4590" s="68" t="n">
        <x:v>3.3</x:v>
      </x:c>
      <x:c r="M4590" s="70" t="n">
        <x:v>0.046</x:v>
      </x:c>
      <x:c r="N4590" s="71" t="n">
        <x:v>119</x:v>
      </x:c>
      <x:c r="O4590" s="33" t="n">
        <x:f>ROUND(3*E4590+F4590+G4590*H4590,1)</x:f>
        <x:v>118.7</x:v>
      </x:c>
      <x:c r="P4590" s="33" t="n">
        <x:f>ROUND('Inputs'!$C$4*'Inputs'!$C$7*'Inputs'!$C$5*C4590/3600,1)</x:f>
        <x:v>4102.2</x:v>
      </x:c>
      <x:c r="Q4590" s="33" t="n">
        <x:f>ROUND(('Inputs'!$C$4/B4590)*'Inputs'!$C$7*'Inputs'!$C$6*D4590/3600,1)</x:f>
        <x:v>1152.9</x:v>
      </x:c>
      <x:c r="R4590" s="59" t="n">
        <x:f>ROUND((P4590-Q4590)*O4590-('Inputs'!$C$4/B4590)*(I4590/J4590+K4590)-'Inputs'!$C$4*L4590-('Inputs'!$C$4*'Inputs'!$C$20*'Inputs'!$C$21*'Inputs'!$C$22/1000)*M4590*N4590,0)</x:f>
        <x:v>169002</x:v>
      </x:c>
      <x:c r="S4590" s="59" t="n">
        <x:f>ROUND(R4590/'Inputs'!$C$4,2)</x:f>
        <x:v>16.9</x:v>
      </x:c>
      <x:c r="T4590" s="33" t="n">
        <x:f>ROUND((P4590-Q4590)*G4590*'Inputs'!$C$25/1000,1)</x:f>
        <x:v>62.5</x:v>
      </x:c>
    </x:row>
    <x:row r="4591">
      <x:c r="A4591" t="n">
        <x:v>4576</x:v>
      </x:c>
      <x:c r="B4591" s="68" t="n">
        <x:v>39.7</x:v>
      </x:c>
      <x:c r="C4591" s="68" t="n">
        <x:v>28.6</x:v>
      </x:c>
      <x:c r="D4591" s="68" t="n">
        <x:v>208.1</x:v>
      </x:c>
      <x:c r="E4591" s="68" t="n">
        <x:v>23.8</x:v>
      </x:c>
      <x:c r="F4591" s="68" t="n">
        <x:v>38</x:v>
      </x:c>
      <x:c r="G4591" s="68" t="n">
        <x:v>8.2</x:v>
      </x:c>
      <x:c r="H4591" s="69" t="n">
        <x:v>1.781</x:v>
      </x:c>
      <x:c r="I4591" s="68" t="n">
        <x:v>9391</x:v>
      </x:c>
      <x:c r="J4591" s="68" t="n">
        <x:v>9</x:v>
      </x:c>
      <x:c r="K4591" s="68" t="n">
        <x:v>575</x:v>
      </x:c>
      <x:c r="L4591" s="68" t="n">
        <x:v>1.7</x:v>
      </x:c>
      <x:c r="M4591" s="70" t="n">
        <x:v>0.054</x:v>
      </x:c>
      <x:c r="N4591" s="71" t="n">
        <x:v>72</x:v>
      </x:c>
      <x:c r="O4591" s="33" t="n">
        <x:f>ROUND(3*E4591+F4591+G4591*H4591,1)</x:f>
        <x:v>124</x:v>
      </x:c>
      <x:c r="P4591" s="33" t="n">
        <x:f>ROUND('Inputs'!$C$4*'Inputs'!$C$7*'Inputs'!$C$5*C4591/3600,1)</x:f>
        <x:v>4131.1</x:v>
      </x:c>
      <x:c r="Q4591" s="33" t="n">
        <x:f>ROUND(('Inputs'!$C$4/B4591)*'Inputs'!$C$7*'Inputs'!$C$6*D4591/3600,1)</x:f>
        <x:v>1514.3</x:v>
      </x:c>
      <x:c r="R4591" s="59" t="n">
        <x:f>ROUND((P4591-Q4591)*O4591-('Inputs'!$C$4/B4591)*(I4591/J4591+K4591)-'Inputs'!$C$4*L4591-('Inputs'!$C$4*'Inputs'!$C$20*'Inputs'!$C$21*'Inputs'!$C$22/1000)*M4591*N4591,0)</x:f>
        <x:v>-108880</x:v>
      </x:c>
      <x:c r="S4591" s="59" t="n">
        <x:f>ROUND(R4591/'Inputs'!$C$4,2)</x:f>
        <x:v>-10.89</x:v>
      </x:c>
      <x:c r="T4591" s="33" t="n">
        <x:f>ROUND((P4591-Q4591)*G4591*'Inputs'!$C$25/1000,1)</x:f>
        <x:v>55.4</x:v>
      </x:c>
    </x:row>
    <x:row r="4592">
      <x:c r="A4592" t="n">
        <x:v>4577</x:v>
      </x:c>
      <x:c r="B4592" s="68" t="n">
        <x:v>45.8</x:v>
      </x:c>
      <x:c r="C4592" s="68" t="n">
        <x:v>29.1</x:v>
      </x:c>
      <x:c r="D4592" s="68" t="n">
        <x:v>226.7</x:v>
      </x:c>
      <x:c r="E4592" s="68" t="n">
        <x:v>23.2</x:v>
      </x:c>
      <x:c r="F4592" s="68" t="n">
        <x:v>48.3</x:v>
      </x:c>
      <x:c r="G4592" s="68" t="n">
        <x:v>10.4</x:v>
      </x:c>
      <x:c r="H4592" s="69" t="n">
        <x:v>1.954</x:v>
      </x:c>
      <x:c r="I4592" s="68" t="n">
        <x:v>6399</x:v>
      </x:c>
      <x:c r="J4592" s="68" t="n">
        <x:v>12.2</x:v>
      </x:c>
      <x:c r="K4592" s="68" t="n">
        <x:v>546</x:v>
      </x:c>
      <x:c r="L4592" s="68" t="n">
        <x:v>3.9</x:v>
      </x:c>
      <x:c r="M4592" s="70" t="n">
        <x:v>0.043</x:v>
      </x:c>
      <x:c r="N4592" s="71" t="n">
        <x:v>85</x:v>
      </x:c>
      <x:c r="O4592" s="33" t="n">
        <x:f>ROUND(3*E4592+F4592+G4592*H4592,1)</x:f>
        <x:v>138.2</x:v>
      </x:c>
      <x:c r="P4592" s="33" t="n">
        <x:f>ROUND('Inputs'!$C$4*'Inputs'!$C$7*'Inputs'!$C$5*C4592/3600,1)</x:f>
        <x:v>4203.3</x:v>
      </x:c>
      <x:c r="Q4592" s="33" t="n">
        <x:f>ROUND(('Inputs'!$C$4/B4592)*'Inputs'!$C$7*'Inputs'!$C$6*D4592/3600,1)</x:f>
        <x:v>1429.9</x:v>
      </x:c>
      <x:c r="R4592" s="59" t="n">
        <x:f>ROUND((P4592-Q4592)*O4592-('Inputs'!$C$4/B4592)*(I4592/J4592+K4592)-'Inputs'!$C$4*L4592-('Inputs'!$C$4*'Inputs'!$C$20*'Inputs'!$C$21*'Inputs'!$C$22/1000)*M4592*N4592,0)</x:f>
        <x:v>102375</x:v>
      </x:c>
      <x:c r="S4592" s="59" t="n">
        <x:f>ROUND(R4592/'Inputs'!$C$4,2)</x:f>
        <x:v>10.24</x:v>
      </x:c>
      <x:c r="T4592" s="33" t="n">
        <x:f>ROUND((P4592-Q4592)*G4592*'Inputs'!$C$25/1000,1)</x:f>
        <x:v>74.5</x:v>
      </x:c>
    </x:row>
    <x:row r="4593">
      <x:c r="A4593" t="n">
        <x:v>4578</x:v>
      </x:c>
      <x:c r="B4593" s="68" t="n">
        <x:v>59.2</x:v>
      </x:c>
      <x:c r="C4593" s="68" t="n">
        <x:v>30.6</x:v>
      </x:c>
      <x:c r="D4593" s="68" t="n">
        <x:v>229</x:v>
      </x:c>
      <x:c r="E4593" s="68" t="n">
        <x:v>23.2</x:v>
      </x:c>
      <x:c r="F4593" s="68" t="n">
        <x:v>33</x:v>
      </x:c>
      <x:c r="G4593" s="68" t="n">
        <x:v>7.6</x:v>
      </x:c>
      <x:c r="H4593" s="69" t="n">
        <x:v>1.793</x:v>
      </x:c>
      <x:c r="I4593" s="68" t="n">
        <x:v>6570</x:v>
      </x:c>
      <x:c r="J4593" s="68" t="n">
        <x:v>14.2</x:v>
      </x:c>
      <x:c r="K4593" s="68" t="n">
        <x:v>606</x:v>
      </x:c>
      <x:c r="L4593" s="68" t="n">
        <x:v>4.1</x:v>
      </x:c>
      <x:c r="M4593" s="70" t="n">
        <x:v>0.028</x:v>
      </x:c>
      <x:c r="N4593" s="71" t="n">
        <x:v>78</x:v>
      </x:c>
      <x:c r="O4593" s="33" t="n">
        <x:f>ROUND(3*E4593+F4593+G4593*H4593,1)</x:f>
        <x:v>116.2</x:v>
      </x:c>
      <x:c r="P4593" s="33" t="n">
        <x:f>ROUND('Inputs'!$C$4*'Inputs'!$C$7*'Inputs'!$C$5*C4593/3600,1)</x:f>
        <x:v>4420</x:v>
      </x:c>
      <x:c r="Q4593" s="33" t="n">
        <x:f>ROUND(('Inputs'!$C$4/B4593)*'Inputs'!$C$7*'Inputs'!$C$6*D4593/3600,1)</x:f>
        <x:v>1117.5</x:v>
      </x:c>
      <x:c r="R4593" s="59" t="n">
        <x:f>ROUND((P4593-Q4593)*O4593-('Inputs'!$C$4/B4593)*(I4593/J4593+K4593)-'Inputs'!$C$4*L4593-('Inputs'!$C$4*'Inputs'!$C$20*'Inputs'!$C$21*'Inputs'!$C$22/1000)*M4593*N4593,0)</x:f>
        <x:v>157347</x:v>
      </x:c>
      <x:c r="S4593" s="59" t="n">
        <x:f>ROUND(R4593/'Inputs'!$C$4,2)</x:f>
        <x:v>15.73</x:v>
      </x:c>
      <x:c r="T4593" s="33" t="n">
        <x:f>ROUND((P4593-Q4593)*G4593*'Inputs'!$C$25/1000,1)</x:f>
        <x:v>64.8</x:v>
      </x:c>
    </x:row>
    <x:row r="4594">
      <x:c r="A4594" t="n">
        <x:v>4579</x:v>
      </x:c>
      <x:c r="B4594" s="68" t="n">
        <x:v>33.6</x:v>
      </x:c>
      <x:c r="C4594" s="68" t="n">
        <x:v>31.5</x:v>
      </x:c>
      <x:c r="D4594" s="68" t="n">
        <x:v>267.9</x:v>
      </x:c>
      <x:c r="E4594" s="68" t="n">
        <x:v>24.6</x:v>
      </x:c>
      <x:c r="F4594" s="68" t="n">
        <x:v>54.1</x:v>
      </x:c>
      <x:c r="G4594" s="68" t="n">
        <x:v>7.1</x:v>
      </x:c>
      <x:c r="H4594" s="69" t="n">
        <x:v>1.961</x:v>
      </x:c>
      <x:c r="I4594" s="68" t="n">
        <x:v>6807</x:v>
      </x:c>
      <x:c r="J4594" s="68" t="n">
        <x:v>10.2</x:v>
      </x:c>
      <x:c r="K4594" s="68" t="n">
        <x:v>775</x:v>
      </x:c>
      <x:c r="L4594" s="68" t="n">
        <x:v>5.8</x:v>
      </x:c>
      <x:c r="M4594" s="70" t="n">
        <x:v>0.006</x:v>
      </x:c>
      <x:c r="N4594" s="71" t="n">
        <x:v>154</x:v>
      </x:c>
      <x:c r="O4594" s="33" t="n">
        <x:f>ROUND(3*E4594+F4594+G4594*H4594,1)</x:f>
        <x:v>141.8</x:v>
      </x:c>
      <x:c r="P4594" s="33" t="n">
        <x:f>ROUND('Inputs'!$C$4*'Inputs'!$C$7*'Inputs'!$C$5*C4594/3600,1)</x:f>
        <x:v>4550</x:v>
      </x:c>
      <x:c r="Q4594" s="33" t="n">
        <x:f>ROUND(('Inputs'!$C$4/B4594)*'Inputs'!$C$7*'Inputs'!$C$6*D4594/3600,1)</x:f>
        <x:v>2303.4</x:v>
      </x:c>
      <x:c r="R4594" s="59" t="n">
        <x:f>ROUND((P4594-Q4594)*O4594-('Inputs'!$C$4/B4594)*(I4594/J4594+K4594)-'Inputs'!$C$4*L4594-('Inputs'!$C$4*'Inputs'!$C$20*'Inputs'!$C$21*'Inputs'!$C$22/1000)*M4594*N4594,0)</x:f>
        <x:v>-170770</x:v>
      </x:c>
      <x:c r="S4594" s="59" t="n">
        <x:f>ROUND(R4594/'Inputs'!$C$4,2)</x:f>
        <x:v>-17.08</x:v>
      </x:c>
      <x:c r="T4594" s="33" t="n">
        <x:f>ROUND((P4594-Q4594)*G4594*'Inputs'!$C$25/1000,1)</x:f>
        <x:v>41.2</x:v>
      </x:c>
    </x:row>
    <x:row r="4595">
      <x:c r="A4595" t="n">
        <x:v>4580</x:v>
      </x:c>
      <x:c r="B4595" s="68" t="n">
        <x:v>43.7</x:v>
      </x:c>
      <x:c r="C4595" s="68" t="n">
        <x:v>30.7</x:v>
      </x:c>
      <x:c r="D4595" s="68" t="n">
        <x:v>192.9</x:v>
      </x:c>
      <x:c r="E4595" s="68" t="n">
        <x:v>26.8</x:v>
      </x:c>
      <x:c r="F4595" s="68" t="n">
        <x:v>41.8</x:v>
      </x:c>
      <x:c r="G4595" s="68" t="n">
        <x:v>9.5</x:v>
      </x:c>
      <x:c r="H4595" s="69" t="n">
        <x:v>1.766</x:v>
      </x:c>
      <x:c r="I4595" s="68" t="n">
        <x:v>6963</x:v>
      </x:c>
      <x:c r="J4595" s="68" t="n">
        <x:v>14.8</x:v>
      </x:c>
      <x:c r="K4595" s="68" t="n">
        <x:v>565</x:v>
      </x:c>
      <x:c r="L4595" s="68" t="n">
        <x:v>4.7</x:v>
      </x:c>
      <x:c r="M4595" s="70" t="n">
        <x:v>0.077</x:v>
      </x:c>
      <x:c r="N4595" s="71" t="n">
        <x:v>87</x:v>
      </x:c>
      <x:c r="O4595" s="33" t="n">
        <x:f>ROUND(3*E4595+F4595+G4595*H4595,1)</x:f>
        <x:v>139</x:v>
      </x:c>
      <x:c r="P4595" s="33" t="n">
        <x:f>ROUND('Inputs'!$C$4*'Inputs'!$C$7*'Inputs'!$C$5*C4595/3600,1)</x:f>
        <x:v>4434.4</x:v>
      </x:c>
      <x:c r="Q4595" s="33" t="n">
        <x:f>ROUND(('Inputs'!$C$4/B4595)*'Inputs'!$C$7*'Inputs'!$C$6*D4595/3600,1)</x:f>
        <x:v>1275.2</x:v>
      </x:c>
      <x:c r="R4595" s="59" t="n">
        <x:f>ROUND((P4595-Q4595)*O4595-('Inputs'!$C$4/B4595)*(I4595/J4595+K4595)-'Inputs'!$C$4*L4595-('Inputs'!$C$4*'Inputs'!$C$20*'Inputs'!$C$21*'Inputs'!$C$22/1000)*M4595*N4595,0)</x:f>
        <x:v>140199</x:v>
      </x:c>
      <x:c r="S4595" s="59" t="n">
        <x:f>ROUND(R4595/'Inputs'!$C$4,2)</x:f>
        <x:v>14.02</x:v>
      </x:c>
      <x:c r="T4595" s="33" t="n">
        <x:f>ROUND((P4595-Q4595)*G4595*'Inputs'!$C$25/1000,1)</x:f>
        <x:v>77.5</x:v>
      </x:c>
    </x:row>
    <x:row r="4596">
      <x:c r="A4596" t="n">
        <x:v>4581</x:v>
      </x:c>
      <x:c r="B4596" s="68" t="n">
        <x:v>27.3</x:v>
      </x:c>
      <x:c r="C4596" s="68" t="n">
        <x:v>28</x:v>
      </x:c>
      <x:c r="D4596" s="68" t="n">
        <x:v>240.9</x:v>
      </x:c>
      <x:c r="E4596" s="68" t="n">
        <x:v>23.4</x:v>
      </x:c>
      <x:c r="F4596" s="68" t="n">
        <x:v>39.7</x:v>
      </x:c>
      <x:c r="G4596" s="68" t="n">
        <x:v>8.7</x:v>
      </x:c>
      <x:c r="H4596" s="69" t="n">
        <x:v>1.924</x:v>
      </x:c>
      <x:c r="I4596" s="68" t="n">
        <x:v>5223</x:v>
      </x:c>
      <x:c r="J4596" s="68" t="n">
        <x:v>13.8</x:v>
      </x:c>
      <x:c r="K4596" s="68" t="n">
        <x:v>719</x:v>
      </x:c>
      <x:c r="L4596" s="68" t="n">
        <x:v>4.2</x:v>
      </x:c>
      <x:c r="M4596" s="70" t="n">
        <x:v>0.017</x:v>
      </x:c>
      <x:c r="N4596" s="71" t="n">
        <x:v>83</x:v>
      </x:c>
      <x:c r="O4596" s="33" t="n">
        <x:f>ROUND(3*E4596+F4596+G4596*H4596,1)</x:f>
        <x:v>126.6</x:v>
      </x:c>
      <x:c r="P4596" s="33" t="n">
        <x:f>ROUND('Inputs'!$C$4*'Inputs'!$C$7*'Inputs'!$C$5*C4596/3600,1)</x:f>
        <x:v>4044.4</x:v>
      </x:c>
      <x:c r="Q4596" s="33" t="n">
        <x:f>ROUND(('Inputs'!$C$4/B4596)*'Inputs'!$C$7*'Inputs'!$C$6*D4596/3600,1)</x:f>
        <x:v>2549.2</x:v>
      </x:c>
      <x:c r="R4596" s="59" t="n">
        <x:f>ROUND((P4596-Q4596)*O4596-('Inputs'!$C$4/B4596)*(I4596/J4596+K4596)-'Inputs'!$C$4*L4596-('Inputs'!$C$4*'Inputs'!$C$20*'Inputs'!$C$21*'Inputs'!$C$22/1000)*M4596*N4596,0)</x:f>
        <x:v>-257870</x:v>
      </x:c>
      <x:c r="S4596" s="59" t="n">
        <x:f>ROUND(R4596/'Inputs'!$C$4,2)</x:f>
        <x:v>-25.79</x:v>
      </x:c>
      <x:c r="T4596" s="33" t="n">
        <x:f>ROUND((P4596-Q4596)*G4596*'Inputs'!$C$25/1000,1)</x:f>
        <x:v>33.6</x:v>
      </x:c>
    </x:row>
    <x:row r="4597">
      <x:c r="A4597" t="n">
        <x:v>4582</x:v>
      </x:c>
      <x:c r="B4597" s="68" t="n">
        <x:v>59.5</x:v>
      </x:c>
      <x:c r="C4597" s="68" t="n">
        <x:v>34.4</x:v>
      </x:c>
      <x:c r="D4597" s="68" t="n">
        <x:v>168.9</x:v>
      </x:c>
      <x:c r="E4597" s="68" t="n">
        <x:v>25.4</x:v>
      </x:c>
      <x:c r="F4597" s="68" t="n">
        <x:v>41.6</x:v>
      </x:c>
      <x:c r="G4597" s="68" t="n">
        <x:v>9.3</x:v>
      </x:c>
      <x:c r="H4597" s="69" t="n">
        <x:v>1.758</x:v>
      </x:c>
      <x:c r="I4597" s="68" t="n">
        <x:v>6250</x:v>
      </x:c>
      <x:c r="J4597" s="68" t="n">
        <x:v>13.1</x:v>
      </x:c>
      <x:c r="K4597" s="68" t="n">
        <x:v>513</x:v>
      </x:c>
      <x:c r="L4597" s="68" t="n">
        <x:v>5.5</x:v>
      </x:c>
      <x:c r="M4597" s="70" t="n">
        <x:v>0.099</x:v>
      </x:c>
      <x:c r="N4597" s="71" t="n">
        <x:v>146</x:v>
      </x:c>
      <x:c r="O4597" s="33" t="n">
        <x:f>ROUND(3*E4597+F4597+G4597*H4597,1)</x:f>
        <x:v>134.1</x:v>
      </x:c>
      <x:c r="P4597" s="33" t="n">
        <x:f>ROUND('Inputs'!$C$4*'Inputs'!$C$7*'Inputs'!$C$5*C4597/3600,1)</x:f>
        <x:v>4968.9</x:v>
      </x:c>
      <x:c r="Q4597" s="33" t="n">
        <x:f>ROUND(('Inputs'!$C$4/B4597)*'Inputs'!$C$7*'Inputs'!$C$6*D4597/3600,1)</x:f>
        <x:v>820.1</x:v>
      </x:c>
      <x:c r="R4597" s="59" t="n">
        <x:f>ROUND((P4597-Q4597)*O4597-('Inputs'!$C$4/B4597)*(I4597/J4597+K4597)-'Inputs'!$C$4*L4597-('Inputs'!$C$4*'Inputs'!$C$20*'Inputs'!$C$21*'Inputs'!$C$22/1000)*M4597*N4597,0)</x:f>
        <x:v>302630</x:v>
      </x:c>
      <x:c r="S4597" s="59" t="n">
        <x:f>ROUND(R4597/'Inputs'!$C$4,2)</x:f>
        <x:v>30.26</x:v>
      </x:c>
      <x:c r="T4597" s="33" t="n">
        <x:f>ROUND((P4597-Q4597)*G4597*'Inputs'!$C$25/1000,1)</x:f>
        <x:v>99.7</x:v>
      </x:c>
    </x:row>
    <x:row r="4598">
      <x:c r="A4598" t="n">
        <x:v>4583</x:v>
      </x:c>
      <x:c r="B4598" s="68" t="n">
        <x:v>37.3</x:v>
      </x:c>
      <x:c r="C4598" s="68" t="n">
        <x:v>26.8</x:v>
      </x:c>
      <x:c r="D4598" s="68" t="n">
        <x:v>166.6</x:v>
      </x:c>
      <x:c r="E4598" s="68" t="n">
        <x:v>20.5</x:v>
      </x:c>
      <x:c r="F4598" s="68" t="n">
        <x:v>33.1</x:v>
      </x:c>
      <x:c r="G4598" s="68" t="n">
        <x:v>7.7</x:v>
      </x:c>
      <x:c r="H4598" s="69" t="n">
        <x:v>1.903</x:v>
      </x:c>
      <x:c r="I4598" s="68" t="n">
        <x:v>5315</x:v>
      </x:c>
      <x:c r="J4598" s="68" t="n">
        <x:v>10.2</x:v>
      </x:c>
      <x:c r="K4598" s="68" t="n">
        <x:v>791</x:v>
      </x:c>
      <x:c r="L4598" s="68" t="n">
        <x:v>2.8</x:v>
      </x:c>
      <x:c r="M4598" s="70" t="n">
        <x:v>0.034</x:v>
      </x:c>
      <x:c r="N4598" s="71" t="n">
        <x:v>85</x:v>
      </x:c>
      <x:c r="O4598" s="33" t="n">
        <x:f>ROUND(3*E4598+F4598+G4598*H4598,1)</x:f>
        <x:v>109.3</x:v>
      </x:c>
      <x:c r="P4598" s="33" t="n">
        <x:f>ROUND('Inputs'!$C$4*'Inputs'!$C$7*'Inputs'!$C$5*C4598/3600,1)</x:f>
        <x:v>3871.1</x:v>
      </x:c>
      <x:c r="Q4598" s="33" t="n">
        <x:f>ROUND(('Inputs'!$C$4/B4598)*'Inputs'!$C$7*'Inputs'!$C$6*D4598/3600,1)</x:f>
        <x:v>1290.3</x:v>
      </x:c>
      <x:c r="R4598" s="59" t="n">
        <x:f>ROUND((P4598-Q4598)*O4598-('Inputs'!$C$4/B4598)*(I4598/J4598+K4598)-'Inputs'!$C$4*L4598-('Inputs'!$C$4*'Inputs'!$C$20*'Inputs'!$C$21*'Inputs'!$C$22/1000)*M4598*N4598,0)</x:f>
        <x:v>-104145</x:v>
      </x:c>
      <x:c r="S4598" s="59" t="n">
        <x:f>ROUND(R4598/'Inputs'!$C$4,2)</x:f>
        <x:v>-10.41</x:v>
      </x:c>
      <x:c r="T4598" s="33" t="n">
        <x:f>ROUND((P4598-Q4598)*G4598*'Inputs'!$C$25/1000,1)</x:f>
        <x:v>51.3</x:v>
      </x:c>
    </x:row>
    <x:row r="4599">
      <x:c r="A4599" t="n">
        <x:v>4584</x:v>
      </x:c>
      <x:c r="B4599" s="68" t="n">
        <x:v>48</x:v>
      </x:c>
      <x:c r="C4599" s="68" t="n">
        <x:v>35.3</x:v>
      </x:c>
      <x:c r="D4599" s="68" t="n">
        <x:v>203.8</x:v>
      </x:c>
      <x:c r="E4599" s="68" t="n">
        <x:v>20.8</x:v>
      </x:c>
      <x:c r="F4599" s="68" t="n">
        <x:v>33.7</x:v>
      </x:c>
      <x:c r="G4599" s="68" t="n">
        <x:v>8.9</x:v>
      </x:c>
      <x:c r="H4599" s="69" t="n">
        <x:v>2.081</x:v>
      </x:c>
      <x:c r="I4599" s="68" t="n">
        <x:v>5646</x:v>
      </x:c>
      <x:c r="J4599" s="68" t="n">
        <x:v>9.4</x:v>
      </x:c>
      <x:c r="K4599" s="68" t="n">
        <x:v>943</x:v>
      </x:c>
      <x:c r="L4599" s="68" t="n">
        <x:v>4.7</x:v>
      </x:c>
      <x:c r="M4599" s="70" t="n">
        <x:v>0.004</x:v>
      </x:c>
      <x:c r="N4599" s="71" t="n">
        <x:v>109</x:v>
      </x:c>
      <x:c r="O4599" s="33" t="n">
        <x:f>ROUND(3*E4599+F4599+G4599*H4599,1)</x:f>
        <x:v>114.6</x:v>
      </x:c>
      <x:c r="P4599" s="33" t="n">
        <x:f>ROUND('Inputs'!$C$4*'Inputs'!$C$7*'Inputs'!$C$5*C4599/3600,1)</x:f>
        <x:v>5098.9</x:v>
      </x:c>
      <x:c r="Q4599" s="33" t="n">
        <x:f>ROUND(('Inputs'!$C$4/B4599)*'Inputs'!$C$7*'Inputs'!$C$6*D4599/3600,1)</x:f>
        <x:v>1226.6</x:v>
      </x:c>
      <x:c r="R4599" s="59" t="n">
        <x:f>ROUND((P4599-Q4599)*O4599-('Inputs'!$C$4/B4599)*(I4599/J4599+K4599)-'Inputs'!$C$4*L4599-('Inputs'!$C$4*'Inputs'!$C$20*'Inputs'!$C$21*'Inputs'!$C$22/1000)*M4599*N4599,0)</x:f>
        <x:v>74199</x:v>
      </x:c>
      <x:c r="S4599" s="59" t="n">
        <x:f>ROUND(R4599/'Inputs'!$C$4,2)</x:f>
        <x:v>7.42</x:v>
      </x:c>
      <x:c r="T4599" s="33" t="n">
        <x:f>ROUND((P4599-Q4599)*G4599*'Inputs'!$C$25/1000,1)</x:f>
        <x:v>89</x:v>
      </x:c>
    </x:row>
    <x:row r="4600">
      <x:c r="A4600" t="n">
        <x:v>4585</x:v>
      </x:c>
      <x:c r="B4600" s="68" t="n">
        <x:v>59</x:v>
      </x:c>
      <x:c r="C4600" s="68" t="n">
        <x:v>35.2</x:v>
      </x:c>
      <x:c r="D4600" s="68" t="n">
        <x:v>230.9</x:v>
      </x:c>
      <x:c r="E4600" s="68" t="n">
        <x:v>23.2</x:v>
      </x:c>
      <x:c r="F4600" s="68" t="n">
        <x:v>49.7</x:v>
      </x:c>
      <x:c r="G4600" s="68" t="n">
        <x:v>10.3</x:v>
      </x:c>
      <x:c r="H4600" s="69" t="n">
        <x:v>1.942</x:v>
      </x:c>
      <x:c r="I4600" s="68" t="n">
        <x:v>7541</x:v>
      </x:c>
      <x:c r="J4600" s="68" t="n">
        <x:v>13.6</x:v>
      </x:c>
      <x:c r="K4600" s="68" t="n">
        <x:v>631</x:v>
      </x:c>
      <x:c r="L4600" s="68" t="n">
        <x:v>3.4</x:v>
      </x:c>
      <x:c r="M4600" s="70" t="n">
        <x:v>0.092</x:v>
      </x:c>
      <x:c r="N4600" s="71" t="n">
        <x:v>107</x:v>
      </x:c>
      <x:c r="O4600" s="33" t="n">
        <x:f>ROUND(3*E4600+F4600+G4600*H4600,1)</x:f>
        <x:v>139.3</x:v>
      </x:c>
      <x:c r="P4600" s="33" t="n">
        <x:f>ROUND('Inputs'!$C$4*'Inputs'!$C$7*'Inputs'!$C$5*C4600/3600,1)</x:f>
        <x:v>5084.4</x:v>
      </x:c>
      <x:c r="Q4600" s="33" t="n">
        <x:f>ROUND(('Inputs'!$C$4/B4600)*'Inputs'!$C$7*'Inputs'!$C$6*D4600/3600,1)</x:f>
        <x:v>1130.6</x:v>
      </x:c>
      <x:c r="R4600" s="59" t="n">
        <x:f>ROUND((P4600-Q4600)*O4600-('Inputs'!$C$4/B4600)*(I4600/J4600+K4600)-'Inputs'!$C$4*L4600-('Inputs'!$C$4*'Inputs'!$C$20*'Inputs'!$C$21*'Inputs'!$C$22/1000)*M4600*N4600,0)</x:f>
        <x:v>293822</x:v>
      </x:c>
      <x:c r="S4600" s="59" t="n">
        <x:f>ROUND(R4600/'Inputs'!$C$4,2)</x:f>
        <x:v>29.38</x:v>
      </x:c>
      <x:c r="T4600" s="33" t="n">
        <x:f>ROUND((P4600-Q4600)*G4600*'Inputs'!$C$25/1000,1)</x:f>
        <x:v>105.2</x:v>
      </x:c>
    </x:row>
    <x:row r="4601">
      <x:c r="A4601" t="n">
        <x:v>4586</x:v>
      </x:c>
      <x:c r="B4601" s="68" t="n">
        <x:v>52.4</x:v>
      </x:c>
      <x:c r="C4601" s="68" t="n">
        <x:v>26.6</x:v>
      </x:c>
      <x:c r="D4601" s="68" t="n">
        <x:v>255.8</x:v>
      </x:c>
      <x:c r="E4601" s="68" t="n">
        <x:v>20</x:v>
      </x:c>
      <x:c r="F4601" s="68" t="n">
        <x:v>38</x:v>
      </x:c>
      <x:c r="G4601" s="68" t="n">
        <x:v>8</x:v>
      </x:c>
      <x:c r="H4601" s="69" t="n">
        <x:v>1.907</x:v>
      </x:c>
      <x:c r="I4601" s="68" t="n">
        <x:v>8456</x:v>
      </x:c>
      <x:c r="J4601" s="68" t="n">
        <x:v>10.6</x:v>
      </x:c>
      <x:c r="K4601" s="68" t="n">
        <x:v>552</x:v>
      </x:c>
      <x:c r="L4601" s="68" t="n">
        <x:v>5.8</x:v>
      </x:c>
      <x:c r="M4601" s="70" t="n">
        <x:v>0.035</x:v>
      </x:c>
      <x:c r="N4601" s="71" t="n">
        <x:v>119</x:v>
      </x:c>
      <x:c r="O4601" s="33" t="n">
        <x:f>ROUND(3*E4601+F4601+G4601*H4601,1)</x:f>
        <x:v>113.3</x:v>
      </x:c>
      <x:c r="P4601" s="33" t="n">
        <x:f>ROUND('Inputs'!$C$4*'Inputs'!$C$7*'Inputs'!$C$5*C4601/3600,1)</x:f>
        <x:v>3842.2</x:v>
      </x:c>
      <x:c r="Q4601" s="33" t="n">
        <x:f>ROUND(('Inputs'!$C$4/B4601)*'Inputs'!$C$7*'Inputs'!$C$6*D4601/3600,1)</x:f>
        <x:v>1410.3</x:v>
      </x:c>
      <x:c r="R4601" s="59" t="n">
        <x:f>ROUND((P4601-Q4601)*O4601-('Inputs'!$C$4/B4601)*(I4601/J4601+K4601)-'Inputs'!$C$4*L4601-('Inputs'!$C$4*'Inputs'!$C$20*'Inputs'!$C$21*'Inputs'!$C$22/1000)*M4601*N4601,0)</x:f>
        <x:v>-49362</x:v>
      </x:c>
      <x:c r="S4601" s="59" t="n">
        <x:f>ROUND(R4601/'Inputs'!$C$4,2)</x:f>
        <x:v>-4.94</x:v>
      </x:c>
      <x:c r="T4601" s="33" t="n">
        <x:f>ROUND((P4601-Q4601)*G4601*'Inputs'!$C$25/1000,1)</x:f>
        <x:v>50.3</x:v>
      </x:c>
    </x:row>
    <x:row r="4602">
      <x:c r="A4602" t="n">
        <x:v>4587</x:v>
      </x:c>
      <x:c r="B4602" s="68" t="n">
        <x:v>40.9</x:v>
      </x:c>
      <x:c r="C4602" s="68" t="n">
        <x:v>27.3</x:v>
      </x:c>
      <x:c r="D4602" s="68" t="n">
        <x:v>180.8</x:v>
      </x:c>
      <x:c r="E4602" s="68" t="n">
        <x:v>22</x:v>
      </x:c>
      <x:c r="F4602" s="68" t="n">
        <x:v>39.2</x:v>
      </x:c>
      <x:c r="G4602" s="68" t="n">
        <x:v>10.4</x:v>
      </x:c>
      <x:c r="H4602" s="69" t="n">
        <x:v>1.904</x:v>
      </x:c>
      <x:c r="I4602" s="68" t="n">
        <x:v>5034</x:v>
      </x:c>
      <x:c r="J4602" s="68" t="n">
        <x:v>14.4</x:v>
      </x:c>
      <x:c r="K4602" s="68" t="n">
        <x:v>796</x:v>
      </x:c>
      <x:c r="L4602" s="68" t="n">
        <x:v>1.8</x:v>
      </x:c>
      <x:c r="M4602" s="70" t="n">
        <x:v>0.064</x:v>
      </x:c>
      <x:c r="N4602" s="71" t="n">
        <x:v>99</x:v>
      </x:c>
      <x:c r="O4602" s="33" t="n">
        <x:f>ROUND(3*E4602+F4602+G4602*H4602,1)</x:f>
        <x:v>125</x:v>
      </x:c>
      <x:c r="P4602" s="33" t="n">
        <x:f>ROUND('Inputs'!$C$4*'Inputs'!$C$7*'Inputs'!$C$5*C4602/3600,1)</x:f>
        <x:v>3943.3</x:v>
      </x:c>
      <x:c r="Q4602" s="33" t="n">
        <x:f>ROUND(('Inputs'!$C$4/B4602)*'Inputs'!$C$7*'Inputs'!$C$6*D4602/3600,1)</x:f>
        <x:v>1277</x:v>
      </x:c>
      <x:c r="R4602" s="59" t="n">
        <x:f>ROUND((P4602-Q4602)*O4602-('Inputs'!$C$4/B4602)*(I4602/J4602+K4602)-'Inputs'!$C$4*L4602-('Inputs'!$C$4*'Inputs'!$C$20*'Inputs'!$C$21*'Inputs'!$C$22/1000)*M4602*N4602,0)</x:f>
        <x:v>21026</x:v>
      </x:c>
      <x:c r="S4602" s="59" t="n">
        <x:f>ROUND(R4602/'Inputs'!$C$4,2)</x:f>
        <x:v>2.1</x:v>
      </x:c>
      <x:c r="T4602" s="33" t="n">
        <x:f>ROUND((P4602-Q4602)*G4602*'Inputs'!$C$25/1000,1)</x:f>
        <x:v>71.6</x:v>
      </x:c>
    </x:row>
    <x:row r="4603">
      <x:c r="A4603" t="n">
        <x:v>4588</x:v>
      </x:c>
      <x:c r="B4603" s="68" t="n">
        <x:v>51.8</x:v>
      </x:c>
      <x:c r="C4603" s="68" t="n">
        <x:v>26.5</x:v>
      </x:c>
      <x:c r="D4603" s="68" t="n">
        <x:v>194.1</x:v>
      </x:c>
      <x:c r="E4603" s="68" t="n">
        <x:v>22.9</x:v>
      </x:c>
      <x:c r="F4603" s="68" t="n">
        <x:v>54.7</x:v>
      </x:c>
      <x:c r="G4603" s="68" t="n">
        <x:v>8.1</x:v>
      </x:c>
      <x:c r="H4603" s="69" t="n">
        <x:v>1.729</x:v>
      </x:c>
      <x:c r="I4603" s="68" t="n">
        <x:v>8310</x:v>
      </x:c>
      <x:c r="J4603" s="68" t="n">
        <x:v>10.3</x:v>
      </x:c>
      <x:c r="K4603" s="68" t="n">
        <x:v>340</x:v>
      </x:c>
      <x:c r="L4603" s="68" t="n">
        <x:v>5.1</x:v>
      </x:c>
      <x:c r="M4603" s="70" t="n">
        <x:v>0.049</x:v>
      </x:c>
      <x:c r="N4603" s="71" t="n">
        <x:v>82</x:v>
      </x:c>
      <x:c r="O4603" s="33" t="n">
        <x:f>ROUND(3*E4603+F4603+G4603*H4603,1)</x:f>
        <x:v>137.4</x:v>
      </x:c>
      <x:c r="P4603" s="33" t="n">
        <x:f>ROUND('Inputs'!$C$4*'Inputs'!$C$7*'Inputs'!$C$5*C4603/3600,1)</x:f>
        <x:v>3827.8</x:v>
      </x:c>
      <x:c r="Q4603" s="33" t="n">
        <x:f>ROUND(('Inputs'!$C$4/B4603)*'Inputs'!$C$7*'Inputs'!$C$6*D4603/3600,1)</x:f>
        <x:v>1082.5</x:v>
      </x:c>
      <x:c r="R4603" s="59" t="n">
        <x:f>ROUND((P4603-Q4603)*O4603-('Inputs'!$C$4/B4603)*(I4603/J4603+K4603)-'Inputs'!$C$4*L4603-('Inputs'!$C$4*'Inputs'!$C$20*'Inputs'!$C$21*'Inputs'!$C$22/1000)*M4603*N4603,0)</x:f>
        <x:v>95830</x:v>
      </x:c>
      <x:c r="S4603" s="59" t="n">
        <x:f>ROUND(R4603/'Inputs'!$C$4,2)</x:f>
        <x:v>9.58</x:v>
      </x:c>
      <x:c r="T4603" s="33" t="n">
        <x:f>ROUND((P4603-Q4603)*G4603*'Inputs'!$C$25/1000,1)</x:f>
        <x:v>57.4</x:v>
      </x:c>
    </x:row>
    <x:row r="4604">
      <x:c r="A4604" t="n">
        <x:v>4589</x:v>
      </x:c>
      <x:c r="B4604" s="68" t="n">
        <x:v>49.6</x:v>
      </x:c>
      <x:c r="C4604" s="68" t="n">
        <x:v>27.7</x:v>
      </x:c>
      <x:c r="D4604" s="68" t="n">
        <x:v>223.6</x:v>
      </x:c>
      <x:c r="E4604" s="68" t="n">
        <x:v>20.8</x:v>
      </x:c>
      <x:c r="F4604" s="68" t="n">
        <x:v>40.8</x:v>
      </x:c>
      <x:c r="G4604" s="68" t="n">
        <x:v>8.1</x:v>
      </x:c>
      <x:c r="H4604" s="69" t="n">
        <x:v>1.727</x:v>
      </x:c>
      <x:c r="I4604" s="68" t="n">
        <x:v>7412</x:v>
      </x:c>
      <x:c r="J4604" s="68" t="n">
        <x:v>10.6</x:v>
      </x:c>
      <x:c r="K4604" s="68" t="n">
        <x:v>563</x:v>
      </x:c>
      <x:c r="L4604" s="68" t="n">
        <x:v>3.1</x:v>
      </x:c>
      <x:c r="M4604" s="70" t="n">
        <x:v>0.001</x:v>
      </x:c>
      <x:c r="N4604" s="71" t="n">
        <x:v>126</x:v>
      </x:c>
      <x:c r="O4604" s="33" t="n">
        <x:f>ROUND(3*E4604+F4604+G4604*H4604,1)</x:f>
        <x:v>117.2</x:v>
      </x:c>
      <x:c r="P4604" s="33" t="n">
        <x:f>ROUND('Inputs'!$C$4*'Inputs'!$C$7*'Inputs'!$C$5*C4604/3600,1)</x:f>
        <x:v>4001.1</x:v>
      </x:c>
      <x:c r="Q4604" s="33" t="n">
        <x:f>ROUND(('Inputs'!$C$4/B4604)*'Inputs'!$C$7*'Inputs'!$C$6*D4604/3600,1)</x:f>
        <x:v>1302.3</x:v>
      </x:c>
      <x:c r="R4604" s="59" t="n">
        <x:f>ROUND((P4604-Q4604)*O4604-('Inputs'!$C$4/B4604)*(I4604/J4604+K4604)-'Inputs'!$C$4*L4604-('Inputs'!$C$4*'Inputs'!$C$20*'Inputs'!$C$21*'Inputs'!$C$22/1000)*M4604*N4604,0)</x:f>
        <x:v>30533</x:v>
      </x:c>
      <x:c r="S4604" s="59" t="n">
        <x:f>ROUND(R4604/'Inputs'!$C$4,2)</x:f>
        <x:v>3.05</x:v>
      </x:c>
      <x:c r="T4604" s="33" t="n">
        <x:f>ROUND((P4604-Q4604)*G4604*'Inputs'!$C$25/1000,1)</x:f>
        <x:v>56.5</x:v>
      </x:c>
    </x:row>
    <x:row r="4605">
      <x:c r="A4605" t="n">
        <x:v>4590</x:v>
      </x:c>
      <x:c r="B4605" s="68" t="n">
        <x:v>39.5</x:v>
      </x:c>
      <x:c r="C4605" s="68" t="n">
        <x:v>34.7</x:v>
      </x:c>
      <x:c r="D4605" s="68" t="n">
        <x:v>210.5</x:v>
      </x:c>
      <x:c r="E4605" s="68" t="n">
        <x:v>24.3</x:v>
      </x:c>
      <x:c r="F4605" s="68" t="n">
        <x:v>34.3</x:v>
      </x:c>
      <x:c r="G4605" s="68" t="n">
        <x:v>9.3</x:v>
      </x:c>
      <x:c r="H4605" s="69" t="n">
        <x:v>1.861</x:v>
      </x:c>
      <x:c r="I4605" s="68" t="n">
        <x:v>5753</x:v>
      </x:c>
      <x:c r="J4605" s="68" t="n">
        <x:v>12</x:v>
      </x:c>
      <x:c r="K4605" s="68" t="n">
        <x:v>487</x:v>
      </x:c>
      <x:c r="L4605" s="68" t="n">
        <x:v>4.2</x:v>
      </x:c>
      <x:c r="M4605" s="70" t="n">
        <x:v>0.035</x:v>
      </x:c>
      <x:c r="N4605" s="71" t="n">
        <x:v>105</x:v>
      </x:c>
      <x:c r="O4605" s="33" t="n">
        <x:f>ROUND(3*E4605+F4605+G4605*H4605,1)</x:f>
        <x:v>124.5</x:v>
      </x:c>
      <x:c r="P4605" s="33" t="n">
        <x:f>ROUND('Inputs'!$C$4*'Inputs'!$C$7*'Inputs'!$C$5*C4605/3600,1)</x:f>
        <x:v>5012.2</x:v>
      </x:c>
      <x:c r="Q4605" s="33" t="n">
        <x:f>ROUND(('Inputs'!$C$4/B4605)*'Inputs'!$C$7*'Inputs'!$C$6*D4605/3600,1)</x:f>
        <x:v>1539.5</x:v>
      </x:c>
      <x:c r="R4605" s="59" t="n">
        <x:f>ROUND((P4605-Q4605)*O4605-('Inputs'!$C$4/B4605)*(I4605/J4605+K4605)-'Inputs'!$C$4*L4605-('Inputs'!$C$4*'Inputs'!$C$20*'Inputs'!$C$21*'Inputs'!$C$22/1000)*M4605*N4605,0)</x:f>
        <x:v>137471</x:v>
      </x:c>
      <x:c r="S4605" s="59" t="n">
        <x:f>ROUND(R4605/'Inputs'!$C$4,2)</x:f>
        <x:v>13.75</x:v>
      </x:c>
      <x:c r="T4605" s="33" t="n">
        <x:f>ROUND((P4605-Q4605)*G4605*'Inputs'!$C$25/1000,1)</x:f>
        <x:v>83.4</x:v>
      </x:c>
    </x:row>
    <x:row r="4606">
      <x:c r="A4606" t="n">
        <x:v>4591</x:v>
      </x:c>
      <x:c r="B4606" s="68" t="n">
        <x:v>59.8</x:v>
      </x:c>
      <x:c r="C4606" s="68" t="n">
        <x:v>26.9</x:v>
      </x:c>
      <x:c r="D4606" s="68" t="n">
        <x:v>183.4</x:v>
      </x:c>
      <x:c r="E4606" s="68" t="n">
        <x:v>22.2</x:v>
      </x:c>
      <x:c r="F4606" s="68" t="n">
        <x:v>44.9</x:v>
      </x:c>
      <x:c r="G4606" s="68" t="n">
        <x:v>11</x:v>
      </x:c>
      <x:c r="H4606" s="69" t="n">
        <x:v>1.703</x:v>
      </x:c>
      <x:c r="I4606" s="68" t="n">
        <x:v>7706</x:v>
      </x:c>
      <x:c r="J4606" s="68" t="n">
        <x:v>9.1</x:v>
      </x:c>
      <x:c r="K4606" s="68" t="n">
        <x:v>597</x:v>
      </x:c>
      <x:c r="L4606" s="68" t="n">
        <x:v>2.5</x:v>
      </x:c>
      <x:c r="M4606" s="70" t="n">
        <x:v>0.017</x:v>
      </x:c>
      <x:c r="N4606" s="71" t="n">
        <x:v>138</x:v>
      </x:c>
      <x:c r="O4606" s="33" t="n">
        <x:f>ROUND(3*E4606+F4606+G4606*H4606,1)</x:f>
        <x:v>130.2</x:v>
      </x:c>
      <x:c r="P4606" s="33" t="n">
        <x:f>ROUND('Inputs'!$C$4*'Inputs'!$C$7*'Inputs'!$C$5*C4606/3600,1)</x:f>
        <x:v>3885.6</x:v>
      </x:c>
      <x:c r="Q4606" s="33" t="n">
        <x:f>ROUND(('Inputs'!$C$4/B4606)*'Inputs'!$C$7*'Inputs'!$C$6*D4606/3600,1)</x:f>
        <x:v>886</x:v>
      </x:c>
      <x:c r="R4606" s="59" t="n">
        <x:f>ROUND((P4606-Q4606)*O4606-('Inputs'!$C$4/B4606)*(I4606/J4606+K4606)-'Inputs'!$C$4*L4606-('Inputs'!$C$4*'Inputs'!$C$20*'Inputs'!$C$21*'Inputs'!$C$22/1000)*M4606*N4606,0)</x:f>
        <x:v>118862</x:v>
      </x:c>
      <x:c r="S4606" s="59" t="n">
        <x:f>ROUND(R4606/'Inputs'!$C$4,2)</x:f>
        <x:v>11.89</x:v>
      </x:c>
      <x:c r="T4606" s="33" t="n">
        <x:f>ROUND((P4606-Q4606)*G4606*'Inputs'!$C$25/1000,1)</x:f>
        <x:v>85.2</x:v>
      </x:c>
    </x:row>
    <x:row r="4607">
      <x:c r="A4607" t="n">
        <x:v>4592</x:v>
      </x:c>
      <x:c r="B4607" s="68" t="n">
        <x:v>26.4</x:v>
      </x:c>
      <x:c r="C4607" s="68" t="n">
        <x:v>27.8</x:v>
      </x:c>
      <x:c r="D4607" s="68" t="n">
        <x:v>199.3</x:v>
      </x:c>
      <x:c r="E4607" s="68" t="n">
        <x:v>24.8</x:v>
      </x:c>
      <x:c r="F4607" s="68" t="n">
        <x:v>44.5</x:v>
      </x:c>
      <x:c r="G4607" s="68" t="n">
        <x:v>11</x:v>
      </x:c>
      <x:c r="H4607" s="69" t="n">
        <x:v>1.679</x:v>
      </x:c>
      <x:c r="I4607" s="68" t="n">
        <x:v>7603</x:v>
      </x:c>
      <x:c r="J4607" s="68" t="n">
        <x:v>10.2</x:v>
      </x:c>
      <x:c r="K4607" s="68" t="n">
        <x:v>620</x:v>
      </x:c>
      <x:c r="L4607" s="68" t="n">
        <x:v>3.9</x:v>
      </x:c>
      <x:c r="M4607" s="70" t="n">
        <x:v>0.021</x:v>
      </x:c>
      <x:c r="N4607" s="71" t="n">
        <x:v>82</x:v>
      </x:c>
      <x:c r="O4607" s="33" t="n">
        <x:f>ROUND(3*E4607+F4607+G4607*H4607,1)</x:f>
        <x:v>137.4</x:v>
      </x:c>
      <x:c r="P4607" s="33" t="n">
        <x:f>ROUND('Inputs'!$C$4*'Inputs'!$C$7*'Inputs'!$C$5*C4607/3600,1)</x:f>
        <x:v>4015.6</x:v>
      </x:c>
      <x:c r="Q4607" s="33" t="n">
        <x:f>ROUND(('Inputs'!$C$4/B4607)*'Inputs'!$C$7*'Inputs'!$C$6*D4607/3600,1)</x:f>
        <x:v>2180.9</x:v>
      </x:c>
      <x:c r="R4607" s="59" t="n">
        <x:f>ROUND((P4607-Q4607)*O4607-('Inputs'!$C$4/B4607)*(I4607/J4607+K4607)-'Inputs'!$C$4*L4607-('Inputs'!$C$4*'Inputs'!$C$20*'Inputs'!$C$21*'Inputs'!$C$22/1000)*M4607*N4607,0)</x:f>
        <x:v>-307957</x:v>
      </x:c>
      <x:c r="S4607" s="59" t="n">
        <x:f>ROUND(R4607/'Inputs'!$C$4,2)</x:f>
        <x:v>-30.8</x:v>
      </x:c>
      <x:c r="T4607" s="33" t="n">
        <x:f>ROUND((P4607-Q4607)*G4607*'Inputs'!$C$25/1000,1)</x:f>
        <x:v>52.1</x:v>
      </x:c>
    </x:row>
    <x:row r="4608">
      <x:c r="A4608" t="n">
        <x:v>4593</x:v>
      </x:c>
      <x:c r="B4608" s="68" t="n">
        <x:v>43.5</x:v>
      </x:c>
      <x:c r="C4608" s="68" t="n">
        <x:v>31.2</x:v>
      </x:c>
      <x:c r="D4608" s="68" t="n">
        <x:v>233.5</x:v>
      </x:c>
      <x:c r="E4608" s="68" t="n">
        <x:v>25.5</x:v>
      </x:c>
      <x:c r="F4608" s="68" t="n">
        <x:v>30</x:v>
      </x:c>
      <x:c r="G4608" s="68" t="n">
        <x:v>8.2</x:v>
      </x:c>
      <x:c r="H4608" s="69" t="n">
        <x:v>1.875</x:v>
      </x:c>
      <x:c r="I4608" s="68" t="n">
        <x:v>5335</x:v>
      </x:c>
      <x:c r="J4608" s="68" t="n">
        <x:v>12</x:v>
      </x:c>
      <x:c r="K4608" s="68" t="n">
        <x:v>556</x:v>
      </x:c>
      <x:c r="L4608" s="68" t="n">
        <x:v>2.8</x:v>
      </x:c>
      <x:c r="M4608" s="70" t="n">
        <x:v>0.025</x:v>
      </x:c>
      <x:c r="N4608" s="71" t="n">
        <x:v>127</x:v>
      </x:c>
      <x:c r="O4608" s="33" t="n">
        <x:f>ROUND(3*E4608+F4608+G4608*H4608,1)</x:f>
        <x:v>121.9</x:v>
      </x:c>
      <x:c r="P4608" s="33" t="n">
        <x:f>ROUND('Inputs'!$C$4*'Inputs'!$C$7*'Inputs'!$C$5*C4608/3600,1)</x:f>
        <x:v>4506.7</x:v>
      </x:c>
      <x:c r="Q4608" s="33" t="n">
        <x:f>ROUND(('Inputs'!$C$4/B4608)*'Inputs'!$C$7*'Inputs'!$C$6*D4608/3600,1)</x:f>
        <x:v>1550.7</x:v>
      </x:c>
      <x:c r="R4608" s="59" t="n">
        <x:f>ROUND((P4608-Q4608)*O4608-('Inputs'!$C$4/B4608)*(I4608/J4608+K4608)-'Inputs'!$C$4*L4608-('Inputs'!$C$4*'Inputs'!$C$20*'Inputs'!$C$21*'Inputs'!$C$22/1000)*M4608*N4608,0)</x:f>
        <x:v>95217</x:v>
      </x:c>
      <x:c r="S4608" s="59" t="n">
        <x:f>ROUND(R4608/'Inputs'!$C$4,2)</x:f>
        <x:v>9.52</x:v>
      </x:c>
      <x:c r="T4608" s="33" t="n">
        <x:f>ROUND((P4608-Q4608)*G4608*'Inputs'!$C$25/1000,1)</x:f>
        <x:v>62.6</x:v>
      </x:c>
    </x:row>
    <x:row r="4609">
      <x:c r="A4609" t="n">
        <x:v>4594</x:v>
      </x:c>
      <x:c r="B4609" s="68" t="n">
        <x:v>59.3</x:v>
      </x:c>
      <x:c r="C4609" s="68" t="n">
        <x:v>32</x:v>
      </x:c>
      <x:c r="D4609" s="68" t="n">
        <x:v>217.2</x:v>
      </x:c>
      <x:c r="E4609" s="68" t="n">
        <x:v>20.8</x:v>
      </x:c>
      <x:c r="F4609" s="68" t="n">
        <x:v>53.4</x:v>
      </x:c>
      <x:c r="G4609" s="68" t="n">
        <x:v>10.7</x:v>
      </x:c>
      <x:c r="H4609" s="69" t="n">
        <x:v>1.698</x:v>
      </x:c>
      <x:c r="I4609" s="68" t="n">
        <x:v>6414</x:v>
      </x:c>
      <x:c r="J4609" s="68" t="n">
        <x:v>13.8</x:v>
      </x:c>
      <x:c r="K4609" s="68" t="n">
        <x:v>568</x:v>
      </x:c>
      <x:c r="L4609" s="68" t="n">
        <x:v>2</x:v>
      </x:c>
      <x:c r="M4609" s="70" t="n">
        <x:v>0.043</x:v>
      </x:c>
      <x:c r="N4609" s="71" t="n">
        <x:v>121</x:v>
      </x:c>
      <x:c r="O4609" s="33" t="n">
        <x:f>ROUND(3*E4609+F4609+G4609*H4609,1)</x:f>
        <x:v>134</x:v>
      </x:c>
      <x:c r="P4609" s="33" t="n">
        <x:f>ROUND('Inputs'!$C$4*'Inputs'!$C$7*'Inputs'!$C$5*C4609/3600,1)</x:f>
        <x:v>4622.2</x:v>
      </x:c>
      <x:c r="Q4609" s="33" t="n">
        <x:f>ROUND(('Inputs'!$C$4/B4609)*'Inputs'!$C$7*'Inputs'!$C$6*D4609/3600,1)</x:f>
        <x:v>1058.1</x:v>
      </x:c>
      <x:c r="R4609" s="59" t="n">
        <x:f>ROUND((P4609-Q4609)*O4609-('Inputs'!$C$4/B4609)*(I4609/J4609+K4609)-'Inputs'!$C$4*L4609-('Inputs'!$C$4*'Inputs'!$C$20*'Inputs'!$C$21*'Inputs'!$C$22/1000)*M4609*N4609,0)</x:f>
        <x:v>271792</x:v>
      </x:c>
      <x:c r="S4609" s="59" t="n">
        <x:f>ROUND(R4609/'Inputs'!$C$4,2)</x:f>
        <x:v>27.18</x:v>
      </x:c>
      <x:c r="T4609" s="33" t="n">
        <x:f>ROUND((P4609-Q4609)*G4609*'Inputs'!$C$25/1000,1)</x:f>
        <x:v>98.5</x:v>
      </x:c>
    </x:row>
    <x:row r="4610">
      <x:c r="A4610" t="n">
        <x:v>4595</x:v>
      </x:c>
      <x:c r="B4610" s="68" t="n">
        <x:v>33.8</x:v>
      </x:c>
      <x:c r="C4610" s="68" t="n">
        <x:v>26.1</x:v>
      </x:c>
      <x:c r="D4610" s="68" t="n">
        <x:v>172.4</x:v>
      </x:c>
      <x:c r="E4610" s="68" t="n">
        <x:v>21.8</x:v>
      </x:c>
      <x:c r="F4610" s="68" t="n">
        <x:v>39.9</x:v>
      </x:c>
      <x:c r="G4610" s="68" t="n">
        <x:v>10.7</x:v>
      </x:c>
      <x:c r="H4610" s="69" t="n">
        <x:v>1.957</x:v>
      </x:c>
      <x:c r="I4610" s="68" t="n">
        <x:v>6443</x:v>
      </x:c>
      <x:c r="J4610" s="68" t="n">
        <x:v>8.3</x:v>
      </x:c>
      <x:c r="K4610" s="68" t="n">
        <x:v>772</x:v>
      </x:c>
      <x:c r="L4610" s="68" t="n">
        <x:v>4.6</x:v>
      </x:c>
      <x:c r="M4610" s="70" t="n">
        <x:v>0.036</x:v>
      </x:c>
      <x:c r="N4610" s="71" t="n">
        <x:v>146</x:v>
      </x:c>
      <x:c r="O4610" s="33" t="n">
        <x:f>ROUND(3*E4610+F4610+G4610*H4610,1)</x:f>
        <x:v>126.2</x:v>
      </x:c>
      <x:c r="P4610" s="33" t="n">
        <x:f>ROUND('Inputs'!$C$4*'Inputs'!$C$7*'Inputs'!$C$5*C4610/3600,1)</x:f>
        <x:v>3770</x:v>
      </x:c>
      <x:c r="Q4610" s="33" t="n">
        <x:f>ROUND(('Inputs'!$C$4/B4610)*'Inputs'!$C$7*'Inputs'!$C$6*D4610/3600,1)</x:f>
        <x:v>1473.5</x:v>
      </x:c>
      <x:c r="R4610" s="59" t="n">
        <x:f>ROUND((P4610-Q4610)*O4610-('Inputs'!$C$4/B4610)*(I4610/J4610+K4610)-'Inputs'!$C$4*L4610-('Inputs'!$C$4*'Inputs'!$C$20*'Inputs'!$C$21*'Inputs'!$C$22/1000)*M4610*N4610,0)</x:f>
        <x:v>-226001</x:v>
      </x:c>
      <x:c r="S4610" s="59" t="n">
        <x:f>ROUND(R4610/'Inputs'!$C$4,2)</x:f>
        <x:v>-22.6</x:v>
      </x:c>
      <x:c r="T4610" s="33" t="n">
        <x:f>ROUND((P4610-Q4610)*G4610*'Inputs'!$C$25/1000,1)</x:f>
        <x:v>63.5</x:v>
      </x:c>
    </x:row>
    <x:row r="4611">
      <x:c r="A4611" t="n">
        <x:v>4596</x:v>
      </x:c>
      <x:c r="B4611" s="68" t="n">
        <x:v>32.5</x:v>
      </x:c>
      <x:c r="C4611" s="68" t="n">
        <x:v>34.3</x:v>
      </x:c>
      <x:c r="D4611" s="68" t="n">
        <x:v>242</x:v>
      </x:c>
      <x:c r="E4611" s="68" t="n">
        <x:v>22</x:v>
      </x:c>
      <x:c r="F4611" s="68" t="n">
        <x:v>38.2</x:v>
      </x:c>
      <x:c r="G4611" s="68" t="n">
        <x:v>8.2</x:v>
      </x:c>
      <x:c r="H4611" s="69" t="n">
        <x:v>1.729</x:v>
      </x:c>
      <x:c r="I4611" s="68" t="n">
        <x:v>6703</x:v>
      </x:c>
      <x:c r="J4611" s="68" t="n">
        <x:v>14.7</x:v>
      </x:c>
      <x:c r="K4611" s="68" t="n">
        <x:v>548</x:v>
      </x:c>
      <x:c r="L4611" s="68" t="n">
        <x:v>5.3</x:v>
      </x:c>
      <x:c r="M4611" s="70" t="n">
        <x:v>0.094</x:v>
      </x:c>
      <x:c r="N4611" s="71" t="n">
        <x:v>137</x:v>
      </x:c>
      <x:c r="O4611" s="33" t="n">
        <x:f>ROUND(3*E4611+F4611+G4611*H4611,1)</x:f>
        <x:v>118.4</x:v>
      </x:c>
      <x:c r="P4611" s="33" t="n">
        <x:f>ROUND('Inputs'!$C$4*'Inputs'!$C$7*'Inputs'!$C$5*C4611/3600,1)</x:f>
        <x:v>4954.4</x:v>
      </x:c>
      <x:c r="Q4611" s="33" t="n">
        <x:f>ROUND(('Inputs'!$C$4/B4611)*'Inputs'!$C$7*'Inputs'!$C$6*D4611/3600,1)</x:f>
        <x:v>2151.1</x:v>
      </x:c>
      <x:c r="R4611" s="59" t="n">
        <x:f>ROUND((P4611-Q4611)*O4611-('Inputs'!$C$4/B4611)*(I4611/J4611+K4611)-'Inputs'!$C$4*L4611-('Inputs'!$C$4*'Inputs'!$C$20*'Inputs'!$C$21*'Inputs'!$C$22/1000)*M4611*N4611,0)</x:f>
        <x:v>-58805</x:v>
      </x:c>
      <x:c r="S4611" s="59" t="n">
        <x:f>ROUND(R4611/'Inputs'!$C$4,2)</x:f>
        <x:v>-5.88</x:v>
      </x:c>
      <x:c r="T4611" s="33" t="n">
        <x:f>ROUND((P4611-Q4611)*G4611*'Inputs'!$C$25/1000,1)</x:f>
        <x:v>59.4</x:v>
      </x:c>
    </x:row>
    <x:row r="4612">
      <x:c r="A4612" t="n">
        <x:v>4597</x:v>
      </x:c>
      <x:c r="B4612" s="68" t="n">
        <x:v>52.2</x:v>
      </x:c>
      <x:c r="C4612" s="68" t="n">
        <x:v>32.2</x:v>
      </x:c>
      <x:c r="D4612" s="68" t="n">
        <x:v>261.9</x:v>
      </x:c>
      <x:c r="E4612" s="68" t="n">
        <x:v>20.9</x:v>
      </x:c>
      <x:c r="F4612" s="68" t="n">
        <x:v>30.3</x:v>
      </x:c>
      <x:c r="G4612" s="68" t="n">
        <x:v>8.6</x:v>
      </x:c>
      <x:c r="H4612" s="69" t="n">
        <x:v>1.787</x:v>
      </x:c>
      <x:c r="I4612" s="68" t="n">
        <x:v>6218</x:v>
      </x:c>
      <x:c r="J4612" s="68" t="n">
        <x:v>13</x:v>
      </x:c>
      <x:c r="K4612" s="68" t="n">
        <x:v>364</x:v>
      </x:c>
      <x:c r="L4612" s="68" t="n">
        <x:v>3.7</x:v>
      </x:c>
      <x:c r="M4612" s="70" t="n">
        <x:v>0.057</x:v>
      </x:c>
      <x:c r="N4612" s="71" t="n">
        <x:v>88</x:v>
      </x:c>
      <x:c r="O4612" s="33" t="n">
        <x:f>ROUND(3*E4612+F4612+G4612*H4612,1)</x:f>
        <x:v>108.4</x:v>
      </x:c>
      <x:c r="P4612" s="33" t="n">
        <x:f>ROUND('Inputs'!$C$4*'Inputs'!$C$7*'Inputs'!$C$5*C4612/3600,1)</x:f>
        <x:v>4651.1</x:v>
      </x:c>
      <x:c r="Q4612" s="33" t="n">
        <x:f>ROUND(('Inputs'!$C$4/B4612)*'Inputs'!$C$7*'Inputs'!$C$6*D4612/3600,1)</x:f>
        <x:v>1449.4</x:v>
      </x:c>
      <x:c r="R4612" s="59" t="n">
        <x:f>ROUND((P4612-Q4612)*O4612-('Inputs'!$C$4/B4612)*(I4612/J4612+K4612)-'Inputs'!$C$4*L4612-('Inputs'!$C$4*'Inputs'!$C$20*'Inputs'!$C$21*'Inputs'!$C$22/1000)*M4612*N4612,0)</x:f>
        <x:v>137486</x:v>
      </x:c>
      <x:c r="S4612" s="59" t="n">
        <x:f>ROUND(R4612/'Inputs'!$C$4,2)</x:f>
        <x:v>13.75</x:v>
      </x:c>
      <x:c r="T4612" s="33" t="n">
        <x:f>ROUND((P4612-Q4612)*G4612*'Inputs'!$C$25/1000,1)</x:f>
        <x:v>71.1</x:v>
      </x:c>
    </x:row>
    <x:row r="4613">
      <x:c r="A4613" t="n">
        <x:v>4598</x:v>
      </x:c>
      <x:c r="B4613" s="68" t="n">
        <x:v>29.3</x:v>
      </x:c>
      <x:c r="C4613" s="68" t="n">
        <x:v>26.2</x:v>
      </x:c>
      <x:c r="D4613" s="68" t="n">
        <x:v>208.8</x:v>
      </x:c>
      <x:c r="E4613" s="68" t="n">
        <x:v>27.9</x:v>
      </x:c>
      <x:c r="F4613" s="68" t="n">
        <x:v>32.1</x:v>
      </x:c>
      <x:c r="G4613" s="68" t="n">
        <x:v>8.3</x:v>
      </x:c>
      <x:c r="H4613" s="69" t="n">
        <x:v>1.998</x:v>
      </x:c>
      <x:c r="I4613" s="68" t="n">
        <x:v>5784</x:v>
      </x:c>
      <x:c r="J4613" s="68" t="n">
        <x:v>9.1</x:v>
      </x:c>
      <x:c r="K4613" s="68" t="n">
        <x:v>499</x:v>
      </x:c>
      <x:c r="L4613" s="68" t="n">
        <x:v>5</x:v>
      </x:c>
      <x:c r="M4613" s="70" t="n">
        <x:v>0.076</x:v>
      </x:c>
      <x:c r="N4613" s="71" t="n">
        <x:v>81</x:v>
      </x:c>
      <x:c r="O4613" s="33" t="n">
        <x:f>ROUND(3*E4613+F4613+G4613*H4613,1)</x:f>
        <x:v>132.4</x:v>
      </x:c>
      <x:c r="P4613" s="33" t="n">
        <x:f>ROUND('Inputs'!$C$4*'Inputs'!$C$7*'Inputs'!$C$5*C4613/3600,1)</x:f>
        <x:v>3784.4</x:v>
      </x:c>
      <x:c r="Q4613" s="33" t="n">
        <x:f>ROUND(('Inputs'!$C$4/B4613)*'Inputs'!$C$7*'Inputs'!$C$6*D4613/3600,1)</x:f>
        <x:v>2058.7</x:v>
      </x:c>
      <x:c r="R4613" s="59" t="n">
        <x:f>ROUND((P4613-Q4613)*O4613-('Inputs'!$C$4/B4613)*(I4613/J4613+K4613)-'Inputs'!$C$4*L4613-('Inputs'!$C$4*'Inputs'!$C$20*'Inputs'!$C$21*'Inputs'!$C$22/1000)*M4613*N4613,0)</x:f>
        <x:v>-222520</x:v>
      </x:c>
      <x:c r="S4613" s="59" t="n">
        <x:f>ROUND(R4613/'Inputs'!$C$4,2)</x:f>
        <x:v>-22.25</x:v>
      </x:c>
      <x:c r="T4613" s="33" t="n">
        <x:f>ROUND((P4613-Q4613)*G4613*'Inputs'!$C$25/1000,1)</x:f>
        <x:v>37</x:v>
      </x:c>
    </x:row>
    <x:row r="4614">
      <x:c r="A4614" t="n">
        <x:v>4599</x:v>
      </x:c>
      <x:c r="B4614" s="68" t="n">
        <x:v>47</x:v>
      </x:c>
      <x:c r="C4614" s="68" t="n">
        <x:v>26.9</x:v>
      </x:c>
      <x:c r="D4614" s="68" t="n">
        <x:v>184.2</x:v>
      </x:c>
      <x:c r="E4614" s="68" t="n">
        <x:v>25.7</x:v>
      </x:c>
      <x:c r="F4614" s="68" t="n">
        <x:v>44.7</x:v>
      </x:c>
      <x:c r="G4614" s="68" t="n">
        <x:v>8.4</x:v>
      </x:c>
      <x:c r="H4614" s="69" t="n">
        <x:v>1.614</x:v>
      </x:c>
      <x:c r="I4614" s="68" t="n">
        <x:v>8795</x:v>
      </x:c>
      <x:c r="J4614" s="68" t="n">
        <x:v>14.5</x:v>
      </x:c>
      <x:c r="K4614" s="68" t="n">
        <x:v>403</x:v>
      </x:c>
      <x:c r="L4614" s="68" t="n">
        <x:v>2.4</x:v>
      </x:c>
      <x:c r="M4614" s="70" t="n">
        <x:v>0.099</x:v>
      </x:c>
      <x:c r="N4614" s="71" t="n">
        <x:v>70</x:v>
      </x:c>
      <x:c r="O4614" s="33" t="n">
        <x:f>ROUND(3*E4614+F4614+G4614*H4614,1)</x:f>
        <x:v>135.4</x:v>
      </x:c>
      <x:c r="P4614" s="33" t="n">
        <x:f>ROUND('Inputs'!$C$4*'Inputs'!$C$7*'Inputs'!$C$5*C4614/3600,1)</x:f>
        <x:v>3885.6</x:v>
      </x:c>
      <x:c r="Q4614" s="33" t="n">
        <x:f>ROUND(('Inputs'!$C$4/B4614)*'Inputs'!$C$7*'Inputs'!$C$6*D4614/3600,1)</x:f>
        <x:v>1132.2</x:v>
      </x:c>
      <x:c r="R4614" s="59" t="n">
        <x:f>ROUND((P4614-Q4614)*O4614-('Inputs'!$C$4/B4614)*(I4614/J4614+K4614)-'Inputs'!$C$4*L4614-('Inputs'!$C$4*'Inputs'!$C$20*'Inputs'!$C$21*'Inputs'!$C$22/1000)*M4614*N4614,0)</x:f>
        <x:v>118516</x:v>
      </x:c>
      <x:c r="S4614" s="59" t="n">
        <x:f>ROUND(R4614/'Inputs'!$C$4,2)</x:f>
        <x:v>11.85</x:v>
      </x:c>
      <x:c r="T4614" s="33" t="n">
        <x:f>ROUND((P4614-Q4614)*G4614*'Inputs'!$C$25/1000,1)</x:f>
        <x:v>59.8</x:v>
      </x:c>
    </x:row>
    <x:row r="4615">
      <x:c r="A4615" t="n">
        <x:v>4600</x:v>
      </x:c>
      <x:c r="B4615" s="68" t="n">
        <x:v>35.3</x:v>
      </x:c>
      <x:c r="C4615" s="68" t="n">
        <x:v>31.3</x:v>
      </x:c>
      <x:c r="D4615" s="68" t="n">
        <x:v>175.2</x:v>
      </x:c>
      <x:c r="E4615" s="68" t="n">
        <x:v>20.7</x:v>
      </x:c>
      <x:c r="F4615" s="68" t="n">
        <x:v>39.7</x:v>
      </x:c>
      <x:c r="G4615" s="68" t="n">
        <x:v>9.6</x:v>
      </x:c>
      <x:c r="H4615" s="69" t="n">
        <x:v>1.815</x:v>
      </x:c>
      <x:c r="I4615" s="68" t="n">
        <x:v>4945</x:v>
      </x:c>
      <x:c r="J4615" s="68" t="n">
        <x:v>10.5</x:v>
      </x:c>
      <x:c r="K4615" s="68" t="n">
        <x:v>675</x:v>
      </x:c>
      <x:c r="L4615" s="68" t="n">
        <x:v>4.9</x:v>
      </x:c>
      <x:c r="M4615" s="70" t="n">
        <x:v>0.054</x:v>
      </x:c>
      <x:c r="N4615" s="71" t="n">
        <x:v>65</x:v>
      </x:c>
      <x:c r="O4615" s="33" t="n">
        <x:f>ROUND(3*E4615+F4615+G4615*H4615,1)</x:f>
        <x:v>119.2</x:v>
      </x:c>
      <x:c r="P4615" s="33" t="n">
        <x:f>ROUND('Inputs'!$C$4*'Inputs'!$C$7*'Inputs'!$C$5*C4615/3600,1)</x:f>
        <x:v>4521.1</x:v>
      </x:c>
      <x:c r="Q4615" s="33" t="n">
        <x:f>ROUND(('Inputs'!$C$4/B4615)*'Inputs'!$C$7*'Inputs'!$C$6*D4615/3600,1)</x:f>
        <x:v>1433.8</x:v>
      </x:c>
      <x:c r="R4615" s="59" t="n">
        <x:f>ROUND((P4615-Q4615)*O4615-('Inputs'!$C$4/B4615)*(I4615/J4615+K4615)-'Inputs'!$C$4*L4615-('Inputs'!$C$4*'Inputs'!$C$20*'Inputs'!$C$21*'Inputs'!$C$22/1000)*M4615*N4615,0)</x:f>
        <x:v>-13475</x:v>
      </x:c>
      <x:c r="S4615" s="59" t="n">
        <x:f>ROUND(R4615/'Inputs'!$C$4,2)</x:f>
        <x:v>-1.35</x:v>
      </x:c>
      <x:c r="T4615" s="33" t="n">
        <x:f>ROUND((P4615-Q4615)*G4615*'Inputs'!$C$25/1000,1)</x:f>
        <x:v>76.6</x:v>
      </x:c>
    </x:row>
    <x:row r="4616">
      <x:c r="A4616" t="n">
        <x:v>4601</x:v>
      </x:c>
      <x:c r="B4616" s="68" t="n">
        <x:v>25.7</x:v>
      </x:c>
      <x:c r="C4616" s="68" t="n">
        <x:v>28.7</x:v>
      </x:c>
      <x:c r="D4616" s="68" t="n">
        <x:v>270.6</x:v>
      </x:c>
      <x:c r="E4616" s="68" t="n">
        <x:v>23.1</x:v>
      </x:c>
      <x:c r="F4616" s="68" t="n">
        <x:v>39.2</x:v>
      </x:c>
      <x:c r="G4616" s="68" t="n">
        <x:v>7</x:v>
      </x:c>
      <x:c r="H4616" s="69" t="n">
        <x:v>1.822</x:v>
      </x:c>
      <x:c r="I4616" s="68" t="n">
        <x:v>8175</x:v>
      </x:c>
      <x:c r="J4616" s="68" t="n">
        <x:v>11.5</x:v>
      </x:c>
      <x:c r="K4616" s="68" t="n">
        <x:v>906</x:v>
      </x:c>
      <x:c r="L4616" s="68" t="n">
        <x:v>2.3</x:v>
      </x:c>
      <x:c r="M4616" s="70" t="n">
        <x:v>0.098</x:v>
      </x:c>
      <x:c r="N4616" s="71" t="n">
        <x:v>92</x:v>
      </x:c>
      <x:c r="O4616" s="33" t="n">
        <x:f>ROUND(3*E4616+F4616+G4616*H4616,1)</x:f>
        <x:v>121.3</x:v>
      </x:c>
      <x:c r="P4616" s="33" t="n">
        <x:f>ROUND('Inputs'!$C$4*'Inputs'!$C$7*'Inputs'!$C$5*C4616/3600,1)</x:f>
        <x:v>4145.6</x:v>
      </x:c>
      <x:c r="Q4616" s="33" t="n">
        <x:f>ROUND(('Inputs'!$C$4/B4616)*'Inputs'!$C$7*'Inputs'!$C$6*D4616/3600,1)</x:f>
        <x:v>3041.8</x:v>
      </x:c>
      <x:c r="R4616" s="59" t="n">
        <x:f>ROUND((P4616-Q4616)*O4616-('Inputs'!$C$4/B4616)*(I4616/J4616+K4616)-'Inputs'!$C$4*L4616-('Inputs'!$C$4*'Inputs'!$C$20*'Inputs'!$C$21*'Inputs'!$C$22/1000)*M4616*N4616,0)</x:f>
        <x:v>-538402</x:v>
      </x:c>
      <x:c r="S4616" s="59" t="n">
        <x:f>ROUND(R4616/'Inputs'!$C$4,2)</x:f>
        <x:v>-53.84</x:v>
      </x:c>
      <x:c r="T4616" s="33" t="n">
        <x:f>ROUND((P4616-Q4616)*G4616*'Inputs'!$C$25/1000,1)</x:f>
        <x:v>20</x:v>
      </x:c>
    </x:row>
    <x:row r="4617">
      <x:c r="A4617" t="n">
        <x:v>4602</x:v>
      </x:c>
      <x:c r="B4617" s="68" t="n">
        <x:v>44.3</x:v>
      </x:c>
      <x:c r="C4617" s="68" t="n">
        <x:v>26.5</x:v>
      </x:c>
      <x:c r="D4617" s="68" t="n">
        <x:v>206.4</x:v>
      </x:c>
      <x:c r="E4617" s="68" t="n">
        <x:v>26.6</x:v>
      </x:c>
      <x:c r="F4617" s="68" t="n">
        <x:v>30.5</x:v>
      </x:c>
      <x:c r="G4617" s="68" t="n">
        <x:v>8.8</x:v>
      </x:c>
      <x:c r="H4617" s="69" t="n">
        <x:v>1.903</x:v>
      </x:c>
      <x:c r="I4617" s="68" t="n">
        <x:v>4965</x:v>
      </x:c>
      <x:c r="J4617" s="68" t="n">
        <x:v>13.7</x:v>
      </x:c>
      <x:c r="K4617" s="68" t="n">
        <x:v>431</x:v>
      </x:c>
      <x:c r="L4617" s="68" t="n">
        <x:v>2</x:v>
      </x:c>
      <x:c r="M4617" s="70" t="n">
        <x:v>0.072</x:v>
      </x:c>
      <x:c r="N4617" s="71" t="n">
        <x:v>158</x:v>
      </x:c>
      <x:c r="O4617" s="33" t="n">
        <x:f>ROUND(3*E4617+F4617+G4617*H4617,1)</x:f>
        <x:v>127</x:v>
      </x:c>
      <x:c r="P4617" s="33" t="n">
        <x:f>ROUND('Inputs'!$C$4*'Inputs'!$C$7*'Inputs'!$C$5*C4617/3600,1)</x:f>
        <x:v>3827.8</x:v>
      </x:c>
      <x:c r="Q4617" s="33" t="n">
        <x:f>ROUND(('Inputs'!$C$4/B4617)*'Inputs'!$C$7*'Inputs'!$C$6*D4617/3600,1)</x:f>
        <x:v>1346</x:v>
      </x:c>
      <x:c r="R4617" s="59" t="n">
        <x:f>ROUND((P4617-Q4617)*O4617-('Inputs'!$C$4/B4617)*(I4617/J4617+K4617)-'Inputs'!$C$4*L4617-('Inputs'!$C$4*'Inputs'!$C$20*'Inputs'!$C$21*'Inputs'!$C$22/1000)*M4617*N4617,0)</x:f>
        <x:v>90651</x:v>
      </x:c>
      <x:c r="S4617" s="59" t="n">
        <x:f>ROUND(R4617/'Inputs'!$C$4,2)</x:f>
        <x:v>9.07</x:v>
      </x:c>
      <x:c r="T4617" s="33" t="n">
        <x:f>ROUND((P4617-Q4617)*G4617*'Inputs'!$C$25/1000,1)</x:f>
        <x:v>56.4</x:v>
      </x:c>
    </x:row>
    <x:row r="4618">
      <x:c r="A4618" t="n">
        <x:v>4603</x:v>
      </x:c>
      <x:c r="B4618" s="68" t="n">
        <x:v>58</x:v>
      </x:c>
      <x:c r="C4618" s="68" t="n">
        <x:v>28.8</x:v>
      </x:c>
      <x:c r="D4618" s="68" t="n">
        <x:v>225.1</x:v>
      </x:c>
      <x:c r="E4618" s="68" t="n">
        <x:v>23.7</x:v>
      </x:c>
      <x:c r="F4618" s="68" t="n">
        <x:v>50</x:v>
      </x:c>
      <x:c r="G4618" s="68" t="n">
        <x:v>7.8</x:v>
      </x:c>
      <x:c r="H4618" s="69" t="n">
        <x:v>1.954</x:v>
      </x:c>
      <x:c r="I4618" s="68" t="n">
        <x:v>6363</x:v>
      </x:c>
      <x:c r="J4618" s="68" t="n">
        <x:v>9</x:v>
      </x:c>
      <x:c r="K4618" s="68" t="n">
        <x:v>433</x:v>
      </x:c>
      <x:c r="L4618" s="68" t="n">
        <x:v>1.9</x:v>
      </x:c>
      <x:c r="M4618" s="70" t="n">
        <x:v>0.1</x:v>
      </x:c>
      <x:c r="N4618" s="71" t="n">
        <x:v>151</x:v>
      </x:c>
      <x:c r="O4618" s="33" t="n">
        <x:f>ROUND(3*E4618+F4618+G4618*H4618,1)</x:f>
        <x:v>136.3</x:v>
      </x:c>
      <x:c r="P4618" s="33" t="n">
        <x:f>ROUND('Inputs'!$C$4*'Inputs'!$C$7*'Inputs'!$C$5*C4618/3600,1)</x:f>
        <x:v>4160</x:v>
      </x:c>
      <x:c r="Q4618" s="33" t="n">
        <x:f>ROUND(('Inputs'!$C$4/B4618)*'Inputs'!$C$7*'Inputs'!$C$6*D4618/3600,1)</x:f>
        <x:v>1121.2</x:v>
      </x:c>
      <x:c r="R4618" s="59" t="n">
        <x:f>ROUND((P4618-Q4618)*O4618-('Inputs'!$C$4/B4618)*(I4618/J4618+K4618)-'Inputs'!$C$4*L4618-('Inputs'!$C$4*'Inputs'!$C$20*'Inputs'!$C$21*'Inputs'!$C$22/1000)*M4618*N4618,0)</x:f>
        <x:v>164871</x:v>
      </x:c>
      <x:c r="S4618" s="59" t="n">
        <x:f>ROUND(R4618/'Inputs'!$C$4,2)</x:f>
        <x:v>16.49</x:v>
      </x:c>
      <x:c r="T4618" s="33" t="n">
        <x:f>ROUND((P4618-Q4618)*G4618*'Inputs'!$C$25/1000,1)</x:f>
        <x:v>61.2</x:v>
      </x:c>
    </x:row>
    <x:row r="4619">
      <x:c r="A4619" t="n">
        <x:v>4604</x:v>
      </x:c>
      <x:c r="B4619" s="68" t="n">
        <x:v>33.8</x:v>
      </x:c>
      <x:c r="C4619" s="68" t="n">
        <x:v>28.4</x:v>
      </x:c>
      <x:c r="D4619" s="68" t="n">
        <x:v>226.7</x:v>
      </x:c>
      <x:c r="E4619" s="68" t="n">
        <x:v>24.1</x:v>
      </x:c>
      <x:c r="F4619" s="68" t="n">
        <x:v>43</x:v>
      </x:c>
      <x:c r="G4619" s="68" t="n">
        <x:v>10.4</x:v>
      </x:c>
      <x:c r="H4619" s="69" t="n">
        <x:v>2.002</x:v>
      </x:c>
      <x:c r="I4619" s="68" t="n">
        <x:v>8490</x:v>
      </x:c>
      <x:c r="J4619" s="68" t="n">
        <x:v>10.6</x:v>
      </x:c>
      <x:c r="K4619" s="68" t="n">
        <x:v>452</x:v>
      </x:c>
      <x:c r="L4619" s="68" t="n">
        <x:v>2.3</x:v>
      </x:c>
      <x:c r="M4619" s="70" t="n">
        <x:v>0.041</x:v>
      </x:c>
      <x:c r="N4619" s="71" t="n">
        <x:v>70</x:v>
      </x:c>
      <x:c r="O4619" s="33" t="n">
        <x:f>ROUND(3*E4619+F4619+G4619*H4619,1)</x:f>
        <x:v>136.1</x:v>
      </x:c>
      <x:c r="P4619" s="33" t="n">
        <x:f>ROUND('Inputs'!$C$4*'Inputs'!$C$7*'Inputs'!$C$5*C4619/3600,1)</x:f>
        <x:v>4102.2</x:v>
      </x:c>
      <x:c r="Q4619" s="33" t="n">
        <x:f>ROUND(('Inputs'!$C$4/B4619)*'Inputs'!$C$7*'Inputs'!$C$6*D4619/3600,1)</x:f>
        <x:v>1937.6</x:v>
      </x:c>
      <x:c r="R4619" s="59" t="n">
        <x:f>ROUND((P4619-Q4619)*O4619-('Inputs'!$C$4/B4619)*(I4619/J4619+K4619)-'Inputs'!$C$4*L4619-('Inputs'!$C$4*'Inputs'!$C$20*'Inputs'!$C$21*'Inputs'!$C$22/1000)*M4619*N4619,0)</x:f>
        <x:v>-105509</x:v>
      </x:c>
      <x:c r="S4619" s="59" t="n">
        <x:f>ROUND(R4619/'Inputs'!$C$4,2)</x:f>
        <x:v>-10.55</x:v>
      </x:c>
      <x:c r="T4619" s="33" t="n">
        <x:f>ROUND((P4619-Q4619)*G4619*'Inputs'!$C$25/1000,1)</x:f>
        <x:v>58.2</x:v>
      </x:c>
    </x:row>
    <x:row r="4620">
      <x:c r="A4620" t="n">
        <x:v>4605</x:v>
      </x:c>
      <x:c r="B4620" s="68" t="n">
        <x:v>37.3</x:v>
      </x:c>
      <x:c r="C4620" s="68" t="n">
        <x:v>25.7</x:v>
      </x:c>
      <x:c r="D4620" s="68" t="n">
        <x:v>233.5</x:v>
      </x:c>
      <x:c r="E4620" s="68" t="n">
        <x:v>27.2</x:v>
      </x:c>
      <x:c r="F4620" s="68" t="n">
        <x:v>33.4</x:v>
      </x:c>
      <x:c r="G4620" s="68" t="n">
        <x:v>9.8</x:v>
      </x:c>
      <x:c r="H4620" s="69" t="n">
        <x:v>1.96</x:v>
      </x:c>
      <x:c r="I4620" s="68" t="n">
        <x:v>5077</x:v>
      </x:c>
      <x:c r="J4620" s="68" t="n">
        <x:v>13.4</x:v>
      </x:c>
      <x:c r="K4620" s="68" t="n">
        <x:v>454</x:v>
      </x:c>
      <x:c r="L4620" s="68" t="n">
        <x:v>2</x:v>
      </x:c>
      <x:c r="M4620" s="70" t="n">
        <x:v>0.1</x:v>
      </x:c>
      <x:c r="N4620" s="71" t="n">
        <x:v>61</x:v>
      </x:c>
      <x:c r="O4620" s="33" t="n">
        <x:f>ROUND(3*E4620+F4620+G4620*H4620,1)</x:f>
        <x:v>134.2</x:v>
      </x:c>
      <x:c r="P4620" s="33" t="n">
        <x:f>ROUND('Inputs'!$C$4*'Inputs'!$C$7*'Inputs'!$C$5*C4620/3600,1)</x:f>
        <x:v>3712.2</x:v>
      </x:c>
      <x:c r="Q4620" s="33" t="n">
        <x:f>ROUND(('Inputs'!$C$4/B4620)*'Inputs'!$C$7*'Inputs'!$C$6*D4620/3600,1)</x:f>
        <x:v>1808.5</x:v>
      </x:c>
      <x:c r="R4620" s="59" t="n">
        <x:f>ROUND((P4620-Q4620)*O4620-('Inputs'!$C$4/B4620)*(I4620/J4620+K4620)-'Inputs'!$C$4*L4620-('Inputs'!$C$4*'Inputs'!$C$20*'Inputs'!$C$21*'Inputs'!$C$22/1000)*M4620*N4620,0)</x:f>
        <x:v>-1456</x:v>
      </x:c>
      <x:c r="S4620" s="59" t="n">
        <x:f>ROUND(R4620/'Inputs'!$C$4,2)</x:f>
        <x:v>-0.15</x:v>
      </x:c>
      <x:c r="T4620" s="33" t="n">
        <x:f>ROUND((P4620-Q4620)*G4620*'Inputs'!$C$25/1000,1)</x:f>
        <x:v>48.2</x:v>
      </x:c>
    </x:row>
    <x:row r="4621">
      <x:c r="A4621" t="n">
        <x:v>4606</x:v>
      </x:c>
      <x:c r="B4621" s="68" t="n">
        <x:v>35.7</x:v>
      </x:c>
      <x:c r="C4621" s="68" t="n">
        <x:v>29.8</x:v>
      </x:c>
      <x:c r="D4621" s="68" t="n">
        <x:v>178.2</x:v>
      </x:c>
      <x:c r="E4621" s="68" t="n">
        <x:v>24.6</x:v>
      </x:c>
      <x:c r="F4621" s="68" t="n">
        <x:v>51.6</x:v>
      </x:c>
      <x:c r="G4621" s="68" t="n">
        <x:v>10.8</x:v>
      </x:c>
      <x:c r="H4621" s="69" t="n">
        <x:v>2.017</x:v>
      </x:c>
      <x:c r="I4621" s="68" t="n">
        <x:v>7065</x:v>
      </x:c>
      <x:c r="J4621" s="68" t="n">
        <x:v>9.2</x:v>
      </x:c>
      <x:c r="K4621" s="68" t="n">
        <x:v>879</x:v>
      </x:c>
      <x:c r="L4621" s="68" t="n">
        <x:v>3.7</x:v>
      </x:c>
      <x:c r="M4621" s="70" t="n">
        <x:v>0.094</x:v>
      </x:c>
      <x:c r="N4621" s="71" t="n">
        <x:v>79</x:v>
      </x:c>
      <x:c r="O4621" s="33" t="n">
        <x:f>ROUND(3*E4621+F4621+G4621*H4621,1)</x:f>
        <x:v>147.2</x:v>
      </x:c>
      <x:c r="P4621" s="33" t="n">
        <x:f>ROUND('Inputs'!$C$4*'Inputs'!$C$7*'Inputs'!$C$5*C4621/3600,1)</x:f>
        <x:v>4304.4</x:v>
      </x:c>
      <x:c r="Q4621" s="33" t="n">
        <x:f>ROUND(('Inputs'!$C$4/B4621)*'Inputs'!$C$7*'Inputs'!$C$6*D4621/3600,1)</x:f>
        <x:v>1442</x:v>
      </x:c>
      <x:c r="R4621" s="59" t="n">
        <x:f>ROUND((P4621-Q4621)*O4621-('Inputs'!$C$4/B4621)*(I4621/J4621+K4621)-'Inputs'!$C$4*L4621-('Inputs'!$C$4*'Inputs'!$C$20*'Inputs'!$C$21*'Inputs'!$C$22/1000)*M4621*N4621,0)</x:f>
        <x:v>-93587</x:v>
      </x:c>
      <x:c r="S4621" s="59" t="n">
        <x:f>ROUND(R4621/'Inputs'!$C$4,2)</x:f>
        <x:v>-9.36</x:v>
      </x:c>
      <x:c r="T4621" s="33" t="n">
        <x:f>ROUND((P4621-Q4621)*G4621*'Inputs'!$C$25/1000,1)</x:f>
        <x:v>79.9</x:v>
      </x:c>
    </x:row>
    <x:row r="4622">
      <x:c r="A4622" t="n">
        <x:v>4607</x:v>
      </x:c>
      <x:c r="B4622" s="68" t="n">
        <x:v>40.2</x:v>
      </x:c>
      <x:c r="C4622" s="68" t="n">
        <x:v>28.6</x:v>
      </x:c>
      <x:c r="D4622" s="68" t="n">
        <x:v>240</x:v>
      </x:c>
      <x:c r="E4622" s="68" t="n">
        <x:v>22</x:v>
      </x:c>
      <x:c r="F4622" s="68" t="n">
        <x:v>30.7</x:v>
      </x:c>
      <x:c r="G4622" s="68" t="n">
        <x:v>10.6</x:v>
      </x:c>
      <x:c r="H4622" s="69" t="n">
        <x:v>1.86</x:v>
      </x:c>
      <x:c r="I4622" s="68" t="n">
        <x:v>8437</x:v>
      </x:c>
      <x:c r="J4622" s="68" t="n">
        <x:v>9.6</x:v>
      </x:c>
      <x:c r="K4622" s="68" t="n">
        <x:v>560</x:v>
      </x:c>
      <x:c r="L4622" s="68" t="n">
        <x:v>3.4</x:v>
      </x:c>
      <x:c r="M4622" s="70" t="n">
        <x:v>0.025</x:v>
      </x:c>
      <x:c r="N4622" s="71" t="n">
        <x:v>135</x:v>
      </x:c>
      <x:c r="O4622" s="33" t="n">
        <x:f>ROUND(3*E4622+F4622+G4622*H4622,1)</x:f>
        <x:v>116.4</x:v>
      </x:c>
      <x:c r="P4622" s="33" t="n">
        <x:f>ROUND('Inputs'!$C$4*'Inputs'!$C$7*'Inputs'!$C$5*C4622/3600,1)</x:f>
        <x:v>4131.1</x:v>
      </x:c>
      <x:c r="Q4622" s="33" t="n">
        <x:f>ROUND(('Inputs'!$C$4/B4622)*'Inputs'!$C$7*'Inputs'!$C$6*D4622/3600,1)</x:f>
        <x:v>1724.7</x:v>
      </x:c>
      <x:c r="R4622" s="59" t="n">
        <x:f>ROUND((P4622-Q4622)*O4622-('Inputs'!$C$4/B4622)*(I4622/J4622+K4622)-'Inputs'!$C$4*L4622-('Inputs'!$C$4*'Inputs'!$C$20*'Inputs'!$C$21*'Inputs'!$C$22/1000)*M4622*N4622,0)</x:f>
        <x:v>-119366</x:v>
      </x:c>
      <x:c r="S4622" s="59" t="n">
        <x:f>ROUND(R4622/'Inputs'!$C$4,2)</x:f>
        <x:v>-11.94</x:v>
      </x:c>
      <x:c r="T4622" s="33" t="n">
        <x:f>ROUND((P4622-Q4622)*G4622*'Inputs'!$C$25/1000,1)</x:f>
        <x:v>65.9</x:v>
      </x:c>
    </x:row>
    <x:row r="4623">
      <x:c r="A4623" t="n">
        <x:v>4608</x:v>
      </x:c>
      <x:c r="B4623" s="68" t="n">
        <x:v>44.2</x:v>
      </x:c>
      <x:c r="C4623" s="68" t="n">
        <x:v>28.2</x:v>
      </x:c>
      <x:c r="D4623" s="68" t="n">
        <x:v>221.7</x:v>
      </x:c>
      <x:c r="E4623" s="68" t="n">
        <x:v>22.4</x:v>
      </x:c>
      <x:c r="F4623" s="68" t="n">
        <x:v>54.4</x:v>
      </x:c>
      <x:c r="G4623" s="68" t="n">
        <x:v>7.1</x:v>
      </x:c>
      <x:c r="H4623" s="69" t="n">
        <x:v>2.009</x:v>
      </x:c>
      <x:c r="I4623" s="68" t="n">
        <x:v>4758</x:v>
      </x:c>
      <x:c r="J4623" s="68" t="n">
        <x:v>13.1</x:v>
      </x:c>
      <x:c r="K4623" s="68" t="n">
        <x:v>391</x:v>
      </x:c>
      <x:c r="L4623" s="68" t="n">
        <x:v>4.4</x:v>
      </x:c>
      <x:c r="M4623" s="70" t="n">
        <x:v>0.091</x:v>
      </x:c>
      <x:c r="N4623" s="71" t="n">
        <x:v>68</x:v>
      </x:c>
      <x:c r="O4623" s="33" t="n">
        <x:f>ROUND(3*E4623+F4623+G4623*H4623,1)</x:f>
        <x:v>135.9</x:v>
      </x:c>
      <x:c r="P4623" s="33" t="n">
        <x:f>ROUND('Inputs'!$C$4*'Inputs'!$C$7*'Inputs'!$C$5*C4623/3600,1)</x:f>
        <x:v>4073.3</x:v>
      </x:c>
      <x:c r="Q4623" s="33" t="n">
        <x:f>ROUND(('Inputs'!$C$4/B4623)*'Inputs'!$C$7*'Inputs'!$C$6*D4623/3600,1)</x:f>
        <x:v>1449</x:v>
      </x:c>
      <x:c r="R4623" s="59" t="n">
        <x:f>ROUND((P4623-Q4623)*O4623-('Inputs'!$C$4/B4623)*(I4623/J4623+K4623)-'Inputs'!$C$4*L4623-('Inputs'!$C$4*'Inputs'!$C$20*'Inputs'!$C$21*'Inputs'!$C$22/1000)*M4623*N4623,0)</x:f>
        <x:v>128170</x:v>
      </x:c>
      <x:c r="S4623" s="59" t="n">
        <x:f>ROUND(R4623/'Inputs'!$C$4,2)</x:f>
        <x:v>12.82</x:v>
      </x:c>
      <x:c r="T4623" s="33" t="n">
        <x:f>ROUND((P4623-Q4623)*G4623*'Inputs'!$C$25/1000,1)</x:f>
        <x:v>48.1</x:v>
      </x:c>
    </x:row>
    <x:row r="4624">
      <x:c r="A4624" t="n">
        <x:v>4609</x:v>
      </x:c>
      <x:c r="B4624" s="68" t="n">
        <x:v>26.3</x:v>
      </x:c>
      <x:c r="C4624" s="68" t="n">
        <x:v>32</x:v>
      </x:c>
      <x:c r="D4624" s="68" t="n">
        <x:v>204.9</x:v>
      </x:c>
      <x:c r="E4624" s="68" t="n">
        <x:v>20.9</x:v>
      </x:c>
      <x:c r="F4624" s="68" t="n">
        <x:v>32.4</x:v>
      </x:c>
      <x:c r="G4624" s="68" t="n">
        <x:v>8</x:v>
      </x:c>
      <x:c r="H4624" s="69" t="n">
        <x:v>1.864</x:v>
      </x:c>
      <x:c r="I4624" s="68" t="n">
        <x:v>7687</x:v>
      </x:c>
      <x:c r="J4624" s="68" t="n">
        <x:v>12.5</x:v>
      </x:c>
      <x:c r="K4624" s="68" t="n">
        <x:v>427</x:v>
      </x:c>
      <x:c r="L4624" s="68" t="n">
        <x:v>3</x:v>
      </x:c>
      <x:c r="M4624" s="70" t="n">
        <x:v>0.086</x:v>
      </x:c>
      <x:c r="N4624" s="71" t="n">
        <x:v>134</x:v>
      </x:c>
      <x:c r="O4624" s="33" t="n">
        <x:f>ROUND(3*E4624+F4624+G4624*H4624,1)</x:f>
        <x:v>110</x:v>
      </x:c>
      <x:c r="P4624" s="33" t="n">
        <x:f>ROUND('Inputs'!$C$4*'Inputs'!$C$7*'Inputs'!$C$5*C4624/3600,1)</x:f>
        <x:v>4622.2</x:v>
      </x:c>
      <x:c r="Q4624" s="33" t="n">
        <x:f>ROUND(('Inputs'!$C$4/B4624)*'Inputs'!$C$7*'Inputs'!$C$6*D4624/3600,1)</x:f>
        <x:v>2250.7</x:v>
      </x:c>
      <x:c r="R4624" s="59" t="n">
        <x:f>ROUND((P4624-Q4624)*O4624-('Inputs'!$C$4/B4624)*(I4624/J4624+K4624)-'Inputs'!$C$4*L4624-('Inputs'!$C$4*'Inputs'!$C$20*'Inputs'!$C$21*'Inputs'!$C$22/1000)*M4624*N4624,0)</x:f>
        <x:v>-191087</x:v>
      </x:c>
      <x:c r="S4624" s="59" t="n">
        <x:f>ROUND(R4624/'Inputs'!$C$4,2)</x:f>
        <x:v>-19.11</x:v>
      </x:c>
      <x:c r="T4624" s="33" t="n">
        <x:f>ROUND((P4624-Q4624)*G4624*'Inputs'!$C$25/1000,1)</x:f>
        <x:v>49</x:v>
      </x:c>
    </x:row>
    <x:row r="4625">
      <x:c r="A4625" t="n">
        <x:v>4610</x:v>
      </x:c>
      <x:c r="B4625" s="68" t="n">
        <x:v>52.9</x:v>
      </x:c>
      <x:c r="C4625" s="68" t="n">
        <x:v>28.7</x:v>
      </x:c>
      <x:c r="D4625" s="68" t="n">
        <x:v>230.2</x:v>
      </x:c>
      <x:c r="E4625" s="68" t="n">
        <x:v>28</x:v>
      </x:c>
      <x:c r="F4625" s="68" t="n">
        <x:v>50.1</x:v>
      </x:c>
      <x:c r="G4625" s="68" t="n">
        <x:v>10.8</x:v>
      </x:c>
      <x:c r="H4625" s="69" t="n">
        <x:v>1.823</x:v>
      </x:c>
      <x:c r="I4625" s="68" t="n">
        <x:v>7210</x:v>
      </x:c>
      <x:c r="J4625" s="68" t="n">
        <x:v>9.9</x:v>
      </x:c>
      <x:c r="K4625" s="68" t="n">
        <x:v>820</x:v>
      </x:c>
      <x:c r="L4625" s="68" t="n">
        <x:v>4.4</x:v>
      </x:c>
      <x:c r="M4625" s="70" t="n">
        <x:v>0.09</x:v>
      </x:c>
      <x:c r="N4625" s="71" t="n">
        <x:v>115</x:v>
      </x:c>
      <x:c r="O4625" s="33" t="n">
        <x:f>ROUND(3*E4625+F4625+G4625*H4625,1)</x:f>
        <x:v>153.8</x:v>
      </x:c>
      <x:c r="P4625" s="33" t="n">
        <x:f>ROUND('Inputs'!$C$4*'Inputs'!$C$7*'Inputs'!$C$5*C4625/3600,1)</x:f>
        <x:v>4145.6</x:v>
      </x:c>
      <x:c r="Q4625" s="33" t="n">
        <x:f>ROUND(('Inputs'!$C$4/B4625)*'Inputs'!$C$7*'Inputs'!$C$6*D4625/3600,1)</x:f>
        <x:v>1257.1</x:v>
      </x:c>
      <x:c r="R4625" s="59" t="n">
        <x:f>ROUND((P4625-Q4625)*O4625-('Inputs'!$C$4/B4625)*(I4625/J4625+K4625)-'Inputs'!$C$4*L4625-('Inputs'!$C$4*'Inputs'!$C$20*'Inputs'!$C$21*'Inputs'!$C$22/1000)*M4625*N4625,0)</x:f>
        <x:v>84426</x:v>
      </x:c>
      <x:c r="S4625" s="59" t="n">
        <x:f>ROUND(R4625/'Inputs'!$C$4,2)</x:f>
        <x:v>8.44</x:v>
      </x:c>
      <x:c r="T4625" s="33" t="n">
        <x:f>ROUND((P4625-Q4625)*G4625*'Inputs'!$C$25/1000,1)</x:f>
        <x:v>80.6</x:v>
      </x:c>
    </x:row>
    <x:row r="4626">
      <x:c r="A4626" t="n">
        <x:v>4611</x:v>
      </x:c>
      <x:c r="B4626" s="68" t="n">
        <x:v>40.4</x:v>
      </x:c>
      <x:c r="C4626" s="68" t="n">
        <x:v>29.6</x:v>
      </x:c>
      <x:c r="D4626" s="68" t="n">
        <x:v>211.4</x:v>
      </x:c>
      <x:c r="E4626" s="68" t="n">
        <x:v>25.4</x:v>
      </x:c>
      <x:c r="F4626" s="68" t="n">
        <x:v>38.5</x:v>
      </x:c>
      <x:c r="G4626" s="68" t="n">
        <x:v>7.7</x:v>
      </x:c>
      <x:c r="H4626" s="69" t="n">
        <x:v>1.688</x:v>
      </x:c>
      <x:c r="I4626" s="68" t="n">
        <x:v>5754</x:v>
      </x:c>
      <x:c r="J4626" s="68" t="n">
        <x:v>8.2</x:v>
      </x:c>
      <x:c r="K4626" s="68" t="n">
        <x:v>543</x:v>
      </x:c>
      <x:c r="L4626" s="68" t="n">
        <x:v>5.7</x:v>
      </x:c>
      <x:c r="M4626" s="70" t="n">
        <x:v>0.084</x:v>
      </x:c>
      <x:c r="N4626" s="71" t="n">
        <x:v>79</x:v>
      </x:c>
      <x:c r="O4626" s="33" t="n">
        <x:f>ROUND(3*E4626+F4626+G4626*H4626,1)</x:f>
        <x:v>127.7</x:v>
      </x:c>
      <x:c r="P4626" s="33" t="n">
        <x:f>ROUND('Inputs'!$C$4*'Inputs'!$C$7*'Inputs'!$C$5*C4626/3600,1)</x:f>
        <x:v>4275.6</x:v>
      </x:c>
      <x:c r="Q4626" s="33" t="n">
        <x:f>ROUND(('Inputs'!$C$4/B4626)*'Inputs'!$C$7*'Inputs'!$C$6*D4626/3600,1)</x:f>
        <x:v>1511.7</x:v>
      </x:c>
      <x:c r="R4626" s="59" t="n">
        <x:f>ROUND((P4626-Q4626)*O4626-('Inputs'!$C$4/B4626)*(I4626/J4626+K4626)-'Inputs'!$C$4*L4626-('Inputs'!$C$4*'Inputs'!$C$20*'Inputs'!$C$21*'Inputs'!$C$22/1000)*M4626*N4626,0)</x:f>
        <x:v>-26985</x:v>
      </x:c>
      <x:c r="S4626" s="59" t="n">
        <x:f>ROUND(R4626/'Inputs'!$C$4,2)</x:f>
        <x:v>-2.7</x:v>
      </x:c>
      <x:c r="T4626" s="33" t="n">
        <x:f>ROUND((P4626-Q4626)*G4626*'Inputs'!$C$25/1000,1)</x:f>
        <x:v>55</x:v>
      </x:c>
    </x:row>
    <x:row r="4627">
      <x:c r="A4627" t="n">
        <x:v>4612</x:v>
      </x:c>
      <x:c r="B4627" s="68" t="n">
        <x:v>49.9</x:v>
      </x:c>
      <x:c r="C4627" s="68" t="n">
        <x:v>27.6</x:v>
      </x:c>
      <x:c r="D4627" s="68" t="n">
        <x:v>228.8</x:v>
      </x:c>
      <x:c r="E4627" s="68" t="n">
        <x:v>23.1</x:v>
      </x:c>
      <x:c r="F4627" s="68" t="n">
        <x:v>52.6</x:v>
      </x:c>
      <x:c r="G4627" s="68" t="n">
        <x:v>7.8</x:v>
      </x:c>
      <x:c r="H4627" s="69" t="n">
        <x:v>1.827</x:v>
      </x:c>
      <x:c r="I4627" s="68" t="n">
        <x:v>5582</x:v>
      </x:c>
      <x:c r="J4627" s="68" t="n">
        <x:v>9.3</x:v>
      </x:c>
      <x:c r="K4627" s="68" t="n">
        <x:v>480</x:v>
      </x:c>
      <x:c r="L4627" s="68" t="n">
        <x:v>2.1</x:v>
      </x:c>
      <x:c r="M4627" s="70" t="n">
        <x:v>0.032</x:v>
      </x:c>
      <x:c r="N4627" s="71" t="n">
        <x:v>111</x:v>
      </x:c>
      <x:c r="O4627" s="33" t="n">
        <x:f>ROUND(3*E4627+F4627+G4627*H4627,1)</x:f>
        <x:v>136.2</x:v>
      </x:c>
      <x:c r="P4627" s="33" t="n">
        <x:f>ROUND('Inputs'!$C$4*'Inputs'!$C$7*'Inputs'!$C$5*C4627/3600,1)</x:f>
        <x:v>3986.7</x:v>
      </x:c>
      <x:c r="Q4627" s="33" t="n">
        <x:f>ROUND(('Inputs'!$C$4/B4627)*'Inputs'!$C$7*'Inputs'!$C$6*D4627/3600,1)</x:f>
        <x:v>1324.6</x:v>
      </x:c>
      <x:c r="R4627" s="59" t="n">
        <x:f>ROUND((P4627-Q4627)*O4627-('Inputs'!$C$4/B4627)*(I4627/J4627+K4627)-'Inputs'!$C$4*L4627-('Inputs'!$C$4*'Inputs'!$C$20*'Inputs'!$C$21*'Inputs'!$C$22/1000)*M4627*N4627,0)</x:f>
        <x:v>117159</x:v>
      </x:c>
      <x:c r="S4627" s="59" t="n">
        <x:f>ROUND(R4627/'Inputs'!$C$4,2)</x:f>
        <x:v>11.72</x:v>
      </x:c>
      <x:c r="T4627" s="33" t="n">
        <x:f>ROUND((P4627-Q4627)*G4627*'Inputs'!$C$25/1000,1)</x:f>
        <x:v>53.6</x:v>
      </x:c>
    </x:row>
    <x:row r="4628">
      <x:c r="A4628" t="n">
        <x:v>4613</x:v>
      </x:c>
      <x:c r="B4628" s="68" t="n">
        <x:v>31.7</x:v>
      </x:c>
      <x:c r="C4628" s="68" t="n">
        <x:v>30.9</x:v>
      </x:c>
      <x:c r="D4628" s="68" t="n">
        <x:v>197.1</x:v>
      </x:c>
      <x:c r="E4628" s="68" t="n">
        <x:v>23.6</x:v>
      </x:c>
      <x:c r="F4628" s="68" t="n">
        <x:v>53.8</x:v>
      </x:c>
      <x:c r="G4628" s="68" t="n">
        <x:v>8.4</x:v>
      </x:c>
      <x:c r="H4628" s="69" t="n">
        <x:v>1.809</x:v>
      </x:c>
      <x:c r="I4628" s="68" t="n">
        <x:v>6159</x:v>
      </x:c>
      <x:c r="J4628" s="68" t="n">
        <x:v>9.6</x:v>
      </x:c>
      <x:c r="K4628" s="68" t="n">
        <x:v>678</x:v>
      </x:c>
      <x:c r="L4628" s="68" t="n">
        <x:v>1.9</x:v>
      </x:c>
      <x:c r="M4628" s="70" t="n">
        <x:v>0.027</x:v>
      </x:c>
      <x:c r="N4628" s="71" t="n">
        <x:v>104</x:v>
      </x:c>
      <x:c r="O4628" s="33" t="n">
        <x:f>ROUND(3*E4628+F4628+G4628*H4628,1)</x:f>
        <x:v>139.8</x:v>
      </x:c>
      <x:c r="P4628" s="33" t="n">
        <x:f>ROUND('Inputs'!$C$4*'Inputs'!$C$7*'Inputs'!$C$5*C4628/3600,1)</x:f>
        <x:v>4463.3</x:v>
      </x:c>
      <x:c r="Q4628" s="33" t="n">
        <x:f>ROUND(('Inputs'!$C$4/B4628)*'Inputs'!$C$7*'Inputs'!$C$6*D4628/3600,1)</x:f>
        <x:v>1796.2</x:v>
      </x:c>
      <x:c r="R4628" s="59" t="n">
        <x:f>ROUND((P4628-Q4628)*O4628-('Inputs'!$C$4/B4628)*(I4628/J4628+K4628)-'Inputs'!$C$4*L4628-('Inputs'!$C$4*'Inputs'!$C$20*'Inputs'!$C$21*'Inputs'!$C$22/1000)*M4628*N4628,0)</x:f>
        <x:v>-68684</x:v>
      </x:c>
      <x:c r="S4628" s="59" t="n">
        <x:f>ROUND(R4628/'Inputs'!$C$4,2)</x:f>
        <x:v>-6.87</x:v>
      </x:c>
      <x:c r="T4628" s="33" t="n">
        <x:f>ROUND((P4628-Q4628)*G4628*'Inputs'!$C$25/1000,1)</x:f>
        <x:v>57.9</x:v>
      </x:c>
    </x:row>
    <x:row r="4629">
      <x:c r="A4629" t="n">
        <x:v>4614</x:v>
      </x:c>
      <x:c r="B4629" s="68" t="n">
        <x:v>56.7</x:v>
      </x:c>
      <x:c r="C4629" s="68" t="n">
        <x:v>33</x:v>
      </x:c>
      <x:c r="D4629" s="68" t="n">
        <x:v>248.6</x:v>
      </x:c>
      <x:c r="E4629" s="68" t="n">
        <x:v>21.5</x:v>
      </x:c>
      <x:c r="F4629" s="68" t="n">
        <x:v>44.1</x:v>
      </x:c>
      <x:c r="G4629" s="68" t="n">
        <x:v>9.3</x:v>
      </x:c>
      <x:c r="H4629" s="69" t="n">
        <x:v>1.783</x:v>
      </x:c>
      <x:c r="I4629" s="68" t="n">
        <x:v>6066</x:v>
      </x:c>
      <x:c r="J4629" s="68" t="n">
        <x:v>14</x:v>
      </x:c>
      <x:c r="K4629" s="68" t="n">
        <x:v>510</x:v>
      </x:c>
      <x:c r="L4629" s="68" t="n">
        <x:v>2.2</x:v>
      </x:c>
      <x:c r="M4629" s="70" t="n">
        <x:v>0.012</x:v>
      </x:c>
      <x:c r="N4629" s="71" t="n">
        <x:v>72</x:v>
      </x:c>
      <x:c r="O4629" s="33" t="n">
        <x:f>ROUND(3*E4629+F4629+G4629*H4629,1)</x:f>
        <x:v>125.2</x:v>
      </x:c>
      <x:c r="P4629" s="33" t="n">
        <x:f>ROUND('Inputs'!$C$4*'Inputs'!$C$7*'Inputs'!$C$5*C4629/3600,1)</x:f>
        <x:v>4766.7</x:v>
      </x:c>
      <x:c r="Q4629" s="33" t="n">
        <x:f>ROUND(('Inputs'!$C$4/B4629)*'Inputs'!$C$7*'Inputs'!$C$6*D4629/3600,1)</x:f>
        <x:v>1266.6</x:v>
      </x:c>
      <x:c r="R4629" s="59" t="n">
        <x:f>ROUND((P4629-Q4629)*O4629-('Inputs'!$C$4/B4629)*(I4629/J4629+K4629)-'Inputs'!$C$4*L4629-('Inputs'!$C$4*'Inputs'!$C$20*'Inputs'!$C$21*'Inputs'!$C$22/1000)*M4629*N4629,0)</x:f>
        <x:v>247916</x:v>
      </x:c>
      <x:c r="S4629" s="59" t="n">
        <x:f>ROUND(R4629/'Inputs'!$C$4,2)</x:f>
        <x:v>24.79</x:v>
      </x:c>
      <x:c r="T4629" s="33" t="n">
        <x:f>ROUND((P4629-Q4629)*G4629*'Inputs'!$C$25/1000,1)</x:f>
        <x:v>84.1</x:v>
      </x:c>
    </x:row>
    <x:row r="4630">
      <x:c r="A4630" t="n">
        <x:v>4615</x:v>
      </x:c>
      <x:c r="B4630" s="68" t="n">
        <x:v>57.2</x:v>
      </x:c>
      <x:c r="C4630" s="68" t="n">
        <x:v>25</x:v>
      </x:c>
      <x:c r="D4630" s="68" t="n">
        <x:v>191.3</x:v>
      </x:c>
      <x:c r="E4630" s="68" t="n">
        <x:v>24.4</x:v>
      </x:c>
      <x:c r="F4630" s="68" t="n">
        <x:v>36.7</x:v>
      </x:c>
      <x:c r="G4630" s="68" t="n">
        <x:v>10.4</x:v>
      </x:c>
      <x:c r="H4630" s="69" t="n">
        <x:v>1.805</x:v>
      </x:c>
      <x:c r="I4630" s="68" t="n">
        <x:v>5122</x:v>
      </x:c>
      <x:c r="J4630" s="68" t="n">
        <x:v>11.1</x:v>
      </x:c>
      <x:c r="K4630" s="68" t="n">
        <x:v>752</x:v>
      </x:c>
      <x:c r="L4630" s="68" t="n">
        <x:v>5.7</x:v>
      </x:c>
      <x:c r="M4630" s="70" t="n">
        <x:v>0.065</x:v>
      </x:c>
      <x:c r="N4630" s="71" t="n">
        <x:v>152</x:v>
      </x:c>
      <x:c r="O4630" s="33" t="n">
        <x:f>ROUND(3*E4630+F4630+G4630*H4630,1)</x:f>
        <x:v>128.7</x:v>
      </x:c>
      <x:c r="P4630" s="33" t="n">
        <x:f>ROUND('Inputs'!$C$4*'Inputs'!$C$7*'Inputs'!$C$5*C4630/3600,1)</x:f>
        <x:v>3611.1</x:v>
      </x:c>
      <x:c r="Q4630" s="33" t="n">
        <x:f>ROUND(('Inputs'!$C$4/B4630)*'Inputs'!$C$7*'Inputs'!$C$6*D4630/3600,1)</x:f>
        <x:v>966.2</x:v>
      </x:c>
      <x:c r="R4630" s="59" t="n">
        <x:f>ROUND((P4630-Q4630)*O4630-('Inputs'!$C$4/B4630)*(I4630/J4630+K4630)-'Inputs'!$C$4*L4630-('Inputs'!$C$4*'Inputs'!$C$20*'Inputs'!$C$21*'Inputs'!$C$22/1000)*M4630*N4630,0)</x:f>
        <x:v>49165</x:v>
      </x:c>
      <x:c r="S4630" s="59" t="n">
        <x:f>ROUND(R4630/'Inputs'!$C$4,2)</x:f>
        <x:v>4.92</x:v>
      </x:c>
      <x:c r="T4630" s="33" t="n">
        <x:f>ROUND((P4630-Q4630)*G4630*'Inputs'!$C$25/1000,1)</x:f>
        <x:v>71.1</x:v>
      </x:c>
    </x:row>
    <x:row r="4631">
      <x:c r="A4631" t="n">
        <x:v>4616</x:v>
      </x:c>
      <x:c r="B4631" s="68" t="n">
        <x:v>34.2</x:v>
      </x:c>
      <x:c r="C4631" s="68" t="n">
        <x:v>30.2</x:v>
      </x:c>
      <x:c r="D4631" s="68" t="n">
        <x:v>228.4</x:v>
      </x:c>
      <x:c r="E4631" s="68" t="n">
        <x:v>21.9</x:v>
      </x:c>
      <x:c r="F4631" s="68" t="n">
        <x:v>50</x:v>
      </x:c>
      <x:c r="G4631" s="68" t="n">
        <x:v>8.5</x:v>
      </x:c>
      <x:c r="H4631" s="69" t="n">
        <x:v>1.827</x:v>
      </x:c>
      <x:c r="I4631" s="68" t="n">
        <x:v>5948</x:v>
      </x:c>
      <x:c r="J4631" s="68" t="n">
        <x:v>14</x:v>
      </x:c>
      <x:c r="K4631" s="68" t="n">
        <x:v>744</x:v>
      </x:c>
      <x:c r="L4631" s="68" t="n">
        <x:v>5.2</x:v>
      </x:c>
      <x:c r="M4631" s="70" t="n">
        <x:v>0.001</x:v>
      </x:c>
      <x:c r="N4631" s="71" t="n">
        <x:v>146</x:v>
      </x:c>
      <x:c r="O4631" s="33" t="n">
        <x:f>ROUND(3*E4631+F4631+G4631*H4631,1)</x:f>
        <x:v>131.2</x:v>
      </x:c>
      <x:c r="P4631" s="33" t="n">
        <x:f>ROUND('Inputs'!$C$4*'Inputs'!$C$7*'Inputs'!$C$5*C4631/3600,1)</x:f>
        <x:v>4362.2</x:v>
      </x:c>
      <x:c r="Q4631" s="33" t="n">
        <x:f>ROUND(('Inputs'!$C$4/B4631)*'Inputs'!$C$7*'Inputs'!$C$6*D4631/3600,1)</x:f>
        <x:v>1929.3</x:v>
      </x:c>
      <x:c r="R4631" s="59" t="n">
        <x:f>ROUND((P4631-Q4631)*O4631-('Inputs'!$C$4/B4631)*(I4631/J4631+K4631)-'Inputs'!$C$4*L4631-('Inputs'!$C$4*'Inputs'!$C$20*'Inputs'!$C$21*'Inputs'!$C$22/1000)*M4631*N4631,0)</x:f>
        <x:v>-74901</x:v>
      </x:c>
      <x:c r="S4631" s="59" t="n">
        <x:f>ROUND(R4631/'Inputs'!$C$4,2)</x:f>
        <x:v>-7.49</x:v>
      </x:c>
      <x:c r="T4631" s="33" t="n">
        <x:f>ROUND((P4631-Q4631)*G4631*'Inputs'!$C$25/1000,1)</x:f>
        <x:v>53.4</x:v>
      </x:c>
    </x:row>
    <x:row r="4632">
      <x:c r="A4632" t="n">
        <x:v>4617</x:v>
      </x:c>
      <x:c r="B4632" s="68" t="n">
        <x:v>33.1</x:v>
      </x:c>
      <x:c r="C4632" s="68" t="n">
        <x:v>32.8</x:v>
      </x:c>
      <x:c r="D4632" s="68" t="n">
        <x:v>166.1</x:v>
      </x:c>
      <x:c r="E4632" s="68" t="n">
        <x:v>27.6</x:v>
      </x:c>
      <x:c r="F4632" s="68" t="n">
        <x:v>35.6</x:v>
      </x:c>
      <x:c r="G4632" s="68" t="n">
        <x:v>7.3</x:v>
      </x:c>
      <x:c r="H4632" s="69" t="n">
        <x:v>1.967</x:v>
      </x:c>
      <x:c r="I4632" s="68" t="n">
        <x:v>6648</x:v>
      </x:c>
      <x:c r="J4632" s="68" t="n">
        <x:v>8.7</x:v>
      </x:c>
      <x:c r="K4632" s="68" t="n">
        <x:v>359</x:v>
      </x:c>
      <x:c r="L4632" s="68" t="n">
        <x:v>4.6</x:v>
      </x:c>
      <x:c r="M4632" s="70" t="n">
        <x:v>0.046</x:v>
      </x:c>
      <x:c r="N4632" s="71" t="n">
        <x:v>73</x:v>
      </x:c>
      <x:c r="O4632" s="33" t="n">
        <x:f>ROUND(3*E4632+F4632+G4632*H4632,1)</x:f>
        <x:v>132.8</x:v>
      </x:c>
      <x:c r="P4632" s="33" t="n">
        <x:f>ROUND('Inputs'!$C$4*'Inputs'!$C$7*'Inputs'!$C$5*C4632/3600,1)</x:f>
        <x:v>4737.8</x:v>
      </x:c>
      <x:c r="Q4632" s="33" t="n">
        <x:f>ROUND(('Inputs'!$C$4/B4632)*'Inputs'!$C$7*'Inputs'!$C$6*D4632/3600,1)</x:f>
        <x:v>1449.7</x:v>
      </x:c>
      <x:c r="R4632" s="59" t="n">
        <x:f>ROUND((P4632-Q4632)*O4632-('Inputs'!$C$4/B4632)*(I4632/J4632+K4632)-'Inputs'!$C$4*L4632-('Inputs'!$C$4*'Inputs'!$C$20*'Inputs'!$C$21*'Inputs'!$C$22/1000)*M4632*N4632,0)</x:f>
        <x:v>43834</x:v>
      </x:c>
      <x:c r="S4632" s="59" t="n">
        <x:f>ROUND(R4632/'Inputs'!$C$4,2)</x:f>
        <x:v>4.38</x:v>
      </x:c>
      <x:c r="T4632" s="33" t="n">
        <x:f>ROUND((P4632-Q4632)*G4632*'Inputs'!$C$25/1000,1)</x:f>
        <x:v>62</x:v>
      </x:c>
    </x:row>
    <x:row r="4633">
      <x:c r="A4633" t="n">
        <x:v>4618</x:v>
      </x:c>
      <x:c r="B4633" s="68" t="n">
        <x:v>47.4</x:v>
      </x:c>
      <x:c r="C4633" s="68" t="n">
        <x:v>28</x:v>
      </x:c>
      <x:c r="D4633" s="68" t="n">
        <x:v>175.4</x:v>
      </x:c>
      <x:c r="E4633" s="68" t="n">
        <x:v>27.7</x:v>
      </x:c>
      <x:c r="F4633" s="68" t="n">
        <x:v>50.1</x:v>
      </x:c>
      <x:c r="G4633" s="68" t="n">
        <x:v>9.9</x:v>
      </x:c>
      <x:c r="H4633" s="69" t="n">
        <x:v>1.748</x:v>
      </x:c>
      <x:c r="I4633" s="68" t="n">
        <x:v>6401</x:v>
      </x:c>
      <x:c r="J4633" s="68" t="n">
        <x:v>14.1</x:v>
      </x:c>
      <x:c r="K4633" s="68" t="n">
        <x:v>467</x:v>
      </x:c>
      <x:c r="L4633" s="68" t="n">
        <x:v>4.6</x:v>
      </x:c>
      <x:c r="M4633" s="70" t="n">
        <x:v>0.023</x:v>
      </x:c>
      <x:c r="N4633" s="71" t="n">
        <x:v>115</x:v>
      </x:c>
      <x:c r="O4633" s="33" t="n">
        <x:f>ROUND(3*E4633+F4633+G4633*H4633,1)</x:f>
        <x:v>150.5</x:v>
      </x:c>
      <x:c r="P4633" s="33" t="n">
        <x:f>ROUND('Inputs'!$C$4*'Inputs'!$C$7*'Inputs'!$C$5*C4633/3600,1)</x:f>
        <x:v>4044.4</x:v>
      </x:c>
      <x:c r="Q4633" s="33" t="n">
        <x:f>ROUND(('Inputs'!$C$4/B4633)*'Inputs'!$C$7*'Inputs'!$C$6*D4633/3600,1)</x:f>
        <x:v>1069</x:v>
      </x:c>
      <x:c r="R4633" s="59" t="n">
        <x:f>ROUND((P4633-Q4633)*O4633-('Inputs'!$C$4/B4633)*(I4633/J4633+K4633)-'Inputs'!$C$4*L4633-('Inputs'!$C$4*'Inputs'!$C$20*'Inputs'!$C$21*'Inputs'!$C$22/1000)*M4633*N4633,0)</x:f>
        <x:v>201585</x:v>
      </x:c>
      <x:c r="S4633" s="59" t="n">
        <x:f>ROUND(R4633/'Inputs'!$C$4,2)</x:f>
        <x:v>20.16</x:v>
      </x:c>
      <x:c r="T4633" s="33" t="n">
        <x:f>ROUND((P4633-Q4633)*G4633*'Inputs'!$C$25/1000,1)</x:f>
        <x:v>76.1</x:v>
      </x:c>
    </x:row>
    <x:row r="4634">
      <x:c r="A4634" t="n">
        <x:v>4619</x:v>
      </x:c>
      <x:c r="B4634" s="68" t="n">
        <x:v>36.6</x:v>
      </x:c>
      <x:c r="C4634" s="68" t="n">
        <x:v>29.3</x:v>
      </x:c>
      <x:c r="D4634" s="68" t="n">
        <x:v>244.7</x:v>
      </x:c>
      <x:c r="E4634" s="68" t="n">
        <x:v>26.7</x:v>
      </x:c>
      <x:c r="F4634" s="68" t="n">
        <x:v>42.2</x:v>
      </x:c>
      <x:c r="G4634" s="68" t="n">
        <x:v>8.2</x:v>
      </x:c>
      <x:c r="H4634" s="69" t="n">
        <x:v>1.773</x:v>
      </x:c>
      <x:c r="I4634" s="68" t="n">
        <x:v>8300</x:v>
      </x:c>
      <x:c r="J4634" s="68" t="n">
        <x:v>13.7</x:v>
      </x:c>
      <x:c r="K4634" s="68" t="n">
        <x:v>770</x:v>
      </x:c>
      <x:c r="L4634" s="68" t="n">
        <x:v>5.6</x:v>
      </x:c>
      <x:c r="M4634" s="70" t="n">
        <x:v>0.014</x:v>
      </x:c>
      <x:c r="N4634" s="71" t="n">
        <x:v>150</x:v>
      </x:c>
      <x:c r="O4634" s="33" t="n">
        <x:f>ROUND(3*E4634+F4634+G4634*H4634,1)</x:f>
        <x:v>136.8</x:v>
      </x:c>
      <x:c r="P4634" s="33" t="n">
        <x:f>ROUND('Inputs'!$C$4*'Inputs'!$C$7*'Inputs'!$C$5*C4634/3600,1)</x:f>
        <x:v>4232.2</x:v>
      </x:c>
      <x:c r="Q4634" s="33" t="n">
        <x:f>ROUND(('Inputs'!$C$4/B4634)*'Inputs'!$C$7*'Inputs'!$C$6*D4634/3600,1)</x:f>
        <x:v>1931.5</x:v>
      </x:c>
      <x:c r="R4634" s="59" t="n">
        <x:f>ROUND((P4634-Q4634)*O4634-('Inputs'!$C$4/B4634)*(I4634/J4634+K4634)-'Inputs'!$C$4*L4634-('Inputs'!$C$4*'Inputs'!$C$20*'Inputs'!$C$21*'Inputs'!$C$22/1000)*M4634*N4634,0)</x:f>
        <x:v>-121873</x:v>
      </x:c>
      <x:c r="S4634" s="59" t="n">
        <x:f>ROUND(R4634/'Inputs'!$C$4,2)</x:f>
        <x:v>-12.19</x:v>
      </x:c>
      <x:c r="T4634" s="33" t="n">
        <x:f>ROUND((P4634-Q4634)*G4634*'Inputs'!$C$25/1000,1)</x:f>
        <x:v>48.7</x:v>
      </x:c>
    </x:row>
    <x:row r="4635">
      <x:c r="A4635" t="n">
        <x:v>4620</x:v>
      </x:c>
      <x:c r="B4635" s="68" t="n">
        <x:v>50.1</x:v>
      </x:c>
      <x:c r="C4635" s="68" t="n">
        <x:v>33</x:v>
      </x:c>
      <x:c r="D4635" s="68" t="n">
        <x:v>161.6</x:v>
      </x:c>
      <x:c r="E4635" s="68" t="n">
        <x:v>20.2</x:v>
      </x:c>
      <x:c r="F4635" s="68" t="n">
        <x:v>54.6</x:v>
      </x:c>
      <x:c r="G4635" s="68" t="n">
        <x:v>7.6</x:v>
      </x:c>
      <x:c r="H4635" s="69" t="n">
        <x:v>1.646</x:v>
      </x:c>
      <x:c r="I4635" s="68" t="n">
        <x:v>6624</x:v>
      </x:c>
      <x:c r="J4635" s="68" t="n">
        <x:v>11.9</x:v>
      </x:c>
      <x:c r="K4635" s="68" t="n">
        <x:v>635</x:v>
      </x:c>
      <x:c r="L4635" s="68" t="n">
        <x:v>2.8</x:v>
      </x:c>
      <x:c r="M4635" s="70" t="n">
        <x:v>0.074</x:v>
      </x:c>
      <x:c r="N4635" s="71" t="n">
        <x:v>140</x:v>
      </x:c>
      <x:c r="O4635" s="33" t="n">
        <x:f>ROUND(3*E4635+F4635+G4635*H4635,1)</x:f>
        <x:v>127.7</x:v>
      </x:c>
      <x:c r="P4635" s="33" t="n">
        <x:f>ROUND('Inputs'!$C$4*'Inputs'!$C$7*'Inputs'!$C$5*C4635/3600,1)</x:f>
        <x:v>4766.7</x:v>
      </x:c>
      <x:c r="Q4635" s="33" t="n">
        <x:f>ROUND(('Inputs'!$C$4/B4635)*'Inputs'!$C$7*'Inputs'!$C$6*D4635/3600,1)</x:f>
        <x:v>931.8</x:v>
      </x:c>
      <x:c r="R4635" s="59" t="n">
        <x:f>ROUND((P4635-Q4635)*O4635-('Inputs'!$C$4/B4635)*(I4635/J4635+K4635)-'Inputs'!$C$4*L4635-('Inputs'!$C$4*'Inputs'!$C$20*'Inputs'!$C$21*'Inputs'!$C$22/1000)*M4635*N4635,0)</x:f>
        <x:v>200698</x:v>
      </x:c>
      <x:c r="S4635" s="59" t="n">
        <x:f>ROUND(R4635/'Inputs'!$C$4,2)</x:f>
        <x:v>20.07</x:v>
      </x:c>
      <x:c r="T4635" s="33" t="n">
        <x:f>ROUND((P4635-Q4635)*G4635*'Inputs'!$C$25/1000,1)</x:f>
        <x:v>75.3</x:v>
      </x:c>
    </x:row>
    <x:row r="4636">
      <x:c r="A4636" t="n">
        <x:v>4621</x:v>
      </x:c>
      <x:c r="B4636" s="68" t="n">
        <x:v>33.8</x:v>
      </x:c>
      <x:c r="C4636" s="68" t="n">
        <x:v>26.1</x:v>
      </x:c>
      <x:c r="D4636" s="68" t="n">
        <x:v>216.7</x:v>
      </x:c>
      <x:c r="E4636" s="68" t="n">
        <x:v>22.2</x:v>
      </x:c>
      <x:c r="F4636" s="68" t="n">
        <x:v>34.4</x:v>
      </x:c>
      <x:c r="G4636" s="68" t="n">
        <x:v>7.4</x:v>
      </x:c>
      <x:c r="H4636" s="69" t="n">
        <x:v>1.735</x:v>
      </x:c>
      <x:c r="I4636" s="68" t="n">
        <x:v>6727</x:v>
      </x:c>
      <x:c r="J4636" s="68" t="n">
        <x:v>10.2</x:v>
      </x:c>
      <x:c r="K4636" s="68" t="n">
        <x:v>686</x:v>
      </x:c>
      <x:c r="L4636" s="68" t="n">
        <x:v>5</x:v>
      </x:c>
      <x:c r="M4636" s="70" t="n">
        <x:v>0.075</x:v>
      </x:c>
      <x:c r="N4636" s="71" t="n">
        <x:v>125</x:v>
      </x:c>
      <x:c r="O4636" s="33" t="n">
        <x:f>ROUND(3*E4636+F4636+G4636*H4636,1)</x:f>
        <x:v>113.8</x:v>
      </x:c>
      <x:c r="P4636" s="33" t="n">
        <x:f>ROUND('Inputs'!$C$4*'Inputs'!$C$7*'Inputs'!$C$5*C4636/3600,1)</x:f>
        <x:v>3770</x:v>
      </x:c>
      <x:c r="Q4636" s="33" t="n">
        <x:f>ROUND(('Inputs'!$C$4/B4636)*'Inputs'!$C$7*'Inputs'!$C$6*D4636/3600,1)</x:f>
        <x:v>1852.1</x:v>
      </x:c>
      <x:c r="R4636" s="59" t="n">
        <x:f>ROUND((P4636-Q4636)*O4636-('Inputs'!$C$4/B4636)*(I4636/J4636+K4636)-'Inputs'!$C$4*L4636-('Inputs'!$C$4*'Inputs'!$C$20*'Inputs'!$C$21*'Inputs'!$C$22/1000)*M4636*N4636,0)</x:f>
        <x:v>-250787</x:v>
      </x:c>
      <x:c r="S4636" s="59" t="n">
        <x:f>ROUND(R4636/'Inputs'!$C$4,2)</x:f>
        <x:v>-25.08</x:v>
      </x:c>
      <x:c r="T4636" s="33" t="n">
        <x:f>ROUND((P4636-Q4636)*G4636*'Inputs'!$C$25/1000,1)</x:f>
        <x:v>36.7</x:v>
      </x:c>
    </x:row>
    <x:row r="4637">
      <x:c r="A4637" t="n">
        <x:v>4622</x:v>
      </x:c>
      <x:c r="B4637" s="68" t="n">
        <x:v>28.1</x:v>
      </x:c>
      <x:c r="C4637" s="68" t="n">
        <x:v>30.9</x:v>
      </x:c>
      <x:c r="D4637" s="68" t="n">
        <x:v>220</x:v>
      </x:c>
      <x:c r="E4637" s="68" t="n">
        <x:v>21.7</x:v>
      </x:c>
      <x:c r="F4637" s="68" t="n">
        <x:v>39.2</x:v>
      </x:c>
      <x:c r="G4637" s="68" t="n">
        <x:v>10.9</x:v>
      </x:c>
      <x:c r="H4637" s="69" t="n">
        <x:v>1.932</x:v>
      </x:c>
      <x:c r="I4637" s="68" t="n">
        <x:v>6343</x:v>
      </x:c>
      <x:c r="J4637" s="68" t="n">
        <x:v>12.3</x:v>
      </x:c>
      <x:c r="K4637" s="68" t="n">
        <x:v>478</x:v>
      </x:c>
      <x:c r="L4637" s="68" t="n">
        <x:v>5</x:v>
      </x:c>
      <x:c r="M4637" s="70" t="n">
        <x:v>0.051</x:v>
      </x:c>
      <x:c r="N4637" s="71" t="n">
        <x:v>75</x:v>
      </x:c>
      <x:c r="O4637" s="33" t="n">
        <x:f>ROUND(3*E4637+F4637+G4637*H4637,1)</x:f>
        <x:v>125.4</x:v>
      </x:c>
      <x:c r="P4637" s="33" t="n">
        <x:f>ROUND('Inputs'!$C$4*'Inputs'!$C$7*'Inputs'!$C$5*C4637/3600,1)</x:f>
        <x:v>4463.3</x:v>
      </x:c>
      <x:c r="Q4637" s="33" t="n">
        <x:f>ROUND(('Inputs'!$C$4/B4637)*'Inputs'!$C$7*'Inputs'!$C$6*D4637/3600,1)</x:f>
        <x:v>2261.8</x:v>
      </x:c>
      <x:c r="R4637" s="59" t="n">
        <x:f>ROUND((P4637-Q4637)*O4637-('Inputs'!$C$4/B4637)*(I4637/J4637+K4637)-'Inputs'!$C$4*L4637-('Inputs'!$C$4*'Inputs'!$C$20*'Inputs'!$C$21*'Inputs'!$C$22/1000)*M4637*N4637,0)</x:f>
        <x:v>-136112</x:v>
      </x:c>
      <x:c r="S4637" s="59" t="n">
        <x:f>ROUND(R4637/'Inputs'!$C$4,2)</x:f>
        <x:v>-13.61</x:v>
      </x:c>
      <x:c r="T4637" s="33" t="n">
        <x:f>ROUND((P4637-Q4637)*G4637*'Inputs'!$C$25/1000,1)</x:f>
        <x:v>62</x:v>
      </x:c>
    </x:row>
    <x:row r="4638">
      <x:c r="A4638" t="n">
        <x:v>4623</x:v>
      </x:c>
      <x:c r="B4638" s="68" t="n">
        <x:v>42.7</x:v>
      </x:c>
      <x:c r="C4638" s="68" t="n">
        <x:v>29.4</x:v>
      </x:c>
      <x:c r="D4638" s="68" t="n">
        <x:v>234</x:v>
      </x:c>
      <x:c r="E4638" s="68" t="n">
        <x:v>25</x:v>
      </x:c>
      <x:c r="F4638" s="68" t="n">
        <x:v>50.5</x:v>
      </x:c>
      <x:c r="G4638" s="68" t="n">
        <x:v>8.9</x:v>
      </x:c>
      <x:c r="H4638" s="69" t="n">
        <x:v>2.071</x:v>
      </x:c>
      <x:c r="I4638" s="68" t="n">
        <x:v>5644</x:v>
      </x:c>
      <x:c r="J4638" s="68" t="n">
        <x:v>8.8</x:v>
      </x:c>
      <x:c r="K4638" s="68" t="n">
        <x:v>570</x:v>
      </x:c>
      <x:c r="L4638" s="68" t="n">
        <x:v>2.8</x:v>
      </x:c>
      <x:c r="M4638" s="70" t="n">
        <x:v>0.077</x:v>
      </x:c>
      <x:c r="N4638" s="71" t="n">
        <x:v>158</x:v>
      </x:c>
      <x:c r="O4638" s="33" t="n">
        <x:f>ROUND(3*E4638+F4638+G4638*H4638,1)</x:f>
        <x:v>143.9</x:v>
      </x:c>
      <x:c r="P4638" s="33" t="n">
        <x:f>ROUND('Inputs'!$C$4*'Inputs'!$C$7*'Inputs'!$C$5*C4638/3600,1)</x:f>
        <x:v>4246.7</x:v>
      </x:c>
      <x:c r="Q4638" s="33" t="n">
        <x:f>ROUND(('Inputs'!$C$4/B4638)*'Inputs'!$C$7*'Inputs'!$C$6*D4638/3600,1)</x:f>
        <x:v>1583.1</x:v>
      </x:c>
      <x:c r="R4638" s="59" t="n">
        <x:f>ROUND((P4638-Q4638)*O4638-('Inputs'!$C$4/B4638)*(I4638/J4638+K4638)-'Inputs'!$C$4*L4638-('Inputs'!$C$4*'Inputs'!$C$20*'Inputs'!$C$21*'Inputs'!$C$22/1000)*M4638*N4638,0)</x:f>
        <x:v>44395</x:v>
      </x:c>
      <x:c r="S4638" s="59" t="n">
        <x:f>ROUND(R4638/'Inputs'!$C$4,2)</x:f>
        <x:v>4.44</x:v>
      </x:c>
      <x:c r="T4638" s="33" t="n">
        <x:f>ROUND((P4638-Q4638)*G4638*'Inputs'!$C$25/1000,1)</x:f>
        <x:v>61.2</x:v>
      </x:c>
    </x:row>
    <x:row r="4639">
      <x:c r="A4639" t="n">
        <x:v>4624</x:v>
      </x:c>
      <x:c r="B4639" s="68" t="n">
        <x:v>41.7</x:v>
      </x:c>
      <x:c r="C4639" s="68" t="n">
        <x:v>31.1</x:v>
      </x:c>
      <x:c r="D4639" s="68" t="n">
        <x:v>198</x:v>
      </x:c>
      <x:c r="E4639" s="68" t="n">
        <x:v>23.1</x:v>
      </x:c>
      <x:c r="F4639" s="68" t="n">
        <x:v>34.4</x:v>
      </x:c>
      <x:c r="G4639" s="68" t="n">
        <x:v>9.3</x:v>
      </x:c>
      <x:c r="H4639" s="69" t="n">
        <x:v>1.935</x:v>
      </x:c>
      <x:c r="I4639" s="68" t="n">
        <x:v>8483</x:v>
      </x:c>
      <x:c r="J4639" s="68" t="n">
        <x:v>14.8</x:v>
      </x:c>
      <x:c r="K4639" s="68" t="n">
        <x:v>752</x:v>
      </x:c>
      <x:c r="L4639" s="68" t="n">
        <x:v>2.3</x:v>
      </x:c>
      <x:c r="M4639" s="70" t="n">
        <x:v>0.04</x:v>
      </x:c>
      <x:c r="N4639" s="71" t="n">
        <x:v>125</x:v>
      </x:c>
      <x:c r="O4639" s="33" t="n">
        <x:f>ROUND(3*E4639+F4639+G4639*H4639,1)</x:f>
        <x:v>121.7</x:v>
      </x:c>
      <x:c r="P4639" s="33" t="n">
        <x:f>ROUND('Inputs'!$C$4*'Inputs'!$C$7*'Inputs'!$C$5*C4639/3600,1)</x:f>
        <x:v>4492.2</x:v>
      </x:c>
      <x:c r="Q4639" s="33" t="n">
        <x:f>ROUND(('Inputs'!$C$4/B4639)*'Inputs'!$C$7*'Inputs'!$C$6*D4639/3600,1)</x:f>
        <x:v>1371.7</x:v>
      </x:c>
      <x:c r="R4639" s="59" t="n">
        <x:f>ROUND((P4639-Q4639)*O4639-('Inputs'!$C$4/B4639)*(I4639/J4639+K4639)-'Inputs'!$C$4*L4639-('Inputs'!$C$4*'Inputs'!$C$20*'Inputs'!$C$21*'Inputs'!$C$22/1000)*M4639*N4639,0)</x:f>
        <x:v>27796</x:v>
      </x:c>
      <x:c r="S4639" s="59" t="n">
        <x:f>ROUND(R4639/'Inputs'!$C$4,2)</x:f>
        <x:v>2.78</x:v>
      </x:c>
      <x:c r="T4639" s="33" t="n">
        <x:f>ROUND((P4639-Q4639)*G4639*'Inputs'!$C$25/1000,1)</x:f>
        <x:v>75</x:v>
      </x:c>
    </x:row>
    <x:row r="4640">
      <x:c r="A4640" t="n">
        <x:v>4625</x:v>
      </x:c>
      <x:c r="B4640" s="68" t="n">
        <x:v>46</x:v>
      </x:c>
      <x:c r="C4640" s="68" t="n">
        <x:v>28.9</x:v>
      </x:c>
      <x:c r="D4640" s="68" t="n">
        <x:v>228.8</x:v>
      </x:c>
      <x:c r="E4640" s="68" t="n">
        <x:v>27.2</x:v>
      </x:c>
      <x:c r="F4640" s="68" t="n">
        <x:v>38.7</x:v>
      </x:c>
      <x:c r="G4640" s="68" t="n">
        <x:v>8.9</x:v>
      </x:c>
      <x:c r="H4640" s="69" t="n">
        <x:v>1.773</x:v>
      </x:c>
      <x:c r="I4640" s="68" t="n">
        <x:v>5477</x:v>
      </x:c>
      <x:c r="J4640" s="68" t="n">
        <x:v>12</x:v>
      </x:c>
      <x:c r="K4640" s="68" t="n">
        <x:v>580</x:v>
      </x:c>
      <x:c r="L4640" s="68" t="n">
        <x:v>5.4</x:v>
      </x:c>
      <x:c r="M4640" s="70" t="n">
        <x:v>0.008</x:v>
      </x:c>
      <x:c r="N4640" s="71" t="n">
        <x:v>107</x:v>
      </x:c>
      <x:c r="O4640" s="33" t="n">
        <x:f>ROUND(3*E4640+F4640+G4640*H4640,1)</x:f>
        <x:v>136.1</x:v>
      </x:c>
      <x:c r="P4640" s="33" t="n">
        <x:f>ROUND('Inputs'!$C$4*'Inputs'!$C$7*'Inputs'!$C$5*C4640/3600,1)</x:f>
        <x:v>4174.4</x:v>
      </x:c>
      <x:c r="Q4640" s="33" t="n">
        <x:f>ROUND(('Inputs'!$C$4/B4640)*'Inputs'!$C$7*'Inputs'!$C$6*D4640/3600,1)</x:f>
        <x:v>1436.9</x:v>
      </x:c>
      <x:c r="R4640" s="59" t="n">
        <x:f>ROUND((P4640-Q4640)*O4640-('Inputs'!$C$4/B4640)*(I4640/J4640+K4640)-'Inputs'!$C$4*L4640-('Inputs'!$C$4*'Inputs'!$C$20*'Inputs'!$C$21*'Inputs'!$C$22/1000)*M4640*N4640,0)</x:f>
        <x:v>91352</x:v>
      </x:c>
      <x:c r="S4640" s="59" t="n">
        <x:f>ROUND(R4640/'Inputs'!$C$4,2)</x:f>
        <x:v>9.14</x:v>
      </x:c>
      <x:c r="T4640" s="33" t="n">
        <x:f>ROUND((P4640-Q4640)*G4640*'Inputs'!$C$25/1000,1)</x:f>
        <x:v>62.9</x:v>
      </x:c>
    </x:row>
    <x:row r="4641">
      <x:c r="A4641" t="n">
        <x:v>4626</x:v>
      </x:c>
      <x:c r="B4641" s="68" t="n">
        <x:v>51.7</x:v>
      </x:c>
      <x:c r="C4641" s="68" t="n">
        <x:v>27</x:v>
      </x:c>
      <x:c r="D4641" s="68" t="n">
        <x:v>206.3</x:v>
      </x:c>
      <x:c r="E4641" s="68" t="n">
        <x:v>24.3</x:v>
      </x:c>
      <x:c r="F4641" s="68" t="n">
        <x:v>48.4</x:v>
      </x:c>
      <x:c r="G4641" s="68" t="n">
        <x:v>7.3</x:v>
      </x:c>
      <x:c r="H4641" s="69" t="n">
        <x:v>1.782</x:v>
      </x:c>
      <x:c r="I4641" s="68" t="n">
        <x:v>6492</x:v>
      </x:c>
      <x:c r="J4641" s="68" t="n">
        <x:v>9.9</x:v>
      </x:c>
      <x:c r="K4641" s="68" t="n">
        <x:v>650</x:v>
      </x:c>
      <x:c r="L4641" s="68" t="n">
        <x:v>3.9</x:v>
      </x:c>
      <x:c r="M4641" s="70" t="n">
        <x:v>0.082</x:v>
      </x:c>
      <x:c r="N4641" s="71" t="n">
        <x:v>108</x:v>
      </x:c>
      <x:c r="O4641" s="33" t="n">
        <x:f>ROUND(3*E4641+F4641+G4641*H4641,1)</x:f>
        <x:v>134.3</x:v>
      </x:c>
      <x:c r="P4641" s="33" t="n">
        <x:f>ROUND('Inputs'!$C$4*'Inputs'!$C$7*'Inputs'!$C$5*C4641/3600,1)</x:f>
        <x:v>3900</x:v>
      </x:c>
      <x:c r="Q4641" s="33" t="n">
        <x:f>ROUND(('Inputs'!$C$4/B4641)*'Inputs'!$C$7*'Inputs'!$C$6*D4641/3600,1)</x:f>
        <x:v>1152.8</x:v>
      </x:c>
      <x:c r="R4641" s="59" t="n">
        <x:f>ROUND((P4641-Q4641)*O4641-('Inputs'!$C$4/B4641)*(I4641/J4641+K4641)-'Inputs'!$C$4*L4641-('Inputs'!$C$4*'Inputs'!$C$20*'Inputs'!$C$21*'Inputs'!$C$22/1000)*M4641*N4641,0)</x:f>
        <x:v>57581</x:v>
      </x:c>
      <x:c r="S4641" s="59" t="n">
        <x:f>ROUND(R4641/'Inputs'!$C$4,2)</x:f>
        <x:v>5.76</x:v>
      </x:c>
      <x:c r="T4641" s="33" t="n">
        <x:f>ROUND((P4641-Q4641)*G4641*'Inputs'!$C$25/1000,1)</x:f>
        <x:v>51.8</x:v>
      </x:c>
    </x:row>
    <x:row r="4642">
      <x:c r="A4642" t="n">
        <x:v>4627</x:v>
      </x:c>
      <x:c r="B4642" s="68" t="n">
        <x:v>42.7</x:v>
      </x:c>
      <x:c r="C4642" s="68" t="n">
        <x:v>28</x:v>
      </x:c>
      <x:c r="D4642" s="68" t="n">
        <x:v>288.5</x:v>
      </x:c>
      <x:c r="E4642" s="68" t="n">
        <x:v>22.7</x:v>
      </x:c>
      <x:c r="F4642" s="68" t="n">
        <x:v>47.6</x:v>
      </x:c>
      <x:c r="G4642" s="68" t="n">
        <x:v>8.9</x:v>
      </x:c>
      <x:c r="H4642" s="69" t="n">
        <x:v>1.983</x:v>
      </x:c>
      <x:c r="I4642" s="68" t="n">
        <x:v>7970</x:v>
      </x:c>
      <x:c r="J4642" s="68" t="n">
        <x:v>10.2</x:v>
      </x:c>
      <x:c r="K4642" s="68" t="n">
        <x:v>425</x:v>
      </x:c>
      <x:c r="L4642" s="68" t="n">
        <x:v>5.7</x:v>
      </x:c>
      <x:c r="M4642" s="70" t="n">
        <x:v>0.04</x:v>
      </x:c>
      <x:c r="N4642" s="71" t="n">
        <x:v>154</x:v>
      </x:c>
      <x:c r="O4642" s="33" t="n">
        <x:f>ROUND(3*E4642+F4642+G4642*H4642,1)</x:f>
        <x:v>133.3</x:v>
      </x:c>
      <x:c r="P4642" s="33" t="n">
        <x:f>ROUND('Inputs'!$C$4*'Inputs'!$C$7*'Inputs'!$C$5*C4642/3600,1)</x:f>
        <x:v>4044.4</x:v>
      </x:c>
      <x:c r="Q4642" s="33" t="n">
        <x:f>ROUND(('Inputs'!$C$4/B4642)*'Inputs'!$C$7*'Inputs'!$C$6*D4642/3600,1)</x:f>
        <x:v>1951.9</x:v>
      </x:c>
      <x:c r="R4642" s="59" t="n">
        <x:f>ROUND((P4642-Q4642)*O4642-('Inputs'!$C$4/B4642)*(I4642/J4642+K4642)-'Inputs'!$C$4*L4642-('Inputs'!$C$4*'Inputs'!$C$20*'Inputs'!$C$21*'Inputs'!$C$22/1000)*M4642*N4642,0)</x:f>
        <x:v>-74367</x:v>
      </x:c>
      <x:c r="S4642" s="59" t="n">
        <x:f>ROUND(R4642/'Inputs'!$C$4,2)</x:f>
        <x:v>-7.44</x:v>
      </x:c>
      <x:c r="T4642" s="33" t="n">
        <x:f>ROUND((P4642-Q4642)*G4642*'Inputs'!$C$25/1000,1)</x:f>
        <x:v>48.1</x:v>
      </x:c>
    </x:row>
    <x:row r="4643">
      <x:c r="A4643" t="n">
        <x:v>4628</x:v>
      </x:c>
      <x:c r="B4643" s="68" t="n">
        <x:v>53.7</x:v>
      </x:c>
      <x:c r="C4643" s="68" t="n">
        <x:v>33.6</x:v>
      </x:c>
      <x:c r="D4643" s="68" t="n">
        <x:v>210.7</x:v>
      </x:c>
      <x:c r="E4643" s="68" t="n">
        <x:v>26.2</x:v>
      </x:c>
      <x:c r="F4643" s="68" t="n">
        <x:v>45.3</x:v>
      </x:c>
      <x:c r="G4643" s="68" t="n">
        <x:v>7.3</x:v>
      </x:c>
      <x:c r="H4643" s="69" t="n">
        <x:v>1.72</x:v>
      </x:c>
      <x:c r="I4643" s="68" t="n">
        <x:v>5036</x:v>
      </x:c>
      <x:c r="J4643" s="68" t="n">
        <x:v>13.8</x:v>
      </x:c>
      <x:c r="K4643" s="68" t="n">
        <x:v>728</x:v>
      </x:c>
      <x:c r="L4643" s="68" t="n">
        <x:v>5</x:v>
      </x:c>
      <x:c r="M4643" s="70" t="n">
        <x:v>0.046</x:v>
      </x:c>
      <x:c r="N4643" s="71" t="n">
        <x:v>68</x:v>
      </x:c>
      <x:c r="O4643" s="33" t="n">
        <x:f>ROUND(3*E4643+F4643+G4643*H4643,1)</x:f>
        <x:v>136.5</x:v>
      </x:c>
      <x:c r="P4643" s="33" t="n">
        <x:f>ROUND('Inputs'!$C$4*'Inputs'!$C$7*'Inputs'!$C$5*C4643/3600,1)</x:f>
        <x:v>4853.3</x:v>
      </x:c>
      <x:c r="Q4643" s="33" t="n">
        <x:f>ROUND(('Inputs'!$C$4/B4643)*'Inputs'!$C$7*'Inputs'!$C$6*D4643/3600,1)</x:f>
        <x:v>1133.5</x:v>
      </x:c>
      <x:c r="R4643" s="59" t="n">
        <x:f>ROUND((P4643-Q4643)*O4643-('Inputs'!$C$4/B4643)*(I4643/J4643+K4643)-'Inputs'!$C$4*L4643-('Inputs'!$C$4*'Inputs'!$C$20*'Inputs'!$C$21*'Inputs'!$C$22/1000)*M4643*N4643,0)</x:f>
        <x:v>247233</x:v>
      </x:c>
      <x:c r="S4643" s="59" t="n">
        <x:f>ROUND(R4643/'Inputs'!$C$4,2)</x:f>
        <x:v>24.72</x:v>
      </x:c>
      <x:c r="T4643" s="33" t="n">
        <x:f>ROUND((P4643-Q4643)*G4643*'Inputs'!$C$25/1000,1)</x:f>
        <x:v>70.2</x:v>
      </x:c>
    </x:row>
    <x:row r="4644">
      <x:c r="A4644" t="n">
        <x:v>4629</x:v>
      </x:c>
      <x:c r="B4644" s="68" t="n">
        <x:v>34.1</x:v>
      </x:c>
      <x:c r="C4644" s="68" t="n">
        <x:v>27.5</x:v>
      </x:c>
      <x:c r="D4644" s="68" t="n">
        <x:v>218.6</x:v>
      </x:c>
      <x:c r="E4644" s="68" t="n">
        <x:v>25.7</x:v>
      </x:c>
      <x:c r="F4644" s="68" t="n">
        <x:v>43.8</x:v>
      </x:c>
      <x:c r="G4644" s="68" t="n">
        <x:v>9.2</x:v>
      </x:c>
      <x:c r="H4644" s="69" t="n">
        <x:v>1.882</x:v>
      </x:c>
      <x:c r="I4644" s="68" t="n">
        <x:v>8702</x:v>
      </x:c>
      <x:c r="J4644" s="68" t="n">
        <x:v>13.1</x:v>
      </x:c>
      <x:c r="K4644" s="68" t="n">
        <x:v>804</x:v>
      </x:c>
      <x:c r="L4644" s="68" t="n">
        <x:v>4.7</x:v>
      </x:c>
      <x:c r="M4644" s="70" t="n">
        <x:v>0.097</x:v>
      </x:c>
      <x:c r="N4644" s="71" t="n">
        <x:v>156</x:v>
      </x:c>
      <x:c r="O4644" s="33" t="n">
        <x:f>ROUND(3*E4644+F4644+G4644*H4644,1)</x:f>
        <x:v>138.2</x:v>
      </x:c>
      <x:c r="P4644" s="33" t="n">
        <x:f>ROUND('Inputs'!$C$4*'Inputs'!$C$7*'Inputs'!$C$5*C4644/3600,1)</x:f>
        <x:v>3972.2</x:v>
      </x:c>
      <x:c r="Q4644" s="33" t="n">
        <x:f>ROUND(('Inputs'!$C$4/B4644)*'Inputs'!$C$7*'Inputs'!$C$6*D4644/3600,1)</x:f>
        <x:v>1851.9</x:v>
      </x:c>
      <x:c r="R4644" s="59" t="n">
        <x:f>ROUND((P4644-Q4644)*O4644-('Inputs'!$C$4/B4644)*(I4644/J4644+K4644)-'Inputs'!$C$4*L4644-('Inputs'!$C$4*'Inputs'!$C$20*'Inputs'!$C$21*'Inputs'!$C$22/1000)*M4644*N4644,0)</x:f>
        <x:v>-218391</x:v>
      </x:c>
      <x:c r="S4644" s="59" t="n">
        <x:f>ROUND(R4644/'Inputs'!$C$4,2)</x:f>
        <x:v>-21.84</x:v>
      </x:c>
      <x:c r="T4644" s="33" t="n">
        <x:f>ROUND((P4644-Q4644)*G4644*'Inputs'!$C$25/1000,1)</x:f>
        <x:v>50.4</x:v>
      </x:c>
    </x:row>
    <x:row r="4645">
      <x:c r="A4645" t="n">
        <x:v>4630</x:v>
      </x:c>
      <x:c r="B4645" s="68" t="n">
        <x:v>42.8</x:v>
      </x:c>
      <x:c r="C4645" s="68" t="n">
        <x:v>31.1</x:v>
      </x:c>
      <x:c r="D4645" s="68" t="n">
        <x:v>251.3</x:v>
      </x:c>
      <x:c r="E4645" s="68" t="n">
        <x:v>25.8</x:v>
      </x:c>
      <x:c r="F4645" s="68" t="n">
        <x:v>33.8</x:v>
      </x:c>
      <x:c r="G4645" s="68" t="n">
        <x:v>7.2</x:v>
      </x:c>
      <x:c r="H4645" s="69" t="n">
        <x:v>1.801</x:v>
      </x:c>
      <x:c r="I4645" s="68" t="n">
        <x:v>8214</x:v>
      </x:c>
      <x:c r="J4645" s="68" t="n">
        <x:v>10.1</x:v>
      </x:c>
      <x:c r="K4645" s="68" t="n">
        <x:v>593</x:v>
      </x:c>
      <x:c r="L4645" s="68" t="n">
        <x:v>2.7</x:v>
      </x:c>
      <x:c r="M4645" s="70" t="n">
        <x:v>0.081</x:v>
      </x:c>
      <x:c r="N4645" s="71" t="n">
        <x:v>114</x:v>
      </x:c>
      <x:c r="O4645" s="33" t="n">
        <x:f>ROUND(3*E4645+F4645+G4645*H4645,1)</x:f>
        <x:v>124.2</x:v>
      </x:c>
      <x:c r="P4645" s="33" t="n">
        <x:f>ROUND('Inputs'!$C$4*'Inputs'!$C$7*'Inputs'!$C$5*C4645/3600,1)</x:f>
        <x:v>4492.2</x:v>
      </x:c>
      <x:c r="Q4645" s="33" t="n">
        <x:f>ROUND(('Inputs'!$C$4/B4645)*'Inputs'!$C$7*'Inputs'!$C$6*D4645/3600,1)</x:f>
        <x:v>1696.2</x:v>
      </x:c>
      <x:c r="R4645" s="59" t="n">
        <x:f>ROUND((P4645-Q4645)*O4645-('Inputs'!$C$4/B4645)*(I4645/J4645+K4645)-'Inputs'!$C$4*L4645-('Inputs'!$C$4*'Inputs'!$C$20*'Inputs'!$C$21*'Inputs'!$C$22/1000)*M4645*N4645,0)</x:f>
        <x:v>-28953</x:v>
      </x:c>
      <x:c r="S4645" s="59" t="n">
        <x:f>ROUND(R4645/'Inputs'!$C$4,2)</x:f>
        <x:v>-2.9</x:v>
      </x:c>
      <x:c r="T4645" s="33" t="n">
        <x:f>ROUND((P4645-Q4645)*G4645*'Inputs'!$C$25/1000,1)</x:f>
        <x:v>52</x:v>
      </x:c>
    </x:row>
    <x:row r="4646">
      <x:c r="A4646" t="n">
        <x:v>4631</x:v>
      </x:c>
      <x:c r="B4646" s="68" t="n">
        <x:v>48.8</x:v>
      </x:c>
      <x:c r="C4646" s="68" t="n">
        <x:v>24.3</x:v>
      </x:c>
      <x:c r="D4646" s="68" t="n">
        <x:v>238.3</x:v>
      </x:c>
      <x:c r="E4646" s="68" t="n">
        <x:v>22.1</x:v>
      </x:c>
      <x:c r="F4646" s="68" t="n">
        <x:v>46.2</x:v>
      </x:c>
      <x:c r="G4646" s="68" t="n">
        <x:v>7.8</x:v>
      </x:c>
      <x:c r="H4646" s="69" t="n">
        <x:v>1.886</x:v>
      </x:c>
      <x:c r="I4646" s="68" t="n">
        <x:v>6861</x:v>
      </x:c>
      <x:c r="J4646" s="68" t="n">
        <x:v>14.3</x:v>
      </x:c>
      <x:c r="K4646" s="68" t="n">
        <x:v>635</x:v>
      </x:c>
      <x:c r="L4646" s="68" t="n">
        <x:v>2.8</x:v>
      </x:c>
      <x:c r="M4646" s="70" t="n">
        <x:v>0.058</x:v>
      </x:c>
      <x:c r="N4646" s="71" t="n">
        <x:v>122</x:v>
      </x:c>
      <x:c r="O4646" s="33" t="n">
        <x:f>ROUND(3*E4646+F4646+G4646*H4646,1)</x:f>
        <x:v>127.2</x:v>
      </x:c>
      <x:c r="P4646" s="33" t="n">
        <x:f>ROUND('Inputs'!$C$4*'Inputs'!$C$7*'Inputs'!$C$5*C4646/3600,1)</x:f>
        <x:v>3510</x:v>
      </x:c>
      <x:c r="Q4646" s="33" t="n">
        <x:f>ROUND(('Inputs'!$C$4/B4646)*'Inputs'!$C$7*'Inputs'!$C$6*D4646/3600,1)</x:f>
        <x:v>1410.7</x:v>
      </x:c>
      <x:c r="R4646" s="59" t="n">
        <x:f>ROUND((P4646-Q4646)*O4646-('Inputs'!$C$4/B4646)*(I4646/J4646+K4646)-'Inputs'!$C$4*L4646-('Inputs'!$C$4*'Inputs'!$C$20*'Inputs'!$C$21*'Inputs'!$C$22/1000)*M4646*N4646,0)</x:f>
        <x:v>-5233</x:v>
      </x:c>
      <x:c r="S4646" s="59" t="n">
        <x:f>ROUND(R4646/'Inputs'!$C$4,2)</x:f>
        <x:v>-0.52</x:v>
      </x:c>
      <x:c r="T4646" s="33" t="n">
        <x:f>ROUND((P4646-Q4646)*G4646*'Inputs'!$C$25/1000,1)</x:f>
        <x:v>42.3</x:v>
      </x:c>
    </x:row>
    <x:row r="4647">
      <x:c r="A4647" t="n">
        <x:v>4632</x:v>
      </x:c>
      <x:c r="B4647" s="68" t="n">
        <x:v>36.8</x:v>
      </x:c>
      <x:c r="C4647" s="68" t="n">
        <x:v>29.8</x:v>
      </x:c>
      <x:c r="D4647" s="68" t="n">
        <x:v>193.4</x:v>
      </x:c>
      <x:c r="E4647" s="68" t="n">
        <x:v>23.8</x:v>
      </x:c>
      <x:c r="F4647" s="68" t="n">
        <x:v>38.1</x:v>
      </x:c>
      <x:c r="G4647" s="68" t="n">
        <x:v>7.8</x:v>
      </x:c>
      <x:c r="H4647" s="69" t="n">
        <x:v>1.961</x:v>
      </x:c>
      <x:c r="I4647" s="68" t="n">
        <x:v>8494</x:v>
      </x:c>
      <x:c r="J4647" s="68" t="n">
        <x:v>9.8</x:v>
      </x:c>
      <x:c r="K4647" s="68" t="n">
        <x:v>508</x:v>
      </x:c>
      <x:c r="L4647" s="68" t="n">
        <x:v>4.9</x:v>
      </x:c>
      <x:c r="M4647" s="70" t="n">
        <x:v>0.009</x:v>
      </x:c>
      <x:c r="N4647" s="71" t="n">
        <x:v>70</x:v>
      </x:c>
      <x:c r="O4647" s="33" t="n">
        <x:f>ROUND(3*E4647+F4647+G4647*H4647,1)</x:f>
        <x:v>124.8</x:v>
      </x:c>
      <x:c r="P4647" s="33" t="n">
        <x:f>ROUND('Inputs'!$C$4*'Inputs'!$C$7*'Inputs'!$C$5*C4647/3600,1)</x:f>
        <x:v>4304.4</x:v>
      </x:c>
      <x:c r="Q4647" s="33" t="n">
        <x:f>ROUND(('Inputs'!$C$4/B4647)*'Inputs'!$C$7*'Inputs'!$C$6*D4647/3600,1)</x:f>
        <x:v>1518.2</x:v>
      </x:c>
      <x:c r="R4647" s="59" t="n">
        <x:f>ROUND((P4647-Q4647)*O4647-('Inputs'!$C$4/B4647)*(I4647/J4647+K4647)-'Inputs'!$C$4*L4647-('Inputs'!$C$4*'Inputs'!$C$20*'Inputs'!$C$21*'Inputs'!$C$22/1000)*M4647*N4647,0)</x:f>
        <x:v>-76260</x:v>
      </x:c>
      <x:c r="S4647" s="59" t="n">
        <x:f>ROUND(R4647/'Inputs'!$C$4,2)</x:f>
        <x:v>-7.63</x:v>
      </x:c>
      <x:c r="T4647" s="33" t="n">
        <x:f>ROUND((P4647-Q4647)*G4647*'Inputs'!$C$25/1000,1)</x:f>
        <x:v>56.1</x:v>
      </x:c>
    </x:row>
    <x:row r="4648">
      <x:c r="A4648" t="n">
        <x:v>4633</x:v>
      </x:c>
      <x:c r="B4648" s="68" t="n">
        <x:v>54.9</x:v>
      </x:c>
      <x:c r="C4648" s="68" t="n">
        <x:v>34.5</x:v>
      </x:c>
      <x:c r="D4648" s="68" t="n">
        <x:v>266</x:v>
      </x:c>
      <x:c r="E4648" s="68" t="n">
        <x:v>23.6</x:v>
      </x:c>
      <x:c r="F4648" s="68" t="n">
        <x:v>38.8</x:v>
      </x:c>
      <x:c r="G4648" s="68" t="n">
        <x:v>7.5</x:v>
      </x:c>
      <x:c r="H4648" s="69" t="n">
        <x:v>1.904</x:v>
      </x:c>
      <x:c r="I4648" s="68" t="n">
        <x:v>6465</x:v>
      </x:c>
      <x:c r="J4648" s="68" t="n">
        <x:v>8.2</x:v>
      </x:c>
      <x:c r="K4648" s="68" t="n">
        <x:v>427</x:v>
      </x:c>
      <x:c r="L4648" s="68" t="n">
        <x:v>4.4</x:v>
      </x:c>
      <x:c r="M4648" s="70" t="n">
        <x:v>0.001</x:v>
      </x:c>
      <x:c r="N4648" s="71" t="n">
        <x:v>131</x:v>
      </x:c>
      <x:c r="O4648" s="33" t="n">
        <x:f>ROUND(3*E4648+F4648+G4648*H4648,1)</x:f>
        <x:v>123.9</x:v>
      </x:c>
      <x:c r="P4648" s="33" t="n">
        <x:f>ROUND('Inputs'!$C$4*'Inputs'!$C$7*'Inputs'!$C$5*C4648/3600,1)</x:f>
        <x:v>4983.3</x:v>
      </x:c>
      <x:c r="Q4648" s="33" t="n">
        <x:f>ROUND(('Inputs'!$C$4/B4648)*'Inputs'!$C$7*'Inputs'!$C$6*D4648/3600,1)</x:f>
        <x:v>1399.7</x:v>
      </x:c>
      <x:c r="R4648" s="59" t="n">
        <x:f>ROUND((P4648-Q4648)*O4648-('Inputs'!$C$4/B4648)*(I4648/J4648+K4648)-'Inputs'!$C$4*L4648-('Inputs'!$C$4*'Inputs'!$C$20*'Inputs'!$C$21*'Inputs'!$C$22/1000)*M4648*N4648,0)</x:f>
        <x:v>178328</x:v>
      </x:c>
      <x:c r="S4648" s="59" t="n">
        <x:f>ROUND(R4648/'Inputs'!$C$4,2)</x:f>
        <x:v>17.83</x:v>
      </x:c>
      <x:c r="T4648" s="33" t="n">
        <x:f>ROUND((P4648-Q4648)*G4648*'Inputs'!$C$25/1000,1)</x:f>
        <x:v>69.4</x:v>
      </x:c>
    </x:row>
    <x:row r="4649">
      <x:c r="A4649" t="n">
        <x:v>4634</x:v>
      </x:c>
      <x:c r="B4649" s="68" t="n">
        <x:v>44.1</x:v>
      </x:c>
      <x:c r="C4649" s="68" t="n">
        <x:v>28.2</x:v>
      </x:c>
      <x:c r="D4649" s="68" t="n">
        <x:v>269.4</x:v>
      </x:c>
      <x:c r="E4649" s="68" t="n">
        <x:v>27.5</x:v>
      </x:c>
      <x:c r="F4649" s="68" t="n">
        <x:v>35.3</x:v>
      </x:c>
      <x:c r="G4649" s="68" t="n">
        <x:v>9.1</x:v>
      </x:c>
      <x:c r="H4649" s="69" t="n">
        <x:v>1.762</x:v>
      </x:c>
      <x:c r="I4649" s="68" t="n">
        <x:v>8043</x:v>
      </x:c>
      <x:c r="J4649" s="68" t="n">
        <x:v>8.4</x:v>
      </x:c>
      <x:c r="K4649" s="68" t="n">
        <x:v>551</x:v>
      </x:c>
      <x:c r="L4649" s="68" t="n">
        <x:v>2.1</x:v>
      </x:c>
      <x:c r="M4649" s="70" t="n">
        <x:v>0.094</x:v>
      </x:c>
      <x:c r="N4649" s="71" t="n">
        <x:v>150</x:v>
      </x:c>
      <x:c r="O4649" s="33" t="n">
        <x:f>ROUND(3*E4649+F4649+G4649*H4649,1)</x:f>
        <x:v>133.8</x:v>
      </x:c>
      <x:c r="P4649" s="33" t="n">
        <x:f>ROUND('Inputs'!$C$4*'Inputs'!$C$7*'Inputs'!$C$5*C4649/3600,1)</x:f>
        <x:v>4073.3</x:v>
      </x:c>
      <x:c r="Q4649" s="33" t="n">
        <x:f>ROUND(('Inputs'!$C$4/B4649)*'Inputs'!$C$7*'Inputs'!$C$6*D4649/3600,1)</x:f>
        <x:v>1764.8</x:v>
      </x:c>
      <x:c r="R4649" s="59" t="n">
        <x:f>ROUND((P4649-Q4649)*O4649-('Inputs'!$C$4/B4649)*(I4649/J4649+K4649)-'Inputs'!$C$4*L4649-('Inputs'!$C$4*'Inputs'!$C$20*'Inputs'!$C$21*'Inputs'!$C$22/1000)*M4649*N4649,0)</x:f>
        <x:v>-85716</x:v>
      </x:c>
      <x:c r="S4649" s="59" t="n">
        <x:f>ROUND(R4649/'Inputs'!$C$4,2)</x:f>
        <x:v>-8.57</x:v>
      </x:c>
      <x:c r="T4649" s="33" t="n">
        <x:f>ROUND((P4649-Q4649)*G4649*'Inputs'!$C$25/1000,1)</x:f>
        <x:v>54.3</x:v>
      </x:c>
    </x:row>
    <x:row r="4650">
      <x:c r="A4650" t="n">
        <x:v>4635</x:v>
      </x:c>
      <x:c r="B4650" s="68" t="n">
        <x:v>36.3</x:v>
      </x:c>
      <x:c r="C4650" s="68" t="n">
        <x:v>27.6</x:v>
      </x:c>
      <x:c r="D4650" s="68" t="n">
        <x:v>195.6</x:v>
      </x:c>
      <x:c r="E4650" s="68" t="n">
        <x:v>20.9</x:v>
      </x:c>
      <x:c r="F4650" s="68" t="n">
        <x:v>37.1</x:v>
      </x:c>
      <x:c r="G4650" s="68" t="n">
        <x:v>10.6</x:v>
      </x:c>
      <x:c r="H4650" s="69" t="n">
        <x:v>1.901</x:v>
      </x:c>
      <x:c r="I4650" s="68" t="n">
        <x:v>5879</x:v>
      </x:c>
      <x:c r="J4650" s="68" t="n">
        <x:v>8.3</x:v>
      </x:c>
      <x:c r="K4650" s="68" t="n">
        <x:v>727</x:v>
      </x:c>
      <x:c r="L4650" s="68" t="n">
        <x:v>1.5</x:v>
      </x:c>
      <x:c r="M4650" s="70" t="n">
        <x:v>0.058</x:v>
      </x:c>
      <x:c r="N4650" s="71" t="n">
        <x:v>116</x:v>
      </x:c>
      <x:c r="O4650" s="33" t="n">
        <x:f>ROUND(3*E4650+F4650+G4650*H4650,1)</x:f>
        <x:v>120</x:v>
      </x:c>
      <x:c r="P4650" s="33" t="n">
        <x:f>ROUND('Inputs'!$C$4*'Inputs'!$C$7*'Inputs'!$C$5*C4650/3600,1)</x:f>
        <x:v>3986.7</x:v>
      </x:c>
      <x:c r="Q4650" s="33" t="n">
        <x:f>ROUND(('Inputs'!$C$4/B4650)*'Inputs'!$C$7*'Inputs'!$C$6*D4650/3600,1)</x:f>
        <x:v>1556.7</x:v>
      </x:c>
      <x:c r="R4650" s="59" t="n">
        <x:f>ROUND((P4650-Q4650)*O4650-('Inputs'!$C$4/B4650)*(I4650/J4650+K4650)-'Inputs'!$C$4*L4650-('Inputs'!$C$4*'Inputs'!$C$20*'Inputs'!$C$21*'Inputs'!$C$22/1000)*M4650*N4650,0)</x:f>
        <x:v>-133848</x:v>
      </x:c>
      <x:c r="S4650" s="59" t="n">
        <x:f>ROUND(R4650/'Inputs'!$C$4,2)</x:f>
        <x:v>-13.38</x:v>
      </x:c>
      <x:c r="T4650" s="33" t="n">
        <x:f>ROUND((P4650-Q4650)*G4650*'Inputs'!$C$25/1000,1)</x:f>
        <x:v>66.5</x:v>
      </x:c>
    </x:row>
    <x:row r="4651">
      <x:c r="A4651" t="n">
        <x:v>4636</x:v>
      </x:c>
      <x:c r="B4651" s="68" t="n">
        <x:v>41.1</x:v>
      </x:c>
      <x:c r="C4651" s="68" t="n">
        <x:v>27.3</x:v>
      </x:c>
      <x:c r="D4651" s="68" t="n">
        <x:v>246.7</x:v>
      </x:c>
      <x:c r="E4651" s="68" t="n">
        <x:v>27.5</x:v>
      </x:c>
      <x:c r="F4651" s="68" t="n">
        <x:v>41.5</x:v>
      </x:c>
      <x:c r="G4651" s="68" t="n">
        <x:v>8.4</x:v>
      </x:c>
      <x:c r="H4651" s="69" t="n">
        <x:v>1.655</x:v>
      </x:c>
      <x:c r="I4651" s="68" t="n">
        <x:v>5558</x:v>
      </x:c>
      <x:c r="J4651" s="68" t="n">
        <x:v>11.7</x:v>
      </x:c>
      <x:c r="K4651" s="68" t="n">
        <x:v>768</x:v>
      </x:c>
      <x:c r="L4651" s="68" t="n">
        <x:v>2.2</x:v>
      </x:c>
      <x:c r="M4651" s="70" t="n">
        <x:v>0.059</x:v>
      </x:c>
      <x:c r="N4651" s="71" t="n">
        <x:v>136</x:v>
      </x:c>
      <x:c r="O4651" s="33" t="n">
        <x:f>ROUND(3*E4651+F4651+G4651*H4651,1)</x:f>
        <x:v>137.9</x:v>
      </x:c>
      <x:c r="P4651" s="33" t="n">
        <x:f>ROUND('Inputs'!$C$4*'Inputs'!$C$7*'Inputs'!$C$5*C4651/3600,1)</x:f>
        <x:v>3943.3</x:v>
      </x:c>
      <x:c r="Q4651" s="33" t="n">
        <x:f>ROUND(('Inputs'!$C$4/B4651)*'Inputs'!$C$7*'Inputs'!$C$6*D4651/3600,1)</x:f>
        <x:v>1734</x:v>
      </x:c>
      <x:c r="R4651" s="59" t="n">
        <x:f>ROUND((P4651-Q4651)*O4651-('Inputs'!$C$4/B4651)*(I4651/J4651+K4651)-'Inputs'!$C$4*L4651-('Inputs'!$C$4*'Inputs'!$C$20*'Inputs'!$C$21*'Inputs'!$C$22/1000)*M4651*N4651,0)</x:f>
        <x:v>-37724</x:v>
      </x:c>
      <x:c r="S4651" s="59" t="n">
        <x:f>ROUND(R4651/'Inputs'!$C$4,2)</x:f>
        <x:v>-3.77</x:v>
      </x:c>
      <x:c r="T4651" s="33" t="n">
        <x:f>ROUND((P4651-Q4651)*G4651*'Inputs'!$C$25/1000,1)</x:f>
        <x:v>47.9</x:v>
      </x:c>
    </x:row>
    <x:row r="4652">
      <x:c r="A4652" t="n">
        <x:v>4637</x:v>
      </x:c>
      <x:c r="B4652" s="68" t="n">
        <x:v>37.4</x:v>
      </x:c>
      <x:c r="C4652" s="68" t="n">
        <x:v>28.8</x:v>
      </x:c>
      <x:c r="D4652" s="68" t="n">
        <x:v>275.9</x:v>
      </x:c>
      <x:c r="E4652" s="68" t="n">
        <x:v>23.5</x:v>
      </x:c>
      <x:c r="F4652" s="68" t="n">
        <x:v>40.2</x:v>
      </x:c>
      <x:c r="G4652" s="68" t="n">
        <x:v>7.5</x:v>
      </x:c>
      <x:c r="H4652" s="69" t="n">
        <x:v>1.581</x:v>
      </x:c>
      <x:c r="I4652" s="68" t="n">
        <x:v>6116</x:v>
      </x:c>
      <x:c r="J4652" s="68" t="n">
        <x:v>11.6</x:v>
      </x:c>
      <x:c r="K4652" s="68" t="n">
        <x:v>800</x:v>
      </x:c>
      <x:c r="L4652" s="68" t="n">
        <x:v>4.3</x:v>
      </x:c>
      <x:c r="M4652" s="70" t="n">
        <x:v>0.082</x:v>
      </x:c>
      <x:c r="N4652" s="71" t="n">
        <x:v>137</x:v>
      </x:c>
      <x:c r="O4652" s="33" t="n">
        <x:f>ROUND(3*E4652+F4652+G4652*H4652,1)</x:f>
        <x:v>122.6</x:v>
      </x:c>
      <x:c r="P4652" s="33" t="n">
        <x:f>ROUND('Inputs'!$C$4*'Inputs'!$C$7*'Inputs'!$C$5*C4652/3600,1)</x:f>
        <x:v>4160</x:v>
      </x:c>
      <x:c r="Q4652" s="33" t="n">
        <x:f>ROUND(('Inputs'!$C$4/B4652)*'Inputs'!$C$7*'Inputs'!$C$6*D4652/3600,1)</x:f>
        <x:v>2131.1</x:v>
      </x:c>
      <x:c r="R4652" s="59" t="n">
        <x:f>ROUND((P4652-Q4652)*O4652-('Inputs'!$C$4/B4652)*(I4652/J4652+K4652)-'Inputs'!$C$4*L4652-('Inputs'!$C$4*'Inputs'!$C$20*'Inputs'!$C$21*'Inputs'!$C$22/1000)*M4652*N4652,0)</x:f>
        <x:v>-174255</x:v>
      </x:c>
      <x:c r="S4652" s="59" t="n">
        <x:f>ROUND(R4652/'Inputs'!$C$4,2)</x:f>
        <x:v>-17.43</x:v>
      </x:c>
      <x:c r="T4652" s="33" t="n">
        <x:f>ROUND((P4652-Q4652)*G4652*'Inputs'!$C$25/1000,1)</x:f>
        <x:v>39.3</x:v>
      </x:c>
    </x:row>
    <x:row r="4653">
      <x:c r="A4653" t="n">
        <x:v>4638</x:v>
      </x:c>
      <x:c r="B4653" s="68" t="n">
        <x:v>39.7</x:v>
      </x:c>
      <x:c r="C4653" s="68" t="n">
        <x:v>32</x:v>
      </x:c>
      <x:c r="D4653" s="68" t="n">
        <x:v>161.9</x:v>
      </x:c>
      <x:c r="E4653" s="68" t="n">
        <x:v>25.6</x:v>
      </x:c>
      <x:c r="F4653" s="68" t="n">
        <x:v>52</x:v>
      </x:c>
      <x:c r="G4653" s="68" t="n">
        <x:v>9.5</x:v>
      </x:c>
      <x:c r="H4653" s="69" t="n">
        <x:v>1.784</x:v>
      </x:c>
      <x:c r="I4653" s="68" t="n">
        <x:v>7317</x:v>
      </x:c>
      <x:c r="J4653" s="68" t="n">
        <x:v>11</x:v>
      </x:c>
      <x:c r="K4653" s="68" t="n">
        <x:v>649</x:v>
      </x:c>
      <x:c r="L4653" s="68" t="n">
        <x:v>2.5</x:v>
      </x:c>
      <x:c r="M4653" s="70" t="n">
        <x:v>0.075</x:v>
      </x:c>
      <x:c r="N4653" s="71" t="n">
        <x:v>65</x:v>
      </x:c>
      <x:c r="O4653" s="33" t="n">
        <x:f>ROUND(3*E4653+F4653+G4653*H4653,1)</x:f>
        <x:v>145.7</x:v>
      </x:c>
      <x:c r="P4653" s="33" t="n">
        <x:f>ROUND('Inputs'!$C$4*'Inputs'!$C$7*'Inputs'!$C$5*C4653/3600,1)</x:f>
        <x:v>4622.2</x:v>
      </x:c>
      <x:c r="Q4653" s="33" t="n">
        <x:f>ROUND(('Inputs'!$C$4/B4653)*'Inputs'!$C$7*'Inputs'!$C$6*D4653/3600,1)</x:f>
        <x:v>1178.1</x:v>
      </x:c>
      <x:c r="R4653" s="59" t="n">
        <x:f>ROUND((P4653-Q4653)*O4653-('Inputs'!$C$4/B4653)*(I4653/J4653+K4653)-'Inputs'!$C$4*L4653-('Inputs'!$C$4*'Inputs'!$C$20*'Inputs'!$C$21*'Inputs'!$C$22/1000)*M4653*N4653,0)</x:f>
        <x:v>134876</x:v>
      </x:c>
      <x:c r="S4653" s="59" t="n">
        <x:f>ROUND(R4653/'Inputs'!$C$4,2)</x:f>
        <x:v>13.49</x:v>
      </x:c>
      <x:c r="T4653" s="33" t="n">
        <x:f>ROUND((P4653-Q4653)*G4653*'Inputs'!$C$25/1000,1)</x:f>
        <x:v>84.5</x:v>
      </x:c>
    </x:row>
    <x:row r="4654">
      <x:c r="A4654" t="n">
        <x:v>4639</x:v>
      </x:c>
      <x:c r="B4654" s="68" t="n">
        <x:v>49.6</x:v>
      </x:c>
      <x:c r="C4654" s="68" t="n">
        <x:v>26.2</x:v>
      </x:c>
      <x:c r="D4654" s="68" t="n">
        <x:v>231.2</x:v>
      </x:c>
      <x:c r="E4654" s="68" t="n">
        <x:v>21.7</x:v>
      </x:c>
      <x:c r="F4654" s="68" t="n">
        <x:v>31.6</x:v>
      </x:c>
      <x:c r="G4654" s="68" t="n">
        <x:v>10.6</x:v>
      </x:c>
      <x:c r="H4654" s="69" t="n">
        <x:v>1.862</x:v>
      </x:c>
      <x:c r="I4654" s="68" t="n">
        <x:v>7792</x:v>
      </x:c>
      <x:c r="J4654" s="68" t="n">
        <x:v>9</x:v>
      </x:c>
      <x:c r="K4654" s="68" t="n">
        <x:v>727</x:v>
      </x:c>
      <x:c r="L4654" s="68" t="n">
        <x:v>4.7</x:v>
      </x:c>
      <x:c r="M4654" s="70" t="n">
        <x:v>0.07</x:v>
      </x:c>
      <x:c r="N4654" s="71" t="n">
        <x:v>111</x:v>
      </x:c>
      <x:c r="O4654" s="33" t="n">
        <x:f>ROUND(3*E4654+F4654+G4654*H4654,1)</x:f>
        <x:v>116.4</x:v>
      </x:c>
      <x:c r="P4654" s="33" t="n">
        <x:f>ROUND('Inputs'!$C$4*'Inputs'!$C$7*'Inputs'!$C$5*C4654/3600,1)</x:f>
        <x:v>3784.4</x:v>
      </x:c>
      <x:c r="Q4654" s="33" t="n">
        <x:f>ROUND(('Inputs'!$C$4/B4654)*'Inputs'!$C$7*'Inputs'!$C$6*D4654/3600,1)</x:f>
        <x:v>1346.6</x:v>
      </x:c>
      <x:c r="R4654" s="59" t="n">
        <x:f>ROUND((P4654-Q4654)*O4654-('Inputs'!$C$4/B4654)*(I4654/J4654+K4654)-'Inputs'!$C$4*L4654-('Inputs'!$C$4*'Inputs'!$C$20*'Inputs'!$C$21*'Inputs'!$C$22/1000)*M4654*N4654,0)</x:f>
        <x:v>-101739</x:v>
      </x:c>
      <x:c r="S4654" s="59" t="n">
        <x:f>ROUND(R4654/'Inputs'!$C$4,2)</x:f>
        <x:v>-10.17</x:v>
      </x:c>
      <x:c r="T4654" s="33" t="n">
        <x:f>ROUND((P4654-Q4654)*G4654*'Inputs'!$C$25/1000,1)</x:f>
        <x:v>66.8</x:v>
      </x:c>
    </x:row>
    <x:row r="4655">
      <x:c r="A4655" t="n">
        <x:v>4640</x:v>
      </x:c>
      <x:c r="B4655" s="68" t="n">
        <x:v>59.4</x:v>
      </x:c>
      <x:c r="C4655" s="68" t="n">
        <x:v>26.1</x:v>
      </x:c>
      <x:c r="D4655" s="68" t="n">
        <x:v>225.4</x:v>
      </x:c>
      <x:c r="E4655" s="68" t="n">
        <x:v>26.9</x:v>
      </x:c>
      <x:c r="F4655" s="68" t="n">
        <x:v>49.8</x:v>
      </x:c>
      <x:c r="G4655" s="68" t="n">
        <x:v>9.5</x:v>
      </x:c>
      <x:c r="H4655" s="69" t="n">
        <x:v>1.754</x:v>
      </x:c>
      <x:c r="I4655" s="68" t="n">
        <x:v>5600</x:v>
      </x:c>
      <x:c r="J4655" s="68" t="n">
        <x:v>9.5</x:v>
      </x:c>
      <x:c r="K4655" s="68" t="n">
        <x:v>384</x:v>
      </x:c>
      <x:c r="L4655" s="68" t="n">
        <x:v>2.9</x:v>
      </x:c>
      <x:c r="M4655" s="70" t="n">
        <x:v>0.068</x:v>
      </x:c>
      <x:c r="N4655" s="71" t="n">
        <x:v>81</x:v>
      </x:c>
      <x:c r="O4655" s="33" t="n">
        <x:f>ROUND(3*E4655+F4655+G4655*H4655,1)</x:f>
        <x:v>147.2</x:v>
      </x:c>
      <x:c r="P4655" s="33" t="n">
        <x:f>ROUND('Inputs'!$C$4*'Inputs'!$C$7*'Inputs'!$C$5*C4655/3600,1)</x:f>
        <x:v>3770</x:v>
      </x:c>
      <x:c r="Q4655" s="33" t="n">
        <x:f>ROUND(('Inputs'!$C$4/B4655)*'Inputs'!$C$7*'Inputs'!$C$6*D4655/3600,1)</x:f>
        <x:v>1096.2</x:v>
      </x:c>
      <x:c r="R4655" s="59" t="n">
        <x:f>ROUND((P4655-Q4655)*O4655-('Inputs'!$C$4/B4655)*(I4655/J4655+K4655)-'Inputs'!$C$4*L4655-('Inputs'!$C$4*'Inputs'!$C$20*'Inputs'!$C$21*'Inputs'!$C$22/1000)*M4655*N4655,0)</x:f>
        <x:v>188382</x:v>
      </x:c>
      <x:c r="S4655" s="59" t="n">
        <x:f>ROUND(R4655/'Inputs'!$C$4,2)</x:f>
        <x:v>18.84</x:v>
      </x:c>
      <x:c r="T4655" s="33" t="n">
        <x:f>ROUND((P4655-Q4655)*G4655*'Inputs'!$C$25/1000,1)</x:f>
        <x:v>65.6</x:v>
      </x:c>
    </x:row>
    <x:row r="4656">
      <x:c r="A4656" t="n">
        <x:v>4641</x:v>
      </x:c>
      <x:c r="B4656" s="68" t="n">
        <x:v>53.8</x:v>
      </x:c>
      <x:c r="C4656" s="68" t="n">
        <x:v>30.6</x:v>
      </x:c>
      <x:c r="D4656" s="68" t="n">
        <x:v>191.1</x:v>
      </x:c>
      <x:c r="E4656" s="68" t="n">
        <x:v>25.4</x:v>
      </x:c>
      <x:c r="F4656" s="68" t="n">
        <x:v>36.1</x:v>
      </x:c>
      <x:c r="G4656" s="68" t="n">
        <x:v>7.7</x:v>
      </x:c>
      <x:c r="H4656" s="69" t="n">
        <x:v>1.847</x:v>
      </x:c>
      <x:c r="I4656" s="68" t="n">
        <x:v>5661</x:v>
      </x:c>
      <x:c r="J4656" s="68" t="n">
        <x:v>11.5</x:v>
      </x:c>
      <x:c r="K4656" s="68" t="n">
        <x:v>509</x:v>
      </x:c>
      <x:c r="L4656" s="68" t="n">
        <x:v>2.3</x:v>
      </x:c>
      <x:c r="M4656" s="70" t="n">
        <x:v>0.006</x:v>
      </x:c>
      <x:c r="N4656" s="71" t="n">
        <x:v>141</x:v>
      </x:c>
      <x:c r="O4656" s="33" t="n">
        <x:f>ROUND(3*E4656+F4656+G4656*H4656,1)</x:f>
        <x:v>126.5</x:v>
      </x:c>
      <x:c r="P4656" s="33" t="n">
        <x:f>ROUND('Inputs'!$C$4*'Inputs'!$C$7*'Inputs'!$C$5*C4656/3600,1)</x:f>
        <x:v>4420</x:v>
      </x:c>
      <x:c r="Q4656" s="33" t="n">
        <x:f>ROUND(('Inputs'!$C$4/B4656)*'Inputs'!$C$7*'Inputs'!$C$6*D4656/3600,1)</x:f>
        <x:v>1026.1</x:v>
      </x:c>
      <x:c r="R4656" s="59" t="n">
        <x:f>ROUND((P4656-Q4656)*O4656-('Inputs'!$C$4/B4656)*(I4656/J4656+K4656)-'Inputs'!$C$4*L4656-('Inputs'!$C$4*'Inputs'!$C$20*'Inputs'!$C$21*'Inputs'!$C$22/1000)*M4656*N4656,0)</x:f>
        <x:v>218329</x:v>
      </x:c>
      <x:c r="S4656" s="59" t="n">
        <x:f>ROUND(R4656/'Inputs'!$C$4,2)</x:f>
        <x:v>21.83</x:v>
      </x:c>
      <x:c r="T4656" s="33" t="n">
        <x:f>ROUND((P4656-Q4656)*G4656*'Inputs'!$C$25/1000,1)</x:f>
        <x:v>67.5</x:v>
      </x:c>
    </x:row>
    <x:row r="4657">
      <x:c r="A4657" t="n">
        <x:v>4642</x:v>
      </x:c>
      <x:c r="B4657" s="68" t="n">
        <x:v>53.5</x:v>
      </x:c>
      <x:c r="C4657" s="68" t="n">
        <x:v>25.4</x:v>
      </x:c>
      <x:c r="D4657" s="68" t="n">
        <x:v>177.3</x:v>
      </x:c>
      <x:c r="E4657" s="68" t="n">
        <x:v>27</x:v>
      </x:c>
      <x:c r="F4657" s="68" t="n">
        <x:v>37.4</x:v>
      </x:c>
      <x:c r="G4657" s="68" t="n">
        <x:v>10.6</x:v>
      </x:c>
      <x:c r="H4657" s="69" t="n">
        <x:v>2</x:v>
      </x:c>
      <x:c r="I4657" s="68" t="n">
        <x:v>4703</x:v>
      </x:c>
      <x:c r="J4657" s="68" t="n">
        <x:v>12.2</x:v>
      </x:c>
      <x:c r="K4657" s="68" t="n">
        <x:v>602</x:v>
      </x:c>
      <x:c r="L4657" s="68" t="n">
        <x:v>4.7</x:v>
      </x:c>
      <x:c r="M4657" s="70" t="n">
        <x:v>0.03</x:v>
      </x:c>
      <x:c r="N4657" s="71" t="n">
        <x:v>67</x:v>
      </x:c>
      <x:c r="O4657" s="33" t="n">
        <x:f>ROUND(3*E4657+F4657+G4657*H4657,1)</x:f>
        <x:v>139.6</x:v>
      </x:c>
      <x:c r="P4657" s="33" t="n">
        <x:f>ROUND('Inputs'!$C$4*'Inputs'!$C$7*'Inputs'!$C$5*C4657/3600,1)</x:f>
        <x:v>3668.9</x:v>
      </x:c>
      <x:c r="Q4657" s="33" t="n">
        <x:f>ROUND(('Inputs'!$C$4/B4657)*'Inputs'!$C$7*'Inputs'!$C$6*D4657/3600,1)</x:f>
        <x:v>957.4</x:v>
      </x:c>
      <x:c r="R4657" s="59" t="n">
        <x:f>ROUND((P4657-Q4657)*O4657-('Inputs'!$C$4/B4657)*(I4657/J4657+K4657)-'Inputs'!$C$4*L4657-('Inputs'!$C$4*'Inputs'!$C$20*'Inputs'!$C$21*'Inputs'!$C$22/1000)*M4657*N4657,0)</x:f>
        <x:v>142453</x:v>
      </x:c>
      <x:c r="S4657" s="59" t="n">
        <x:f>ROUND(R4657/'Inputs'!$C$4,2)</x:f>
        <x:v>14.25</x:v>
      </x:c>
      <x:c r="T4657" s="33" t="n">
        <x:f>ROUND((P4657-Q4657)*G4657*'Inputs'!$C$25/1000,1)</x:f>
        <x:v>74.3</x:v>
      </x:c>
    </x:row>
    <x:row r="4658">
      <x:c r="A4658" t="n">
        <x:v>4643</x:v>
      </x:c>
      <x:c r="B4658" s="68" t="n">
        <x:v>37.5</x:v>
      </x:c>
      <x:c r="C4658" s="68" t="n">
        <x:v>29.7</x:v>
      </x:c>
      <x:c r="D4658" s="68" t="n">
        <x:v>196.6</x:v>
      </x:c>
      <x:c r="E4658" s="68" t="n">
        <x:v>23.9</x:v>
      </x:c>
      <x:c r="F4658" s="68" t="n">
        <x:v>48.7</x:v>
      </x:c>
      <x:c r="G4658" s="68" t="n">
        <x:v>8.8</x:v>
      </x:c>
      <x:c r="H4658" s="69" t="n">
        <x:v>1.897</x:v>
      </x:c>
      <x:c r="I4658" s="68" t="n">
        <x:v>7722</x:v>
      </x:c>
      <x:c r="J4658" s="68" t="n">
        <x:v>13.2</x:v>
      </x:c>
      <x:c r="K4658" s="68" t="n">
        <x:v>812</x:v>
      </x:c>
      <x:c r="L4658" s="68" t="n">
        <x:v>2.7</x:v>
      </x:c>
      <x:c r="M4658" s="70" t="n">
        <x:v>0.098</x:v>
      </x:c>
      <x:c r="N4658" s="71" t="n">
        <x:v>112</x:v>
      </x:c>
      <x:c r="O4658" s="33" t="n">
        <x:f>ROUND(3*E4658+F4658+G4658*H4658,1)</x:f>
        <x:v>137.1</x:v>
      </x:c>
      <x:c r="P4658" s="33" t="n">
        <x:f>ROUND('Inputs'!$C$4*'Inputs'!$C$7*'Inputs'!$C$5*C4658/3600,1)</x:f>
        <x:v>4290</x:v>
      </x:c>
      <x:c r="Q4658" s="33" t="n">
        <x:f>ROUND(('Inputs'!$C$4/B4658)*'Inputs'!$C$7*'Inputs'!$C$6*D4658/3600,1)</x:f>
        <x:v>1514.5</x:v>
      </x:c>
      <x:c r="R4658" s="59" t="n">
        <x:f>ROUND((P4658-Q4658)*O4658-('Inputs'!$C$4/B4658)*(I4658/J4658+K4658)-'Inputs'!$C$4*L4658-('Inputs'!$C$4*'Inputs'!$C$20*'Inputs'!$C$21*'Inputs'!$C$22/1000)*M4658*N4658,0)</x:f>
        <x:v>-43556</x:v>
      </x:c>
      <x:c r="S4658" s="59" t="n">
        <x:f>ROUND(R4658/'Inputs'!$C$4,2)</x:f>
        <x:v>-4.36</x:v>
      </x:c>
      <x:c r="T4658" s="33" t="n">
        <x:f>ROUND((P4658-Q4658)*G4658*'Inputs'!$C$25/1000,1)</x:f>
        <x:v>63.1</x:v>
      </x:c>
    </x:row>
    <x:row r="4659">
      <x:c r="A4659" t="n">
        <x:v>4644</x:v>
      </x:c>
      <x:c r="B4659" s="68" t="n">
        <x:v>50.3</x:v>
      </x:c>
      <x:c r="C4659" s="68" t="n">
        <x:v>32.1</x:v>
      </x:c>
      <x:c r="D4659" s="68" t="n">
        <x:v>193.1</x:v>
      </x:c>
      <x:c r="E4659" s="68" t="n">
        <x:v>21.7</x:v>
      </x:c>
      <x:c r="F4659" s="68" t="n">
        <x:v>50.8</x:v>
      </x:c>
      <x:c r="G4659" s="68" t="n">
        <x:v>9.8</x:v>
      </x:c>
      <x:c r="H4659" s="69" t="n">
        <x:v>1.828</x:v>
      </x:c>
      <x:c r="I4659" s="68" t="n">
        <x:v>4570</x:v>
      </x:c>
      <x:c r="J4659" s="68" t="n">
        <x:v>13.7</x:v>
      </x:c>
      <x:c r="K4659" s="68" t="n">
        <x:v>729</x:v>
      </x:c>
      <x:c r="L4659" s="68" t="n">
        <x:v>2.5</x:v>
      </x:c>
      <x:c r="M4659" s="70" t="n">
        <x:v>0.074</x:v>
      </x:c>
      <x:c r="N4659" s="71" t="n">
        <x:v>155</x:v>
      </x:c>
      <x:c r="O4659" s="33" t="n">
        <x:f>ROUND(3*E4659+F4659+G4659*H4659,1)</x:f>
        <x:v>133.8</x:v>
      </x:c>
      <x:c r="P4659" s="33" t="n">
        <x:f>ROUND('Inputs'!$C$4*'Inputs'!$C$7*'Inputs'!$C$5*C4659/3600,1)</x:f>
        <x:v>4636.7</x:v>
      </x:c>
      <x:c r="Q4659" s="33" t="n">
        <x:f>ROUND(('Inputs'!$C$4/B4659)*'Inputs'!$C$7*'Inputs'!$C$6*D4659/3600,1)</x:f>
        <x:v>1109</x:v>
      </x:c>
      <x:c r="R4659" s="59" t="n">
        <x:f>ROUND((P4659-Q4659)*O4659-('Inputs'!$C$4/B4659)*(I4659/J4659+K4659)-'Inputs'!$C$4*L4659-('Inputs'!$C$4*'Inputs'!$C$20*'Inputs'!$C$21*'Inputs'!$C$22/1000)*M4659*N4659,0)</x:f>
        <x:v>210110</x:v>
      </x:c>
      <x:c r="S4659" s="59" t="n">
        <x:f>ROUND(R4659/'Inputs'!$C$4,2)</x:f>
        <x:v>21.01</x:v>
      </x:c>
      <x:c r="T4659" s="33" t="n">
        <x:f>ROUND((P4659-Q4659)*G4659*'Inputs'!$C$25/1000,1)</x:f>
        <x:v>89.3</x:v>
      </x:c>
    </x:row>
    <x:row r="4660">
      <x:c r="A4660" t="n">
        <x:v>4645</x:v>
      </x:c>
      <x:c r="B4660" s="68" t="n">
        <x:v>52</x:v>
      </x:c>
      <x:c r="C4660" s="68" t="n">
        <x:v>26.2</x:v>
      </x:c>
      <x:c r="D4660" s="68" t="n">
        <x:v>251.6</x:v>
      </x:c>
      <x:c r="E4660" s="68" t="n">
        <x:v>23.2</x:v>
      </x:c>
      <x:c r="F4660" s="68" t="n">
        <x:v>36.4</x:v>
      </x:c>
      <x:c r="G4660" s="68" t="n">
        <x:v>7.1</x:v>
      </x:c>
      <x:c r="H4660" s="69" t="n">
        <x:v>1.68</x:v>
      </x:c>
      <x:c r="I4660" s="68" t="n">
        <x:v>6539</x:v>
      </x:c>
      <x:c r="J4660" s="68" t="n">
        <x:v>9.2</x:v>
      </x:c>
      <x:c r="K4660" s="68" t="n">
        <x:v>555</x:v>
      </x:c>
      <x:c r="L4660" s="68" t="n">
        <x:v>2</x:v>
      </x:c>
      <x:c r="M4660" s="70" t="n">
        <x:v>0.097</x:v>
      </x:c>
      <x:c r="N4660" s="71" t="n">
        <x:v>112</x:v>
      </x:c>
      <x:c r="O4660" s="33" t="n">
        <x:f>ROUND(3*E4660+F4660+G4660*H4660,1)</x:f>
        <x:v>117.9</x:v>
      </x:c>
      <x:c r="P4660" s="33" t="n">
        <x:f>ROUND('Inputs'!$C$4*'Inputs'!$C$7*'Inputs'!$C$5*C4660/3600,1)</x:f>
        <x:v>3784.4</x:v>
      </x:c>
      <x:c r="Q4660" s="33" t="n">
        <x:f>ROUND(('Inputs'!$C$4/B4660)*'Inputs'!$C$7*'Inputs'!$C$6*D4660/3600,1)</x:f>
        <x:v>1397.8</x:v>
      </x:c>
      <x:c r="R4660" s="59" t="n">
        <x:f>ROUND((P4660-Q4660)*O4660-('Inputs'!$C$4/B4660)*(I4660/J4660+K4660)-'Inputs'!$C$4*L4660-('Inputs'!$C$4*'Inputs'!$C$20*'Inputs'!$C$21*'Inputs'!$C$22/1000)*M4660*N4660,0)</x:f>
        <x:v>-6329</x:v>
      </x:c>
      <x:c r="S4660" s="59" t="n">
        <x:f>ROUND(R4660/'Inputs'!$C$4,2)</x:f>
        <x:v>-0.63</x:v>
      </x:c>
      <x:c r="T4660" s="33" t="n">
        <x:f>ROUND((P4660-Q4660)*G4660*'Inputs'!$C$25/1000,1)</x:f>
        <x:v>43.8</x:v>
      </x:c>
    </x:row>
    <x:row r="4661">
      <x:c r="A4661" t="n">
        <x:v>4646</x:v>
      </x:c>
      <x:c r="B4661" s="68" t="n">
        <x:v>45.3</x:v>
      </x:c>
      <x:c r="C4661" s="68" t="n">
        <x:v>32.4</x:v>
      </x:c>
      <x:c r="D4661" s="68" t="n">
        <x:v>231.4</x:v>
      </x:c>
      <x:c r="E4661" s="68" t="n">
        <x:v>23.4</x:v>
      </x:c>
      <x:c r="F4661" s="68" t="n">
        <x:v>49.4</x:v>
      </x:c>
      <x:c r="G4661" s="68" t="n">
        <x:v>10.8</x:v>
      </x:c>
      <x:c r="H4661" s="69" t="n">
        <x:v>2.04</x:v>
      </x:c>
      <x:c r="I4661" s="68" t="n">
        <x:v>6658</x:v>
      </x:c>
      <x:c r="J4661" s="68" t="n">
        <x:v>8.8</x:v>
      </x:c>
      <x:c r="K4661" s="68" t="n">
        <x:v>572</x:v>
      </x:c>
      <x:c r="L4661" s="68" t="n">
        <x:v>5.8</x:v>
      </x:c>
      <x:c r="M4661" s="70" t="n">
        <x:v>0.076</x:v>
      </x:c>
      <x:c r="N4661" s="71" t="n">
        <x:v>85</x:v>
      </x:c>
      <x:c r="O4661" s="33" t="n">
        <x:f>ROUND(3*E4661+F4661+G4661*H4661,1)</x:f>
        <x:v>141.6</x:v>
      </x:c>
      <x:c r="P4661" s="33" t="n">
        <x:f>ROUND('Inputs'!$C$4*'Inputs'!$C$7*'Inputs'!$C$5*C4661/3600,1)</x:f>
        <x:v>4680</x:v>
      </x:c>
      <x:c r="Q4661" s="33" t="n">
        <x:f>ROUND(('Inputs'!$C$4/B4661)*'Inputs'!$C$7*'Inputs'!$C$6*D4661/3600,1)</x:f>
        <x:v>1475.7</x:v>
      </x:c>
      <x:c r="R4661" s="59" t="n">
        <x:f>ROUND((P4661-Q4661)*O4661-('Inputs'!$C$4/B4661)*(I4661/J4661+K4661)-'Inputs'!$C$4*L4661-('Inputs'!$C$4*'Inputs'!$C$20*'Inputs'!$C$21*'Inputs'!$C$22/1000)*M4661*N4661,0)</x:f>
        <x:v>87996</x:v>
      </x:c>
      <x:c r="S4661" s="59" t="n">
        <x:f>ROUND(R4661/'Inputs'!$C$4,2)</x:f>
        <x:v>8.8</x:v>
      </x:c>
      <x:c r="T4661" s="33" t="n">
        <x:f>ROUND((P4661-Q4661)*G4661*'Inputs'!$C$25/1000,1)</x:f>
        <x:v>89.4</x:v>
      </x:c>
    </x:row>
    <x:row r="4662">
      <x:c r="A4662" t="n">
        <x:v>4647</x:v>
      </x:c>
      <x:c r="B4662" s="68" t="n">
        <x:v>56.2</x:v>
      </x:c>
      <x:c r="C4662" s="68" t="n">
        <x:v>31.8</x:v>
      </x:c>
      <x:c r="D4662" s="68" t="n">
        <x:v>189.2</x:v>
      </x:c>
      <x:c r="E4662" s="68" t="n">
        <x:v>22.4</x:v>
      </x:c>
      <x:c r="F4662" s="68" t="n">
        <x:v>33.4</x:v>
      </x:c>
      <x:c r="G4662" s="68" t="n">
        <x:v>8.7</x:v>
      </x:c>
      <x:c r="H4662" s="69" t="n">
        <x:v>1.84</x:v>
      </x:c>
      <x:c r="I4662" s="68" t="n">
        <x:v>4716</x:v>
      </x:c>
      <x:c r="J4662" s="68" t="n">
        <x:v>14.2</x:v>
      </x:c>
      <x:c r="K4662" s="68" t="n">
        <x:v>684</x:v>
      </x:c>
      <x:c r="L4662" s="68" t="n">
        <x:v>2.8</x:v>
      </x:c>
      <x:c r="M4662" s="70" t="n">
        <x:v>0.05</x:v>
      </x:c>
      <x:c r="N4662" s="71" t="n">
        <x:v>116</x:v>
      </x:c>
      <x:c r="O4662" s="33" t="n">
        <x:f>ROUND(3*E4662+F4662+G4662*H4662,1)</x:f>
        <x:v>116.6</x:v>
      </x:c>
      <x:c r="P4662" s="33" t="n">
        <x:f>ROUND('Inputs'!$C$4*'Inputs'!$C$7*'Inputs'!$C$5*C4662/3600,1)</x:f>
        <x:v>4593.3</x:v>
      </x:c>
      <x:c r="Q4662" s="33" t="n">
        <x:f>ROUND(('Inputs'!$C$4/B4662)*'Inputs'!$C$7*'Inputs'!$C$6*D4662/3600,1)</x:f>
        <x:v>972.6</x:v>
      </x:c>
      <x:c r="R4662" s="59" t="n">
        <x:f>ROUND((P4662-Q4662)*O4662-('Inputs'!$C$4/B4662)*(I4662/J4662+K4662)-'Inputs'!$C$4*L4662-('Inputs'!$C$4*'Inputs'!$C$20*'Inputs'!$C$21*'Inputs'!$C$22/1000)*M4662*N4662,0)</x:f>
        <x:v>200401</x:v>
      </x:c>
      <x:c r="S4662" s="59" t="n">
        <x:f>ROUND(R4662/'Inputs'!$C$4,2)</x:f>
        <x:v>20.04</x:v>
      </x:c>
      <x:c r="T4662" s="33" t="n">
        <x:f>ROUND((P4662-Q4662)*G4662*'Inputs'!$C$25/1000,1)</x:f>
        <x:v>81.4</x:v>
      </x:c>
    </x:row>
    <x:row r="4663">
      <x:c r="A4663" t="n">
        <x:v>4648</x:v>
      </x:c>
      <x:c r="B4663" s="68" t="n">
        <x:v>49.3</x:v>
      </x:c>
      <x:c r="C4663" s="68" t="n">
        <x:v>28</x:v>
      </x:c>
      <x:c r="D4663" s="68" t="n">
        <x:v>196.1</x:v>
      </x:c>
      <x:c r="E4663" s="68" t="n">
        <x:v>22.7</x:v>
      </x:c>
      <x:c r="F4663" s="68" t="n">
        <x:v>33.5</x:v>
      </x:c>
      <x:c r="G4663" s="68" t="n">
        <x:v>7.7</x:v>
      </x:c>
      <x:c r="H4663" s="69" t="n">
        <x:v>1.806</x:v>
      </x:c>
      <x:c r="I4663" s="68" t="n">
        <x:v>7004</x:v>
      </x:c>
      <x:c r="J4663" s="68" t="n">
        <x:v>11.1</x:v>
      </x:c>
      <x:c r="K4663" s="68" t="n">
        <x:v>579</x:v>
      </x:c>
      <x:c r="L4663" s="68" t="n">
        <x:v>4.9</x:v>
      </x:c>
      <x:c r="M4663" s="70" t="n">
        <x:v>0.007</x:v>
      </x:c>
      <x:c r="N4663" s="71" t="n">
        <x:v>117</x:v>
      </x:c>
      <x:c r="O4663" s="33" t="n">
        <x:f>ROUND(3*E4663+F4663+G4663*H4663,1)</x:f>
        <x:v>115.5</x:v>
      </x:c>
      <x:c r="P4663" s="33" t="n">
        <x:f>ROUND('Inputs'!$C$4*'Inputs'!$C$7*'Inputs'!$C$5*C4663/3600,1)</x:f>
        <x:v>4044.4</x:v>
      </x:c>
      <x:c r="Q4663" s="33" t="n">
        <x:f>ROUND(('Inputs'!$C$4/B4663)*'Inputs'!$C$7*'Inputs'!$C$6*D4663/3600,1)</x:f>
        <x:v>1149.1</x:v>
      </x:c>
      <x:c r="R4663" s="59" t="n">
        <x:f>ROUND((P4663-Q4663)*O4663-('Inputs'!$C$4/B4663)*(I4663/J4663+K4663)-'Inputs'!$C$4*L4663-('Inputs'!$C$4*'Inputs'!$C$20*'Inputs'!$C$21*'Inputs'!$C$22/1000)*M4663*N4663,0)</x:f>
        <x:v>38141</x:v>
      </x:c>
      <x:c r="S4663" s="59" t="n">
        <x:f>ROUND(R4663/'Inputs'!$C$4,2)</x:f>
        <x:v>3.81</x:v>
      </x:c>
      <x:c r="T4663" s="33" t="n">
        <x:f>ROUND((P4663-Q4663)*G4663*'Inputs'!$C$25/1000,1)</x:f>
        <x:v>57.6</x:v>
      </x:c>
    </x:row>
    <x:row r="4664">
      <x:c r="A4664" t="n">
        <x:v>4649</x:v>
      </x:c>
      <x:c r="B4664" s="68" t="n">
        <x:v>57.8</x:v>
      </x:c>
      <x:c r="C4664" s="68" t="n">
        <x:v>25.9</x:v>
      </x:c>
      <x:c r="D4664" s="68" t="n">
        <x:v>179.7</x:v>
      </x:c>
      <x:c r="E4664" s="68" t="n">
        <x:v>23.5</x:v>
      </x:c>
      <x:c r="F4664" s="68" t="n">
        <x:v>31.2</x:v>
      </x:c>
      <x:c r="G4664" s="68" t="n">
        <x:v>9.9</x:v>
      </x:c>
      <x:c r="H4664" s="69" t="n">
        <x:v>1.81</x:v>
      </x:c>
      <x:c r="I4664" s="68" t="n">
        <x:v>6167</x:v>
      </x:c>
      <x:c r="J4664" s="68" t="n">
        <x:v>13.4</x:v>
      </x:c>
      <x:c r="K4664" s="68" t="n">
        <x:v>959</x:v>
      </x:c>
      <x:c r="L4664" s="68" t="n">
        <x:v>4.6</x:v>
      </x:c>
      <x:c r="M4664" s="70" t="n">
        <x:v>0.043</x:v>
      </x:c>
      <x:c r="N4664" s="71" t="n">
        <x:v>157</x:v>
      </x:c>
      <x:c r="O4664" s="33" t="n">
        <x:f>ROUND(3*E4664+F4664+G4664*H4664,1)</x:f>
        <x:v>119.6</x:v>
      </x:c>
      <x:c r="P4664" s="33" t="n">
        <x:f>ROUND('Inputs'!$C$4*'Inputs'!$C$7*'Inputs'!$C$5*C4664/3600,1)</x:f>
        <x:v>3741.1</x:v>
      </x:c>
      <x:c r="Q4664" s="33" t="n">
        <x:f>ROUND(('Inputs'!$C$4/B4664)*'Inputs'!$C$7*'Inputs'!$C$6*D4664/3600,1)</x:f>
        <x:v>898.2</x:v>
      </x:c>
      <x:c r="R4664" s="59" t="n">
        <x:f>ROUND((P4664-Q4664)*O4664-('Inputs'!$C$4/B4664)*(I4664/J4664+K4664)-'Inputs'!$C$4*L4664-('Inputs'!$C$4*'Inputs'!$C$20*'Inputs'!$C$21*'Inputs'!$C$22/1000)*M4664*N4664,0)</x:f>
        <x:v>33374</x:v>
      </x:c>
      <x:c r="S4664" s="59" t="n">
        <x:f>ROUND(R4664/'Inputs'!$C$4,2)</x:f>
        <x:v>3.34</x:v>
      </x:c>
      <x:c r="T4664" s="33" t="n">
        <x:f>ROUND((P4664-Q4664)*G4664*'Inputs'!$C$25/1000,1)</x:f>
        <x:v>72.7</x:v>
      </x:c>
    </x:row>
    <x:row r="4665">
      <x:c r="A4665" t="n">
        <x:v>4650</x:v>
      </x:c>
      <x:c r="B4665" s="68" t="n">
        <x:v>39.2</x:v>
      </x:c>
      <x:c r="C4665" s="68" t="n">
        <x:v>29.1</x:v>
      </x:c>
      <x:c r="D4665" s="68" t="n">
        <x:v>202.3</x:v>
      </x:c>
      <x:c r="E4665" s="68" t="n">
        <x:v>25</x:v>
      </x:c>
      <x:c r="F4665" s="68" t="n">
        <x:v>51.3</x:v>
      </x:c>
      <x:c r="G4665" s="68" t="n">
        <x:v>10.1</x:v>
      </x:c>
      <x:c r="H4665" s="69" t="n">
        <x:v>1.964</x:v>
      </x:c>
      <x:c r="I4665" s="68" t="n">
        <x:v>8294</x:v>
      </x:c>
      <x:c r="J4665" s="68" t="n">
        <x:v>12.8</x:v>
      </x:c>
      <x:c r="K4665" s="68" t="n">
        <x:v>503</x:v>
      </x:c>
      <x:c r="L4665" s="68" t="n">
        <x:v>4.8</x:v>
      </x:c>
      <x:c r="M4665" s="70" t="n">
        <x:v>0.056</x:v>
      </x:c>
      <x:c r="N4665" s="71" t="n">
        <x:v>92</x:v>
      </x:c>
      <x:c r="O4665" s="33" t="n">
        <x:f>ROUND(3*E4665+F4665+G4665*H4665,1)</x:f>
        <x:v>146.1</x:v>
      </x:c>
      <x:c r="P4665" s="33" t="n">
        <x:f>ROUND('Inputs'!$C$4*'Inputs'!$C$7*'Inputs'!$C$5*C4665/3600,1)</x:f>
        <x:v>4203.3</x:v>
      </x:c>
      <x:c r="Q4665" s="33" t="n">
        <x:f>ROUND(('Inputs'!$C$4/B4665)*'Inputs'!$C$7*'Inputs'!$C$6*D4665/3600,1)</x:f>
        <x:v>1490.9</x:v>
      </x:c>
      <x:c r="R4665" s="59" t="n">
        <x:f>ROUND((P4665-Q4665)*O4665-('Inputs'!$C$4/B4665)*(I4665/J4665+K4665)-'Inputs'!$C$4*L4665-('Inputs'!$C$4*'Inputs'!$C$20*'Inputs'!$C$21*'Inputs'!$C$22/1000)*M4665*N4665,0)</x:f>
        <x:v>43147</x:v>
      </x:c>
      <x:c r="S4665" s="59" t="n">
        <x:f>ROUND(R4665/'Inputs'!$C$4,2)</x:f>
        <x:v>4.31</x:v>
      </x:c>
      <x:c r="T4665" s="33" t="n">
        <x:f>ROUND((P4665-Q4665)*G4665*'Inputs'!$C$25/1000,1)</x:f>
        <x:v>70.8</x:v>
      </x:c>
    </x:row>
    <x:row r="4666">
      <x:c r="A4666" t="n">
        <x:v>4651</x:v>
      </x:c>
      <x:c r="B4666" s="68" t="n">
        <x:v>50.2</x:v>
      </x:c>
      <x:c r="C4666" s="68" t="n">
        <x:v>28.8</x:v>
      </x:c>
      <x:c r="D4666" s="68" t="n">
        <x:v>188.9</x:v>
      </x:c>
      <x:c r="E4666" s="68" t="n">
        <x:v>27.3</x:v>
      </x:c>
      <x:c r="F4666" s="68" t="n">
        <x:v>50</x:v>
      </x:c>
      <x:c r="G4666" s="68" t="n">
        <x:v>10.9</x:v>
      </x:c>
      <x:c r="H4666" s="69" t="n">
        <x:v>1.855</x:v>
      </x:c>
      <x:c r="I4666" s="68" t="n">
        <x:v>5613</x:v>
      </x:c>
      <x:c r="J4666" s="68" t="n">
        <x:v>11.9</x:v>
      </x:c>
      <x:c r="K4666" s="68" t="n">
        <x:v>577</x:v>
      </x:c>
      <x:c r="L4666" s="68" t="n">
        <x:v>2.8</x:v>
      </x:c>
      <x:c r="M4666" s="70" t="n">
        <x:v>0.097</x:v>
      </x:c>
      <x:c r="N4666" s="71" t="n">
        <x:v>152</x:v>
      </x:c>
      <x:c r="O4666" s="33" t="n">
        <x:f>ROUND(3*E4666+F4666+G4666*H4666,1)</x:f>
        <x:v>152.1</x:v>
      </x:c>
      <x:c r="P4666" s="33" t="n">
        <x:f>ROUND('Inputs'!$C$4*'Inputs'!$C$7*'Inputs'!$C$5*C4666/3600,1)</x:f>
        <x:v>4160</x:v>
      </x:c>
      <x:c r="Q4666" s="33" t="n">
        <x:f>ROUND(('Inputs'!$C$4/B4666)*'Inputs'!$C$7*'Inputs'!$C$6*D4666/3600,1)</x:f>
        <x:v>1087.1</x:v>
      </x:c>
      <x:c r="R4666" s="59" t="n">
        <x:f>ROUND((P4666-Q4666)*O4666-('Inputs'!$C$4/B4666)*(I4666/J4666+K4666)-'Inputs'!$C$4*L4666-('Inputs'!$C$4*'Inputs'!$C$20*'Inputs'!$C$21*'Inputs'!$C$22/1000)*M4666*N4666,0)</x:f>
        <x:v>197518</x:v>
      </x:c>
      <x:c r="S4666" s="59" t="n">
        <x:f>ROUND(R4666/'Inputs'!$C$4,2)</x:f>
        <x:v>19.75</x:v>
      </x:c>
      <x:c r="T4666" s="33" t="n">
        <x:f>ROUND((P4666-Q4666)*G4666*'Inputs'!$C$25/1000,1)</x:f>
        <x:v>86.5</x:v>
      </x:c>
    </x:row>
    <x:row r="4667">
      <x:c r="A4667" t="n">
        <x:v>4652</x:v>
      </x:c>
      <x:c r="B4667" s="68" t="n">
        <x:v>40.3</x:v>
      </x:c>
      <x:c r="C4667" s="68" t="n">
        <x:v>26.3</x:v>
      </x:c>
      <x:c r="D4667" s="68" t="n">
        <x:v>203</x:v>
      </x:c>
      <x:c r="E4667" s="68" t="n">
        <x:v>24.2</x:v>
      </x:c>
      <x:c r="F4667" s="68" t="n">
        <x:v>49.2</x:v>
      </x:c>
      <x:c r="G4667" s="68" t="n">
        <x:v>9.9</x:v>
      </x:c>
      <x:c r="H4667" s="69" t="n">
        <x:v>1.892</x:v>
      </x:c>
      <x:c r="I4667" s="68" t="n">
        <x:v>5497</x:v>
      </x:c>
      <x:c r="J4667" s="68" t="n">
        <x:v>14.8</x:v>
      </x:c>
      <x:c r="K4667" s="68" t="n">
        <x:v>777</x:v>
      </x:c>
      <x:c r="L4667" s="68" t="n">
        <x:v>4</x:v>
      </x:c>
      <x:c r="M4667" s="70" t="n">
        <x:v>0.078</x:v>
      </x:c>
      <x:c r="N4667" s="71" t="n">
        <x:v>71</x:v>
      </x:c>
      <x:c r="O4667" s="33" t="n">
        <x:f>ROUND(3*E4667+F4667+G4667*H4667,1)</x:f>
        <x:v>140.5</x:v>
      </x:c>
      <x:c r="P4667" s="33" t="n">
        <x:f>ROUND('Inputs'!$C$4*'Inputs'!$C$7*'Inputs'!$C$5*C4667/3600,1)</x:f>
        <x:v>3798.9</x:v>
      </x:c>
      <x:c r="Q4667" s="33" t="n">
        <x:f>ROUND(('Inputs'!$C$4/B4667)*'Inputs'!$C$7*'Inputs'!$C$6*D4667/3600,1)</x:f>
        <x:v>1455.2</x:v>
      </x:c>
      <x:c r="R4667" s="59" t="n">
        <x:f>ROUND((P4667-Q4667)*O4667-('Inputs'!$C$4/B4667)*(I4667/J4667+K4667)-'Inputs'!$C$4*L4667-('Inputs'!$C$4*'Inputs'!$C$20*'Inputs'!$C$21*'Inputs'!$C$22/1000)*M4667*N4667,0)</x:f>
        <x:v>-8061</x:v>
      </x:c>
      <x:c r="S4667" s="59" t="n">
        <x:f>ROUND(R4667/'Inputs'!$C$4,2)</x:f>
        <x:v>-0.81</x:v>
      </x:c>
      <x:c r="T4667" s="33" t="n">
        <x:f>ROUND((P4667-Q4667)*G4667*'Inputs'!$C$25/1000,1)</x:f>
        <x:v>59.9</x:v>
      </x:c>
    </x:row>
    <x:row r="4668">
      <x:c r="A4668" t="n">
        <x:v>4653</x:v>
      </x:c>
      <x:c r="B4668" s="68" t="n">
        <x:v>46.4</x:v>
      </x:c>
      <x:c r="C4668" s="68" t="n">
        <x:v>30.3</x:v>
      </x:c>
      <x:c r="D4668" s="68" t="n">
        <x:v>259.4</x:v>
      </x:c>
      <x:c r="E4668" s="68" t="n">
        <x:v>20.3</x:v>
      </x:c>
      <x:c r="F4668" s="68" t="n">
        <x:v>41.2</x:v>
      </x:c>
      <x:c r="G4668" s="68" t="n">
        <x:v>10.2</x:v>
      </x:c>
      <x:c r="H4668" s="69" t="n">
        <x:v>1.723</x:v>
      </x:c>
      <x:c r="I4668" s="68" t="n">
        <x:v>6698</x:v>
      </x:c>
      <x:c r="J4668" s="68" t="n">
        <x:v>12.4</x:v>
      </x:c>
      <x:c r="K4668" s="68" t="n">
        <x:v>421</x:v>
      </x:c>
      <x:c r="L4668" s="68" t="n">
        <x:v>5.4</x:v>
      </x:c>
      <x:c r="M4668" s="70" t="n">
        <x:v>0.065</x:v>
      </x:c>
      <x:c r="N4668" s="71" t="n">
        <x:v>120</x:v>
      </x:c>
      <x:c r="O4668" s="33" t="n">
        <x:f>ROUND(3*E4668+F4668+G4668*H4668,1)</x:f>
        <x:v>119.7</x:v>
      </x:c>
      <x:c r="P4668" s="33" t="n">
        <x:f>ROUND('Inputs'!$C$4*'Inputs'!$C$7*'Inputs'!$C$5*C4668/3600,1)</x:f>
        <x:v>4376.7</x:v>
      </x:c>
      <x:c r="Q4668" s="33" t="n">
        <x:f>ROUND(('Inputs'!$C$4/B4668)*'Inputs'!$C$7*'Inputs'!$C$6*D4668/3600,1)</x:f>
        <x:v>1615</x:v>
      </x:c>
      <x:c r="R4668" s="59" t="n">
        <x:f>ROUND((P4668-Q4668)*O4668-('Inputs'!$C$4/B4668)*(I4668/J4668+K4668)-'Inputs'!$C$4*L4668-('Inputs'!$C$4*'Inputs'!$C$20*'Inputs'!$C$21*'Inputs'!$C$22/1000)*M4668*N4668,0)</x:f>
        <x:v>51987</x:v>
      </x:c>
      <x:c r="S4668" s="59" t="n">
        <x:f>ROUND(R4668/'Inputs'!$C$4,2)</x:f>
        <x:v>5.2</x:v>
      </x:c>
      <x:c r="T4668" s="33" t="n">
        <x:f>ROUND((P4668-Q4668)*G4668*'Inputs'!$C$25/1000,1)</x:f>
        <x:v>72.8</x:v>
      </x:c>
    </x:row>
    <x:row r="4669">
      <x:c r="A4669" t="n">
        <x:v>4654</x:v>
      </x:c>
      <x:c r="B4669" s="68" t="n">
        <x:v>59</x:v>
      </x:c>
      <x:c r="C4669" s="68" t="n">
        <x:v>26.4</x:v>
      </x:c>
      <x:c r="D4669" s="68" t="n">
        <x:v>203.4</x:v>
      </x:c>
      <x:c r="E4669" s="68" t="n">
        <x:v>26.5</x:v>
      </x:c>
      <x:c r="F4669" s="68" t="n">
        <x:v>38.3</x:v>
      </x:c>
      <x:c r="G4669" s="68" t="n">
        <x:v>10.1</x:v>
      </x:c>
      <x:c r="H4669" s="69" t="n">
        <x:v>1.642</x:v>
      </x:c>
      <x:c r="I4669" s="68" t="n">
        <x:v>7041</x:v>
      </x:c>
      <x:c r="J4669" s="68" t="n">
        <x:v>13.9</x:v>
      </x:c>
      <x:c r="K4669" s="68" t="n">
        <x:v>517</x:v>
      </x:c>
      <x:c r="L4669" s="68" t="n">
        <x:v>5.6</x:v>
      </x:c>
      <x:c r="M4669" s="70" t="n">
        <x:v>0.066</x:v>
      </x:c>
      <x:c r="N4669" s="71" t="n">
        <x:v>110</x:v>
      </x:c>
      <x:c r="O4669" s="33" t="n">
        <x:f>ROUND(3*E4669+F4669+G4669*H4669,1)</x:f>
        <x:v>134.4</x:v>
      </x:c>
      <x:c r="P4669" s="33" t="n">
        <x:f>ROUND('Inputs'!$C$4*'Inputs'!$C$7*'Inputs'!$C$5*C4669/3600,1)</x:f>
        <x:v>3813.3</x:v>
      </x:c>
      <x:c r="Q4669" s="33" t="n">
        <x:f>ROUND(('Inputs'!$C$4/B4669)*'Inputs'!$C$7*'Inputs'!$C$6*D4669/3600,1)</x:f>
        <x:v>995.9</x:v>
      </x:c>
      <x:c r="R4669" s="59" t="n">
        <x:f>ROUND((P4669-Q4669)*O4669-('Inputs'!$C$4/B4669)*(I4669/J4669+K4669)-'Inputs'!$C$4*L4669-('Inputs'!$C$4*'Inputs'!$C$20*'Inputs'!$C$21*'Inputs'!$C$22/1000)*M4669*N4669,0)</x:f>
        <x:v>132942</x:v>
      </x:c>
      <x:c r="S4669" s="59" t="n">
        <x:f>ROUND(R4669/'Inputs'!$C$4,2)</x:f>
        <x:v>13.29</x:v>
      </x:c>
      <x:c r="T4669" s="33" t="n">
        <x:f>ROUND((P4669-Q4669)*G4669*'Inputs'!$C$25/1000,1)</x:f>
        <x:v>73.5</x:v>
      </x:c>
    </x:row>
    <x:row r="4670">
      <x:c r="A4670" t="n">
        <x:v>4655</x:v>
      </x:c>
      <x:c r="B4670" s="68" t="n">
        <x:v>41</x:v>
      </x:c>
      <x:c r="C4670" s="68" t="n">
        <x:v>28</x:v>
      </x:c>
      <x:c r="D4670" s="68" t="n">
        <x:v>272.8</x:v>
      </x:c>
      <x:c r="E4670" s="68" t="n">
        <x:v>21.4</x:v>
      </x:c>
      <x:c r="F4670" s="68" t="n">
        <x:v>47.2</x:v>
      </x:c>
      <x:c r="G4670" s="68" t="n">
        <x:v>9.5</x:v>
      </x:c>
      <x:c r="H4670" s="69" t="n">
        <x:v>2</x:v>
      </x:c>
      <x:c r="I4670" s="68" t="n">
        <x:v>6102</x:v>
      </x:c>
      <x:c r="J4670" s="68" t="n">
        <x:v>12.3</x:v>
      </x:c>
      <x:c r="K4670" s="68" t="n">
        <x:v>717</x:v>
      </x:c>
      <x:c r="L4670" s="68" t="n">
        <x:v>3.6</x:v>
      </x:c>
      <x:c r="M4670" s="70" t="n">
        <x:v>0.002</x:v>
      </x:c>
      <x:c r="N4670" s="71" t="n">
        <x:v>133</x:v>
      </x:c>
      <x:c r="O4670" s="33" t="n">
        <x:f>ROUND(3*E4670+F4670+G4670*H4670,1)</x:f>
        <x:v>130.4</x:v>
      </x:c>
      <x:c r="P4670" s="33" t="n">
        <x:f>ROUND('Inputs'!$C$4*'Inputs'!$C$7*'Inputs'!$C$5*C4670/3600,1)</x:f>
        <x:v>4044.4</x:v>
      </x:c>
      <x:c r="Q4670" s="33" t="n">
        <x:f>ROUND(('Inputs'!$C$4/B4670)*'Inputs'!$C$7*'Inputs'!$C$6*D4670/3600,1)</x:f>
        <x:v>1922.2</x:v>
      </x:c>
      <x:c r="R4670" s="59" t="n">
        <x:f>ROUND((P4670-Q4670)*O4670-('Inputs'!$C$4/B4670)*(I4670/J4670+K4670)-'Inputs'!$C$4*L4670-('Inputs'!$C$4*'Inputs'!$C$20*'Inputs'!$C$21*'Inputs'!$C$22/1000)*M4670*N4670,0)</x:f>
        <x:v>-55737</x:v>
      </x:c>
      <x:c r="S4670" s="59" t="n">
        <x:f>ROUND(R4670/'Inputs'!$C$4,2)</x:f>
        <x:v>-5.57</x:v>
      </x:c>
      <x:c r="T4670" s="33" t="n">
        <x:f>ROUND((P4670-Q4670)*G4670*'Inputs'!$C$25/1000,1)</x:f>
        <x:v>52.1</x:v>
      </x:c>
    </x:row>
    <x:row r="4671">
      <x:c r="A4671" t="n">
        <x:v>4656</x:v>
      </x:c>
      <x:c r="B4671" s="68" t="n">
        <x:v>39.1</x:v>
      </x:c>
      <x:c r="C4671" s="68" t="n">
        <x:v>34.9</x:v>
      </x:c>
      <x:c r="D4671" s="68" t="n">
        <x:v>266.9</x:v>
      </x:c>
      <x:c r="E4671" s="68" t="n">
        <x:v>25.8</x:v>
      </x:c>
      <x:c r="F4671" s="68" t="n">
        <x:v>53.9</x:v>
      </x:c>
      <x:c r="G4671" s="68" t="n">
        <x:v>8.5</x:v>
      </x:c>
      <x:c r="H4671" s="69" t="n">
        <x:v>1.827</x:v>
      </x:c>
      <x:c r="I4671" s="68" t="n">
        <x:v>4887</x:v>
      </x:c>
      <x:c r="J4671" s="68" t="n">
        <x:v>12.7</x:v>
      </x:c>
      <x:c r="K4671" s="68" t="n">
        <x:v>673</x:v>
      </x:c>
      <x:c r="L4671" s="68" t="n">
        <x:v>3.6</x:v>
      </x:c>
      <x:c r="M4671" s="70" t="n">
        <x:v>0.077</x:v>
      </x:c>
      <x:c r="N4671" s="71" t="n">
        <x:v>158</x:v>
      </x:c>
      <x:c r="O4671" s="33" t="n">
        <x:f>ROUND(3*E4671+F4671+G4671*H4671,1)</x:f>
        <x:v>146.8</x:v>
      </x:c>
      <x:c r="P4671" s="33" t="n">
        <x:f>ROUND('Inputs'!$C$4*'Inputs'!$C$7*'Inputs'!$C$5*C4671/3600,1)</x:f>
        <x:v>5041.1</x:v>
      </x:c>
      <x:c r="Q4671" s="33" t="n">
        <x:f>ROUND(('Inputs'!$C$4/B4671)*'Inputs'!$C$7*'Inputs'!$C$6*D4671/3600,1)</x:f>
        <x:v>1972</x:v>
      </x:c>
      <x:c r="R4671" s="59" t="n">
        <x:f>ROUND((P4671-Q4671)*O4671-('Inputs'!$C$4/B4671)*(I4671/J4671+K4671)-'Inputs'!$C$4*L4671-('Inputs'!$C$4*'Inputs'!$C$20*'Inputs'!$C$21*'Inputs'!$C$22/1000)*M4671*N4671,0)</x:f>
        <x:v>116801</x:v>
      </x:c>
      <x:c r="S4671" s="59" t="n">
        <x:f>ROUND(R4671/'Inputs'!$C$4,2)</x:f>
        <x:v>11.68</x:v>
      </x:c>
      <x:c r="T4671" s="33" t="n">
        <x:f>ROUND((P4671-Q4671)*G4671*'Inputs'!$C$25/1000,1)</x:f>
        <x:v>67.4</x:v>
      </x:c>
    </x:row>
    <x:row r="4672">
      <x:c r="A4672" t="n">
        <x:v>4657</x:v>
      </x:c>
      <x:c r="B4672" s="68" t="n">
        <x:v>51.9</x:v>
      </x:c>
      <x:c r="C4672" s="68" t="n">
        <x:v>31.2</x:v>
      </x:c>
      <x:c r="D4672" s="68" t="n">
        <x:v>179.1</x:v>
      </x:c>
      <x:c r="E4672" s="68" t="n">
        <x:v>20.7</x:v>
      </x:c>
      <x:c r="F4672" s="68" t="n">
        <x:v>48.2</x:v>
      </x:c>
      <x:c r="G4672" s="68" t="n">
        <x:v>7.4</x:v>
      </x:c>
      <x:c r="H4672" s="69" t="n">
        <x:v>1.745</x:v>
      </x:c>
      <x:c r="I4672" s="68" t="n">
        <x:v>3624</x:v>
      </x:c>
      <x:c r="J4672" s="68" t="n">
        <x:v>10.2</x:v>
      </x:c>
      <x:c r="K4672" s="68" t="n">
        <x:v>536</x:v>
      </x:c>
      <x:c r="L4672" s="68" t="n">
        <x:v>4.1</x:v>
      </x:c>
      <x:c r="M4672" s="70" t="n">
        <x:v>0.087</x:v>
      </x:c>
      <x:c r="N4672" s="71" t="n">
        <x:v>153</x:v>
      </x:c>
      <x:c r="O4672" s="33" t="n">
        <x:f>ROUND(3*E4672+F4672+G4672*H4672,1)</x:f>
        <x:v>123.2</x:v>
      </x:c>
      <x:c r="P4672" s="33" t="n">
        <x:f>ROUND('Inputs'!$C$4*'Inputs'!$C$7*'Inputs'!$C$5*C4672/3600,1)</x:f>
        <x:v>4506.7</x:v>
      </x:c>
      <x:c r="Q4672" s="33" t="n">
        <x:f>ROUND(('Inputs'!$C$4/B4672)*'Inputs'!$C$7*'Inputs'!$C$6*D4672/3600,1)</x:f>
        <x:v>996.9</x:v>
      </x:c>
      <x:c r="R4672" s="59" t="n">
        <x:f>ROUND((P4672-Q4672)*O4672-('Inputs'!$C$4/B4672)*(I4672/J4672+K4672)-'Inputs'!$C$4*L4672-('Inputs'!$C$4*'Inputs'!$C$20*'Inputs'!$C$21*'Inputs'!$C$22/1000)*M4672*N4672,0)</x:f>
        <x:v>189909</x:v>
      </x:c>
      <x:c r="S4672" s="59" t="n">
        <x:f>ROUND(R4672/'Inputs'!$C$4,2)</x:f>
        <x:v>18.99</x:v>
      </x:c>
      <x:c r="T4672" s="33" t="n">
        <x:f>ROUND((P4672-Q4672)*G4672*'Inputs'!$C$25/1000,1)</x:f>
        <x:v>67.1</x:v>
      </x:c>
    </x:row>
    <x:row r="4673">
      <x:c r="A4673" t="n">
        <x:v>4658</x:v>
      </x:c>
      <x:c r="B4673" s="68" t="n">
        <x:v>44.1</x:v>
      </x:c>
      <x:c r="C4673" s="68" t="n">
        <x:v>25.9</x:v>
      </x:c>
      <x:c r="D4673" s="68" t="n">
        <x:v>161.6</x:v>
      </x:c>
      <x:c r="E4673" s="68" t="n">
        <x:v>21.5</x:v>
      </x:c>
      <x:c r="F4673" s="68" t="n">
        <x:v>46.8</x:v>
      </x:c>
      <x:c r="G4673" s="68" t="n">
        <x:v>8.9</x:v>
      </x:c>
      <x:c r="H4673" s="69" t="n">
        <x:v>1.736</x:v>
      </x:c>
      <x:c r="I4673" s="68" t="n">
        <x:v>6456</x:v>
      </x:c>
      <x:c r="J4673" s="68" t="n">
        <x:v>14.3</x:v>
      </x:c>
      <x:c r="K4673" s="68" t="n">
        <x:v>658</x:v>
      </x:c>
      <x:c r="L4673" s="68" t="n">
        <x:v>2.6</x:v>
      </x:c>
      <x:c r="M4673" s="70" t="n">
        <x:v>0.074</x:v>
      </x:c>
      <x:c r="N4673" s="71" t="n">
        <x:v>89</x:v>
      </x:c>
      <x:c r="O4673" s="33" t="n">
        <x:f>ROUND(3*E4673+F4673+G4673*H4673,1)</x:f>
        <x:v>126.8</x:v>
      </x:c>
      <x:c r="P4673" s="33" t="n">
        <x:f>ROUND('Inputs'!$C$4*'Inputs'!$C$7*'Inputs'!$C$5*C4673/3600,1)</x:f>
        <x:v>3741.1</x:v>
      </x:c>
      <x:c r="Q4673" s="33" t="n">
        <x:f>ROUND(('Inputs'!$C$4/B4673)*'Inputs'!$C$7*'Inputs'!$C$6*D4673/3600,1)</x:f>
        <x:v>1058.6</x:v>
      </x:c>
      <x:c r="R4673" s="59" t="n">
        <x:f>ROUND((P4673-Q4673)*O4673-('Inputs'!$C$4/B4673)*(I4673/J4673+K4673)-'Inputs'!$C$4*L4673-('Inputs'!$C$4*'Inputs'!$C$20*'Inputs'!$C$21*'Inputs'!$C$22/1000)*M4673*N4673,0)</x:f>
        <x:v>47834</x:v>
      </x:c>
      <x:c r="S4673" s="59" t="n">
        <x:f>ROUND(R4673/'Inputs'!$C$4,2)</x:f>
        <x:v>4.78</x:v>
      </x:c>
      <x:c r="T4673" s="33" t="n">
        <x:f>ROUND((P4673-Q4673)*G4673*'Inputs'!$C$25/1000,1)</x:f>
        <x:v>61.7</x:v>
      </x:c>
    </x:row>
    <x:row r="4674">
      <x:c r="A4674" t="n">
        <x:v>4659</x:v>
      </x:c>
      <x:c r="B4674" s="68" t="n">
        <x:v>56.9</x:v>
      </x:c>
      <x:c r="C4674" s="68" t="n">
        <x:v>27.8</x:v>
      </x:c>
      <x:c r="D4674" s="68" t="n">
        <x:v>213.7</x:v>
      </x:c>
      <x:c r="E4674" s="68" t="n">
        <x:v>23.3</x:v>
      </x:c>
      <x:c r="F4674" s="68" t="n">
        <x:v>51.9</x:v>
      </x:c>
      <x:c r="G4674" s="68" t="n">
        <x:v>8.4</x:v>
      </x:c>
      <x:c r="H4674" s="69" t="n">
        <x:v>1.874</x:v>
      </x:c>
      <x:c r="I4674" s="68" t="n">
        <x:v>7813</x:v>
      </x:c>
      <x:c r="J4674" s="68" t="n">
        <x:v>12.6</x:v>
      </x:c>
      <x:c r="K4674" s="68" t="n">
        <x:v>465</x:v>
      </x:c>
      <x:c r="L4674" s="68" t="n">
        <x:v>1.7</x:v>
      </x:c>
      <x:c r="M4674" s="70" t="n">
        <x:v>0.064</x:v>
      </x:c>
      <x:c r="N4674" s="71" t="n">
        <x:v>110</x:v>
      </x:c>
      <x:c r="O4674" s="33" t="n">
        <x:f>ROUND(3*E4674+F4674+G4674*H4674,1)</x:f>
        <x:v>137.5</x:v>
      </x:c>
      <x:c r="P4674" s="33" t="n">
        <x:f>ROUND('Inputs'!$C$4*'Inputs'!$C$7*'Inputs'!$C$5*C4674/3600,1)</x:f>
        <x:v>4015.6</x:v>
      </x:c>
      <x:c r="Q4674" s="33" t="n">
        <x:f>ROUND(('Inputs'!$C$4/B4674)*'Inputs'!$C$7*'Inputs'!$C$6*D4674/3600,1)</x:f>
        <x:v>1085</x:v>
      </x:c>
      <x:c r="R4674" s="59" t="n">
        <x:f>ROUND((P4674-Q4674)*O4674-('Inputs'!$C$4/B4674)*(I4674/J4674+K4674)-'Inputs'!$C$4*L4674-('Inputs'!$C$4*'Inputs'!$C$20*'Inputs'!$C$21*'Inputs'!$C$22/1000)*M4674*N4674,0)</x:f>
        <x:v>179516</x:v>
      </x:c>
      <x:c r="S4674" s="59" t="n">
        <x:f>ROUND(R4674/'Inputs'!$C$4,2)</x:f>
        <x:v>17.95</x:v>
      </x:c>
      <x:c r="T4674" s="33" t="n">
        <x:f>ROUND((P4674-Q4674)*G4674*'Inputs'!$C$25/1000,1)</x:f>
        <x:v>63.6</x:v>
      </x:c>
    </x:row>
    <x:row r="4675">
      <x:c r="A4675" t="n">
        <x:v>4660</x:v>
      </x:c>
      <x:c r="B4675" s="68" t="n">
        <x:v>44.2</x:v>
      </x:c>
      <x:c r="C4675" s="68" t="n">
        <x:v>30.7</x:v>
      </x:c>
      <x:c r="D4675" s="68" t="n">
        <x:v>236.8</x:v>
      </x:c>
      <x:c r="E4675" s="68" t="n">
        <x:v>24.7</x:v>
      </x:c>
      <x:c r="F4675" s="68" t="n">
        <x:v>41.7</x:v>
      </x:c>
      <x:c r="G4675" s="68" t="n">
        <x:v>8.2</x:v>
      </x:c>
      <x:c r="H4675" s="69" t="n">
        <x:v>2.03</x:v>
      </x:c>
      <x:c r="I4675" s="68" t="n">
        <x:v>4866</x:v>
      </x:c>
      <x:c r="J4675" s="68" t="n">
        <x:v>11.3</x:v>
      </x:c>
      <x:c r="K4675" s="68" t="n">
        <x:v>330</x:v>
      </x:c>
      <x:c r="L4675" s="68" t="n">
        <x:v>1.7</x:v>
      </x:c>
      <x:c r="M4675" s="70" t="n">
        <x:v>0.013</x:v>
      </x:c>
      <x:c r="N4675" s="71" t="n">
        <x:v>65</x:v>
      </x:c>
      <x:c r="O4675" s="33" t="n">
        <x:f>ROUND(3*E4675+F4675+G4675*H4675,1)</x:f>
        <x:v>132.4</x:v>
      </x:c>
      <x:c r="P4675" s="33" t="n">
        <x:f>ROUND('Inputs'!$C$4*'Inputs'!$C$7*'Inputs'!$C$5*C4675/3600,1)</x:f>
        <x:v>4434.4</x:v>
      </x:c>
      <x:c r="Q4675" s="33" t="n">
        <x:f>ROUND(('Inputs'!$C$4/B4675)*'Inputs'!$C$7*'Inputs'!$C$6*D4675/3600,1)</x:f>
        <x:v>1547.7</x:v>
      </x:c>
      <x:c r="R4675" s="59" t="n">
        <x:f>ROUND((P4675-Q4675)*O4675-('Inputs'!$C$4/B4675)*(I4675/J4675+K4675)-'Inputs'!$C$4*L4675-('Inputs'!$C$4*'Inputs'!$C$20*'Inputs'!$C$21*'Inputs'!$C$22/1000)*M4675*N4675,0)</x:f>
        <x:v>191224</x:v>
      </x:c>
      <x:c r="S4675" s="59" t="n">
        <x:f>ROUND(R4675/'Inputs'!$C$4,2)</x:f>
        <x:v>19.12</x:v>
      </x:c>
      <x:c r="T4675" s="33" t="n">
        <x:f>ROUND((P4675-Q4675)*G4675*'Inputs'!$C$25/1000,1)</x:f>
        <x:v>61.2</x:v>
      </x:c>
    </x:row>
    <x:row r="4676">
      <x:c r="A4676" t="n">
        <x:v>4661</x:v>
      </x:c>
      <x:c r="B4676" s="68" t="n">
        <x:v>48</x:v>
      </x:c>
      <x:c r="C4676" s="68" t="n">
        <x:v>28.1</x:v>
      </x:c>
      <x:c r="D4676" s="68" t="n">
        <x:v>225.8</x:v>
      </x:c>
      <x:c r="E4676" s="68" t="n">
        <x:v>26.2</x:v>
      </x:c>
      <x:c r="F4676" s="68" t="n">
        <x:v>53</x:v>
      </x:c>
      <x:c r="G4676" s="68" t="n">
        <x:v>10.3</x:v>
      </x:c>
      <x:c r="H4676" s="69" t="n">
        <x:v>1.96</x:v>
      </x:c>
      <x:c r="I4676" s="68" t="n">
        <x:v>5152</x:v>
      </x:c>
      <x:c r="J4676" s="68" t="n">
        <x:v>11.2</x:v>
      </x:c>
      <x:c r="K4676" s="68" t="n">
        <x:v>594</x:v>
      </x:c>
      <x:c r="L4676" s="68" t="n">
        <x:v>3.1</x:v>
      </x:c>
      <x:c r="M4676" s="70" t="n">
        <x:v>0.074</x:v>
      </x:c>
      <x:c r="N4676" s="71" t="n">
        <x:v>106</x:v>
      </x:c>
      <x:c r="O4676" s="33" t="n">
        <x:f>ROUND(3*E4676+F4676+G4676*H4676,1)</x:f>
        <x:v>151.8</x:v>
      </x:c>
      <x:c r="P4676" s="33" t="n">
        <x:f>ROUND('Inputs'!$C$4*'Inputs'!$C$7*'Inputs'!$C$5*C4676/3600,1)</x:f>
        <x:v>4058.9</x:v>
      </x:c>
      <x:c r="Q4676" s="33" t="n">
        <x:f>ROUND(('Inputs'!$C$4/B4676)*'Inputs'!$C$7*'Inputs'!$C$6*D4676/3600,1)</x:f>
        <x:v>1359</x:v>
      </x:c>
      <x:c r="R4676" s="59" t="n">
        <x:f>ROUND((P4676-Q4676)*O4676-('Inputs'!$C$4/B4676)*(I4676/J4676+K4676)-'Inputs'!$C$4*L4676-('Inputs'!$C$4*'Inputs'!$C$20*'Inputs'!$C$21*'Inputs'!$C$22/1000)*M4676*N4676,0)</x:f>
        <x:v>141721</x:v>
      </x:c>
      <x:c r="S4676" s="59" t="n">
        <x:f>ROUND(R4676/'Inputs'!$C$4,2)</x:f>
        <x:v>14.17</x:v>
      </x:c>
      <x:c r="T4676" s="33" t="n">
        <x:f>ROUND((P4676-Q4676)*G4676*'Inputs'!$C$25/1000,1)</x:f>
        <x:v>71.8</x:v>
      </x:c>
    </x:row>
    <x:row r="4677">
      <x:c r="A4677" t="n">
        <x:v>4662</x:v>
      </x:c>
      <x:c r="B4677" s="68" t="n">
        <x:v>36.5</x:v>
      </x:c>
      <x:c r="C4677" s="68" t="n">
        <x:v>26.8</x:v>
      </x:c>
      <x:c r="D4677" s="68" t="n">
        <x:v>240.8</x:v>
      </x:c>
      <x:c r="E4677" s="68" t="n">
        <x:v>27</x:v>
      </x:c>
      <x:c r="F4677" s="68" t="n">
        <x:v>33.1</x:v>
      </x:c>
      <x:c r="G4677" s="68" t="n">
        <x:v>10.4</x:v>
      </x:c>
      <x:c r="H4677" s="69" t="n">
        <x:v>1.823</x:v>
      </x:c>
      <x:c r="I4677" s="68" t="n">
        <x:v>5686</x:v>
      </x:c>
      <x:c r="J4677" s="68" t="n">
        <x:v>8.8</x:v>
      </x:c>
      <x:c r="K4677" s="68" t="n">
        <x:v>760</x:v>
      </x:c>
      <x:c r="L4677" s="68" t="n">
        <x:v>2.6</x:v>
      </x:c>
      <x:c r="M4677" s="70" t="n">
        <x:v>0.04</x:v>
      </x:c>
      <x:c r="N4677" s="71" t="n">
        <x:v>153</x:v>
      </x:c>
      <x:c r="O4677" s="33" t="n">
        <x:f>ROUND(3*E4677+F4677+G4677*H4677,1)</x:f>
        <x:v>133.1</x:v>
      </x:c>
      <x:c r="P4677" s="33" t="n">
        <x:f>ROUND('Inputs'!$C$4*'Inputs'!$C$7*'Inputs'!$C$5*C4677/3600,1)</x:f>
        <x:v>3871.1</x:v>
      </x:c>
      <x:c r="Q4677" s="33" t="n">
        <x:f>ROUND(('Inputs'!$C$4/B4677)*'Inputs'!$C$7*'Inputs'!$C$6*D4677/3600,1)</x:f>
        <x:v>1905.9</x:v>
      </x:c>
      <x:c r="R4677" s="59" t="n">
        <x:f>ROUND((P4677-Q4677)*O4677-('Inputs'!$C$4/B4677)*(I4677/J4677+K4677)-'Inputs'!$C$4*L4677-('Inputs'!$C$4*'Inputs'!$C$20*'Inputs'!$C$21*'Inputs'!$C$22/1000)*M4677*N4677,0)</x:f>
        <x:v>-163360</x:v>
      </x:c>
      <x:c r="S4677" s="59" t="n">
        <x:f>ROUND(R4677/'Inputs'!$C$4,2)</x:f>
        <x:v>-16.34</x:v>
      </x:c>
      <x:c r="T4677" s="33" t="n">
        <x:f>ROUND((P4677-Q4677)*G4677*'Inputs'!$C$25/1000,1)</x:f>
        <x:v>52.8</x:v>
      </x:c>
    </x:row>
    <x:row r="4678">
      <x:c r="A4678" t="n">
        <x:v>4663</x:v>
      </x:c>
      <x:c r="B4678" s="68" t="n">
        <x:v>56.3</x:v>
      </x:c>
      <x:c r="C4678" s="68" t="n">
        <x:v>26.8</x:v>
      </x:c>
      <x:c r="D4678" s="68" t="n">
        <x:v>198.7</x:v>
      </x:c>
      <x:c r="E4678" s="68" t="n">
        <x:v>20.2</x:v>
      </x:c>
      <x:c r="F4678" s="68" t="n">
        <x:v>51.7</x:v>
      </x:c>
      <x:c r="G4678" s="68" t="n">
        <x:v>9.3</x:v>
      </x:c>
      <x:c r="H4678" s="69" t="n">
        <x:v>2.051</x:v>
      </x:c>
      <x:c r="I4678" s="68" t="n">
        <x:v>6080</x:v>
      </x:c>
      <x:c r="J4678" s="68" t="n">
        <x:v>10.7</x:v>
      </x:c>
      <x:c r="K4678" s="68" t="n">
        <x:v>764</x:v>
      </x:c>
      <x:c r="L4678" s="68" t="n">
        <x:v>3.8</x:v>
      </x:c>
      <x:c r="M4678" s="70" t="n">
        <x:v>0.067</x:v>
      </x:c>
      <x:c r="N4678" s="71" t="n">
        <x:v>97</x:v>
      </x:c>
      <x:c r="O4678" s="33" t="n">
        <x:f>ROUND(3*E4678+F4678+G4678*H4678,1)</x:f>
        <x:v>131.4</x:v>
      </x:c>
      <x:c r="P4678" s="33" t="n">
        <x:f>ROUND('Inputs'!$C$4*'Inputs'!$C$7*'Inputs'!$C$5*C4678/3600,1)</x:f>
        <x:v>3871.1</x:v>
      </x:c>
      <x:c r="Q4678" s="33" t="n">
        <x:f>ROUND(('Inputs'!$C$4/B4678)*'Inputs'!$C$7*'Inputs'!$C$6*D4678/3600,1)</x:f>
        <x:v>1019.6</x:v>
      </x:c>
      <x:c r="R4678" s="59" t="n">
        <x:f>ROUND((P4678-Q4678)*O4678-('Inputs'!$C$4/B4678)*(I4678/J4678+K4678)-'Inputs'!$C$4*L4678-('Inputs'!$C$4*'Inputs'!$C$20*'Inputs'!$C$21*'Inputs'!$C$22/1000)*M4678*N4678,0)</x:f>
        <x:v>85525</x:v>
      </x:c>
      <x:c r="S4678" s="59" t="n">
        <x:f>ROUND(R4678/'Inputs'!$C$4,2)</x:f>
        <x:v>8.55</x:v>
      </x:c>
      <x:c r="T4678" s="33" t="n">
        <x:f>ROUND((P4678-Q4678)*G4678*'Inputs'!$C$25/1000,1)</x:f>
        <x:v>68.5</x:v>
      </x:c>
    </x:row>
    <x:row r="4679">
      <x:c r="A4679" t="n">
        <x:v>4664</x:v>
      </x:c>
      <x:c r="B4679" s="68" t="n">
        <x:v>41.7</x:v>
      </x:c>
      <x:c r="C4679" s="68" t="n">
        <x:v>30</x:v>
      </x:c>
      <x:c r="D4679" s="68" t="n">
        <x:v>204.1</x:v>
      </x:c>
      <x:c r="E4679" s="68" t="n">
        <x:v>26</x:v>
      </x:c>
      <x:c r="F4679" s="68" t="n">
        <x:v>35.3</x:v>
      </x:c>
      <x:c r="G4679" s="68" t="n">
        <x:v>7.8</x:v>
      </x:c>
      <x:c r="H4679" s="69" t="n">
        <x:v>1.729</x:v>
      </x:c>
      <x:c r="I4679" s="68" t="n">
        <x:v>5659</x:v>
      </x:c>
      <x:c r="J4679" s="68" t="n">
        <x:v>9</x:v>
      </x:c>
      <x:c r="K4679" s="68" t="n">
        <x:v>644</x:v>
      </x:c>
      <x:c r="L4679" s="68" t="n">
        <x:v>3</x:v>
      </x:c>
      <x:c r="M4679" s="70" t="n">
        <x:v>0.068</x:v>
      </x:c>
      <x:c r="N4679" s="71" t="n">
        <x:v>89</x:v>
      </x:c>
      <x:c r="O4679" s="33" t="n">
        <x:f>ROUND(3*E4679+F4679+G4679*H4679,1)</x:f>
        <x:v>126.8</x:v>
      </x:c>
      <x:c r="P4679" s="33" t="n">
        <x:f>ROUND('Inputs'!$C$4*'Inputs'!$C$7*'Inputs'!$C$5*C4679/3600,1)</x:f>
        <x:v>4333.3</x:v>
      </x:c>
      <x:c r="Q4679" s="33" t="n">
        <x:f>ROUND(('Inputs'!$C$4/B4679)*'Inputs'!$C$7*'Inputs'!$C$6*D4679/3600,1)</x:f>
        <x:v>1414</x:v>
      </x:c>
      <x:c r="R4679" s="59" t="n">
        <x:f>ROUND((P4679-Q4679)*O4679-('Inputs'!$C$4/B4679)*(I4679/J4679+K4679)-'Inputs'!$C$4*L4679-('Inputs'!$C$4*'Inputs'!$C$20*'Inputs'!$C$21*'Inputs'!$C$22/1000)*M4679*N4679,0)</x:f>
        <x:v>21412</x:v>
      </x:c>
      <x:c r="S4679" s="59" t="n">
        <x:f>ROUND(R4679/'Inputs'!$C$4,2)</x:f>
        <x:v>2.14</x:v>
      </x:c>
      <x:c r="T4679" s="33" t="n">
        <x:f>ROUND((P4679-Q4679)*G4679*'Inputs'!$C$25/1000,1)</x:f>
        <x:v>58.8</x:v>
      </x:c>
    </x:row>
    <x:row r="4680">
      <x:c r="A4680" t="n">
        <x:v>4665</x:v>
      </x:c>
      <x:c r="B4680" s="68" t="n">
        <x:v>47</x:v>
      </x:c>
      <x:c r="C4680" s="68" t="n">
        <x:v>28.5</x:v>
      </x:c>
      <x:c r="D4680" s="68" t="n">
        <x:v>211.2</x:v>
      </x:c>
      <x:c r="E4680" s="68" t="n">
        <x:v>22.2</x:v>
      </x:c>
      <x:c r="F4680" s="68" t="n">
        <x:v>35.7</x:v>
      </x:c>
      <x:c r="G4680" s="68" t="n">
        <x:v>7</x:v>
      </x:c>
      <x:c r="H4680" s="69" t="n">
        <x:v>1.935</x:v>
      </x:c>
      <x:c r="I4680" s="68" t="n">
        <x:v>6895</x:v>
      </x:c>
      <x:c r="J4680" s="68" t="n">
        <x:v>9.2</x:v>
      </x:c>
      <x:c r="K4680" s="68" t="n">
        <x:v>364</x:v>
      </x:c>
      <x:c r="L4680" s="68" t="n">
        <x:v>3.3</x:v>
      </x:c>
      <x:c r="M4680" s="70" t="n">
        <x:v>0.019</x:v>
      </x:c>
      <x:c r="N4680" s="71" t="n">
        <x:v>81</x:v>
      </x:c>
      <x:c r="O4680" s="33" t="n">
        <x:f>ROUND(3*E4680+F4680+G4680*H4680,1)</x:f>
        <x:v>115.8</x:v>
      </x:c>
      <x:c r="P4680" s="33" t="n">
        <x:f>ROUND('Inputs'!$C$4*'Inputs'!$C$7*'Inputs'!$C$5*C4680/3600,1)</x:f>
        <x:v>4116.7</x:v>
      </x:c>
      <x:c r="Q4680" s="33" t="n">
        <x:f>ROUND(('Inputs'!$C$4/B4680)*'Inputs'!$C$7*'Inputs'!$C$6*D4680/3600,1)</x:f>
        <x:v>1298.2</x:v>
      </x:c>
      <x:c r="R4680" s="59" t="n">
        <x:f>ROUND((P4680-Q4680)*O4680-('Inputs'!$C$4/B4680)*(I4680/J4680+K4680)-'Inputs'!$C$4*L4680-('Inputs'!$C$4*'Inputs'!$C$20*'Inputs'!$C$21*'Inputs'!$C$22/1000)*M4680*N4680,0)</x:f>
        <x:v>53035</x:v>
      </x:c>
      <x:c r="S4680" s="59" t="n">
        <x:f>ROUND(R4680/'Inputs'!$C$4,2)</x:f>
        <x:v>5.3</x:v>
      </x:c>
      <x:c r="T4680" s="33" t="n">
        <x:f>ROUND((P4680-Q4680)*G4680*'Inputs'!$C$25/1000,1)</x:f>
        <x:v>51</x:v>
      </x:c>
    </x:row>
    <x:row r="4681">
      <x:c r="A4681" t="n">
        <x:v>4666</x:v>
      </x:c>
      <x:c r="B4681" s="68" t="n">
        <x:v>26.3</x:v>
      </x:c>
      <x:c r="C4681" s="68" t="n">
        <x:v>29.4</x:v>
      </x:c>
      <x:c r="D4681" s="68" t="n">
        <x:v>224.5</x:v>
      </x:c>
      <x:c r="E4681" s="68" t="n">
        <x:v>24.3</x:v>
      </x:c>
      <x:c r="F4681" s="68" t="n">
        <x:v>42.2</x:v>
      </x:c>
      <x:c r="G4681" s="68" t="n">
        <x:v>10.3</x:v>
      </x:c>
      <x:c r="H4681" s="69" t="n">
        <x:v>1.862</x:v>
      </x:c>
      <x:c r="I4681" s="68" t="n">
        <x:v>6365</x:v>
      </x:c>
      <x:c r="J4681" s="68" t="n">
        <x:v>14.6</x:v>
      </x:c>
      <x:c r="K4681" s="68" t="n">
        <x:v>781</x:v>
      </x:c>
      <x:c r="L4681" s="68" t="n">
        <x:v>2.7</x:v>
      </x:c>
      <x:c r="M4681" s="70" t="n">
        <x:v>0.077</x:v>
      </x:c>
      <x:c r="N4681" s="71" t="n">
        <x:v>154</x:v>
      </x:c>
      <x:c r="O4681" s="33" t="n">
        <x:f>ROUND(3*E4681+F4681+G4681*H4681,1)</x:f>
        <x:v>134.3</x:v>
      </x:c>
      <x:c r="P4681" s="33" t="n">
        <x:f>ROUND('Inputs'!$C$4*'Inputs'!$C$7*'Inputs'!$C$5*C4681/3600,1)</x:f>
        <x:v>4246.7</x:v>
      </x:c>
      <x:c r="Q4681" s="33" t="n">
        <x:f>ROUND(('Inputs'!$C$4/B4681)*'Inputs'!$C$7*'Inputs'!$C$6*D4681/3600,1)</x:f>
        <x:v>2466</x:v>
      </x:c>
      <x:c r="R4681" s="59" t="n">
        <x:f>ROUND((P4681-Q4681)*O4681-('Inputs'!$C$4/B4681)*(I4681/J4681+K4681)-'Inputs'!$C$4*L4681-('Inputs'!$C$4*'Inputs'!$C$20*'Inputs'!$C$21*'Inputs'!$C$22/1000)*M4681*N4681,0)</x:f>
        <x:v>-277090</x:v>
      </x:c>
      <x:c r="S4681" s="59" t="n">
        <x:f>ROUND(R4681/'Inputs'!$C$4,2)</x:f>
        <x:v>-27.71</x:v>
      </x:c>
      <x:c r="T4681" s="33" t="n">
        <x:f>ROUND((P4681-Q4681)*G4681*'Inputs'!$C$25/1000,1)</x:f>
        <x:v>47.4</x:v>
      </x:c>
    </x:row>
    <x:row r="4682">
      <x:c r="A4682" t="n">
        <x:v>4667</x:v>
      </x:c>
      <x:c r="B4682" s="68" t="n">
        <x:v>34.2</x:v>
      </x:c>
      <x:c r="C4682" s="68" t="n">
        <x:v>28.2</x:v>
      </x:c>
      <x:c r="D4682" s="68" t="n">
        <x:v>242.5</x:v>
      </x:c>
      <x:c r="E4682" s="68" t="n">
        <x:v>27.4</x:v>
      </x:c>
      <x:c r="F4682" s="68" t="n">
        <x:v>35.1</x:v>
      </x:c>
      <x:c r="G4682" s="68" t="n">
        <x:v>8.5</x:v>
      </x:c>
      <x:c r="H4682" s="69" t="n">
        <x:v>1.871</x:v>
      </x:c>
      <x:c r="I4682" s="68" t="n">
        <x:v>6513</x:v>
      </x:c>
      <x:c r="J4682" s="68" t="n">
        <x:v>11.8</x:v>
      </x:c>
      <x:c r="K4682" s="68" t="n">
        <x:v>739</x:v>
      </x:c>
      <x:c r="L4682" s="68" t="n">
        <x:v>3.3</x:v>
      </x:c>
      <x:c r="M4682" s="70" t="n">
        <x:v>0.01</x:v>
      </x:c>
      <x:c r="N4682" s="71" t="n">
        <x:v>116</x:v>
      </x:c>
      <x:c r="O4682" s="33" t="n">
        <x:f>ROUND(3*E4682+F4682+G4682*H4682,1)</x:f>
        <x:v>133.2</x:v>
      </x:c>
      <x:c r="P4682" s="33" t="n">
        <x:f>ROUND('Inputs'!$C$4*'Inputs'!$C$7*'Inputs'!$C$5*C4682/3600,1)</x:f>
        <x:v>4073.3</x:v>
      </x:c>
      <x:c r="Q4682" s="33" t="n">
        <x:f>ROUND(('Inputs'!$C$4/B4682)*'Inputs'!$C$7*'Inputs'!$C$6*D4682/3600,1)</x:f>
        <x:v>2048.4</x:v>
      </x:c>
      <x:c r="R4682" s="59" t="n">
        <x:f>ROUND((P4682-Q4682)*O4682-('Inputs'!$C$4/B4682)*(I4682/J4682+K4682)-'Inputs'!$C$4*L4682-('Inputs'!$C$4*'Inputs'!$C$20*'Inputs'!$C$21*'Inputs'!$C$22/1000)*M4682*N4682,0)</x:f>
        <x:v>-143348</x:v>
      </x:c>
      <x:c r="S4682" s="59" t="n">
        <x:f>ROUND(R4682/'Inputs'!$C$4,2)</x:f>
        <x:v>-14.33</x:v>
      </x:c>
      <x:c r="T4682" s="33" t="n">
        <x:f>ROUND((P4682-Q4682)*G4682*'Inputs'!$C$25/1000,1)</x:f>
        <x:v>44.5</x:v>
      </x:c>
    </x:row>
    <x:row r="4683">
      <x:c r="A4683" t="n">
        <x:v>4668</x:v>
      </x:c>
      <x:c r="B4683" s="68" t="n">
        <x:v>54.4</x:v>
      </x:c>
      <x:c r="C4683" s="68" t="n">
        <x:v>31.9</x:v>
      </x:c>
      <x:c r="D4683" s="68" t="n">
        <x:v>177.6</x:v>
      </x:c>
      <x:c r="E4683" s="68" t="n">
        <x:v>27.8</x:v>
      </x:c>
      <x:c r="F4683" s="68" t="n">
        <x:v>30.9</x:v>
      </x:c>
      <x:c r="G4683" s="68" t="n">
        <x:v>7.7</x:v>
      </x:c>
      <x:c r="H4683" s="69" t="n">
        <x:v>1.628</x:v>
      </x:c>
      <x:c r="I4683" s="68" t="n">
        <x:v>5980</x:v>
      </x:c>
      <x:c r="J4683" s="68" t="n">
        <x:v>9.3</x:v>
      </x:c>
      <x:c r="K4683" s="68" t="n">
        <x:v>553</x:v>
      </x:c>
      <x:c r="L4683" s="68" t="n">
        <x:v>1.5</x:v>
      </x:c>
      <x:c r="M4683" s="70" t="n">
        <x:v>0.064</x:v>
      </x:c>
      <x:c r="N4683" s="71" t="n">
        <x:v>79</x:v>
      </x:c>
      <x:c r="O4683" s="33" t="n">
        <x:f>ROUND(3*E4683+F4683+G4683*H4683,1)</x:f>
        <x:v>126.8</x:v>
      </x:c>
      <x:c r="P4683" s="33" t="n">
        <x:f>ROUND('Inputs'!$C$4*'Inputs'!$C$7*'Inputs'!$C$5*C4683/3600,1)</x:f>
        <x:v>4607.8</x:v>
      </x:c>
      <x:c r="Q4683" s="33" t="n">
        <x:f>ROUND(('Inputs'!$C$4/B4683)*'Inputs'!$C$7*'Inputs'!$C$6*D4683/3600,1)</x:f>
        <x:v>943.1</x:v>
      </x:c>
      <x:c r="R4683" s="59" t="n">
        <x:f>ROUND((P4683-Q4683)*O4683-('Inputs'!$C$4/B4683)*(I4683/J4683+K4683)-'Inputs'!$C$4*L4683-('Inputs'!$C$4*'Inputs'!$C$20*'Inputs'!$C$21*'Inputs'!$C$22/1000)*M4683*N4683,0)</x:f>
        <x:v>218523</x:v>
      </x:c>
      <x:c r="S4683" s="59" t="n">
        <x:f>ROUND(R4683/'Inputs'!$C$4,2)</x:f>
        <x:v>21.85</x:v>
      </x:c>
      <x:c r="T4683" s="33" t="n">
        <x:f>ROUND((P4683-Q4683)*G4683*'Inputs'!$C$25/1000,1)</x:f>
        <x:v>72.9</x:v>
      </x:c>
    </x:row>
    <x:row r="4684">
      <x:c r="A4684" t="n">
        <x:v>4669</x:v>
      </x:c>
      <x:c r="B4684" s="68" t="n">
        <x:v>34.5</x:v>
      </x:c>
      <x:c r="C4684" s="68" t="n">
        <x:v>30.3</x:v>
      </x:c>
      <x:c r="D4684" s="68" t="n">
        <x:v>236.4</x:v>
      </x:c>
      <x:c r="E4684" s="68" t="n">
        <x:v>26.7</x:v>
      </x:c>
      <x:c r="F4684" s="68" t="n">
        <x:v>54.3</x:v>
      </x:c>
      <x:c r="G4684" s="68" t="n">
        <x:v>9.3</x:v>
      </x:c>
      <x:c r="H4684" s="69" t="n">
        <x:v>1.935</x:v>
      </x:c>
      <x:c r="I4684" s="68" t="n">
        <x:v>4924</x:v>
      </x:c>
      <x:c r="J4684" s="68" t="n">
        <x:v>8.1</x:v>
      </x:c>
      <x:c r="K4684" s="68" t="n">
        <x:v>545</x:v>
      </x:c>
      <x:c r="L4684" s="68" t="n">
        <x:v>3</x:v>
      </x:c>
      <x:c r="M4684" s="70" t="n">
        <x:v>0.013</x:v>
      </x:c>
      <x:c r="N4684" s="71" t="n">
        <x:v>129</x:v>
      </x:c>
      <x:c r="O4684" s="33" t="n">
        <x:f>ROUND(3*E4684+F4684+G4684*H4684,1)</x:f>
        <x:v>152.4</x:v>
      </x:c>
      <x:c r="P4684" s="33" t="n">
        <x:f>ROUND('Inputs'!$C$4*'Inputs'!$C$7*'Inputs'!$C$5*C4684/3600,1)</x:f>
        <x:v>4376.7</x:v>
      </x:c>
      <x:c r="Q4684" s="33" t="n">
        <x:f>ROUND(('Inputs'!$C$4/B4684)*'Inputs'!$C$7*'Inputs'!$C$6*D4684/3600,1)</x:f>
        <x:v>1979.5</x:v>
      </x:c>
      <x:c r="R4684" s="59" t="n">
        <x:f>ROUND((P4684-Q4684)*O4684-('Inputs'!$C$4/B4684)*(I4684/J4684+K4684)-'Inputs'!$C$4*L4684-('Inputs'!$C$4*'Inputs'!$C$20*'Inputs'!$C$21*'Inputs'!$C$22/1000)*M4684*N4684,0)</x:f>
        <x:v>-2591</x:v>
      </x:c>
      <x:c r="S4684" s="59" t="n">
        <x:f>ROUND(R4684/'Inputs'!$C$4,2)</x:f>
        <x:v>-0.26</x:v>
      </x:c>
      <x:c r="T4684" s="33" t="n">
        <x:f>ROUND((P4684-Q4684)*G4684*'Inputs'!$C$25/1000,1)</x:f>
        <x:v>57.6</x:v>
      </x:c>
    </x:row>
    <x:row r="4685">
      <x:c r="A4685" t="n">
        <x:v>4670</x:v>
      </x:c>
      <x:c r="B4685" s="68" t="n">
        <x:v>42.4</x:v>
      </x:c>
      <x:c r="C4685" s="68" t="n">
        <x:v>28.3</x:v>
      </x:c>
      <x:c r="D4685" s="68" t="n">
        <x:v>194.5</x:v>
      </x:c>
      <x:c r="E4685" s="68" t="n">
        <x:v>21.7</x:v>
      </x:c>
      <x:c r="F4685" s="68" t="n">
        <x:v>40.9</x:v>
      </x:c>
      <x:c r="G4685" s="68" t="n">
        <x:v>7.3</x:v>
      </x:c>
      <x:c r="H4685" s="69" t="n">
        <x:v>1.734</x:v>
      </x:c>
      <x:c r="I4685" s="68" t="n">
        <x:v>5396</x:v>
      </x:c>
      <x:c r="J4685" s="68" t="n">
        <x:v>13.6</x:v>
      </x:c>
      <x:c r="K4685" s="68" t="n">
        <x:v>529</x:v>
      </x:c>
      <x:c r="L4685" s="68" t="n">
        <x:v>5.6</x:v>
      </x:c>
      <x:c r="M4685" s="70" t="n">
        <x:v>0.091</x:v>
      </x:c>
      <x:c r="N4685" s="71" t="n">
        <x:v>64</x:v>
      </x:c>
      <x:c r="O4685" s="33" t="n">
        <x:f>ROUND(3*E4685+F4685+G4685*H4685,1)</x:f>
        <x:v>118.7</x:v>
      </x:c>
      <x:c r="P4685" s="33" t="n">
        <x:f>ROUND('Inputs'!$C$4*'Inputs'!$C$7*'Inputs'!$C$5*C4685/3600,1)</x:f>
        <x:v>4087.8</x:v>
      </x:c>
      <x:c r="Q4685" s="33" t="n">
        <x:f>ROUND(('Inputs'!$C$4/B4685)*'Inputs'!$C$7*'Inputs'!$C$6*D4685/3600,1)</x:f>
        <x:v>1325.2</x:v>
      </x:c>
      <x:c r="R4685" s="59" t="n">
        <x:f>ROUND((P4685-Q4685)*O4685-('Inputs'!$C$4/B4685)*(I4685/J4685+K4685)-'Inputs'!$C$4*L4685-('Inputs'!$C$4*'Inputs'!$C$20*'Inputs'!$C$21*'Inputs'!$C$22/1000)*M4685*N4685,0)</x:f>
        <x:v>40557</x:v>
      </x:c>
      <x:c r="S4685" s="59" t="n">
        <x:f>ROUND(R4685/'Inputs'!$C$4,2)</x:f>
        <x:v>4.06</x:v>
      </x:c>
      <x:c r="T4685" s="33" t="n">
        <x:f>ROUND((P4685-Q4685)*G4685*'Inputs'!$C$25/1000,1)</x:f>
        <x:v>52.1</x:v>
      </x:c>
    </x:row>
    <x:row r="4686">
      <x:c r="A4686" t="n">
        <x:v>4671</x:v>
      </x:c>
      <x:c r="B4686" s="68" t="n">
        <x:v>58.4</x:v>
      </x:c>
      <x:c r="C4686" s="68" t="n">
        <x:v>31.1</x:v>
      </x:c>
      <x:c r="D4686" s="68" t="n">
        <x:v>244.9</x:v>
      </x:c>
      <x:c r="E4686" s="68" t="n">
        <x:v>20.3</x:v>
      </x:c>
      <x:c r="F4686" s="68" t="n">
        <x:v>36.3</x:v>
      </x:c>
      <x:c r="G4686" s="68" t="n">
        <x:v>11</x:v>
      </x:c>
      <x:c r="H4686" s="69" t="n">
        <x:v>1.929</x:v>
      </x:c>
      <x:c r="I4686" s="68" t="n">
        <x:v>4843</x:v>
      </x:c>
      <x:c r="J4686" s="68" t="n">
        <x:v>12.5</x:v>
      </x:c>
      <x:c r="K4686" s="68" t="n">
        <x:v>543</x:v>
      </x:c>
      <x:c r="L4686" s="68" t="n">
        <x:v>3.8</x:v>
      </x:c>
      <x:c r="M4686" s="70" t="n">
        <x:v>0.076</x:v>
      </x:c>
      <x:c r="N4686" s="71" t="n">
        <x:v>80</x:v>
      </x:c>
      <x:c r="O4686" s="33" t="n">
        <x:f>ROUND(3*E4686+F4686+G4686*H4686,1)</x:f>
        <x:v>118.4</x:v>
      </x:c>
      <x:c r="P4686" s="33" t="n">
        <x:f>ROUND('Inputs'!$C$4*'Inputs'!$C$7*'Inputs'!$C$5*C4686/3600,1)</x:f>
        <x:v>4492.2</x:v>
      </x:c>
      <x:c r="Q4686" s="33" t="n">
        <x:f>ROUND(('Inputs'!$C$4/B4686)*'Inputs'!$C$7*'Inputs'!$C$6*D4686/3600,1)</x:f>
        <x:v>1211.5</x:v>
      </x:c>
      <x:c r="R4686" s="59" t="n">
        <x:f>ROUND((P4686-Q4686)*O4686-('Inputs'!$C$4/B4686)*(I4686/J4686+K4686)-'Inputs'!$C$4*L4686-('Inputs'!$C$4*'Inputs'!$C$20*'Inputs'!$C$21*'Inputs'!$C$22/1000)*M4686*N4686,0)</x:f>
        <x:v>177517</x:v>
      </x:c>
      <x:c r="S4686" s="59" t="n">
        <x:f>ROUND(R4686/'Inputs'!$C$4,2)</x:f>
        <x:v>17.75</x:v>
      </x:c>
      <x:c r="T4686" s="33" t="n">
        <x:f>ROUND((P4686-Q4686)*G4686*'Inputs'!$C$25/1000,1)</x:f>
        <x:v>93.2</x:v>
      </x:c>
    </x:row>
    <x:row r="4687">
      <x:c r="A4687" t="n">
        <x:v>4672</x:v>
      </x:c>
      <x:c r="B4687" s="68" t="n">
        <x:v>54.1</x:v>
      </x:c>
      <x:c r="C4687" s="68" t="n">
        <x:v>27.2</x:v>
      </x:c>
      <x:c r="D4687" s="68" t="n">
        <x:v>260.1</x:v>
      </x:c>
      <x:c r="E4687" s="68" t="n">
        <x:v>26.3</x:v>
      </x:c>
      <x:c r="F4687" s="68" t="n">
        <x:v>51.7</x:v>
      </x:c>
      <x:c r="G4687" s="68" t="n">
        <x:v>8.9</x:v>
      </x:c>
      <x:c r="H4687" s="69" t="n">
        <x:v>1.798</x:v>
      </x:c>
      <x:c r="I4687" s="68" t="n">
        <x:v>4763</x:v>
      </x:c>
      <x:c r="J4687" s="68" t="n">
        <x:v>9.7</x:v>
      </x:c>
      <x:c r="K4687" s="68" t="n">
        <x:v>630</x:v>
      </x:c>
      <x:c r="L4687" s="68" t="n">
        <x:v>4.1</x:v>
      </x:c>
      <x:c r="M4687" s="70" t="n">
        <x:v>0.055</x:v>
      </x:c>
      <x:c r="N4687" s="71" t="n">
        <x:v>126</x:v>
      </x:c>
      <x:c r="O4687" s="33" t="n">
        <x:f>ROUND(3*E4687+F4687+G4687*H4687,1)</x:f>
        <x:v>146.6</x:v>
      </x:c>
      <x:c r="P4687" s="33" t="n">
        <x:f>ROUND('Inputs'!$C$4*'Inputs'!$C$7*'Inputs'!$C$5*C4687/3600,1)</x:f>
        <x:v>3928.9</x:v>
      </x:c>
      <x:c r="Q4687" s="33" t="n">
        <x:f>ROUND(('Inputs'!$C$4/B4687)*'Inputs'!$C$7*'Inputs'!$C$6*D4687/3600,1)</x:f>
        <x:v>1388.9</x:v>
      </x:c>
      <x:c r="R4687" s="59" t="n">
        <x:f>ROUND((P4687-Q4687)*O4687-('Inputs'!$C$4/B4687)*(I4687/J4687+K4687)-'Inputs'!$C$4*L4687-('Inputs'!$C$4*'Inputs'!$C$20*'Inputs'!$C$21*'Inputs'!$C$22/1000)*M4687*N4687,0)</x:f>
        <x:v>108653</x:v>
      </x:c>
      <x:c r="S4687" s="59" t="n">
        <x:f>ROUND(R4687/'Inputs'!$C$4,2)</x:f>
        <x:v>10.87</x:v>
      </x:c>
      <x:c r="T4687" s="33" t="n">
        <x:f>ROUND((P4687-Q4687)*G4687*'Inputs'!$C$25/1000,1)</x:f>
        <x:v>58.4</x:v>
      </x:c>
    </x:row>
    <x:row r="4688">
      <x:c r="A4688" t="n">
        <x:v>4673</x:v>
      </x:c>
      <x:c r="B4688" s="68" t="n">
        <x:v>33.6</x:v>
      </x:c>
      <x:c r="C4688" s="68" t="n">
        <x:v>28.1</x:v>
      </x:c>
      <x:c r="D4688" s="68" t="n">
        <x:v>231</x:v>
      </x:c>
      <x:c r="E4688" s="68" t="n">
        <x:v>22.6</x:v>
      </x:c>
      <x:c r="F4688" s="68" t="n">
        <x:v>43</x:v>
      </x:c>
      <x:c r="G4688" s="68" t="n">
        <x:v>9</x:v>
      </x:c>
      <x:c r="H4688" s="69" t="n">
        <x:v>1.68</x:v>
      </x:c>
      <x:c r="I4688" s="68" t="n">
        <x:v>5833</x:v>
      </x:c>
      <x:c r="J4688" s="68" t="n">
        <x:v>14.6</x:v>
      </x:c>
      <x:c r="K4688" s="68" t="n">
        <x:v>586</x:v>
      </x:c>
      <x:c r="L4688" s="68" t="n">
        <x:v>2</x:v>
      </x:c>
      <x:c r="M4688" s="70" t="n">
        <x:v>0.004</x:v>
      </x:c>
      <x:c r="N4688" s="71" t="n">
        <x:v>117</x:v>
      </x:c>
      <x:c r="O4688" s="33" t="n">
        <x:f>ROUND(3*E4688+F4688+G4688*H4688,1)</x:f>
        <x:v>125.9</x:v>
      </x:c>
      <x:c r="P4688" s="33" t="n">
        <x:f>ROUND('Inputs'!$C$4*'Inputs'!$C$7*'Inputs'!$C$5*C4688/3600,1)</x:f>
        <x:v>4058.9</x:v>
      </x:c>
      <x:c r="Q4688" s="33" t="n">
        <x:f>ROUND(('Inputs'!$C$4/B4688)*'Inputs'!$C$7*'Inputs'!$C$6*D4688/3600,1)</x:f>
        <x:v>1986.1</x:v>
      </x:c>
      <x:c r="R4688" s="59" t="n">
        <x:f>ROUND((P4688-Q4688)*O4688-('Inputs'!$C$4/B4688)*(I4688/J4688+K4688)-'Inputs'!$C$4*L4688-('Inputs'!$C$4*'Inputs'!$C$20*'Inputs'!$C$21*'Inputs'!$C$22/1000)*M4688*N4688,0)</x:f>
        <x:v>-53391</x:v>
      </x:c>
      <x:c r="S4688" s="59" t="n">
        <x:f>ROUND(R4688/'Inputs'!$C$4,2)</x:f>
        <x:v>-5.34</x:v>
      </x:c>
      <x:c r="T4688" s="33" t="n">
        <x:f>ROUND((P4688-Q4688)*G4688*'Inputs'!$C$25/1000,1)</x:f>
        <x:v>48.2</x:v>
      </x:c>
    </x:row>
    <x:row r="4689">
      <x:c r="A4689" t="n">
        <x:v>4674</x:v>
      </x:c>
      <x:c r="B4689" s="68" t="n">
        <x:v>34.5</x:v>
      </x:c>
      <x:c r="C4689" s="68" t="n">
        <x:v>27.4</x:v>
      </x:c>
      <x:c r="D4689" s="68" t="n">
        <x:v>229</x:v>
      </x:c>
      <x:c r="E4689" s="68" t="n">
        <x:v>27.5</x:v>
      </x:c>
      <x:c r="F4689" s="68" t="n">
        <x:v>47.9</x:v>
      </x:c>
      <x:c r="G4689" s="68" t="n">
        <x:v>7.7</x:v>
      </x:c>
      <x:c r="H4689" s="69" t="n">
        <x:v>1.856</x:v>
      </x:c>
      <x:c r="I4689" s="68" t="n">
        <x:v>5621</x:v>
      </x:c>
      <x:c r="J4689" s="68" t="n">
        <x:v>12.6</x:v>
      </x:c>
      <x:c r="K4689" s="68" t="n">
        <x:v>352</x:v>
      </x:c>
      <x:c r="L4689" s="68" t="n">
        <x:v>5.5</x:v>
      </x:c>
      <x:c r="M4689" s="70" t="n">
        <x:v>0.012</x:v>
      </x:c>
      <x:c r="N4689" s="71" t="n">
        <x:v>102</x:v>
      </x:c>
      <x:c r="O4689" s="33" t="n">
        <x:f>ROUND(3*E4689+F4689+G4689*H4689,1)</x:f>
        <x:v>144.7</x:v>
      </x:c>
      <x:c r="P4689" s="33" t="n">
        <x:f>ROUND('Inputs'!$C$4*'Inputs'!$C$7*'Inputs'!$C$5*C4689/3600,1)</x:f>
        <x:v>3957.8</x:v>
      </x:c>
      <x:c r="Q4689" s="33" t="n">
        <x:f>ROUND(('Inputs'!$C$4/B4689)*'Inputs'!$C$7*'Inputs'!$C$6*D4689/3600,1)</x:f>
        <x:v>1917.6</x:v>
      </x:c>
      <x:c r="R4689" s="59" t="n">
        <x:f>ROUND((P4689-Q4689)*O4689-('Inputs'!$C$4/B4689)*(I4689/J4689+K4689)-'Inputs'!$C$4*L4689-('Inputs'!$C$4*'Inputs'!$C$20*'Inputs'!$C$21*'Inputs'!$C$22/1000)*M4689*N4689,0)</x:f>
        <x:v>6143</x:v>
      </x:c>
      <x:c r="S4689" s="59" t="n">
        <x:f>ROUND(R4689/'Inputs'!$C$4,2)</x:f>
        <x:v>0.61</x:v>
      </x:c>
      <x:c r="T4689" s="33" t="n">
        <x:f>ROUND((P4689-Q4689)*G4689*'Inputs'!$C$25/1000,1)</x:f>
        <x:v>40.6</x:v>
      </x:c>
    </x:row>
    <x:row r="4690">
      <x:c r="A4690" t="n">
        <x:v>4675</x:v>
      </x:c>
      <x:c r="B4690" s="68" t="n">
        <x:v>57.2</x:v>
      </x:c>
      <x:c r="C4690" s="68" t="n">
        <x:v>30.6</x:v>
      </x:c>
      <x:c r="D4690" s="68" t="n">
        <x:v>157.5</x:v>
      </x:c>
      <x:c r="E4690" s="68" t="n">
        <x:v>23.4</x:v>
      </x:c>
      <x:c r="F4690" s="68" t="n">
        <x:v>41.8</x:v>
      </x:c>
      <x:c r="G4690" s="68" t="n">
        <x:v>8.9</x:v>
      </x:c>
      <x:c r="H4690" s="69" t="n">
        <x:v>1.879</x:v>
      </x:c>
      <x:c r="I4690" s="68" t="n">
        <x:v>6411</x:v>
      </x:c>
      <x:c r="J4690" s="68" t="n">
        <x:v>13.5</x:v>
      </x:c>
      <x:c r="K4690" s="68" t="n">
        <x:v>602</x:v>
      </x:c>
      <x:c r="L4690" s="68" t="n">
        <x:v>2.8</x:v>
      </x:c>
      <x:c r="M4690" s="70" t="n">
        <x:v>0.067</x:v>
      </x:c>
      <x:c r="N4690" s="71" t="n">
        <x:v>105</x:v>
      </x:c>
      <x:c r="O4690" s="33" t="n">
        <x:f>ROUND(3*E4690+F4690+G4690*H4690,1)</x:f>
        <x:v>128.7</x:v>
      </x:c>
      <x:c r="P4690" s="33" t="n">
        <x:f>ROUND('Inputs'!$C$4*'Inputs'!$C$7*'Inputs'!$C$5*C4690/3600,1)</x:f>
        <x:v>4420</x:v>
      </x:c>
      <x:c r="Q4690" s="33" t="n">
        <x:f>ROUND(('Inputs'!$C$4/B4690)*'Inputs'!$C$7*'Inputs'!$C$6*D4690/3600,1)</x:f>
        <x:v>795.5</x:v>
      </x:c>
      <x:c r="R4690" s="59" t="n">
        <x:f>ROUND((P4690-Q4690)*O4690-('Inputs'!$C$4/B4690)*(I4690/J4690+K4690)-'Inputs'!$C$4*L4690-('Inputs'!$C$4*'Inputs'!$C$20*'Inputs'!$C$21*'Inputs'!$C$22/1000)*M4690*N4690,0)</x:f>
        <x:v>234475</x:v>
      </x:c>
      <x:c r="S4690" s="59" t="n">
        <x:f>ROUND(R4690/'Inputs'!$C$4,2)</x:f>
        <x:v>23.45</x:v>
      </x:c>
      <x:c r="T4690" s="33" t="n">
        <x:f>ROUND((P4690-Q4690)*G4690*'Inputs'!$C$25/1000,1)</x:f>
        <x:v>83.3</x:v>
      </x:c>
    </x:row>
    <x:row r="4691">
      <x:c r="A4691" t="n">
        <x:v>4676</x:v>
      </x:c>
      <x:c r="B4691" s="68" t="n">
        <x:v>57.9</x:v>
      </x:c>
      <x:c r="C4691" s="68" t="n">
        <x:v>28.5</x:v>
      </x:c>
      <x:c r="D4691" s="68" t="n">
        <x:v>195.7</x:v>
      </x:c>
      <x:c r="E4691" s="68" t="n">
        <x:v>25.4</x:v>
      </x:c>
      <x:c r="F4691" s="68" t="n">
        <x:v>43</x:v>
      </x:c>
      <x:c r="G4691" s="68" t="n">
        <x:v>9.8</x:v>
      </x:c>
      <x:c r="H4691" s="69" t="n">
        <x:v>1.81</x:v>
      </x:c>
      <x:c r="I4691" s="68" t="n">
        <x:v>5995</x:v>
      </x:c>
      <x:c r="J4691" s="68" t="n">
        <x:v>8.1</x:v>
      </x:c>
      <x:c r="K4691" s="68" t="n">
        <x:v>714</x:v>
      </x:c>
      <x:c r="L4691" s="68" t="n">
        <x:v>2.6</x:v>
      </x:c>
      <x:c r="M4691" s="70" t="n">
        <x:v>0.002</x:v>
      </x:c>
      <x:c r="N4691" s="71" t="n">
        <x:v>86</x:v>
      </x:c>
      <x:c r="O4691" s="33" t="n">
        <x:f>ROUND(3*E4691+F4691+G4691*H4691,1)</x:f>
        <x:v>136.9</x:v>
      </x:c>
      <x:c r="P4691" s="33" t="n">
        <x:f>ROUND('Inputs'!$C$4*'Inputs'!$C$7*'Inputs'!$C$5*C4691/3600,1)</x:f>
        <x:v>4116.7</x:v>
      </x:c>
      <x:c r="Q4691" s="33" t="n">
        <x:f>ROUND(('Inputs'!$C$4/B4691)*'Inputs'!$C$7*'Inputs'!$C$6*D4691/3600,1)</x:f>
        <x:v>976.4</x:v>
      </x:c>
      <x:c r="R4691" s="59" t="n">
        <x:f>ROUND((P4691-Q4691)*O4691-('Inputs'!$C$4/B4691)*(I4691/J4691+K4691)-'Inputs'!$C$4*L4691-('Inputs'!$C$4*'Inputs'!$C$20*'Inputs'!$C$21*'Inputs'!$C$22/1000)*M4691*N4691,0)</x:f>
        <x:v>152379</x:v>
      </x:c>
      <x:c r="S4691" s="59" t="n">
        <x:f>ROUND(R4691/'Inputs'!$C$4,2)</x:f>
        <x:v>15.24</x:v>
      </x:c>
      <x:c r="T4691" s="33" t="n">
        <x:f>ROUND((P4691-Q4691)*G4691*'Inputs'!$C$25/1000,1)</x:f>
        <x:v>79.5</x:v>
      </x:c>
    </x:row>
    <x:row r="4692">
      <x:c r="A4692" t="n">
        <x:v>4677</x:v>
      </x:c>
      <x:c r="B4692" s="68" t="n">
        <x:v>36.3</x:v>
      </x:c>
      <x:c r="C4692" s="68" t="n">
        <x:v>30</x:v>
      </x:c>
      <x:c r="D4692" s="68" t="n">
        <x:v>199</x:v>
      </x:c>
      <x:c r="E4692" s="68" t="n">
        <x:v>23.3</x:v>
      </x:c>
      <x:c r="F4692" s="68" t="n">
        <x:v>33.3</x:v>
      </x:c>
      <x:c r="G4692" s="68" t="n">
        <x:v>10.2</x:v>
      </x:c>
      <x:c r="H4692" s="69" t="n">
        <x:v>1.646</x:v>
      </x:c>
      <x:c r="I4692" s="68" t="n">
        <x:v>6972</x:v>
      </x:c>
      <x:c r="J4692" s="68" t="n">
        <x:v>13.2</x:v>
      </x:c>
      <x:c r="K4692" s="68" t="n">
        <x:v>476</x:v>
      </x:c>
      <x:c r="L4692" s="68" t="n">
        <x:v>4.1</x:v>
      </x:c>
      <x:c r="M4692" s="70" t="n">
        <x:v>0.046</x:v>
      </x:c>
      <x:c r="N4692" s="71" t="n">
        <x:v>77</x:v>
      </x:c>
      <x:c r="O4692" s="33" t="n">
        <x:f>ROUND(3*E4692+F4692+G4692*H4692,1)</x:f>
        <x:v>120</x:v>
      </x:c>
      <x:c r="P4692" s="33" t="n">
        <x:f>ROUND('Inputs'!$C$4*'Inputs'!$C$7*'Inputs'!$C$5*C4692/3600,1)</x:f>
        <x:v>4333.3</x:v>
      </x:c>
      <x:c r="Q4692" s="33" t="n">
        <x:f>ROUND(('Inputs'!$C$4/B4692)*'Inputs'!$C$7*'Inputs'!$C$6*D4692/3600,1)</x:f>
        <x:v>1583.7</x:v>
      </x:c>
      <x:c r="R4692" s="59" t="n">
        <x:f>ROUND((P4692-Q4692)*O4692-('Inputs'!$C$4/B4692)*(I4692/J4692+K4692)-'Inputs'!$C$4*L4692-('Inputs'!$C$4*'Inputs'!$C$20*'Inputs'!$C$21*'Inputs'!$C$22/1000)*M4692*N4692,0)</x:f>
        <x:v>4397</x:v>
      </x:c>
      <x:c r="S4692" s="59" t="n">
        <x:f>ROUND(R4692/'Inputs'!$C$4,2)</x:f>
        <x:v>0.44</x:v>
      </x:c>
      <x:c r="T4692" s="33" t="n">
        <x:f>ROUND((P4692-Q4692)*G4692*'Inputs'!$C$25/1000,1)</x:f>
        <x:v>72.5</x:v>
      </x:c>
    </x:row>
    <x:row r="4693">
      <x:c r="A4693" t="n">
        <x:v>4678</x:v>
      </x:c>
      <x:c r="B4693" s="68" t="n">
        <x:v>45.2</x:v>
      </x:c>
      <x:c r="C4693" s="68" t="n">
        <x:v>24.6</x:v>
      </x:c>
      <x:c r="D4693" s="68" t="n">
        <x:v>206.6</x:v>
      </x:c>
      <x:c r="E4693" s="68" t="n">
        <x:v>25.1</x:v>
      </x:c>
      <x:c r="F4693" s="68" t="n">
        <x:v>47.5</x:v>
      </x:c>
      <x:c r="G4693" s="68" t="n">
        <x:v>8.3</x:v>
      </x:c>
      <x:c r="H4693" s="69" t="n">
        <x:v>1.835</x:v>
      </x:c>
      <x:c r="I4693" s="68" t="n">
        <x:v>5047</x:v>
      </x:c>
      <x:c r="J4693" s="68" t="n">
        <x:v>10.8</x:v>
      </x:c>
      <x:c r="K4693" s="68" t="n">
        <x:v>571</x:v>
      </x:c>
      <x:c r="L4693" s="68" t="n">
        <x:v>5.3</x:v>
      </x:c>
      <x:c r="M4693" s="70" t="n">
        <x:v>0.096</x:v>
      </x:c>
      <x:c r="N4693" s="71" t="n">
        <x:v>85</x:v>
      </x:c>
      <x:c r="O4693" s="33" t="n">
        <x:f>ROUND(3*E4693+F4693+G4693*H4693,1)</x:f>
        <x:v>138</x:v>
      </x:c>
      <x:c r="P4693" s="33" t="n">
        <x:f>ROUND('Inputs'!$C$4*'Inputs'!$C$7*'Inputs'!$C$5*C4693/3600,1)</x:f>
        <x:v>3553.3</x:v>
      </x:c>
      <x:c r="Q4693" s="33" t="n">
        <x:f>ROUND(('Inputs'!$C$4/B4693)*'Inputs'!$C$7*'Inputs'!$C$6*D4693/3600,1)</x:f>
        <x:v>1320.5</x:v>
      </x:c>
      <x:c r="R4693" s="59" t="n">
        <x:f>ROUND((P4693-Q4693)*O4693-('Inputs'!$C$4/B4693)*(I4693/J4693+K4693)-'Inputs'!$C$4*L4693-('Inputs'!$C$4*'Inputs'!$C$20*'Inputs'!$C$21*'Inputs'!$C$22/1000)*M4693*N4693,0)</x:f>
        <x:v>7164</x:v>
      </x:c>
      <x:c r="S4693" s="59" t="n">
        <x:f>ROUND(R4693/'Inputs'!$C$4,2)</x:f>
        <x:v>0.72</x:v>
      </x:c>
      <x:c r="T4693" s="33" t="n">
        <x:f>ROUND((P4693-Q4693)*G4693*'Inputs'!$C$25/1000,1)</x:f>
        <x:v>47.9</x:v>
      </x:c>
    </x:row>
    <x:row r="4694">
      <x:c r="A4694" t="n">
        <x:v>4679</x:v>
      </x:c>
      <x:c r="B4694" s="68" t="n">
        <x:v>31</x:v>
      </x:c>
      <x:c r="C4694" s="68" t="n">
        <x:v>27.5</x:v>
      </x:c>
      <x:c r="D4694" s="68" t="n">
        <x:v>200.2</x:v>
      </x:c>
      <x:c r="E4694" s="68" t="n">
        <x:v>25.5</x:v>
      </x:c>
      <x:c r="F4694" s="68" t="n">
        <x:v>43.4</x:v>
      </x:c>
      <x:c r="G4694" s="68" t="n">
        <x:v>8.3</x:v>
      </x:c>
      <x:c r="H4694" s="69" t="n">
        <x:v>1.85</x:v>
      </x:c>
      <x:c r="I4694" s="68" t="n">
        <x:v>6549</x:v>
      </x:c>
      <x:c r="J4694" s="68" t="n">
        <x:v>11.8</x:v>
      </x:c>
      <x:c r="K4694" s="68" t="n">
        <x:v>664</x:v>
      </x:c>
      <x:c r="L4694" s="68" t="n">
        <x:v>3.3</x:v>
      </x:c>
      <x:c r="M4694" s="70" t="n">
        <x:v>0.09</x:v>
      </x:c>
      <x:c r="N4694" s="71" t="n">
        <x:v>136</x:v>
      </x:c>
      <x:c r="O4694" s="33" t="n">
        <x:f>ROUND(3*E4694+F4694+G4694*H4694,1)</x:f>
        <x:v>135.3</x:v>
      </x:c>
      <x:c r="P4694" s="33" t="n">
        <x:f>ROUND('Inputs'!$C$4*'Inputs'!$C$7*'Inputs'!$C$5*C4694/3600,1)</x:f>
        <x:v>3972.2</x:v>
      </x:c>
      <x:c r="Q4694" s="33" t="n">
        <x:f>ROUND(('Inputs'!$C$4/B4694)*'Inputs'!$C$7*'Inputs'!$C$6*D4694/3600,1)</x:f>
        <x:v>1865.7</x:v>
      </x:c>
      <x:c r="R4694" s="59" t="n">
        <x:f>ROUND((P4694-Q4694)*O4694-('Inputs'!$C$4/B4694)*(I4694/J4694+K4694)-'Inputs'!$C$4*L4694-('Inputs'!$C$4*'Inputs'!$C$20*'Inputs'!$C$21*'Inputs'!$C$22/1000)*M4694*N4694,0)</x:f>
        <x:v>-168587</x:v>
      </x:c>
      <x:c r="S4694" s="59" t="n">
        <x:f>ROUND(R4694/'Inputs'!$C$4,2)</x:f>
        <x:v>-16.86</x:v>
      </x:c>
      <x:c r="T4694" s="33" t="n">
        <x:f>ROUND((P4694-Q4694)*G4694*'Inputs'!$C$25/1000,1)</x:f>
        <x:v>45.2</x:v>
      </x:c>
    </x:row>
    <x:row r="4695">
      <x:c r="A4695" t="n">
        <x:v>4680</x:v>
      </x:c>
      <x:c r="B4695" s="68" t="n">
        <x:v>37.5</x:v>
      </x:c>
      <x:c r="C4695" s="68" t="n">
        <x:v>29.7</x:v>
      </x:c>
      <x:c r="D4695" s="68" t="n">
        <x:v>208.7</x:v>
      </x:c>
      <x:c r="E4695" s="68" t="n">
        <x:v>26.9</x:v>
      </x:c>
      <x:c r="F4695" s="68" t="n">
        <x:v>51.7</x:v>
      </x:c>
      <x:c r="G4695" s="68" t="n">
        <x:v>8.1</x:v>
      </x:c>
      <x:c r="H4695" s="69" t="n">
        <x:v>1.824</x:v>
      </x:c>
      <x:c r="I4695" s="68" t="n">
        <x:v>4843</x:v>
      </x:c>
      <x:c r="J4695" s="68" t="n">
        <x:v>11.7</x:v>
      </x:c>
      <x:c r="K4695" s="68" t="n">
        <x:v>446</x:v>
      </x:c>
      <x:c r="L4695" s="68" t="n">
        <x:v>3.8</x:v>
      </x:c>
      <x:c r="M4695" s="70" t="n">
        <x:v>0.089</x:v>
      </x:c>
      <x:c r="N4695" s="71" t="n">
        <x:v>62</x:v>
      </x:c>
      <x:c r="O4695" s="33" t="n">
        <x:f>ROUND(3*E4695+F4695+G4695*H4695,1)</x:f>
        <x:v>147.2</x:v>
      </x:c>
      <x:c r="P4695" s="33" t="n">
        <x:f>ROUND('Inputs'!$C$4*'Inputs'!$C$7*'Inputs'!$C$5*C4695/3600,1)</x:f>
        <x:v>4290</x:v>
      </x:c>
      <x:c r="Q4695" s="33" t="n">
        <x:f>ROUND(('Inputs'!$C$4/B4695)*'Inputs'!$C$7*'Inputs'!$C$6*D4695/3600,1)</x:f>
        <x:v>1607.8</x:v>
      </x:c>
      <x:c r="R4695" s="59" t="n">
        <x:f>ROUND((P4695-Q4695)*O4695-('Inputs'!$C$4/B4695)*(I4695/J4695+K4695)-'Inputs'!$C$4*L4695-('Inputs'!$C$4*'Inputs'!$C$20*'Inputs'!$C$21*'Inputs'!$C$22/1000)*M4695*N4695,0)</x:f>
        <x:v>115166</x:v>
      </x:c>
      <x:c r="S4695" s="59" t="n">
        <x:f>ROUND(R4695/'Inputs'!$C$4,2)</x:f>
        <x:v>11.52</x:v>
      </x:c>
      <x:c r="T4695" s="33" t="n">
        <x:f>ROUND((P4695-Q4695)*G4695*'Inputs'!$C$25/1000,1)</x:f>
        <x:v>56.1</x:v>
      </x:c>
    </x:row>
    <x:row r="4696">
      <x:c r="A4696" t="n">
        <x:v>4681</x:v>
      </x:c>
      <x:c r="B4696" s="68" t="n">
        <x:v>42.1</x:v>
      </x:c>
      <x:c r="C4696" s="68" t="n">
        <x:v>26.2</x:v>
      </x:c>
      <x:c r="D4696" s="68" t="n">
        <x:v>253.9</x:v>
      </x:c>
      <x:c r="E4696" s="68" t="n">
        <x:v>25.2</x:v>
      </x:c>
      <x:c r="F4696" s="68" t="n">
        <x:v>48.7</x:v>
      </x:c>
      <x:c r="G4696" s="68" t="n">
        <x:v>9.7</x:v>
      </x:c>
      <x:c r="H4696" s="69" t="n">
        <x:v>2.078</x:v>
      </x:c>
      <x:c r="I4696" s="68" t="n">
        <x:v>6718</x:v>
      </x:c>
      <x:c r="J4696" s="68" t="n">
        <x:v>13.6</x:v>
      </x:c>
      <x:c r="K4696" s="68" t="n">
        <x:v>367</x:v>
      </x:c>
      <x:c r="L4696" s="68" t="n">
        <x:v>1.6</x:v>
      </x:c>
      <x:c r="M4696" s="70" t="n">
        <x:v>0.001</x:v>
      </x:c>
      <x:c r="N4696" s="71" t="n">
        <x:v>103</x:v>
      </x:c>
      <x:c r="O4696" s="33" t="n">
        <x:f>ROUND(3*E4696+F4696+G4696*H4696,1)</x:f>
        <x:v>144.5</x:v>
      </x:c>
      <x:c r="P4696" s="33" t="n">
        <x:f>ROUND('Inputs'!$C$4*'Inputs'!$C$7*'Inputs'!$C$5*C4696/3600,1)</x:f>
        <x:v>3784.4</x:v>
      </x:c>
      <x:c r="Q4696" s="33" t="n">
        <x:f>ROUND(('Inputs'!$C$4/B4696)*'Inputs'!$C$7*'Inputs'!$C$6*D4696/3600,1)</x:f>
        <x:v>1742.3</x:v>
      </x:c>
      <x:c r="R4696" s="59" t="n">
        <x:f>ROUND((P4696-Q4696)*O4696-('Inputs'!$C$4/B4696)*(I4696/J4696+K4696)-'Inputs'!$C$4*L4696-('Inputs'!$C$4*'Inputs'!$C$20*'Inputs'!$C$21*'Inputs'!$C$22/1000)*M4696*N4696,0)</x:f>
        <x:v>74347</x:v>
      </x:c>
      <x:c r="S4696" s="59" t="n">
        <x:f>ROUND(R4696/'Inputs'!$C$4,2)</x:f>
        <x:v>7.43</x:v>
      </x:c>
      <x:c r="T4696" s="33" t="n">
        <x:f>ROUND((P4696-Q4696)*G4696*'Inputs'!$C$25/1000,1)</x:f>
        <x:v>51.2</x:v>
      </x:c>
    </x:row>
    <x:row r="4697">
      <x:c r="A4697" t="n">
        <x:v>4682</x:v>
      </x:c>
      <x:c r="B4697" s="68" t="n">
        <x:v>25.8</x:v>
      </x:c>
      <x:c r="C4697" s="68" t="n">
        <x:v>29.7</x:v>
      </x:c>
      <x:c r="D4697" s="68" t="n">
        <x:v>237.6</x:v>
      </x:c>
      <x:c r="E4697" s="68" t="n">
        <x:v>21.7</x:v>
      </x:c>
      <x:c r="F4697" s="68" t="n">
        <x:v>32.2</x:v>
      </x:c>
      <x:c r="G4697" s="68" t="n">
        <x:v>8</x:v>
      </x:c>
      <x:c r="H4697" s="69" t="n">
        <x:v>1.76</x:v>
      </x:c>
      <x:c r="I4697" s="68" t="n">
        <x:v>4320</x:v>
      </x:c>
      <x:c r="J4697" s="68" t="n">
        <x:v>14.4</x:v>
      </x:c>
      <x:c r="K4697" s="68" t="n">
        <x:v>649</x:v>
      </x:c>
      <x:c r="L4697" s="68" t="n">
        <x:v>3.2</x:v>
      </x:c>
      <x:c r="M4697" s="70" t="n">
        <x:v>0.047</x:v>
      </x:c>
      <x:c r="N4697" s="71" t="n">
        <x:v>133</x:v>
      </x:c>
      <x:c r="O4697" s="33" t="n">
        <x:f>ROUND(3*E4697+F4697+G4697*H4697,1)</x:f>
        <x:v>111.4</x:v>
      </x:c>
      <x:c r="P4697" s="33" t="n">
        <x:f>ROUND('Inputs'!$C$4*'Inputs'!$C$7*'Inputs'!$C$5*C4697/3600,1)</x:f>
        <x:v>4290</x:v>
      </x:c>
      <x:c r="Q4697" s="33" t="n">
        <x:f>ROUND(('Inputs'!$C$4/B4697)*'Inputs'!$C$7*'Inputs'!$C$6*D4697/3600,1)</x:f>
        <x:v>2660.5</x:v>
      </x:c>
      <x:c r="R4697" s="59" t="n">
        <x:f>ROUND((P4697-Q4697)*O4697-('Inputs'!$C$4/B4697)*(I4697/J4697+K4697)-'Inputs'!$C$4*L4697-('Inputs'!$C$4*'Inputs'!$C$20*'Inputs'!$C$21*'Inputs'!$C$22/1000)*M4697*N4697,0)</x:f>
        <x:v>-232281</x:v>
      </x:c>
      <x:c r="S4697" s="59" t="n">
        <x:f>ROUND(R4697/'Inputs'!$C$4,2)</x:f>
        <x:v>-23.23</x:v>
      </x:c>
      <x:c r="T4697" s="33" t="n">
        <x:f>ROUND((P4697-Q4697)*G4697*'Inputs'!$C$25/1000,1)</x:f>
        <x:v>33.7</x:v>
      </x:c>
    </x:row>
    <x:row r="4698">
      <x:c r="A4698" t="n">
        <x:v>4683</x:v>
      </x:c>
      <x:c r="B4698" s="68" t="n">
        <x:v>39.5</x:v>
      </x:c>
      <x:c r="C4698" s="68" t="n">
        <x:v>27.9</x:v>
      </x:c>
      <x:c r="D4698" s="68" t="n">
        <x:v>212.9</x:v>
      </x:c>
      <x:c r="E4698" s="68" t="n">
        <x:v>26.9</x:v>
      </x:c>
      <x:c r="F4698" s="68" t="n">
        <x:v>31</x:v>
      </x:c>
      <x:c r="G4698" s="68" t="n">
        <x:v>8.2</x:v>
      </x:c>
      <x:c r="H4698" s="69" t="n">
        <x:v>1.708</x:v>
      </x:c>
      <x:c r="I4698" s="68" t="n">
        <x:v>6413</x:v>
      </x:c>
      <x:c r="J4698" s="68" t="n">
        <x:v>11.2</x:v>
      </x:c>
      <x:c r="K4698" s="68" t="n">
        <x:v>706</x:v>
      </x:c>
      <x:c r="L4698" s="68" t="n">
        <x:v>2</x:v>
      </x:c>
      <x:c r="M4698" s="70" t="n">
        <x:v>0.096</x:v>
      </x:c>
      <x:c r="N4698" s="71" t="n">
        <x:v>111</x:v>
      </x:c>
      <x:c r="O4698" s="33" t="n">
        <x:f>ROUND(3*E4698+F4698+G4698*H4698,1)</x:f>
        <x:v>125.7</x:v>
      </x:c>
      <x:c r="P4698" s="33" t="n">
        <x:f>ROUND('Inputs'!$C$4*'Inputs'!$C$7*'Inputs'!$C$5*C4698/3600,1)</x:f>
        <x:v>4030</x:v>
      </x:c>
      <x:c r="Q4698" s="33" t="n">
        <x:f>ROUND(('Inputs'!$C$4/B4698)*'Inputs'!$C$7*'Inputs'!$C$6*D4698/3600,1)</x:f>
        <x:v>1557.1</x:v>
      </x:c>
      <x:c r="R4698" s="59" t="n">
        <x:f>ROUND((P4698-Q4698)*O4698-('Inputs'!$C$4/B4698)*(I4698/J4698+K4698)-'Inputs'!$C$4*L4698-('Inputs'!$C$4*'Inputs'!$C$20*'Inputs'!$C$21*'Inputs'!$C$22/1000)*M4698*N4698,0)</x:f>
        <x:v>-56678</x:v>
      </x:c>
      <x:c r="S4698" s="59" t="n">
        <x:f>ROUND(R4698/'Inputs'!$C$4,2)</x:f>
        <x:v>-5.67</x:v>
      </x:c>
      <x:c r="T4698" s="33" t="n">
        <x:f>ROUND((P4698-Q4698)*G4698*'Inputs'!$C$25/1000,1)</x:f>
        <x:v>52.4</x:v>
      </x:c>
    </x:row>
    <x:row r="4699">
      <x:c r="A4699" t="n">
        <x:v>4684</x:v>
      </x:c>
      <x:c r="B4699" s="68" t="n">
        <x:v>48</x:v>
      </x:c>
      <x:c r="C4699" s="68" t="n">
        <x:v>28.7</x:v>
      </x:c>
      <x:c r="D4699" s="68" t="n">
        <x:v>246</x:v>
      </x:c>
      <x:c r="E4699" s="68" t="n">
        <x:v>22.6</x:v>
      </x:c>
      <x:c r="F4699" s="68" t="n">
        <x:v>36.8</x:v>
      </x:c>
      <x:c r="G4699" s="68" t="n">
        <x:v>8.6</x:v>
      </x:c>
      <x:c r="H4699" s="69" t="n">
        <x:v>1.826</x:v>
      </x:c>
      <x:c r="I4699" s="68" t="n">
        <x:v>8981</x:v>
      </x:c>
      <x:c r="J4699" s="68" t="n">
        <x:v>13</x:v>
      </x:c>
      <x:c r="K4699" s="68" t="n">
        <x:v>510</x:v>
      </x:c>
      <x:c r="L4699" s="68" t="n">
        <x:v>5.4</x:v>
      </x:c>
      <x:c r="M4699" s="70" t="n">
        <x:v>0.084</x:v>
      </x:c>
      <x:c r="N4699" s="71" t="n">
        <x:v>71</x:v>
      </x:c>
      <x:c r="O4699" s="33" t="n">
        <x:f>ROUND(3*E4699+F4699+G4699*H4699,1)</x:f>
        <x:v>120.3</x:v>
      </x:c>
      <x:c r="P4699" s="33" t="n">
        <x:f>ROUND('Inputs'!$C$4*'Inputs'!$C$7*'Inputs'!$C$5*C4699/3600,1)</x:f>
        <x:v>4145.6</x:v>
      </x:c>
      <x:c r="Q4699" s="33" t="n">
        <x:f>ROUND(('Inputs'!$C$4/B4699)*'Inputs'!$C$7*'Inputs'!$C$6*D4699/3600,1)</x:f>
        <x:v>1480.6</x:v>
      </x:c>
      <x:c r="R4699" s="59" t="n">
        <x:f>ROUND((P4699-Q4699)*O4699-('Inputs'!$C$4/B4699)*(I4699/J4699+K4699)-'Inputs'!$C$4*L4699-('Inputs'!$C$4*'Inputs'!$C$20*'Inputs'!$C$21*'Inputs'!$C$22/1000)*M4699*N4699,0)</x:f>
        <x:v>3087</x:v>
      </x:c>
      <x:c r="S4699" s="59" t="n">
        <x:f>ROUND(R4699/'Inputs'!$C$4,2)</x:f>
        <x:v>0.31</x:v>
      </x:c>
      <x:c r="T4699" s="33" t="n">
        <x:f>ROUND((P4699-Q4699)*G4699*'Inputs'!$C$25/1000,1)</x:f>
        <x:v>59.2</x:v>
      </x:c>
    </x:row>
    <x:row r="4700">
      <x:c r="A4700" t="n">
        <x:v>4685</x:v>
      </x:c>
      <x:c r="B4700" s="68" t="n">
        <x:v>32.3</x:v>
      </x:c>
      <x:c r="C4700" s="68" t="n">
        <x:v>34.3</x:v>
      </x:c>
      <x:c r="D4700" s="68" t="n">
        <x:v>205.6</x:v>
      </x:c>
      <x:c r="E4700" s="68" t="n">
        <x:v>21.1</x:v>
      </x:c>
      <x:c r="F4700" s="68" t="n">
        <x:v>31.4</x:v>
      </x:c>
      <x:c r="G4700" s="68" t="n">
        <x:v>8.5</x:v>
      </x:c>
      <x:c r="H4700" s="69" t="n">
        <x:v>1.908</x:v>
      </x:c>
      <x:c r="I4700" s="68" t="n">
        <x:v>7669</x:v>
      </x:c>
      <x:c r="J4700" s="68" t="n">
        <x:v>11</x:v>
      </x:c>
      <x:c r="K4700" s="68" t="n">
        <x:v>553</x:v>
      </x:c>
      <x:c r="L4700" s="68" t="n">
        <x:v>3.4</x:v>
      </x:c>
      <x:c r="M4700" s="70" t="n">
        <x:v>0.015</x:v>
      </x:c>
      <x:c r="N4700" s="71" t="n">
        <x:v>90</x:v>
      </x:c>
      <x:c r="O4700" s="33" t="n">
        <x:f>ROUND(3*E4700+F4700+G4700*H4700,1)</x:f>
        <x:v>110.9</x:v>
      </x:c>
      <x:c r="P4700" s="33" t="n">
        <x:f>ROUND('Inputs'!$C$4*'Inputs'!$C$7*'Inputs'!$C$5*C4700/3600,1)</x:f>
        <x:v>4954.4</x:v>
      </x:c>
      <x:c r="Q4700" s="33" t="n">
        <x:f>ROUND(('Inputs'!$C$4/B4700)*'Inputs'!$C$7*'Inputs'!$C$6*D4700/3600,1)</x:f>
        <x:v>1838.9</x:v>
      </x:c>
      <x:c r="R4700" s="59" t="n">
        <x:f>ROUND((P4700-Q4700)*O4700-('Inputs'!$C$4/B4700)*(I4700/J4700+K4700)-'Inputs'!$C$4*L4700-('Inputs'!$C$4*'Inputs'!$C$20*'Inputs'!$C$21*'Inputs'!$C$22/1000)*M4700*N4700,0)</x:f>
        <x:v>-78563</x:v>
      </x:c>
      <x:c r="S4700" s="59" t="n">
        <x:f>ROUND(R4700/'Inputs'!$C$4,2)</x:f>
        <x:v>-7.86</x:v>
      </x:c>
      <x:c r="T4700" s="33" t="n">
        <x:f>ROUND((P4700-Q4700)*G4700*'Inputs'!$C$25/1000,1)</x:f>
        <x:v>68.4</x:v>
      </x:c>
    </x:row>
    <x:row r="4701">
      <x:c r="A4701" t="n">
        <x:v>4686</x:v>
      </x:c>
      <x:c r="B4701" s="68" t="n">
        <x:v>56.6</x:v>
      </x:c>
      <x:c r="C4701" s="68" t="n">
        <x:v>31.5</x:v>
      </x:c>
      <x:c r="D4701" s="68" t="n">
        <x:v>180.5</x:v>
      </x:c>
      <x:c r="E4701" s="68" t="n">
        <x:v>25.9</x:v>
      </x:c>
      <x:c r="F4701" s="68" t="n">
        <x:v>48.8</x:v>
      </x:c>
      <x:c r="G4701" s="68" t="n">
        <x:v>9.5</x:v>
      </x:c>
      <x:c r="H4701" s="69" t="n">
        <x:v>1.854</x:v>
      </x:c>
      <x:c r="I4701" s="68" t="n">
        <x:v>5552</x:v>
      </x:c>
      <x:c r="J4701" s="68" t="n">
        <x:v>8.5</x:v>
      </x:c>
      <x:c r="K4701" s="68" t="n">
        <x:v>724</x:v>
      </x:c>
      <x:c r="L4701" s="68" t="n">
        <x:v>4.8</x:v>
      </x:c>
      <x:c r="M4701" s="70" t="n">
        <x:v>0.012</x:v>
      </x:c>
      <x:c r="N4701" s="71" t="n">
        <x:v>82</x:v>
      </x:c>
      <x:c r="O4701" s="33" t="n">
        <x:f>ROUND(3*E4701+F4701+G4701*H4701,1)</x:f>
        <x:v>144.1</x:v>
      </x:c>
      <x:c r="P4701" s="33" t="n">
        <x:f>ROUND('Inputs'!$C$4*'Inputs'!$C$7*'Inputs'!$C$5*C4701/3600,1)</x:f>
        <x:v>4550</x:v>
      </x:c>
      <x:c r="Q4701" s="33" t="n">
        <x:f>ROUND(('Inputs'!$C$4/B4701)*'Inputs'!$C$7*'Inputs'!$C$6*D4701/3600,1)</x:f>
        <x:v>921.3</x:v>
      </x:c>
      <x:c r="R4701" s="59" t="n">
        <x:f>ROUND((P4701-Q4701)*O4701-('Inputs'!$C$4/B4701)*(I4701/J4701+K4701)-'Inputs'!$C$4*L4701-('Inputs'!$C$4*'Inputs'!$C$20*'Inputs'!$C$21*'Inputs'!$C$22/1000)*M4701*N4701,0)</x:f>
        <x:v>229378</x:v>
      </x:c>
      <x:c r="S4701" s="59" t="n">
        <x:f>ROUND(R4701/'Inputs'!$C$4,2)</x:f>
        <x:v>22.94</x:v>
      </x:c>
      <x:c r="T4701" s="33" t="n">
        <x:f>ROUND((P4701-Q4701)*G4701*'Inputs'!$C$25/1000,1)</x:f>
        <x:v>89.1</x:v>
      </x:c>
    </x:row>
    <x:row r="4702">
      <x:c r="A4702" t="n">
        <x:v>4687</x:v>
      </x:c>
      <x:c r="B4702" s="68" t="n">
        <x:v>58</x:v>
      </x:c>
      <x:c r="C4702" s="68" t="n">
        <x:v>30.7</x:v>
      </x:c>
      <x:c r="D4702" s="68" t="n">
        <x:v>224.5</x:v>
      </x:c>
      <x:c r="E4702" s="68" t="n">
        <x:v>26.5</x:v>
      </x:c>
      <x:c r="F4702" s="68" t="n">
        <x:v>49.3</x:v>
      </x:c>
      <x:c r="G4702" s="68" t="n">
        <x:v>9.8</x:v>
      </x:c>
      <x:c r="H4702" s="69" t="n">
        <x:v>1.95</x:v>
      </x:c>
      <x:c r="I4702" s="68" t="n">
        <x:v>4636</x:v>
      </x:c>
      <x:c r="J4702" s="68" t="n">
        <x:v>14.1</x:v>
      </x:c>
      <x:c r="K4702" s="68" t="n">
        <x:v>714</x:v>
      </x:c>
      <x:c r="L4702" s="68" t="n">
        <x:v>2.8</x:v>
      </x:c>
      <x:c r="M4702" s="70" t="n">
        <x:v>0.007</x:v>
      </x:c>
      <x:c r="N4702" s="71" t="n">
        <x:v>108</x:v>
      </x:c>
      <x:c r="O4702" s="33" t="n">
        <x:f>ROUND(3*E4702+F4702+G4702*H4702,1)</x:f>
        <x:v>147.9</x:v>
      </x:c>
      <x:c r="P4702" s="33" t="n">
        <x:f>ROUND('Inputs'!$C$4*'Inputs'!$C$7*'Inputs'!$C$5*C4702/3600,1)</x:f>
        <x:v>4434.4</x:v>
      </x:c>
      <x:c r="Q4702" s="33" t="n">
        <x:f>ROUND(('Inputs'!$C$4/B4702)*'Inputs'!$C$7*'Inputs'!$C$6*D4702/3600,1)</x:f>
        <x:v>1118.2</x:v>
      </x:c>
      <x:c r="R4702" s="59" t="n">
        <x:f>ROUND((P4702-Q4702)*O4702-('Inputs'!$C$4/B4702)*(I4702/J4702+K4702)-'Inputs'!$C$4*L4702-('Inputs'!$C$4*'Inputs'!$C$20*'Inputs'!$C$21*'Inputs'!$C$22/1000)*M4702*N4702,0)</x:f>
        <x:v>280983</x:v>
      </x:c>
      <x:c r="S4702" s="59" t="n">
        <x:f>ROUND(R4702/'Inputs'!$C$4,2)</x:f>
        <x:v>28.1</x:v>
      </x:c>
      <x:c r="T4702" s="33" t="n">
        <x:f>ROUND((P4702-Q4702)*G4702*'Inputs'!$C$25/1000,1)</x:f>
        <x:v>84</x:v>
      </x:c>
    </x:row>
    <x:row r="4703">
      <x:c r="A4703" t="n">
        <x:v>4688</x:v>
      </x:c>
      <x:c r="B4703" s="68" t="n">
        <x:v>48.1</x:v>
      </x:c>
      <x:c r="C4703" s="68" t="n">
        <x:v>25.8</x:v>
      </x:c>
      <x:c r="D4703" s="68" t="n">
        <x:v>212.1</x:v>
      </x:c>
      <x:c r="E4703" s="68" t="n">
        <x:v>23.9</x:v>
      </x:c>
      <x:c r="F4703" s="68" t="n">
        <x:v>39.3</x:v>
      </x:c>
      <x:c r="G4703" s="68" t="n">
        <x:v>8.6</x:v>
      </x:c>
      <x:c r="H4703" s="69" t="n">
        <x:v>1.87</x:v>
      </x:c>
      <x:c r="I4703" s="68" t="n">
        <x:v>5962</x:v>
      </x:c>
      <x:c r="J4703" s="68" t="n">
        <x:v>8</x:v>
      </x:c>
      <x:c r="K4703" s="68" t="n">
        <x:v>890</x:v>
      </x:c>
      <x:c r="L4703" s="68" t="n">
        <x:v>5.9</x:v>
      </x:c>
      <x:c r="M4703" s="70" t="n">
        <x:v>0.055</x:v>
      </x:c>
      <x:c r="N4703" s="71" t="n">
        <x:v>158</x:v>
      </x:c>
      <x:c r="O4703" s="33" t="n">
        <x:f>ROUND(3*E4703+F4703+G4703*H4703,1)</x:f>
        <x:v>127.1</x:v>
      </x:c>
      <x:c r="P4703" s="33" t="n">
        <x:f>ROUND('Inputs'!$C$4*'Inputs'!$C$7*'Inputs'!$C$5*C4703/3600,1)</x:f>
        <x:v>3726.7</x:v>
      </x:c>
      <x:c r="Q4703" s="33" t="n">
        <x:f>ROUND(('Inputs'!$C$4/B4703)*'Inputs'!$C$7*'Inputs'!$C$6*D4703/3600,1)</x:f>
        <x:v>1273.9</x:v>
      </x:c>
      <x:c r="R4703" s="59" t="n">
        <x:f>ROUND((P4703-Q4703)*O4703-('Inputs'!$C$4/B4703)*(I4703/J4703+K4703)-'Inputs'!$C$4*L4703-('Inputs'!$C$4*'Inputs'!$C$20*'Inputs'!$C$21*'Inputs'!$C$22/1000)*M4703*N4703,0)</x:f>
        <x:v>-106650</x:v>
      </x:c>
      <x:c r="S4703" s="59" t="n">
        <x:f>ROUND(R4703/'Inputs'!$C$4,2)</x:f>
        <x:v>-10.66</x:v>
      </x:c>
      <x:c r="T4703" s="33" t="n">
        <x:f>ROUND((P4703-Q4703)*G4703*'Inputs'!$C$25/1000,1)</x:f>
        <x:v>54.5</x:v>
      </x:c>
    </x:row>
    <x:row r="4704">
      <x:c r="A4704" t="n">
        <x:v>4689</x:v>
      </x:c>
      <x:c r="B4704" s="68" t="n">
        <x:v>30.2</x:v>
      </x:c>
      <x:c r="C4704" s="68" t="n">
        <x:v>29.5</x:v>
      </x:c>
      <x:c r="D4704" s="68" t="n">
        <x:v>192.4</x:v>
      </x:c>
      <x:c r="E4704" s="68" t="n">
        <x:v>25.7</x:v>
      </x:c>
      <x:c r="F4704" s="68" t="n">
        <x:v>40.6</x:v>
      </x:c>
      <x:c r="G4704" s="68" t="n">
        <x:v>8.1</x:v>
      </x:c>
      <x:c r="H4704" s="69" t="n">
        <x:v>1.856</x:v>
      </x:c>
      <x:c r="I4704" s="68" t="n">
        <x:v>7177</x:v>
      </x:c>
      <x:c r="J4704" s="68" t="n">
        <x:v>12.6</x:v>
      </x:c>
      <x:c r="K4704" s="68" t="n">
        <x:v>629</x:v>
      </x:c>
      <x:c r="L4704" s="68" t="n">
        <x:v>3.1</x:v>
      </x:c>
      <x:c r="M4704" s="70" t="n">
        <x:v>0.011</x:v>
      </x:c>
      <x:c r="N4704" s="71" t="n">
        <x:v>96</x:v>
      </x:c>
      <x:c r="O4704" s="33" t="n">
        <x:f>ROUND(3*E4704+F4704+G4704*H4704,1)</x:f>
        <x:v>132.7</x:v>
      </x:c>
      <x:c r="P4704" s="33" t="n">
        <x:f>ROUND('Inputs'!$C$4*'Inputs'!$C$7*'Inputs'!$C$5*C4704/3600,1)</x:f>
        <x:v>4261.1</x:v>
      </x:c>
      <x:c r="Q4704" s="33" t="n">
        <x:f>ROUND(('Inputs'!$C$4/B4704)*'Inputs'!$C$7*'Inputs'!$C$6*D4704/3600,1)</x:f>
        <x:v>1840.5</x:v>
      </x:c>
      <x:c r="R4704" s="59" t="n">
        <x:f>ROUND((P4704-Q4704)*O4704-('Inputs'!$C$4/B4704)*(I4704/J4704+K4704)-'Inputs'!$C$4*L4704-('Inputs'!$C$4*'Inputs'!$C$20*'Inputs'!$C$21*'Inputs'!$C$22/1000)*M4704*N4704,0)</x:f>
        <x:v>-109036</x:v>
      </x:c>
      <x:c r="S4704" s="59" t="n">
        <x:f>ROUND(R4704/'Inputs'!$C$4,2)</x:f>
        <x:v>-10.9</x:v>
      </x:c>
      <x:c r="T4704" s="33" t="n">
        <x:f>ROUND((P4704-Q4704)*G4704*'Inputs'!$C$25/1000,1)</x:f>
        <x:v>50.7</x:v>
      </x:c>
    </x:row>
    <x:row r="4705">
      <x:c r="A4705" t="n">
        <x:v>4690</x:v>
      </x:c>
      <x:c r="B4705" s="68" t="n">
        <x:v>28.4</x:v>
      </x:c>
      <x:c r="C4705" s="68" t="n">
        <x:v>27.5</x:v>
      </x:c>
      <x:c r="D4705" s="68" t="n">
        <x:v>197.6</x:v>
      </x:c>
      <x:c r="E4705" s="68" t="n">
        <x:v>22.1</x:v>
      </x:c>
      <x:c r="F4705" s="68" t="n">
        <x:v>30.7</x:v>
      </x:c>
      <x:c r="G4705" s="68" t="n">
        <x:v>8.8</x:v>
      </x:c>
      <x:c r="H4705" s="69" t="n">
        <x:v>1.786</x:v>
      </x:c>
      <x:c r="I4705" s="68" t="n">
        <x:v>6340</x:v>
      </x:c>
      <x:c r="J4705" s="68" t="n">
        <x:v>10.1</x:v>
      </x:c>
      <x:c r="K4705" s="68" t="n">
        <x:v>573</x:v>
      </x:c>
      <x:c r="L4705" s="68" t="n">
        <x:v>4.6</x:v>
      </x:c>
      <x:c r="M4705" s="70" t="n">
        <x:v>0.038</x:v>
      </x:c>
      <x:c r="N4705" s="71" t="n">
        <x:v>77</x:v>
      </x:c>
      <x:c r="O4705" s="33" t="n">
        <x:f>ROUND(3*E4705+F4705+G4705*H4705,1)</x:f>
        <x:v>112.7</x:v>
      </x:c>
      <x:c r="P4705" s="33" t="n">
        <x:f>ROUND('Inputs'!$C$4*'Inputs'!$C$7*'Inputs'!$C$5*C4705/3600,1)</x:f>
        <x:v>3972.2</x:v>
      </x:c>
      <x:c r="Q4705" s="33" t="n">
        <x:f>ROUND(('Inputs'!$C$4/B4705)*'Inputs'!$C$7*'Inputs'!$C$6*D4705/3600,1)</x:f>
        <x:v>2010</x:v>
      </x:c>
      <x:c r="R4705" s="59" t="n">
        <x:f>ROUND((P4705-Q4705)*O4705-('Inputs'!$C$4/B4705)*(I4705/J4705+K4705)-'Inputs'!$C$4*L4705-('Inputs'!$C$4*'Inputs'!$C$20*'Inputs'!$C$21*'Inputs'!$C$22/1000)*M4705*N4705,0)</x:f>
        <x:v>-254193</x:v>
      </x:c>
      <x:c r="S4705" s="59" t="n">
        <x:f>ROUND(R4705/'Inputs'!$C$4,2)</x:f>
        <x:v>-25.42</x:v>
      </x:c>
      <x:c r="T4705" s="33" t="n">
        <x:f>ROUND((P4705-Q4705)*G4705*'Inputs'!$C$25/1000,1)</x:f>
        <x:v>44.6</x:v>
      </x:c>
    </x:row>
    <x:row r="4706">
      <x:c r="A4706" t="n">
        <x:v>4691</x:v>
      </x:c>
      <x:c r="B4706" s="68" t="n">
        <x:v>52</x:v>
      </x:c>
      <x:c r="C4706" s="68" t="n">
        <x:v>32.2</x:v>
      </x:c>
      <x:c r="D4706" s="68" t="n">
        <x:v>240.8</x:v>
      </x:c>
      <x:c r="E4706" s="68" t="n">
        <x:v>27.4</x:v>
      </x:c>
      <x:c r="F4706" s="68" t="n">
        <x:v>47.6</x:v>
      </x:c>
      <x:c r="G4706" s="68" t="n">
        <x:v>10.3</x:v>
      </x:c>
      <x:c r="H4706" s="69" t="n">
        <x:v>1.999</x:v>
      </x:c>
      <x:c r="I4706" s="68" t="n">
        <x:v>6517</x:v>
      </x:c>
      <x:c r="J4706" s="68" t="n">
        <x:v>8.1</x:v>
      </x:c>
      <x:c r="K4706" s="68" t="n">
        <x:v>516</x:v>
      </x:c>
      <x:c r="L4706" s="68" t="n">
        <x:v>2.6</x:v>
      </x:c>
      <x:c r="M4706" s="70" t="n">
        <x:v>0.059</x:v>
      </x:c>
      <x:c r="N4706" s="71" t="n">
        <x:v>136</x:v>
      </x:c>
      <x:c r="O4706" s="33" t="n">
        <x:f>ROUND(3*E4706+F4706+G4706*H4706,1)</x:f>
        <x:v>150.4</x:v>
      </x:c>
      <x:c r="P4706" s="33" t="n">
        <x:f>ROUND('Inputs'!$C$4*'Inputs'!$C$7*'Inputs'!$C$5*C4706/3600,1)</x:f>
        <x:v>4651.1</x:v>
      </x:c>
      <x:c r="Q4706" s="33" t="n">
        <x:f>ROUND(('Inputs'!$C$4/B4706)*'Inputs'!$C$7*'Inputs'!$C$6*D4706/3600,1)</x:f>
        <x:v>1337.8</x:v>
      </x:c>
      <x:c r="R4706" s="59" t="n">
        <x:f>ROUND((P4706-Q4706)*O4706-('Inputs'!$C$4/B4706)*(I4706/J4706+K4706)-'Inputs'!$C$4*L4706-('Inputs'!$C$4*'Inputs'!$C$20*'Inputs'!$C$21*'Inputs'!$C$22/1000)*M4706*N4706,0)</x:f>
        <x:v>200422</x:v>
      </x:c>
      <x:c r="S4706" s="59" t="n">
        <x:f>ROUND(R4706/'Inputs'!$C$4,2)</x:f>
        <x:v>20.04</x:v>
      </x:c>
      <x:c r="T4706" s="33" t="n">
        <x:f>ROUND((P4706-Q4706)*G4706*'Inputs'!$C$25/1000,1)</x:f>
        <x:v>88.2</x:v>
      </x:c>
    </x:row>
    <x:row r="4707">
      <x:c r="A4707" t="n">
        <x:v>4692</x:v>
      </x:c>
      <x:c r="B4707" s="68" t="n">
        <x:v>46.6</x:v>
      </x:c>
      <x:c r="C4707" s="68" t="n">
        <x:v>27.9</x:v>
      </x:c>
      <x:c r="D4707" s="68" t="n">
        <x:v>252.2</x:v>
      </x:c>
      <x:c r="E4707" s="68" t="n">
        <x:v>27.4</x:v>
      </x:c>
      <x:c r="F4707" s="68" t="n">
        <x:v>45.9</x:v>
      </x:c>
      <x:c r="G4707" s="68" t="n">
        <x:v>10.1</x:v>
      </x:c>
      <x:c r="H4707" s="69" t="n">
        <x:v>1.729</x:v>
      </x:c>
      <x:c r="I4707" s="68" t="n">
        <x:v>7867</x:v>
      </x:c>
      <x:c r="J4707" s="68" t="n">
        <x:v>9.2</x:v>
      </x:c>
      <x:c r="K4707" s="68" t="n">
        <x:v>953</x:v>
      </x:c>
      <x:c r="L4707" s="68" t="n">
        <x:v>1.8</x:v>
      </x:c>
      <x:c r="M4707" s="70" t="n">
        <x:v>0.005</x:v>
      </x:c>
      <x:c r="N4707" s="71" t="n">
        <x:v>65</x:v>
      </x:c>
      <x:c r="O4707" s="33" t="n">
        <x:f>ROUND(3*E4707+F4707+G4707*H4707,1)</x:f>
        <x:v>145.6</x:v>
      </x:c>
      <x:c r="P4707" s="33" t="n">
        <x:f>ROUND('Inputs'!$C$4*'Inputs'!$C$7*'Inputs'!$C$5*C4707/3600,1)</x:f>
        <x:v>4030</x:v>
      </x:c>
      <x:c r="Q4707" s="33" t="n">
        <x:f>ROUND(('Inputs'!$C$4/B4707)*'Inputs'!$C$7*'Inputs'!$C$6*D4707/3600,1)</x:f>
        <x:v>1563.5</x:v>
      </x:c>
      <x:c r="R4707" s="59" t="n">
        <x:f>ROUND((P4707-Q4707)*O4707-('Inputs'!$C$4/B4707)*(I4707/J4707+K4707)-'Inputs'!$C$4*L4707-('Inputs'!$C$4*'Inputs'!$C$20*'Inputs'!$C$21*'Inputs'!$C$22/1000)*M4707*N4707,0)</x:f>
        <x:v>-47611</x:v>
      </x:c>
      <x:c r="S4707" s="59" t="n">
        <x:f>ROUND(R4707/'Inputs'!$C$4,2)</x:f>
        <x:v>-4.76</x:v>
      </x:c>
      <x:c r="T4707" s="33" t="n">
        <x:f>ROUND((P4707-Q4707)*G4707*'Inputs'!$C$25/1000,1)</x:f>
        <x:v>64.4</x:v>
      </x:c>
    </x:row>
    <x:row r="4708">
      <x:c r="A4708" t="n">
        <x:v>4693</x:v>
      </x:c>
      <x:c r="B4708" s="68" t="n">
        <x:v>57.7</x:v>
      </x:c>
      <x:c r="C4708" s="68" t="n">
        <x:v>25.9</x:v>
      </x:c>
      <x:c r="D4708" s="68" t="n">
        <x:v>190.5</x:v>
      </x:c>
      <x:c r="E4708" s="68" t="n">
        <x:v>26.3</x:v>
      </x:c>
      <x:c r="F4708" s="68" t="n">
        <x:v>43</x:v>
      </x:c>
      <x:c r="G4708" s="68" t="n">
        <x:v>10.9</x:v>
      </x:c>
      <x:c r="H4708" s="69" t="n">
        <x:v>1.842</x:v>
      </x:c>
      <x:c r="I4708" s="68" t="n">
        <x:v>5592</x:v>
      </x:c>
      <x:c r="J4708" s="68" t="n">
        <x:v>12.8</x:v>
      </x:c>
      <x:c r="K4708" s="68" t="n">
        <x:v>478</x:v>
      </x:c>
      <x:c r="L4708" s="68" t="n">
        <x:v>5.2</x:v>
      </x:c>
      <x:c r="M4708" s="70" t="n">
        <x:v>0.065</x:v>
      </x:c>
      <x:c r="N4708" s="71" t="n">
        <x:v>91</x:v>
      </x:c>
      <x:c r="O4708" s="33" t="n">
        <x:f>ROUND(3*E4708+F4708+G4708*H4708,1)</x:f>
        <x:v>142</x:v>
      </x:c>
      <x:c r="P4708" s="33" t="n">
        <x:f>ROUND('Inputs'!$C$4*'Inputs'!$C$7*'Inputs'!$C$5*C4708/3600,1)</x:f>
        <x:v>3741.1</x:v>
      </x:c>
      <x:c r="Q4708" s="33" t="n">
        <x:f>ROUND(('Inputs'!$C$4/B4708)*'Inputs'!$C$7*'Inputs'!$C$6*D4708/3600,1)</x:f>
        <x:v>953.8</x:v>
      </x:c>
      <x:c r="R4708" s="59" t="n">
        <x:f>ROUND((P4708-Q4708)*O4708-('Inputs'!$C$4/B4708)*(I4708/J4708+K4708)-'Inputs'!$C$4*L4708-('Inputs'!$C$4*'Inputs'!$C$20*'Inputs'!$C$21*'Inputs'!$C$22/1000)*M4708*N4708,0)</x:f>
        <x:v>172013</x:v>
      </x:c>
      <x:c r="S4708" s="59" t="n">
        <x:f>ROUND(R4708/'Inputs'!$C$4,2)</x:f>
        <x:v>17.2</x:v>
      </x:c>
      <x:c r="T4708" s="33" t="n">
        <x:f>ROUND((P4708-Q4708)*G4708*'Inputs'!$C$25/1000,1)</x:f>
        <x:v>78.5</x:v>
      </x:c>
    </x:row>
    <x:row r="4709">
      <x:c r="A4709" t="n">
        <x:v>4694</x:v>
      </x:c>
      <x:c r="B4709" s="68" t="n">
        <x:v>53.8</x:v>
      </x:c>
      <x:c r="C4709" s="68" t="n">
        <x:v>26.2</x:v>
      </x:c>
      <x:c r="D4709" s="68" t="n">
        <x:v>184.5</x:v>
      </x:c>
      <x:c r="E4709" s="68" t="n">
        <x:v>25.1</x:v>
      </x:c>
      <x:c r="F4709" s="68" t="n">
        <x:v>52.3</x:v>
      </x:c>
      <x:c r="G4709" s="68" t="n">
        <x:v>7.1</x:v>
      </x:c>
      <x:c r="H4709" s="69" t="n">
        <x:v>1.794</x:v>
      </x:c>
      <x:c r="I4709" s="68" t="n">
        <x:v>7913</x:v>
      </x:c>
      <x:c r="J4709" s="68" t="n">
        <x:v>11</x:v>
      </x:c>
      <x:c r="K4709" s="68" t="n">
        <x:v>747</x:v>
      </x:c>
      <x:c r="L4709" s="68" t="n">
        <x:v>4.9</x:v>
      </x:c>
      <x:c r="M4709" s="70" t="n">
        <x:v>0.078</x:v>
      </x:c>
      <x:c r="N4709" s="71" t="n">
        <x:v>153</x:v>
      </x:c>
      <x:c r="O4709" s="33" t="n">
        <x:f>ROUND(3*E4709+F4709+G4709*H4709,1)</x:f>
        <x:v>140.3</x:v>
      </x:c>
      <x:c r="P4709" s="33" t="n">
        <x:f>ROUND('Inputs'!$C$4*'Inputs'!$C$7*'Inputs'!$C$5*C4709/3600,1)</x:f>
        <x:v>3784.4</x:v>
      </x:c>
      <x:c r="Q4709" s="33" t="n">
        <x:f>ROUND(('Inputs'!$C$4/B4709)*'Inputs'!$C$7*'Inputs'!$C$6*D4709/3600,1)</x:f>
        <x:v>990.7</x:v>
      </x:c>
      <x:c r="R4709" s="59" t="n">
        <x:f>ROUND((P4709-Q4709)*O4709-('Inputs'!$C$4/B4709)*(I4709/J4709+K4709)-'Inputs'!$C$4*L4709-('Inputs'!$C$4*'Inputs'!$C$20*'Inputs'!$C$21*'Inputs'!$C$22/1000)*M4709*N4709,0)</x:f>
        <x:v>43712</x:v>
      </x:c>
      <x:c r="S4709" s="59" t="n">
        <x:f>ROUND(R4709/'Inputs'!$C$4,2)</x:f>
        <x:v>4.37</x:v>
      </x:c>
      <x:c r="T4709" s="33" t="n">
        <x:f>ROUND((P4709-Q4709)*G4709*'Inputs'!$C$25/1000,1)</x:f>
        <x:v>51.2</x:v>
      </x:c>
    </x:row>
    <x:row r="4710">
      <x:c r="A4710" t="n">
        <x:v>4695</x:v>
      </x:c>
      <x:c r="B4710" s="68" t="n">
        <x:v>31.5</x:v>
      </x:c>
      <x:c r="C4710" s="68" t="n">
        <x:v>28.8</x:v>
      </x:c>
      <x:c r="D4710" s="68" t="n">
        <x:v>209.2</x:v>
      </x:c>
      <x:c r="E4710" s="68" t="n">
        <x:v>24.4</x:v>
      </x:c>
      <x:c r="F4710" s="68" t="n">
        <x:v>34.6</x:v>
      </x:c>
      <x:c r="G4710" s="68" t="n">
        <x:v>9.2</x:v>
      </x:c>
      <x:c r="H4710" s="69" t="n">
        <x:v>1.934</x:v>
      </x:c>
      <x:c r="I4710" s="68" t="n">
        <x:v>6979</x:v>
      </x:c>
      <x:c r="J4710" s="68" t="n">
        <x:v>11.5</x:v>
      </x:c>
      <x:c r="K4710" s="68" t="n">
        <x:v>528</x:v>
      </x:c>
      <x:c r="L4710" s="68" t="n">
        <x:v>3.8</x:v>
      </x:c>
      <x:c r="M4710" s="70" t="n">
        <x:v>0.066</x:v>
      </x:c>
      <x:c r="N4710" s="71" t="n">
        <x:v>91</x:v>
      </x:c>
      <x:c r="O4710" s="33" t="n">
        <x:f>ROUND(3*E4710+F4710+G4710*H4710,1)</x:f>
        <x:v>125.6</x:v>
      </x:c>
      <x:c r="P4710" s="33" t="n">
        <x:f>ROUND('Inputs'!$C$4*'Inputs'!$C$7*'Inputs'!$C$5*C4710/3600,1)</x:f>
        <x:v>4160</x:v>
      </x:c>
      <x:c r="Q4710" s="33" t="n">
        <x:f>ROUND(('Inputs'!$C$4/B4710)*'Inputs'!$C$7*'Inputs'!$C$6*D4710/3600,1)</x:f>
        <x:v>1918.6</x:v>
      </x:c>
      <x:c r="R4710" s="59" t="n">
        <x:f>ROUND((P4710-Q4710)*O4710-('Inputs'!$C$4/B4710)*(I4710/J4710+K4710)-'Inputs'!$C$4*L4710-('Inputs'!$C$4*'Inputs'!$C$20*'Inputs'!$C$21*'Inputs'!$C$22/1000)*M4710*N4710,0)</x:f>
        <x:v>-130187</x:v>
      </x:c>
      <x:c r="S4710" s="59" t="n">
        <x:f>ROUND(R4710/'Inputs'!$C$4,2)</x:f>
        <x:v>-13.02</x:v>
      </x:c>
      <x:c r="T4710" s="33" t="n">
        <x:f>ROUND((P4710-Q4710)*G4710*'Inputs'!$C$25/1000,1)</x:f>
        <x:v>53.3</x:v>
      </x:c>
    </x:row>
    <x:row r="4711">
      <x:c r="A4711" t="n">
        <x:v>4696</x:v>
      </x:c>
      <x:c r="B4711" s="68" t="n">
        <x:v>28.4</x:v>
      </x:c>
      <x:c r="C4711" s="68" t="n">
        <x:v>25.5</x:v>
      </x:c>
      <x:c r="D4711" s="68" t="n">
        <x:v>233.1</x:v>
      </x:c>
      <x:c r="E4711" s="68" t="n">
        <x:v>26.9</x:v>
      </x:c>
      <x:c r="F4711" s="68" t="n">
        <x:v>38.9</x:v>
      </x:c>
      <x:c r="G4711" s="68" t="n">
        <x:v>10.6</x:v>
      </x:c>
      <x:c r="H4711" s="69" t="n">
        <x:v>1.951</x:v>
      </x:c>
      <x:c r="I4711" s="68" t="n">
        <x:v>8043</x:v>
      </x:c>
      <x:c r="J4711" s="68" t="n">
        <x:v>13.3</x:v>
      </x:c>
      <x:c r="K4711" s="68" t="n">
        <x:v>789</x:v>
      </x:c>
      <x:c r="L4711" s="68" t="n">
        <x:v>4.9</x:v>
      </x:c>
      <x:c r="M4711" s="70" t="n">
        <x:v>0.074</x:v>
      </x:c>
      <x:c r="N4711" s="71" t="n">
        <x:v>147</x:v>
      </x:c>
      <x:c r="O4711" s="33" t="n">
        <x:f>ROUND(3*E4711+F4711+G4711*H4711,1)</x:f>
        <x:v>140.3</x:v>
      </x:c>
      <x:c r="P4711" s="33" t="n">
        <x:f>ROUND('Inputs'!$C$4*'Inputs'!$C$7*'Inputs'!$C$5*C4711/3600,1)</x:f>
        <x:v>3683.3</x:v>
      </x:c>
      <x:c r="Q4711" s="33" t="n">
        <x:f>ROUND(('Inputs'!$C$4/B4711)*'Inputs'!$C$7*'Inputs'!$C$6*D4711/3600,1)</x:f>
        <x:v>2371.1</x:v>
      </x:c>
      <x:c r="R4711" s="59" t="n">
        <x:f>ROUND((P4711-Q4711)*O4711-('Inputs'!$C$4/B4711)*(I4711/J4711+K4711)-'Inputs'!$C$4*L4711-('Inputs'!$C$4*'Inputs'!$C$20*'Inputs'!$C$21*'Inputs'!$C$22/1000)*M4711*N4711,0)</x:f>
        <x:v>-379976</x:v>
      </x:c>
      <x:c r="S4711" s="59" t="n">
        <x:f>ROUND(R4711/'Inputs'!$C$4,2)</x:f>
        <x:v>-38</x:v>
      </x:c>
      <x:c r="T4711" s="33" t="n">
        <x:f>ROUND((P4711-Q4711)*G4711*'Inputs'!$C$25/1000,1)</x:f>
        <x:v>35.9</x:v>
      </x:c>
    </x:row>
    <x:row r="4712">
      <x:c r="A4712" t="n">
        <x:v>4697</x:v>
      </x:c>
      <x:c r="B4712" s="68" t="n">
        <x:v>53.2</x:v>
      </x:c>
      <x:c r="C4712" s="68" t="n">
        <x:v>27.2</x:v>
      </x:c>
      <x:c r="D4712" s="68" t="n">
        <x:v>202.9</x:v>
      </x:c>
      <x:c r="E4712" s="68" t="n">
        <x:v>21.2</x:v>
      </x:c>
      <x:c r="F4712" s="68" t="n">
        <x:v>47.4</x:v>
      </x:c>
      <x:c r="G4712" s="68" t="n">
        <x:v>7.4</x:v>
      </x:c>
      <x:c r="H4712" s="69" t="n">
        <x:v>1.724</x:v>
      </x:c>
      <x:c r="I4712" s="68" t="n">
        <x:v>6466</x:v>
      </x:c>
      <x:c r="J4712" s="68" t="n">
        <x:v>9.7</x:v>
      </x:c>
      <x:c r="K4712" s="68" t="n">
        <x:v>589</x:v>
      </x:c>
      <x:c r="L4712" s="68" t="n">
        <x:v>2.6</x:v>
      </x:c>
      <x:c r="M4712" s="70" t="n">
        <x:v>0.042</x:v>
      </x:c>
      <x:c r="N4712" s="71" t="n">
        <x:v>128</x:v>
      </x:c>
      <x:c r="O4712" s="33" t="n">
        <x:f>ROUND(3*E4712+F4712+G4712*H4712,1)</x:f>
        <x:v>123.8</x:v>
      </x:c>
      <x:c r="P4712" s="33" t="n">
        <x:f>ROUND('Inputs'!$C$4*'Inputs'!$C$7*'Inputs'!$C$5*C4712/3600,1)</x:f>
        <x:v>3928.9</x:v>
      </x:c>
      <x:c r="Q4712" s="33" t="n">
        <x:f>ROUND(('Inputs'!$C$4/B4712)*'Inputs'!$C$7*'Inputs'!$C$6*D4712/3600,1)</x:f>
        <x:v>1101.8</x:v>
      </x:c>
      <x:c r="R4712" s="59" t="n">
        <x:f>ROUND((P4712-Q4712)*O4712-('Inputs'!$C$4/B4712)*(I4712/J4712+K4712)-'Inputs'!$C$4*L4712-('Inputs'!$C$4*'Inputs'!$C$20*'Inputs'!$C$21*'Inputs'!$C$22/1000)*M4712*N4712,0)</x:f>
        <x:v>75959</x:v>
      </x:c>
      <x:c r="S4712" s="59" t="n">
        <x:f>ROUND(R4712/'Inputs'!$C$4,2)</x:f>
        <x:v>7.6</x:v>
      </x:c>
      <x:c r="T4712" s="33" t="n">
        <x:f>ROUND((P4712-Q4712)*G4712*'Inputs'!$C$25/1000,1)</x:f>
        <x:v>54</x:v>
      </x:c>
    </x:row>
    <x:row r="4713">
      <x:c r="A4713" t="n">
        <x:v>4698</x:v>
      </x:c>
      <x:c r="B4713" s="68" t="n">
        <x:v>51.5</x:v>
      </x:c>
      <x:c r="C4713" s="68" t="n">
        <x:v>32.4</x:v>
      </x:c>
      <x:c r="D4713" s="68" t="n">
        <x:v>248.6</x:v>
      </x:c>
      <x:c r="E4713" s="68" t="n">
        <x:v>23.6</x:v>
      </x:c>
      <x:c r="F4713" s="68" t="n">
        <x:v>52.3</x:v>
      </x:c>
      <x:c r="G4713" s="68" t="n">
        <x:v>9.6</x:v>
      </x:c>
      <x:c r="H4713" s="69" t="n">
        <x:v>1.788</x:v>
      </x:c>
      <x:c r="I4713" s="68" t="n">
        <x:v>7299</x:v>
      </x:c>
      <x:c r="J4713" s="68" t="n">
        <x:v>12.5</x:v>
      </x:c>
      <x:c r="K4713" s="68" t="n">
        <x:v>424</x:v>
      </x:c>
      <x:c r="L4713" s="68" t="n">
        <x:v>3</x:v>
      </x:c>
      <x:c r="M4713" s="70" t="n">
        <x:v>0.015</x:v>
      </x:c>
      <x:c r="N4713" s="71" t="n">
        <x:v>122</x:v>
      </x:c>
      <x:c r="O4713" s="33" t="n">
        <x:f>ROUND(3*E4713+F4713+G4713*H4713,1)</x:f>
        <x:v>140.3</x:v>
      </x:c>
      <x:c r="P4713" s="33" t="n">
        <x:f>ROUND('Inputs'!$C$4*'Inputs'!$C$7*'Inputs'!$C$5*C4713/3600,1)</x:f>
        <x:v>4680</x:v>
      </x:c>
      <x:c r="Q4713" s="33" t="n">
        <x:f>ROUND(('Inputs'!$C$4/B4713)*'Inputs'!$C$7*'Inputs'!$C$6*D4713/3600,1)</x:f>
        <x:v>1394.5</x:v>
      </x:c>
      <x:c r="R4713" s="59" t="n">
        <x:f>ROUND((P4713-Q4713)*O4713-('Inputs'!$C$4/B4713)*(I4713/J4713+K4713)-'Inputs'!$C$4*L4713-('Inputs'!$C$4*'Inputs'!$C$20*'Inputs'!$C$21*'Inputs'!$C$22/1000)*M4713*N4713,0)</x:f>
        <x:v>231151</x:v>
      </x:c>
      <x:c r="S4713" s="59" t="n">
        <x:f>ROUND(R4713/'Inputs'!$C$4,2)</x:f>
        <x:v>23.12</x:v>
      </x:c>
      <x:c r="T4713" s="33" t="n">
        <x:f>ROUND((P4713-Q4713)*G4713*'Inputs'!$C$25/1000,1)</x:f>
        <x:v>81.5</x:v>
      </x:c>
    </x:row>
    <x:row r="4714">
      <x:c r="A4714" t="n">
        <x:v>4699</x:v>
      </x:c>
      <x:c r="B4714" s="68" t="n">
        <x:v>31.8</x:v>
      </x:c>
      <x:c r="C4714" s="68" t="n">
        <x:v>27.7</x:v>
      </x:c>
      <x:c r="D4714" s="68" t="n">
        <x:v>197.5</x:v>
      </x:c>
      <x:c r="E4714" s="68" t="n">
        <x:v>24.7</x:v>
      </x:c>
      <x:c r="F4714" s="68" t="n">
        <x:v>31.1</x:v>
      </x:c>
      <x:c r="G4714" s="68" t="n">
        <x:v>10.5</x:v>
      </x:c>
      <x:c r="H4714" s="69" t="n">
        <x:v>1.752</x:v>
      </x:c>
      <x:c r="I4714" s="68" t="n">
        <x:v>5113</x:v>
      </x:c>
      <x:c r="J4714" s="68" t="n">
        <x:v>13.8</x:v>
      </x:c>
      <x:c r="K4714" s="68" t="n">
        <x:v>692</x:v>
      </x:c>
      <x:c r="L4714" s="68" t="n">
        <x:v>3.6</x:v>
      </x:c>
      <x:c r="M4714" s="70" t="n">
        <x:v>0.087</x:v>
      </x:c>
      <x:c r="N4714" s="71" t="n">
        <x:v>159</x:v>
      </x:c>
      <x:c r="O4714" s="33" t="n">
        <x:f>ROUND(3*E4714+F4714+G4714*H4714,1)</x:f>
        <x:v>123.6</x:v>
      </x:c>
      <x:c r="P4714" s="33" t="n">
        <x:f>ROUND('Inputs'!$C$4*'Inputs'!$C$7*'Inputs'!$C$5*C4714/3600,1)</x:f>
        <x:v>4001.1</x:v>
      </x:c>
      <x:c r="Q4714" s="33" t="n">
        <x:f>ROUND(('Inputs'!$C$4/B4714)*'Inputs'!$C$7*'Inputs'!$C$6*D4714/3600,1)</x:f>
        <x:v>1794.2</x:v>
      </x:c>
      <x:c r="R4714" s="59" t="n">
        <x:f>ROUND((P4714-Q4714)*O4714-('Inputs'!$C$4/B4714)*(I4714/J4714+K4714)-'Inputs'!$C$4*L4714-('Inputs'!$C$4*'Inputs'!$C$20*'Inputs'!$C$21*'Inputs'!$C$22/1000)*M4714*N4714,0)</x:f>
        <x:v>-128282</x:v>
      </x:c>
      <x:c r="S4714" s="59" t="n">
        <x:f>ROUND(R4714/'Inputs'!$C$4,2)</x:f>
        <x:v>-12.83</x:v>
      </x:c>
      <x:c r="T4714" s="33" t="n">
        <x:f>ROUND((P4714-Q4714)*G4714*'Inputs'!$C$25/1000,1)</x:f>
        <x:v>59.9</x:v>
      </x:c>
    </x:row>
    <x:row r="4715">
      <x:c r="A4715" t="n">
        <x:v>4700</x:v>
      </x:c>
      <x:c r="B4715" s="68" t="n">
        <x:v>32.9</x:v>
      </x:c>
      <x:c r="C4715" s="68" t="n">
        <x:v>27.2</x:v>
      </x:c>
      <x:c r="D4715" s="68" t="n">
        <x:v>204.2</x:v>
      </x:c>
      <x:c r="E4715" s="68" t="n">
        <x:v>21.5</x:v>
      </x:c>
      <x:c r="F4715" s="68" t="n">
        <x:v>52.8</x:v>
      </x:c>
      <x:c r="G4715" s="68" t="n">
        <x:v>7.8</x:v>
      </x:c>
      <x:c r="H4715" s="69" t="n">
        <x:v>2.026</x:v>
      </x:c>
      <x:c r="I4715" s="68" t="n">
        <x:v>6549</x:v>
      </x:c>
      <x:c r="J4715" s="68" t="n">
        <x:v>14</x:v>
      </x:c>
      <x:c r="K4715" s="68" t="n">
        <x:v>727</x:v>
      </x:c>
      <x:c r="L4715" s="68" t="n">
        <x:v>3.3</x:v>
      </x:c>
      <x:c r="M4715" s="70" t="n">
        <x:v>0.017</x:v>
      </x:c>
      <x:c r="N4715" s="71" t="n">
        <x:v>92</x:v>
      </x:c>
      <x:c r="O4715" s="33" t="n">
        <x:f>ROUND(3*E4715+F4715+G4715*H4715,1)</x:f>
        <x:v>133.1</x:v>
      </x:c>
      <x:c r="P4715" s="33" t="n">
        <x:f>ROUND('Inputs'!$C$4*'Inputs'!$C$7*'Inputs'!$C$5*C4715/3600,1)</x:f>
        <x:v>3928.9</x:v>
      </x:c>
      <x:c r="Q4715" s="33" t="n">
        <x:f>ROUND(('Inputs'!$C$4/B4715)*'Inputs'!$C$7*'Inputs'!$C$6*D4715/3600,1)</x:f>
        <x:v>1793</x:v>
      </x:c>
      <x:c r="R4715" s="59" t="n">
        <x:f>ROUND((P4715-Q4715)*O4715-('Inputs'!$C$4/B4715)*(I4715/J4715+K4715)-'Inputs'!$C$4*L4715-('Inputs'!$C$4*'Inputs'!$C$20*'Inputs'!$C$21*'Inputs'!$C$22/1000)*M4715*N4715,0)</x:f>
        <x:v>-115366</x:v>
      </x:c>
      <x:c r="S4715" s="59" t="n">
        <x:f>ROUND(R4715/'Inputs'!$C$4,2)</x:f>
        <x:v>-11.54</x:v>
      </x:c>
      <x:c r="T4715" s="33" t="n">
        <x:f>ROUND((P4715-Q4715)*G4715*'Inputs'!$C$25/1000,1)</x:f>
        <x:v>43</x:v>
      </x:c>
    </x:row>
    <x:row r="4716">
      <x:c r="A4716" t="n">
        <x:v>4701</x:v>
      </x:c>
      <x:c r="B4716" s="68" t="n">
        <x:v>32.9</x:v>
      </x:c>
      <x:c r="C4716" s="68" t="n">
        <x:v>30.6</x:v>
      </x:c>
      <x:c r="D4716" s="68" t="n">
        <x:v>159.6</x:v>
      </x:c>
      <x:c r="E4716" s="68" t="n">
        <x:v>23.5</x:v>
      </x:c>
      <x:c r="F4716" s="68" t="n">
        <x:v>41.5</x:v>
      </x:c>
      <x:c r="G4716" s="68" t="n">
        <x:v>9.8</x:v>
      </x:c>
      <x:c r="H4716" s="69" t="n">
        <x:v>1.844</x:v>
      </x:c>
      <x:c r="I4716" s="68" t="n">
        <x:v>6637</x:v>
      </x:c>
      <x:c r="J4716" s="68" t="n">
        <x:v>10.3</x:v>
      </x:c>
      <x:c r="K4716" s="68" t="n">
        <x:v>652</x:v>
      </x:c>
      <x:c r="L4716" s="68" t="n">
        <x:v>5.2</x:v>
      </x:c>
      <x:c r="M4716" s="70" t="n">
        <x:v>0.019</x:v>
      </x:c>
      <x:c r="N4716" s="71" t="n">
        <x:v>123</x:v>
      </x:c>
      <x:c r="O4716" s="33" t="n">
        <x:f>ROUND(3*E4716+F4716+G4716*H4716,1)</x:f>
        <x:v>130.1</x:v>
      </x:c>
      <x:c r="P4716" s="33" t="n">
        <x:f>ROUND('Inputs'!$C$4*'Inputs'!$C$7*'Inputs'!$C$5*C4716/3600,1)</x:f>
        <x:v>4420</x:v>
      </x:c>
      <x:c r="Q4716" s="33" t="n">
        <x:f>ROUND(('Inputs'!$C$4/B4716)*'Inputs'!$C$7*'Inputs'!$C$6*D4716/3600,1)</x:f>
        <x:v>1401.4</x:v>
      </x:c>
      <x:c r="R4716" s="59" t="n">
        <x:f>ROUND((P4716-Q4716)*O4716-('Inputs'!$C$4/B4716)*(I4716/J4716+K4716)-'Inputs'!$C$4*L4716-('Inputs'!$C$4*'Inputs'!$C$20*'Inputs'!$C$21*'Inputs'!$C$22/1000)*M4716*N4716,0)</x:f>
        <x:v>-58539</x:v>
      </x:c>
      <x:c r="S4716" s="59" t="n">
        <x:f>ROUND(R4716/'Inputs'!$C$4,2)</x:f>
        <x:v>-5.85</x:v>
      </x:c>
      <x:c r="T4716" s="33" t="n">
        <x:f>ROUND((P4716-Q4716)*G4716*'Inputs'!$C$25/1000,1)</x:f>
        <x:v>76.4</x:v>
      </x:c>
    </x:row>
    <x:row r="4717">
      <x:c r="A4717" t="n">
        <x:v>4702</x:v>
      </x:c>
      <x:c r="B4717" s="68" t="n">
        <x:v>35.4</x:v>
      </x:c>
      <x:c r="C4717" s="68" t="n">
        <x:v>31</x:v>
      </x:c>
      <x:c r="D4717" s="68" t="n">
        <x:v>218</x:v>
      </x:c>
      <x:c r="E4717" s="68" t="n">
        <x:v>25.8</x:v>
      </x:c>
      <x:c r="F4717" s="68" t="n">
        <x:v>49</x:v>
      </x:c>
      <x:c r="G4717" s="68" t="n">
        <x:v>10.8</x:v>
      </x:c>
      <x:c r="H4717" s="69" t="n">
        <x:v>1.975</x:v>
      </x:c>
      <x:c r="I4717" s="68" t="n">
        <x:v>8366</x:v>
      </x:c>
      <x:c r="J4717" s="68" t="n">
        <x:v>9.8</x:v>
      </x:c>
      <x:c r="K4717" s="68" t="n">
        <x:v>581</x:v>
      </x:c>
      <x:c r="L4717" s="68" t="n">
        <x:v>5.9</x:v>
      </x:c>
      <x:c r="M4717" s="70" t="n">
        <x:v>0.02</x:v>
      </x:c>
      <x:c r="N4717" s="71" t="n">
        <x:v>126</x:v>
      </x:c>
      <x:c r="O4717" s="33" t="n">
        <x:f>ROUND(3*E4717+F4717+G4717*H4717,1)</x:f>
        <x:v>147.7</x:v>
      </x:c>
      <x:c r="P4717" s="33" t="n">
        <x:f>ROUND('Inputs'!$C$4*'Inputs'!$C$7*'Inputs'!$C$5*C4717/3600,1)</x:f>
        <x:v>4477.8</x:v>
      </x:c>
      <x:c r="Q4717" s="33" t="n">
        <x:f>ROUND(('Inputs'!$C$4/B4717)*'Inputs'!$C$7*'Inputs'!$C$6*D4717/3600,1)</x:f>
        <x:v>1779</x:v>
      </x:c>
      <x:c r="R4717" s="59" t="n">
        <x:f>ROUND((P4717-Q4717)*O4717-('Inputs'!$C$4/B4717)*(I4717/J4717+K4717)-'Inputs'!$C$4*L4717-('Inputs'!$C$4*'Inputs'!$C$20*'Inputs'!$C$21*'Inputs'!$C$22/1000)*M4717*N4717,0)</x:f>
        <x:v>-71297</x:v>
      </x:c>
      <x:c r="S4717" s="59" t="n">
        <x:f>ROUND(R4717/'Inputs'!$C$4,2)</x:f>
        <x:v>-7.13</x:v>
      </x:c>
      <x:c r="T4717" s="33" t="n">
        <x:f>ROUND((P4717-Q4717)*G4717*'Inputs'!$C$25/1000,1)</x:f>
        <x:v>75.3</x:v>
      </x:c>
    </x:row>
    <x:row r="4718">
      <x:c r="A4718" t="n">
        <x:v>4703</x:v>
      </x:c>
      <x:c r="B4718" s="68" t="n">
        <x:v>44.1</x:v>
      </x:c>
      <x:c r="C4718" s="68" t="n">
        <x:v>33.4</x:v>
      </x:c>
      <x:c r="D4718" s="68" t="n">
        <x:v>204.7</x:v>
      </x:c>
      <x:c r="E4718" s="68" t="n">
        <x:v>20.3</x:v>
      </x:c>
      <x:c r="F4718" s="68" t="n">
        <x:v>43.2</x:v>
      </x:c>
      <x:c r="G4718" s="68" t="n">
        <x:v>8.6</x:v>
      </x:c>
      <x:c r="H4718" s="69" t="n">
        <x:v>1.903</x:v>
      </x:c>
      <x:c r="I4718" s="68" t="n">
        <x:v>7324</x:v>
      </x:c>
      <x:c r="J4718" s="68" t="n">
        <x:v>10.8</x:v>
      </x:c>
      <x:c r="K4718" s="68" t="n">
        <x:v>890</x:v>
      </x:c>
      <x:c r="L4718" s="68" t="n">
        <x:v>1.9</x:v>
      </x:c>
      <x:c r="M4718" s="70" t="n">
        <x:v>0.025</x:v>
      </x:c>
      <x:c r="N4718" s="71" t="n">
        <x:v>150</x:v>
      </x:c>
      <x:c r="O4718" s="33" t="n">
        <x:f>ROUND(3*E4718+F4718+G4718*H4718,1)</x:f>
        <x:v>120.5</x:v>
      </x:c>
      <x:c r="P4718" s="33" t="n">
        <x:f>ROUND('Inputs'!$C$4*'Inputs'!$C$7*'Inputs'!$C$5*C4718/3600,1)</x:f>
        <x:v>4824.4</x:v>
      </x:c>
      <x:c r="Q4718" s="33" t="n">
        <x:f>ROUND(('Inputs'!$C$4/B4718)*'Inputs'!$C$7*'Inputs'!$C$6*D4718/3600,1)</x:f>
        <x:v>1340.9</x:v>
      </x:c>
      <x:c r="R4718" s="59" t="n">
        <x:f>ROUND((P4718-Q4718)*O4718-('Inputs'!$C$4/B4718)*(I4718/J4718+K4718)-'Inputs'!$C$4*L4718-('Inputs'!$C$4*'Inputs'!$C$20*'Inputs'!$C$21*'Inputs'!$C$22/1000)*M4718*N4718,0)</x:f>
        <x:v>36787</x:v>
      </x:c>
      <x:c r="S4718" s="59" t="n">
        <x:f>ROUND(R4718/'Inputs'!$C$4,2)</x:f>
        <x:v>3.68</x:v>
      </x:c>
      <x:c r="T4718" s="33" t="n">
        <x:f>ROUND((P4718-Q4718)*G4718*'Inputs'!$C$25/1000,1)</x:f>
        <x:v>77.4</x:v>
      </x:c>
    </x:row>
    <x:row r="4719">
      <x:c r="A4719" t="n">
        <x:v>4704</x:v>
      </x:c>
      <x:c r="B4719" s="68" t="n">
        <x:v>30.5</x:v>
      </x:c>
      <x:c r="C4719" s="68" t="n">
        <x:v>30.8</x:v>
      </x:c>
      <x:c r="D4719" s="68" t="n">
        <x:v>260.6</x:v>
      </x:c>
      <x:c r="E4719" s="68" t="n">
        <x:v>25.7</x:v>
      </x:c>
      <x:c r="F4719" s="68" t="n">
        <x:v>42.5</x:v>
      </x:c>
      <x:c r="G4719" s="68" t="n">
        <x:v>9.7</x:v>
      </x:c>
      <x:c r="H4719" s="69" t="n">
        <x:v>1.901</x:v>
      </x:c>
      <x:c r="I4719" s="68" t="n">
        <x:v>6164</x:v>
      </x:c>
      <x:c r="J4719" s="68" t="n">
        <x:v>13.9</x:v>
      </x:c>
      <x:c r="K4719" s="68" t="n">
        <x:v>680</x:v>
      </x:c>
      <x:c r="L4719" s="68" t="n">
        <x:v>4.1</x:v>
      </x:c>
      <x:c r="M4719" s="70" t="n">
        <x:v>0.076</x:v>
      </x:c>
      <x:c r="N4719" s="71" t="n">
        <x:v>90</x:v>
      </x:c>
      <x:c r="O4719" s="33" t="n">
        <x:f>ROUND(3*E4719+F4719+G4719*H4719,1)</x:f>
        <x:v>138</x:v>
      </x:c>
      <x:c r="P4719" s="33" t="n">
        <x:f>ROUND('Inputs'!$C$4*'Inputs'!$C$7*'Inputs'!$C$5*C4719/3600,1)</x:f>
        <x:v>4448.9</x:v>
      </x:c>
      <x:c r="Q4719" s="33" t="n">
        <x:f>ROUND(('Inputs'!$C$4/B4719)*'Inputs'!$C$7*'Inputs'!$C$6*D4719/3600,1)</x:f>
        <x:v>2468.3</x:v>
      </x:c>
      <x:c r="R4719" s="59" t="n">
        <x:f>ROUND((P4719-Q4719)*O4719-('Inputs'!$C$4/B4719)*(I4719/J4719+K4719)-'Inputs'!$C$4*L4719-('Inputs'!$C$4*'Inputs'!$C$20*'Inputs'!$C$21*'Inputs'!$C$22/1000)*M4719*N4719,0)</x:f>
        <x:v>-151318</x:v>
      </x:c>
      <x:c r="S4719" s="59" t="n">
        <x:f>ROUND(R4719/'Inputs'!$C$4,2)</x:f>
        <x:v>-15.13</x:v>
      </x:c>
      <x:c r="T4719" s="33" t="n">
        <x:f>ROUND((P4719-Q4719)*G4719*'Inputs'!$C$25/1000,1)</x:f>
        <x:v>49.6</x:v>
      </x:c>
    </x:row>
    <x:row r="4720">
      <x:c r="A4720" t="n">
        <x:v>4705</x:v>
      </x:c>
      <x:c r="B4720" s="68" t="n">
        <x:v>51</x:v>
      </x:c>
      <x:c r="C4720" s="68" t="n">
        <x:v>33.9</x:v>
      </x:c>
      <x:c r="D4720" s="68" t="n">
        <x:v>278</x:v>
      </x:c>
      <x:c r="E4720" s="68" t="n">
        <x:v>22.1</x:v>
      </x:c>
      <x:c r="F4720" s="68" t="n">
        <x:v>46.3</x:v>
      </x:c>
      <x:c r="G4720" s="68" t="n">
        <x:v>7.3</x:v>
      </x:c>
      <x:c r="H4720" s="69" t="n">
        <x:v>1.878</x:v>
      </x:c>
      <x:c r="I4720" s="68" t="n">
        <x:v>6370</x:v>
      </x:c>
      <x:c r="J4720" s="68" t="n">
        <x:v>10.8</x:v>
      </x:c>
      <x:c r="K4720" s="68" t="n">
        <x:v>682</x:v>
      </x:c>
      <x:c r="L4720" s="68" t="n">
        <x:v>3.2</x:v>
      </x:c>
      <x:c r="M4720" s="70" t="n">
        <x:v>0.023</x:v>
      </x:c>
      <x:c r="N4720" s="71" t="n">
        <x:v>67</x:v>
      </x:c>
      <x:c r="O4720" s="33" t="n">
        <x:f>ROUND(3*E4720+F4720+G4720*H4720,1)</x:f>
        <x:v>126.3</x:v>
      </x:c>
      <x:c r="P4720" s="33" t="n">
        <x:f>ROUND('Inputs'!$C$4*'Inputs'!$C$7*'Inputs'!$C$5*C4720/3600,1)</x:f>
        <x:v>4896.7</x:v>
      </x:c>
      <x:c r="Q4720" s="33" t="n">
        <x:f>ROUND(('Inputs'!$C$4/B4720)*'Inputs'!$C$7*'Inputs'!$C$6*D4720/3600,1)</x:f>
        <x:v>1574.7</x:v>
      </x:c>
      <x:c r="R4720" s="59" t="n">
        <x:f>ROUND((P4720-Q4720)*O4720-('Inputs'!$C$4/B4720)*(I4720/J4720+K4720)-'Inputs'!$C$4*L4720-('Inputs'!$C$4*'Inputs'!$C$20*'Inputs'!$C$21*'Inputs'!$C$22/1000)*M4720*N4720,0)</x:f>
        <x:v>134747</x:v>
      </x:c>
      <x:c r="S4720" s="59" t="n">
        <x:f>ROUND(R4720/'Inputs'!$C$4,2)</x:f>
        <x:v>13.47</x:v>
      </x:c>
      <x:c r="T4720" s="33" t="n">
        <x:f>ROUND((P4720-Q4720)*G4720*'Inputs'!$C$25/1000,1)</x:f>
        <x:v>62.7</x:v>
      </x:c>
    </x:row>
    <x:row r="4721">
      <x:c r="A4721" t="n">
        <x:v>4706</x:v>
      </x:c>
      <x:c r="B4721" s="68" t="n">
        <x:v>59.2</x:v>
      </x:c>
      <x:c r="C4721" s="68" t="n">
        <x:v>27.9</x:v>
      </x:c>
      <x:c r="D4721" s="68" t="n">
        <x:v>230.6</x:v>
      </x:c>
      <x:c r="E4721" s="68" t="n">
        <x:v>21.7</x:v>
      </x:c>
      <x:c r="F4721" s="68" t="n">
        <x:v>30.1</x:v>
      </x:c>
      <x:c r="G4721" s="68" t="n">
        <x:v>9.8</x:v>
      </x:c>
      <x:c r="H4721" s="69" t="n">
        <x:v>1.771</x:v>
      </x:c>
      <x:c r="I4721" s="68" t="n">
        <x:v>5385</x:v>
      </x:c>
      <x:c r="J4721" s="68" t="n">
        <x:v>10</x:v>
      </x:c>
      <x:c r="K4721" s="68" t="n">
        <x:v>473</x:v>
      </x:c>
      <x:c r="L4721" s="68" t="n">
        <x:v>3.8</x:v>
      </x:c>
      <x:c r="M4721" s="70" t="n">
        <x:v>0.064</x:v>
      </x:c>
      <x:c r="N4721" s="71" t="n">
        <x:v>127</x:v>
      </x:c>
      <x:c r="O4721" s="33" t="n">
        <x:f>ROUND(3*E4721+F4721+G4721*H4721,1)</x:f>
        <x:v>112.6</x:v>
      </x:c>
      <x:c r="P4721" s="33" t="n">
        <x:f>ROUND('Inputs'!$C$4*'Inputs'!$C$7*'Inputs'!$C$5*C4721/3600,1)</x:f>
        <x:v>4030</x:v>
      </x:c>
      <x:c r="Q4721" s="33" t="n">
        <x:f>ROUND(('Inputs'!$C$4/B4721)*'Inputs'!$C$7*'Inputs'!$C$6*D4721/3600,1)</x:f>
        <x:v>1125.3</x:v>
      </x:c>
      <x:c r="R4721" s="59" t="n">
        <x:f>ROUND((P4721-Q4721)*O4721-('Inputs'!$C$4/B4721)*(I4721/J4721+K4721)-'Inputs'!$C$4*L4721-('Inputs'!$C$4*'Inputs'!$C$20*'Inputs'!$C$21*'Inputs'!$C$22/1000)*M4721*N4721,0)</x:f>
        <x:v>100032</x:v>
      </x:c>
      <x:c r="S4721" s="59" t="n">
        <x:f>ROUND(R4721/'Inputs'!$C$4,2)</x:f>
        <x:v>10</x:v>
      </x:c>
      <x:c r="T4721" s="33" t="n">
        <x:f>ROUND((P4721-Q4721)*G4721*'Inputs'!$C$25/1000,1)</x:f>
        <x:v>73.5</x:v>
      </x:c>
    </x:row>
    <x:row r="4722">
      <x:c r="A4722" t="n">
        <x:v>4707</x:v>
      </x:c>
      <x:c r="B4722" s="68" t="n">
        <x:v>35.9</x:v>
      </x:c>
      <x:c r="C4722" s="68" t="n">
        <x:v>27.3</x:v>
      </x:c>
      <x:c r="D4722" s="68" t="n">
        <x:v>194.4</x:v>
      </x:c>
      <x:c r="E4722" s="68" t="n">
        <x:v>24</x:v>
      </x:c>
      <x:c r="F4722" s="68" t="n">
        <x:v>38</x:v>
      </x:c>
      <x:c r="G4722" s="68" t="n">
        <x:v>9.6</x:v>
      </x:c>
      <x:c r="H4722" s="69" t="n">
        <x:v>1.678</x:v>
      </x:c>
      <x:c r="I4722" s="68" t="n">
        <x:v>7140</x:v>
      </x:c>
      <x:c r="J4722" s="68" t="n">
        <x:v>9.6</x:v>
      </x:c>
      <x:c r="K4722" s="68" t="n">
        <x:v>448</x:v>
      </x:c>
      <x:c r="L4722" s="68" t="n">
        <x:v>4.4</x:v>
      </x:c>
      <x:c r="M4722" s="70" t="n">
        <x:v>0.023</x:v>
      </x:c>
      <x:c r="N4722" s="71" t="n">
        <x:v>107</x:v>
      </x:c>
      <x:c r="O4722" s="33" t="n">
        <x:f>ROUND(3*E4722+F4722+G4722*H4722,1)</x:f>
        <x:v>126.1</x:v>
      </x:c>
      <x:c r="P4722" s="33" t="n">
        <x:f>ROUND('Inputs'!$C$4*'Inputs'!$C$7*'Inputs'!$C$5*C4722/3600,1)</x:f>
        <x:v>3943.3</x:v>
      </x:c>
      <x:c r="Q4722" s="33" t="n">
        <x:f>ROUND(('Inputs'!$C$4/B4722)*'Inputs'!$C$7*'Inputs'!$C$6*D4722/3600,1)</x:f>
        <x:v>1564.3</x:v>
      </x:c>
      <x:c r="R4722" s="59" t="n">
        <x:f>ROUND((P4722-Q4722)*O4722-('Inputs'!$C$4/B4722)*(I4722/J4722+K4722)-'Inputs'!$C$4*L4722-('Inputs'!$C$4*'Inputs'!$C$20*'Inputs'!$C$21*'Inputs'!$C$22/1000)*M4722*N4722,0)</x:f>
        <x:v>-81475</x:v>
      </x:c>
      <x:c r="S4722" s="59" t="n">
        <x:f>ROUND(R4722/'Inputs'!$C$4,2)</x:f>
        <x:v>-8.15</x:v>
      </x:c>
      <x:c r="T4722" s="33" t="n">
        <x:f>ROUND((P4722-Q4722)*G4722*'Inputs'!$C$25/1000,1)</x:f>
        <x:v>59</x:v>
      </x:c>
    </x:row>
    <x:row r="4723">
      <x:c r="A4723" t="n">
        <x:v>4708</x:v>
      </x:c>
      <x:c r="B4723" s="68" t="n">
        <x:v>57.7</x:v>
      </x:c>
      <x:c r="C4723" s="68" t="n">
        <x:v>29.8</x:v>
      </x:c>
      <x:c r="D4723" s="68" t="n">
        <x:v>202.7</x:v>
      </x:c>
      <x:c r="E4723" s="68" t="n">
        <x:v>22.9</x:v>
      </x:c>
      <x:c r="F4723" s="68" t="n">
        <x:v>47</x:v>
      </x:c>
      <x:c r="G4723" s="68" t="n">
        <x:v>9.7</x:v>
      </x:c>
      <x:c r="H4723" s="69" t="n">
        <x:v>1.604</x:v>
      </x:c>
      <x:c r="I4723" s="68" t="n">
        <x:v>4377</x:v>
      </x:c>
      <x:c r="J4723" s="68" t="n">
        <x:v>12.8</x:v>
      </x:c>
      <x:c r="K4723" s="68" t="n">
        <x:v>784</x:v>
      </x:c>
      <x:c r="L4723" s="68" t="n">
        <x:v>2.7</x:v>
      </x:c>
      <x:c r="M4723" s="70" t="n">
        <x:v>0.09</x:v>
      </x:c>
      <x:c r="N4723" s="71" t="n">
        <x:v>61</x:v>
      </x:c>
      <x:c r="O4723" s="33" t="n">
        <x:f>ROUND(3*E4723+F4723+G4723*H4723,1)</x:f>
        <x:v>131.3</x:v>
      </x:c>
      <x:c r="P4723" s="33" t="n">
        <x:f>ROUND('Inputs'!$C$4*'Inputs'!$C$7*'Inputs'!$C$5*C4723/3600,1)</x:f>
        <x:v>4304.4</x:v>
      </x:c>
      <x:c r="Q4723" s="33" t="n">
        <x:f>ROUND(('Inputs'!$C$4/B4723)*'Inputs'!$C$7*'Inputs'!$C$6*D4723/3600,1)</x:f>
        <x:v>1014.9</x:v>
      </x:c>
      <x:c r="R4723" s="59" t="n">
        <x:f>ROUND((P4723-Q4723)*O4723-('Inputs'!$C$4/B4723)*(I4723/J4723+K4723)-'Inputs'!$C$4*L4723-('Inputs'!$C$4*'Inputs'!$C$20*'Inputs'!$C$21*'Inputs'!$C$22/1000)*M4723*N4723,0)</x:f>
        <x:v>197496</x:v>
      </x:c>
      <x:c r="S4723" s="59" t="n">
        <x:f>ROUND(R4723/'Inputs'!$C$4,2)</x:f>
        <x:v>19.75</x:v>
      </x:c>
      <x:c r="T4723" s="33" t="n">
        <x:f>ROUND((P4723-Q4723)*G4723*'Inputs'!$C$25/1000,1)</x:f>
        <x:v>82.4</x:v>
      </x:c>
    </x:row>
    <x:row r="4724">
      <x:c r="A4724" t="n">
        <x:v>4709</x:v>
      </x:c>
      <x:c r="B4724" s="68" t="n">
        <x:v>51.3</x:v>
      </x:c>
      <x:c r="C4724" s="68" t="n">
        <x:v>29.2</x:v>
      </x:c>
      <x:c r="D4724" s="68" t="n">
        <x:v>207.3</x:v>
      </x:c>
      <x:c r="E4724" s="68" t="n">
        <x:v>26.5</x:v>
      </x:c>
      <x:c r="F4724" s="68" t="n">
        <x:v>31.7</x:v>
      </x:c>
      <x:c r="G4724" s="68" t="n">
        <x:v>8.4</x:v>
      </x:c>
      <x:c r="H4724" s="69" t="n">
        <x:v>1.926</x:v>
      </x:c>
      <x:c r="I4724" s="68" t="n">
        <x:v>5900</x:v>
      </x:c>
      <x:c r="J4724" s="68" t="n">
        <x:v>14.1</x:v>
      </x:c>
      <x:c r="K4724" s="68" t="n">
        <x:v>932</x:v>
      </x:c>
      <x:c r="L4724" s="68" t="n">
        <x:v>5.3</x:v>
      </x:c>
      <x:c r="M4724" s="70" t="n">
        <x:v>0.064</x:v>
      </x:c>
      <x:c r="N4724" s="71" t="n">
        <x:v>83</x:v>
      </x:c>
      <x:c r="O4724" s="33" t="n">
        <x:f>ROUND(3*E4724+F4724+G4724*H4724,1)</x:f>
        <x:v>127.4</x:v>
      </x:c>
      <x:c r="P4724" s="33" t="n">
        <x:f>ROUND('Inputs'!$C$4*'Inputs'!$C$7*'Inputs'!$C$5*C4724/3600,1)</x:f>
        <x:v>4217.8</x:v>
      </x:c>
      <x:c r="Q4724" s="33" t="n">
        <x:f>ROUND(('Inputs'!$C$4/B4724)*'Inputs'!$C$7*'Inputs'!$C$6*D4724/3600,1)</x:f>
        <x:v>1167.4</x:v>
      </x:c>
      <x:c r="R4724" s="59" t="n">
        <x:f>ROUND((P4724-Q4724)*O4724-('Inputs'!$C$4/B4724)*(I4724/J4724+K4724)-'Inputs'!$C$4*L4724-('Inputs'!$C$4*'Inputs'!$C$20*'Inputs'!$C$21*'Inputs'!$C$22/1000)*M4724*N4724,0)</x:f>
        <x:v>60499</x:v>
      </x:c>
      <x:c r="S4724" s="59" t="n">
        <x:f>ROUND(R4724/'Inputs'!$C$4,2)</x:f>
        <x:v>6.05</x:v>
      </x:c>
      <x:c r="T4724" s="33" t="n">
        <x:f>ROUND((P4724-Q4724)*G4724*'Inputs'!$C$25/1000,1)</x:f>
        <x:v>66.2</x:v>
      </x:c>
    </x:row>
    <x:row r="4725">
      <x:c r="A4725" t="n">
        <x:v>4710</x:v>
      </x:c>
      <x:c r="B4725" s="68" t="n">
        <x:v>35.6</x:v>
      </x:c>
      <x:c r="C4725" s="68" t="n">
        <x:v>27.3</x:v>
      </x:c>
      <x:c r="D4725" s="68" t="n">
        <x:v>230.5</x:v>
      </x:c>
      <x:c r="E4725" s="68" t="n">
        <x:v>23.6</x:v>
      </x:c>
      <x:c r="F4725" s="68" t="n">
        <x:v>30.6</x:v>
      </x:c>
      <x:c r="G4725" s="68" t="n">
        <x:v>8.1</x:v>
      </x:c>
      <x:c r="H4725" s="69" t="n">
        <x:v>1.858</x:v>
      </x:c>
      <x:c r="I4725" s="68" t="n">
        <x:v>9069</x:v>
      </x:c>
      <x:c r="J4725" s="68" t="n">
        <x:v>14.9</x:v>
      </x:c>
      <x:c r="K4725" s="68" t="n">
        <x:v>474</x:v>
      </x:c>
      <x:c r="L4725" s="68" t="n">
        <x:v>5.1</x:v>
      </x:c>
      <x:c r="M4725" s="70" t="n">
        <x:v>0.065</x:v>
      </x:c>
      <x:c r="N4725" s="71" t="n">
        <x:v>134</x:v>
      </x:c>
      <x:c r="O4725" s="33" t="n">
        <x:f>ROUND(3*E4725+F4725+G4725*H4725,1)</x:f>
        <x:v>116.4</x:v>
      </x:c>
      <x:c r="P4725" s="33" t="n">
        <x:f>ROUND('Inputs'!$C$4*'Inputs'!$C$7*'Inputs'!$C$5*C4725/3600,1)</x:f>
        <x:v>3943.3</x:v>
      </x:c>
      <x:c r="Q4725" s="33" t="n">
        <x:f>ROUND(('Inputs'!$C$4/B4725)*'Inputs'!$C$7*'Inputs'!$C$6*D4725/3600,1)</x:f>
        <x:v>1870.5</x:v>
      </x:c>
      <x:c r="R4725" s="59" t="n">
        <x:f>ROUND((P4725-Q4725)*O4725-('Inputs'!$C$4/B4725)*(I4725/J4725+K4725)-'Inputs'!$C$4*L4725-('Inputs'!$C$4*'Inputs'!$C$20*'Inputs'!$C$21*'Inputs'!$C$22/1000)*M4725*N4725,0)</x:f>
        <x:v>-133320</x:v>
      </x:c>
      <x:c r="S4725" s="59" t="n">
        <x:f>ROUND(R4725/'Inputs'!$C$4,2)</x:f>
        <x:v>-13.33</x:v>
      </x:c>
      <x:c r="T4725" s="33" t="n">
        <x:f>ROUND((P4725-Q4725)*G4725*'Inputs'!$C$25/1000,1)</x:f>
        <x:v>43.4</x:v>
      </x:c>
    </x:row>
    <x:row r="4726">
      <x:c r="A4726" t="n">
        <x:v>4711</x:v>
      </x:c>
      <x:c r="B4726" s="68" t="n">
        <x:v>31.2</x:v>
      </x:c>
      <x:c r="C4726" s="68" t="n">
        <x:v>31.1</x:v>
      </x:c>
      <x:c r="D4726" s="68" t="n">
        <x:v>276.7</x:v>
      </x:c>
      <x:c r="E4726" s="68" t="n">
        <x:v>27.5</x:v>
      </x:c>
      <x:c r="F4726" s="68" t="n">
        <x:v>30.9</x:v>
      </x:c>
      <x:c r="G4726" s="68" t="n">
        <x:v>10.5</x:v>
      </x:c>
      <x:c r="H4726" s="69" t="n">
        <x:v>1.792</x:v>
      </x:c>
      <x:c r="I4726" s="68" t="n">
        <x:v>5032</x:v>
      </x:c>
      <x:c r="J4726" s="68" t="n">
        <x:v>9.8</x:v>
      </x:c>
      <x:c r="K4726" s="68" t="n">
        <x:v>363</x:v>
      </x:c>
      <x:c r="L4726" s="68" t="n">
        <x:v>5.7</x:v>
      </x:c>
      <x:c r="M4726" s="70" t="n">
        <x:v>0.015</x:v>
      </x:c>
      <x:c r="N4726" s="71" t="n">
        <x:v>94</x:v>
      </x:c>
      <x:c r="O4726" s="33" t="n">
        <x:f>ROUND(3*E4726+F4726+G4726*H4726,1)</x:f>
        <x:v>132.2</x:v>
      </x:c>
      <x:c r="P4726" s="33" t="n">
        <x:f>ROUND('Inputs'!$C$4*'Inputs'!$C$7*'Inputs'!$C$5*C4726/3600,1)</x:f>
        <x:v>4492.2</x:v>
      </x:c>
      <x:c r="Q4726" s="33" t="n">
        <x:f>ROUND(('Inputs'!$C$4/B4726)*'Inputs'!$C$7*'Inputs'!$C$6*D4726/3600,1)</x:f>
        <x:v>2562</x:v>
      </x:c>
      <x:c r="R4726" s="59" t="n">
        <x:f>ROUND((P4726-Q4726)*O4726-('Inputs'!$C$4/B4726)*(I4726/J4726+K4726)-'Inputs'!$C$4*L4726-('Inputs'!$C$4*'Inputs'!$C$20*'Inputs'!$C$21*'Inputs'!$C$22/1000)*M4726*N4726,0)</x:f>
        <x:v>-85900</x:v>
      </x:c>
      <x:c r="S4726" s="59" t="n">
        <x:f>ROUND(R4726/'Inputs'!$C$4,2)</x:f>
        <x:v>-8.59</x:v>
      </x:c>
      <x:c r="T4726" s="33" t="n">
        <x:f>ROUND((P4726-Q4726)*G4726*'Inputs'!$C$25/1000,1)</x:f>
        <x:v>52.4</x:v>
      </x:c>
    </x:row>
    <x:row r="4727">
      <x:c r="A4727" t="n">
        <x:v>4712</x:v>
      </x:c>
      <x:c r="B4727" s="68" t="n">
        <x:v>29.1</x:v>
      </x:c>
      <x:c r="C4727" s="68" t="n">
        <x:v>31.8</x:v>
      </x:c>
      <x:c r="D4727" s="68" t="n">
        <x:v>255.1</x:v>
      </x:c>
      <x:c r="E4727" s="68" t="n">
        <x:v>26.1</x:v>
      </x:c>
      <x:c r="F4727" s="68" t="n">
        <x:v>40</x:v>
      </x:c>
      <x:c r="G4727" s="68" t="n">
        <x:v>8</x:v>
      </x:c>
      <x:c r="H4727" s="69" t="n">
        <x:v>1.739</x:v>
      </x:c>
      <x:c r="I4727" s="68" t="n">
        <x:v>6296</x:v>
      </x:c>
      <x:c r="J4727" s="68" t="n">
        <x:v>12</x:v>
      </x:c>
      <x:c r="K4727" s="68" t="n">
        <x:v>578</x:v>
      </x:c>
      <x:c r="L4727" s="68" t="n">
        <x:v>2.2</x:v>
      </x:c>
      <x:c r="M4727" s="70" t="n">
        <x:v>0.014</x:v>
      </x:c>
      <x:c r="N4727" s="71" t="n">
        <x:v>142</x:v>
      </x:c>
      <x:c r="O4727" s="33" t="n">
        <x:f>ROUND(3*E4727+F4727+G4727*H4727,1)</x:f>
        <x:v>132.2</x:v>
      </x:c>
      <x:c r="P4727" s="33" t="n">
        <x:f>ROUND('Inputs'!$C$4*'Inputs'!$C$7*'Inputs'!$C$5*C4727/3600,1)</x:f>
        <x:v>4593.3</x:v>
      </x:c>
      <x:c r="Q4727" s="33" t="n">
        <x:f>ROUND(('Inputs'!$C$4/B4727)*'Inputs'!$C$7*'Inputs'!$C$6*D4727/3600,1)</x:f>
        <x:v>2532.5</x:v>
      </x:c>
      <x:c r="R4727" s="59" t="n">
        <x:f>ROUND((P4727-Q4727)*O4727-('Inputs'!$C$4/B4727)*(I4727/J4727+K4727)-'Inputs'!$C$4*L4727-('Inputs'!$C$4*'Inputs'!$C$20*'Inputs'!$C$21*'Inputs'!$C$22/1000)*M4727*N4727,0)</x:f>
        <x:v>-132931</x:v>
      </x:c>
      <x:c r="S4727" s="59" t="n">
        <x:f>ROUND(R4727/'Inputs'!$C$4,2)</x:f>
        <x:v>-13.29</x:v>
      </x:c>
      <x:c r="T4727" s="33" t="n">
        <x:f>ROUND((P4727-Q4727)*G4727*'Inputs'!$C$25/1000,1)</x:f>
        <x:v>42.6</x:v>
      </x:c>
    </x:row>
    <x:row r="4728">
      <x:c r="A4728" t="n">
        <x:v>4713</x:v>
      </x:c>
      <x:c r="B4728" s="68" t="n">
        <x:v>57</x:v>
      </x:c>
      <x:c r="C4728" s="68" t="n">
        <x:v>32.2</x:v>
      </x:c>
      <x:c r="D4728" s="68" t="n">
        <x:v>219.3</x:v>
      </x:c>
      <x:c r="E4728" s="68" t="n">
        <x:v>26.6</x:v>
      </x:c>
      <x:c r="F4728" s="68" t="n">
        <x:v>48</x:v>
      </x:c>
      <x:c r="G4728" s="68" t="n">
        <x:v>8.5</x:v>
      </x:c>
      <x:c r="H4728" s="69" t="n">
        <x:v>1.84</x:v>
      </x:c>
      <x:c r="I4728" s="68" t="n">
        <x:v>8754</x:v>
      </x:c>
      <x:c r="J4728" s="68" t="n">
        <x:v>10.5</x:v>
      </x:c>
      <x:c r="K4728" s="68" t="n">
        <x:v>594</x:v>
      </x:c>
      <x:c r="L4728" s="68" t="n">
        <x:v>2</x:v>
      </x:c>
      <x:c r="M4728" s="70" t="n">
        <x:v>0.033</x:v>
      </x:c>
      <x:c r="N4728" s="71" t="n">
        <x:v>92</x:v>
      </x:c>
      <x:c r="O4728" s="33" t="n">
        <x:f>ROUND(3*E4728+F4728+G4728*H4728,1)</x:f>
        <x:v>143.4</x:v>
      </x:c>
      <x:c r="P4728" s="33" t="n">
        <x:f>ROUND('Inputs'!$C$4*'Inputs'!$C$7*'Inputs'!$C$5*C4728/3600,1)</x:f>
        <x:v>4651.1</x:v>
      </x:c>
      <x:c r="Q4728" s="33" t="n">
        <x:f>ROUND(('Inputs'!$C$4/B4728)*'Inputs'!$C$7*'Inputs'!$C$6*D4728/3600,1)</x:f>
        <x:v>1111.5</x:v>
      </x:c>
      <x:c r="R4728" s="59" t="n">
        <x:f>ROUND((P4728-Q4728)*O4728-('Inputs'!$C$4/B4728)*(I4728/J4728+K4728)-'Inputs'!$C$4*L4728-('Inputs'!$C$4*'Inputs'!$C$20*'Inputs'!$C$21*'Inputs'!$C$22/1000)*M4728*N4728,0)</x:f>
        <x:v>230314</x:v>
      </x:c>
      <x:c r="S4728" s="59" t="n">
        <x:f>ROUND(R4728/'Inputs'!$C$4,2)</x:f>
        <x:v>23.03</x:v>
      </x:c>
      <x:c r="T4728" s="33" t="n">
        <x:f>ROUND((P4728-Q4728)*G4728*'Inputs'!$C$25/1000,1)</x:f>
        <x:v>77.7</x:v>
      </x:c>
    </x:row>
    <x:row r="4729">
      <x:c r="A4729" t="n">
        <x:v>4714</x:v>
      </x:c>
      <x:c r="B4729" s="68" t="n">
        <x:v>43</x:v>
      </x:c>
      <x:c r="C4729" s="68" t="n">
        <x:v>29.4</x:v>
      </x:c>
      <x:c r="D4729" s="68" t="n">
        <x:v>231.7</x:v>
      </x:c>
      <x:c r="E4729" s="68" t="n">
        <x:v>25.1</x:v>
      </x:c>
      <x:c r="F4729" s="68" t="n">
        <x:v>41.9</x:v>
      </x:c>
      <x:c r="G4729" s="68" t="n">
        <x:v>8.5</x:v>
      </x:c>
      <x:c r="H4729" s="69" t="n">
        <x:v>1.862</x:v>
      </x:c>
      <x:c r="I4729" s="68" t="n">
        <x:v>7877</x:v>
      </x:c>
      <x:c r="J4729" s="68" t="n">
        <x:v>9.6</x:v>
      </x:c>
      <x:c r="K4729" s="68" t="n">
        <x:v>762</x:v>
      </x:c>
      <x:c r="L4729" s="68" t="n">
        <x:v>3.8</x:v>
      </x:c>
      <x:c r="M4729" s="70" t="n">
        <x:v>0.019</x:v>
      </x:c>
      <x:c r="N4729" s="71" t="n">
        <x:v>109</x:v>
      </x:c>
      <x:c r="O4729" s="33" t="n">
        <x:f>ROUND(3*E4729+F4729+G4729*H4729,1)</x:f>
        <x:v>133</x:v>
      </x:c>
      <x:c r="P4729" s="33" t="n">
        <x:f>ROUND('Inputs'!$C$4*'Inputs'!$C$7*'Inputs'!$C$5*C4729/3600,1)</x:f>
        <x:v>4246.7</x:v>
      </x:c>
      <x:c r="Q4729" s="33" t="n">
        <x:f>ROUND(('Inputs'!$C$4/B4729)*'Inputs'!$C$7*'Inputs'!$C$6*D4729/3600,1)</x:f>
        <x:v>1556.6</x:v>
      </x:c>
      <x:c r="R4729" s="59" t="n">
        <x:f>ROUND((P4729-Q4729)*O4729-('Inputs'!$C$4/B4729)*(I4729/J4729+K4729)-'Inputs'!$C$4*L4729-('Inputs'!$C$4*'Inputs'!$C$20*'Inputs'!$C$21*'Inputs'!$C$22/1000)*M4729*N4729,0)</x:f>
        <x:v>-52876</x:v>
      </x:c>
      <x:c r="S4729" s="59" t="n">
        <x:f>ROUND(R4729/'Inputs'!$C$4,2)</x:f>
        <x:v>-5.29</x:v>
      </x:c>
      <x:c r="T4729" s="33" t="n">
        <x:f>ROUND((P4729-Q4729)*G4729*'Inputs'!$C$25/1000,1)</x:f>
        <x:v>59.1</x:v>
      </x:c>
    </x:row>
    <x:row r="4730">
      <x:c r="A4730" t="n">
        <x:v>4715</x:v>
      </x:c>
      <x:c r="B4730" s="68" t="n">
        <x:v>59.2</x:v>
      </x:c>
      <x:c r="C4730" s="68" t="n">
        <x:v>28.3</x:v>
      </x:c>
      <x:c r="D4730" s="68" t="n">
        <x:v>183.6</x:v>
      </x:c>
      <x:c r="E4730" s="68" t="n">
        <x:v>21.3</x:v>
      </x:c>
      <x:c r="F4730" s="68" t="n">
        <x:v>53.7</x:v>
      </x:c>
      <x:c r="G4730" s="68" t="n">
        <x:v>10.4</x:v>
      </x:c>
      <x:c r="H4730" s="69" t="n">
        <x:v>1.748</x:v>
      </x:c>
      <x:c r="I4730" s="68" t="n">
        <x:v>4838</x:v>
      </x:c>
      <x:c r="J4730" s="68" t="n">
        <x:v>8.7</x:v>
      </x:c>
      <x:c r="K4730" s="68" t="n">
        <x:v>499</x:v>
      </x:c>
      <x:c r="L4730" s="68" t="n">
        <x:v>2.7</x:v>
      </x:c>
      <x:c r="M4730" s="70" t="n">
        <x:v>0.047</x:v>
      </x:c>
      <x:c r="N4730" s="71" t="n">
        <x:v>86</x:v>
      </x:c>
      <x:c r="O4730" s="33" t="n">
        <x:f>ROUND(3*E4730+F4730+G4730*H4730,1)</x:f>
        <x:v>135.8</x:v>
      </x:c>
      <x:c r="P4730" s="33" t="n">
        <x:f>ROUND('Inputs'!$C$4*'Inputs'!$C$7*'Inputs'!$C$5*C4730/3600,1)</x:f>
        <x:v>4087.8</x:v>
      </x:c>
      <x:c r="Q4730" s="33" t="n">
        <x:f>ROUND(('Inputs'!$C$4/B4730)*'Inputs'!$C$7*'Inputs'!$C$6*D4730/3600,1)</x:f>
        <x:v>895.9</x:v>
      </x:c>
      <x:c r="R4730" s="59" t="n">
        <x:f>ROUND((P4730-Q4730)*O4730-('Inputs'!$C$4/B4730)*(I4730/J4730+K4730)-'Inputs'!$C$4*L4730-('Inputs'!$C$4*'Inputs'!$C$20*'Inputs'!$C$21*'Inputs'!$C$22/1000)*M4730*N4730,0)</x:f>
        <x:v>219197</x:v>
      </x:c>
      <x:c r="S4730" s="59" t="n">
        <x:f>ROUND(R4730/'Inputs'!$C$4,2)</x:f>
        <x:v>21.92</x:v>
      </x:c>
      <x:c r="T4730" s="33" t="n">
        <x:f>ROUND((P4730-Q4730)*G4730*'Inputs'!$C$25/1000,1)</x:f>
        <x:v>85.8</x:v>
      </x:c>
    </x:row>
    <x:row r="4731">
      <x:c r="A4731" t="n">
        <x:v>4716</x:v>
      </x:c>
      <x:c r="B4731" s="68" t="n">
        <x:v>53.5</x:v>
      </x:c>
      <x:c r="C4731" s="68" t="n">
        <x:v>31.4</x:v>
      </x:c>
      <x:c r="D4731" s="68" t="n">
        <x:v>269.7</x:v>
      </x:c>
      <x:c r="E4731" s="68" t="n">
        <x:v>25.2</x:v>
      </x:c>
      <x:c r="F4731" s="68" t="n">
        <x:v>39.8</x:v>
      </x:c>
      <x:c r="G4731" s="68" t="n">
        <x:v>10.6</x:v>
      </x:c>
      <x:c r="H4731" s="69" t="n">
        <x:v>1.939</x:v>
      </x:c>
      <x:c r="I4731" s="68" t="n">
        <x:v>7395</x:v>
      </x:c>
      <x:c r="J4731" s="68" t="n">
        <x:v>9.4</x:v>
      </x:c>
      <x:c r="K4731" s="68" t="n">
        <x:v>818</x:v>
      </x:c>
      <x:c r="L4731" s="68" t="n">
        <x:v>5.3</x:v>
      </x:c>
      <x:c r="M4731" s="70" t="n">
        <x:v>0.04</x:v>
      </x:c>
      <x:c r="N4731" s="71" t="n">
        <x:v>78</x:v>
      </x:c>
      <x:c r="O4731" s="33" t="n">
        <x:f>ROUND(3*E4731+F4731+G4731*H4731,1)</x:f>
        <x:v>136</x:v>
      </x:c>
      <x:c r="P4731" s="33" t="n">
        <x:f>ROUND('Inputs'!$C$4*'Inputs'!$C$7*'Inputs'!$C$5*C4731/3600,1)</x:f>
        <x:v>4535.6</x:v>
      </x:c>
      <x:c r="Q4731" s="33" t="n">
        <x:f>ROUND(('Inputs'!$C$4/B4731)*'Inputs'!$C$7*'Inputs'!$C$6*D4731/3600,1)</x:f>
        <x:v>1456.3</x:v>
      </x:c>
      <x:c r="R4731" s="59" t="n">
        <x:f>ROUND((P4731-Q4731)*O4731-('Inputs'!$C$4/B4731)*(I4731/J4731+K4731)-'Inputs'!$C$4*L4731-('Inputs'!$C$4*'Inputs'!$C$20*'Inputs'!$C$21*'Inputs'!$C$22/1000)*M4731*N4731,0)</x:f>
        <x:v>58864</x:v>
      </x:c>
      <x:c r="S4731" s="59" t="n">
        <x:f>ROUND(R4731/'Inputs'!$C$4,2)</x:f>
        <x:v>5.89</x:v>
      </x:c>
      <x:c r="T4731" s="33" t="n">
        <x:f>ROUND((P4731-Q4731)*G4731*'Inputs'!$C$25/1000,1)</x:f>
        <x:v>84.3</x:v>
      </x:c>
    </x:row>
    <x:row r="4732">
      <x:c r="A4732" t="n">
        <x:v>4717</x:v>
      </x:c>
      <x:c r="B4732" s="68" t="n">
        <x:v>37.8</x:v>
      </x:c>
      <x:c r="C4732" s="68" t="n">
        <x:v>29.8</x:v>
      </x:c>
      <x:c r="D4732" s="68" t="n">
        <x:v>294.7</x:v>
      </x:c>
      <x:c r="E4732" s="68" t="n">
        <x:v>27.9</x:v>
      </x:c>
      <x:c r="F4732" s="68" t="n">
        <x:v>54</x:v>
      </x:c>
      <x:c r="G4732" s="68" t="n">
        <x:v>9.6</x:v>
      </x:c>
      <x:c r="H4732" s="69" t="n">
        <x:v>1.758</x:v>
      </x:c>
      <x:c r="I4732" s="68" t="n">
        <x:v>5485</x:v>
      </x:c>
      <x:c r="J4732" s="68" t="n">
        <x:v>9.4</x:v>
      </x:c>
      <x:c r="K4732" s="68" t="n">
        <x:v>560</x:v>
      </x:c>
      <x:c r="L4732" s="68" t="n">
        <x:v>2.9</x:v>
      </x:c>
      <x:c r="M4732" s="70" t="n">
        <x:v>0.086</x:v>
      </x:c>
      <x:c r="N4732" s="71" t="n">
        <x:v>79</x:v>
      </x:c>
      <x:c r="O4732" s="33" t="n">
        <x:f>ROUND(3*E4732+F4732+G4732*H4732,1)</x:f>
        <x:v>154.6</x:v>
      </x:c>
      <x:c r="P4732" s="33" t="n">
        <x:f>ROUND('Inputs'!$C$4*'Inputs'!$C$7*'Inputs'!$C$5*C4732/3600,1)</x:f>
        <x:v>4304.4</x:v>
      </x:c>
      <x:c r="Q4732" s="33" t="n">
        <x:f>ROUND(('Inputs'!$C$4/B4732)*'Inputs'!$C$7*'Inputs'!$C$6*D4732/3600,1)</x:f>
        <x:v>2252.3</x:v>
      </x:c>
      <x:c r="R4732" s="59" t="n">
        <x:f>ROUND((P4732-Q4732)*O4732-('Inputs'!$C$4/B4732)*(I4732/J4732+K4732)-'Inputs'!$C$4*L4732-('Inputs'!$C$4*'Inputs'!$C$20*'Inputs'!$C$21*'Inputs'!$C$22/1000)*M4732*N4732,0)</x:f>
        <x:v>-29454</x:v>
      </x:c>
      <x:c r="S4732" s="59" t="n">
        <x:f>ROUND(R4732/'Inputs'!$C$4,2)</x:f>
        <x:v>-2.95</x:v>
      </x:c>
      <x:c r="T4732" s="33" t="n">
        <x:f>ROUND((P4732-Q4732)*G4732*'Inputs'!$C$25/1000,1)</x:f>
        <x:v>50.9</x:v>
      </x:c>
    </x:row>
    <x:row r="4733">
      <x:c r="A4733" t="n">
        <x:v>4718</x:v>
      </x:c>
      <x:c r="B4733" s="68" t="n">
        <x:v>27</x:v>
      </x:c>
      <x:c r="C4733" s="68" t="n">
        <x:v>30.2</x:v>
      </x:c>
      <x:c r="D4733" s="68" t="n">
        <x:v>232.5</x:v>
      </x:c>
      <x:c r="E4733" s="68" t="n">
        <x:v>22.3</x:v>
      </x:c>
      <x:c r="F4733" s="68" t="n">
        <x:v>52.4</x:v>
      </x:c>
      <x:c r="G4733" s="68" t="n">
        <x:v>9.7</x:v>
      </x:c>
      <x:c r="H4733" s="69" t="n">
        <x:v>1.792</x:v>
      </x:c>
      <x:c r="I4733" s="68" t="n">
        <x:v>7883</x:v>
      </x:c>
      <x:c r="J4733" s="68" t="n">
        <x:v>14.5</x:v>
      </x:c>
      <x:c r="K4733" s="68" t="n">
        <x:v>693</x:v>
      </x:c>
      <x:c r="L4733" s="68" t="n">
        <x:v>5.4</x:v>
      </x:c>
      <x:c r="M4733" s="70" t="n">
        <x:v>0.062</x:v>
      </x:c>
      <x:c r="N4733" s="71" t="n">
        <x:v>71</x:v>
      </x:c>
      <x:c r="O4733" s="33" t="n">
        <x:f>ROUND(3*E4733+F4733+G4733*H4733,1)</x:f>
        <x:v>136.7</x:v>
      </x:c>
      <x:c r="P4733" s="33" t="n">
        <x:f>ROUND('Inputs'!$C$4*'Inputs'!$C$7*'Inputs'!$C$5*C4733/3600,1)</x:f>
        <x:v>4362.2</x:v>
      </x:c>
      <x:c r="Q4733" s="33" t="n">
        <x:f>ROUND(('Inputs'!$C$4/B4733)*'Inputs'!$C$7*'Inputs'!$C$6*D4733/3600,1)</x:f>
        <x:v>2487.7</x:v>
      </x:c>
      <x:c r="R4733" s="59" t="n">
        <x:f>ROUND((P4733-Q4733)*O4733-('Inputs'!$C$4/B4733)*(I4733/J4733+K4733)-'Inputs'!$C$4*L4733-('Inputs'!$C$4*'Inputs'!$C$20*'Inputs'!$C$21*'Inputs'!$C$22/1000)*M4733*N4733,0)</x:f>
        <x:v>-265620</x:v>
      </x:c>
      <x:c r="S4733" s="59" t="n">
        <x:f>ROUND(R4733/'Inputs'!$C$4,2)</x:f>
        <x:v>-26.56</x:v>
      </x:c>
      <x:c r="T4733" s="33" t="n">
        <x:f>ROUND((P4733-Q4733)*G4733*'Inputs'!$C$25/1000,1)</x:f>
        <x:v>47</x:v>
      </x:c>
    </x:row>
    <x:row r="4734">
      <x:c r="A4734" t="n">
        <x:v>4719</x:v>
      </x:c>
      <x:c r="B4734" s="68" t="n">
        <x:v>27.7</x:v>
      </x:c>
      <x:c r="C4734" s="68" t="n">
        <x:v>26.1</x:v>
      </x:c>
      <x:c r="D4734" s="68" t="n">
        <x:v>258</x:v>
      </x:c>
      <x:c r="E4734" s="68" t="n">
        <x:v>26.5</x:v>
      </x:c>
      <x:c r="F4734" s="68" t="n">
        <x:v>52.2</x:v>
      </x:c>
      <x:c r="G4734" s="68" t="n">
        <x:v>8.2</x:v>
      </x:c>
      <x:c r="H4734" s="69" t="n">
        <x:v>1.831</x:v>
      </x:c>
      <x:c r="I4734" s="68" t="n">
        <x:v>7384</x:v>
      </x:c>
      <x:c r="J4734" s="68" t="n">
        <x:v>11.9</x:v>
      </x:c>
      <x:c r="K4734" s="68" t="n">
        <x:v>550</x:v>
      </x:c>
      <x:c r="L4734" s="68" t="n">
        <x:v>3.2</x:v>
      </x:c>
      <x:c r="M4734" s="70" t="n">
        <x:v>0.087</x:v>
      </x:c>
      <x:c r="N4734" s="71" t="n">
        <x:v>104</x:v>
      </x:c>
      <x:c r="O4734" s="33" t="n">
        <x:f>ROUND(3*E4734+F4734+G4734*H4734,1)</x:f>
        <x:v>146.7</x:v>
      </x:c>
      <x:c r="P4734" s="33" t="n">
        <x:f>ROUND('Inputs'!$C$4*'Inputs'!$C$7*'Inputs'!$C$5*C4734/3600,1)</x:f>
        <x:v>3770</x:v>
      </x:c>
      <x:c r="Q4734" s="33" t="n">
        <x:f>ROUND(('Inputs'!$C$4/B4734)*'Inputs'!$C$7*'Inputs'!$C$6*D4734/3600,1)</x:f>
        <x:v>2690.7</x:v>
      </x:c>
      <x:c r="R4734" s="59" t="n">
        <x:f>ROUND((P4734-Q4734)*O4734-('Inputs'!$C$4/B4734)*(I4734/J4734+K4734)-'Inputs'!$C$4*L4734-('Inputs'!$C$4*'Inputs'!$C$20*'Inputs'!$C$21*'Inputs'!$C$22/1000)*M4734*N4734,0)</x:f>
        <x:v>-316464</x:v>
      </x:c>
      <x:c r="S4734" s="59" t="n">
        <x:f>ROUND(R4734/'Inputs'!$C$4,2)</x:f>
        <x:v>-31.65</x:v>
      </x:c>
      <x:c r="T4734" s="33" t="n">
        <x:f>ROUND((P4734-Q4734)*G4734*'Inputs'!$C$25/1000,1)</x:f>
        <x:v>22.9</x:v>
      </x:c>
    </x:row>
    <x:row r="4735">
      <x:c r="A4735" t="n">
        <x:v>4720</x:v>
      </x:c>
      <x:c r="B4735" s="68" t="n">
        <x:v>26.1</x:v>
      </x:c>
      <x:c r="C4735" s="68" t="n">
        <x:v>28.7</x:v>
      </x:c>
      <x:c r="D4735" s="68" t="n">
        <x:v>165.9</x:v>
      </x:c>
      <x:c r="E4735" s="68" t="n">
        <x:v>24.8</x:v>
      </x:c>
      <x:c r="F4735" s="68" t="n">
        <x:v>31.7</x:v>
      </x:c>
      <x:c r="G4735" s="68" t="n">
        <x:v>8.2</x:v>
      </x:c>
      <x:c r="H4735" s="69" t="n">
        <x:v>1.65</x:v>
      </x:c>
      <x:c r="I4735" s="68" t="n">
        <x:v>8505</x:v>
      </x:c>
      <x:c r="J4735" s="68" t="n">
        <x:v>15</x:v>
      </x:c>
      <x:c r="K4735" s="68" t="n">
        <x:v>587</x:v>
      </x:c>
      <x:c r="L4735" s="68" t="n">
        <x:v>5.4</x:v>
      </x:c>
      <x:c r="M4735" s="70" t="n">
        <x:v>0.046</x:v>
      </x:c>
      <x:c r="N4735" s="71" t="n">
        <x:v>72</x:v>
      </x:c>
      <x:c r="O4735" s="33" t="n">
        <x:f>ROUND(3*E4735+F4735+G4735*H4735,1)</x:f>
        <x:v>119.6</x:v>
      </x:c>
      <x:c r="P4735" s="33" t="n">
        <x:f>ROUND('Inputs'!$C$4*'Inputs'!$C$7*'Inputs'!$C$5*C4735/3600,1)</x:f>
        <x:v>4145.6</x:v>
      </x:c>
      <x:c r="Q4735" s="33" t="n">
        <x:f>ROUND(('Inputs'!$C$4/B4735)*'Inputs'!$C$7*'Inputs'!$C$6*D4735/3600,1)</x:f>
        <x:v>1836.3</x:v>
      </x:c>
      <x:c r="R4735" s="59" t="n">
        <x:f>ROUND((P4735-Q4735)*O4735-('Inputs'!$C$4/B4735)*(I4735/J4735+K4735)-'Inputs'!$C$4*L4735-('Inputs'!$C$4*'Inputs'!$C$20*'Inputs'!$C$21*'Inputs'!$C$22/1000)*M4735*N4735,0)</x:f>
        <x:v>-227359</x:v>
      </x:c>
      <x:c r="S4735" s="59" t="n">
        <x:f>ROUND(R4735/'Inputs'!$C$4,2)</x:f>
        <x:v>-22.74</x:v>
      </x:c>
      <x:c r="T4735" s="33" t="n">
        <x:f>ROUND((P4735-Q4735)*G4735*'Inputs'!$C$25/1000,1)</x:f>
        <x:v>48.9</x:v>
      </x:c>
    </x:row>
    <x:row r="4736">
      <x:c r="A4736" t="n">
        <x:v>4721</x:v>
      </x:c>
      <x:c r="B4736" s="68" t="n">
        <x:v>60</x:v>
      </x:c>
      <x:c r="C4736" s="68" t="n">
        <x:v>30.3</x:v>
      </x:c>
      <x:c r="D4736" s="68" t="n">
        <x:v>251.4</x:v>
      </x:c>
      <x:c r="E4736" s="68" t="n">
        <x:v>21.7</x:v>
      </x:c>
      <x:c r="F4736" s="68" t="n">
        <x:v>32.8</x:v>
      </x:c>
      <x:c r="G4736" s="68" t="n">
        <x:v>7.9</x:v>
      </x:c>
      <x:c r="H4736" s="69" t="n">
        <x:v>1.849</x:v>
      </x:c>
      <x:c r="I4736" s="68" t="n">
        <x:v>7333</x:v>
      </x:c>
      <x:c r="J4736" s="68" t="n">
        <x:v>8.7</x:v>
      </x:c>
      <x:c r="K4736" s="68" t="n">
        <x:v>398</x:v>
      </x:c>
      <x:c r="L4736" s="68" t="n">
        <x:v>3</x:v>
      </x:c>
      <x:c r="M4736" s="70" t="n">
        <x:v>0.07</x:v>
      </x:c>
      <x:c r="N4736" s="71" t="n">
        <x:v>60</x:v>
      </x:c>
      <x:c r="O4736" s="33" t="n">
        <x:f>ROUND(3*E4736+F4736+G4736*H4736,1)</x:f>
        <x:v>112.5</x:v>
      </x:c>
      <x:c r="P4736" s="33" t="n">
        <x:f>ROUND('Inputs'!$C$4*'Inputs'!$C$7*'Inputs'!$C$5*C4736/3600,1)</x:f>
        <x:v>4376.7</x:v>
      </x:c>
      <x:c r="Q4736" s="33" t="n">
        <x:f>ROUND(('Inputs'!$C$4/B4736)*'Inputs'!$C$7*'Inputs'!$C$6*D4736/3600,1)</x:f>
        <x:v>1210.4</x:v>
      </x:c>
      <x:c r="R4736" s="59" t="n">
        <x:f>ROUND((P4736-Q4736)*O4736-('Inputs'!$C$4/B4736)*(I4736/J4736+K4736)-'Inputs'!$C$4*L4736-('Inputs'!$C$4*'Inputs'!$C$20*'Inputs'!$C$21*'Inputs'!$C$22/1000)*M4736*N4736,0)</x:f>
        <x:v>110005</x:v>
      </x:c>
      <x:c r="S4736" s="59" t="n">
        <x:f>ROUND(R4736/'Inputs'!$C$4,2)</x:f>
        <x:v>11</x:v>
      </x:c>
      <x:c r="T4736" s="33" t="n">
        <x:f>ROUND((P4736-Q4736)*G4736*'Inputs'!$C$25/1000,1)</x:f>
        <x:v>64.6</x:v>
      </x:c>
    </x:row>
    <x:row r="4737">
      <x:c r="A4737" t="n">
        <x:v>4722</x:v>
      </x:c>
      <x:c r="B4737" s="68" t="n">
        <x:v>52.1</x:v>
      </x:c>
      <x:c r="C4737" s="68" t="n">
        <x:v>35.7</x:v>
      </x:c>
      <x:c r="D4737" s="68" t="n">
        <x:v>220.9</x:v>
      </x:c>
      <x:c r="E4737" s="68" t="n">
        <x:v>21</x:v>
      </x:c>
      <x:c r="F4737" s="68" t="n">
        <x:v>52.6</x:v>
      </x:c>
      <x:c r="G4737" s="68" t="n">
        <x:v>7.1</x:v>
      </x:c>
      <x:c r="H4737" s="69" t="n">
        <x:v>1.773</x:v>
      </x:c>
      <x:c r="I4737" s="68" t="n">
        <x:v>7902</x:v>
      </x:c>
      <x:c r="J4737" s="68" t="n">
        <x:v>8.7</x:v>
      </x:c>
      <x:c r="K4737" s="68" t="n">
        <x:v>901</x:v>
      </x:c>
      <x:c r="L4737" s="68" t="n">
        <x:v>4</x:v>
      </x:c>
      <x:c r="M4737" s="70" t="n">
        <x:v>0.059</x:v>
      </x:c>
      <x:c r="N4737" s="71" t="n">
        <x:v>118</x:v>
      </x:c>
      <x:c r="O4737" s="33" t="n">
        <x:f>ROUND(3*E4737+F4737+G4737*H4737,1)</x:f>
        <x:v>128.2</x:v>
      </x:c>
      <x:c r="P4737" s="33" t="n">
        <x:f>ROUND('Inputs'!$C$4*'Inputs'!$C$7*'Inputs'!$C$5*C4737/3600,1)</x:f>
        <x:v>5156.7</x:v>
      </x:c>
      <x:c r="Q4737" s="33" t="n">
        <x:f>ROUND(('Inputs'!$C$4/B4737)*'Inputs'!$C$7*'Inputs'!$C$6*D4737/3600,1)</x:f>
        <x:v>1224.9</x:v>
      </x:c>
      <x:c r="R4737" s="59" t="n">
        <x:f>ROUND((P4737-Q4737)*O4737-('Inputs'!$C$4/B4737)*(I4737/J4737+K4737)-'Inputs'!$C$4*L4737-('Inputs'!$C$4*'Inputs'!$C$20*'Inputs'!$C$21*'Inputs'!$C$22/1000)*M4737*N4737,0)</x:f>
        <x:v>101219</x:v>
      </x:c>
      <x:c r="S4737" s="59" t="n">
        <x:f>ROUND(R4737/'Inputs'!$C$4,2)</x:f>
        <x:v>10.12</x:v>
      </x:c>
      <x:c r="T4737" s="33" t="n">
        <x:f>ROUND((P4737-Q4737)*G4737*'Inputs'!$C$25/1000,1)</x:f>
        <x:v>72.1</x:v>
      </x:c>
    </x:row>
    <x:row r="4738">
      <x:c r="A4738" t="n">
        <x:v>4723</x:v>
      </x:c>
      <x:c r="B4738" s="68" t="n">
        <x:v>47.7</x:v>
      </x:c>
      <x:c r="C4738" s="68" t="n">
        <x:v>27.7</x:v>
      </x:c>
      <x:c r="D4738" s="68" t="n">
        <x:v>174.6</x:v>
      </x:c>
      <x:c r="E4738" s="68" t="n">
        <x:v>27.4</x:v>
      </x:c>
      <x:c r="F4738" s="68" t="n">
        <x:v>42.4</x:v>
      </x:c>
      <x:c r="G4738" s="68" t="n">
        <x:v>10.8</x:v>
      </x:c>
      <x:c r="H4738" s="69" t="n">
        <x:v>1.885</x:v>
      </x:c>
      <x:c r="I4738" s="68" t="n">
        <x:v>8548</x:v>
      </x:c>
      <x:c r="J4738" s="68" t="n">
        <x:v>8.7</x:v>
      </x:c>
      <x:c r="K4738" s="68" t="n">
        <x:v>650</x:v>
      </x:c>
      <x:c r="L4738" s="68" t="n">
        <x:v>2.1</x:v>
      </x:c>
      <x:c r="M4738" s="70" t="n">
        <x:v>0.082</x:v>
      </x:c>
      <x:c r="N4738" s="71" t="n">
        <x:v>62</x:v>
      </x:c>
      <x:c r="O4738" s="33" t="n">
        <x:f>ROUND(3*E4738+F4738+G4738*H4738,1)</x:f>
        <x:v>145</x:v>
      </x:c>
      <x:c r="P4738" s="33" t="n">
        <x:f>ROUND('Inputs'!$C$4*'Inputs'!$C$7*'Inputs'!$C$5*C4738/3600,1)</x:f>
        <x:v>4001.1</x:v>
      </x:c>
      <x:c r="Q4738" s="33" t="n">
        <x:f>ROUND(('Inputs'!$C$4/B4738)*'Inputs'!$C$7*'Inputs'!$C$6*D4738/3600,1)</x:f>
        <x:v>1057.4</x:v>
      </x:c>
      <x:c r="R4738" s="59" t="n">
        <x:f>ROUND((P4738-Q4738)*O4738-('Inputs'!$C$4/B4738)*(I4738/J4738+K4738)-'Inputs'!$C$4*L4738-('Inputs'!$C$4*'Inputs'!$C$20*'Inputs'!$C$21*'Inputs'!$C$22/1000)*M4738*N4738,0)</x:f>
        <x:v>52219</x:v>
      </x:c>
      <x:c r="S4738" s="59" t="n">
        <x:f>ROUND(R4738/'Inputs'!$C$4,2)</x:f>
        <x:v>5.22</x:v>
      </x:c>
      <x:c r="T4738" s="33" t="n">
        <x:f>ROUND((P4738-Q4738)*G4738*'Inputs'!$C$25/1000,1)</x:f>
        <x:v>82.1</x:v>
      </x:c>
    </x:row>
    <x:row r="4739">
      <x:c r="A4739" t="n">
        <x:v>4724</x:v>
      </x:c>
      <x:c r="B4739" s="68" t="n">
        <x:v>40.8</x:v>
      </x:c>
      <x:c r="C4739" s="68" t="n">
        <x:v>29</x:v>
      </x:c>
      <x:c r="D4739" s="68" t="n">
        <x:v>202.9</x:v>
      </x:c>
      <x:c r="E4739" s="68" t="n">
        <x:v>22.2</x:v>
      </x:c>
      <x:c r="F4739" s="68" t="n">
        <x:v>37.6</x:v>
      </x:c>
      <x:c r="G4739" s="68" t="n">
        <x:v>7.7</x:v>
      </x:c>
      <x:c r="H4739" s="69" t="n">
        <x:v>1.706</x:v>
      </x:c>
      <x:c r="I4739" s="68" t="n">
        <x:v>4933</x:v>
      </x:c>
      <x:c r="J4739" s="68" t="n">
        <x:v>14.5</x:v>
      </x:c>
      <x:c r="K4739" s="68" t="n">
        <x:v>743</x:v>
      </x:c>
      <x:c r="L4739" s="68" t="n">
        <x:v>1.8</x:v>
      </x:c>
      <x:c r="M4739" s="70" t="n">
        <x:v>0.011</x:v>
      </x:c>
      <x:c r="N4739" s="71" t="n">
        <x:v>100</x:v>
      </x:c>
      <x:c r="O4739" s="33" t="n">
        <x:f>ROUND(3*E4739+F4739+G4739*H4739,1)</x:f>
        <x:v>117.3</x:v>
      </x:c>
      <x:c r="P4739" s="33" t="n">
        <x:f>ROUND('Inputs'!$C$4*'Inputs'!$C$7*'Inputs'!$C$5*C4739/3600,1)</x:f>
        <x:v>4188.9</x:v>
      </x:c>
      <x:c r="Q4739" s="33" t="n">
        <x:f>ROUND(('Inputs'!$C$4/B4739)*'Inputs'!$C$7*'Inputs'!$C$6*D4739/3600,1)</x:f>
        <x:v>1436.7</x:v>
      </x:c>
      <x:c r="R4739" s="59" t="n">
        <x:f>ROUND((P4739-Q4739)*O4739-('Inputs'!$C$4/B4739)*(I4739/J4739+K4739)-'Inputs'!$C$4*L4739-('Inputs'!$C$4*'Inputs'!$C$20*'Inputs'!$C$21*'Inputs'!$C$22/1000)*M4739*N4739,0)</x:f>
        <x:v>36881</x:v>
      </x:c>
      <x:c r="S4739" s="59" t="n">
        <x:f>ROUND(R4739/'Inputs'!$C$4,2)</x:f>
        <x:v>3.69</x:v>
      </x:c>
      <x:c r="T4739" s="33" t="n">
        <x:f>ROUND((P4739-Q4739)*G4739*'Inputs'!$C$25/1000,1)</x:f>
        <x:v>54.8</x:v>
      </x:c>
    </x:row>
    <x:row r="4740">
      <x:c r="A4740" t="n">
        <x:v>4725</x:v>
      </x:c>
      <x:c r="B4740" s="68" t="n">
        <x:v>40.3</x:v>
      </x:c>
      <x:c r="C4740" s="68" t="n">
        <x:v>28.8</x:v>
      </x:c>
      <x:c r="D4740" s="68" t="n">
        <x:v>205.1</x:v>
      </x:c>
      <x:c r="E4740" s="68" t="n">
        <x:v>23.5</x:v>
      </x:c>
      <x:c r="F4740" s="68" t="n">
        <x:v>40.3</x:v>
      </x:c>
      <x:c r="G4740" s="68" t="n">
        <x:v>7.5</x:v>
      </x:c>
      <x:c r="H4740" s="69" t="n">
        <x:v>1.866</x:v>
      </x:c>
      <x:c r="I4740" s="68" t="n">
        <x:v>7798</x:v>
      </x:c>
      <x:c r="J4740" s="68" t="n">
        <x:v>8.4</x:v>
      </x:c>
      <x:c r="K4740" s="68" t="n">
        <x:v>853</x:v>
      </x:c>
      <x:c r="L4740" s="68" t="n">
        <x:v>5.8</x:v>
      </x:c>
      <x:c r="M4740" s="70" t="n">
        <x:v>0.021</x:v>
      </x:c>
      <x:c r="N4740" s="71" t="n">
        <x:v>78</x:v>
      </x:c>
      <x:c r="O4740" s="33" t="n">
        <x:f>ROUND(3*E4740+F4740+G4740*H4740,1)</x:f>
        <x:v>124.8</x:v>
      </x:c>
      <x:c r="P4740" s="33" t="n">
        <x:f>ROUND('Inputs'!$C$4*'Inputs'!$C$7*'Inputs'!$C$5*C4740/3600,1)</x:f>
        <x:v>4160</x:v>
      </x:c>
      <x:c r="Q4740" s="33" t="n">
        <x:f>ROUND(('Inputs'!$C$4/B4740)*'Inputs'!$C$7*'Inputs'!$C$6*D4740/3600,1)</x:f>
        <x:v>1470.3</x:v>
      </x:c>
      <x:c r="R4740" s="59" t="n">
        <x:f>ROUND((P4740-Q4740)*O4740-('Inputs'!$C$4/B4740)*(I4740/J4740+K4740)-'Inputs'!$C$4*L4740-('Inputs'!$C$4*'Inputs'!$C$20*'Inputs'!$C$21*'Inputs'!$C$22/1000)*M4740*N4740,0)</x:f>
        <x:v>-168006</x:v>
      </x:c>
      <x:c r="S4740" s="59" t="n">
        <x:f>ROUND(R4740/'Inputs'!$C$4,2)</x:f>
        <x:v>-16.8</x:v>
      </x:c>
      <x:c r="T4740" s="33" t="n">
        <x:f>ROUND((P4740-Q4740)*G4740*'Inputs'!$C$25/1000,1)</x:f>
        <x:v>52.1</x:v>
      </x:c>
    </x:row>
    <x:row r="4741">
      <x:c r="A4741" t="n">
        <x:v>4726</x:v>
      </x:c>
      <x:c r="B4741" s="68" t="n">
        <x:v>26.9</x:v>
      </x:c>
      <x:c r="C4741" s="68" t="n">
        <x:v>26.3</x:v>
      </x:c>
      <x:c r="D4741" s="68" t="n">
        <x:v>274.9</x:v>
      </x:c>
      <x:c r="E4741" s="68" t="n">
        <x:v>24.8</x:v>
      </x:c>
      <x:c r="F4741" s="68" t="n">
        <x:v>40.8</x:v>
      </x:c>
      <x:c r="G4741" s="68" t="n">
        <x:v>10.8</x:v>
      </x:c>
      <x:c r="H4741" s="69" t="n">
        <x:v>1.844</x:v>
      </x:c>
      <x:c r="I4741" s="68" t="n">
        <x:v>6033</x:v>
      </x:c>
      <x:c r="J4741" s="68" t="n">
        <x:v>10.7</x:v>
      </x:c>
      <x:c r="K4741" s="68" t="n">
        <x:v>497</x:v>
      </x:c>
      <x:c r="L4741" s="68" t="n">
        <x:v>2.5</x:v>
      </x:c>
      <x:c r="M4741" s="70" t="n">
        <x:v>0.008</x:v>
      </x:c>
      <x:c r="N4741" s="71" t="n">
        <x:v>127</x:v>
      </x:c>
      <x:c r="O4741" s="33" t="n">
        <x:f>ROUND(3*E4741+F4741+G4741*H4741,1)</x:f>
        <x:v>135.1</x:v>
      </x:c>
      <x:c r="P4741" s="33" t="n">
        <x:f>ROUND('Inputs'!$C$4*'Inputs'!$C$7*'Inputs'!$C$5*C4741/3600,1)</x:f>
        <x:v>3798.9</x:v>
      </x:c>
      <x:c r="Q4741" s="33" t="n">
        <x:f>ROUND(('Inputs'!$C$4/B4741)*'Inputs'!$C$7*'Inputs'!$C$6*D4741/3600,1)</x:f>
        <x:v>2952.3</x:v>
      </x:c>
      <x:c r="R4741" s="59" t="n">
        <x:f>ROUND((P4741-Q4741)*O4741-('Inputs'!$C$4/B4741)*(I4741/J4741+K4741)-'Inputs'!$C$4*L4741-('Inputs'!$C$4*'Inputs'!$C$20*'Inputs'!$C$21*'Inputs'!$C$22/1000)*M4741*N4741,0)</x:f>
        <x:v>-307258</x:v>
      </x:c>
      <x:c r="S4741" s="59" t="n">
        <x:f>ROUND(R4741/'Inputs'!$C$4,2)</x:f>
        <x:v>-30.73</x:v>
      </x:c>
      <x:c r="T4741" s="33" t="n">
        <x:f>ROUND((P4741-Q4741)*G4741*'Inputs'!$C$25/1000,1)</x:f>
        <x:v>23.6</x:v>
      </x:c>
    </x:row>
    <x:row r="4742">
      <x:c r="A4742" t="n">
        <x:v>4727</x:v>
      </x:c>
      <x:c r="B4742" s="68" t="n">
        <x:v>59.5</x:v>
      </x:c>
      <x:c r="C4742" s="68" t="n">
        <x:v>28.3</x:v>
      </x:c>
      <x:c r="D4742" s="68" t="n">
        <x:v>257.1</x:v>
      </x:c>
      <x:c r="E4742" s="68" t="n">
        <x:v>22</x:v>
      </x:c>
      <x:c r="F4742" s="68" t="n">
        <x:v>37.4</x:v>
      </x:c>
      <x:c r="G4742" s="68" t="n">
        <x:v>8</x:v>
      </x:c>
      <x:c r="H4742" s="69" t="n">
        <x:v>1.825</x:v>
      </x:c>
      <x:c r="I4742" s="68" t="n">
        <x:v>7501</x:v>
      </x:c>
      <x:c r="J4742" s="68" t="n">
        <x:v>10.7</x:v>
      </x:c>
      <x:c r="K4742" s="68" t="n">
        <x:v>689</x:v>
      </x:c>
      <x:c r="L4742" s="68" t="n">
        <x:v>3.9</x:v>
      </x:c>
      <x:c r="M4742" s="70" t="n">
        <x:v>0.031</x:v>
      </x:c>
      <x:c r="N4742" s="71" t="n">
        <x:v>126</x:v>
      </x:c>
      <x:c r="O4742" s="33" t="n">
        <x:f>ROUND(3*E4742+F4742+G4742*H4742,1)</x:f>
        <x:v>118</x:v>
      </x:c>
      <x:c r="P4742" s="33" t="n">
        <x:f>ROUND('Inputs'!$C$4*'Inputs'!$C$7*'Inputs'!$C$5*C4742/3600,1)</x:f>
        <x:v>4087.8</x:v>
      </x:c>
      <x:c r="Q4742" s="33" t="n">
        <x:f>ROUND(('Inputs'!$C$4/B4742)*'Inputs'!$C$7*'Inputs'!$C$6*D4742/3600,1)</x:f>
        <x:v>1248.3</x:v>
      </x:c>
      <x:c r="R4742" s="59" t="n">
        <x:f>ROUND((P4742-Q4742)*O4742-('Inputs'!$C$4/B4742)*(I4742/J4742+K4742)-'Inputs'!$C$4*L4742-('Inputs'!$C$4*'Inputs'!$C$20*'Inputs'!$C$21*'Inputs'!$C$22/1000)*M4742*N4742,0)</x:f>
        <x:v>53708</x:v>
      </x:c>
      <x:c r="S4742" s="59" t="n">
        <x:f>ROUND(R4742/'Inputs'!$C$4,2)</x:f>
        <x:v>5.37</x:v>
      </x:c>
      <x:c r="T4742" s="33" t="n">
        <x:f>ROUND((P4742-Q4742)*G4742*'Inputs'!$C$25/1000,1)</x:f>
        <x:v>58.7</x:v>
      </x:c>
    </x:row>
    <x:row r="4743">
      <x:c r="A4743" t="n">
        <x:v>4728</x:v>
      </x:c>
      <x:c r="B4743" s="68" t="n">
        <x:v>26.5</x:v>
      </x:c>
      <x:c r="C4743" s="68" t="n">
        <x:v>34.9</x:v>
      </x:c>
      <x:c r="D4743" s="68" t="n">
        <x:v>175.2</x:v>
      </x:c>
      <x:c r="E4743" s="68" t="n">
        <x:v>22.1</x:v>
      </x:c>
      <x:c r="F4743" s="68" t="n">
        <x:v>49.3</x:v>
      </x:c>
      <x:c r="G4743" s="68" t="n">
        <x:v>9.6</x:v>
      </x:c>
      <x:c r="H4743" s="69" t="n">
        <x:v>1.581</x:v>
      </x:c>
      <x:c r="I4743" s="68" t="n">
        <x:v>9247</x:v>
      </x:c>
      <x:c r="J4743" s="68" t="n">
        <x:v>13.8</x:v>
      </x:c>
      <x:c r="K4743" s="68" t="n">
        <x:v>628</x:v>
      </x:c>
      <x:c r="L4743" s="68" t="n">
        <x:v>3.3</x:v>
      </x:c>
      <x:c r="M4743" s="70" t="n">
        <x:v>0.069</x:v>
      </x:c>
      <x:c r="N4743" s="71" t="n">
        <x:v>91</x:v>
      </x:c>
      <x:c r="O4743" s="33" t="n">
        <x:f>ROUND(3*E4743+F4743+G4743*H4743,1)</x:f>
        <x:v>130.8</x:v>
      </x:c>
      <x:c r="P4743" s="33" t="n">
        <x:f>ROUND('Inputs'!$C$4*'Inputs'!$C$7*'Inputs'!$C$5*C4743/3600,1)</x:f>
        <x:v>5041.1</x:v>
      </x:c>
      <x:c r="Q4743" s="33" t="n">
        <x:f>ROUND(('Inputs'!$C$4/B4743)*'Inputs'!$C$7*'Inputs'!$C$6*D4743/3600,1)</x:f>
        <x:v>1909.9</x:v>
      </x:c>
      <x:c r="R4743" s="59" t="n">
        <x:f>ROUND((P4743-Q4743)*O4743-('Inputs'!$C$4/B4743)*(I4743/J4743+K4743)-'Inputs'!$C$4*L4743-('Inputs'!$C$4*'Inputs'!$C$20*'Inputs'!$C$21*'Inputs'!$C$22/1000)*M4743*N4743,0)</x:f>
        <x:v>-127318</x:v>
      </x:c>
      <x:c r="S4743" s="59" t="n">
        <x:f>ROUND(R4743/'Inputs'!$C$4,2)</x:f>
        <x:v>-12.73</x:v>
      </x:c>
      <x:c r="T4743" s="33" t="n">
        <x:f>ROUND((P4743-Q4743)*G4743*'Inputs'!$C$25/1000,1)</x:f>
        <x:v>77.7</x:v>
      </x:c>
    </x:row>
    <x:row r="4744">
      <x:c r="A4744" t="n">
        <x:v>4729</x:v>
      </x:c>
      <x:c r="B4744" s="68" t="n">
        <x:v>42.3</x:v>
      </x:c>
      <x:c r="C4744" s="68" t="n">
        <x:v>27</x:v>
      </x:c>
      <x:c r="D4744" s="68" t="n">
        <x:v>240.5</x:v>
      </x:c>
      <x:c r="E4744" s="68" t="n">
        <x:v>26.2</x:v>
      </x:c>
      <x:c r="F4744" s="68" t="n">
        <x:v>38.3</x:v>
      </x:c>
      <x:c r="G4744" s="68" t="n">
        <x:v>8.6</x:v>
      </x:c>
      <x:c r="H4744" s="69" t="n">
        <x:v>1.972</x:v>
      </x:c>
      <x:c r="I4744" s="68" t="n">
        <x:v>5360</x:v>
      </x:c>
      <x:c r="J4744" s="68" t="n">
        <x:v>12.9</x:v>
      </x:c>
      <x:c r="K4744" s="68" t="n">
        <x:v>864</x:v>
      </x:c>
      <x:c r="L4744" s="68" t="n">
        <x:v>4.7</x:v>
      </x:c>
      <x:c r="M4744" s="70" t="n">
        <x:v>0.055</x:v>
      </x:c>
      <x:c r="N4744" s="71" t="n">
        <x:v>97</x:v>
      </x:c>
      <x:c r="O4744" s="33" t="n">
        <x:f>ROUND(3*E4744+F4744+G4744*H4744,1)</x:f>
        <x:v>133.9</x:v>
      </x:c>
      <x:c r="P4744" s="33" t="n">
        <x:f>ROUND('Inputs'!$C$4*'Inputs'!$C$7*'Inputs'!$C$5*C4744/3600,1)</x:f>
        <x:v>3900</x:v>
      </x:c>
      <x:c r="Q4744" s="33" t="n">
        <x:f>ROUND(('Inputs'!$C$4/B4744)*'Inputs'!$C$7*'Inputs'!$C$6*D4744/3600,1)</x:f>
        <x:v>1642.5</x:v>
      </x:c>
      <x:c r="R4744" s="59" t="n">
        <x:f>ROUND((P4744-Q4744)*O4744-('Inputs'!$C$4/B4744)*(I4744/J4744+K4744)-'Inputs'!$C$4*L4744-('Inputs'!$C$4*'Inputs'!$C$20*'Inputs'!$C$21*'Inputs'!$C$22/1000)*M4744*N4744,0)</x:f>
        <x:v>-59134</x:v>
      </x:c>
      <x:c r="S4744" s="59" t="n">
        <x:f>ROUND(R4744/'Inputs'!$C$4,2)</x:f>
        <x:v>-5.91</x:v>
      </x:c>
      <x:c r="T4744" s="33" t="n">
        <x:f>ROUND((P4744-Q4744)*G4744*'Inputs'!$C$25/1000,1)</x:f>
        <x:v>50.2</x:v>
      </x:c>
    </x:row>
    <x:row r="4745">
      <x:c r="A4745" t="n">
        <x:v>4730</x:v>
      </x:c>
      <x:c r="B4745" s="68" t="n">
        <x:v>42.9</x:v>
      </x:c>
      <x:c r="C4745" s="68" t="n">
        <x:v>29.4</x:v>
      </x:c>
      <x:c r="D4745" s="68" t="n">
        <x:v>204</x:v>
      </x:c>
      <x:c r="E4745" s="68" t="n">
        <x:v>20.9</x:v>
      </x:c>
      <x:c r="F4745" s="68" t="n">
        <x:v>50.1</x:v>
      </x:c>
      <x:c r="G4745" s="68" t="n">
        <x:v>9.1</x:v>
      </x:c>
      <x:c r="H4745" s="69" t="n">
        <x:v>1.871</x:v>
      </x:c>
      <x:c r="I4745" s="68" t="n">
        <x:v>4743</x:v>
      </x:c>
      <x:c r="J4745" s="68" t="n">
        <x:v>14.1</x:v>
      </x:c>
      <x:c r="K4745" s="68" t="n">
        <x:v>448</x:v>
      </x:c>
      <x:c r="L4745" s="68" t="n">
        <x:v>5.5</x:v>
      </x:c>
      <x:c r="M4745" s="70" t="n">
        <x:v>0.015</x:v>
      </x:c>
      <x:c r="N4745" s="71" t="n">
        <x:v>89</x:v>
      </x:c>
      <x:c r="O4745" s="33" t="n">
        <x:f>ROUND(3*E4745+F4745+G4745*H4745,1)</x:f>
        <x:v>129.8</x:v>
      </x:c>
      <x:c r="P4745" s="33" t="n">
        <x:f>ROUND('Inputs'!$C$4*'Inputs'!$C$7*'Inputs'!$C$5*C4745/3600,1)</x:f>
        <x:v>4246.7</x:v>
      </x:c>
      <x:c r="Q4745" s="33" t="n">
        <x:f>ROUND(('Inputs'!$C$4/B4745)*'Inputs'!$C$7*'Inputs'!$C$6*D4745/3600,1)</x:f>
        <x:v>1373.7</x:v>
      </x:c>
      <x:c r="R4745" s="59" t="n">
        <x:f>ROUND((P4745-Q4745)*O4745-('Inputs'!$C$4/B4745)*(I4745/J4745+K4745)-'Inputs'!$C$4*L4745-('Inputs'!$C$4*'Inputs'!$C$20*'Inputs'!$C$21*'Inputs'!$C$22/1000)*M4745*N4745,0)</x:f>
        <x:v>132090</x:v>
      </x:c>
      <x:c r="S4745" s="59" t="n">
        <x:f>ROUND(R4745/'Inputs'!$C$4,2)</x:f>
        <x:v>13.21</x:v>
      </x:c>
      <x:c r="T4745" s="33" t="n">
        <x:f>ROUND((P4745-Q4745)*G4745*'Inputs'!$C$25/1000,1)</x:f>
        <x:v>67.5</x:v>
      </x:c>
    </x:row>
    <x:row r="4746">
      <x:c r="A4746" t="n">
        <x:v>4731</x:v>
      </x:c>
      <x:c r="B4746" s="68" t="n">
        <x:v>36</x:v>
      </x:c>
      <x:c r="C4746" s="68" t="n">
        <x:v>29.1</x:v>
      </x:c>
      <x:c r="D4746" s="68" t="n">
        <x:v>193</x:v>
      </x:c>
      <x:c r="E4746" s="68" t="n">
        <x:v>26.9</x:v>
      </x:c>
      <x:c r="F4746" s="68" t="n">
        <x:v>37.6</x:v>
      </x:c>
      <x:c r="G4746" s="68" t="n">
        <x:v>10.6</x:v>
      </x:c>
      <x:c r="H4746" s="69" t="n">
        <x:v>1.977</x:v>
      </x:c>
      <x:c r="I4746" s="68" t="n">
        <x:v>7097</x:v>
      </x:c>
      <x:c r="J4746" s="68" t="n">
        <x:v>10.7</x:v>
      </x:c>
      <x:c r="K4746" s="68" t="n">
        <x:v>601</x:v>
      </x:c>
      <x:c r="L4746" s="68" t="n">
        <x:v>2.5</x:v>
      </x:c>
      <x:c r="M4746" s="70" t="n">
        <x:v>0.082</x:v>
      </x:c>
      <x:c r="N4746" s="71" t="n">
        <x:v>102</x:v>
      </x:c>
      <x:c r="O4746" s="33" t="n">
        <x:f>ROUND(3*E4746+F4746+G4746*H4746,1)</x:f>
        <x:v>139.3</x:v>
      </x:c>
      <x:c r="P4746" s="33" t="n">
        <x:f>ROUND('Inputs'!$C$4*'Inputs'!$C$7*'Inputs'!$C$5*C4746/3600,1)</x:f>
        <x:v>4203.3</x:v>
      </x:c>
      <x:c r="Q4746" s="33" t="n">
        <x:f>ROUND(('Inputs'!$C$4/B4746)*'Inputs'!$C$7*'Inputs'!$C$6*D4746/3600,1)</x:f>
        <x:v>1548.8</x:v>
      </x:c>
      <x:c r="R4746" s="59" t="n">
        <x:f>ROUND((P4746-Q4746)*O4746-('Inputs'!$C$4/B4746)*(I4746/J4746+K4746)-'Inputs'!$C$4*L4746-('Inputs'!$C$4*'Inputs'!$C$20*'Inputs'!$C$21*'Inputs'!$C$22/1000)*M4746*N4746,0)</x:f>
        <x:v>-25118</x:v>
      </x:c>
      <x:c r="S4746" s="59" t="n">
        <x:f>ROUND(R4746/'Inputs'!$C$4,2)</x:f>
        <x:v>-2.51</x:v>
      </x:c>
      <x:c r="T4746" s="33" t="n">
        <x:f>ROUND((P4746-Q4746)*G4746*'Inputs'!$C$25/1000,1)</x:f>
        <x:v>72.7</x:v>
      </x:c>
    </x:row>
    <x:row r="4747">
      <x:c r="A4747" t="n">
        <x:v>4732</x:v>
      </x:c>
      <x:c r="B4747" s="68" t="n">
        <x:v>30.5</x:v>
      </x:c>
      <x:c r="C4747" s="68" t="n">
        <x:v>29.6</x:v>
      </x:c>
      <x:c r="D4747" s="68" t="n">
        <x:v>190.5</x:v>
      </x:c>
      <x:c r="E4747" s="68" t="n">
        <x:v>27.8</x:v>
      </x:c>
      <x:c r="F4747" s="68" t="n">
        <x:v>47.6</x:v>
      </x:c>
      <x:c r="G4747" s="68" t="n">
        <x:v>9.3</x:v>
      </x:c>
      <x:c r="H4747" s="69" t="n">
        <x:v>1.631</x:v>
      </x:c>
      <x:c r="I4747" s="68" t="n">
        <x:v>4332</x:v>
      </x:c>
      <x:c r="J4747" s="68" t="n">
        <x:v>9.8</x:v>
      </x:c>
      <x:c r="K4747" s="68" t="n">
        <x:v>682</x:v>
      </x:c>
      <x:c r="L4747" s="68" t="n">
        <x:v>3.2</x:v>
      </x:c>
      <x:c r="M4747" s="70" t="n">
        <x:v>0.006</x:v>
      </x:c>
      <x:c r="N4747" s="71" t="n">
        <x:v>111</x:v>
      </x:c>
      <x:c r="O4747" s="33" t="n">
        <x:f>ROUND(3*E4747+F4747+G4747*H4747,1)</x:f>
        <x:v>146.2</x:v>
      </x:c>
      <x:c r="P4747" s="33" t="n">
        <x:f>ROUND('Inputs'!$C$4*'Inputs'!$C$7*'Inputs'!$C$5*C4747/3600,1)</x:f>
        <x:v>4275.6</x:v>
      </x:c>
      <x:c r="Q4747" s="33" t="n">
        <x:f>ROUND(('Inputs'!$C$4/B4747)*'Inputs'!$C$7*'Inputs'!$C$6*D4747/3600,1)</x:f>
        <x:v>1804.4</x:v>
      </x:c>
      <x:c r="R4747" s="59" t="n">
        <x:f>ROUND((P4747-Q4747)*O4747-('Inputs'!$C$4/B4747)*(I4747/J4747+K4747)-'Inputs'!$C$4*L4747-('Inputs'!$C$4*'Inputs'!$C$20*'Inputs'!$C$21*'Inputs'!$C$22/1000)*M4747*N4747,0)</x:f>
        <x:v>-40738</x:v>
      </x:c>
      <x:c r="S4747" s="59" t="n">
        <x:f>ROUND(R4747/'Inputs'!$C$4,2)</x:f>
        <x:v>-4.07</x:v>
      </x:c>
      <x:c r="T4747" s="33" t="n">
        <x:f>ROUND((P4747-Q4747)*G4747*'Inputs'!$C$25/1000,1)</x:f>
        <x:v>59.4</x:v>
      </x:c>
    </x:row>
    <x:row r="4748">
      <x:c r="A4748" t="n">
        <x:v>4733</x:v>
      </x:c>
      <x:c r="B4748" s="68" t="n">
        <x:v>33.1</x:v>
      </x:c>
      <x:c r="C4748" s="68" t="n">
        <x:v>26.9</x:v>
      </x:c>
      <x:c r="D4748" s="68" t="n">
        <x:v>218.7</x:v>
      </x:c>
      <x:c r="E4748" s="68" t="n">
        <x:v>22.5</x:v>
      </x:c>
      <x:c r="F4748" s="68" t="n">
        <x:v>46.1</x:v>
      </x:c>
      <x:c r="G4748" s="68" t="n">
        <x:v>11</x:v>
      </x:c>
      <x:c r="H4748" s="69" t="n">
        <x:v>1.749</x:v>
      </x:c>
      <x:c r="I4748" s="68" t="n">
        <x:v>9513</x:v>
      </x:c>
      <x:c r="J4748" s="68" t="n">
        <x:v>14.1</x:v>
      </x:c>
      <x:c r="K4748" s="68" t="n">
        <x:v>772</x:v>
      </x:c>
      <x:c r="L4748" s="68" t="n">
        <x:v>4.4</x:v>
      </x:c>
      <x:c r="M4748" s="70" t="n">
        <x:v>0.049</x:v>
      </x:c>
      <x:c r="N4748" s="71" t="n">
        <x:v>69</x:v>
      </x:c>
      <x:c r="O4748" s="33" t="n">
        <x:f>ROUND(3*E4748+F4748+G4748*H4748,1)</x:f>
        <x:v>132.8</x:v>
      </x:c>
      <x:c r="P4748" s="33" t="n">
        <x:f>ROUND('Inputs'!$C$4*'Inputs'!$C$7*'Inputs'!$C$5*C4748/3600,1)</x:f>
        <x:v>3885.6</x:v>
      </x:c>
      <x:c r="Q4748" s="33" t="n">
        <x:f>ROUND(('Inputs'!$C$4/B4748)*'Inputs'!$C$7*'Inputs'!$C$6*D4748/3600,1)</x:f>
        <x:v>1908.8</x:v>
      </x:c>
      <x:c r="R4748" s="59" t="n">
        <x:f>ROUND((P4748-Q4748)*O4748-('Inputs'!$C$4/B4748)*(I4748/J4748+K4748)-'Inputs'!$C$4*L4748-('Inputs'!$C$4*'Inputs'!$C$20*'Inputs'!$C$21*'Inputs'!$C$22/1000)*M4748*N4748,0)</x:f>
        <x:v>-226105</x:v>
      </x:c>
      <x:c r="S4748" s="59" t="n">
        <x:f>ROUND(R4748/'Inputs'!$C$4,2)</x:f>
        <x:v>-22.61</x:v>
      </x:c>
      <x:c r="T4748" s="33" t="n">
        <x:f>ROUND((P4748-Q4748)*G4748*'Inputs'!$C$25/1000,1)</x:f>
        <x:v>56.2</x:v>
      </x:c>
    </x:row>
    <x:row r="4749">
      <x:c r="A4749" t="n">
        <x:v>4734</x:v>
      </x:c>
      <x:c r="B4749" s="68" t="n">
        <x:v>56.5</x:v>
      </x:c>
      <x:c r="C4749" s="68" t="n">
        <x:v>31</x:v>
      </x:c>
      <x:c r="D4749" s="68" t="n">
        <x:v>182.2</x:v>
      </x:c>
      <x:c r="E4749" s="68" t="n">
        <x:v>25.6</x:v>
      </x:c>
      <x:c r="F4749" s="68" t="n">
        <x:v>46.4</x:v>
      </x:c>
      <x:c r="G4749" s="68" t="n">
        <x:v>8.7</x:v>
      </x:c>
      <x:c r="H4749" s="69" t="n">
        <x:v>1.807</x:v>
      </x:c>
      <x:c r="I4749" s="68" t="n">
        <x:v>6881</x:v>
      </x:c>
      <x:c r="J4749" s="68" t="n">
        <x:v>12.3</x:v>
      </x:c>
      <x:c r="K4749" s="68" t="n">
        <x:v>501</x:v>
      </x:c>
      <x:c r="L4749" s="68" t="n">
        <x:v>5.1</x:v>
      </x:c>
      <x:c r="M4749" s="70" t="n">
        <x:v>0.078</x:v>
      </x:c>
      <x:c r="N4749" s="71" t="n">
        <x:v>111</x:v>
      </x:c>
      <x:c r="O4749" s="33" t="n">
        <x:f>ROUND(3*E4749+F4749+G4749*H4749,1)</x:f>
        <x:v>138.9</x:v>
      </x:c>
      <x:c r="P4749" s="33" t="n">
        <x:f>ROUND('Inputs'!$C$4*'Inputs'!$C$7*'Inputs'!$C$5*C4749/3600,1)</x:f>
        <x:v>4477.8</x:v>
      </x:c>
      <x:c r="Q4749" s="33" t="n">
        <x:f>ROUND(('Inputs'!$C$4/B4749)*'Inputs'!$C$7*'Inputs'!$C$6*D4749/3600,1)</x:f>
        <x:v>931.6</x:v>
      </x:c>
      <x:c r="R4749" s="59" t="n">
        <x:f>ROUND((P4749-Q4749)*O4749-('Inputs'!$C$4/B4749)*(I4749/J4749+K4749)-'Inputs'!$C$4*L4749-('Inputs'!$C$4*'Inputs'!$C$20*'Inputs'!$C$21*'Inputs'!$C$22/1000)*M4749*N4749,0)</x:f>
        <x:v>234520</x:v>
      </x:c>
      <x:c r="S4749" s="59" t="n">
        <x:f>ROUND(R4749/'Inputs'!$C$4,2)</x:f>
        <x:v>23.45</x:v>
      </x:c>
      <x:c r="T4749" s="33" t="n">
        <x:f>ROUND((P4749-Q4749)*G4749*'Inputs'!$C$25/1000,1)</x:f>
        <x:v>79.7</x:v>
      </x:c>
    </x:row>
    <x:row r="4750">
      <x:c r="A4750" t="n">
        <x:v>4735</x:v>
      </x:c>
      <x:c r="B4750" s="68" t="n">
        <x:v>54.7</x:v>
      </x:c>
      <x:c r="C4750" s="68" t="n">
        <x:v>28.3</x:v>
      </x:c>
      <x:c r="D4750" s="68" t="n">
        <x:v>190.7</x:v>
      </x:c>
      <x:c r="E4750" s="68" t="n">
        <x:v>27.1</x:v>
      </x:c>
      <x:c r="F4750" s="68" t="n">
        <x:v>32.6</x:v>
      </x:c>
      <x:c r="G4750" s="68" t="n">
        <x:v>9.9</x:v>
      </x:c>
      <x:c r="H4750" s="69" t="n">
        <x:v>1.975</x:v>
      </x:c>
      <x:c r="I4750" s="68" t="n">
        <x:v>5084</x:v>
      </x:c>
      <x:c r="J4750" s="68" t="n">
        <x:v>12.5</x:v>
      </x:c>
      <x:c r="K4750" s="68" t="n">
        <x:v>487</x:v>
      </x:c>
      <x:c r="L4750" s="68" t="n">
        <x:v>5.9</x:v>
      </x:c>
      <x:c r="M4750" s="70" t="n">
        <x:v>0.079</x:v>
      </x:c>
      <x:c r="N4750" s="71" t="n">
        <x:v>107</x:v>
      </x:c>
      <x:c r="O4750" s="33" t="n">
        <x:f>ROUND(3*E4750+F4750+G4750*H4750,1)</x:f>
        <x:v>133.5</x:v>
      </x:c>
      <x:c r="P4750" s="33" t="n">
        <x:f>ROUND('Inputs'!$C$4*'Inputs'!$C$7*'Inputs'!$C$5*C4750/3600,1)</x:f>
        <x:v>4087.8</x:v>
      </x:c>
      <x:c r="Q4750" s="33" t="n">
        <x:f>ROUND(('Inputs'!$C$4/B4750)*'Inputs'!$C$7*'Inputs'!$C$6*D4750/3600,1)</x:f>
        <x:v>1007.2</x:v>
      </x:c>
      <x:c r="R4750" s="59" t="n">
        <x:f>ROUND((P4750-Q4750)*O4750-('Inputs'!$C$4/B4750)*(I4750/J4750+K4750)-'Inputs'!$C$4*L4750-('Inputs'!$C$4*'Inputs'!$C$20*'Inputs'!$C$21*'Inputs'!$C$22/1000)*M4750*N4750,0)</x:f>
        <x:v>169972</x:v>
      </x:c>
      <x:c r="S4750" s="59" t="n">
        <x:f>ROUND(R4750/'Inputs'!$C$4,2)</x:f>
        <x:v>17</x:v>
      </x:c>
      <x:c r="T4750" s="33" t="n">
        <x:f>ROUND((P4750-Q4750)*G4750*'Inputs'!$C$25/1000,1)</x:f>
        <x:v>78.8</x:v>
      </x:c>
    </x:row>
    <x:row r="4751">
      <x:c r="A4751" t="n">
        <x:v>4736</x:v>
      </x:c>
      <x:c r="B4751" s="68" t="n">
        <x:v>59.3</x:v>
      </x:c>
      <x:c r="C4751" s="68" t="n">
        <x:v>24.8</x:v>
      </x:c>
      <x:c r="D4751" s="68" t="n">
        <x:v>184.7</x:v>
      </x:c>
      <x:c r="E4751" s="68" t="n">
        <x:v>22.6</x:v>
      </x:c>
      <x:c r="F4751" s="68" t="n">
        <x:v>34.8</x:v>
      </x:c>
      <x:c r="G4751" s="68" t="n">
        <x:v>10.8</x:v>
      </x:c>
      <x:c r="H4751" s="69" t="n">
        <x:v>2.068</x:v>
      </x:c>
      <x:c r="I4751" s="68" t="n">
        <x:v>6051</x:v>
      </x:c>
      <x:c r="J4751" s="68" t="n">
        <x:v>12</x:v>
      </x:c>
      <x:c r="K4751" s="68" t="n">
        <x:v>533</x:v>
      </x:c>
      <x:c r="L4751" s="68" t="n">
        <x:v>1.5</x:v>
      </x:c>
      <x:c r="M4751" s="70" t="n">
        <x:v>0.004</x:v>
      </x:c>
      <x:c r="N4751" s="71" t="n">
        <x:v>130</x:v>
      </x:c>
      <x:c r="O4751" s="33" t="n">
        <x:f>ROUND(3*E4751+F4751+G4751*H4751,1)</x:f>
        <x:v>124.9</x:v>
      </x:c>
      <x:c r="P4751" s="33" t="n">
        <x:f>ROUND('Inputs'!$C$4*'Inputs'!$C$7*'Inputs'!$C$5*C4751/3600,1)</x:f>
        <x:v>3582.2</x:v>
      </x:c>
      <x:c r="Q4751" s="33" t="n">
        <x:f>ROUND(('Inputs'!$C$4/B4751)*'Inputs'!$C$7*'Inputs'!$C$6*D4751/3600,1)</x:f>
        <x:v>899.8</x:v>
      </x:c>
      <x:c r="R4751" s="59" t="n">
        <x:f>ROUND((P4751-Q4751)*O4751-('Inputs'!$C$4/B4751)*(I4751/J4751+K4751)-'Inputs'!$C$4*L4751-('Inputs'!$C$4*'Inputs'!$C$20*'Inputs'!$C$21*'Inputs'!$C$22/1000)*M4751*N4751,0)</x:f>
        <x:v>143953</x:v>
      </x:c>
      <x:c r="S4751" s="59" t="n">
        <x:f>ROUND(R4751/'Inputs'!$C$4,2)</x:f>
        <x:v>14.4</x:v>
      </x:c>
      <x:c r="T4751" s="33" t="n">
        <x:f>ROUND((P4751-Q4751)*G4751*'Inputs'!$C$25/1000,1)</x:f>
        <x:v>74.8</x:v>
      </x:c>
    </x:row>
    <x:row r="4752">
      <x:c r="A4752" t="n">
        <x:v>4737</x:v>
      </x:c>
      <x:c r="B4752" s="68" t="n">
        <x:v>56.2</x:v>
      </x:c>
      <x:c r="C4752" s="68" t="n">
        <x:v>28.6</x:v>
      </x:c>
      <x:c r="D4752" s="68" t="n">
        <x:v>187.2</x:v>
      </x:c>
      <x:c r="E4752" s="68" t="n">
        <x:v>25</x:v>
      </x:c>
      <x:c r="F4752" s="68" t="n">
        <x:v>48.8</x:v>
      </x:c>
      <x:c r="G4752" s="68" t="n">
        <x:v>10.6</x:v>
      </x:c>
      <x:c r="H4752" s="69" t="n">
        <x:v>1.89</x:v>
      </x:c>
      <x:c r="I4752" s="68" t="n">
        <x:v>6477</x:v>
      </x:c>
      <x:c r="J4752" s="68" t="n">
        <x:v>14.6</x:v>
      </x:c>
      <x:c r="K4752" s="68" t="n">
        <x:v>493</x:v>
      </x:c>
      <x:c r="L4752" s="68" t="n">
        <x:v>3.8</x:v>
      </x:c>
      <x:c r="M4752" s="70" t="n">
        <x:v>0.054</x:v>
      </x:c>
      <x:c r="N4752" s="71" t="n">
        <x:v>83</x:v>
      </x:c>
      <x:c r="O4752" s="33" t="n">
        <x:f>ROUND(3*E4752+F4752+G4752*H4752,1)</x:f>
        <x:v>143.8</x:v>
      </x:c>
      <x:c r="P4752" s="33" t="n">
        <x:f>ROUND('Inputs'!$C$4*'Inputs'!$C$7*'Inputs'!$C$5*C4752/3600,1)</x:f>
        <x:v>4131.1</x:v>
      </x:c>
      <x:c r="Q4752" s="33" t="n">
        <x:f>ROUND(('Inputs'!$C$4/B4752)*'Inputs'!$C$7*'Inputs'!$C$6*D4752/3600,1)</x:f>
        <x:v>962.3</x:v>
      </x:c>
      <x:c r="R4752" s="59" t="n">
        <x:f>ROUND((P4752-Q4752)*O4752-('Inputs'!$C$4/B4752)*(I4752/J4752+K4752)-'Inputs'!$C$4*L4752-('Inputs'!$C$4*'Inputs'!$C$20*'Inputs'!$C$21*'Inputs'!$C$22/1000)*M4752*N4752,0)</x:f>
        <x:v>240991</x:v>
      </x:c>
      <x:c r="S4752" s="59" t="n">
        <x:f>ROUND(R4752/'Inputs'!$C$4,2)</x:f>
        <x:v>24.1</x:v>
      </x:c>
      <x:c r="T4752" s="33" t="n">
        <x:f>ROUND((P4752-Q4752)*G4752*'Inputs'!$C$25/1000,1)</x:f>
        <x:v>86.8</x:v>
      </x:c>
    </x:row>
    <x:row r="4753">
      <x:c r="A4753" t="n">
        <x:v>4738</x:v>
      </x:c>
      <x:c r="B4753" s="68" t="n">
        <x:v>36.4</x:v>
      </x:c>
      <x:c r="C4753" s="68" t="n">
        <x:v>25.2</x:v>
      </x:c>
      <x:c r="D4753" s="68" t="n">
        <x:v>193.5</x:v>
      </x:c>
      <x:c r="E4753" s="68" t="n">
        <x:v>27</x:v>
      </x:c>
      <x:c r="F4753" s="68" t="n">
        <x:v>53.1</x:v>
      </x:c>
      <x:c r="G4753" s="68" t="n">
        <x:v>7.5</x:v>
      </x:c>
      <x:c r="H4753" s="69" t="n">
        <x:v>1.958</x:v>
      </x:c>
      <x:c r="I4753" s="68" t="n">
        <x:v>5555</x:v>
      </x:c>
      <x:c r="J4753" s="68" t="n">
        <x:v>10.8</x:v>
      </x:c>
      <x:c r="K4753" s="68" t="n">
        <x:v>694</x:v>
      </x:c>
      <x:c r="L4753" s="68" t="n">
        <x:v>1.8</x:v>
      </x:c>
      <x:c r="M4753" s="70" t="n">
        <x:v>0.077</x:v>
      </x:c>
      <x:c r="N4753" s="71" t="n">
        <x:v>76</x:v>
      </x:c>
      <x:c r="O4753" s="33" t="n">
        <x:f>ROUND(3*E4753+F4753+G4753*H4753,1)</x:f>
        <x:v>148.8</x:v>
      </x:c>
      <x:c r="P4753" s="33" t="n">
        <x:f>ROUND('Inputs'!$C$4*'Inputs'!$C$7*'Inputs'!$C$5*C4753/3600,1)</x:f>
        <x:v>3640</x:v>
      </x:c>
      <x:c r="Q4753" s="33" t="n">
        <x:f>ROUND(('Inputs'!$C$4/B4753)*'Inputs'!$C$7*'Inputs'!$C$6*D4753/3600,1)</x:f>
        <x:v>1535.7</x:v>
      </x:c>
      <x:c r="R4753" s="59" t="n">
        <x:f>ROUND((P4753-Q4753)*O4753-('Inputs'!$C$4/B4753)*(I4753/J4753+K4753)-'Inputs'!$C$4*L4753-('Inputs'!$C$4*'Inputs'!$C$20*'Inputs'!$C$21*'Inputs'!$C$22/1000)*M4753*N4753,0)</x:f>
        <x:v>-49931</x:v>
      </x:c>
      <x:c r="S4753" s="59" t="n">
        <x:f>ROUND(R4753/'Inputs'!$C$4,2)</x:f>
        <x:v>-4.99</x:v>
      </x:c>
      <x:c r="T4753" s="33" t="n">
        <x:f>ROUND((P4753-Q4753)*G4753*'Inputs'!$C$25/1000,1)</x:f>
        <x:v>40.8</x:v>
      </x:c>
    </x:row>
    <x:row r="4754">
      <x:c r="A4754" t="n">
        <x:v>4739</x:v>
      </x:c>
      <x:c r="B4754" s="68" t="n">
        <x:v>59.3</x:v>
      </x:c>
      <x:c r="C4754" s="68" t="n">
        <x:v>34.8</x:v>
      </x:c>
      <x:c r="D4754" s="68" t="n">
        <x:v>199.9</x:v>
      </x:c>
      <x:c r="E4754" s="68" t="n">
        <x:v>22.4</x:v>
      </x:c>
      <x:c r="F4754" s="68" t="n">
        <x:v>45.3</x:v>
      </x:c>
      <x:c r="G4754" s="68" t="n">
        <x:v>7.3</x:v>
      </x:c>
      <x:c r="H4754" s="69" t="n">
        <x:v>1.767</x:v>
      </x:c>
      <x:c r="I4754" s="68" t="n">
        <x:v>6158</x:v>
      </x:c>
      <x:c r="J4754" s="68" t="n">
        <x:v>14.4</x:v>
      </x:c>
      <x:c r="K4754" s="68" t="n">
        <x:v>687</x:v>
      </x:c>
      <x:c r="L4754" s="68" t="n">
        <x:v>3.4</x:v>
      </x:c>
      <x:c r="M4754" s="70" t="n">
        <x:v>0.002</x:v>
      </x:c>
      <x:c r="N4754" s="71" t="n">
        <x:v>72</x:v>
      </x:c>
      <x:c r="O4754" s="33" t="n">
        <x:f>ROUND(3*E4754+F4754+G4754*H4754,1)</x:f>
        <x:v>125.4</x:v>
      </x:c>
      <x:c r="P4754" s="33" t="n">
        <x:f>ROUND('Inputs'!$C$4*'Inputs'!$C$7*'Inputs'!$C$5*C4754/3600,1)</x:f>
        <x:v>5026.7</x:v>
      </x:c>
      <x:c r="Q4754" s="33" t="n">
        <x:f>ROUND(('Inputs'!$C$4/B4754)*'Inputs'!$C$7*'Inputs'!$C$6*D4754/3600,1)</x:f>
        <x:v>973.8</x:v>
      </x:c>
      <x:c r="R4754" s="59" t="n">
        <x:f>ROUND((P4754-Q4754)*O4754-('Inputs'!$C$4/B4754)*(I4754/J4754+K4754)-'Inputs'!$C$4*L4754-('Inputs'!$C$4*'Inputs'!$C$20*'Inputs'!$C$21*'Inputs'!$C$22/1000)*M4754*N4754,0)</x:f>
        <x:v>285946</x:v>
      </x:c>
      <x:c r="S4754" s="59" t="n">
        <x:f>ROUND(R4754/'Inputs'!$C$4,2)</x:f>
        <x:v>28.59</x:v>
      </x:c>
      <x:c r="T4754" s="33" t="n">
        <x:f>ROUND((P4754-Q4754)*G4754*'Inputs'!$C$25/1000,1)</x:f>
        <x:v>76.4</x:v>
      </x:c>
    </x:row>
    <x:row r="4755">
      <x:c r="A4755" t="n">
        <x:v>4740</x:v>
      </x:c>
      <x:c r="B4755" s="68" t="n">
        <x:v>41.9</x:v>
      </x:c>
      <x:c r="C4755" s="68" t="n">
        <x:v>30.5</x:v>
      </x:c>
      <x:c r="D4755" s="68" t="n">
        <x:v>208</x:v>
      </x:c>
      <x:c r="E4755" s="68" t="n">
        <x:v>21.1</x:v>
      </x:c>
      <x:c r="F4755" s="68" t="n">
        <x:v>42.1</x:v>
      </x:c>
      <x:c r="G4755" s="68" t="n">
        <x:v>7</x:v>
      </x:c>
      <x:c r="H4755" s="69" t="n">
        <x:v>1.831</x:v>
      </x:c>
      <x:c r="I4755" s="68" t="n">
        <x:v>6120</x:v>
      </x:c>
      <x:c r="J4755" s="68" t="n">
        <x:v>11</x:v>
      </x:c>
      <x:c r="K4755" s="68" t="n">
        <x:v>923</x:v>
      </x:c>
      <x:c r="L4755" s="68" t="n">
        <x:v>2.5</x:v>
      </x:c>
      <x:c r="M4755" s="70" t="n">
        <x:v>0.088</x:v>
      </x:c>
      <x:c r="N4755" s="71" t="n">
        <x:v>135</x:v>
      </x:c>
      <x:c r="O4755" s="33" t="n">
        <x:f>ROUND(3*E4755+F4755+G4755*H4755,1)</x:f>
        <x:v>118.2</x:v>
      </x:c>
      <x:c r="P4755" s="33" t="n">
        <x:f>ROUND('Inputs'!$C$4*'Inputs'!$C$7*'Inputs'!$C$5*C4755/3600,1)</x:f>
        <x:v>4405.6</x:v>
      </x:c>
      <x:c r="Q4755" s="33" t="n">
        <x:f>ROUND(('Inputs'!$C$4/B4755)*'Inputs'!$C$7*'Inputs'!$C$6*D4755/3600,1)</x:f>
        <x:v>1434.1</x:v>
      </x:c>
      <x:c r="R4755" s="59" t="n">
        <x:f>ROUND((P4755-Q4755)*O4755-('Inputs'!$C$4/B4755)*(I4755/J4755+K4755)-'Inputs'!$C$4*L4755-('Inputs'!$C$4*'Inputs'!$C$20*'Inputs'!$C$21*'Inputs'!$C$22/1000)*M4755*N4755,0)</x:f>
        <x:v>-53404</x:v>
      </x:c>
      <x:c r="S4755" s="59" t="n">
        <x:f>ROUND(R4755/'Inputs'!$C$4,2)</x:f>
        <x:v>-5.34</x:v>
      </x:c>
      <x:c r="T4755" s="33" t="n">
        <x:f>ROUND((P4755-Q4755)*G4755*'Inputs'!$C$25/1000,1)</x:f>
        <x:v>53.7</x:v>
      </x:c>
    </x:row>
    <x:row r="4756">
      <x:c r="A4756" t="n">
        <x:v>4741</x:v>
      </x:c>
      <x:c r="B4756" s="68" t="n">
        <x:v>37.6</x:v>
      </x:c>
      <x:c r="C4756" s="68" t="n">
        <x:v>26.5</x:v>
      </x:c>
      <x:c r="D4756" s="68" t="n">
        <x:v>270.9</x:v>
      </x:c>
      <x:c r="E4756" s="68" t="n">
        <x:v>21.1</x:v>
      </x:c>
      <x:c r="F4756" s="68" t="n">
        <x:v>34.4</x:v>
      </x:c>
      <x:c r="G4756" s="68" t="n">
        <x:v>9.7</x:v>
      </x:c>
      <x:c r="H4756" s="69" t="n">
        <x:v>1.675</x:v>
      </x:c>
      <x:c r="I4756" s="68" t="n">
        <x:v>7261</x:v>
      </x:c>
      <x:c r="J4756" s="68" t="n">
        <x:v>11.1</x:v>
      </x:c>
      <x:c r="K4756" s="68" t="n">
        <x:v>519</x:v>
      </x:c>
      <x:c r="L4756" s="68" t="n">
        <x:v>5.1</x:v>
      </x:c>
      <x:c r="M4756" s="70" t="n">
        <x:v>0.011</x:v>
      </x:c>
      <x:c r="N4756" s="71" t="n">
        <x:v>129</x:v>
      </x:c>
      <x:c r="O4756" s="33" t="n">
        <x:f>ROUND(3*E4756+F4756+G4756*H4756,1)</x:f>
        <x:v>113.9</x:v>
      </x:c>
      <x:c r="P4756" s="33" t="n">
        <x:f>ROUND('Inputs'!$C$4*'Inputs'!$C$7*'Inputs'!$C$5*C4756/3600,1)</x:f>
        <x:v>3827.8</x:v>
      </x:c>
      <x:c r="Q4756" s="33" t="n">
        <x:f>ROUND(('Inputs'!$C$4/B4756)*'Inputs'!$C$7*'Inputs'!$C$6*D4756/3600,1)</x:f>
        <x:v>2081.4</x:v>
      </x:c>
      <x:c r="R4756" s="59" t="n">
        <x:f>ROUND((P4756-Q4756)*O4756-('Inputs'!$C$4/B4756)*(I4756/J4756+K4756)-'Inputs'!$C$4*L4756-('Inputs'!$C$4*'Inputs'!$C$20*'Inputs'!$C$21*'Inputs'!$C$22/1000)*M4756*N4756,0)</x:f>
        <x:v>-167265</x:v>
      </x:c>
      <x:c r="S4756" s="59" t="n">
        <x:f>ROUND(R4756/'Inputs'!$C$4,2)</x:f>
        <x:v>-16.73</x:v>
      </x:c>
      <x:c r="T4756" s="33" t="n">
        <x:f>ROUND((P4756-Q4756)*G4756*'Inputs'!$C$25/1000,1)</x:f>
        <x:v>43.8</x:v>
      </x:c>
    </x:row>
    <x:row r="4757">
      <x:c r="A4757" t="n">
        <x:v>4742</x:v>
      </x:c>
      <x:c r="B4757" s="68" t="n">
        <x:v>59.4</x:v>
      </x:c>
      <x:c r="C4757" s="68" t="n">
        <x:v>27.1</x:v>
      </x:c>
      <x:c r="D4757" s="68" t="n">
        <x:v>191.6</x:v>
      </x:c>
      <x:c r="E4757" s="68" t="n">
        <x:v>27.2</x:v>
      </x:c>
      <x:c r="F4757" s="68" t="n">
        <x:v>42.8</x:v>
      </x:c>
      <x:c r="G4757" s="68" t="n">
        <x:v>8.5</x:v>
      </x:c>
      <x:c r="H4757" s="69" t="n">
        <x:v>1.563</x:v>
      </x:c>
      <x:c r="I4757" s="68" t="n">
        <x:v>6398</x:v>
      </x:c>
      <x:c r="J4757" s="68" t="n">
        <x:v>11.1</x:v>
      </x:c>
      <x:c r="K4757" s="68" t="n">
        <x:v>807</x:v>
      </x:c>
      <x:c r="L4757" s="68" t="n">
        <x:v>2.5</x:v>
      </x:c>
      <x:c r="M4757" s="70" t="n">
        <x:v>0.066</x:v>
      </x:c>
      <x:c r="N4757" s="71" t="n">
        <x:v>149</x:v>
      </x:c>
      <x:c r="O4757" s="33" t="n">
        <x:f>ROUND(3*E4757+F4757+G4757*H4757,1)</x:f>
        <x:v>137.7</x:v>
      </x:c>
      <x:c r="P4757" s="33" t="n">
        <x:f>ROUND('Inputs'!$C$4*'Inputs'!$C$7*'Inputs'!$C$5*C4757/3600,1)</x:f>
        <x:v>3914.4</x:v>
      </x:c>
      <x:c r="Q4757" s="33" t="n">
        <x:f>ROUND(('Inputs'!$C$4/B4757)*'Inputs'!$C$7*'Inputs'!$C$6*D4757/3600,1)</x:f>
        <x:v>931.8</x:v>
      </x:c>
      <x:c r="R4757" s="59" t="n">
        <x:f>ROUND((P4757-Q4757)*O4757-('Inputs'!$C$4/B4757)*(I4757/J4757+K4757)-'Inputs'!$C$4*L4757-('Inputs'!$C$4*'Inputs'!$C$20*'Inputs'!$C$21*'Inputs'!$C$22/1000)*M4757*N4757,0)</x:f>
        <x:v>130819</x:v>
      </x:c>
      <x:c r="S4757" s="59" t="n">
        <x:f>ROUND(R4757/'Inputs'!$C$4,2)</x:f>
        <x:v>13.08</x:v>
      </x:c>
      <x:c r="T4757" s="33" t="n">
        <x:f>ROUND((P4757-Q4757)*G4757*'Inputs'!$C$25/1000,1)</x:f>
        <x:v>65.5</x:v>
      </x:c>
    </x:row>
    <x:row r="4758">
      <x:c r="A4758" t="n">
        <x:v>4743</x:v>
      </x:c>
      <x:c r="B4758" s="68" t="n">
        <x:v>54.7</x:v>
      </x:c>
      <x:c r="C4758" s="68" t="n">
        <x:v>28.4</x:v>
      </x:c>
      <x:c r="D4758" s="68" t="n">
        <x:v>247.7</x:v>
      </x:c>
      <x:c r="E4758" s="68" t="n">
        <x:v>20.8</x:v>
      </x:c>
      <x:c r="F4758" s="68" t="n">
        <x:v>54.3</x:v>
      </x:c>
      <x:c r="G4758" s="68" t="n">
        <x:v>8.8</x:v>
      </x:c>
      <x:c r="H4758" s="69" t="n">
        <x:v>1.728</x:v>
      </x:c>
      <x:c r="I4758" s="68" t="n">
        <x:v>6803</x:v>
      </x:c>
      <x:c r="J4758" s="68" t="n">
        <x:v>14.5</x:v>
      </x:c>
      <x:c r="K4758" s="68" t="n">
        <x:v>557</x:v>
      </x:c>
      <x:c r="L4758" s="68" t="n">
        <x:v>2.6</x:v>
      </x:c>
      <x:c r="M4758" s="70" t="n">
        <x:v>0.091</x:v>
      </x:c>
      <x:c r="N4758" s="71" t="n">
        <x:v>101</x:v>
      </x:c>
      <x:c r="O4758" s="33" t="n">
        <x:f>ROUND(3*E4758+F4758+G4758*H4758,1)</x:f>
        <x:v>131.9</x:v>
      </x:c>
      <x:c r="P4758" s="33" t="n">
        <x:f>ROUND('Inputs'!$C$4*'Inputs'!$C$7*'Inputs'!$C$5*C4758/3600,1)</x:f>
        <x:v>4102.2</x:v>
      </x:c>
      <x:c r="Q4758" s="33" t="n">
        <x:f>ROUND(('Inputs'!$C$4/B4758)*'Inputs'!$C$7*'Inputs'!$C$6*D4758/3600,1)</x:f>
        <x:v>1308.2</x:v>
      </x:c>
      <x:c r="R4758" s="59" t="n">
        <x:f>ROUND((P4758-Q4758)*O4758-('Inputs'!$C$4/B4758)*(I4758/J4758+K4758)-'Inputs'!$C$4*L4758-('Inputs'!$C$4*'Inputs'!$C$20*'Inputs'!$C$21*'Inputs'!$C$22/1000)*M4758*N4758,0)</x:f>
        <x:v>134376</x:v>
      </x:c>
      <x:c r="S4758" s="59" t="n">
        <x:f>ROUND(R4758/'Inputs'!$C$4,2)</x:f>
        <x:v>13.44</x:v>
      </x:c>
      <x:c r="T4758" s="33" t="n">
        <x:f>ROUND((P4758-Q4758)*G4758*'Inputs'!$C$25/1000,1)</x:f>
        <x:v>63.5</x:v>
      </x:c>
    </x:row>
    <x:row r="4759">
      <x:c r="A4759" t="n">
        <x:v>4744</x:v>
      </x:c>
      <x:c r="B4759" s="68" t="n">
        <x:v>35</x:v>
      </x:c>
      <x:c r="C4759" s="68" t="n">
        <x:v>27.8</x:v>
      </x:c>
      <x:c r="D4759" s="68" t="n">
        <x:v>157.8</x:v>
      </x:c>
      <x:c r="E4759" s="68" t="n">
        <x:v>24.1</x:v>
      </x:c>
      <x:c r="F4759" s="68" t="n">
        <x:v>51.3</x:v>
      </x:c>
      <x:c r="G4759" s="68" t="n">
        <x:v>10</x:v>
      </x:c>
      <x:c r="H4759" s="69" t="n">
        <x:v>1.614</x:v>
      </x:c>
      <x:c r="I4759" s="68" t="n">
        <x:v>5472</x:v>
      </x:c>
      <x:c r="J4759" s="68" t="n">
        <x:v>8.3</x:v>
      </x:c>
      <x:c r="K4759" s="68" t="n">
        <x:v>548</x:v>
      </x:c>
      <x:c r="L4759" s="68" t="n">
        <x:v>5.3</x:v>
      </x:c>
      <x:c r="M4759" s="70" t="n">
        <x:v>0.049</x:v>
      </x:c>
      <x:c r="N4759" s="71" t="n">
        <x:v>138</x:v>
      </x:c>
      <x:c r="O4759" s="33" t="n">
        <x:f>ROUND(3*E4759+F4759+G4759*H4759,1)</x:f>
        <x:v>139.7</x:v>
      </x:c>
      <x:c r="P4759" s="33" t="n">
        <x:f>ROUND('Inputs'!$C$4*'Inputs'!$C$7*'Inputs'!$C$5*C4759/3600,1)</x:f>
        <x:v>4015.6</x:v>
      </x:c>
      <x:c r="Q4759" s="33" t="n">
        <x:f>ROUND(('Inputs'!$C$4/B4759)*'Inputs'!$C$7*'Inputs'!$C$6*D4759/3600,1)</x:f>
        <x:v>1302.5</x:v>
      </x:c>
      <x:c r="R4759" s="59" t="n">
        <x:f>ROUND((P4759-Q4759)*O4759-('Inputs'!$C$4/B4759)*(I4759/J4759+K4759)-'Inputs'!$C$4*L4759-('Inputs'!$C$4*'Inputs'!$C$20*'Inputs'!$C$21*'Inputs'!$C$22/1000)*M4759*N4759,0)</x:f>
        <x:v>-34037</x:v>
      </x:c>
      <x:c r="S4759" s="59" t="n">
        <x:f>ROUND(R4759/'Inputs'!$C$4,2)</x:f>
        <x:v>-3.4</x:v>
      </x:c>
      <x:c r="T4759" s="33" t="n">
        <x:f>ROUND((P4759-Q4759)*G4759*'Inputs'!$C$25/1000,1)</x:f>
        <x:v>70.1</x:v>
      </x:c>
    </x:row>
    <x:row r="4760">
      <x:c r="A4760" t="n">
        <x:v>4745</x:v>
      </x:c>
      <x:c r="B4760" s="68" t="n">
        <x:v>56.4</x:v>
      </x:c>
      <x:c r="C4760" s="68" t="n">
        <x:v>29.4</x:v>
      </x:c>
      <x:c r="D4760" s="68" t="n">
        <x:v>230.4</x:v>
      </x:c>
      <x:c r="E4760" s="68" t="n">
        <x:v>25.3</x:v>
      </x:c>
      <x:c r="F4760" s="68" t="n">
        <x:v>35.9</x:v>
      </x:c>
      <x:c r="G4760" s="68" t="n">
        <x:v>10.7</x:v>
      </x:c>
      <x:c r="H4760" s="69" t="n">
        <x:v>1.857</x:v>
      </x:c>
      <x:c r="I4760" s="68" t="n">
        <x:v>4907</x:v>
      </x:c>
      <x:c r="J4760" s="68" t="n">
        <x:v>13.2</x:v>
      </x:c>
      <x:c r="K4760" s="68" t="n">
        <x:v>618</x:v>
      </x:c>
      <x:c r="L4760" s="68" t="n">
        <x:v>1.9</x:v>
      </x:c>
      <x:c r="M4760" s="70" t="n">
        <x:v>0.045</x:v>
      </x:c>
      <x:c r="N4760" s="71" t="n">
        <x:v>143</x:v>
      </x:c>
      <x:c r="O4760" s="33" t="n">
        <x:f>ROUND(3*E4760+F4760+G4760*H4760,1)</x:f>
        <x:v>131.7</x:v>
      </x:c>
      <x:c r="P4760" s="33" t="n">
        <x:f>ROUND('Inputs'!$C$4*'Inputs'!$C$7*'Inputs'!$C$5*C4760/3600,1)</x:f>
        <x:v>4246.7</x:v>
      </x:c>
      <x:c r="Q4760" s="33" t="n">
        <x:f>ROUND(('Inputs'!$C$4/B4760)*'Inputs'!$C$7*'Inputs'!$C$6*D4760/3600,1)</x:f>
        <x:v>1180.1</x:v>
      </x:c>
      <x:c r="R4760" s="59" t="n">
        <x:f>ROUND((P4760-Q4760)*O4760-('Inputs'!$C$4/B4760)*(I4760/J4760+K4760)-'Inputs'!$C$4*L4760-('Inputs'!$C$4*'Inputs'!$C$20*'Inputs'!$C$21*'Inputs'!$C$22/1000)*M4760*N4760,0)</x:f>
        <x:v>194995</x:v>
      </x:c>
      <x:c r="S4760" s="59" t="n">
        <x:f>ROUND(R4760/'Inputs'!$C$4,2)</x:f>
        <x:v>19.5</x:v>
      </x:c>
      <x:c r="T4760" s="33" t="n">
        <x:f>ROUND((P4760-Q4760)*G4760*'Inputs'!$C$25/1000,1)</x:f>
        <x:v>84.8</x:v>
      </x:c>
    </x:row>
    <x:row r="4761">
      <x:c r="A4761" t="n">
        <x:v>4746</x:v>
      </x:c>
      <x:c r="B4761" s="68" t="n">
        <x:v>59.1</x:v>
      </x:c>
      <x:c r="C4761" s="68" t="n">
        <x:v>28.1</x:v>
      </x:c>
      <x:c r="D4761" s="68" t="n">
        <x:v>236.2</x:v>
      </x:c>
      <x:c r="E4761" s="68" t="n">
        <x:v>23.3</x:v>
      </x:c>
      <x:c r="F4761" s="68" t="n">
        <x:v>37.7</x:v>
      </x:c>
      <x:c r="G4761" s="68" t="n">
        <x:v>9.3</x:v>
      </x:c>
      <x:c r="H4761" s="69" t="n">
        <x:v>1.815</x:v>
      </x:c>
      <x:c r="I4761" s="68" t="n">
        <x:v>9880</x:v>
      </x:c>
      <x:c r="J4761" s="68" t="n">
        <x:v>14.3</x:v>
      </x:c>
      <x:c r="K4761" s="68" t="n">
        <x:v>841</x:v>
      </x:c>
      <x:c r="L4761" s="68" t="n">
        <x:v>4.9</x:v>
      </x:c>
      <x:c r="M4761" s="70" t="n">
        <x:v>0.011</x:v>
      </x:c>
      <x:c r="N4761" s="71" t="n">
        <x:v>68</x:v>
      </x:c>
      <x:c r="O4761" s="33" t="n">
        <x:f>ROUND(3*E4761+F4761+G4761*H4761,1)</x:f>
        <x:v>124.5</x:v>
      </x:c>
      <x:c r="P4761" s="33" t="n">
        <x:f>ROUND('Inputs'!$C$4*'Inputs'!$C$7*'Inputs'!$C$5*C4761/3600,1)</x:f>
        <x:v>4058.9</x:v>
      </x:c>
      <x:c r="Q4761" s="33" t="n">
        <x:f>ROUND(('Inputs'!$C$4/B4761)*'Inputs'!$C$7*'Inputs'!$C$6*D4761/3600,1)</x:f>
        <x:v>1154.6</x:v>
      </x:c>
      <x:c r="R4761" s="59" t="n">
        <x:f>ROUND((P4761-Q4761)*O4761-('Inputs'!$C$4/B4761)*(I4761/J4761+K4761)-'Inputs'!$C$4*L4761-('Inputs'!$C$4*'Inputs'!$C$20*'Inputs'!$C$21*'Inputs'!$C$22/1000)*M4761*N4761,0)</x:f>
        <x:v>51706</x:v>
      </x:c>
      <x:c r="S4761" s="59" t="n">
        <x:f>ROUND(R4761/'Inputs'!$C$4,2)</x:f>
        <x:v>5.17</x:v>
      </x:c>
      <x:c r="T4761" s="33" t="n">
        <x:f>ROUND((P4761-Q4761)*G4761*'Inputs'!$C$25/1000,1)</x:f>
        <x:v>69.8</x:v>
      </x:c>
    </x:row>
    <x:row r="4762">
      <x:c r="A4762" t="n">
        <x:v>4747</x:v>
      </x:c>
      <x:c r="B4762" s="68" t="n">
        <x:v>50.8</x:v>
      </x:c>
      <x:c r="C4762" s="68" t="n">
        <x:v>32.1</x:v>
      </x:c>
      <x:c r="D4762" s="68" t="n">
        <x:v>188</x:v>
      </x:c>
      <x:c r="E4762" s="68" t="n">
        <x:v>22.6</x:v>
      </x:c>
      <x:c r="F4762" s="68" t="n">
        <x:v>37.1</x:v>
      </x:c>
      <x:c r="G4762" s="68" t="n">
        <x:v>8.8</x:v>
      </x:c>
      <x:c r="H4762" s="69" t="n">
        <x:v>1.909</x:v>
      </x:c>
      <x:c r="I4762" s="68" t="n">
        <x:v>8841</x:v>
      </x:c>
      <x:c r="J4762" s="68" t="n">
        <x:v>10.3</x:v>
      </x:c>
      <x:c r="K4762" s="68" t="n">
        <x:v>821</x:v>
      </x:c>
      <x:c r="L4762" s="68" t="n">
        <x:v>3.5</x:v>
      </x:c>
      <x:c r="M4762" s="70" t="n">
        <x:v>0.045</x:v>
      </x:c>
      <x:c r="N4762" s="71" t="n">
        <x:v>85</x:v>
      </x:c>
      <x:c r="O4762" s="33" t="n">
        <x:f>ROUND(3*E4762+F4762+G4762*H4762,1)</x:f>
        <x:v>121.7</x:v>
      </x:c>
      <x:c r="P4762" s="33" t="n">
        <x:f>ROUND('Inputs'!$C$4*'Inputs'!$C$7*'Inputs'!$C$5*C4762/3600,1)</x:f>
        <x:v>4636.7</x:v>
      </x:c>
      <x:c r="Q4762" s="33" t="n">
        <x:f>ROUND(('Inputs'!$C$4/B4762)*'Inputs'!$C$7*'Inputs'!$C$6*D4762/3600,1)</x:f>
        <x:v>1069.1</x:v>
      </x:c>
      <x:c r="R4762" s="59" t="n">
        <x:f>ROUND((P4762-Q4762)*O4762-('Inputs'!$C$4/B4762)*(I4762/J4762+K4762)-'Inputs'!$C$4*L4762-('Inputs'!$C$4*'Inputs'!$C$20*'Inputs'!$C$21*'Inputs'!$C$22/1000)*M4762*N4762,0)</x:f>
        <x:v>60043</x:v>
      </x:c>
      <x:c r="S4762" s="59" t="n">
        <x:f>ROUND(R4762/'Inputs'!$C$4,2)</x:f>
        <x:v>6</x:v>
      </x:c>
      <x:c r="T4762" s="33" t="n">
        <x:f>ROUND((P4762-Q4762)*G4762*'Inputs'!$C$25/1000,1)</x:f>
        <x:v>81.1</x:v>
      </x:c>
    </x:row>
    <x:row r="4763">
      <x:c r="A4763" t="n">
        <x:v>4748</x:v>
      </x:c>
      <x:c r="B4763" s="68" t="n">
        <x:v>26.6</x:v>
      </x:c>
      <x:c r="C4763" s="68" t="n">
        <x:v>26.1</x:v>
      </x:c>
      <x:c r="D4763" s="68" t="n">
        <x:v>178.1</x:v>
      </x:c>
      <x:c r="E4763" s="68" t="n">
        <x:v>24</x:v>
      </x:c>
      <x:c r="F4763" s="68" t="n">
        <x:v>54.2</x:v>
      </x:c>
      <x:c r="G4763" s="68" t="n">
        <x:v>8.7</x:v>
      </x:c>
      <x:c r="H4763" s="69" t="n">
        <x:v>1.722</x:v>
      </x:c>
      <x:c r="I4763" s="68" t="n">
        <x:v>6907</x:v>
      </x:c>
      <x:c r="J4763" s="68" t="n">
        <x:v>14.9</x:v>
      </x:c>
      <x:c r="K4763" s="68" t="n">
        <x:v>604</x:v>
      </x:c>
      <x:c r="L4763" s="68" t="n">
        <x:v>3.2</x:v>
      </x:c>
      <x:c r="M4763" s="70" t="n">
        <x:v>0.025</x:v>
      </x:c>
      <x:c r="N4763" s="71" t="n">
        <x:v>77</x:v>
      </x:c>
      <x:c r="O4763" s="33" t="n">
        <x:f>ROUND(3*E4763+F4763+G4763*H4763,1)</x:f>
        <x:v>141.2</x:v>
      </x:c>
      <x:c r="P4763" s="33" t="n">
        <x:f>ROUND('Inputs'!$C$4*'Inputs'!$C$7*'Inputs'!$C$5*C4763/3600,1)</x:f>
        <x:v>3770</x:v>
      </x:c>
      <x:c r="Q4763" s="33" t="n">
        <x:f>ROUND(('Inputs'!$C$4/B4763)*'Inputs'!$C$7*'Inputs'!$C$6*D4763/3600,1)</x:f>
        <x:v>1934.3</x:v>
      </x:c>
      <x:c r="R4763" s="59" t="n">
        <x:f>ROUND((P4763-Q4763)*O4763-('Inputs'!$C$4/B4763)*(I4763/J4763+K4763)-'Inputs'!$C$4*L4763-('Inputs'!$C$4*'Inputs'!$C$20*'Inputs'!$C$21*'Inputs'!$C$22/1000)*M4763*N4763,0)</x:f>
        <x:v>-178441</x:v>
      </x:c>
      <x:c r="S4763" s="59" t="n">
        <x:f>ROUND(R4763/'Inputs'!$C$4,2)</x:f>
        <x:v>-17.84</x:v>
      </x:c>
      <x:c r="T4763" s="33" t="n">
        <x:f>ROUND((P4763-Q4763)*G4763*'Inputs'!$C$25/1000,1)</x:f>
        <x:v>41.3</x:v>
      </x:c>
    </x:row>
    <x:row r="4764">
      <x:c r="A4764" t="n">
        <x:v>4749</x:v>
      </x:c>
      <x:c r="B4764" s="68" t="n">
        <x:v>35.1</x:v>
      </x:c>
      <x:c r="C4764" s="68" t="n">
        <x:v>30.5</x:v>
      </x:c>
      <x:c r="D4764" s="68" t="n">
        <x:v>215.7</x:v>
      </x:c>
      <x:c r="E4764" s="68" t="n">
        <x:v>26.2</x:v>
      </x:c>
      <x:c r="F4764" s="68" t="n">
        <x:v>36.2</x:v>
      </x:c>
      <x:c r="G4764" s="68" t="n">
        <x:v>8</x:v>
      </x:c>
      <x:c r="H4764" s="69" t="n">
        <x:v>2.008</x:v>
      </x:c>
      <x:c r="I4764" s="68" t="n">
        <x:v>8488</x:v>
      </x:c>
      <x:c r="J4764" s="68" t="n">
        <x:v>13.7</x:v>
      </x:c>
      <x:c r="K4764" s="68" t="n">
        <x:v>417</x:v>
      </x:c>
      <x:c r="L4764" s="68" t="n">
        <x:v>3</x:v>
      </x:c>
      <x:c r="M4764" s="70" t="n">
        <x:v>0.064</x:v>
      </x:c>
      <x:c r="N4764" s="71" t="n">
        <x:v>96</x:v>
      </x:c>
      <x:c r="O4764" s="33" t="n">
        <x:f>ROUND(3*E4764+F4764+G4764*H4764,1)</x:f>
        <x:v>130.9</x:v>
      </x:c>
      <x:c r="P4764" s="33" t="n">
        <x:f>ROUND('Inputs'!$C$4*'Inputs'!$C$7*'Inputs'!$C$5*C4764/3600,1)</x:f>
        <x:v>4405.6</x:v>
      </x:c>
      <x:c r="Q4764" s="33" t="n">
        <x:f>ROUND(('Inputs'!$C$4/B4764)*'Inputs'!$C$7*'Inputs'!$C$6*D4764/3600,1)</x:f>
        <x:v>1775.3</x:v>
      </x:c>
      <x:c r="R4764" s="59" t="n">
        <x:f>ROUND((P4764-Q4764)*O4764-('Inputs'!$C$4/B4764)*(I4764/J4764+K4764)-'Inputs'!$C$4*L4764-('Inputs'!$C$4*'Inputs'!$C$20*'Inputs'!$C$21*'Inputs'!$C$22/1000)*M4764*N4764,0)</x:f>
        <x:v>5251</x:v>
      </x:c>
      <x:c r="S4764" s="59" t="n">
        <x:f>ROUND(R4764/'Inputs'!$C$4,2)</x:f>
        <x:v>0.53</x:v>
      </x:c>
      <x:c r="T4764" s="33" t="n">
        <x:f>ROUND((P4764-Q4764)*G4764*'Inputs'!$C$25/1000,1)</x:f>
        <x:v>54.4</x:v>
      </x:c>
    </x:row>
    <x:row r="4765">
      <x:c r="A4765" t="n">
        <x:v>4750</x:v>
      </x:c>
      <x:c r="B4765" s="68" t="n">
        <x:v>57.7</x:v>
      </x:c>
      <x:c r="C4765" s="68" t="n">
        <x:v>32.7</x:v>
      </x:c>
      <x:c r="D4765" s="68" t="n">
        <x:v>195.1</x:v>
      </x:c>
      <x:c r="E4765" s="68" t="n">
        <x:v>25.1</x:v>
      </x:c>
      <x:c r="F4765" s="68" t="n">
        <x:v>45.3</x:v>
      </x:c>
      <x:c r="G4765" s="68" t="n">
        <x:v>9.4</x:v>
      </x:c>
      <x:c r="H4765" s="69" t="n">
        <x:v>1.657</x:v>
      </x:c>
      <x:c r="I4765" s="68" t="n">
        <x:v>4517</x:v>
      </x:c>
      <x:c r="J4765" s="68" t="n">
        <x:v>14.3</x:v>
      </x:c>
      <x:c r="K4765" s="68" t="n">
        <x:v>838</x:v>
      </x:c>
      <x:c r="L4765" s="68" t="n">
        <x:v>5.7</x:v>
      </x:c>
      <x:c r="M4765" s="70" t="n">
        <x:v>0.027</x:v>
      </x:c>
      <x:c r="N4765" s="71" t="n">
        <x:v>65</x:v>
      </x:c>
      <x:c r="O4765" s="33" t="n">
        <x:f>ROUND(3*E4765+F4765+G4765*H4765,1)</x:f>
        <x:v>136.2</x:v>
      </x:c>
      <x:c r="P4765" s="33" t="n">
        <x:f>ROUND('Inputs'!$C$4*'Inputs'!$C$7*'Inputs'!$C$5*C4765/3600,1)</x:f>
        <x:v>4723.3</x:v>
      </x:c>
      <x:c r="Q4765" s="33" t="n">
        <x:f>ROUND(('Inputs'!$C$4/B4765)*'Inputs'!$C$7*'Inputs'!$C$6*D4765/3600,1)</x:f>
        <x:v>976.8</x:v>
      </x:c>
      <x:c r="R4765" s="59" t="n">
        <x:f>ROUND((P4765-Q4765)*O4765-('Inputs'!$C$4/B4765)*(I4765/J4765+K4765)-'Inputs'!$C$4*L4765-('Inputs'!$C$4*'Inputs'!$C$20*'Inputs'!$C$21*'Inputs'!$C$22/1000)*M4765*N4765,0)</x:f>
        <x:v>249371</x:v>
      </x:c>
      <x:c r="S4765" s="59" t="n">
        <x:f>ROUND(R4765/'Inputs'!$C$4,2)</x:f>
        <x:v>24.94</x:v>
      </x:c>
      <x:c r="T4765" s="33" t="n">
        <x:f>ROUND((P4765-Q4765)*G4765*'Inputs'!$C$25/1000,1)</x:f>
        <x:v>91</x:v>
      </x:c>
    </x:row>
    <x:row r="4766">
      <x:c r="A4766" t="n">
        <x:v>4751</x:v>
      </x:c>
      <x:c r="B4766" s="68" t="n">
        <x:v>59.5</x:v>
      </x:c>
      <x:c r="C4766" s="68" t="n">
        <x:v>25.7</x:v>
      </x:c>
      <x:c r="D4766" s="68" t="n">
        <x:v>242.1</x:v>
      </x:c>
      <x:c r="E4766" s="68" t="n">
        <x:v>25.8</x:v>
      </x:c>
      <x:c r="F4766" s="68" t="n">
        <x:v>33.3</x:v>
      </x:c>
      <x:c r="G4766" s="68" t="n">
        <x:v>9.3</x:v>
      </x:c>
      <x:c r="H4766" s="69" t="n">
        <x:v>1.853</x:v>
      </x:c>
      <x:c r="I4766" s="68" t="n">
        <x:v>6142</x:v>
      </x:c>
      <x:c r="J4766" s="68" t="n">
        <x:v>14.1</x:v>
      </x:c>
      <x:c r="K4766" s="68" t="n">
        <x:v>511</x:v>
      </x:c>
      <x:c r="L4766" s="68" t="n">
        <x:v>3.9</x:v>
      </x:c>
      <x:c r="M4766" s="70" t="n">
        <x:v>0.022</x:v>
      </x:c>
      <x:c r="N4766" s="71" t="n">
        <x:v>121</x:v>
      </x:c>
      <x:c r="O4766" s="33" t="n">
        <x:f>ROUND(3*E4766+F4766+G4766*H4766,1)</x:f>
        <x:v>127.9</x:v>
      </x:c>
      <x:c r="P4766" s="33" t="n">
        <x:f>ROUND('Inputs'!$C$4*'Inputs'!$C$7*'Inputs'!$C$5*C4766/3600,1)</x:f>
        <x:v>3712.2</x:v>
      </x:c>
      <x:c r="Q4766" s="33" t="n">
        <x:f>ROUND(('Inputs'!$C$4/B4766)*'Inputs'!$C$7*'Inputs'!$C$6*D4766/3600,1)</x:f>
        <x:v>1175.5</x:v>
      </x:c>
      <x:c r="R4766" s="59" t="n">
        <x:f>ROUND((P4766-Q4766)*O4766-('Inputs'!$C$4/B4766)*(I4766/J4766+K4766)-'Inputs'!$C$4*L4766-('Inputs'!$C$4*'Inputs'!$C$20*'Inputs'!$C$21*'Inputs'!$C$22/1000)*M4766*N4766,0)</x:f>
        <x:v>120398</x:v>
      </x:c>
      <x:c r="S4766" s="59" t="n">
        <x:f>ROUND(R4766/'Inputs'!$C$4,2)</x:f>
        <x:v>12.04</x:v>
      </x:c>
      <x:c r="T4766" s="33" t="n">
        <x:f>ROUND((P4766-Q4766)*G4766*'Inputs'!$C$25/1000,1)</x:f>
        <x:v>60.9</x:v>
      </x:c>
    </x:row>
    <x:row r="4767">
      <x:c r="A4767" t="n">
        <x:v>4752</x:v>
      </x:c>
      <x:c r="B4767" s="68" t="n">
        <x:v>34.2</x:v>
      </x:c>
      <x:c r="C4767" s="68" t="n">
        <x:v>33.8</x:v>
      </x:c>
      <x:c r="D4767" s="68" t="n">
        <x:v>170.7</x:v>
      </x:c>
      <x:c r="E4767" s="68" t="n">
        <x:v>27.6</x:v>
      </x:c>
      <x:c r="F4767" s="68" t="n">
        <x:v>52.5</x:v>
      </x:c>
      <x:c r="G4767" s="68" t="n">
        <x:v>8.5</x:v>
      </x:c>
      <x:c r="H4767" s="69" t="n">
        <x:v>1.975</x:v>
      </x:c>
      <x:c r="I4767" s="68" t="n">
        <x:v>5500</x:v>
      </x:c>
      <x:c r="J4767" s="68" t="n">
        <x:v>9.1</x:v>
      </x:c>
      <x:c r="K4767" s="68" t="n">
        <x:v>741</x:v>
      </x:c>
      <x:c r="L4767" s="68" t="n">
        <x:v>5.4</x:v>
      </x:c>
      <x:c r="M4767" s="70" t="n">
        <x:v>0.077</x:v>
      </x:c>
      <x:c r="N4767" s="71" t="n">
        <x:v>117</x:v>
      </x:c>
      <x:c r="O4767" s="33" t="n">
        <x:f>ROUND(3*E4767+F4767+G4767*H4767,1)</x:f>
        <x:v>152.1</x:v>
      </x:c>
      <x:c r="P4767" s="33" t="n">
        <x:f>ROUND('Inputs'!$C$4*'Inputs'!$C$7*'Inputs'!$C$5*C4767/3600,1)</x:f>
        <x:v>4882.2</x:v>
      </x:c>
      <x:c r="Q4767" s="33" t="n">
        <x:f>ROUND(('Inputs'!$C$4/B4767)*'Inputs'!$C$7*'Inputs'!$C$6*D4767/3600,1)</x:f>
        <x:v>1441.9</x:v>
      </x:c>
      <x:c r="R4767" s="59" t="n">
        <x:f>ROUND((P4767-Q4767)*O4767-('Inputs'!$C$4/B4767)*(I4767/J4767+K4767)-'Inputs'!$C$4*L4767-('Inputs'!$C$4*'Inputs'!$C$20*'Inputs'!$C$21*'Inputs'!$C$22/1000)*M4767*N4767,0)</x:f>
        <x:v>55734</x:v>
      </x:c>
      <x:c r="S4767" s="59" t="n">
        <x:f>ROUND(R4767/'Inputs'!$C$4,2)</x:f>
        <x:v>5.57</x:v>
      </x:c>
      <x:c r="T4767" s="33" t="n">
        <x:f>ROUND((P4767-Q4767)*G4767*'Inputs'!$C$25/1000,1)</x:f>
        <x:v>75.5</x:v>
      </x:c>
    </x:row>
    <x:row r="4768">
      <x:c r="A4768" t="n">
        <x:v>4753</x:v>
      </x:c>
      <x:c r="B4768" s="68" t="n">
        <x:v>50.2</x:v>
      </x:c>
      <x:c r="C4768" s="68" t="n">
        <x:v>30.4</x:v>
      </x:c>
      <x:c r="D4768" s="68" t="n">
        <x:v>228.2</x:v>
      </x:c>
      <x:c r="E4768" s="68" t="n">
        <x:v>27.5</x:v>
      </x:c>
      <x:c r="F4768" s="68" t="n">
        <x:v>51.3</x:v>
      </x:c>
      <x:c r="G4768" s="68" t="n">
        <x:v>7.7</x:v>
      </x:c>
      <x:c r="H4768" s="69" t="n">
        <x:v>1.791</x:v>
      </x:c>
      <x:c r="I4768" s="68" t="n">
        <x:v>7261</x:v>
      </x:c>
      <x:c r="J4768" s="68" t="n">
        <x:v>13.4</x:v>
      </x:c>
      <x:c r="K4768" s="68" t="n">
        <x:v>337</x:v>
      </x:c>
      <x:c r="L4768" s="68" t="n">
        <x:v>5.7</x:v>
      </x:c>
      <x:c r="M4768" s="70" t="n">
        <x:v>0.004</x:v>
      </x:c>
      <x:c r="N4768" s="71" t="n">
        <x:v>156</x:v>
      </x:c>
      <x:c r="O4768" s="33" t="n">
        <x:f>ROUND(3*E4768+F4768+G4768*H4768,1)</x:f>
        <x:v>147.6</x:v>
      </x:c>
      <x:c r="P4768" s="33" t="n">
        <x:f>ROUND('Inputs'!$C$4*'Inputs'!$C$7*'Inputs'!$C$5*C4768/3600,1)</x:f>
        <x:v>4391.1</x:v>
      </x:c>
      <x:c r="Q4768" s="33" t="n">
        <x:f>ROUND(('Inputs'!$C$4/B4768)*'Inputs'!$C$7*'Inputs'!$C$6*D4768/3600,1)</x:f>
        <x:v>1313.2</x:v>
      </x:c>
      <x:c r="R4768" s="59" t="n">
        <x:f>ROUND((P4768-Q4768)*O4768-('Inputs'!$C$4/B4768)*(I4768/J4768+K4768)-'Inputs'!$C$4*L4768-('Inputs'!$C$4*'Inputs'!$C$20*'Inputs'!$C$21*'Inputs'!$C$22/1000)*M4768*N4768,0)</x:f>
        <x:v>220830</x:v>
      </x:c>
      <x:c r="S4768" s="59" t="n">
        <x:f>ROUND(R4768/'Inputs'!$C$4,2)</x:f>
        <x:v>22.08</x:v>
      </x:c>
      <x:c r="T4768" s="33" t="n">
        <x:f>ROUND((P4768-Q4768)*G4768*'Inputs'!$C$25/1000,1)</x:f>
        <x:v>61.2</x:v>
      </x:c>
    </x:row>
    <x:row r="4769">
      <x:c r="A4769" t="n">
        <x:v>4754</x:v>
      </x:c>
      <x:c r="B4769" s="68" t="n">
        <x:v>42.7</x:v>
      </x:c>
      <x:c r="C4769" s="68" t="n">
        <x:v>26.2</x:v>
      </x:c>
      <x:c r="D4769" s="68" t="n">
        <x:v>170.9</x:v>
      </x:c>
      <x:c r="E4769" s="68" t="n">
        <x:v>22.2</x:v>
      </x:c>
      <x:c r="F4769" s="68" t="n">
        <x:v>35.9</x:v>
      </x:c>
      <x:c r="G4769" s="68" t="n">
        <x:v>7</x:v>
      </x:c>
      <x:c r="H4769" s="69" t="n">
        <x:v>1.859</x:v>
      </x:c>
      <x:c r="I4769" s="68" t="n">
        <x:v>5868</x:v>
      </x:c>
      <x:c r="J4769" s="68" t="n">
        <x:v>8.1</x:v>
      </x:c>
      <x:c r="K4769" s="68" t="n">
        <x:v>516</x:v>
      </x:c>
      <x:c r="L4769" s="68" t="n">
        <x:v>4.8</x:v>
      </x:c>
      <x:c r="M4769" s="70" t="n">
        <x:v>0.087</x:v>
      </x:c>
      <x:c r="N4769" s="71" t="n">
        <x:v>89</x:v>
      </x:c>
      <x:c r="O4769" s="33" t="n">
        <x:f>ROUND(3*E4769+F4769+G4769*H4769,1)</x:f>
        <x:v>115.5</x:v>
      </x:c>
      <x:c r="P4769" s="33" t="n">
        <x:f>ROUND('Inputs'!$C$4*'Inputs'!$C$7*'Inputs'!$C$5*C4769/3600,1)</x:f>
        <x:v>3784.4</x:v>
      </x:c>
      <x:c r="Q4769" s="33" t="n">
        <x:f>ROUND(('Inputs'!$C$4/B4769)*'Inputs'!$C$7*'Inputs'!$C$6*D4769/3600,1)</x:f>
        <x:v>1156.2</x:v>
      </x:c>
      <x:c r="R4769" s="59" t="n">
        <x:f>ROUND((P4769-Q4769)*O4769-('Inputs'!$C$4/B4769)*(I4769/J4769+K4769)-'Inputs'!$C$4*L4769-('Inputs'!$C$4*'Inputs'!$C$20*'Inputs'!$C$21*'Inputs'!$C$22/1000)*M4769*N4769,0)</x:f>
        <x:v>-52260</x:v>
      </x:c>
      <x:c r="S4769" s="59" t="n">
        <x:f>ROUND(R4769/'Inputs'!$C$4,2)</x:f>
        <x:v>-5.23</x:v>
      </x:c>
      <x:c r="T4769" s="33" t="n">
        <x:f>ROUND((P4769-Q4769)*G4769*'Inputs'!$C$25/1000,1)</x:f>
        <x:v>47.5</x:v>
      </x:c>
    </x:row>
    <x:row r="4770">
      <x:c r="A4770" t="n">
        <x:v>4755</x:v>
      </x:c>
      <x:c r="B4770" s="68" t="n">
        <x:v>38.3</x:v>
      </x:c>
      <x:c r="C4770" s="68" t="n">
        <x:v>28.3</x:v>
      </x:c>
      <x:c r="D4770" s="68" t="n">
        <x:v>219.5</x:v>
      </x:c>
      <x:c r="E4770" s="68" t="n">
        <x:v>20.3</x:v>
      </x:c>
      <x:c r="F4770" s="68" t="n">
        <x:v>32.1</x:v>
      </x:c>
      <x:c r="G4770" s="68" t="n">
        <x:v>8.3</x:v>
      </x:c>
      <x:c r="H4770" s="69" t="n">
        <x:v>1.622</x:v>
      </x:c>
      <x:c r="I4770" s="68" t="n">
        <x:v>7328</x:v>
      </x:c>
      <x:c r="J4770" s="68" t="n">
        <x:v>10.7</x:v>
      </x:c>
      <x:c r="K4770" s="68" t="n">
        <x:v>540</x:v>
      </x:c>
      <x:c r="L4770" s="68" t="n">
        <x:v>4.9</x:v>
      </x:c>
      <x:c r="M4770" s="70" t="n">
        <x:v>0.099</x:v>
      </x:c>
      <x:c r="N4770" s="71" t="n">
        <x:v>114</x:v>
      </x:c>
      <x:c r="O4770" s="33" t="n">
        <x:f>ROUND(3*E4770+F4770+G4770*H4770,1)</x:f>
        <x:v>106.5</x:v>
      </x:c>
      <x:c r="P4770" s="33" t="n">
        <x:f>ROUND('Inputs'!$C$4*'Inputs'!$C$7*'Inputs'!$C$5*C4770/3600,1)</x:f>
        <x:v>4087.8</x:v>
      </x:c>
      <x:c r="Q4770" s="33" t="n">
        <x:f>ROUND(('Inputs'!$C$4/B4770)*'Inputs'!$C$7*'Inputs'!$C$6*D4770/3600,1)</x:f>
        <x:v>1655.6</x:v>
      </x:c>
      <x:c r="R4770" s="59" t="n">
        <x:f>ROUND((P4770-Q4770)*O4770-('Inputs'!$C$4/B4770)*(I4770/J4770+K4770)-'Inputs'!$C$4*L4770-('Inputs'!$C$4*'Inputs'!$C$20*'Inputs'!$C$21*'Inputs'!$C$22/1000)*M4770*N4770,0)</x:f>
        <x:v>-135015</x:v>
      </x:c>
      <x:c r="S4770" s="59" t="n">
        <x:f>ROUND(R4770/'Inputs'!$C$4,2)</x:f>
        <x:v>-13.5</x:v>
      </x:c>
      <x:c r="T4770" s="33" t="n">
        <x:f>ROUND((P4770-Q4770)*G4770*'Inputs'!$C$25/1000,1)</x:f>
        <x:v>52.2</x:v>
      </x:c>
    </x:row>
    <x:row r="4771">
      <x:c r="A4771" t="n">
        <x:v>4756</x:v>
      </x:c>
      <x:c r="B4771" s="68" t="n">
        <x:v>48.6</x:v>
      </x:c>
      <x:c r="C4771" s="68" t="n">
        <x:v>29.5</x:v>
      </x:c>
      <x:c r="D4771" s="68" t="n">
        <x:v>292.4</x:v>
      </x:c>
      <x:c r="E4771" s="68" t="n">
        <x:v>22.9</x:v>
      </x:c>
      <x:c r="F4771" s="68" t="n">
        <x:v>32.9</x:v>
      </x:c>
      <x:c r="G4771" s="68" t="n">
        <x:v>7.4</x:v>
      </x:c>
      <x:c r="H4771" s="69" t="n">
        <x:v>1.867</x:v>
      </x:c>
      <x:c r="I4771" s="68" t="n">
        <x:v>5999</x:v>
      </x:c>
      <x:c r="J4771" s="68" t="n">
        <x:v>11.1</x:v>
      </x:c>
      <x:c r="K4771" s="68" t="n">
        <x:v>646</x:v>
      </x:c>
      <x:c r="L4771" s="68" t="n">
        <x:v>2.1</x:v>
      </x:c>
      <x:c r="M4771" s="70" t="n">
        <x:v>0.093</x:v>
      </x:c>
      <x:c r="N4771" s="71" t="n">
        <x:v>98</x:v>
      </x:c>
      <x:c r="O4771" s="33" t="n">
        <x:f>ROUND(3*E4771+F4771+G4771*H4771,1)</x:f>
        <x:v>115.4</x:v>
      </x:c>
      <x:c r="P4771" s="33" t="n">
        <x:f>ROUND('Inputs'!$C$4*'Inputs'!$C$7*'Inputs'!$C$5*C4771/3600,1)</x:f>
        <x:v>4261.1</x:v>
      </x:c>
      <x:c r="Q4771" s="33" t="n">
        <x:f>ROUND(('Inputs'!$C$4/B4771)*'Inputs'!$C$7*'Inputs'!$C$6*D4771/3600,1)</x:f>
        <x:v>1738.1</x:v>
      </x:c>
      <x:c r="R4771" s="59" t="n">
        <x:f>ROUND((P4771-Q4771)*O4771-('Inputs'!$C$4/B4771)*(I4771/J4771+K4771)-'Inputs'!$C$4*L4771-('Inputs'!$C$4*'Inputs'!$C$20*'Inputs'!$C$21*'Inputs'!$C$22/1000)*M4771*N4771,0)</x:f>
        <x:v>5648</x:v>
      </x:c>
      <x:c r="S4771" s="59" t="n">
        <x:f>ROUND(R4771/'Inputs'!$C$4,2)</x:f>
        <x:v>0.56</x:v>
      </x:c>
      <x:c r="T4771" s="33" t="n">
        <x:f>ROUND((P4771-Q4771)*G4771*'Inputs'!$C$25/1000,1)</x:f>
        <x:v>48.2</x:v>
      </x:c>
    </x:row>
    <x:row r="4772">
      <x:c r="A4772" t="n">
        <x:v>4757</x:v>
      </x:c>
      <x:c r="B4772" s="68" t="n">
        <x:v>57</x:v>
      </x:c>
      <x:c r="C4772" s="68" t="n">
        <x:v>29.8</x:v>
      </x:c>
      <x:c r="D4772" s="68" t="n">
        <x:v>184</x:v>
      </x:c>
      <x:c r="E4772" s="68" t="n">
        <x:v>24.7</x:v>
      </x:c>
      <x:c r="F4772" s="68" t="n">
        <x:v>37</x:v>
      </x:c>
      <x:c r="G4772" s="68" t="n">
        <x:v>9.7</x:v>
      </x:c>
      <x:c r="H4772" s="69" t="n">
        <x:v>1.752</x:v>
      </x:c>
      <x:c r="I4772" s="68" t="n">
        <x:v>7887</x:v>
      </x:c>
      <x:c r="J4772" s="68" t="n">
        <x:v>8.7</x:v>
      </x:c>
      <x:c r="K4772" s="68" t="n">
        <x:v>505</x:v>
      </x:c>
      <x:c r="L4772" s="68" t="n">
        <x:v>2.3</x:v>
      </x:c>
      <x:c r="M4772" s="70" t="n">
        <x:v>0.063</x:v>
      </x:c>
      <x:c r="N4772" s="71" t="n">
        <x:v>147</x:v>
      </x:c>
      <x:c r="O4772" s="33" t="n">
        <x:f>ROUND(3*E4772+F4772+G4772*H4772,1)</x:f>
        <x:v>128.1</x:v>
      </x:c>
      <x:c r="P4772" s="33" t="n">
        <x:f>ROUND('Inputs'!$C$4*'Inputs'!$C$7*'Inputs'!$C$5*C4772/3600,1)</x:f>
        <x:v>4304.4</x:v>
      </x:c>
      <x:c r="Q4772" s="33" t="n">
        <x:f>ROUND(('Inputs'!$C$4/B4772)*'Inputs'!$C$7*'Inputs'!$C$6*D4772/3600,1)</x:f>
        <x:v>932.6</x:v>
      </x:c>
      <x:c r="R4772" s="59" t="n">
        <x:f>ROUND((P4772-Q4772)*O4772-('Inputs'!$C$4/B4772)*(I4772/J4772+K4772)-'Inputs'!$C$4*L4772-('Inputs'!$C$4*'Inputs'!$C$20*'Inputs'!$C$21*'Inputs'!$C$22/1000)*M4772*N4772,0)</x:f>
        <x:v>140578</x:v>
      </x:c>
      <x:c r="S4772" s="59" t="n">
        <x:f>ROUND(R4772/'Inputs'!$C$4,2)</x:f>
        <x:v>14.06</x:v>
      </x:c>
      <x:c r="T4772" s="33" t="n">
        <x:f>ROUND((P4772-Q4772)*G4772*'Inputs'!$C$25/1000,1)</x:f>
        <x:v>84.5</x:v>
      </x:c>
    </x:row>
    <x:row r="4773">
      <x:c r="A4773" t="n">
        <x:v>4758</x:v>
      </x:c>
      <x:c r="B4773" s="68" t="n">
        <x:v>57.1</x:v>
      </x:c>
      <x:c r="C4773" s="68" t="n">
        <x:v>29.1</x:v>
      </x:c>
      <x:c r="D4773" s="68" t="n">
        <x:v>181.4</x:v>
      </x:c>
      <x:c r="E4773" s="68" t="n">
        <x:v>25.8</x:v>
      </x:c>
      <x:c r="F4773" s="68" t="n">
        <x:v>49.8</x:v>
      </x:c>
      <x:c r="G4773" s="68" t="n">
        <x:v>10.9</x:v>
      </x:c>
      <x:c r="H4773" s="69" t="n">
        <x:v>1.868</x:v>
      </x:c>
      <x:c r="I4773" s="68" t="n">
        <x:v>6479</x:v>
      </x:c>
      <x:c r="J4773" s="68" t="n">
        <x:v>11.6</x:v>
      </x:c>
      <x:c r="K4773" s="68" t="n">
        <x:v>472</x:v>
      </x:c>
      <x:c r="L4773" s="68" t="n">
        <x:v>4</x:v>
      </x:c>
      <x:c r="M4773" s="70" t="n">
        <x:v>0.032</x:v>
      </x:c>
      <x:c r="N4773" s="71" t="n">
        <x:v>147</x:v>
      </x:c>
      <x:c r="O4773" s="33" t="n">
        <x:f>ROUND(3*E4773+F4773+G4773*H4773,1)</x:f>
        <x:v>147.6</x:v>
      </x:c>
      <x:c r="P4773" s="33" t="n">
        <x:f>ROUND('Inputs'!$C$4*'Inputs'!$C$7*'Inputs'!$C$5*C4773/3600,1)</x:f>
        <x:v>4203.3</x:v>
      </x:c>
      <x:c r="Q4773" s="33" t="n">
        <x:f>ROUND(('Inputs'!$C$4/B4773)*'Inputs'!$C$7*'Inputs'!$C$6*D4773/3600,1)</x:f>
        <x:v>917.8</x:v>
      </x:c>
      <x:c r="R4773" s="59" t="n">
        <x:f>ROUND((P4773-Q4773)*O4773-('Inputs'!$C$4/B4773)*(I4773/J4773+K4773)-'Inputs'!$C$4*L4773-('Inputs'!$C$4*'Inputs'!$C$20*'Inputs'!$C$21*'Inputs'!$C$22/1000)*M4773*N4773,0)</x:f>
        <x:v>253942</x:v>
      </x:c>
      <x:c r="S4773" s="59" t="n">
        <x:f>ROUND(R4773/'Inputs'!$C$4,2)</x:f>
        <x:v>25.39</x:v>
      </x:c>
      <x:c r="T4773" s="33" t="n">
        <x:f>ROUND((P4773-Q4773)*G4773*'Inputs'!$C$25/1000,1)</x:f>
        <x:v>92.5</x:v>
      </x:c>
    </x:row>
    <x:row r="4774">
      <x:c r="A4774" t="n">
        <x:v>4759</x:v>
      </x:c>
      <x:c r="B4774" s="68" t="n">
        <x:v>33.2</x:v>
      </x:c>
      <x:c r="C4774" s="68" t="n">
        <x:v>26.9</x:v>
      </x:c>
      <x:c r="D4774" s="68" t="n">
        <x:v>225.7</x:v>
      </x:c>
      <x:c r="E4774" s="68" t="n">
        <x:v>22.6</x:v>
      </x:c>
      <x:c r="F4774" s="68" t="n">
        <x:v>46.9</x:v>
      </x:c>
      <x:c r="G4774" s="68" t="n">
        <x:v>9.8</x:v>
      </x:c>
      <x:c r="H4774" s="69" t="n">
        <x:v>1.895</x:v>
      </x:c>
      <x:c r="I4774" s="68" t="n">
        <x:v>5471</x:v>
      </x:c>
      <x:c r="J4774" s="68" t="n">
        <x:v>9.2</x:v>
      </x:c>
      <x:c r="K4774" s="68" t="n">
        <x:v>833</x:v>
      </x:c>
      <x:c r="L4774" s="68" t="n">
        <x:v>3.5</x:v>
      </x:c>
      <x:c r="M4774" s="70" t="n">
        <x:v>0.065</x:v>
      </x:c>
      <x:c r="N4774" s="71" t="n">
        <x:v>150</x:v>
      </x:c>
      <x:c r="O4774" s="33" t="n">
        <x:f>ROUND(3*E4774+F4774+G4774*H4774,1)</x:f>
        <x:v>133.3</x:v>
      </x:c>
      <x:c r="P4774" s="33" t="n">
        <x:f>ROUND('Inputs'!$C$4*'Inputs'!$C$7*'Inputs'!$C$5*C4774/3600,1)</x:f>
        <x:v>3885.6</x:v>
      </x:c>
      <x:c r="Q4774" s="33" t="n">
        <x:f>ROUND(('Inputs'!$C$4/B4774)*'Inputs'!$C$7*'Inputs'!$C$6*D4774/3600,1)</x:f>
        <x:v>1963.9</x:v>
      </x:c>
      <x:c r="R4774" s="59" t="n">
        <x:f>ROUND((P4774-Q4774)*O4774-('Inputs'!$C$4/B4774)*(I4774/J4774+K4774)-'Inputs'!$C$4*L4774-('Inputs'!$C$4*'Inputs'!$C$20*'Inputs'!$C$21*'Inputs'!$C$22/1000)*M4774*N4774,0)</x:f>
        <x:v>-230662</x:v>
      </x:c>
      <x:c r="S4774" s="59" t="n">
        <x:f>ROUND(R4774/'Inputs'!$C$4,2)</x:f>
        <x:v>-23.07</x:v>
      </x:c>
      <x:c r="T4774" s="33" t="n">
        <x:f>ROUND((P4774-Q4774)*G4774*'Inputs'!$C$25/1000,1)</x:f>
        <x:v>48.7</x:v>
      </x:c>
    </x:row>
    <x:row r="4775">
      <x:c r="A4775" t="n">
        <x:v>4760</x:v>
      </x:c>
      <x:c r="B4775" s="68" t="n">
        <x:v>46</x:v>
      </x:c>
      <x:c r="C4775" s="68" t="n">
        <x:v>28.6</x:v>
      </x:c>
      <x:c r="D4775" s="68" t="n">
        <x:v>270.8</x:v>
      </x:c>
      <x:c r="E4775" s="68" t="n">
        <x:v>27.5</x:v>
      </x:c>
      <x:c r="F4775" s="68" t="n">
        <x:v>34.6</x:v>
      </x:c>
      <x:c r="G4775" s="68" t="n">
        <x:v>10.9</x:v>
      </x:c>
      <x:c r="H4775" s="69" t="n">
        <x:v>1.89</x:v>
      </x:c>
      <x:c r="I4775" s="68" t="n">
        <x:v>7702</x:v>
      </x:c>
      <x:c r="J4775" s="68" t="n">
        <x:v>8.1</x:v>
      </x:c>
      <x:c r="K4775" s="68" t="n">
        <x:v>659</x:v>
      </x:c>
      <x:c r="L4775" s="68" t="n">
        <x:v>4.5</x:v>
      </x:c>
      <x:c r="M4775" s="70" t="n">
        <x:v>0.096</x:v>
      </x:c>
      <x:c r="N4775" s="71" t="n">
        <x:v>85</x:v>
      </x:c>
      <x:c r="O4775" s="33" t="n">
        <x:f>ROUND(3*E4775+F4775+G4775*H4775,1)</x:f>
        <x:v>137.7</x:v>
      </x:c>
      <x:c r="P4775" s="33" t="n">
        <x:f>ROUND('Inputs'!$C$4*'Inputs'!$C$7*'Inputs'!$C$5*C4775/3600,1)</x:f>
        <x:v>4131.1</x:v>
      </x:c>
      <x:c r="Q4775" s="33" t="n">
        <x:f>ROUND(('Inputs'!$C$4/B4775)*'Inputs'!$C$7*'Inputs'!$C$6*D4775/3600,1)</x:f>
        <x:v>1700.7</x:v>
      </x:c>
      <x:c r="R4775" s="59" t="n">
        <x:f>ROUND((P4775-Q4775)*O4775-('Inputs'!$C$4/B4775)*(I4775/J4775+K4775)-'Inputs'!$C$4*L4775-('Inputs'!$C$4*'Inputs'!$C$20*'Inputs'!$C$21*'Inputs'!$C$22/1000)*M4775*N4775,0)</x:f>
        <x:v>-78551</x:v>
      </x:c>
      <x:c r="S4775" s="59" t="n">
        <x:f>ROUND(R4775/'Inputs'!$C$4,2)</x:f>
        <x:v>-7.86</x:v>
      </x:c>
      <x:c r="T4775" s="33" t="n">
        <x:f>ROUND((P4775-Q4775)*G4775*'Inputs'!$C$25/1000,1)</x:f>
        <x:v>68.4</x:v>
      </x:c>
    </x:row>
    <x:row r="4776">
      <x:c r="A4776" t="n">
        <x:v>4761</x:v>
      </x:c>
      <x:c r="B4776" s="68" t="n">
        <x:v>40.4</x:v>
      </x:c>
      <x:c r="C4776" s="68" t="n">
        <x:v>28.9</x:v>
      </x:c>
      <x:c r="D4776" s="68" t="n">
        <x:v>179.9</x:v>
      </x:c>
      <x:c r="E4776" s="68" t="n">
        <x:v>22.7</x:v>
      </x:c>
      <x:c r="F4776" s="68" t="n">
        <x:v>45.4</x:v>
      </x:c>
      <x:c r="G4776" s="68" t="n">
        <x:v>9.3</x:v>
      </x:c>
      <x:c r="H4776" s="69" t="n">
        <x:v>1.802</x:v>
      </x:c>
      <x:c r="I4776" s="68" t="n">
        <x:v>6160</x:v>
      </x:c>
      <x:c r="J4776" s="68" t="n">
        <x:v>9.3</x:v>
      </x:c>
      <x:c r="K4776" s="68" t="n">
        <x:v>755</x:v>
      </x:c>
      <x:c r="L4776" s="68" t="n">
        <x:v>1.8</x:v>
      </x:c>
      <x:c r="M4776" s="70" t="n">
        <x:v>0.039</x:v>
      </x:c>
      <x:c r="N4776" s="71" t="n">
        <x:v>155</x:v>
      </x:c>
      <x:c r="O4776" s="33" t="n">
        <x:f>ROUND(3*E4776+F4776+G4776*H4776,1)</x:f>
        <x:v>130.3</x:v>
      </x:c>
      <x:c r="P4776" s="33" t="n">
        <x:f>ROUND('Inputs'!$C$4*'Inputs'!$C$7*'Inputs'!$C$5*C4776/3600,1)</x:f>
        <x:v>4174.4</x:v>
      </x:c>
      <x:c r="Q4776" s="33" t="n">
        <x:f>ROUND(('Inputs'!$C$4/B4776)*'Inputs'!$C$7*'Inputs'!$C$6*D4776/3600,1)</x:f>
        <x:v>1286.4</x:v>
      </x:c>
      <x:c r="R4776" s="59" t="n">
        <x:f>ROUND((P4776-Q4776)*O4776-('Inputs'!$C$4/B4776)*(I4776/J4776+K4776)-'Inputs'!$C$4*L4776-('Inputs'!$C$4*'Inputs'!$C$20*'Inputs'!$C$21*'Inputs'!$C$22/1000)*M4776*N4776,0)</x:f>
        <x:v>-6044</x:v>
      </x:c>
      <x:c r="S4776" s="59" t="n">
        <x:f>ROUND(R4776/'Inputs'!$C$4,2)</x:f>
        <x:v>-0.6</x:v>
      </x:c>
      <x:c r="T4776" s="33" t="n">
        <x:f>ROUND((P4776-Q4776)*G4776*'Inputs'!$C$25/1000,1)</x:f>
        <x:v>69.4</x:v>
      </x:c>
    </x:row>
    <x:row r="4777">
      <x:c r="A4777" t="n">
        <x:v>4762</x:v>
      </x:c>
      <x:c r="B4777" s="68" t="n">
        <x:v>31.7</x:v>
      </x:c>
      <x:c r="C4777" s="68" t="n">
        <x:v>31.7</x:v>
      </x:c>
      <x:c r="D4777" s="68" t="n">
        <x:v>171.6</x:v>
      </x:c>
      <x:c r="E4777" s="68" t="n">
        <x:v>25</x:v>
      </x:c>
      <x:c r="F4777" s="68" t="n">
        <x:v>53.1</x:v>
      </x:c>
      <x:c r="G4777" s="68" t="n">
        <x:v>8.1</x:v>
      </x:c>
      <x:c r="H4777" s="69" t="n">
        <x:v>1.602</x:v>
      </x:c>
      <x:c r="I4777" s="68" t="n">
        <x:v>4567</x:v>
      </x:c>
      <x:c r="J4777" s="68" t="n">
        <x:v>14.4</x:v>
      </x:c>
      <x:c r="K4777" s="68" t="n">
        <x:v>613</x:v>
      </x:c>
      <x:c r="L4777" s="68" t="n">
        <x:v>2.2</x:v>
      </x:c>
      <x:c r="M4777" s="70" t="n">
        <x:v>0.098</x:v>
      </x:c>
      <x:c r="N4777" s="71" t="n">
        <x:v>72</x:v>
      </x:c>
      <x:c r="O4777" s="33" t="n">
        <x:f>ROUND(3*E4777+F4777+G4777*H4777,1)</x:f>
        <x:v>141.1</x:v>
      </x:c>
      <x:c r="P4777" s="33" t="n">
        <x:f>ROUND('Inputs'!$C$4*'Inputs'!$C$7*'Inputs'!$C$5*C4777/3600,1)</x:f>
        <x:v>4578.9</x:v>
      </x:c>
      <x:c r="Q4777" s="33" t="n">
        <x:f>ROUND(('Inputs'!$C$4/B4777)*'Inputs'!$C$7*'Inputs'!$C$6*D4777/3600,1)</x:f>
        <x:v>1563.8</x:v>
      </x:c>
      <x:c r="R4777" s="59" t="n">
        <x:f>ROUND((P4777-Q4777)*O4777-('Inputs'!$C$4/B4777)*(I4777/J4777+K4777)-'Inputs'!$C$4*L4777-('Inputs'!$C$4*'Inputs'!$C$20*'Inputs'!$C$21*'Inputs'!$C$22/1000)*M4777*N4777,0)</x:f>
        <x:v>94229</x:v>
      </x:c>
      <x:c r="S4777" s="59" t="n">
        <x:f>ROUND(R4777/'Inputs'!$C$4,2)</x:f>
        <x:v>9.42</x:v>
      </x:c>
      <x:c r="T4777" s="33" t="n">
        <x:f>ROUND((P4777-Q4777)*G4777*'Inputs'!$C$25/1000,1)</x:f>
        <x:v>63.1</x:v>
      </x:c>
    </x:row>
    <x:row r="4778">
      <x:c r="A4778" t="n">
        <x:v>4763</x:v>
      </x:c>
      <x:c r="B4778" s="68" t="n">
        <x:v>45.4</x:v>
      </x:c>
      <x:c r="C4778" s="68" t="n">
        <x:v>28.8</x:v>
      </x:c>
      <x:c r="D4778" s="68" t="n">
        <x:v>217.4</x:v>
      </x:c>
      <x:c r="E4778" s="68" t="n">
        <x:v>24.5</x:v>
      </x:c>
      <x:c r="F4778" s="68" t="n">
        <x:v>42.6</x:v>
      </x:c>
      <x:c r="G4778" s="68" t="n">
        <x:v>7.4</x:v>
      </x:c>
      <x:c r="H4778" s="69" t="n">
        <x:v>1.824</x:v>
      </x:c>
      <x:c r="I4778" s="68" t="n">
        <x:v>8038</x:v>
      </x:c>
      <x:c r="J4778" s="68" t="n">
        <x:v>14.4</x:v>
      </x:c>
      <x:c r="K4778" s="68" t="n">
        <x:v>651</x:v>
      </x:c>
      <x:c r="L4778" s="68" t="n">
        <x:v>4.2</x:v>
      </x:c>
      <x:c r="M4778" s="70" t="n">
        <x:v>0.044</x:v>
      </x:c>
      <x:c r="N4778" s="71" t="n">
        <x:v>157</x:v>
      </x:c>
      <x:c r="O4778" s="33" t="n">
        <x:f>ROUND(3*E4778+F4778+G4778*H4778,1)</x:f>
        <x:v>129.6</x:v>
      </x:c>
      <x:c r="P4778" s="33" t="n">
        <x:f>ROUND('Inputs'!$C$4*'Inputs'!$C$7*'Inputs'!$C$5*C4778/3600,1)</x:f>
        <x:v>4160</x:v>
      </x:c>
      <x:c r="Q4778" s="33" t="n">
        <x:f>ROUND(('Inputs'!$C$4/B4778)*'Inputs'!$C$7*'Inputs'!$C$6*D4778/3600,1)</x:f>
        <x:v>1383.4</x:v>
      </x:c>
      <x:c r="R4778" s="59" t="n">
        <x:f>ROUND((P4778-Q4778)*O4778-('Inputs'!$C$4/B4778)*(I4778/J4778+K4778)-'Inputs'!$C$4*L4778-('Inputs'!$C$4*'Inputs'!$C$20*'Inputs'!$C$21*'Inputs'!$C$22/1000)*M4778*N4778,0)</x:f>
        <x:v>36058</x:v>
      </x:c>
      <x:c r="S4778" s="59" t="n">
        <x:f>ROUND(R4778/'Inputs'!$C$4,2)</x:f>
        <x:v>3.61</x:v>
      </x:c>
      <x:c r="T4778" s="33" t="n">
        <x:f>ROUND((P4778-Q4778)*G4778*'Inputs'!$C$25/1000,1)</x:f>
        <x:v>53.1</x:v>
      </x:c>
    </x:row>
    <x:row r="4779">
      <x:c r="A4779" t="n">
        <x:v>4764</x:v>
      </x:c>
      <x:c r="B4779" s="68" t="n">
        <x:v>55.5</x:v>
      </x:c>
      <x:c r="C4779" s="68" t="n">
        <x:v>27.2</x:v>
      </x:c>
      <x:c r="D4779" s="68" t="n">
        <x:v>186.4</x:v>
      </x:c>
      <x:c r="E4779" s="68" t="n">
        <x:v>23.4</x:v>
      </x:c>
      <x:c r="F4779" s="68" t="n">
        <x:v>54.6</x:v>
      </x:c>
      <x:c r="G4779" s="68" t="n">
        <x:v>10.8</x:v>
      </x:c>
      <x:c r="H4779" s="69" t="n">
        <x:v>1.842</x:v>
      </x:c>
      <x:c r="I4779" s="68" t="n">
        <x:v>5246</x:v>
      </x:c>
      <x:c r="J4779" s="68" t="n">
        <x:v>10.3</x:v>
      </x:c>
      <x:c r="K4779" s="68" t="n">
        <x:v>571</x:v>
      </x:c>
      <x:c r="L4779" s="68" t="n">
        <x:v>2.7</x:v>
      </x:c>
      <x:c r="M4779" s="70" t="n">
        <x:v>0.046</x:v>
      </x:c>
      <x:c r="N4779" s="71" t="n">
        <x:v>120</x:v>
      </x:c>
      <x:c r="O4779" s="33" t="n">
        <x:f>ROUND(3*E4779+F4779+G4779*H4779,1)</x:f>
        <x:v>144.7</x:v>
      </x:c>
      <x:c r="P4779" s="33" t="n">
        <x:f>ROUND('Inputs'!$C$4*'Inputs'!$C$7*'Inputs'!$C$5*C4779/3600,1)</x:f>
        <x:v>3928.9</x:v>
      </x:c>
      <x:c r="Q4779" s="33" t="n">
        <x:f>ROUND(('Inputs'!$C$4/B4779)*'Inputs'!$C$7*'Inputs'!$C$6*D4779/3600,1)</x:f>
        <x:v>970.3</x:v>
      </x:c>
      <x:c r="R4779" s="59" t="n">
        <x:f>ROUND((P4779-Q4779)*O4779-('Inputs'!$C$4/B4779)*(I4779/J4779+K4779)-'Inputs'!$C$4*L4779-('Inputs'!$C$4*'Inputs'!$C$20*'Inputs'!$C$21*'Inputs'!$C$22/1000)*M4779*N4779,0)</x:f>
        <x:v>194114</x:v>
      </x:c>
      <x:c r="S4779" s="59" t="n">
        <x:f>ROUND(R4779/'Inputs'!$C$4,2)</x:f>
        <x:v>19.41</x:v>
      </x:c>
      <x:c r="T4779" s="33" t="n">
        <x:f>ROUND((P4779-Q4779)*G4779*'Inputs'!$C$25/1000,1)</x:f>
        <x:v>82.6</x:v>
      </x:c>
    </x:row>
    <x:row r="4780">
      <x:c r="A4780" t="n">
        <x:v>4765</x:v>
      </x:c>
      <x:c r="B4780" s="68" t="n">
        <x:v>31.7</x:v>
      </x:c>
      <x:c r="C4780" s="68" t="n">
        <x:v>27.7</x:v>
      </x:c>
      <x:c r="D4780" s="68" t="n">
        <x:v>205.4</x:v>
      </x:c>
      <x:c r="E4780" s="68" t="n">
        <x:v>21.4</x:v>
      </x:c>
      <x:c r="F4780" s="68" t="n">
        <x:v>40.9</x:v>
      </x:c>
      <x:c r="G4780" s="68" t="n">
        <x:v>10.1</x:v>
      </x:c>
      <x:c r="H4780" s="69" t="n">
        <x:v>1.89</x:v>
      </x:c>
      <x:c r="I4780" s="68" t="n">
        <x:v>6797</x:v>
      </x:c>
      <x:c r="J4780" s="68" t="n">
        <x:v>11.3</x:v>
      </x:c>
      <x:c r="K4780" s="68" t="n">
        <x:v>499</x:v>
      </x:c>
      <x:c r="L4780" s="68" t="n">
        <x:v>3.4</x:v>
      </x:c>
      <x:c r="M4780" s="70" t="n">
        <x:v>0.073</x:v>
      </x:c>
      <x:c r="N4780" s="71" t="n">
        <x:v>84</x:v>
      </x:c>
      <x:c r="O4780" s="33" t="n">
        <x:f>ROUND(3*E4780+F4780+G4780*H4780,1)</x:f>
        <x:v>124.2</x:v>
      </x:c>
      <x:c r="P4780" s="33" t="n">
        <x:f>ROUND('Inputs'!$C$4*'Inputs'!$C$7*'Inputs'!$C$5*C4780/3600,1)</x:f>
        <x:v>4001.1</x:v>
      </x:c>
      <x:c r="Q4780" s="33" t="n">
        <x:f>ROUND(('Inputs'!$C$4/B4780)*'Inputs'!$C$7*'Inputs'!$C$6*D4780/3600,1)</x:f>
        <x:v>1871.9</x:v>
      </x:c>
      <x:c r="R4780" s="59" t="n">
        <x:f>ROUND((P4780-Q4780)*O4780-('Inputs'!$C$4/B4780)*(I4780/J4780+K4780)-'Inputs'!$C$4*L4780-('Inputs'!$C$4*'Inputs'!$C$20*'Inputs'!$C$21*'Inputs'!$C$22/1000)*M4780*N4780,0)</x:f>
        <x:v>-130428</x:v>
      </x:c>
      <x:c r="S4780" s="59" t="n">
        <x:f>ROUND(R4780/'Inputs'!$C$4,2)</x:f>
        <x:v>-13.04</x:v>
      </x:c>
      <x:c r="T4780" s="33" t="n">
        <x:f>ROUND((P4780-Q4780)*G4780*'Inputs'!$C$25/1000,1)</x:f>
        <x:v>55.6</x:v>
      </x:c>
    </x:row>
    <x:row r="4781">
      <x:c r="A4781" t="n">
        <x:v>4766</x:v>
      </x:c>
      <x:c r="B4781" s="68" t="n">
        <x:v>50.4</x:v>
      </x:c>
      <x:c r="C4781" s="68" t="n">
        <x:v>28.5</x:v>
      </x:c>
      <x:c r="D4781" s="68" t="n">
        <x:v>244</x:v>
      </x:c>
      <x:c r="E4781" s="68" t="n">
        <x:v>24.3</x:v>
      </x:c>
      <x:c r="F4781" s="68" t="n">
        <x:v>42.7</x:v>
      </x:c>
      <x:c r="G4781" s="68" t="n">
        <x:v>7.8</x:v>
      </x:c>
      <x:c r="H4781" s="69" t="n">
        <x:v>1.851</x:v>
      </x:c>
      <x:c r="I4781" s="68" t="n">
        <x:v>6124</x:v>
      </x:c>
      <x:c r="J4781" s="68" t="n">
        <x:v>11.4</x:v>
      </x:c>
      <x:c r="K4781" s="68" t="n">
        <x:v>653</x:v>
      </x:c>
      <x:c r="L4781" s="68" t="n">
        <x:v>4.7</x:v>
      </x:c>
      <x:c r="M4781" s="70" t="n">
        <x:v>0.021</x:v>
      </x:c>
      <x:c r="N4781" s="71" t="n">
        <x:v>85</x:v>
      </x:c>
      <x:c r="O4781" s="33" t="n">
        <x:f>ROUND(3*E4781+F4781+G4781*H4781,1)</x:f>
        <x:v>130</x:v>
      </x:c>
      <x:c r="P4781" s="33" t="n">
        <x:f>ROUND('Inputs'!$C$4*'Inputs'!$C$7*'Inputs'!$C$5*C4781/3600,1)</x:f>
        <x:v>4116.7</x:v>
      </x:c>
      <x:c r="Q4781" s="33" t="n">
        <x:f>ROUND(('Inputs'!$C$4/B4781)*'Inputs'!$C$7*'Inputs'!$C$6*D4781/3600,1)</x:f>
        <x:v>1398.6</x:v>
      </x:c>
      <x:c r="R4781" s="59" t="n">
        <x:f>ROUND((P4781-Q4781)*O4781-('Inputs'!$C$4/B4781)*(I4781/J4781+K4781)-'Inputs'!$C$4*L4781-('Inputs'!$C$4*'Inputs'!$C$20*'Inputs'!$C$21*'Inputs'!$C$22/1000)*M4781*N4781,0)</x:f>
        <x:v>66212</x:v>
      </x:c>
      <x:c r="S4781" s="59" t="n">
        <x:f>ROUND(R4781/'Inputs'!$C$4,2)</x:f>
        <x:v>6.62</x:v>
      </x:c>
      <x:c r="T4781" s="33" t="n">
        <x:f>ROUND((P4781-Q4781)*G4781*'Inputs'!$C$25/1000,1)</x:f>
        <x:v>54.8</x:v>
      </x:c>
    </x:row>
    <x:row r="4782">
      <x:c r="A4782" t="n">
        <x:v>4767</x:v>
      </x:c>
      <x:c r="B4782" s="68" t="n">
        <x:v>33.6</x:v>
      </x:c>
      <x:c r="C4782" s="68" t="n">
        <x:v>25.3</x:v>
      </x:c>
      <x:c r="D4782" s="68" t="n">
        <x:v>252.7</x:v>
      </x:c>
      <x:c r="E4782" s="68" t="n">
        <x:v>24.4</x:v>
      </x:c>
      <x:c r="F4782" s="68" t="n">
        <x:v>41.2</x:v>
      </x:c>
      <x:c r="G4782" s="68" t="n">
        <x:v>7.2</x:v>
      </x:c>
      <x:c r="H4782" s="69" t="n">
        <x:v>1.864</x:v>
      </x:c>
      <x:c r="I4782" s="68" t="n">
        <x:v>6321</x:v>
      </x:c>
      <x:c r="J4782" s="68" t="n">
        <x:v>8.6</x:v>
      </x:c>
      <x:c r="K4782" s="68" t="n">
        <x:v>535</x:v>
      </x:c>
      <x:c r="L4782" s="68" t="n">
        <x:v>4.9</x:v>
      </x:c>
      <x:c r="M4782" s="70" t="n">
        <x:v>0.083</x:v>
      </x:c>
      <x:c r="N4782" s="71" t="n">
        <x:v>112</x:v>
      </x:c>
      <x:c r="O4782" s="33" t="n">
        <x:f>ROUND(3*E4782+F4782+G4782*H4782,1)</x:f>
        <x:v>127.8</x:v>
      </x:c>
      <x:c r="P4782" s="33" t="n">
        <x:f>ROUND('Inputs'!$C$4*'Inputs'!$C$7*'Inputs'!$C$5*C4782/3600,1)</x:f>
        <x:v>3654.4</x:v>
      </x:c>
      <x:c r="Q4782" s="33" t="n">
        <x:f>ROUND(('Inputs'!$C$4/B4782)*'Inputs'!$C$7*'Inputs'!$C$6*D4782/3600,1)</x:f>
        <x:v>2172.7</x:v>
      </x:c>
      <x:c r="R4782" s="59" t="n">
        <x:f>ROUND((P4782-Q4782)*O4782-('Inputs'!$C$4/B4782)*(I4782/J4782+K4782)-'Inputs'!$C$4*L4782-('Inputs'!$C$4*'Inputs'!$C$20*'Inputs'!$C$21*'Inputs'!$C$22/1000)*M4782*N4782,0)</x:f>
        <x:v>-258402</x:v>
      </x:c>
      <x:c r="S4782" s="59" t="n">
        <x:f>ROUND(R4782/'Inputs'!$C$4,2)</x:f>
        <x:v>-25.84</x:v>
      </x:c>
      <x:c r="T4782" s="33" t="n">
        <x:f>ROUND((P4782-Q4782)*G4782*'Inputs'!$C$25/1000,1)</x:f>
        <x:v>27.6</x:v>
      </x:c>
    </x:row>
    <x:row r="4783">
      <x:c r="A4783" t="n">
        <x:v>4768</x:v>
      </x:c>
      <x:c r="B4783" s="68" t="n">
        <x:v>34.2</x:v>
      </x:c>
      <x:c r="C4783" s="68" t="n">
        <x:v>32.6</x:v>
      </x:c>
      <x:c r="D4783" s="68" t="n">
        <x:v>196.8</x:v>
      </x:c>
      <x:c r="E4783" s="68" t="n">
        <x:v>22.1</x:v>
      </x:c>
      <x:c r="F4783" s="68" t="n">
        <x:v>46.2</x:v>
      </x:c>
      <x:c r="G4783" s="68" t="n">
        <x:v>9.6</x:v>
      </x:c>
      <x:c r="H4783" s="69" t="n">
        <x:v>1.738</x:v>
      </x:c>
      <x:c r="I4783" s="68" t="n">
        <x:v>6000</x:v>
      </x:c>
      <x:c r="J4783" s="68" t="n">
        <x:v>10.6</x:v>
      </x:c>
      <x:c r="K4783" s="68" t="n">
        <x:v>533</x:v>
      </x:c>
      <x:c r="L4783" s="68" t="n">
        <x:v>2.1</x:v>
      </x:c>
      <x:c r="M4783" s="70" t="n">
        <x:v>0.065</x:v>
      </x:c>
      <x:c r="N4783" s="71" t="n">
        <x:v>73</x:v>
      </x:c>
      <x:c r="O4783" s="33" t="n">
        <x:f>ROUND(3*E4783+F4783+G4783*H4783,1)</x:f>
        <x:v>129.2</x:v>
      </x:c>
      <x:c r="P4783" s="33" t="n">
        <x:f>ROUND('Inputs'!$C$4*'Inputs'!$C$7*'Inputs'!$C$5*C4783/3600,1)</x:f>
        <x:v>4708.9</x:v>
      </x:c>
      <x:c r="Q4783" s="33" t="n">
        <x:f>ROUND(('Inputs'!$C$4/B4783)*'Inputs'!$C$7*'Inputs'!$C$6*D4783/3600,1)</x:f>
        <x:v>1662.4</x:v>
      </x:c>
      <x:c r="R4783" s="59" t="n">
        <x:f>ROUND((P4783-Q4783)*O4783-('Inputs'!$C$4/B4783)*(I4783/J4783+K4783)-'Inputs'!$C$4*L4783-('Inputs'!$C$4*'Inputs'!$C$20*'Inputs'!$C$21*'Inputs'!$C$22/1000)*M4783*N4783,0)</x:f>
        <x:v>40641</x:v>
      </x:c>
      <x:c r="S4783" s="59" t="n">
        <x:f>ROUND(R4783/'Inputs'!$C$4,2)</x:f>
        <x:v>4.06</x:v>
      </x:c>
      <x:c r="T4783" s="33" t="n">
        <x:f>ROUND((P4783-Q4783)*G4783*'Inputs'!$C$25/1000,1)</x:f>
        <x:v>75.6</x:v>
      </x:c>
    </x:row>
    <x:row r="4784">
      <x:c r="A4784" t="n">
        <x:v>4769</x:v>
      </x:c>
      <x:c r="B4784" s="68" t="n">
        <x:v>39.4</x:v>
      </x:c>
      <x:c r="C4784" s="68" t="n">
        <x:v>29.5</x:v>
      </x:c>
      <x:c r="D4784" s="68" t="n">
        <x:v>295.3</x:v>
      </x:c>
      <x:c r="E4784" s="68" t="n">
        <x:v>24.2</x:v>
      </x:c>
      <x:c r="F4784" s="68" t="n">
        <x:v>38.4</x:v>
      </x:c>
      <x:c r="G4784" s="68" t="n">
        <x:v>7.1</x:v>
      </x:c>
      <x:c r="H4784" s="69" t="n">
        <x:v>1.879</x:v>
      </x:c>
      <x:c r="I4784" s="68" t="n">
        <x:v>6003</x:v>
      </x:c>
      <x:c r="J4784" s="68" t="n">
        <x:v>10</x:v>
      </x:c>
      <x:c r="K4784" s="68" t="n">
        <x:v>686</x:v>
      </x:c>
      <x:c r="L4784" s="68" t="n">
        <x:v>2.9</x:v>
      </x:c>
      <x:c r="M4784" s="70" t="n">
        <x:v>0.034</x:v>
      </x:c>
      <x:c r="N4784" s="71" t="n">
        <x:v>144</x:v>
      </x:c>
      <x:c r="O4784" s="33" t="n">
        <x:f>ROUND(3*E4784+F4784+G4784*H4784,1)</x:f>
        <x:v>124.3</x:v>
      </x:c>
      <x:c r="P4784" s="33" t="n">
        <x:f>ROUND('Inputs'!$C$4*'Inputs'!$C$7*'Inputs'!$C$5*C4784/3600,1)</x:f>
        <x:v>4261.1</x:v>
      </x:c>
      <x:c r="Q4784" s="33" t="n">
        <x:f>ROUND(('Inputs'!$C$4/B4784)*'Inputs'!$C$7*'Inputs'!$C$6*D4784/3600,1)</x:f>
        <x:v>2165.2</x:v>
      </x:c>
      <x:c r="R4784" s="59" t="n">
        <x:f>ROUND((P4784-Q4784)*O4784-('Inputs'!$C$4/B4784)*(I4784/J4784+K4784)-'Inputs'!$C$4*L4784-('Inputs'!$C$4*'Inputs'!$C$20*'Inputs'!$C$21*'Inputs'!$C$22/1000)*M4784*N4784,0)</x:f>
        <x:v>-105900</x:v>
      </x:c>
      <x:c r="S4784" s="59" t="n">
        <x:f>ROUND(R4784/'Inputs'!$C$4,2)</x:f>
        <x:v>-10.59</x:v>
      </x:c>
      <x:c r="T4784" s="33" t="n">
        <x:f>ROUND((P4784-Q4784)*G4784*'Inputs'!$C$25/1000,1)</x:f>
        <x:v>38.4</x:v>
      </x:c>
    </x:row>
    <x:row r="4785">
      <x:c r="A4785" t="n">
        <x:v>4770</x:v>
      </x:c>
      <x:c r="B4785" s="68" t="n">
        <x:v>35</x:v>
      </x:c>
      <x:c r="C4785" s="68" t="n">
        <x:v>30.5</x:v>
      </x:c>
      <x:c r="D4785" s="68" t="n">
        <x:v>180.9</x:v>
      </x:c>
      <x:c r="E4785" s="68" t="n">
        <x:v>22.1</x:v>
      </x:c>
      <x:c r="F4785" s="68" t="n">
        <x:v>31.8</x:v>
      </x:c>
      <x:c r="G4785" s="68" t="n">
        <x:v>10.6</x:v>
      </x:c>
      <x:c r="H4785" s="69" t="n">
        <x:v>2.043</x:v>
      </x:c>
      <x:c r="I4785" s="68" t="n">
        <x:v>4990</x:v>
      </x:c>
      <x:c r="J4785" s="68" t="n">
        <x:v>8.2</x:v>
      </x:c>
      <x:c r="K4785" s="68" t="n">
        <x:v>552</x:v>
      </x:c>
      <x:c r="L4785" s="68" t="n">
        <x:v>2.9</x:v>
      </x:c>
      <x:c r="M4785" s="70" t="n">
        <x:v>0.007</x:v>
      </x:c>
      <x:c r="N4785" s="71" t="n">
        <x:v>119</x:v>
      </x:c>
      <x:c r="O4785" s="33" t="n">
        <x:f>ROUND(3*E4785+F4785+G4785*H4785,1)</x:f>
        <x:v>119.8</x:v>
      </x:c>
      <x:c r="P4785" s="33" t="n">
        <x:f>ROUND('Inputs'!$C$4*'Inputs'!$C$7*'Inputs'!$C$5*C4785/3600,1)</x:f>
        <x:v>4405.6</x:v>
      </x:c>
      <x:c r="Q4785" s="33" t="n">
        <x:f>ROUND(('Inputs'!$C$4/B4785)*'Inputs'!$C$7*'Inputs'!$C$6*D4785/3600,1)</x:f>
        <x:v>1493.1</x:v>
      </x:c>
      <x:c r="R4785" s="59" t="n">
        <x:f>ROUND((P4785-Q4785)*O4785-('Inputs'!$C$4/B4785)*(I4785/J4785+K4785)-'Inputs'!$C$4*L4785-('Inputs'!$C$4*'Inputs'!$C$20*'Inputs'!$C$21*'Inputs'!$C$22/1000)*M4785*N4785,0)</x:f>
        <x:v>-13527</x:v>
      </x:c>
      <x:c r="S4785" s="59" t="n">
        <x:f>ROUND(R4785/'Inputs'!$C$4,2)</x:f>
        <x:v>-1.35</x:v>
      </x:c>
      <x:c r="T4785" s="33" t="n">
        <x:f>ROUND((P4785-Q4785)*G4785*'Inputs'!$C$25/1000,1)</x:f>
        <x:v>79.8</x:v>
      </x:c>
    </x:row>
    <x:row r="4786">
      <x:c r="A4786" t="n">
        <x:v>4771</x:v>
      </x:c>
      <x:c r="B4786" s="68" t="n">
        <x:v>47.5</x:v>
      </x:c>
      <x:c r="C4786" s="68" t="n">
        <x:v>27</x:v>
      </x:c>
      <x:c r="D4786" s="68" t="n">
        <x:v>214.9</x:v>
      </x:c>
      <x:c r="E4786" s="68" t="n">
        <x:v>27.9</x:v>
      </x:c>
      <x:c r="F4786" s="68" t="n">
        <x:v>34.4</x:v>
      </x:c>
      <x:c r="G4786" s="68" t="n">
        <x:v>9</x:v>
      </x:c>
      <x:c r="H4786" s="69" t="n">
        <x:v>1.888</x:v>
      </x:c>
      <x:c r="I4786" s="68" t="n">
        <x:v>7036</x:v>
      </x:c>
      <x:c r="J4786" s="68" t="n">
        <x:v>11.2</x:v>
      </x:c>
      <x:c r="K4786" s="68" t="n">
        <x:v>397</x:v>
      </x:c>
      <x:c r="L4786" s="68" t="n">
        <x:v>1.9</x:v>
      </x:c>
      <x:c r="M4786" s="70" t="n">
        <x:v>0.048</x:v>
      </x:c>
      <x:c r="N4786" s="71" t="n">
        <x:v>154</x:v>
      </x:c>
      <x:c r="O4786" s="33" t="n">
        <x:f>ROUND(3*E4786+F4786+G4786*H4786,1)</x:f>
        <x:v>135.1</x:v>
      </x:c>
      <x:c r="P4786" s="33" t="n">
        <x:f>ROUND('Inputs'!$C$4*'Inputs'!$C$7*'Inputs'!$C$5*C4786/3600,1)</x:f>
        <x:v>3900</x:v>
      </x:c>
      <x:c r="Q4786" s="33" t="n">
        <x:f>ROUND(('Inputs'!$C$4/B4786)*'Inputs'!$C$7*'Inputs'!$C$6*D4786/3600,1)</x:f>
        <x:v>1307</x:v>
      </x:c>
      <x:c r="R4786" s="59" t="n">
        <x:f>ROUND((P4786-Q4786)*O4786-('Inputs'!$C$4/B4786)*(I4786/J4786+K4786)-'Inputs'!$C$4*L4786-('Inputs'!$C$4*'Inputs'!$C$20*'Inputs'!$C$21*'Inputs'!$C$22/1000)*M4786*N4786,0)</x:f>
        <x:v>98950</x:v>
      </x:c>
      <x:c r="S4786" s="59" t="n">
        <x:f>ROUND(R4786/'Inputs'!$C$4,2)</x:f>
        <x:v>9.9</x:v>
      </x:c>
      <x:c r="T4786" s="33" t="n">
        <x:f>ROUND((P4786-Q4786)*G4786*'Inputs'!$C$25/1000,1)</x:f>
        <x:v>60.3</x:v>
      </x:c>
    </x:row>
    <x:row r="4787">
      <x:c r="A4787" t="n">
        <x:v>4772</x:v>
      </x:c>
      <x:c r="B4787" s="68" t="n">
        <x:v>44.7</x:v>
      </x:c>
      <x:c r="C4787" s="68" t="n">
        <x:v>29.6</x:v>
      </x:c>
      <x:c r="D4787" s="68" t="n">
        <x:v>235.6</x:v>
      </x:c>
      <x:c r="E4787" s="68" t="n">
        <x:v>21.1</x:v>
      </x:c>
      <x:c r="F4787" s="68" t="n">
        <x:v>43.8</x:v>
      </x:c>
      <x:c r="G4787" s="68" t="n">
        <x:v>10.8</x:v>
      </x:c>
      <x:c r="H4787" s="69" t="n">
        <x:v>1.925</x:v>
      </x:c>
      <x:c r="I4787" s="68" t="n">
        <x:v>5977</x:v>
      </x:c>
      <x:c r="J4787" s="68" t="n">
        <x:v>11.7</x:v>
      </x:c>
      <x:c r="K4787" s="68" t="n">
        <x:v>463</x:v>
      </x:c>
      <x:c r="L4787" s="68" t="n">
        <x:v>5.3</x:v>
      </x:c>
      <x:c r="M4787" s="70" t="n">
        <x:v>0.025</x:v>
      </x:c>
      <x:c r="N4787" s="71" t="n">
        <x:v>159</x:v>
      </x:c>
      <x:c r="O4787" s="33" t="n">
        <x:f>ROUND(3*E4787+F4787+G4787*H4787,1)</x:f>
        <x:v>127.9</x:v>
      </x:c>
      <x:c r="P4787" s="33" t="n">
        <x:f>ROUND('Inputs'!$C$4*'Inputs'!$C$7*'Inputs'!$C$5*C4787/3600,1)</x:f>
        <x:v>4275.6</x:v>
      </x:c>
      <x:c r="Q4787" s="33" t="n">
        <x:f>ROUND(('Inputs'!$C$4/B4787)*'Inputs'!$C$7*'Inputs'!$C$6*D4787/3600,1)</x:f>
        <x:v>1522.6</x:v>
      </x:c>
      <x:c r="R4787" s="59" t="n">
        <x:f>ROUND((P4787-Q4787)*O4787-('Inputs'!$C$4/B4787)*(I4787/J4787+K4787)-'Inputs'!$C$4*L4787-('Inputs'!$C$4*'Inputs'!$C$20*'Inputs'!$C$21*'Inputs'!$C$22/1000)*M4787*N4787,0)</x:f>
        <x:v>72355</x:v>
      </x:c>
      <x:c r="S4787" s="59" t="n">
        <x:f>ROUND(R4787/'Inputs'!$C$4,2)</x:f>
        <x:v>7.24</x:v>
      </x:c>
      <x:c r="T4787" s="33" t="n">
        <x:f>ROUND((P4787-Q4787)*G4787*'Inputs'!$C$25/1000,1)</x:f>
        <x:v>76.8</x:v>
      </x:c>
    </x:row>
    <x:row r="4788">
      <x:c r="A4788" t="n">
        <x:v>4773</x:v>
      </x:c>
      <x:c r="B4788" s="68" t="n">
        <x:v>54.2</x:v>
      </x:c>
      <x:c r="C4788" s="68" t="n">
        <x:v>32</x:v>
      </x:c>
      <x:c r="D4788" s="68" t="n">
        <x:v>249.9</x:v>
      </x:c>
      <x:c r="E4788" s="68" t="n">
        <x:v>21</x:v>
      </x:c>
      <x:c r="F4788" s="68" t="n">
        <x:v>35.7</x:v>
      </x:c>
      <x:c r="G4788" s="68" t="n">
        <x:v>7.4</x:v>
      </x:c>
      <x:c r="H4788" s="69" t="n">
        <x:v>1.602</x:v>
      </x:c>
      <x:c r="I4788" s="68" t="n">
        <x:v>5402</x:v>
      </x:c>
      <x:c r="J4788" s="68" t="n">
        <x:v>9.3</x:v>
      </x:c>
      <x:c r="K4788" s="68" t="n">
        <x:v>431</x:v>
      </x:c>
      <x:c r="L4788" s="68" t="n">
        <x:v>5.4</x:v>
      </x:c>
      <x:c r="M4788" s="70" t="n">
        <x:v>0.017</x:v>
      </x:c>
      <x:c r="N4788" s="71" t="n">
        <x:v>128</x:v>
      </x:c>
      <x:c r="O4788" s="33" t="n">
        <x:f>ROUND(3*E4788+F4788+G4788*H4788,1)</x:f>
        <x:v>110.6</x:v>
      </x:c>
      <x:c r="P4788" s="33" t="n">
        <x:f>ROUND('Inputs'!$C$4*'Inputs'!$C$7*'Inputs'!$C$5*C4788/3600,1)</x:f>
        <x:v>4622.2</x:v>
      </x:c>
      <x:c r="Q4788" s="33" t="n">
        <x:f>ROUND(('Inputs'!$C$4/B4788)*'Inputs'!$C$7*'Inputs'!$C$6*D4788/3600,1)</x:f>
        <x:v>1332</x:v>
      </x:c>
      <x:c r="R4788" s="59" t="n">
        <x:f>ROUND((P4788-Q4788)*O4788-('Inputs'!$C$4/B4788)*(I4788/J4788+K4788)-'Inputs'!$C$4*L4788-('Inputs'!$C$4*'Inputs'!$C$20*'Inputs'!$C$21*'Inputs'!$C$22/1000)*M4788*N4788,0)</x:f>
        <x:v>118340</x:v>
      </x:c>
      <x:c r="S4788" s="59" t="n">
        <x:f>ROUND(R4788/'Inputs'!$C$4,2)</x:f>
        <x:v>11.83</x:v>
      </x:c>
      <x:c r="T4788" s="33" t="n">
        <x:f>ROUND((P4788-Q4788)*G4788*'Inputs'!$C$25/1000,1)</x:f>
        <x:v>62.9</x:v>
      </x:c>
    </x:row>
    <x:row r="4789">
      <x:c r="A4789" t="n">
        <x:v>4774</x:v>
      </x:c>
      <x:c r="B4789" s="68" t="n">
        <x:v>48.7</x:v>
      </x:c>
      <x:c r="C4789" s="68" t="n">
        <x:v>28.3</x:v>
      </x:c>
      <x:c r="D4789" s="68" t="n">
        <x:v>230.1</x:v>
      </x:c>
      <x:c r="E4789" s="68" t="n">
        <x:v>23</x:v>
      </x:c>
      <x:c r="F4789" s="68" t="n">
        <x:v>55</x:v>
      </x:c>
      <x:c r="G4789" s="68" t="n">
        <x:v>8</x:v>
      </x:c>
      <x:c r="H4789" s="69" t="n">
        <x:v>1.888</x:v>
      </x:c>
      <x:c r="I4789" s="68" t="n">
        <x:v>8116</x:v>
      </x:c>
      <x:c r="J4789" s="68" t="n">
        <x:v>12.6</x:v>
      </x:c>
      <x:c r="K4789" s="68" t="n">
        <x:v>973</x:v>
      </x:c>
      <x:c r="L4789" s="68" t="n">
        <x:v>1.7</x:v>
      </x:c>
      <x:c r="M4789" s="70" t="n">
        <x:v>0.07</x:v>
      </x:c>
      <x:c r="N4789" s="71" t="n">
        <x:v>103</x:v>
      </x:c>
      <x:c r="O4789" s="33" t="n">
        <x:f>ROUND(3*E4789+F4789+G4789*H4789,1)</x:f>
        <x:v>139.1</x:v>
      </x:c>
      <x:c r="P4789" s="33" t="n">
        <x:f>ROUND('Inputs'!$C$4*'Inputs'!$C$7*'Inputs'!$C$5*C4789/3600,1)</x:f>
        <x:v>4087.8</x:v>
      </x:c>
      <x:c r="Q4789" s="33" t="n">
        <x:f>ROUND(('Inputs'!$C$4/B4789)*'Inputs'!$C$7*'Inputs'!$C$6*D4789/3600,1)</x:f>
        <x:v>1365</x:v>
      </x:c>
      <x:c r="R4789" s="59" t="n">
        <x:f>ROUND((P4789-Q4789)*O4789-('Inputs'!$C$4/B4789)*(I4789/J4789+K4789)-'Inputs'!$C$4*L4789-('Inputs'!$C$4*'Inputs'!$C$20*'Inputs'!$C$21*'Inputs'!$C$22/1000)*M4789*N4789,0)</x:f>
        <x:v>13560</x:v>
      </x:c>
      <x:c r="S4789" s="59" t="n">
        <x:f>ROUND(R4789/'Inputs'!$C$4,2)</x:f>
        <x:v>1.36</x:v>
      </x:c>
      <x:c r="T4789" s="33" t="n">
        <x:f>ROUND((P4789-Q4789)*G4789*'Inputs'!$C$25/1000,1)</x:f>
        <x:v>56.3</x:v>
      </x:c>
    </x:row>
    <x:row r="4790">
      <x:c r="A4790" t="n">
        <x:v>4775</x:v>
      </x:c>
      <x:c r="B4790" s="68" t="n">
        <x:v>47.2</x:v>
      </x:c>
      <x:c r="C4790" s="68" t="n">
        <x:v>24.8</x:v>
      </x:c>
      <x:c r="D4790" s="68" t="n">
        <x:v>219.4</x:v>
      </x:c>
      <x:c r="E4790" s="68" t="n">
        <x:v>20.5</x:v>
      </x:c>
      <x:c r="F4790" s="68" t="n">
        <x:v>41.2</x:v>
      </x:c>
      <x:c r="G4790" s="68" t="n">
        <x:v>8</x:v>
      </x:c>
      <x:c r="H4790" s="69" t="n">
        <x:v>1.886</x:v>
      </x:c>
      <x:c r="I4790" s="68" t="n">
        <x:v>7280</x:v>
      </x:c>
      <x:c r="J4790" s="68" t="n">
        <x:v>11.3</x:v>
      </x:c>
      <x:c r="K4790" s="68" t="n">
        <x:v>586</x:v>
      </x:c>
      <x:c r="L4790" s="68" t="n">
        <x:v>2.7</x:v>
      </x:c>
      <x:c r="M4790" s="70" t="n">
        <x:v>0.016</x:v>
      </x:c>
      <x:c r="N4790" s="71" t="n">
        <x:v>96</x:v>
      </x:c>
      <x:c r="O4790" s="33" t="n">
        <x:f>ROUND(3*E4790+F4790+G4790*H4790,1)</x:f>
        <x:v>117.8</x:v>
      </x:c>
      <x:c r="P4790" s="33" t="n">
        <x:f>ROUND('Inputs'!$C$4*'Inputs'!$C$7*'Inputs'!$C$5*C4790/3600,1)</x:f>
        <x:v>3582.2</x:v>
      </x:c>
      <x:c r="Q4790" s="33" t="n">
        <x:f>ROUND(('Inputs'!$C$4/B4790)*'Inputs'!$C$7*'Inputs'!$C$6*D4790/3600,1)</x:f>
        <x:v>1342.8</x:v>
      </x:c>
      <x:c r="R4790" s="59" t="n">
        <x:f>ROUND((P4790-Q4790)*O4790-('Inputs'!$C$4/B4790)*(I4790/J4790+K4790)-'Inputs'!$C$4*L4790-('Inputs'!$C$4*'Inputs'!$C$20*'Inputs'!$C$21*'Inputs'!$C$22/1000)*M4790*N4790,0)</x:f>
        <x:v>-27279</x:v>
      </x:c>
      <x:c r="S4790" s="59" t="n">
        <x:f>ROUND(R4790/'Inputs'!$C$4,2)</x:f>
        <x:v>-2.73</x:v>
      </x:c>
      <x:c r="T4790" s="33" t="n">
        <x:f>ROUND((P4790-Q4790)*G4790*'Inputs'!$C$25/1000,1)</x:f>
        <x:v>46.3</x:v>
      </x:c>
    </x:row>
    <x:row r="4791">
      <x:c r="A4791" t="n">
        <x:v>4776</x:v>
      </x:c>
      <x:c r="B4791" s="68" t="n">
        <x:v>47.4</x:v>
      </x:c>
      <x:c r="C4791" s="68" t="n">
        <x:v>27.6</x:v>
      </x:c>
      <x:c r="D4791" s="68" t="n">
        <x:v>247.8</x:v>
      </x:c>
      <x:c r="E4791" s="68" t="n">
        <x:v>20.8</x:v>
      </x:c>
      <x:c r="F4791" s="68" t="n">
        <x:v>31.1</x:v>
      </x:c>
      <x:c r="G4791" s="68" t="n">
        <x:v>9.6</x:v>
      </x:c>
      <x:c r="H4791" s="69" t="n">
        <x:v>1.651</x:v>
      </x:c>
      <x:c r="I4791" s="68" t="n">
        <x:v>7107</x:v>
      </x:c>
      <x:c r="J4791" s="68" t="n">
        <x:v>10.3</x:v>
      </x:c>
      <x:c r="K4791" s="68" t="n">
        <x:v>507</x:v>
      </x:c>
      <x:c r="L4791" s="68" t="n">
        <x:v>5.2</x:v>
      </x:c>
      <x:c r="M4791" s="70" t="n">
        <x:v>0.064</x:v>
      </x:c>
      <x:c r="N4791" s="71" t="n">
        <x:v>149</x:v>
      </x:c>
      <x:c r="O4791" s="33" t="n">
        <x:f>ROUND(3*E4791+F4791+G4791*H4791,1)</x:f>
        <x:v>109.3</x:v>
      </x:c>
      <x:c r="P4791" s="33" t="n">
        <x:f>ROUND('Inputs'!$C$4*'Inputs'!$C$7*'Inputs'!$C$5*C4791/3600,1)</x:f>
        <x:v>3986.7</x:v>
      </x:c>
      <x:c r="Q4791" s="33" t="n">
        <x:f>ROUND(('Inputs'!$C$4/B4791)*'Inputs'!$C$7*'Inputs'!$C$6*D4791/3600,1)</x:f>
        <x:v>1510.3</x:v>
      </x:c>
      <x:c r="R4791" s="59" t="n">
        <x:f>ROUND((P4791-Q4791)*O4791-('Inputs'!$C$4/B4791)*(I4791/J4791+K4791)-'Inputs'!$C$4*L4791-('Inputs'!$C$4*'Inputs'!$C$20*'Inputs'!$C$21*'Inputs'!$C$22/1000)*M4791*N4791,0)</x:f>
        <x:v>-55185</x:v>
      </x:c>
      <x:c r="S4791" s="59" t="n">
        <x:f>ROUND(R4791/'Inputs'!$C$4,2)</x:f>
        <x:v>-5.52</x:v>
      </x:c>
      <x:c r="T4791" s="33" t="n">
        <x:f>ROUND((P4791-Q4791)*G4791*'Inputs'!$C$25/1000,1)</x:f>
        <x:v>61.4</x:v>
      </x:c>
    </x:row>
    <x:row r="4792">
      <x:c r="A4792" t="n">
        <x:v>4777</x:v>
      </x:c>
      <x:c r="B4792" s="68" t="n">
        <x:v>51.1</x:v>
      </x:c>
      <x:c r="C4792" s="68" t="n">
        <x:v>31.1</x:v>
      </x:c>
      <x:c r="D4792" s="68" t="n">
        <x:v>153.1</x:v>
      </x:c>
      <x:c r="E4792" s="68" t="n">
        <x:v>22.6</x:v>
      </x:c>
      <x:c r="F4792" s="68" t="n">
        <x:v>41.8</x:v>
      </x:c>
      <x:c r="G4792" s="68" t="n">
        <x:v>10.8</x:v>
      </x:c>
      <x:c r="H4792" s="69" t="n">
        <x:v>1.726</x:v>
      </x:c>
      <x:c r="I4792" s="68" t="n">
        <x:v>6241</x:v>
      </x:c>
      <x:c r="J4792" s="68" t="n">
        <x:v>10.5</x:v>
      </x:c>
      <x:c r="K4792" s="68" t="n">
        <x:v>499</x:v>
      </x:c>
      <x:c r="L4792" s="68" t="n">
        <x:v>5.7</x:v>
      </x:c>
      <x:c r="M4792" s="70" t="n">
        <x:v>0.041</x:v>
      </x:c>
      <x:c r="N4792" s="71" t="n">
        <x:v>118</x:v>
      </x:c>
      <x:c r="O4792" s="33" t="n">
        <x:f>ROUND(3*E4792+F4792+G4792*H4792,1)</x:f>
        <x:v>128.2</x:v>
      </x:c>
      <x:c r="P4792" s="33" t="n">
        <x:f>ROUND('Inputs'!$C$4*'Inputs'!$C$7*'Inputs'!$C$5*C4792/3600,1)</x:f>
        <x:v>4492.2</x:v>
      </x:c>
      <x:c r="Q4792" s="33" t="n">
        <x:f>ROUND(('Inputs'!$C$4/B4792)*'Inputs'!$C$7*'Inputs'!$C$6*D4792/3600,1)</x:f>
        <x:v>865.5</x:v>
      </x:c>
      <x:c r="R4792" s="59" t="n">
        <x:f>ROUND((P4792-Q4792)*O4792-('Inputs'!$C$4/B4792)*(I4792/J4792+K4792)-'Inputs'!$C$4*L4792-('Inputs'!$C$4*'Inputs'!$C$20*'Inputs'!$C$21*'Inputs'!$C$22/1000)*M4792*N4792,0)</x:f>
        <x:v>183156</x:v>
      </x:c>
      <x:c r="S4792" s="59" t="n">
        <x:f>ROUND(R4792/'Inputs'!$C$4,2)</x:f>
        <x:v>18.32</x:v>
      </x:c>
      <x:c r="T4792" s="33" t="n">
        <x:f>ROUND((P4792-Q4792)*G4792*'Inputs'!$C$25/1000,1)</x:f>
        <x:v>101.2</x:v>
      </x:c>
    </x:row>
    <x:row r="4793">
      <x:c r="A4793" t="n">
        <x:v>4778</x:v>
      </x:c>
      <x:c r="B4793" s="68" t="n">
        <x:v>45.4</x:v>
      </x:c>
      <x:c r="C4793" s="68" t="n">
        <x:v>34.5</x:v>
      </x:c>
      <x:c r="D4793" s="68" t="n">
        <x:v>227.4</x:v>
      </x:c>
      <x:c r="E4793" s="68" t="n">
        <x:v>25.6</x:v>
      </x:c>
      <x:c r="F4793" s="68" t="n">
        <x:v>34.8</x:v>
      </x:c>
      <x:c r="G4793" s="68" t="n">
        <x:v>9.1</x:v>
      </x:c>
      <x:c r="H4793" s="69" t="n">
        <x:v>1.941</x:v>
      </x:c>
      <x:c r="I4793" s="68" t="n">
        <x:v>5328</x:v>
      </x:c>
      <x:c r="J4793" s="68" t="n">
        <x:v>13.3</x:v>
      </x:c>
      <x:c r="K4793" s="68" t="n">
        <x:v>595</x:v>
      </x:c>
      <x:c r="L4793" s="68" t="n">
        <x:v>3.7</x:v>
      </x:c>
      <x:c r="M4793" s="70" t="n">
        <x:v>0.078</x:v>
      </x:c>
      <x:c r="N4793" s="71" t="n">
        <x:v>147</x:v>
      </x:c>
      <x:c r="O4793" s="33" t="n">
        <x:f>ROUND(3*E4793+F4793+G4793*H4793,1)</x:f>
        <x:v>129.3</x:v>
      </x:c>
      <x:c r="P4793" s="33" t="n">
        <x:f>ROUND('Inputs'!$C$4*'Inputs'!$C$7*'Inputs'!$C$5*C4793/3600,1)</x:f>
        <x:v>4983.3</x:v>
      </x:c>
      <x:c r="Q4793" s="33" t="n">
        <x:f>ROUND(('Inputs'!$C$4/B4793)*'Inputs'!$C$7*'Inputs'!$C$6*D4793/3600,1)</x:f>
        <x:v>1447</x:v>
      </x:c>
      <x:c r="R4793" s="59" t="n">
        <x:f>ROUND((P4793-Q4793)*O4793-('Inputs'!$C$4/B4793)*(I4793/J4793+K4793)-'Inputs'!$C$4*L4793-('Inputs'!$C$4*'Inputs'!$C$20*'Inputs'!$C$21*'Inputs'!$C$22/1000)*M4793*N4793,0)</x:f>
        <x:v>175308</x:v>
      </x:c>
      <x:c r="S4793" s="59" t="n">
        <x:f>ROUND(R4793/'Inputs'!$C$4,2)</x:f>
        <x:v>17.53</x:v>
      </x:c>
      <x:c r="T4793" s="33" t="n">
        <x:f>ROUND((P4793-Q4793)*G4793*'Inputs'!$C$25/1000,1)</x:f>
        <x:v>83.1</x:v>
      </x:c>
    </x:row>
    <x:row r="4794">
      <x:c r="A4794" t="n">
        <x:v>4779</x:v>
      </x:c>
      <x:c r="B4794" s="68" t="n">
        <x:v>52.7</x:v>
      </x:c>
      <x:c r="C4794" s="68" t="n">
        <x:v>32.5</x:v>
      </x:c>
      <x:c r="D4794" s="68" t="n">
        <x:v>257.3</x:v>
      </x:c>
      <x:c r="E4794" s="68" t="n">
        <x:v>20.1</x:v>
      </x:c>
      <x:c r="F4794" s="68" t="n">
        <x:v>50.7</x:v>
      </x:c>
      <x:c r="G4794" s="68" t="n">
        <x:v>7.7</x:v>
      </x:c>
      <x:c r="H4794" s="69" t="n">
        <x:v>1.717</x:v>
      </x:c>
      <x:c r="I4794" s="68" t="n">
        <x:v>5331</x:v>
      </x:c>
      <x:c r="J4794" s="68" t="n">
        <x:v>9.9</x:v>
      </x:c>
      <x:c r="K4794" s="68" t="n">
        <x:v>467</x:v>
      </x:c>
      <x:c r="L4794" s="68" t="n">
        <x:v>2.9</x:v>
      </x:c>
      <x:c r="M4794" s="70" t="n">
        <x:v>0.045</x:v>
      </x:c>
      <x:c r="N4794" s="71" t="n">
        <x:v>69</x:v>
      </x:c>
      <x:c r="O4794" s="33" t="n">
        <x:f>ROUND(3*E4794+F4794+G4794*H4794,1)</x:f>
        <x:v>124.2</x:v>
      </x:c>
      <x:c r="P4794" s="33" t="n">
        <x:f>ROUND('Inputs'!$C$4*'Inputs'!$C$7*'Inputs'!$C$5*C4794/3600,1)</x:f>
        <x:v>4694.4</x:v>
      </x:c>
      <x:c r="Q4794" s="33" t="n">
        <x:f>ROUND(('Inputs'!$C$4/B4794)*'Inputs'!$C$7*'Inputs'!$C$6*D4794/3600,1)</x:f>
        <x:v>1410.5</x:v>
      </x:c>
      <x:c r="R4794" s="59" t="n">
        <x:f>ROUND((P4794-Q4794)*O4794-('Inputs'!$C$4/B4794)*(I4794/J4794+K4794)-'Inputs'!$C$4*L4794-('Inputs'!$C$4*'Inputs'!$C$20*'Inputs'!$C$21*'Inputs'!$C$22/1000)*M4794*N4794,0)</x:f>
        <x:v>181123</x:v>
      </x:c>
      <x:c r="S4794" s="59" t="n">
        <x:f>ROUND(R4794/'Inputs'!$C$4,2)</x:f>
        <x:v>18.11</x:v>
      </x:c>
      <x:c r="T4794" s="33" t="n">
        <x:f>ROUND((P4794-Q4794)*G4794*'Inputs'!$C$25/1000,1)</x:f>
        <x:v>65.3</x:v>
      </x:c>
    </x:row>
    <x:row r="4795">
      <x:c r="A4795" t="n">
        <x:v>4780</x:v>
      </x:c>
      <x:c r="B4795" s="68" t="n">
        <x:v>31.8</x:v>
      </x:c>
      <x:c r="C4795" s="68" t="n">
        <x:v>29.2</x:v>
      </x:c>
      <x:c r="D4795" s="68" t="n">
        <x:v>210.9</x:v>
      </x:c>
      <x:c r="E4795" s="68" t="n">
        <x:v>25</x:v>
      </x:c>
      <x:c r="F4795" s="68" t="n">
        <x:v>50</x:v>
      </x:c>
      <x:c r="G4795" s="68" t="n">
        <x:v>8.9</x:v>
      </x:c>
      <x:c r="H4795" s="69" t="n">
        <x:v>1.707</x:v>
      </x:c>
      <x:c r="I4795" s="68" t="n">
        <x:v>7225</x:v>
      </x:c>
      <x:c r="J4795" s="68" t="n">
        <x:v>14</x:v>
      </x:c>
      <x:c r="K4795" s="68" t="n">
        <x:v>582</x:v>
      </x:c>
      <x:c r="L4795" s="68" t="n">
        <x:v>4.9</x:v>
      </x:c>
      <x:c r="M4795" s="70" t="n">
        <x:v>0.039</x:v>
      </x:c>
      <x:c r="N4795" s="71" t="n">
        <x:v>99</x:v>
      </x:c>
      <x:c r="O4795" s="33" t="n">
        <x:f>ROUND(3*E4795+F4795+G4795*H4795,1)</x:f>
        <x:v>140.2</x:v>
      </x:c>
      <x:c r="P4795" s="33" t="n">
        <x:f>ROUND('Inputs'!$C$4*'Inputs'!$C$7*'Inputs'!$C$5*C4795/3600,1)</x:f>
        <x:v>4217.8</x:v>
      </x:c>
      <x:c r="Q4795" s="33" t="n">
        <x:f>ROUND(('Inputs'!$C$4/B4795)*'Inputs'!$C$7*'Inputs'!$C$6*D4795/3600,1)</x:f>
        <x:v>1915.9</x:v>
      </x:c>
      <x:c r="R4795" s="59" t="n">
        <x:f>ROUND((P4795-Q4795)*O4795-('Inputs'!$C$4/B4795)*(I4795/J4795+K4795)-'Inputs'!$C$4*L4795-('Inputs'!$C$4*'Inputs'!$C$20*'Inputs'!$C$21*'Inputs'!$C$22/1000)*M4795*N4795,0)</x:f>
        <x:v>-80213</x:v>
      </x:c>
      <x:c r="S4795" s="59" t="n">
        <x:f>ROUND(R4795/'Inputs'!$C$4,2)</x:f>
        <x:v>-8.02</x:v>
      </x:c>
      <x:c r="T4795" s="33" t="n">
        <x:f>ROUND((P4795-Q4795)*G4795*'Inputs'!$C$25/1000,1)</x:f>
        <x:v>52.9</x:v>
      </x:c>
    </x:row>
    <x:row r="4796">
      <x:c r="A4796" t="n">
        <x:v>4781</x:v>
      </x:c>
      <x:c r="B4796" s="68" t="n">
        <x:v>27.8</x:v>
      </x:c>
      <x:c r="C4796" s="68" t="n">
        <x:v>34.4</x:v>
      </x:c>
      <x:c r="D4796" s="68" t="n">
        <x:v>266.4</x:v>
      </x:c>
      <x:c r="E4796" s="68" t="n">
        <x:v>22.5</x:v>
      </x:c>
      <x:c r="F4796" s="68" t="n">
        <x:v>33.8</x:v>
      </x:c>
      <x:c r="G4796" s="68" t="n">
        <x:v>9.8</x:v>
      </x:c>
      <x:c r="H4796" s="69" t="n">
        <x:v>1.873</x:v>
      </x:c>
      <x:c r="I4796" s="68" t="n">
        <x:v>7347</x:v>
      </x:c>
      <x:c r="J4796" s="68" t="n">
        <x:v>12</x:v>
      </x:c>
      <x:c r="K4796" s="68" t="n">
        <x:v>588</x:v>
      </x:c>
      <x:c r="L4796" s="68" t="n">
        <x:v>3.1</x:v>
      </x:c>
      <x:c r="M4796" s="70" t="n">
        <x:v>0.053</x:v>
      </x:c>
      <x:c r="N4796" s="71" t="n">
        <x:v>113</x:v>
      </x:c>
      <x:c r="O4796" s="33" t="n">
        <x:f>ROUND(3*E4796+F4796+G4796*H4796,1)</x:f>
        <x:v>119.7</x:v>
      </x:c>
      <x:c r="P4796" s="33" t="n">
        <x:f>ROUND('Inputs'!$C$4*'Inputs'!$C$7*'Inputs'!$C$5*C4796/3600,1)</x:f>
        <x:v>4968.9</x:v>
      </x:c>
      <x:c r="Q4796" s="33" t="n">
        <x:f>ROUND(('Inputs'!$C$4/B4796)*'Inputs'!$C$7*'Inputs'!$C$6*D4796/3600,1)</x:f>
        <x:v>2768.3</x:v>
      </x:c>
      <x:c r="R4796" s="59" t="n">
        <x:f>ROUND((P4796-Q4796)*O4796-('Inputs'!$C$4/B4796)*(I4796/J4796+K4796)-'Inputs'!$C$4*L4796-('Inputs'!$C$4*'Inputs'!$C$20*'Inputs'!$C$21*'Inputs'!$C$22/1000)*M4796*N4796,0)</x:f>
        <x:v>-212725</x:v>
      </x:c>
      <x:c r="S4796" s="59" t="n">
        <x:f>ROUND(R4796/'Inputs'!$C$4,2)</x:f>
        <x:v>-21.27</x:v>
      </x:c>
      <x:c r="T4796" s="33" t="n">
        <x:f>ROUND((P4796-Q4796)*G4796*'Inputs'!$C$25/1000,1)</x:f>
        <x:v>55.7</x:v>
      </x:c>
    </x:row>
    <x:row r="4797">
      <x:c r="A4797" t="n">
        <x:v>4782</x:v>
      </x:c>
      <x:c r="B4797" s="68" t="n">
        <x:v>37.6</x:v>
      </x:c>
      <x:c r="C4797" s="68" t="n">
        <x:v>33.4</x:v>
      </x:c>
      <x:c r="D4797" s="68" t="n">
        <x:v>215.9</x:v>
      </x:c>
      <x:c r="E4797" s="68" t="n">
        <x:v>27</x:v>
      </x:c>
      <x:c r="F4797" s="68" t="n">
        <x:v>37.8</x:v>
      </x:c>
      <x:c r="G4797" s="68" t="n">
        <x:v>9.3</x:v>
      </x:c>
      <x:c r="H4797" s="69" t="n">
        <x:v>1.612</x:v>
      </x:c>
      <x:c r="I4797" s="68" t="n">
        <x:v>7736</x:v>
      </x:c>
      <x:c r="J4797" s="68" t="n">
        <x:v>9.9</x:v>
      </x:c>
      <x:c r="K4797" s="68" t="n">
        <x:v>958</x:v>
      </x:c>
      <x:c r="L4797" s="68" t="n">
        <x:v>3.7</x:v>
      </x:c>
      <x:c r="M4797" s="70" t="n">
        <x:v>0.056</x:v>
      </x:c>
      <x:c r="N4797" s="71" t="n">
        <x:v>61</x:v>
      </x:c>
      <x:c r="O4797" s="33" t="n">
        <x:f>ROUND(3*E4797+F4797+G4797*H4797,1)</x:f>
        <x:v>133.8</x:v>
      </x:c>
      <x:c r="P4797" s="33" t="n">
        <x:f>ROUND('Inputs'!$C$4*'Inputs'!$C$7*'Inputs'!$C$5*C4797/3600,1)</x:f>
        <x:v>4824.4</x:v>
      </x:c>
      <x:c r="Q4797" s="33" t="n">
        <x:f>ROUND(('Inputs'!$C$4/B4797)*'Inputs'!$C$7*'Inputs'!$C$6*D4797/3600,1)</x:f>
        <x:v>1658.8</x:v>
      </x:c>
      <x:c r="R4797" s="59" t="n">
        <x:f>ROUND((P4797-Q4797)*O4797-('Inputs'!$C$4/B4797)*(I4797/J4797+K4797)-'Inputs'!$C$4*L4797-('Inputs'!$C$4*'Inputs'!$C$20*'Inputs'!$C$21*'Inputs'!$C$22/1000)*M4797*N4797,0)</x:f>
        <x:v>-83692</x:v>
      </x:c>
      <x:c r="S4797" s="59" t="n">
        <x:f>ROUND(R4797/'Inputs'!$C$4,2)</x:f>
        <x:v>-8.37</x:v>
      </x:c>
      <x:c r="T4797" s="33" t="n">
        <x:f>ROUND((P4797-Q4797)*G4797*'Inputs'!$C$25/1000,1)</x:f>
        <x:v>76.1</x:v>
      </x:c>
    </x:row>
    <x:row r="4798">
      <x:c r="A4798" t="n">
        <x:v>4783</x:v>
      </x:c>
      <x:c r="B4798" s="68" t="n">
        <x:v>53.5</x:v>
      </x:c>
      <x:c r="C4798" s="68" t="n">
        <x:v>28.5</x:v>
      </x:c>
      <x:c r="D4798" s="68" t="n">
        <x:v>248</x:v>
      </x:c>
      <x:c r="E4798" s="68" t="n">
        <x:v>23.5</x:v>
      </x:c>
      <x:c r="F4798" s="68" t="n">
        <x:v>51.4</x:v>
      </x:c>
      <x:c r="G4798" s="68" t="n">
        <x:v>7.4</x:v>
      </x:c>
      <x:c r="H4798" s="69" t="n">
        <x:v>1.866</x:v>
      </x:c>
      <x:c r="I4798" s="68" t="n">
        <x:v>7555</x:v>
      </x:c>
      <x:c r="J4798" s="68" t="n">
        <x:v>12</x:v>
      </x:c>
      <x:c r="K4798" s="68" t="n">
        <x:v>748</x:v>
      </x:c>
      <x:c r="L4798" s="68" t="n">
        <x:v>4.8</x:v>
      </x:c>
      <x:c r="M4798" s="70" t="n">
        <x:v>0.074</x:v>
      </x:c>
      <x:c r="N4798" s="71" t="n">
        <x:v>133</x:v>
      </x:c>
      <x:c r="O4798" s="33" t="n">
        <x:f>ROUND(3*E4798+F4798+G4798*H4798,1)</x:f>
        <x:v>135.7</x:v>
      </x:c>
      <x:c r="P4798" s="33" t="n">
        <x:f>ROUND('Inputs'!$C$4*'Inputs'!$C$7*'Inputs'!$C$5*C4798/3600,1)</x:f>
        <x:v>4116.7</x:v>
      </x:c>
      <x:c r="Q4798" s="33" t="n">
        <x:f>ROUND(('Inputs'!$C$4/B4798)*'Inputs'!$C$7*'Inputs'!$C$6*D4798/3600,1)</x:f>
        <x:v>1339.1</x:v>
      </x:c>
      <x:c r="R4798" s="59" t="n">
        <x:f>ROUND((P4798-Q4798)*O4798-('Inputs'!$C$4/B4798)*(I4798/J4798+K4798)-'Inputs'!$C$4*L4798-('Inputs'!$C$4*'Inputs'!$C$20*'Inputs'!$C$21*'Inputs'!$C$22/1000)*M4798*N4798,0)</x:f>
        <x:v>49420</x:v>
      </x:c>
      <x:c r="S4798" s="59" t="n">
        <x:f>ROUND(R4798/'Inputs'!$C$4,2)</x:f>
        <x:v>4.94</x:v>
      </x:c>
      <x:c r="T4798" s="33" t="n">
        <x:f>ROUND((P4798-Q4798)*G4798*'Inputs'!$C$25/1000,1)</x:f>
        <x:v>53.1</x:v>
      </x:c>
    </x:row>
    <x:row r="4799">
      <x:c r="A4799" t="n">
        <x:v>4784</x:v>
      </x:c>
      <x:c r="B4799" s="68" t="n">
        <x:v>26.7</x:v>
      </x:c>
      <x:c r="C4799" s="68" t="n">
        <x:v>31.8</x:v>
      </x:c>
      <x:c r="D4799" s="68" t="n">
        <x:v>261.2</x:v>
      </x:c>
      <x:c r="E4799" s="68" t="n">
        <x:v>24</x:v>
      </x:c>
      <x:c r="F4799" s="68" t="n">
        <x:v>53.1</x:v>
      </x:c>
      <x:c r="G4799" s="68" t="n">
        <x:v>9.1</x:v>
      </x:c>
      <x:c r="H4799" s="69" t="n">
        <x:v>1.857</x:v>
      </x:c>
      <x:c r="I4799" s="68" t="n">
        <x:v>5007</x:v>
      </x:c>
      <x:c r="J4799" s="68" t="n">
        <x:v>11</x:v>
      </x:c>
      <x:c r="K4799" s="68" t="n">
        <x:v>595</x:v>
      </x:c>
      <x:c r="L4799" s="68" t="n">
        <x:v>2.8</x:v>
      </x:c>
      <x:c r="M4799" s="70" t="n">
        <x:v>0.022</x:v>
      </x:c>
      <x:c r="N4799" s="71" t="n">
        <x:v>79</x:v>
      </x:c>
      <x:c r="O4799" s="33" t="n">
        <x:f>ROUND(3*E4799+F4799+G4799*H4799,1)</x:f>
        <x:v>142</x:v>
      </x:c>
      <x:c r="P4799" s="33" t="n">
        <x:f>ROUND('Inputs'!$C$4*'Inputs'!$C$7*'Inputs'!$C$5*C4799/3600,1)</x:f>
        <x:v>4593.3</x:v>
      </x:c>
      <x:c r="Q4799" s="33" t="n">
        <x:f>ROUND(('Inputs'!$C$4/B4799)*'Inputs'!$C$7*'Inputs'!$C$6*D4799/3600,1)</x:f>
        <x:v>2826.1</x:v>
      </x:c>
      <x:c r="R4799" s="59" t="n">
        <x:f>ROUND((P4799-Q4799)*O4799-('Inputs'!$C$4/B4799)*(I4799/J4799+K4799)-'Inputs'!$C$4*L4799-('Inputs'!$C$4*'Inputs'!$C$20*'Inputs'!$C$21*'Inputs'!$C$22/1000)*M4799*N4799,0)</x:f>
        <x:v>-174271</x:v>
      </x:c>
      <x:c r="S4799" s="59" t="n">
        <x:f>ROUND(R4799/'Inputs'!$C$4,2)</x:f>
        <x:v>-17.43</x:v>
      </x:c>
      <x:c r="T4799" s="33" t="n">
        <x:f>ROUND((P4799-Q4799)*G4799*'Inputs'!$C$25/1000,1)</x:f>
        <x:v>41.5</x:v>
      </x:c>
    </x:row>
    <x:row r="4800">
      <x:c r="A4800" t="n">
        <x:v>4785</x:v>
      </x:c>
      <x:c r="B4800" s="68" t="n">
        <x:v>54.7</x:v>
      </x:c>
      <x:c r="C4800" s="68" t="n">
        <x:v>25.4</x:v>
      </x:c>
      <x:c r="D4800" s="68" t="n">
        <x:v>291.8</x:v>
      </x:c>
      <x:c r="E4800" s="68" t="n">
        <x:v>22</x:v>
      </x:c>
      <x:c r="F4800" s="68" t="n">
        <x:v>32.4</x:v>
      </x:c>
      <x:c r="G4800" s="68" t="n">
        <x:v>9</x:v>
      </x:c>
      <x:c r="H4800" s="69" t="n">
        <x:v>1.737</x:v>
      </x:c>
      <x:c r="I4800" s="68" t="n">
        <x:v>6263</x:v>
      </x:c>
      <x:c r="J4800" s="68" t="n">
        <x:v>11.2</x:v>
      </x:c>
      <x:c r="K4800" s="68" t="n">
        <x:v>884</x:v>
      </x:c>
      <x:c r="L4800" s="68" t="n">
        <x:v>5.2</x:v>
      </x:c>
      <x:c r="M4800" s="70" t="n">
        <x:v>0.096</x:v>
      </x:c>
      <x:c r="N4800" s="71" t="n">
        <x:v>85</x:v>
      </x:c>
      <x:c r="O4800" s="33" t="n">
        <x:f>ROUND(3*E4800+F4800+G4800*H4800,1)</x:f>
        <x:v>114</x:v>
      </x:c>
      <x:c r="P4800" s="33" t="n">
        <x:f>ROUND('Inputs'!$C$4*'Inputs'!$C$7*'Inputs'!$C$5*C4800/3600,1)</x:f>
        <x:v>3668.9</x:v>
      </x:c>
      <x:c r="Q4800" s="33" t="n">
        <x:f>ROUND(('Inputs'!$C$4/B4800)*'Inputs'!$C$7*'Inputs'!$C$6*D4800/3600,1)</x:f>
        <x:v>1541.1</x:v>
      </x:c>
      <x:c r="R4800" s="59" t="n">
        <x:f>ROUND((P4800-Q4800)*O4800-('Inputs'!$C$4/B4800)*(I4800/J4800+K4800)-'Inputs'!$C$4*L4800-('Inputs'!$C$4*'Inputs'!$C$20*'Inputs'!$C$21*'Inputs'!$C$22/1000)*M4800*N4800,0)</x:f>
        <x:v>-91516</x:v>
      </x:c>
      <x:c r="S4800" s="59" t="n">
        <x:f>ROUND(R4800/'Inputs'!$C$4,2)</x:f>
        <x:v>-9.15</x:v>
      </x:c>
      <x:c r="T4800" s="33" t="n">
        <x:f>ROUND((P4800-Q4800)*G4800*'Inputs'!$C$25/1000,1)</x:f>
        <x:v>49.5</x:v>
      </x:c>
    </x:row>
    <x:row r="4801">
      <x:c r="A4801" t="n">
        <x:v>4786</x:v>
      </x:c>
      <x:c r="B4801" s="68" t="n">
        <x:v>53</x:v>
      </x:c>
      <x:c r="C4801" s="68" t="n">
        <x:v>32.3</x:v>
      </x:c>
      <x:c r="D4801" s="68" t="n">
        <x:v>233</x:v>
      </x:c>
      <x:c r="E4801" s="68" t="n">
        <x:v>22.8</x:v>
      </x:c>
      <x:c r="F4801" s="68" t="n">
        <x:v>49.5</x:v>
      </x:c>
      <x:c r="G4801" s="68" t="n">
        <x:v>11</x:v>
      </x:c>
      <x:c r="H4801" s="69" t="n">
        <x:v>1.884</x:v>
      </x:c>
      <x:c r="I4801" s="68" t="n">
        <x:v>5345</x:v>
      </x:c>
      <x:c r="J4801" s="68" t="n">
        <x:v>13.9</x:v>
      </x:c>
      <x:c r="K4801" s="68" t="n">
        <x:v>538</x:v>
      </x:c>
      <x:c r="L4801" s="68" t="n">
        <x:v>2.6</x:v>
      </x:c>
      <x:c r="M4801" s="70" t="n">
        <x:v>0.033</x:v>
      </x:c>
      <x:c r="N4801" s="71" t="n">
        <x:v>102</x:v>
      </x:c>
      <x:c r="O4801" s="33" t="n">
        <x:f>ROUND(3*E4801+F4801+G4801*H4801,1)</x:f>
        <x:v>138.6</x:v>
      </x:c>
      <x:c r="P4801" s="33" t="n">
        <x:f>ROUND('Inputs'!$C$4*'Inputs'!$C$7*'Inputs'!$C$5*C4801/3600,1)</x:f>
        <x:v>4665.6</x:v>
      </x:c>
      <x:c r="Q4801" s="33" t="n">
        <x:f>ROUND(('Inputs'!$C$4/B4801)*'Inputs'!$C$7*'Inputs'!$C$6*D4801/3600,1)</x:f>
        <x:v>1270</x:v>
      </x:c>
      <x:c r="R4801" s="59" t="n">
        <x:f>ROUND((P4801-Q4801)*O4801-('Inputs'!$C$4/B4801)*(I4801/J4801+K4801)-'Inputs'!$C$4*L4801-('Inputs'!$C$4*'Inputs'!$C$20*'Inputs'!$C$21*'Inputs'!$C$22/1000)*M4801*N4801,0)</x:f>
        <x:v>263041</x:v>
      </x:c>
      <x:c r="S4801" s="59" t="n">
        <x:f>ROUND(R4801/'Inputs'!$C$4,2)</x:f>
        <x:v>26.3</x:v>
      </x:c>
      <x:c r="T4801" s="33" t="n">
        <x:f>ROUND((P4801-Q4801)*G4801*'Inputs'!$C$25/1000,1)</x:f>
        <x:v>96.5</x:v>
      </x:c>
    </x:row>
    <x:row r="4802">
      <x:c r="A4802" t="n">
        <x:v>4787</x:v>
      </x:c>
      <x:c r="B4802" s="68" t="n">
        <x:v>27.2</x:v>
      </x:c>
      <x:c r="C4802" s="68" t="n">
        <x:v>28.1</x:v>
      </x:c>
      <x:c r="D4802" s="68" t="n">
        <x:v>177</x:v>
      </x:c>
      <x:c r="E4802" s="68" t="n">
        <x:v>23.7</x:v>
      </x:c>
      <x:c r="F4802" s="68" t="n">
        <x:v>50.2</x:v>
      </x:c>
      <x:c r="G4802" s="68" t="n">
        <x:v>8.6</x:v>
      </x:c>
      <x:c r="H4802" s="69" t="n">
        <x:v>1.727</x:v>
      </x:c>
      <x:c r="I4802" s="68" t="n">
        <x:v>6519</x:v>
      </x:c>
      <x:c r="J4802" s="68" t="n">
        <x:v>8.8</x:v>
      </x:c>
      <x:c r="K4802" s="68" t="n">
        <x:v>609</x:v>
      </x:c>
      <x:c r="L4802" s="68" t="n">
        <x:v>3.8</x:v>
      </x:c>
      <x:c r="M4802" s="70" t="n">
        <x:v>0.085</x:v>
      </x:c>
      <x:c r="N4802" s="71" t="n">
        <x:v>124</x:v>
      </x:c>
      <x:c r="O4802" s="33" t="n">
        <x:f>ROUND(3*E4802+F4802+G4802*H4802,1)</x:f>
        <x:v>136.2</x:v>
      </x:c>
      <x:c r="P4802" s="33" t="n">
        <x:f>ROUND('Inputs'!$C$4*'Inputs'!$C$7*'Inputs'!$C$5*C4802/3600,1)</x:f>
        <x:v>4058.9</x:v>
      </x:c>
      <x:c r="Q4802" s="33" t="n">
        <x:f>ROUND(('Inputs'!$C$4/B4802)*'Inputs'!$C$7*'Inputs'!$C$6*D4802/3600,1)</x:f>
        <x:v>1879.9</x:v>
      </x:c>
      <x:c r="R4802" s="59" t="n">
        <x:f>ROUND((P4802-Q4802)*O4802-('Inputs'!$C$4/B4802)*(I4802/J4802+K4802)-'Inputs'!$C$4*L4802-('Inputs'!$C$4*'Inputs'!$C$20*'Inputs'!$C$21*'Inputs'!$C$22/1000)*M4802*N4802,0)</x:f>
        <x:v>-261038</x:v>
      </x:c>
      <x:c r="S4802" s="59" t="n">
        <x:f>ROUND(R4802/'Inputs'!$C$4,2)</x:f>
        <x:v>-26.1</x:v>
      </x:c>
      <x:c r="T4802" s="33" t="n">
        <x:f>ROUND((P4802-Q4802)*G4802*'Inputs'!$C$25/1000,1)</x:f>
        <x:v>48.4</x:v>
      </x:c>
    </x:row>
    <x:row r="4803">
      <x:c r="A4803" t="n">
        <x:v>4788</x:v>
      </x:c>
      <x:c r="B4803" s="68" t="n">
        <x:v>29.3</x:v>
      </x:c>
      <x:c r="C4803" s="68" t="n">
        <x:v>29.1</x:v>
      </x:c>
      <x:c r="D4803" s="68" t="n">
        <x:v>174</x:v>
      </x:c>
      <x:c r="E4803" s="68" t="n">
        <x:v>21.7</x:v>
      </x:c>
      <x:c r="F4803" s="68" t="n">
        <x:v>34.3</x:v>
      </x:c>
      <x:c r="G4803" s="68" t="n">
        <x:v>10.8</x:v>
      </x:c>
      <x:c r="H4803" s="69" t="n">
        <x:v>1.633</x:v>
      </x:c>
      <x:c r="I4803" s="68" t="n">
        <x:v>6326</x:v>
      </x:c>
      <x:c r="J4803" s="68" t="n">
        <x:v>8.7</x:v>
      </x:c>
      <x:c r="K4803" s="68" t="n">
        <x:v>729</x:v>
      </x:c>
      <x:c r="L4803" s="68" t="n">
        <x:v>2.2</x:v>
      </x:c>
      <x:c r="M4803" s="70" t="n">
        <x:v>0.094</x:v>
      </x:c>
      <x:c r="N4803" s="71" t="n">
        <x:v>82</x:v>
      </x:c>
      <x:c r="O4803" s="33" t="n">
        <x:f>ROUND(3*E4803+F4803+G4803*H4803,1)</x:f>
        <x:v>117</x:v>
      </x:c>
      <x:c r="P4803" s="33" t="n">
        <x:f>ROUND('Inputs'!$C$4*'Inputs'!$C$7*'Inputs'!$C$5*C4803/3600,1)</x:f>
        <x:v>4203.3</x:v>
      </x:c>
      <x:c r="Q4803" s="33" t="n">
        <x:f>ROUND(('Inputs'!$C$4/B4803)*'Inputs'!$C$7*'Inputs'!$C$6*D4803/3600,1)</x:f>
        <x:v>1715.6</x:v>
      </x:c>
      <x:c r="R4803" s="59" t="n">
        <x:f>ROUND((P4803-Q4803)*O4803-('Inputs'!$C$4/B4803)*(I4803/J4803+K4803)-'Inputs'!$C$4*L4803-('Inputs'!$C$4*'Inputs'!$C$20*'Inputs'!$C$21*'Inputs'!$C$22/1000)*M4803*N4803,0)</x:f>
        <x:v>-245147</x:v>
      </x:c>
      <x:c r="S4803" s="59" t="n">
        <x:f>ROUND(R4803/'Inputs'!$C$4,2)</x:f>
        <x:v>-24.51</x:v>
      </x:c>
      <x:c r="T4803" s="33" t="n">
        <x:f>ROUND((P4803-Q4803)*G4803*'Inputs'!$C$25/1000,1)</x:f>
        <x:v>69.4</x:v>
      </x:c>
    </x:row>
    <x:row r="4804">
      <x:c r="A4804" t="n">
        <x:v>4789</x:v>
      </x:c>
      <x:c r="B4804" s="68" t="n">
        <x:v>42.5</x:v>
      </x:c>
      <x:c r="C4804" s="68" t="n">
        <x:v>30.6</x:v>
      </x:c>
      <x:c r="D4804" s="68" t="n">
        <x:v>230.9</x:v>
      </x:c>
      <x:c r="E4804" s="68" t="n">
        <x:v>22.9</x:v>
      </x:c>
      <x:c r="F4804" s="68" t="n">
        <x:v>41.4</x:v>
      </x:c>
      <x:c r="G4804" s="68" t="n">
        <x:v>8.5</x:v>
      </x:c>
      <x:c r="H4804" s="69" t="n">
        <x:v>1.968</x:v>
      </x:c>
      <x:c r="I4804" s="68" t="n">
        <x:v>7685</x:v>
      </x:c>
      <x:c r="J4804" s="68" t="n">
        <x:v>9.9</x:v>
      </x:c>
      <x:c r="K4804" s="68" t="n">
        <x:v>490</x:v>
      </x:c>
      <x:c r="L4804" s="68" t="n">
        <x:v>3.4</x:v>
      </x:c>
      <x:c r="M4804" s="70" t="n">
        <x:v>0.08</x:v>
      </x:c>
      <x:c r="N4804" s="71" t="n">
        <x:v>91</x:v>
      </x:c>
      <x:c r="O4804" s="33" t="n">
        <x:f>ROUND(3*E4804+F4804+G4804*H4804,1)</x:f>
        <x:v>126.8</x:v>
      </x:c>
      <x:c r="P4804" s="33" t="n">
        <x:f>ROUND('Inputs'!$C$4*'Inputs'!$C$7*'Inputs'!$C$5*C4804/3600,1)</x:f>
        <x:v>4420</x:v>
      </x:c>
      <x:c r="Q4804" s="33" t="n">
        <x:f>ROUND(('Inputs'!$C$4/B4804)*'Inputs'!$C$7*'Inputs'!$C$6*D4804/3600,1)</x:f>
        <x:v>1569.5</x:v>
      </x:c>
      <x:c r="R4804" s="59" t="n">
        <x:f>ROUND((P4804-Q4804)*O4804-('Inputs'!$C$4/B4804)*(I4804/J4804+K4804)-'Inputs'!$C$4*L4804-('Inputs'!$C$4*'Inputs'!$C$20*'Inputs'!$C$21*'Inputs'!$C$22/1000)*M4804*N4804,0)</x:f>
        <x:v>13220</x:v>
      </x:c>
      <x:c r="S4804" s="59" t="n">
        <x:f>ROUND(R4804/'Inputs'!$C$4,2)</x:f>
        <x:v>1.32</x:v>
      </x:c>
      <x:c r="T4804" s="33" t="n">
        <x:f>ROUND((P4804-Q4804)*G4804*'Inputs'!$C$25/1000,1)</x:f>
        <x:v>62.6</x:v>
      </x:c>
    </x:row>
    <x:row r="4805">
      <x:c r="A4805" t="n">
        <x:v>4790</x:v>
      </x:c>
      <x:c r="B4805" s="68" t="n">
        <x:v>29.7</x:v>
      </x:c>
      <x:c r="C4805" s="68" t="n">
        <x:v>28.1</x:v>
      </x:c>
      <x:c r="D4805" s="68" t="n">
        <x:v>214.7</x:v>
      </x:c>
      <x:c r="E4805" s="68" t="n">
        <x:v>23</x:v>
      </x:c>
      <x:c r="F4805" s="68" t="n">
        <x:v>32.7</x:v>
      </x:c>
      <x:c r="G4805" s="68" t="n">
        <x:v>9</x:v>
      </x:c>
      <x:c r="H4805" s="69" t="n">
        <x:v>1.82</x:v>
      </x:c>
      <x:c r="I4805" s="68" t="n">
        <x:v>6055</x:v>
      </x:c>
      <x:c r="J4805" s="68" t="n">
        <x:v>12.3</x:v>
      </x:c>
      <x:c r="K4805" s="68" t="n">
        <x:v>919</x:v>
      </x:c>
      <x:c r="L4805" s="68" t="n">
        <x:v>2.1</x:v>
      </x:c>
      <x:c r="M4805" s="70" t="n">
        <x:v>0.041</x:v>
      </x:c>
      <x:c r="N4805" s="71" t="n">
        <x:v>141</x:v>
      </x:c>
      <x:c r="O4805" s="33" t="n">
        <x:f>ROUND(3*E4805+F4805+G4805*H4805,1)</x:f>
        <x:v>118.1</x:v>
      </x:c>
      <x:c r="P4805" s="33" t="n">
        <x:f>ROUND('Inputs'!$C$4*'Inputs'!$C$7*'Inputs'!$C$5*C4805/3600,1)</x:f>
        <x:v>4058.9</x:v>
      </x:c>
      <x:c r="Q4805" s="33" t="n">
        <x:f>ROUND(('Inputs'!$C$4/B4805)*'Inputs'!$C$7*'Inputs'!$C$6*D4805/3600,1)</x:f>
        <x:v>2088.4</x:v>
      </x:c>
      <x:c r="R4805" s="59" t="n">
        <x:f>ROUND((P4805-Q4805)*O4805-('Inputs'!$C$4/B4805)*(I4805/J4805+K4805)-'Inputs'!$C$4*L4805-('Inputs'!$C$4*'Inputs'!$C$20*'Inputs'!$C$21*'Inputs'!$C$22/1000)*M4805*N4805,0)</x:f>
        <x:v>-276388</x:v>
      </x:c>
      <x:c r="S4805" s="59" t="n">
        <x:f>ROUND(R4805/'Inputs'!$C$4,2)</x:f>
        <x:v>-27.64</x:v>
      </x:c>
      <x:c r="T4805" s="33" t="n">
        <x:f>ROUND((P4805-Q4805)*G4805*'Inputs'!$C$25/1000,1)</x:f>
        <x:v>45.8</x:v>
      </x:c>
    </x:row>
    <x:row r="4806">
      <x:c r="A4806" t="n">
        <x:v>4791</x:v>
      </x:c>
      <x:c r="B4806" s="68" t="n">
        <x:v>38.7</x:v>
      </x:c>
      <x:c r="C4806" s="68" t="n">
        <x:v>30.8</x:v>
      </x:c>
      <x:c r="D4806" s="68" t="n">
        <x:v>228.1</x:v>
      </x:c>
      <x:c r="E4806" s="68" t="n">
        <x:v>26.5</x:v>
      </x:c>
      <x:c r="F4806" s="68" t="n">
        <x:v>44</x:v>
      </x:c>
      <x:c r="G4806" s="68" t="n">
        <x:v>10.6</x:v>
      </x:c>
      <x:c r="H4806" s="69" t="n">
        <x:v>1.847</x:v>
      </x:c>
      <x:c r="I4806" s="68" t="n">
        <x:v>7035</x:v>
      </x:c>
      <x:c r="J4806" s="68" t="n">
        <x:v>8.4</x:v>
      </x:c>
      <x:c r="K4806" s="68" t="n">
        <x:v>401</x:v>
      </x:c>
      <x:c r="L4806" s="68" t="n">
        <x:v>5.2</x:v>
      </x:c>
      <x:c r="M4806" s="70" t="n">
        <x:v>0.009</x:v>
      </x:c>
      <x:c r="N4806" s="71" t="n">
        <x:v>140</x:v>
      </x:c>
      <x:c r="O4806" s="33" t="n">
        <x:f>ROUND(3*E4806+F4806+G4806*H4806,1)</x:f>
        <x:v>143.1</x:v>
      </x:c>
      <x:c r="P4806" s="33" t="n">
        <x:f>ROUND('Inputs'!$C$4*'Inputs'!$C$7*'Inputs'!$C$5*C4806/3600,1)</x:f>
        <x:v>4448.9</x:v>
      </x:c>
      <x:c r="Q4806" s="33" t="n">
        <x:f>ROUND(('Inputs'!$C$4/B4806)*'Inputs'!$C$7*'Inputs'!$C$6*D4806/3600,1)</x:f>
        <x:v>1702.7</x:v>
      </x:c>
      <x:c r="R4806" s="59" t="n">
        <x:f>ROUND((P4806-Q4806)*O4806-('Inputs'!$C$4/B4806)*(I4806/J4806+K4806)-'Inputs'!$C$4*L4806-('Inputs'!$C$4*'Inputs'!$C$20*'Inputs'!$C$21*'Inputs'!$C$22/1000)*M4806*N4806,0)</x:f>
        <x:v>18138</x:v>
      </x:c>
      <x:c r="S4806" s="59" t="n">
        <x:f>ROUND(R4806/'Inputs'!$C$4,2)</x:f>
        <x:v>1.81</x:v>
      </x:c>
      <x:c r="T4806" s="33" t="n">
        <x:f>ROUND((P4806-Q4806)*G4806*'Inputs'!$C$25/1000,1)</x:f>
        <x:v>75.2</x:v>
      </x:c>
    </x:row>
    <x:row r="4807">
      <x:c r="A4807" t="n">
        <x:v>4792</x:v>
      </x:c>
      <x:c r="B4807" s="68" t="n">
        <x:v>43.3</x:v>
      </x:c>
      <x:c r="C4807" s="68" t="n">
        <x:v>27.7</x:v>
      </x:c>
      <x:c r="D4807" s="68" t="n">
        <x:v>197.8</x:v>
      </x:c>
      <x:c r="E4807" s="68" t="n">
        <x:v>23.2</x:v>
      </x:c>
      <x:c r="F4807" s="68" t="n">
        <x:v>30.1</x:v>
      </x:c>
      <x:c r="G4807" s="68" t="n">
        <x:v>9</x:v>
      </x:c>
      <x:c r="H4807" s="69" t="n">
        <x:v>1.933</x:v>
      </x:c>
      <x:c r="I4807" s="68" t="n">
        <x:v>5337</x:v>
      </x:c>
      <x:c r="J4807" s="68" t="n">
        <x:v>14.7</x:v>
      </x:c>
      <x:c r="K4807" s="68" t="n">
        <x:v>558</x:v>
      </x:c>
      <x:c r="L4807" s="68" t="n">
        <x:v>2.1</x:v>
      </x:c>
      <x:c r="M4807" s="70" t="n">
        <x:v>0.001</x:v>
      </x:c>
      <x:c r="N4807" s="71" t="n">
        <x:v>116</x:v>
      </x:c>
      <x:c r="O4807" s="33" t="n">
        <x:f>ROUND(3*E4807+F4807+G4807*H4807,1)</x:f>
        <x:v>117.1</x:v>
      </x:c>
      <x:c r="P4807" s="33" t="n">
        <x:f>ROUND('Inputs'!$C$4*'Inputs'!$C$7*'Inputs'!$C$5*C4807/3600,1)</x:f>
        <x:v>4001.1</x:v>
      </x:c>
      <x:c r="Q4807" s="33" t="n">
        <x:f>ROUND(('Inputs'!$C$4/B4807)*'Inputs'!$C$7*'Inputs'!$C$6*D4807/3600,1)</x:f>
        <x:v>1319.7</x:v>
      </x:c>
      <x:c r="R4807" s="59" t="n">
        <x:f>ROUND((P4807-Q4807)*O4807-('Inputs'!$C$4/B4807)*(I4807/J4807+K4807)-'Inputs'!$C$4*L4807-('Inputs'!$C$4*'Inputs'!$C$20*'Inputs'!$C$21*'Inputs'!$C$22/1000)*M4807*N4807,0)</x:f>
        <x:v>80016</x:v>
      </x:c>
      <x:c r="S4807" s="59" t="n">
        <x:f>ROUND(R4807/'Inputs'!$C$4,2)</x:f>
        <x:v>8</x:v>
      </x:c>
      <x:c r="T4807" s="33" t="n">
        <x:f>ROUND((P4807-Q4807)*G4807*'Inputs'!$C$25/1000,1)</x:f>
        <x:v>62.3</x:v>
      </x:c>
    </x:row>
    <x:row r="4808">
      <x:c r="A4808" t="n">
        <x:v>4793</x:v>
      </x:c>
      <x:c r="B4808" s="68" t="n">
        <x:v>26</x:v>
      </x:c>
      <x:c r="C4808" s="68" t="n">
        <x:v>29.2</x:v>
      </x:c>
      <x:c r="D4808" s="68" t="n">
        <x:v>174</x:v>
      </x:c>
      <x:c r="E4808" s="68" t="n">
        <x:v>23.7</x:v>
      </x:c>
      <x:c r="F4808" s="68" t="n">
        <x:v>52.8</x:v>
      </x:c>
      <x:c r="G4808" s="68" t="n">
        <x:v>10</x:v>
      </x:c>
      <x:c r="H4808" s="69" t="n">
        <x:v>1.933</x:v>
      </x:c>
      <x:c r="I4808" s="68" t="n">
        <x:v>6808</x:v>
      </x:c>
      <x:c r="J4808" s="68" t="n">
        <x:v>10.9</x:v>
      </x:c>
      <x:c r="K4808" s="68" t="n">
        <x:v>509</x:v>
      </x:c>
      <x:c r="L4808" s="68" t="n">
        <x:v>3.2</x:v>
      </x:c>
      <x:c r="M4808" s="70" t="n">
        <x:v>0.069</x:v>
      </x:c>
      <x:c r="N4808" s="71" t="n">
        <x:v>105</x:v>
      </x:c>
      <x:c r="O4808" s="33" t="n">
        <x:f>ROUND(3*E4808+F4808+G4808*H4808,1)</x:f>
        <x:v>143.2</x:v>
      </x:c>
      <x:c r="P4808" s="33" t="n">
        <x:f>ROUND('Inputs'!$C$4*'Inputs'!$C$7*'Inputs'!$C$5*C4808/3600,1)</x:f>
        <x:v>4217.8</x:v>
      </x:c>
      <x:c r="Q4808" s="33" t="n">
        <x:f>ROUND(('Inputs'!$C$4/B4808)*'Inputs'!$C$7*'Inputs'!$C$6*D4808/3600,1)</x:f>
        <x:v>1933.3</x:v>
      </x:c>
      <x:c r="R4808" s="59" t="n">
        <x:f>ROUND((P4808-Q4808)*O4808-('Inputs'!$C$4/B4808)*(I4808/J4808+K4808)-'Inputs'!$C$4*L4808-('Inputs'!$C$4*'Inputs'!$C$20*'Inputs'!$C$21*'Inputs'!$C$22/1000)*M4808*N4808,0)</x:f>
        <x:v>-157056</x:v>
      </x:c>
      <x:c r="S4808" s="59" t="n">
        <x:f>ROUND(R4808/'Inputs'!$C$4,2)</x:f>
        <x:v>-15.71</x:v>
      </x:c>
      <x:c r="T4808" s="33" t="n">
        <x:f>ROUND((P4808-Q4808)*G4808*'Inputs'!$C$25/1000,1)</x:f>
        <x:v>59</x:v>
      </x:c>
    </x:row>
    <x:row r="4809">
      <x:c r="A4809" t="n">
        <x:v>4794</x:v>
      </x:c>
      <x:c r="B4809" s="68" t="n">
        <x:v>51.7</x:v>
      </x:c>
      <x:c r="C4809" s="68" t="n">
        <x:v>32.9</x:v>
      </x:c>
      <x:c r="D4809" s="68" t="n">
        <x:v>181.3</x:v>
      </x:c>
      <x:c r="E4809" s="68" t="n">
        <x:v>25.9</x:v>
      </x:c>
      <x:c r="F4809" s="68" t="n">
        <x:v>37.1</x:v>
      </x:c>
      <x:c r="G4809" s="68" t="n">
        <x:v>7.1</x:v>
      </x:c>
      <x:c r="H4809" s="69" t="n">
        <x:v>1.823</x:v>
      </x:c>
      <x:c r="I4809" s="68" t="n">
        <x:v>9390</x:v>
      </x:c>
      <x:c r="J4809" s="68" t="n">
        <x:v>12.6</x:v>
      </x:c>
      <x:c r="K4809" s="68" t="n">
        <x:v>551</x:v>
      </x:c>
      <x:c r="L4809" s="68" t="n">
        <x:v>1.8</x:v>
      </x:c>
      <x:c r="M4809" s="70" t="n">
        <x:v>0.099</x:v>
      </x:c>
      <x:c r="N4809" s="71" t="n">
        <x:v>71</x:v>
      </x:c>
      <x:c r="O4809" s="33" t="n">
        <x:f>ROUND(3*E4809+F4809+G4809*H4809,1)</x:f>
        <x:v>127.7</x:v>
      </x:c>
      <x:c r="P4809" s="33" t="n">
        <x:f>ROUND('Inputs'!$C$4*'Inputs'!$C$7*'Inputs'!$C$5*C4809/3600,1)</x:f>
        <x:v>4752.2</x:v>
      </x:c>
      <x:c r="Q4809" s="33" t="n">
        <x:f>ROUND(('Inputs'!$C$4/B4809)*'Inputs'!$C$7*'Inputs'!$C$6*D4809/3600,1)</x:f>
        <x:v>1013.1</x:v>
      </x:c>
      <x:c r="R4809" s="59" t="n">
        <x:f>ROUND((P4809-Q4809)*O4809-('Inputs'!$C$4/B4809)*(I4809/J4809+K4809)-'Inputs'!$C$4*L4809-('Inputs'!$C$4*'Inputs'!$C$20*'Inputs'!$C$21*'Inputs'!$C$22/1000)*M4809*N4809,0)</x:f>
        <x:v>193042</x:v>
      </x:c>
      <x:c r="S4809" s="59" t="n">
        <x:f>ROUND(R4809/'Inputs'!$C$4,2)</x:f>
        <x:v>19.3</x:v>
      </x:c>
      <x:c r="T4809" s="33" t="n">
        <x:f>ROUND((P4809-Q4809)*G4809*'Inputs'!$C$25/1000,1)</x:f>
        <x:v>68.6</x:v>
      </x:c>
    </x:row>
    <x:row r="4810">
      <x:c r="A4810" t="n">
        <x:v>4795</x:v>
      </x:c>
      <x:c r="B4810" s="68" t="n">
        <x:v>50.5</x:v>
      </x:c>
      <x:c r="C4810" s="68" t="n">
        <x:v>29.5</x:v>
      </x:c>
      <x:c r="D4810" s="68" t="n">
        <x:v>209</x:v>
      </x:c>
      <x:c r="E4810" s="68" t="n">
        <x:v>24.9</x:v>
      </x:c>
      <x:c r="F4810" s="68" t="n">
        <x:v>34.5</x:v>
      </x:c>
      <x:c r="G4810" s="68" t="n">
        <x:v>8.4</x:v>
      </x:c>
      <x:c r="H4810" s="69" t="n">
        <x:v>1.866</x:v>
      </x:c>
      <x:c r="I4810" s="68" t="n">
        <x:v>7659</x:v>
      </x:c>
      <x:c r="J4810" s="68" t="n">
        <x:v>11.1</x:v>
      </x:c>
      <x:c r="K4810" s="68" t="n">
        <x:v>877</x:v>
      </x:c>
      <x:c r="L4810" s="68" t="n">
        <x:v>3.4</x:v>
      </x:c>
      <x:c r="M4810" s="70" t="n">
        <x:v>0.08</x:v>
      </x:c>
      <x:c r="N4810" s="71" t="n">
        <x:v>84</x:v>
      </x:c>
      <x:c r="O4810" s="33" t="n">
        <x:f>ROUND(3*E4810+F4810+G4810*H4810,1)</x:f>
        <x:v>124.9</x:v>
      </x:c>
      <x:c r="P4810" s="33" t="n">
        <x:f>ROUND('Inputs'!$C$4*'Inputs'!$C$7*'Inputs'!$C$5*C4810/3600,1)</x:f>
        <x:v>4261.1</x:v>
      </x:c>
      <x:c r="Q4810" s="33" t="n">
        <x:f>ROUND(('Inputs'!$C$4/B4810)*'Inputs'!$C$7*'Inputs'!$C$6*D4810/3600,1)</x:f>
        <x:v>1195.6</x:v>
      </x:c>
      <x:c r="R4810" s="59" t="n">
        <x:f>ROUND((P4810-Q4810)*O4810-('Inputs'!$C$4/B4810)*(I4810/J4810+K4810)-'Inputs'!$C$4*L4810-('Inputs'!$C$4*'Inputs'!$C$20*'Inputs'!$C$21*'Inputs'!$C$22/1000)*M4810*N4810,0)</x:f>
        <x:v>23557</x:v>
      </x:c>
      <x:c r="S4810" s="59" t="n">
        <x:f>ROUND(R4810/'Inputs'!$C$4,2)</x:f>
        <x:v>2.36</x:v>
      </x:c>
      <x:c r="T4810" s="33" t="n">
        <x:f>ROUND((P4810-Q4810)*G4810*'Inputs'!$C$25/1000,1)</x:f>
        <x:v>66.5</x:v>
      </x:c>
    </x:row>
    <x:row r="4811">
      <x:c r="A4811" t="n">
        <x:v>4796</x:v>
      </x:c>
      <x:c r="B4811" s="68" t="n">
        <x:v>35.9</x:v>
      </x:c>
      <x:c r="C4811" s="68" t="n">
        <x:v>29.8</x:v>
      </x:c>
      <x:c r="D4811" s="68" t="n">
        <x:v>221.6</x:v>
      </x:c>
      <x:c r="E4811" s="68" t="n">
        <x:v>23.6</x:v>
      </x:c>
      <x:c r="F4811" s="68" t="n">
        <x:v>36.9</x:v>
      </x:c>
      <x:c r="G4811" s="68" t="n">
        <x:v>8.2</x:v>
      </x:c>
      <x:c r="H4811" s="69" t="n">
        <x:v>1.955</x:v>
      </x:c>
      <x:c r="I4811" s="68" t="n">
        <x:v>5708</x:v>
      </x:c>
      <x:c r="J4811" s="68" t="n">
        <x:v>9.5</x:v>
      </x:c>
      <x:c r="K4811" s="68" t="n">
        <x:v>833</x:v>
      </x:c>
      <x:c r="L4811" s="68" t="n">
        <x:v>4.9</x:v>
      </x:c>
      <x:c r="M4811" s="70" t="n">
        <x:v>0.077</x:v>
      </x:c>
      <x:c r="N4811" s="71" t="n">
        <x:v>145</x:v>
      </x:c>
      <x:c r="O4811" s="33" t="n">
        <x:f>ROUND(3*E4811+F4811+G4811*H4811,1)</x:f>
        <x:v>123.7</x:v>
      </x:c>
      <x:c r="P4811" s="33" t="n">
        <x:f>ROUND('Inputs'!$C$4*'Inputs'!$C$7*'Inputs'!$C$5*C4811/3600,1)</x:f>
        <x:v>4304.4</x:v>
      </x:c>
      <x:c r="Q4811" s="33" t="n">
        <x:f>ROUND(('Inputs'!$C$4/B4811)*'Inputs'!$C$7*'Inputs'!$C$6*D4811/3600,1)</x:f>
        <x:v>1783.2</x:v>
      </x:c>
      <x:c r="R4811" s="59" t="n">
        <x:f>ROUND((P4811-Q4811)*O4811-('Inputs'!$C$4/B4811)*(I4811/J4811+K4811)-'Inputs'!$C$4*L4811-('Inputs'!$C$4*'Inputs'!$C$20*'Inputs'!$C$21*'Inputs'!$C$22/1000)*M4811*N4811,0)</x:f>
        <x:v>-161493</x:v>
      </x:c>
      <x:c r="S4811" s="59" t="n">
        <x:f>ROUND(R4811/'Inputs'!$C$4,2)</x:f>
        <x:v>-16.15</x:v>
      </x:c>
      <x:c r="T4811" s="33" t="n">
        <x:f>ROUND((P4811-Q4811)*G4811*'Inputs'!$C$25/1000,1)</x:f>
        <x:v>53.4</x:v>
      </x:c>
    </x:row>
    <x:row r="4812">
      <x:c r="A4812" t="n">
        <x:v>4797</x:v>
      </x:c>
      <x:c r="B4812" s="68" t="n">
        <x:v>56.5</x:v>
      </x:c>
      <x:c r="C4812" s="68" t="n">
        <x:v>31.5</x:v>
      </x:c>
      <x:c r="D4812" s="68" t="n">
        <x:v>187.5</x:v>
      </x:c>
      <x:c r="E4812" s="68" t="n">
        <x:v>24</x:v>
      </x:c>
      <x:c r="F4812" s="68" t="n">
        <x:v>52.4</x:v>
      </x:c>
      <x:c r="G4812" s="68" t="n">
        <x:v>7.6</x:v>
      </x:c>
      <x:c r="H4812" s="69" t="n">
        <x:v>1.813</x:v>
      </x:c>
      <x:c r="I4812" s="68" t="n">
        <x:v>6636</x:v>
      </x:c>
      <x:c r="J4812" s="68" t="n">
        <x:v>10.7</x:v>
      </x:c>
      <x:c r="K4812" s="68" t="n">
        <x:v>426</x:v>
      </x:c>
      <x:c r="L4812" s="68" t="n">
        <x:v>4.9</x:v>
      </x:c>
      <x:c r="M4812" s="70" t="n">
        <x:v>0.079</x:v>
      </x:c>
      <x:c r="N4812" s="71" t="n">
        <x:v>146</x:v>
      </x:c>
      <x:c r="O4812" s="33" t="n">
        <x:f>ROUND(3*E4812+F4812+G4812*H4812,1)</x:f>
        <x:v>138.2</x:v>
      </x:c>
      <x:c r="P4812" s="33" t="n">
        <x:f>ROUND('Inputs'!$C$4*'Inputs'!$C$7*'Inputs'!$C$5*C4812/3600,1)</x:f>
        <x:v>4550</x:v>
      </x:c>
      <x:c r="Q4812" s="33" t="n">
        <x:f>ROUND(('Inputs'!$C$4/B4812)*'Inputs'!$C$7*'Inputs'!$C$6*D4812/3600,1)</x:f>
        <x:v>958.7</x:v>
      </x:c>
      <x:c r="R4812" s="59" t="n">
        <x:f>ROUND((P4812-Q4812)*O4812-('Inputs'!$C$4/B4812)*(I4812/J4812+K4812)-'Inputs'!$C$4*L4812-('Inputs'!$C$4*'Inputs'!$C$20*'Inputs'!$C$21*'Inputs'!$C$22/1000)*M4812*N4812,0)</x:f>
        <x:v>236360</x:v>
      </x:c>
      <x:c r="S4812" s="59" t="n">
        <x:f>ROUND(R4812/'Inputs'!$C$4,2)</x:f>
        <x:v>23.64</x:v>
      </x:c>
      <x:c r="T4812" s="33" t="n">
        <x:f>ROUND((P4812-Q4812)*G4812*'Inputs'!$C$25/1000,1)</x:f>
        <x:v>70.5</x:v>
      </x:c>
    </x:row>
    <x:row r="4813">
      <x:c r="A4813" t="n">
        <x:v>4798</x:v>
      </x:c>
      <x:c r="B4813" s="68" t="n">
        <x:v>42.8</x:v>
      </x:c>
      <x:c r="C4813" s="68" t="n">
        <x:v>26.2</x:v>
      </x:c>
      <x:c r="D4813" s="68" t="n">
        <x:v>228.3</x:v>
      </x:c>
      <x:c r="E4813" s="68" t="n">
        <x:v>24</x:v>
      </x:c>
      <x:c r="F4813" s="68" t="n">
        <x:v>37</x:v>
      </x:c>
      <x:c r="G4813" s="68" t="n">
        <x:v>8.6</x:v>
      </x:c>
      <x:c r="H4813" s="69" t="n">
        <x:v>1.934</x:v>
      </x:c>
      <x:c r="I4813" s="68" t="n">
        <x:v>6191</x:v>
      </x:c>
      <x:c r="J4813" s="68" t="n">
        <x:v>10.6</x:v>
      </x:c>
      <x:c r="K4813" s="68" t="n">
        <x:v>536</x:v>
      </x:c>
      <x:c r="L4813" s="68" t="n">
        <x:v>1.6</x:v>
      </x:c>
      <x:c r="M4813" s="70" t="n">
        <x:v>0.044</x:v>
      </x:c>
      <x:c r="N4813" s="71" t="n">
        <x:v>124</x:v>
      </x:c>
      <x:c r="O4813" s="33" t="n">
        <x:f>ROUND(3*E4813+F4813+G4813*H4813,1)</x:f>
        <x:v>125.6</x:v>
      </x:c>
      <x:c r="P4813" s="33" t="n">
        <x:f>ROUND('Inputs'!$C$4*'Inputs'!$C$7*'Inputs'!$C$5*C4813/3600,1)</x:f>
        <x:v>3784.4</x:v>
      </x:c>
      <x:c r="Q4813" s="33" t="n">
        <x:f>ROUND(('Inputs'!$C$4/B4813)*'Inputs'!$C$7*'Inputs'!$C$6*D4813/3600,1)</x:f>
        <x:v>1541</x:v>
      </x:c>
      <x:c r="R4813" s="59" t="n">
        <x:f>ROUND((P4813-Q4813)*O4813-('Inputs'!$C$4/B4813)*(I4813/J4813+K4813)-'Inputs'!$C$4*L4813-('Inputs'!$C$4*'Inputs'!$C$20*'Inputs'!$C$21*'Inputs'!$C$22/1000)*M4813*N4813,0)</x:f>
        <x:v>-8125</x:v>
      </x:c>
      <x:c r="S4813" s="59" t="n">
        <x:f>ROUND(R4813/'Inputs'!$C$4,2)</x:f>
        <x:v>-0.81</x:v>
      </x:c>
      <x:c r="T4813" s="33" t="n">
        <x:f>ROUND((P4813-Q4813)*G4813*'Inputs'!$C$25/1000,1)</x:f>
        <x:v>49.8</x:v>
      </x:c>
    </x:row>
    <x:row r="4814">
      <x:c r="A4814" t="n">
        <x:v>4799</x:v>
      </x:c>
      <x:c r="B4814" s="68" t="n">
        <x:v>29.8</x:v>
      </x:c>
      <x:c r="C4814" s="68" t="n">
        <x:v>25.7</x:v>
      </x:c>
      <x:c r="D4814" s="68" t="n">
        <x:v>212.1</x:v>
      </x:c>
      <x:c r="E4814" s="68" t="n">
        <x:v>22.8</x:v>
      </x:c>
      <x:c r="F4814" s="68" t="n">
        <x:v>37.5</x:v>
      </x:c>
      <x:c r="G4814" s="68" t="n">
        <x:v>10.9</x:v>
      </x:c>
      <x:c r="H4814" s="69" t="n">
        <x:v>1.716</x:v>
      </x:c>
      <x:c r="I4814" s="68" t="n">
        <x:v>5910</x:v>
      </x:c>
      <x:c r="J4814" s="68" t="n">
        <x:v>14.5</x:v>
      </x:c>
      <x:c r="K4814" s="68" t="n">
        <x:v>520</x:v>
      </x:c>
      <x:c r="L4814" s="68" t="n">
        <x:v>2.4</x:v>
      </x:c>
      <x:c r="M4814" s="70" t="n">
        <x:v>0.066</x:v>
      </x:c>
      <x:c r="N4814" s="71" t="n">
        <x:v>104</x:v>
      </x:c>
      <x:c r="O4814" s="33" t="n">
        <x:f>ROUND(3*E4814+F4814+G4814*H4814,1)</x:f>
        <x:v>124.6</x:v>
      </x:c>
      <x:c r="P4814" s="33" t="n">
        <x:f>ROUND('Inputs'!$C$4*'Inputs'!$C$7*'Inputs'!$C$5*C4814/3600,1)</x:f>
        <x:v>3712.2</x:v>
      </x:c>
      <x:c r="Q4814" s="33" t="n">
        <x:f>ROUND(('Inputs'!$C$4/B4814)*'Inputs'!$C$7*'Inputs'!$C$6*D4814/3600,1)</x:f>
        <x:v>2056.2</x:v>
      </x:c>
      <x:c r="R4814" s="59" t="n">
        <x:f>ROUND((P4814-Q4814)*O4814-('Inputs'!$C$4/B4814)*(I4814/J4814+K4814)-'Inputs'!$C$4*L4814-('Inputs'!$C$4*'Inputs'!$C$20*'Inputs'!$C$21*'Inputs'!$C$22/1000)*M4814*N4814,0)</x:f>
        <x:v>-144282</x:v>
      </x:c>
      <x:c r="S4814" s="59" t="n">
        <x:f>ROUND(R4814/'Inputs'!$C$4,2)</x:f>
        <x:v>-14.43</x:v>
      </x:c>
      <x:c r="T4814" s="33" t="n">
        <x:f>ROUND((P4814-Q4814)*G4814*'Inputs'!$C$25/1000,1)</x:f>
        <x:v>46.6</x:v>
      </x:c>
    </x:row>
    <x:row r="4815">
      <x:c r="A4815" t="n">
        <x:v>4800</x:v>
      </x:c>
      <x:c r="B4815" s="68" t="n">
        <x:v>57.6</x:v>
      </x:c>
      <x:c r="C4815" s="68" t="n">
        <x:v>29</x:v>
      </x:c>
      <x:c r="D4815" s="68" t="n">
        <x:v>264.2</x:v>
      </x:c>
      <x:c r="E4815" s="68" t="n">
        <x:v>21.9</x:v>
      </x:c>
      <x:c r="F4815" s="68" t="n">
        <x:v>49.4</x:v>
      </x:c>
      <x:c r="G4815" s="68" t="n">
        <x:v>10</x:v>
      </x:c>
      <x:c r="H4815" s="69" t="n">
        <x:v>1.941</x:v>
      </x:c>
      <x:c r="I4815" s="68" t="n">
        <x:v>4305</x:v>
      </x:c>
      <x:c r="J4815" s="68" t="n">
        <x:v>12.7</x:v>
      </x:c>
      <x:c r="K4815" s="68" t="n">
        <x:v>563</x:v>
      </x:c>
      <x:c r="L4815" s="68" t="n">
        <x:v>5.1</x:v>
      </x:c>
      <x:c r="M4815" s="70" t="n">
        <x:v>0.036</x:v>
      </x:c>
      <x:c r="N4815" s="71" t="n">
        <x:v>116</x:v>
      </x:c>
      <x:c r="O4815" s="33" t="n">
        <x:f>ROUND(3*E4815+F4815+G4815*H4815,1)</x:f>
        <x:v>134.5</x:v>
      </x:c>
      <x:c r="P4815" s="33" t="n">
        <x:f>ROUND('Inputs'!$C$4*'Inputs'!$C$7*'Inputs'!$C$5*C4815/3600,1)</x:f>
        <x:v>4188.9</x:v>
      </x:c>
      <x:c r="Q4815" s="33" t="n">
        <x:f>ROUND(('Inputs'!$C$4/B4815)*'Inputs'!$C$7*'Inputs'!$C$6*D4815/3600,1)</x:f>
        <x:v>1325.1</x:v>
      </x:c>
      <x:c r="R4815" s="59" t="n">
        <x:f>ROUND((P4815-Q4815)*O4815-('Inputs'!$C$4/B4815)*(I4815/J4815+K4815)-'Inputs'!$C$4*L4815-('Inputs'!$C$4*'Inputs'!$C$20*'Inputs'!$C$21*'Inputs'!$C$22/1000)*M4815*N4815,0)</x:f>
        <x:v>168250</x:v>
      </x:c>
      <x:c r="S4815" s="59" t="n">
        <x:f>ROUND(R4815/'Inputs'!$C$4,2)</x:f>
        <x:v>16.83</x:v>
      </x:c>
      <x:c r="T4815" s="33" t="n">
        <x:f>ROUND((P4815-Q4815)*G4815*'Inputs'!$C$25/1000,1)</x:f>
        <x:v>74</x:v>
      </x:c>
    </x:row>
    <x:row r="4816">
      <x:c r="A4816" t="n">
        <x:v>4801</x:v>
      </x:c>
      <x:c r="B4816" s="68" t="n">
        <x:v>30.7</x:v>
      </x:c>
      <x:c r="C4816" s="68" t="n">
        <x:v>33.8</x:v>
      </x:c>
      <x:c r="D4816" s="68" t="n">
        <x:v>170.2</x:v>
      </x:c>
      <x:c r="E4816" s="68" t="n">
        <x:v>20.2</x:v>
      </x:c>
      <x:c r="F4816" s="68" t="n">
        <x:v>37.5</x:v>
      </x:c>
      <x:c r="G4816" s="68" t="n">
        <x:v>9.5</x:v>
      </x:c>
      <x:c r="H4816" s="69" t="n">
        <x:v>1.645</x:v>
      </x:c>
      <x:c r="I4816" s="68" t="n">
        <x:v>5510</x:v>
      </x:c>
      <x:c r="J4816" s="68" t="n">
        <x:v>13.4</x:v>
      </x:c>
      <x:c r="K4816" s="68" t="n">
        <x:v>392</x:v>
      </x:c>
      <x:c r="L4816" s="68" t="n">
        <x:v>5.4</x:v>
      </x:c>
      <x:c r="M4816" s="70" t="n">
        <x:v>0.041</x:v>
      </x:c>
      <x:c r="N4816" s="71" t="n">
        <x:v>122</x:v>
      </x:c>
      <x:c r="O4816" s="33" t="n">
        <x:f>ROUND(3*E4816+F4816+G4816*H4816,1)</x:f>
        <x:v>113.7</x:v>
      </x:c>
      <x:c r="P4816" s="33" t="n">
        <x:f>ROUND('Inputs'!$C$4*'Inputs'!$C$7*'Inputs'!$C$5*C4816/3600,1)</x:f>
        <x:v>4882.2</x:v>
      </x:c>
      <x:c r="Q4816" s="33" t="n">
        <x:f>ROUND(('Inputs'!$C$4/B4816)*'Inputs'!$C$7*'Inputs'!$C$6*D4816/3600,1)</x:f>
        <x:v>1601.6</x:v>
      </x:c>
      <x:c r="R4816" s="59" t="n">
        <x:f>ROUND((P4816-Q4816)*O4816-('Inputs'!$C$4/B4816)*(I4816/J4816+K4816)-'Inputs'!$C$4*L4816-('Inputs'!$C$4*'Inputs'!$C$20*'Inputs'!$C$21*'Inputs'!$C$22/1000)*M4816*N4816,0)</x:f>
        <x:v>46192</x:v>
      </x:c>
      <x:c r="S4816" s="59" t="n">
        <x:f>ROUND(R4816/'Inputs'!$C$4,2)</x:f>
        <x:v>4.62</x:v>
      </x:c>
      <x:c r="T4816" s="33" t="n">
        <x:f>ROUND((P4816-Q4816)*G4816*'Inputs'!$C$25/1000,1)</x:f>
        <x:v>80.5</x:v>
      </x:c>
    </x:row>
    <x:row r="4817">
      <x:c r="A4817" t="n">
        <x:v>4802</x:v>
      </x:c>
      <x:c r="B4817" s="68" t="n">
        <x:v>39.2</x:v>
      </x:c>
      <x:c r="C4817" s="68" t="n">
        <x:v>26.1</x:v>
      </x:c>
      <x:c r="D4817" s="68" t="n">
        <x:v>249.8</x:v>
      </x:c>
      <x:c r="E4817" s="68" t="n">
        <x:v>26.6</x:v>
      </x:c>
      <x:c r="F4817" s="68" t="n">
        <x:v>52</x:v>
      </x:c>
      <x:c r="G4817" s="68" t="n">
        <x:v>8.1</x:v>
      </x:c>
      <x:c r="H4817" s="69" t="n">
        <x:v>1.779</x:v>
      </x:c>
      <x:c r="I4817" s="68" t="n">
        <x:v>9199</x:v>
      </x:c>
      <x:c r="J4817" s="68" t="n">
        <x:v>9.7</x:v>
      </x:c>
      <x:c r="K4817" s="68" t="n">
        <x:v>838</x:v>
      </x:c>
      <x:c r="L4817" s="68" t="n">
        <x:v>2.2</x:v>
      </x:c>
      <x:c r="M4817" s="70" t="n">
        <x:v>0.073</x:v>
      </x:c>
      <x:c r="N4817" s="71" t="n">
        <x:v>160</x:v>
      </x:c>
      <x:c r="O4817" s="33" t="n">
        <x:f>ROUND(3*E4817+F4817+G4817*H4817,1)</x:f>
        <x:v>146.2</x:v>
      </x:c>
      <x:c r="P4817" s="33" t="n">
        <x:f>ROUND('Inputs'!$C$4*'Inputs'!$C$7*'Inputs'!$C$5*C4817/3600,1)</x:f>
        <x:v>3770</x:v>
      </x:c>
      <x:c r="Q4817" s="33" t="n">
        <x:f>ROUND(('Inputs'!$C$4/B4817)*'Inputs'!$C$7*'Inputs'!$C$6*D4817/3600,1)</x:f>
        <x:v>1840.9</x:v>
      </x:c>
      <x:c r="R4817" s="59" t="n">
        <x:f>ROUND((P4817-Q4817)*O4817-('Inputs'!$C$4/B4817)*(I4817/J4817+K4817)-'Inputs'!$C$4*L4817-('Inputs'!$C$4*'Inputs'!$C$20*'Inputs'!$C$21*'Inputs'!$C$22/1000)*M4817*N4817,0)</x:f>
        <x:v>-221785</x:v>
      </x:c>
      <x:c r="S4817" s="59" t="n">
        <x:f>ROUND(R4817/'Inputs'!$C$4,2)</x:f>
        <x:v>-22.18</x:v>
      </x:c>
      <x:c r="T4817" s="33" t="n">
        <x:f>ROUND((P4817-Q4817)*G4817*'Inputs'!$C$25/1000,1)</x:f>
        <x:v>40.4</x:v>
      </x:c>
    </x:row>
    <x:row r="4818">
      <x:c r="A4818" t="n">
        <x:v>4803</x:v>
      </x:c>
      <x:c r="B4818" s="68" t="n">
        <x:v>34.8</x:v>
      </x:c>
      <x:c r="C4818" s="68" t="n">
        <x:v>29.4</x:v>
      </x:c>
      <x:c r="D4818" s="68" t="n">
        <x:v>276.8</x:v>
      </x:c>
      <x:c r="E4818" s="68" t="n">
        <x:v>22.5</x:v>
      </x:c>
      <x:c r="F4818" s="68" t="n">
        <x:v>39.2</x:v>
      </x:c>
      <x:c r="G4818" s="68" t="n">
        <x:v>8.8</x:v>
      </x:c>
      <x:c r="H4818" s="69" t="n">
        <x:v>1.945</x:v>
      </x:c>
      <x:c r="I4818" s="68" t="n">
        <x:v>4899</x:v>
      </x:c>
      <x:c r="J4818" s="68" t="n">
        <x:v>9.5</x:v>
      </x:c>
      <x:c r="K4818" s="68" t="n">
        <x:v>384</x:v>
      </x:c>
      <x:c r="L4818" s="68" t="n">
        <x:v>3.7</x:v>
      </x:c>
      <x:c r="M4818" s="70" t="n">
        <x:v>0.016</x:v>
      </x:c>
      <x:c r="N4818" s="71" t="n">
        <x:v>108</x:v>
      </x:c>
      <x:c r="O4818" s="33" t="n">
        <x:f>ROUND(3*E4818+F4818+G4818*H4818,1)</x:f>
        <x:v>123.8</x:v>
      </x:c>
      <x:c r="P4818" s="33" t="n">
        <x:f>ROUND('Inputs'!$C$4*'Inputs'!$C$7*'Inputs'!$C$5*C4818/3600,1)</x:f>
        <x:v>4246.7</x:v>
      </x:c>
      <x:c r="Q4818" s="33" t="n">
        <x:f>ROUND(('Inputs'!$C$4/B4818)*'Inputs'!$C$7*'Inputs'!$C$6*D4818/3600,1)</x:f>
        <x:v>2297.8</x:v>
      </x:c>
      <x:c r="R4818" s="59" t="n">
        <x:f>ROUND((P4818-Q4818)*O4818-('Inputs'!$C$4/B4818)*(I4818/J4818+K4818)-'Inputs'!$C$4*L4818-('Inputs'!$C$4*'Inputs'!$C$20*'Inputs'!$C$21*'Inputs'!$C$22/1000)*M4818*N4818,0)</x:f>
        <x:v>-58120</x:v>
      </x:c>
      <x:c r="S4818" s="59" t="n">
        <x:f>ROUND(R4818/'Inputs'!$C$4,2)</x:f>
        <x:v>-5.81</x:v>
      </x:c>
      <x:c r="T4818" s="33" t="n">
        <x:f>ROUND((P4818-Q4818)*G4818*'Inputs'!$C$25/1000,1)</x:f>
        <x:v>44.3</x:v>
      </x:c>
    </x:row>
    <x:row r="4819">
      <x:c r="A4819" t="n">
        <x:v>4804</x:v>
      </x:c>
      <x:c r="B4819" s="68" t="n">
        <x:v>37.4</x:v>
      </x:c>
      <x:c r="C4819" s="68" t="n">
        <x:v>31.7</x:v>
      </x:c>
      <x:c r="D4819" s="68" t="n">
        <x:v>256</x:v>
      </x:c>
      <x:c r="E4819" s="68" t="n">
        <x:v>26</x:v>
      </x:c>
      <x:c r="F4819" s="68" t="n">
        <x:v>53.9</x:v>
      </x:c>
      <x:c r="G4819" s="68" t="n">
        <x:v>9.6</x:v>
      </x:c>
      <x:c r="H4819" s="69" t="n">
        <x:v>1.762</x:v>
      </x:c>
      <x:c r="I4819" s="68" t="n">
        <x:v>5732</x:v>
      </x:c>
      <x:c r="J4819" s="68" t="n">
        <x:v>14.9</x:v>
      </x:c>
      <x:c r="K4819" s="68" t="n">
        <x:v>615</x:v>
      </x:c>
      <x:c r="L4819" s="68" t="n">
        <x:v>4.6</x:v>
      </x:c>
      <x:c r="M4819" s="70" t="n">
        <x:v>0.003</x:v>
      </x:c>
      <x:c r="N4819" s="71" t="n">
        <x:v>78</x:v>
      </x:c>
      <x:c r="O4819" s="33" t="n">
        <x:f>ROUND(3*E4819+F4819+G4819*H4819,1)</x:f>
        <x:v>148.8</x:v>
      </x:c>
      <x:c r="P4819" s="33" t="n">
        <x:f>ROUND('Inputs'!$C$4*'Inputs'!$C$7*'Inputs'!$C$5*C4819/3600,1)</x:f>
        <x:v>4578.9</x:v>
      </x:c>
      <x:c r="Q4819" s="33" t="n">
        <x:f>ROUND(('Inputs'!$C$4/B4819)*'Inputs'!$C$7*'Inputs'!$C$6*D4819/3600,1)</x:f>
        <x:v>1977.4</x:v>
      </x:c>
      <x:c r="R4819" s="59" t="n">
        <x:f>ROUND((P4819-Q4819)*O4819-('Inputs'!$C$4/B4819)*(I4819/J4819+K4819)-'Inputs'!$C$4*L4819-('Inputs'!$C$4*'Inputs'!$C$20*'Inputs'!$C$21*'Inputs'!$C$22/1000)*M4819*N4819,0)</x:f>
        <x:v>73281</x:v>
      </x:c>
      <x:c r="S4819" s="59" t="n">
        <x:f>ROUND(R4819/'Inputs'!$C$4,2)</x:f>
        <x:v>7.33</x:v>
      </x:c>
      <x:c r="T4819" s="33" t="n">
        <x:f>ROUND((P4819-Q4819)*G4819*'Inputs'!$C$25/1000,1)</x:f>
        <x:v>64.5</x:v>
      </x:c>
    </x:row>
    <x:row r="4820">
      <x:c r="A4820" t="n">
        <x:v>4805</x:v>
      </x:c>
      <x:c r="B4820" s="68" t="n">
        <x:v>33.9</x:v>
      </x:c>
      <x:c r="C4820" s="68" t="n">
        <x:v>26.2</x:v>
      </x:c>
      <x:c r="D4820" s="68" t="n">
        <x:v>253.8</x:v>
      </x:c>
      <x:c r="E4820" s="68" t="n">
        <x:v>25.7</x:v>
      </x:c>
      <x:c r="F4820" s="68" t="n">
        <x:v>45.4</x:v>
      </x:c>
      <x:c r="G4820" s="68" t="n">
        <x:v>8.3</x:v>
      </x:c>
      <x:c r="H4820" s="69" t="n">
        <x:v>1.951</x:v>
      </x:c>
      <x:c r="I4820" s="68" t="n">
        <x:v>7992</x:v>
      </x:c>
      <x:c r="J4820" s="68" t="n">
        <x:v>13</x:v>
      </x:c>
      <x:c r="K4820" s="68" t="n">
        <x:v>427</x:v>
      </x:c>
      <x:c r="L4820" s="68" t="n">
        <x:v>5.9</x:v>
      </x:c>
      <x:c r="M4820" s="70" t="n">
        <x:v>0.083</x:v>
      </x:c>
      <x:c r="N4820" s="71" t="n">
        <x:v>106</x:v>
      </x:c>
      <x:c r="O4820" s="33" t="n">
        <x:f>ROUND(3*E4820+F4820+G4820*H4820,1)</x:f>
        <x:v>138.7</x:v>
      </x:c>
      <x:c r="P4820" s="33" t="n">
        <x:f>ROUND('Inputs'!$C$4*'Inputs'!$C$7*'Inputs'!$C$5*C4820/3600,1)</x:f>
        <x:v>3784.4</x:v>
      </x:c>
      <x:c r="Q4820" s="33" t="n">
        <x:f>ROUND(('Inputs'!$C$4/B4820)*'Inputs'!$C$7*'Inputs'!$C$6*D4820/3600,1)</x:f>
        <x:v>2162.8</x:v>
      </x:c>
      <x:c r="R4820" s="59" t="n">
        <x:f>ROUND((P4820-Q4820)*O4820-('Inputs'!$C$4/B4820)*(I4820/J4820+K4820)-'Inputs'!$C$4*L4820-('Inputs'!$C$4*'Inputs'!$C$20*'Inputs'!$C$21*'Inputs'!$C$22/1000)*M4820*N4820,0)</x:f>
        <x:v>-161064</x:v>
      </x:c>
      <x:c r="S4820" s="59" t="n">
        <x:f>ROUND(R4820/'Inputs'!$C$4,2)</x:f>
        <x:v>-16.11</x:v>
      </x:c>
      <x:c r="T4820" s="33" t="n">
        <x:f>ROUND((P4820-Q4820)*G4820*'Inputs'!$C$25/1000,1)</x:f>
        <x:v>34.8</x:v>
      </x:c>
    </x:row>
    <x:row r="4821">
      <x:c r="A4821" t="n">
        <x:v>4806</x:v>
      </x:c>
      <x:c r="B4821" s="68" t="n">
        <x:v>34.5</x:v>
      </x:c>
      <x:c r="C4821" s="68" t="n">
        <x:v>33.6</x:v>
      </x:c>
      <x:c r="D4821" s="68" t="n">
        <x:v>223.5</x:v>
      </x:c>
      <x:c r="E4821" s="68" t="n">
        <x:v>25.7</x:v>
      </x:c>
      <x:c r="F4821" s="68" t="n">
        <x:v>40.2</x:v>
      </x:c>
      <x:c r="G4821" s="68" t="n">
        <x:v>9.3</x:v>
      </x:c>
      <x:c r="H4821" s="69" t="n">
        <x:v>1.981</x:v>
      </x:c>
      <x:c r="I4821" s="68" t="n">
        <x:v>7761</x:v>
      </x:c>
      <x:c r="J4821" s="68" t="n">
        <x:v>14.2</x:v>
      </x:c>
      <x:c r="K4821" s="68" t="n">
        <x:v>507</x:v>
      </x:c>
      <x:c r="L4821" s="68" t="n">
        <x:v>4</x:v>
      </x:c>
      <x:c r="M4821" s="70" t="n">
        <x:v>0.038</x:v>
      </x:c>
      <x:c r="N4821" s="71" t="n">
        <x:v>131</x:v>
      </x:c>
      <x:c r="O4821" s="33" t="n">
        <x:f>ROUND(3*E4821+F4821+G4821*H4821,1)</x:f>
        <x:v>135.7</x:v>
      </x:c>
      <x:c r="P4821" s="33" t="n">
        <x:f>ROUND('Inputs'!$C$4*'Inputs'!$C$7*'Inputs'!$C$5*C4821/3600,1)</x:f>
        <x:v>4853.3</x:v>
      </x:c>
      <x:c r="Q4821" s="33" t="n">
        <x:f>ROUND(('Inputs'!$C$4/B4821)*'Inputs'!$C$7*'Inputs'!$C$6*D4821/3600,1)</x:f>
        <x:v>1871.5</x:v>
      </x:c>
      <x:c r="R4821" s="59" t="n">
        <x:f>ROUND((P4821-Q4821)*O4821-('Inputs'!$C$4/B4821)*(I4821/J4821+K4821)-'Inputs'!$C$4*L4821-('Inputs'!$C$4*'Inputs'!$C$20*'Inputs'!$C$21*'Inputs'!$C$22/1000)*M4821*N4821,0)</x:f>
        <x:v>48122</x:v>
      </x:c>
      <x:c r="S4821" s="59" t="n">
        <x:f>ROUND(R4821/'Inputs'!$C$4,2)</x:f>
        <x:v>4.81</x:v>
      </x:c>
      <x:c r="T4821" s="33" t="n">
        <x:f>ROUND((P4821-Q4821)*G4821*'Inputs'!$C$25/1000,1)</x:f>
        <x:v>71.6</x:v>
      </x:c>
    </x:row>
    <x:row r="4822">
      <x:c r="A4822" t="n">
        <x:v>4807</x:v>
      </x:c>
      <x:c r="B4822" s="68" t="n">
        <x:v>42.6</x:v>
      </x:c>
      <x:c r="C4822" s="68" t="n">
        <x:v>26.3</x:v>
      </x:c>
      <x:c r="D4822" s="68" t="n">
        <x:v>288.8</x:v>
      </x:c>
      <x:c r="E4822" s="68" t="n">
        <x:v>24.2</x:v>
      </x:c>
      <x:c r="F4822" s="68" t="n">
        <x:v>38.3</x:v>
      </x:c>
      <x:c r="G4822" s="68" t="n">
        <x:v>9.1</x:v>
      </x:c>
      <x:c r="H4822" s="69" t="n">
        <x:v>1.965</x:v>
      </x:c>
      <x:c r="I4822" s="68" t="n">
        <x:v>5832</x:v>
      </x:c>
      <x:c r="J4822" s="68" t="n">
        <x:v>13.8</x:v>
      </x:c>
      <x:c r="K4822" s="68" t="n">
        <x:v>494</x:v>
      </x:c>
      <x:c r="L4822" s="68" t="n">
        <x:v>4.3</x:v>
      </x:c>
      <x:c r="M4822" s="70" t="n">
        <x:v>0.019</x:v>
      </x:c>
      <x:c r="N4822" s="71" t="n">
        <x:v>141</x:v>
      </x:c>
      <x:c r="O4822" s="33" t="n">
        <x:f>ROUND(3*E4822+F4822+G4822*H4822,1)</x:f>
        <x:v>128.8</x:v>
      </x:c>
      <x:c r="P4822" s="33" t="n">
        <x:f>ROUND('Inputs'!$C$4*'Inputs'!$C$7*'Inputs'!$C$5*C4822/3600,1)</x:f>
        <x:v>3798.9</x:v>
      </x:c>
      <x:c r="Q4822" s="33" t="n">
        <x:f>ROUND(('Inputs'!$C$4/B4822)*'Inputs'!$C$7*'Inputs'!$C$6*D4822/3600,1)</x:f>
        <x:v>1958.5</x:v>
      </x:c>
      <x:c r="R4822" s="59" t="n">
        <x:f>ROUND((P4822-Q4822)*O4822-('Inputs'!$C$4/B4822)*(I4822/J4822+K4822)-'Inputs'!$C$4*L4822-('Inputs'!$C$4*'Inputs'!$C$20*'Inputs'!$C$21*'Inputs'!$C$22/1000)*M4822*N4822,0)</x:f>
        <x:v>-27113</x:v>
      </x:c>
      <x:c r="S4822" s="59" t="n">
        <x:f>ROUND(R4822/'Inputs'!$C$4,2)</x:f>
        <x:v>-2.71</x:v>
      </x:c>
      <x:c r="T4822" s="33" t="n">
        <x:f>ROUND((P4822-Q4822)*G4822*'Inputs'!$C$25/1000,1)</x:f>
        <x:v>43.3</x:v>
      </x:c>
    </x:row>
    <x:row r="4823">
      <x:c r="A4823" t="n">
        <x:v>4808</x:v>
      </x:c>
      <x:c r="B4823" s="68" t="n">
        <x:v>38.9</x:v>
      </x:c>
      <x:c r="C4823" s="68" t="n">
        <x:v>31.5</x:v>
      </x:c>
      <x:c r="D4823" s="68" t="n">
        <x:v>241.9</x:v>
      </x:c>
      <x:c r="E4823" s="68" t="n">
        <x:v>20.2</x:v>
      </x:c>
      <x:c r="F4823" s="68" t="n">
        <x:v>42.3</x:v>
      </x:c>
      <x:c r="G4823" s="68" t="n">
        <x:v>10.5</x:v>
      </x:c>
      <x:c r="H4823" s="69" t="n">
        <x:v>1.792</x:v>
      </x:c>
      <x:c r="I4823" s="68" t="n">
        <x:v>7841</x:v>
      </x:c>
      <x:c r="J4823" s="68" t="n">
        <x:v>13.5</x:v>
      </x:c>
      <x:c r="K4823" s="68" t="n">
        <x:v>798</x:v>
      </x:c>
      <x:c r="L4823" s="68" t="n">
        <x:v>3.2</x:v>
      </x:c>
      <x:c r="M4823" s="70" t="n">
        <x:v>0.031</x:v>
      </x:c>
      <x:c r="N4823" s="71" t="n">
        <x:v>98</x:v>
      </x:c>
      <x:c r="O4823" s="33" t="n">
        <x:f>ROUND(3*E4823+F4823+G4823*H4823,1)</x:f>
        <x:v>121.7</x:v>
      </x:c>
      <x:c r="P4823" s="33" t="n">
        <x:f>ROUND('Inputs'!$C$4*'Inputs'!$C$7*'Inputs'!$C$5*C4823/3600,1)</x:f>
        <x:v>4550</x:v>
      </x:c>
      <x:c r="Q4823" s="33" t="n">
        <x:f>ROUND(('Inputs'!$C$4/B4823)*'Inputs'!$C$7*'Inputs'!$C$6*D4823/3600,1)</x:f>
        <x:v>1796.5</x:v>
      </x:c>
      <x:c r="R4823" s="59" t="n">
        <x:f>ROUND((P4823-Q4823)*O4823-('Inputs'!$C$4/B4823)*(I4823/J4823+K4823)-'Inputs'!$C$4*L4823-('Inputs'!$C$4*'Inputs'!$C$20*'Inputs'!$C$21*'Inputs'!$C$22/1000)*M4823*N4823,0)</x:f>
        <x:v>-58144</x:v>
      </x:c>
      <x:c r="S4823" s="59" t="n">
        <x:f>ROUND(R4823/'Inputs'!$C$4,2)</x:f>
        <x:v>-5.81</x:v>
      </x:c>
      <x:c r="T4823" s="33" t="n">
        <x:f>ROUND((P4823-Q4823)*G4823*'Inputs'!$C$25/1000,1)</x:f>
        <x:v>74.7</x:v>
      </x:c>
    </x:row>
    <x:row r="4824">
      <x:c r="A4824" t="n">
        <x:v>4809</x:v>
      </x:c>
      <x:c r="B4824" s="68" t="n">
        <x:v>39.7</x:v>
      </x:c>
      <x:c r="C4824" s="68" t="n">
        <x:v>27.9</x:v>
      </x:c>
      <x:c r="D4824" s="68" t="n">
        <x:v>231.1</x:v>
      </x:c>
      <x:c r="E4824" s="68" t="n">
        <x:v>23.3</x:v>
      </x:c>
      <x:c r="F4824" s="68" t="n">
        <x:v>42.1</x:v>
      </x:c>
      <x:c r="G4824" s="68" t="n">
        <x:v>9.7</x:v>
      </x:c>
      <x:c r="H4824" s="69" t="n">
        <x:v>1.968</x:v>
      </x:c>
      <x:c r="I4824" s="68" t="n">
        <x:v>9173</x:v>
      </x:c>
      <x:c r="J4824" s="68" t="n">
        <x:v>13.4</x:v>
      </x:c>
      <x:c r="K4824" s="68" t="n">
        <x:v>562</x:v>
      </x:c>
      <x:c r="L4824" s="68" t="n">
        <x:v>2.8</x:v>
      </x:c>
      <x:c r="M4824" s="70" t="n">
        <x:v>0.019</x:v>
      </x:c>
      <x:c r="N4824" s="71" t="n">
        <x:v>113</x:v>
      </x:c>
      <x:c r="O4824" s="33" t="n">
        <x:f>ROUND(3*E4824+F4824+G4824*H4824,1)</x:f>
        <x:v>131.1</x:v>
      </x:c>
      <x:c r="P4824" s="33" t="n">
        <x:f>ROUND('Inputs'!$C$4*'Inputs'!$C$7*'Inputs'!$C$5*C4824/3600,1)</x:f>
        <x:v>4030</x:v>
      </x:c>
      <x:c r="Q4824" s="33" t="n">
        <x:f>ROUND(('Inputs'!$C$4/B4824)*'Inputs'!$C$7*'Inputs'!$C$6*D4824/3600,1)</x:f>
        <x:v>1681.7</x:v>
      </x:c>
      <x:c r="R4824" s="59" t="n">
        <x:f>ROUND((P4824-Q4824)*O4824-('Inputs'!$C$4/B4824)*(I4824/J4824+K4824)-'Inputs'!$C$4*L4824-('Inputs'!$C$4*'Inputs'!$C$20*'Inputs'!$C$21*'Inputs'!$C$22/1000)*M4824*N4824,0)</x:f>
        <x:v>-38932</x:v>
      </x:c>
      <x:c r="S4824" s="59" t="n">
        <x:f>ROUND(R4824/'Inputs'!$C$4,2)</x:f>
        <x:v>-3.89</x:v>
      </x:c>
      <x:c r="T4824" s="33" t="n">
        <x:f>ROUND((P4824-Q4824)*G4824*'Inputs'!$C$25/1000,1)</x:f>
        <x:v>58.8</x:v>
      </x:c>
    </x:row>
    <x:row r="4825">
      <x:c r="A4825" t="n">
        <x:v>4810</x:v>
      </x:c>
      <x:c r="B4825" s="68" t="n">
        <x:v>45.8</x:v>
      </x:c>
      <x:c r="C4825" s="68" t="n">
        <x:v>28.7</x:v>
      </x:c>
      <x:c r="D4825" s="68" t="n">
        <x:v>207</x:v>
      </x:c>
      <x:c r="E4825" s="68" t="n">
        <x:v>22.6</x:v>
      </x:c>
      <x:c r="F4825" s="68" t="n">
        <x:v>32</x:v>
      </x:c>
      <x:c r="G4825" s="68" t="n">
        <x:v>7.8</x:v>
      </x:c>
      <x:c r="H4825" s="69" t="n">
        <x:v>1.738</x:v>
      </x:c>
      <x:c r="I4825" s="68" t="n">
        <x:v>9322</x:v>
      </x:c>
      <x:c r="J4825" s="68" t="n">
        <x:v>9.5</x:v>
      </x:c>
      <x:c r="K4825" s="68" t="n">
        <x:v>637</x:v>
      </x:c>
      <x:c r="L4825" s="68" t="n">
        <x:v>4.7</x:v>
      </x:c>
      <x:c r="M4825" s="70" t="n">
        <x:v>0.086</x:v>
      </x:c>
      <x:c r="N4825" s="71" t="n">
        <x:v>60</x:v>
      </x:c>
      <x:c r="O4825" s="33" t="n">
        <x:f>ROUND(3*E4825+F4825+G4825*H4825,1)</x:f>
        <x:v>113.4</x:v>
      </x:c>
      <x:c r="P4825" s="33" t="n">
        <x:f>ROUND('Inputs'!$C$4*'Inputs'!$C$7*'Inputs'!$C$5*C4825/3600,1)</x:f>
        <x:v>4145.6</x:v>
      </x:c>
      <x:c r="Q4825" s="33" t="n">
        <x:f>ROUND(('Inputs'!$C$4/B4825)*'Inputs'!$C$7*'Inputs'!$C$6*D4825/3600,1)</x:f>
        <x:v>1305.7</x:v>
      </x:c>
      <x:c r="R4825" s="59" t="n">
        <x:f>ROUND((P4825-Q4825)*O4825-('Inputs'!$C$4/B4825)*(I4825/J4825+K4825)-'Inputs'!$C$4*L4825-('Inputs'!$C$4*'Inputs'!$C$20*'Inputs'!$C$21*'Inputs'!$C$22/1000)*M4825*N4825,0)</x:f>
        <x:v>-89826</x:v>
      </x:c>
      <x:c r="S4825" s="59" t="n">
        <x:f>ROUND(R4825/'Inputs'!$C$4,2)</x:f>
        <x:v>-8.98</x:v>
      </x:c>
      <x:c r="T4825" s="33" t="n">
        <x:f>ROUND((P4825-Q4825)*G4825*'Inputs'!$C$25/1000,1)</x:f>
        <x:v>57.2</x:v>
      </x:c>
    </x:row>
    <x:row r="4826">
      <x:c r="A4826" t="n">
        <x:v>4811</x:v>
      </x:c>
      <x:c r="B4826" s="68" t="n">
        <x:v>59.9</x:v>
      </x:c>
      <x:c r="C4826" s="68" t="n">
        <x:v>29.7</x:v>
      </x:c>
      <x:c r="D4826" s="68" t="n">
        <x:v>274.6</x:v>
      </x:c>
      <x:c r="E4826" s="68" t="n">
        <x:v>27.2</x:v>
      </x:c>
      <x:c r="F4826" s="68" t="n">
        <x:v>39.2</x:v>
      </x:c>
      <x:c r="G4826" s="68" t="n">
        <x:v>7.8</x:v>
      </x:c>
      <x:c r="H4826" s="69" t="n">
        <x:v>1.885</x:v>
      </x:c>
      <x:c r="I4826" s="68" t="n">
        <x:v>6047</x:v>
      </x:c>
      <x:c r="J4826" s="68" t="n">
        <x:v>10</x:v>
      </x:c>
      <x:c r="K4826" s="68" t="n">
        <x:v>805</x:v>
      </x:c>
      <x:c r="L4826" s="68" t="n">
        <x:v>3</x:v>
      </x:c>
      <x:c r="M4826" s="70" t="n">
        <x:v>0.056</x:v>
      </x:c>
      <x:c r="N4826" s="71" t="n">
        <x:v>151</x:v>
      </x:c>
      <x:c r="O4826" s="33" t="n">
        <x:f>ROUND(3*E4826+F4826+G4826*H4826,1)</x:f>
        <x:v>135.5</x:v>
      </x:c>
      <x:c r="P4826" s="33" t="n">
        <x:f>ROUND('Inputs'!$C$4*'Inputs'!$C$7*'Inputs'!$C$5*C4826/3600,1)</x:f>
        <x:v>4290</x:v>
      </x:c>
      <x:c r="Q4826" s="33" t="n">
        <x:f>ROUND(('Inputs'!$C$4/B4826)*'Inputs'!$C$7*'Inputs'!$C$6*D4826/3600,1)</x:f>
        <x:v>1324.4</x:v>
      </x:c>
      <x:c r="R4826" s="59" t="n">
        <x:f>ROUND((P4826-Q4826)*O4826-('Inputs'!$C$4/B4826)*(I4826/J4826+K4826)-'Inputs'!$C$4*L4826-('Inputs'!$C$4*'Inputs'!$C$20*'Inputs'!$C$21*'Inputs'!$C$22/1000)*M4826*N4826,0)</x:f>
        <x:v>117588</x:v>
      </x:c>
      <x:c r="S4826" s="59" t="n">
        <x:f>ROUND(R4826/'Inputs'!$C$4,2)</x:f>
        <x:v>11.76</x:v>
      </x:c>
      <x:c r="T4826" s="33" t="n">
        <x:f>ROUND((P4826-Q4826)*G4826*'Inputs'!$C$25/1000,1)</x:f>
        <x:v>59.8</x:v>
      </x:c>
    </x:row>
    <x:row r="4827">
      <x:c r="A4827" t="n">
        <x:v>4812</x:v>
      </x:c>
      <x:c r="B4827" s="68" t="n">
        <x:v>53.3</x:v>
      </x:c>
      <x:c r="C4827" s="68" t="n">
        <x:v>28</x:v>
      </x:c>
      <x:c r="D4827" s="68" t="n">
        <x:v>261.4</x:v>
      </x:c>
      <x:c r="E4827" s="68" t="n">
        <x:v>24.5</x:v>
      </x:c>
      <x:c r="F4827" s="68" t="n">
        <x:v>46</x:v>
      </x:c>
      <x:c r="G4827" s="68" t="n">
        <x:v>7.2</x:v>
      </x:c>
      <x:c r="H4827" s="69" t="n">
        <x:v>1.791</x:v>
      </x:c>
      <x:c r="I4827" s="68" t="n">
        <x:v>4257</x:v>
      </x:c>
      <x:c r="J4827" s="68" t="n">
        <x:v>13.6</x:v>
      </x:c>
      <x:c r="K4827" s="68" t="n">
        <x:v>711</x:v>
      </x:c>
      <x:c r="L4827" s="68" t="n">
        <x:v>3.9</x:v>
      </x:c>
      <x:c r="M4827" s="70" t="n">
        <x:v>0.013</x:v>
      </x:c>
      <x:c r="N4827" s="71" t="n">
        <x:v>118</x:v>
      </x:c>
      <x:c r="O4827" s="33" t="n">
        <x:f>ROUND(3*E4827+F4827+G4827*H4827,1)</x:f>
        <x:v>132.4</x:v>
      </x:c>
      <x:c r="P4827" s="33" t="n">
        <x:f>ROUND('Inputs'!$C$4*'Inputs'!$C$7*'Inputs'!$C$5*C4827/3600,1)</x:f>
        <x:v>4044.4</x:v>
      </x:c>
      <x:c r="Q4827" s="33" t="n">
        <x:f>ROUND(('Inputs'!$C$4/B4827)*'Inputs'!$C$7*'Inputs'!$C$6*D4827/3600,1)</x:f>
        <x:v>1416.8</x:v>
      </x:c>
      <x:c r="R4827" s="59" t="n">
        <x:f>ROUND((P4827-Q4827)*O4827-('Inputs'!$C$4/B4827)*(I4827/J4827+K4827)-'Inputs'!$C$4*L4827-('Inputs'!$C$4*'Inputs'!$C$20*'Inputs'!$C$21*'Inputs'!$C$22/1000)*M4827*N4827,0)</x:f>
        <x:v>113341</x:v>
      </x:c>
      <x:c r="S4827" s="59" t="n">
        <x:f>ROUND(R4827/'Inputs'!$C$4,2)</x:f>
        <x:v>11.33</x:v>
      </x:c>
      <x:c r="T4827" s="33" t="n">
        <x:f>ROUND((P4827-Q4827)*G4827*'Inputs'!$C$25/1000,1)</x:f>
        <x:v>48.9</x:v>
      </x:c>
    </x:row>
    <x:row r="4828">
      <x:c r="A4828" t="n">
        <x:v>4813</x:v>
      </x:c>
      <x:c r="B4828" s="68" t="n">
        <x:v>50.3</x:v>
      </x:c>
      <x:c r="C4828" s="68" t="n">
        <x:v>31.2</x:v>
      </x:c>
      <x:c r="D4828" s="68" t="n">
        <x:v>288.3</x:v>
      </x:c>
      <x:c r="E4828" s="68" t="n">
        <x:v>21.4</x:v>
      </x:c>
      <x:c r="F4828" s="68" t="n">
        <x:v>31.3</x:v>
      </x:c>
      <x:c r="G4828" s="68" t="n">
        <x:v>8.1</x:v>
      </x:c>
      <x:c r="H4828" s="69" t="n">
        <x:v>1.68</x:v>
      </x:c>
      <x:c r="I4828" s="68" t="n">
        <x:v>6685</x:v>
      </x:c>
      <x:c r="J4828" s="68" t="n">
        <x:v>8.8</x:v>
      </x:c>
      <x:c r="K4828" s="68" t="n">
        <x:v>654</x:v>
      </x:c>
      <x:c r="L4828" s="68" t="n">
        <x:v>2.6</x:v>
      </x:c>
      <x:c r="M4828" s="70" t="n">
        <x:v>0.076</x:v>
      </x:c>
      <x:c r="N4828" s="71" t="n">
        <x:v>66</x:v>
      </x:c>
      <x:c r="O4828" s="33" t="n">
        <x:f>ROUND(3*E4828+F4828+G4828*H4828,1)</x:f>
        <x:v>109.1</x:v>
      </x:c>
      <x:c r="P4828" s="33" t="n">
        <x:f>ROUND('Inputs'!$C$4*'Inputs'!$C$7*'Inputs'!$C$5*C4828/3600,1)</x:f>
        <x:v>4506.7</x:v>
      </x:c>
      <x:c r="Q4828" s="33" t="n">
        <x:f>ROUND(('Inputs'!$C$4/B4828)*'Inputs'!$C$7*'Inputs'!$C$6*D4828/3600,1)</x:f>
        <x:v>1655.8</x:v>
      </x:c>
      <x:c r="R4828" s="59" t="n">
        <x:f>ROUND((P4828-Q4828)*O4828-('Inputs'!$C$4/B4828)*(I4828/J4828+K4828)-'Inputs'!$C$4*L4828-('Inputs'!$C$4*'Inputs'!$C$20*'Inputs'!$C$21*'Inputs'!$C$22/1000)*M4828*N4828,0)</x:f>
        <x:v>-7229</x:v>
      </x:c>
      <x:c r="S4828" s="59" t="n">
        <x:f>ROUND(R4828/'Inputs'!$C$4,2)</x:f>
        <x:v>-0.72</x:v>
      </x:c>
      <x:c r="T4828" s="33" t="n">
        <x:f>ROUND((P4828-Q4828)*G4828*'Inputs'!$C$25/1000,1)</x:f>
        <x:v>59.7</x:v>
      </x:c>
    </x:row>
    <x:row r="4829">
      <x:c r="A4829" t="n">
        <x:v>4814</x:v>
      </x:c>
      <x:c r="B4829" s="68" t="n">
        <x:v>42</x:v>
      </x:c>
      <x:c r="C4829" s="68" t="n">
        <x:v>29</x:v>
      </x:c>
      <x:c r="D4829" s="68" t="n">
        <x:v>222.2</x:v>
      </x:c>
      <x:c r="E4829" s="68" t="n">
        <x:v>27.6</x:v>
      </x:c>
      <x:c r="F4829" s="68" t="n">
        <x:v>30.2</x:v>
      </x:c>
      <x:c r="G4829" s="68" t="n">
        <x:v>8.3</x:v>
      </x:c>
      <x:c r="H4829" s="69" t="n">
        <x:v>1.763</x:v>
      </x:c>
      <x:c r="I4829" s="68" t="n">
        <x:v>4089</x:v>
      </x:c>
      <x:c r="J4829" s="68" t="n">
        <x:v>9.3</x:v>
      </x:c>
      <x:c r="K4829" s="68" t="n">
        <x:v>524</x:v>
      </x:c>
      <x:c r="L4829" s="68" t="n">
        <x:v>1.8</x:v>
      </x:c>
      <x:c r="M4829" s="70" t="n">
        <x:v>0.04</x:v>
      </x:c>
      <x:c r="N4829" s="71" t="n">
        <x:v>61</x:v>
      </x:c>
      <x:c r="O4829" s="33" t="n">
        <x:f>ROUND(3*E4829+F4829+G4829*H4829,1)</x:f>
        <x:v>127.6</x:v>
      </x:c>
      <x:c r="P4829" s="33" t="n">
        <x:f>ROUND('Inputs'!$C$4*'Inputs'!$C$7*'Inputs'!$C$5*C4829/3600,1)</x:f>
        <x:v>4188.9</x:v>
      </x:c>
      <x:c r="Q4829" s="33" t="n">
        <x:f>ROUND(('Inputs'!$C$4/B4829)*'Inputs'!$C$7*'Inputs'!$C$6*D4829/3600,1)</x:f>
        <x:v>1528.4</x:v>
      </x:c>
      <x:c r="R4829" s="59" t="n">
        <x:f>ROUND((P4829-Q4829)*O4829-('Inputs'!$C$4/B4829)*(I4829/J4829+K4829)-'Inputs'!$C$4*L4829-('Inputs'!$C$4*'Inputs'!$C$20*'Inputs'!$C$21*'Inputs'!$C$22/1000)*M4829*N4829,0)</x:f>
        <x:v>86577</x:v>
      </x:c>
      <x:c r="S4829" s="59" t="n">
        <x:f>ROUND(R4829/'Inputs'!$C$4,2)</x:f>
        <x:v>8.66</x:v>
      </x:c>
      <x:c r="T4829" s="33" t="n">
        <x:f>ROUND((P4829-Q4829)*G4829*'Inputs'!$C$25/1000,1)</x:f>
        <x:v>57.1</x:v>
      </x:c>
    </x:row>
    <x:row r="4830">
      <x:c r="A4830" t="n">
        <x:v>4815</x:v>
      </x:c>
      <x:c r="B4830" s="68" t="n">
        <x:v>50.1</x:v>
      </x:c>
      <x:c r="C4830" s="68" t="n">
        <x:v>26.8</x:v>
      </x:c>
      <x:c r="D4830" s="68" t="n">
        <x:v>195.2</x:v>
      </x:c>
      <x:c r="E4830" s="68" t="n">
        <x:v>21.6</x:v>
      </x:c>
      <x:c r="F4830" s="68" t="n">
        <x:v>47</x:v>
      </x:c>
      <x:c r="G4830" s="68" t="n">
        <x:v>10.5</x:v>
      </x:c>
      <x:c r="H4830" s="69" t="n">
        <x:v>1.661</x:v>
      </x:c>
      <x:c r="I4830" s="68" t="n">
        <x:v>8991</x:v>
      </x:c>
      <x:c r="J4830" s="68" t="n">
        <x:v>14.1</x:v>
      </x:c>
      <x:c r="K4830" s="68" t="n">
        <x:v>403</x:v>
      </x:c>
      <x:c r="L4830" s="68" t="n">
        <x:v>1.5</x:v>
      </x:c>
      <x:c r="M4830" s="70" t="n">
        <x:v>0.088</x:v>
      </x:c>
      <x:c r="N4830" s="71" t="n">
        <x:v>93</x:v>
      </x:c>
      <x:c r="O4830" s="33" t="n">
        <x:f>ROUND(3*E4830+F4830+G4830*H4830,1)</x:f>
        <x:v>129.2</x:v>
      </x:c>
      <x:c r="P4830" s="33" t="n">
        <x:f>ROUND('Inputs'!$C$4*'Inputs'!$C$7*'Inputs'!$C$5*C4830/3600,1)</x:f>
        <x:v>3871.1</x:v>
      </x:c>
      <x:c r="Q4830" s="33" t="n">
        <x:f>ROUND(('Inputs'!$C$4/B4830)*'Inputs'!$C$7*'Inputs'!$C$6*D4830/3600,1)</x:f>
        <x:v>1125.6</x:v>
      </x:c>
      <x:c r="R4830" s="59" t="n">
        <x:f>ROUND((P4830-Q4830)*O4830-('Inputs'!$C$4/B4830)*(I4830/J4830+K4830)-'Inputs'!$C$4*L4830-('Inputs'!$C$4*'Inputs'!$C$20*'Inputs'!$C$21*'Inputs'!$C$22/1000)*M4830*N4830,0)</x:f>
        <x:v>113701</x:v>
      </x:c>
      <x:c r="S4830" s="59" t="n">
        <x:f>ROUND(R4830/'Inputs'!$C$4,2)</x:f>
        <x:v>11.37</x:v>
      </x:c>
      <x:c r="T4830" s="33" t="n">
        <x:f>ROUND((P4830-Q4830)*G4830*'Inputs'!$C$25/1000,1)</x:f>
        <x:v>74.5</x:v>
      </x:c>
    </x:row>
    <x:row r="4831">
      <x:c r="A4831" t="n">
        <x:v>4816</x:v>
      </x:c>
      <x:c r="B4831" s="68" t="n">
        <x:v>26.3</x:v>
      </x:c>
      <x:c r="C4831" s="68" t="n">
        <x:v>30.2</x:v>
      </x:c>
      <x:c r="D4831" s="68" t="n">
        <x:v>167.1</x:v>
      </x:c>
      <x:c r="E4831" s="68" t="n">
        <x:v>21.4</x:v>
      </x:c>
      <x:c r="F4831" s="68" t="n">
        <x:v>40.1</x:v>
      </x:c>
      <x:c r="G4831" s="68" t="n">
        <x:v>8.4</x:v>
      </x:c>
      <x:c r="H4831" s="69" t="n">
        <x:v>2.064</x:v>
      </x:c>
      <x:c r="I4831" s="68" t="n">
        <x:v>6899</x:v>
      </x:c>
      <x:c r="J4831" s="68" t="n">
        <x:v>9.5</x:v>
      </x:c>
      <x:c r="K4831" s="68" t="n">
        <x:v>877</x:v>
      </x:c>
      <x:c r="L4831" s="68" t="n">
        <x:v>1.7</x:v>
      </x:c>
      <x:c r="M4831" s="70" t="n">
        <x:v>0.011</x:v>
      </x:c>
      <x:c r="N4831" s="71" t="n">
        <x:v>118</x:v>
      </x:c>
      <x:c r="O4831" s="33" t="n">
        <x:f>ROUND(3*E4831+F4831+G4831*H4831,1)</x:f>
        <x:v>121.6</x:v>
      </x:c>
      <x:c r="P4831" s="33" t="n">
        <x:f>ROUND('Inputs'!$C$4*'Inputs'!$C$7*'Inputs'!$C$5*C4831/3600,1)</x:f>
        <x:v>4362.2</x:v>
      </x:c>
      <x:c r="Q4831" s="33" t="n">
        <x:f>ROUND(('Inputs'!$C$4/B4831)*'Inputs'!$C$7*'Inputs'!$C$6*D4831/3600,1)</x:f>
        <x:v>1835.5</x:v>
      </x:c>
      <x:c r="R4831" s="59" t="n">
        <x:f>ROUND((P4831-Q4831)*O4831-('Inputs'!$C$4/B4831)*(I4831/J4831+K4831)-'Inputs'!$C$4*L4831-('Inputs'!$C$4*'Inputs'!$C$20*'Inputs'!$C$21*'Inputs'!$C$22/1000)*M4831*N4831,0)</x:f>
        <x:v>-322242</x:v>
      </x:c>
      <x:c r="S4831" s="59" t="n">
        <x:f>ROUND(R4831/'Inputs'!$C$4,2)</x:f>
        <x:v>-32.22</x:v>
      </x:c>
      <x:c r="T4831" s="33" t="n">
        <x:f>ROUND((P4831-Q4831)*G4831*'Inputs'!$C$25/1000,1)</x:f>
        <x:v>54.8</x:v>
      </x:c>
    </x:row>
    <x:row r="4832">
      <x:c r="A4832" t="n">
        <x:v>4817</x:v>
      </x:c>
      <x:c r="B4832" s="68" t="n">
        <x:v>27.2</x:v>
      </x:c>
      <x:c r="C4832" s="68" t="n">
        <x:v>25.3</x:v>
      </x:c>
      <x:c r="D4832" s="68" t="n">
        <x:v>184.8</x:v>
      </x:c>
      <x:c r="E4832" s="68" t="n">
        <x:v>23.2</x:v>
      </x:c>
      <x:c r="F4832" s="68" t="n">
        <x:v>47.5</x:v>
      </x:c>
      <x:c r="G4832" s="68" t="n">
        <x:v>9.5</x:v>
      </x:c>
      <x:c r="H4832" s="69" t="n">
        <x:v>1.786</x:v>
      </x:c>
      <x:c r="I4832" s="68" t="n">
        <x:v>9808</x:v>
      </x:c>
      <x:c r="J4832" s="68" t="n">
        <x:v>12</x:v>
      </x:c>
      <x:c r="K4832" s="68" t="n">
        <x:v>731</x:v>
      </x:c>
      <x:c r="L4832" s="68" t="n">
        <x:v>5.8</x:v>
      </x:c>
      <x:c r="M4832" s="70" t="n">
        <x:v>0.073</x:v>
      </x:c>
      <x:c r="N4832" s="71" t="n">
        <x:v>136</x:v>
      </x:c>
      <x:c r="O4832" s="33" t="n">
        <x:f>ROUND(3*E4832+F4832+G4832*H4832,1)</x:f>
        <x:v>134.1</x:v>
      </x:c>
      <x:c r="P4832" s="33" t="n">
        <x:f>ROUND('Inputs'!$C$4*'Inputs'!$C$7*'Inputs'!$C$5*C4832/3600,1)</x:f>
        <x:v>3654.4</x:v>
      </x:c>
      <x:c r="Q4832" s="33" t="n">
        <x:f>ROUND(('Inputs'!$C$4/B4832)*'Inputs'!$C$7*'Inputs'!$C$6*D4832/3600,1)</x:f>
        <x:v>1962.7</x:v>
      </x:c>
      <x:c r="R4832" s="59" t="n">
        <x:f>ROUND((P4832-Q4832)*O4832-('Inputs'!$C$4/B4832)*(I4832/J4832+K4832)-'Inputs'!$C$4*L4832-('Inputs'!$C$4*'Inputs'!$C$20*'Inputs'!$C$21*'Inputs'!$C$22/1000)*M4832*N4832,0)</x:f>
        <x:v>-422584</x:v>
      </x:c>
      <x:c r="S4832" s="59" t="n">
        <x:f>ROUND(R4832/'Inputs'!$C$4,2)</x:f>
        <x:v>-42.26</x:v>
      </x:c>
      <x:c r="T4832" s="33" t="n">
        <x:f>ROUND((P4832-Q4832)*G4832*'Inputs'!$C$25/1000,1)</x:f>
        <x:v>41.5</x:v>
      </x:c>
    </x:row>
    <x:row r="4833">
      <x:c r="A4833" t="n">
        <x:v>4818</x:v>
      </x:c>
      <x:c r="B4833" s="68" t="n">
        <x:v>51.1</x:v>
      </x:c>
      <x:c r="C4833" s="68" t="n">
        <x:v>26.1</x:v>
      </x:c>
      <x:c r="D4833" s="68" t="n">
        <x:v>283.1</x:v>
      </x:c>
      <x:c r="E4833" s="68" t="n">
        <x:v>21.1</x:v>
      </x:c>
      <x:c r="F4833" s="68" t="n">
        <x:v>33.3</x:v>
      </x:c>
      <x:c r="G4833" s="68" t="n">
        <x:v>8.3</x:v>
      </x:c>
      <x:c r="H4833" s="69" t="n">
        <x:v>2.033</x:v>
      </x:c>
      <x:c r="I4833" s="68" t="n">
        <x:v>9661</x:v>
      </x:c>
      <x:c r="J4833" s="68" t="n">
        <x:v>11.1</x:v>
      </x:c>
      <x:c r="K4833" s="68" t="n">
        <x:v>470</x:v>
      </x:c>
      <x:c r="L4833" s="68" t="n">
        <x:v>3.3</x:v>
      </x:c>
      <x:c r="M4833" s="70" t="n">
        <x:v>0.075</x:v>
      </x:c>
      <x:c r="N4833" s="71" t="n">
        <x:v>101</x:v>
      </x:c>
      <x:c r="O4833" s="33" t="n">
        <x:f>ROUND(3*E4833+F4833+G4833*H4833,1)</x:f>
        <x:v>113.5</x:v>
      </x:c>
      <x:c r="P4833" s="33" t="n">
        <x:f>ROUND('Inputs'!$C$4*'Inputs'!$C$7*'Inputs'!$C$5*C4833/3600,1)</x:f>
        <x:v>3770</x:v>
      </x:c>
      <x:c r="Q4833" s="33" t="n">
        <x:f>ROUND(('Inputs'!$C$4/B4833)*'Inputs'!$C$7*'Inputs'!$C$6*D4833/3600,1)</x:f>
        <x:v>1600.5</x:v>
      </x:c>
      <x:c r="R4833" s="59" t="n">
        <x:f>ROUND((P4833-Q4833)*O4833-('Inputs'!$C$4/B4833)*(I4833/J4833+K4833)-'Inputs'!$C$4*L4833-('Inputs'!$C$4*'Inputs'!$C$20*'Inputs'!$C$21*'Inputs'!$C$22/1000)*M4833*N4833,0)</x:f>
        <x:v>-66002</x:v>
      </x:c>
      <x:c r="S4833" s="59" t="n">
        <x:f>ROUND(R4833/'Inputs'!$C$4,2)</x:f>
        <x:v>-6.6</x:v>
      </x:c>
      <x:c r="T4833" s="33" t="n">
        <x:f>ROUND((P4833-Q4833)*G4833*'Inputs'!$C$25/1000,1)</x:f>
        <x:v>46.5</x:v>
      </x:c>
    </x:row>
    <x:row r="4834">
      <x:c r="A4834" t="n">
        <x:v>4819</x:v>
      </x:c>
      <x:c r="B4834" s="68" t="n">
        <x:v>27.1</x:v>
      </x:c>
      <x:c r="C4834" s="68" t="n">
        <x:v>32.1</x:v>
      </x:c>
      <x:c r="D4834" s="68" t="n">
        <x:v>228.6</x:v>
      </x:c>
      <x:c r="E4834" s="68" t="n">
        <x:v>27.9</x:v>
      </x:c>
      <x:c r="F4834" s="68" t="n">
        <x:v>43.2</x:v>
      </x:c>
      <x:c r="G4834" s="68" t="n">
        <x:v>8</x:v>
      </x:c>
      <x:c r="H4834" s="69" t="n">
        <x:v>1.851</x:v>
      </x:c>
      <x:c r="I4834" s="68" t="n">
        <x:v>7470</x:v>
      </x:c>
      <x:c r="J4834" s="68" t="n">
        <x:v>10.1</x:v>
      </x:c>
      <x:c r="K4834" s="68" t="n">
        <x:v>493</x:v>
      </x:c>
      <x:c r="L4834" s="68" t="n">
        <x:v>2.4</x:v>
      </x:c>
      <x:c r="M4834" s="70" t="n">
        <x:v>0.022</x:v>
      </x:c>
      <x:c r="N4834" s="71" t="n">
        <x:v>122</x:v>
      </x:c>
      <x:c r="O4834" s="33" t="n">
        <x:f>ROUND(3*E4834+F4834+G4834*H4834,1)</x:f>
        <x:v>141.7</x:v>
      </x:c>
      <x:c r="P4834" s="33" t="n">
        <x:f>ROUND('Inputs'!$C$4*'Inputs'!$C$7*'Inputs'!$C$5*C4834/3600,1)</x:f>
        <x:v>4636.7</x:v>
      </x:c>
      <x:c r="Q4834" s="33" t="n">
        <x:f>ROUND(('Inputs'!$C$4/B4834)*'Inputs'!$C$7*'Inputs'!$C$6*D4834/3600,1)</x:f>
        <x:v>2436.9</x:v>
      </x:c>
      <x:c r="R4834" s="59" t="n">
        <x:f>ROUND((P4834-Q4834)*O4834-('Inputs'!$C$4/B4834)*(I4834/J4834+K4834)-'Inputs'!$C$4*L4834-('Inputs'!$C$4*'Inputs'!$C$20*'Inputs'!$C$21*'Inputs'!$C$22/1000)*M4834*N4834,0)</x:f>
        <x:v>-173126</x:v>
      </x:c>
      <x:c r="S4834" s="59" t="n">
        <x:f>ROUND(R4834/'Inputs'!$C$4,2)</x:f>
        <x:v>-17.31</x:v>
      </x:c>
      <x:c r="T4834" s="33" t="n">
        <x:f>ROUND((P4834-Q4834)*G4834*'Inputs'!$C$25/1000,1)</x:f>
        <x:v>45.5</x:v>
      </x:c>
    </x:row>
    <x:row r="4835">
      <x:c r="A4835" t="n">
        <x:v>4820</x:v>
      </x:c>
      <x:c r="B4835" s="68" t="n">
        <x:v>53.9</x:v>
      </x:c>
      <x:c r="C4835" s="68" t="n">
        <x:v>33.4</x:v>
      </x:c>
      <x:c r="D4835" s="68" t="n">
        <x:v>164.3</x:v>
      </x:c>
      <x:c r="E4835" s="68" t="n">
        <x:v>20.9</x:v>
      </x:c>
      <x:c r="F4835" s="68" t="n">
        <x:v>30.6</x:v>
      </x:c>
      <x:c r="G4835" s="68" t="n">
        <x:v>7.5</x:v>
      </x:c>
      <x:c r="H4835" s="69" t="n">
        <x:v>1.784</x:v>
      </x:c>
      <x:c r="I4835" s="68" t="n">
        <x:v>7792</x:v>
      </x:c>
      <x:c r="J4835" s="68" t="n">
        <x:v>15</x:v>
      </x:c>
      <x:c r="K4835" s="68" t="n">
        <x:v>733</x:v>
      </x:c>
      <x:c r="L4835" s="68" t="n">
        <x:v>5.5</x:v>
      </x:c>
      <x:c r="M4835" s="70" t="n">
        <x:v>0.029</x:v>
      </x:c>
      <x:c r="N4835" s="71" t="n">
        <x:v>68</x:v>
      </x:c>
      <x:c r="O4835" s="33" t="n">
        <x:f>ROUND(3*E4835+F4835+G4835*H4835,1)</x:f>
        <x:v>106.7</x:v>
      </x:c>
      <x:c r="P4835" s="33" t="n">
        <x:f>ROUND('Inputs'!$C$4*'Inputs'!$C$7*'Inputs'!$C$5*C4835/3600,1)</x:f>
        <x:v>4824.4</x:v>
      </x:c>
      <x:c r="Q4835" s="33" t="n">
        <x:f>ROUND(('Inputs'!$C$4/B4835)*'Inputs'!$C$7*'Inputs'!$C$6*D4835/3600,1)</x:f>
        <x:v>880.6</x:v>
      </x:c>
      <x:c r="R4835" s="59" t="n">
        <x:f>ROUND((P4835-Q4835)*O4835-('Inputs'!$C$4/B4835)*(I4835/J4835+K4835)-'Inputs'!$C$4*L4835-('Inputs'!$C$4*'Inputs'!$C$20*'Inputs'!$C$21*'Inputs'!$C$22/1000)*M4835*N4835,0)</x:f>
        <x:v>129025</x:v>
      </x:c>
      <x:c r="S4835" s="59" t="n">
        <x:f>ROUND(R4835/'Inputs'!$C$4,2)</x:f>
        <x:v>12.9</x:v>
      </x:c>
      <x:c r="T4835" s="33" t="n">
        <x:f>ROUND((P4835-Q4835)*G4835*'Inputs'!$C$25/1000,1)</x:f>
        <x:v>76.4</x:v>
      </x:c>
    </x:row>
    <x:row r="4836">
      <x:c r="A4836" t="n">
        <x:v>4821</x:v>
      </x:c>
      <x:c r="B4836" s="68" t="n">
        <x:v>50.1</x:v>
      </x:c>
      <x:c r="C4836" s="68" t="n">
        <x:v>24.6</x:v>
      </x:c>
      <x:c r="D4836" s="68" t="n">
        <x:v>290.7</x:v>
      </x:c>
      <x:c r="E4836" s="68" t="n">
        <x:v>20.2</x:v>
      </x:c>
      <x:c r="F4836" s="68" t="n">
        <x:v>52.8</x:v>
      </x:c>
      <x:c r="G4836" s="68" t="n">
        <x:v>8.2</x:v>
      </x:c>
      <x:c r="H4836" s="69" t="n">
        <x:v>1.713</x:v>
      </x:c>
      <x:c r="I4836" s="68" t="n">
        <x:v>6959</x:v>
      </x:c>
      <x:c r="J4836" s="68" t="n">
        <x:v>14.2</x:v>
      </x:c>
      <x:c r="K4836" s="68" t="n">
        <x:v>604</x:v>
      </x:c>
      <x:c r="L4836" s="68" t="n">
        <x:v>2</x:v>
      </x:c>
      <x:c r="M4836" s="70" t="n">
        <x:v>0.034</x:v>
      </x:c>
      <x:c r="N4836" s="71" t="n">
        <x:v>121</x:v>
      </x:c>
      <x:c r="O4836" s="33" t="n">
        <x:f>ROUND(3*E4836+F4836+G4836*H4836,1)</x:f>
        <x:v>127.4</x:v>
      </x:c>
      <x:c r="P4836" s="33" t="n">
        <x:f>ROUND('Inputs'!$C$4*'Inputs'!$C$7*'Inputs'!$C$5*C4836/3600,1)</x:f>
        <x:v>3553.3</x:v>
      </x:c>
      <x:c r="Q4836" s="33" t="n">
        <x:f>ROUND(('Inputs'!$C$4/B4836)*'Inputs'!$C$7*'Inputs'!$C$6*D4836/3600,1)</x:f>
        <x:v>1676.2</x:v>
      </x:c>
      <x:c r="R4836" s="59" t="n">
        <x:f>ROUND((P4836-Q4836)*O4836-('Inputs'!$C$4/B4836)*(I4836/J4836+K4836)-'Inputs'!$C$4*L4836-('Inputs'!$C$4*'Inputs'!$C$20*'Inputs'!$C$21*'Inputs'!$C$22/1000)*M4836*N4836,0)</x:f>
        <x:v>-8434</x:v>
      </x:c>
      <x:c r="S4836" s="59" t="n">
        <x:f>ROUND(R4836/'Inputs'!$C$4,2)</x:f>
        <x:v>-0.84</x:v>
      </x:c>
      <x:c r="T4836" s="33" t="n">
        <x:f>ROUND((P4836-Q4836)*G4836*'Inputs'!$C$25/1000,1)</x:f>
        <x:v>39.8</x:v>
      </x:c>
    </x:row>
    <x:row r="4837">
      <x:c r="A4837" t="n">
        <x:v>4822</x:v>
      </x:c>
      <x:c r="B4837" s="68" t="n">
        <x:v>33.9</x:v>
      </x:c>
      <x:c r="C4837" s="68" t="n">
        <x:v>28.9</x:v>
      </x:c>
      <x:c r="D4837" s="68" t="n">
        <x:v>250.5</x:v>
      </x:c>
      <x:c r="E4837" s="68" t="n">
        <x:v>22.3</x:v>
      </x:c>
      <x:c r="F4837" s="68" t="n">
        <x:v>44.5</x:v>
      </x:c>
      <x:c r="G4837" s="68" t="n">
        <x:v>10.5</x:v>
      </x:c>
      <x:c r="H4837" s="69" t="n">
        <x:v>1.685</x:v>
      </x:c>
      <x:c r="I4837" s="68" t="n">
        <x:v>8046</x:v>
      </x:c>
      <x:c r="J4837" s="68" t="n">
        <x:v>13.8</x:v>
      </x:c>
      <x:c r="K4837" s="68" t="n">
        <x:v>512</x:v>
      </x:c>
      <x:c r="L4837" s="68" t="n">
        <x:v>5</x:v>
      </x:c>
      <x:c r="M4837" s="70" t="n">
        <x:v>0.015</x:v>
      </x:c>
      <x:c r="N4837" s="71" t="n">
        <x:v>97</x:v>
      </x:c>
      <x:c r="O4837" s="33" t="n">
        <x:f>ROUND(3*E4837+F4837+G4837*H4837,1)</x:f>
        <x:v>129.1</x:v>
      </x:c>
      <x:c r="P4837" s="33" t="n">
        <x:f>ROUND('Inputs'!$C$4*'Inputs'!$C$7*'Inputs'!$C$5*C4837/3600,1)</x:f>
        <x:v>4174.4</x:v>
      </x:c>
      <x:c r="Q4837" s="33" t="n">
        <x:f>ROUND(('Inputs'!$C$4/B4837)*'Inputs'!$C$7*'Inputs'!$C$6*D4837/3600,1)</x:f>
        <x:v>2134.7</x:v>
      </x:c>
      <x:c r="R4837" s="59" t="n">
        <x:f>ROUND((P4837-Q4837)*O4837-('Inputs'!$C$4/B4837)*(I4837/J4837+K4837)-'Inputs'!$C$4*L4837-('Inputs'!$C$4*'Inputs'!$C$20*'Inputs'!$C$21*'Inputs'!$C$22/1000)*M4837*N4837,0)</x:f>
        <x:v>-112950</x:v>
      </x:c>
      <x:c r="S4837" s="59" t="n">
        <x:f>ROUND(R4837/'Inputs'!$C$4,2)</x:f>
        <x:v>-11.29</x:v>
      </x:c>
      <x:c r="T4837" s="33" t="n">
        <x:f>ROUND((P4837-Q4837)*G4837*'Inputs'!$C$25/1000,1)</x:f>
        <x:v>55.3</x:v>
      </x:c>
    </x:row>
    <x:row r="4838">
      <x:c r="A4838" t="n">
        <x:v>4823</x:v>
      </x:c>
      <x:c r="B4838" s="68" t="n">
        <x:v>40.2</x:v>
      </x:c>
      <x:c r="C4838" s="68" t="n">
        <x:v>30.1</x:v>
      </x:c>
      <x:c r="D4838" s="68" t="n">
        <x:v>184.2</x:v>
      </x:c>
      <x:c r="E4838" s="68" t="n">
        <x:v>24.8</x:v>
      </x:c>
      <x:c r="F4838" s="68" t="n">
        <x:v>53.7</x:v>
      </x:c>
      <x:c r="G4838" s="68" t="n">
        <x:v>10.1</x:v>
      </x:c>
      <x:c r="H4838" s="69" t="n">
        <x:v>1.836</x:v>
      </x:c>
      <x:c r="I4838" s="68" t="n">
        <x:v>7124</x:v>
      </x:c>
      <x:c r="J4838" s="68" t="n">
        <x:v>9.4</x:v>
      </x:c>
      <x:c r="K4838" s="68" t="n">
        <x:v>580</x:v>
      </x:c>
      <x:c r="L4838" s="68" t="n">
        <x:v>5.1</x:v>
      </x:c>
      <x:c r="M4838" s="70" t="n">
        <x:v>0.034</x:v>
      </x:c>
      <x:c r="N4838" s="71" t="n">
        <x:v>96</x:v>
      </x:c>
      <x:c r="O4838" s="33" t="n">
        <x:f>ROUND(3*E4838+F4838+G4838*H4838,1)</x:f>
        <x:v>146.6</x:v>
      </x:c>
      <x:c r="P4838" s="33" t="n">
        <x:f>ROUND('Inputs'!$C$4*'Inputs'!$C$7*'Inputs'!$C$5*C4838/3600,1)</x:f>
        <x:v>4347.8</x:v>
      </x:c>
      <x:c r="Q4838" s="33" t="n">
        <x:f>ROUND(('Inputs'!$C$4/B4838)*'Inputs'!$C$7*'Inputs'!$C$6*D4838/3600,1)</x:f>
        <x:v>1323.7</x:v>
      </x:c>
      <x:c r="R4838" s="59" t="n">
        <x:f>ROUND((P4838-Q4838)*O4838-('Inputs'!$C$4/B4838)*(I4838/J4838+K4838)-'Inputs'!$C$4*L4838-('Inputs'!$C$4*'Inputs'!$C$20*'Inputs'!$C$21*'Inputs'!$C$22/1000)*M4838*N4838,0)</x:f>
        <x:v>52230</x:v>
      </x:c>
      <x:c r="S4838" s="59" t="n">
        <x:f>ROUND(R4838/'Inputs'!$C$4,2)</x:f>
        <x:v>5.22</x:v>
      </x:c>
      <x:c r="T4838" s="33" t="n">
        <x:f>ROUND((P4838-Q4838)*G4838*'Inputs'!$C$25/1000,1)</x:f>
        <x:v>78.9</x:v>
      </x:c>
    </x:row>
    <x:row r="4839">
      <x:c r="A4839" t="n">
        <x:v>4824</x:v>
      </x:c>
      <x:c r="B4839" s="68" t="n">
        <x:v>25.2</x:v>
      </x:c>
      <x:c r="C4839" s="68" t="n">
        <x:v>27.8</x:v>
      </x:c>
      <x:c r="D4839" s="68" t="n">
        <x:v>225.1</x:v>
      </x:c>
      <x:c r="E4839" s="68" t="n">
        <x:v>25.3</x:v>
      </x:c>
      <x:c r="F4839" s="68" t="n">
        <x:v>38.9</x:v>
      </x:c>
      <x:c r="G4839" s="68" t="n">
        <x:v>7.2</x:v>
      </x:c>
      <x:c r="H4839" s="69" t="n">
        <x:v>1.603</x:v>
      </x:c>
      <x:c r="I4839" s="68" t="n">
        <x:v>8199</x:v>
      </x:c>
      <x:c r="J4839" s="68" t="n">
        <x:v>9.6</x:v>
      </x:c>
      <x:c r="K4839" s="68" t="n">
        <x:v>609</x:v>
      </x:c>
      <x:c r="L4839" s="68" t="n">
        <x:v>3.1</x:v>
      </x:c>
      <x:c r="M4839" s="70" t="n">
        <x:v>0.032</x:v>
      </x:c>
      <x:c r="N4839" s="71" t="n">
        <x:v>90</x:v>
      </x:c>
      <x:c r="O4839" s="33" t="n">
        <x:f>ROUND(3*E4839+F4839+G4839*H4839,1)</x:f>
        <x:v>126.3</x:v>
      </x:c>
      <x:c r="P4839" s="33" t="n">
        <x:f>ROUND('Inputs'!$C$4*'Inputs'!$C$7*'Inputs'!$C$5*C4839/3600,1)</x:f>
        <x:v>4015.6</x:v>
      </x:c>
      <x:c r="Q4839" s="33" t="n">
        <x:f>ROUND(('Inputs'!$C$4/B4839)*'Inputs'!$C$7*'Inputs'!$C$6*D4839/3600,1)</x:f>
        <x:v>2580.5</x:v>
      </x:c>
      <x:c r="R4839" s="59" t="n">
        <x:f>ROUND((P4839-Q4839)*O4839-('Inputs'!$C$4/B4839)*(I4839/J4839+K4839)-'Inputs'!$C$4*L4839-('Inputs'!$C$4*'Inputs'!$C$20*'Inputs'!$C$21*'Inputs'!$C$22/1000)*M4839*N4839,0)</x:f>
        <x:v>-436767</x:v>
      </x:c>
      <x:c r="S4839" s="59" t="n">
        <x:f>ROUND(R4839/'Inputs'!$C$4,2)</x:f>
        <x:v>-43.68</x:v>
      </x:c>
      <x:c r="T4839" s="33" t="n">
        <x:f>ROUND((P4839-Q4839)*G4839*'Inputs'!$C$25/1000,1)</x:f>
        <x:v>26.7</x:v>
      </x:c>
    </x:row>
    <x:row r="4840">
      <x:c r="A4840" t="n">
        <x:v>4825</x:v>
      </x:c>
      <x:c r="B4840" s="68" t="n">
        <x:v>35</x:v>
      </x:c>
      <x:c r="C4840" s="68" t="n">
        <x:v>26.4</x:v>
      </x:c>
      <x:c r="D4840" s="68" t="n">
        <x:v>223.5</x:v>
      </x:c>
      <x:c r="E4840" s="68" t="n">
        <x:v>21.9</x:v>
      </x:c>
      <x:c r="F4840" s="68" t="n">
        <x:v>41.8</x:v>
      </x:c>
      <x:c r="G4840" s="68" t="n">
        <x:v>9.8</x:v>
      </x:c>
      <x:c r="H4840" s="69" t="n">
        <x:v>1.867</x:v>
      </x:c>
      <x:c r="I4840" s="68" t="n">
        <x:v>8158</x:v>
      </x:c>
      <x:c r="J4840" s="68" t="n">
        <x:v>10.1</x:v>
      </x:c>
      <x:c r="K4840" s="68" t="n">
        <x:v>520</x:v>
      </x:c>
      <x:c r="L4840" s="68" t="n">
        <x:v>3.8</x:v>
      </x:c>
      <x:c r="M4840" s="70" t="n">
        <x:v>0.016</x:v>
      </x:c>
      <x:c r="N4840" s="71" t="n">
        <x:v>90</x:v>
      </x:c>
      <x:c r="O4840" s="33" t="n">
        <x:f>ROUND(3*E4840+F4840+G4840*H4840,1)</x:f>
        <x:v>125.8</x:v>
      </x:c>
      <x:c r="P4840" s="33" t="n">
        <x:f>ROUND('Inputs'!$C$4*'Inputs'!$C$7*'Inputs'!$C$5*C4840/3600,1)</x:f>
        <x:v>3813.3</x:v>
      </x:c>
      <x:c r="Q4840" s="33" t="n">
        <x:f>ROUND(('Inputs'!$C$4/B4840)*'Inputs'!$C$7*'Inputs'!$C$6*D4840/3600,1)</x:f>
        <x:v>1844.8</x:v>
      </x:c>
      <x:c r="R4840" s="59" t="n">
        <x:f>ROUND((P4840-Q4840)*O4840-('Inputs'!$C$4/B4840)*(I4840/J4840+K4840)-'Inputs'!$C$4*L4840-('Inputs'!$C$4*'Inputs'!$C$20*'Inputs'!$C$21*'Inputs'!$C$22/1000)*M4840*N4840,0)</x:f>
        <x:v>-172932</x:v>
      </x:c>
      <x:c r="S4840" s="59" t="n">
        <x:f>ROUND(R4840/'Inputs'!$C$4,2)</x:f>
        <x:v>-17.29</x:v>
      </x:c>
      <x:c r="T4840" s="33" t="n">
        <x:f>ROUND((P4840-Q4840)*G4840*'Inputs'!$C$25/1000,1)</x:f>
        <x:v>49.8</x:v>
      </x:c>
    </x:row>
    <x:row r="4841">
      <x:c r="A4841" t="n">
        <x:v>4826</x:v>
      </x:c>
      <x:c r="B4841" s="68" t="n">
        <x:v>34.3</x:v>
      </x:c>
      <x:c r="C4841" s="68" t="n">
        <x:v>26</x:v>
      </x:c>
      <x:c r="D4841" s="68" t="n">
        <x:v>250.1</x:v>
      </x:c>
      <x:c r="E4841" s="68" t="n">
        <x:v>26.6</x:v>
      </x:c>
      <x:c r="F4841" s="68" t="n">
        <x:v>36</x:v>
      </x:c>
      <x:c r="G4841" s="68" t="n">
        <x:v>7.2</x:v>
      </x:c>
      <x:c r="H4841" s="69" t="n">
        <x:v>1.833</x:v>
      </x:c>
      <x:c r="I4841" s="68" t="n">
        <x:v>4596</x:v>
      </x:c>
      <x:c r="J4841" s="68" t="n">
        <x:v>11.8</x:v>
      </x:c>
      <x:c r="K4841" s="68" t="n">
        <x:v>498</x:v>
      </x:c>
      <x:c r="L4841" s="68" t="n">
        <x:v>2.6</x:v>
      </x:c>
      <x:c r="M4841" s="70" t="n">
        <x:v>0.068</x:v>
      </x:c>
      <x:c r="N4841" s="71" t="n">
        <x:v>71</x:v>
      </x:c>
      <x:c r="O4841" s="33" t="n">
        <x:f>ROUND(3*E4841+F4841+G4841*H4841,1)</x:f>
        <x:v>129</x:v>
      </x:c>
      <x:c r="P4841" s="33" t="n">
        <x:f>ROUND('Inputs'!$C$4*'Inputs'!$C$7*'Inputs'!$C$5*C4841/3600,1)</x:f>
        <x:v>3755.6</x:v>
      </x:c>
      <x:c r="Q4841" s="33" t="n">
        <x:f>ROUND(('Inputs'!$C$4/B4841)*'Inputs'!$C$7*'Inputs'!$C$6*D4841/3600,1)</x:f>
        <x:v>2106.4</x:v>
      </x:c>
      <x:c r="R4841" s="59" t="n">
        <x:f>ROUND((P4841-Q4841)*O4841-('Inputs'!$C$4/B4841)*(I4841/J4841+K4841)-'Inputs'!$C$4*L4841-('Inputs'!$C$4*'Inputs'!$C$20*'Inputs'!$C$21*'Inputs'!$C$22/1000)*M4841*N4841,0)</x:f>
        <x:v>-82793</x:v>
      </x:c>
      <x:c r="S4841" s="59" t="n">
        <x:f>ROUND(R4841/'Inputs'!$C$4,2)</x:f>
        <x:v>-8.28</x:v>
      </x:c>
      <x:c r="T4841" s="33" t="n">
        <x:f>ROUND((P4841-Q4841)*G4841*'Inputs'!$C$25/1000,1)</x:f>
        <x:v>30.7</x:v>
      </x:c>
    </x:row>
    <x:row r="4842">
      <x:c r="A4842" t="n">
        <x:v>4827</x:v>
      </x:c>
      <x:c r="B4842" s="68" t="n">
        <x:v>33.5</x:v>
      </x:c>
      <x:c r="C4842" s="68" t="n">
        <x:v>26.6</x:v>
      </x:c>
      <x:c r="D4842" s="68" t="n">
        <x:v>221.1</x:v>
      </x:c>
      <x:c r="E4842" s="68" t="n">
        <x:v>20</x:v>
      </x:c>
      <x:c r="F4842" s="68" t="n">
        <x:v>52</x:v>
      </x:c>
      <x:c r="G4842" s="68" t="n">
        <x:v>10</x:v>
      </x:c>
      <x:c r="H4842" s="69" t="n">
        <x:v>1.843</x:v>
      </x:c>
      <x:c r="I4842" s="68" t="n">
        <x:v>8528</x:v>
      </x:c>
      <x:c r="J4842" s="68" t="n">
        <x:v>9.5</x:v>
      </x:c>
      <x:c r="K4842" s="68" t="n">
        <x:v>787</x:v>
      </x:c>
      <x:c r="L4842" s="68" t="n">
        <x:v>3.2</x:v>
      </x:c>
      <x:c r="M4842" s="70" t="n">
        <x:v>0.056</x:v>
      </x:c>
      <x:c r="N4842" s="71" t="n">
        <x:v>96</x:v>
      </x:c>
      <x:c r="O4842" s="33" t="n">
        <x:f>ROUND(3*E4842+F4842+G4842*H4842,1)</x:f>
        <x:v>130.4</x:v>
      </x:c>
      <x:c r="P4842" s="33" t="n">
        <x:f>ROUND('Inputs'!$C$4*'Inputs'!$C$7*'Inputs'!$C$5*C4842/3600,1)</x:f>
        <x:v>3842.2</x:v>
      </x:c>
      <x:c r="Q4842" s="33" t="n">
        <x:f>ROUND(('Inputs'!$C$4/B4842)*'Inputs'!$C$7*'Inputs'!$C$6*D4842/3600,1)</x:f>
        <x:v>1906.7</x:v>
      </x:c>
      <x:c r="R4842" s="59" t="n">
        <x:f>ROUND((P4842-Q4842)*O4842-('Inputs'!$C$4/B4842)*(I4842/J4842+K4842)-'Inputs'!$C$4*L4842-('Inputs'!$C$4*'Inputs'!$C$20*'Inputs'!$C$21*'Inputs'!$C$22/1000)*M4842*N4842,0)</x:f>
        <x:v>-294523</x:v>
      </x:c>
      <x:c r="S4842" s="59" t="n">
        <x:f>ROUND(R4842/'Inputs'!$C$4,2)</x:f>
        <x:v>-29.45</x:v>
      </x:c>
      <x:c r="T4842" s="33" t="n">
        <x:f>ROUND((P4842-Q4842)*G4842*'Inputs'!$C$25/1000,1)</x:f>
        <x:v>50</x:v>
      </x:c>
    </x:row>
    <x:row r="4843">
      <x:c r="A4843" t="n">
        <x:v>4828</x:v>
      </x:c>
      <x:c r="B4843" s="68" t="n">
        <x:v>29.4</x:v>
      </x:c>
      <x:c r="C4843" s="68" t="n">
        <x:v>27.8</x:v>
      </x:c>
      <x:c r="D4843" s="68" t="n">
        <x:v>220.1</x:v>
      </x:c>
      <x:c r="E4843" s="68" t="n">
        <x:v>25.7</x:v>
      </x:c>
      <x:c r="F4843" s="68" t="n">
        <x:v>31.4</x:v>
      </x:c>
      <x:c r="G4843" s="68" t="n">
        <x:v>7</x:v>
      </x:c>
      <x:c r="H4843" s="69" t="n">
        <x:v>1.794</x:v>
      </x:c>
      <x:c r="I4843" s="68" t="n">
        <x:v>7294</x:v>
      </x:c>
      <x:c r="J4843" s="68" t="n">
        <x:v>9.8</x:v>
      </x:c>
      <x:c r="K4843" s="68" t="n">
        <x:v>719</x:v>
      </x:c>
      <x:c r="L4843" s="68" t="n">
        <x:v>5.1</x:v>
      </x:c>
      <x:c r="M4843" s="70" t="n">
        <x:v>0.067</x:v>
      </x:c>
      <x:c r="N4843" s="71" t="n">
        <x:v>160</x:v>
      </x:c>
      <x:c r="O4843" s="33" t="n">
        <x:f>ROUND(3*E4843+F4843+G4843*H4843,1)</x:f>
        <x:v>121.1</x:v>
      </x:c>
      <x:c r="P4843" s="33" t="n">
        <x:f>ROUND('Inputs'!$C$4*'Inputs'!$C$7*'Inputs'!$C$5*C4843/3600,1)</x:f>
        <x:v>4015.6</x:v>
      </x:c>
      <x:c r="Q4843" s="33" t="n">
        <x:f>ROUND(('Inputs'!$C$4/B4843)*'Inputs'!$C$7*'Inputs'!$C$6*D4843/3600,1)</x:f>
        <x:v>2162.7</x:v>
      </x:c>
      <x:c r="R4843" s="59" t="n">
        <x:f>ROUND((P4843-Q4843)*O4843-('Inputs'!$C$4/B4843)*(I4843/J4843+K4843)-'Inputs'!$C$4*L4843-('Inputs'!$C$4*'Inputs'!$C$20*'Inputs'!$C$21*'Inputs'!$C$22/1000)*M4843*N4843,0)</x:f>
        <x:v>-348302</x:v>
      </x:c>
      <x:c r="S4843" s="59" t="n">
        <x:f>ROUND(R4843/'Inputs'!$C$4,2)</x:f>
        <x:v>-34.83</x:v>
      </x:c>
      <x:c r="T4843" s="33" t="n">
        <x:f>ROUND((P4843-Q4843)*G4843*'Inputs'!$C$25/1000,1)</x:f>
        <x:v>33.5</x:v>
      </x:c>
    </x:row>
    <x:row r="4844">
      <x:c r="A4844" t="n">
        <x:v>4829</x:v>
      </x:c>
      <x:c r="B4844" s="68" t="n">
        <x:v>26.6</x:v>
      </x:c>
      <x:c r="C4844" s="68" t="n">
        <x:v>25.3</x:v>
      </x:c>
      <x:c r="D4844" s="68" t="n">
        <x:v>183.8</x:v>
      </x:c>
      <x:c r="E4844" s="68" t="n">
        <x:v>23.5</x:v>
      </x:c>
      <x:c r="F4844" s="68" t="n">
        <x:v>35.3</x:v>
      </x:c>
      <x:c r="G4844" s="68" t="n">
        <x:v>7.6</x:v>
      </x:c>
      <x:c r="H4844" s="69" t="n">
        <x:v>1.937</x:v>
      </x:c>
      <x:c r="I4844" s="68" t="n">
        <x:v>9259</x:v>
      </x:c>
      <x:c r="J4844" s="68" t="n">
        <x:v>9.3</x:v>
      </x:c>
      <x:c r="K4844" s="68" t="n">
        <x:v>753</x:v>
      </x:c>
      <x:c r="L4844" s="68" t="n">
        <x:v>2.7</x:v>
      </x:c>
      <x:c r="M4844" s="70" t="n">
        <x:v>0.078</x:v>
      </x:c>
      <x:c r="N4844" s="71" t="n">
        <x:v>99</x:v>
      </x:c>
      <x:c r="O4844" s="33" t="n">
        <x:f>ROUND(3*E4844+F4844+G4844*H4844,1)</x:f>
        <x:v>120.5</x:v>
      </x:c>
      <x:c r="P4844" s="33" t="n">
        <x:f>ROUND('Inputs'!$C$4*'Inputs'!$C$7*'Inputs'!$C$5*C4844/3600,1)</x:f>
        <x:v>3654.4</x:v>
      </x:c>
      <x:c r="Q4844" s="33" t="n">
        <x:f>ROUND(('Inputs'!$C$4/B4844)*'Inputs'!$C$7*'Inputs'!$C$6*D4844/3600,1)</x:f>
        <x:v>1996.2</x:v>
      </x:c>
      <x:c r="R4844" s="59" t="n">
        <x:f>ROUND((P4844-Q4844)*O4844-('Inputs'!$C$4/B4844)*(I4844/J4844+K4844)-'Inputs'!$C$4*L4844-('Inputs'!$C$4*'Inputs'!$C$20*'Inputs'!$C$21*'Inputs'!$C$22/1000)*M4844*N4844,0)</x:f>
        <x:v>-501820</x:v>
      </x:c>
      <x:c r="S4844" s="59" t="n">
        <x:f>ROUND(R4844/'Inputs'!$C$4,2)</x:f>
        <x:v>-50.18</x:v>
      </x:c>
      <x:c r="T4844" s="33" t="n">
        <x:f>ROUND((P4844-Q4844)*G4844*'Inputs'!$C$25/1000,1)</x:f>
        <x:v>32.6</x:v>
      </x:c>
    </x:row>
    <x:row r="4845">
      <x:c r="A4845" t="n">
        <x:v>4830</x:v>
      </x:c>
      <x:c r="B4845" s="68" t="n">
        <x:v>36.2</x:v>
      </x:c>
      <x:c r="C4845" s="68" t="n">
        <x:v>28.3</x:v>
      </x:c>
      <x:c r="D4845" s="68" t="n">
        <x:v>200.5</x:v>
      </x:c>
      <x:c r="E4845" s="68" t="n">
        <x:v>26</x:v>
      </x:c>
      <x:c r="F4845" s="68" t="n">
        <x:v>42.8</x:v>
      </x:c>
      <x:c r="G4845" s="68" t="n">
        <x:v>10.2</x:v>
      </x:c>
      <x:c r="H4845" s="69" t="n">
        <x:v>1.759</x:v>
      </x:c>
      <x:c r="I4845" s="68" t="n">
        <x:v>9315</x:v>
      </x:c>
      <x:c r="J4845" s="68" t="n">
        <x:v>11.7</x:v>
      </x:c>
      <x:c r="K4845" s="68" t="n">
        <x:v>764</x:v>
      </x:c>
      <x:c r="L4845" s="68" t="n">
        <x:v>5.8</x:v>
      </x:c>
      <x:c r="M4845" s="70" t="n">
        <x:v>0.08</x:v>
      </x:c>
      <x:c r="N4845" s="71" t="n">
        <x:v>110</x:v>
      </x:c>
      <x:c r="O4845" s="33" t="n">
        <x:f>ROUND(3*E4845+F4845+G4845*H4845,1)</x:f>
        <x:v>138.7</x:v>
      </x:c>
      <x:c r="P4845" s="33" t="n">
        <x:f>ROUND('Inputs'!$C$4*'Inputs'!$C$7*'Inputs'!$C$5*C4845/3600,1)</x:f>
        <x:v>4087.8</x:v>
      </x:c>
      <x:c r="Q4845" s="33" t="n">
        <x:f>ROUND(('Inputs'!$C$4/B4845)*'Inputs'!$C$7*'Inputs'!$C$6*D4845/3600,1)</x:f>
        <x:v>1600.1</x:v>
      </x:c>
      <x:c r="R4845" s="59" t="n">
        <x:f>ROUND((P4845-Q4845)*O4845-('Inputs'!$C$4/B4845)*(I4845/J4845+K4845)-'Inputs'!$C$4*L4845-('Inputs'!$C$4*'Inputs'!$C$20*'Inputs'!$C$21*'Inputs'!$C$22/1000)*M4845*N4845,0)</x:f>
        <x:v>-163616</x:v>
      </x:c>
      <x:c r="S4845" s="59" t="n">
        <x:f>ROUND(R4845/'Inputs'!$C$4,2)</x:f>
        <x:v>-16.36</x:v>
      </x:c>
      <x:c r="T4845" s="33" t="n">
        <x:f>ROUND((P4845-Q4845)*G4845*'Inputs'!$C$25/1000,1)</x:f>
        <x:v>65.6</x:v>
      </x:c>
    </x:row>
    <x:row r="4846">
      <x:c r="A4846" t="n">
        <x:v>4831</x:v>
      </x:c>
      <x:c r="B4846" s="68" t="n">
        <x:v>57.9</x:v>
      </x:c>
      <x:c r="C4846" s="68" t="n">
        <x:v>31.7</x:v>
      </x:c>
      <x:c r="D4846" s="68" t="n">
        <x:v>241.6</x:v>
      </x:c>
      <x:c r="E4846" s="68" t="n">
        <x:v>27.5</x:v>
      </x:c>
      <x:c r="F4846" s="68" t="n">
        <x:v>46.7</x:v>
      </x:c>
      <x:c r="G4846" s="68" t="n">
        <x:v>8.7</x:v>
      </x:c>
      <x:c r="H4846" s="69" t="n">
        <x:v>1.887</x:v>
      </x:c>
      <x:c r="I4846" s="68" t="n">
        <x:v>4118</x:v>
      </x:c>
      <x:c r="J4846" s="68" t="n">
        <x:v>14.7</x:v>
      </x:c>
      <x:c r="K4846" s="68" t="n">
        <x:v>721</x:v>
      </x:c>
      <x:c r="L4846" s="68" t="n">
        <x:v>2.5</x:v>
      </x:c>
      <x:c r="M4846" s="70" t="n">
        <x:v>0.039</x:v>
      </x:c>
      <x:c r="N4846" s="71" t="n">
        <x:v>98</x:v>
      </x:c>
      <x:c r="O4846" s="33" t="n">
        <x:f>ROUND(3*E4846+F4846+G4846*H4846,1)</x:f>
        <x:v>145.6</x:v>
      </x:c>
      <x:c r="P4846" s="33" t="n">
        <x:f>ROUND('Inputs'!$C$4*'Inputs'!$C$7*'Inputs'!$C$5*C4846/3600,1)</x:f>
        <x:v>4578.9</x:v>
      </x:c>
      <x:c r="Q4846" s="33" t="n">
        <x:f>ROUND(('Inputs'!$C$4/B4846)*'Inputs'!$C$7*'Inputs'!$C$6*D4846/3600,1)</x:f>
        <x:v>1205.5</x:v>
      </x:c>
      <x:c r="R4846" s="59" t="n">
        <x:f>ROUND((P4846-Q4846)*O4846-('Inputs'!$C$4/B4846)*(I4846/J4846+K4846)-'Inputs'!$C$4*L4846-('Inputs'!$C$4*'Inputs'!$C$20*'Inputs'!$C$21*'Inputs'!$C$22/1000)*M4846*N4846,0)</x:f>
        <x:v>284713</x:v>
      </x:c>
      <x:c r="S4846" s="59" t="n">
        <x:f>ROUND(R4846/'Inputs'!$C$4,2)</x:f>
        <x:v>28.47</x:v>
      </x:c>
      <x:c r="T4846" s="33" t="n">
        <x:f>ROUND((P4846-Q4846)*G4846*'Inputs'!$C$25/1000,1)</x:f>
        <x:v>75.8</x:v>
      </x:c>
    </x:row>
    <x:row r="4847">
      <x:c r="A4847" t="n">
        <x:v>4832</x:v>
      </x:c>
      <x:c r="B4847" s="68" t="n">
        <x:v>55.1</x:v>
      </x:c>
      <x:c r="C4847" s="68" t="n">
        <x:v>28.4</x:v>
      </x:c>
      <x:c r="D4847" s="68" t="n">
        <x:v>261.4</x:v>
      </x:c>
      <x:c r="E4847" s="68" t="n">
        <x:v>27.6</x:v>
      </x:c>
      <x:c r="F4847" s="68" t="n">
        <x:v>47.3</x:v>
      </x:c>
      <x:c r="G4847" s="68" t="n">
        <x:v>10.6</x:v>
      </x:c>
      <x:c r="H4847" s="69" t="n">
        <x:v>1.827</x:v>
      </x:c>
      <x:c r="I4847" s="68" t="n">
        <x:v>5650</x:v>
      </x:c>
      <x:c r="J4847" s="68" t="n">
        <x:v>10.6</x:v>
      </x:c>
      <x:c r="K4847" s="68" t="n">
        <x:v>476</x:v>
      </x:c>
      <x:c r="L4847" s="68" t="n">
        <x:v>3.5</x:v>
      </x:c>
      <x:c r="M4847" s="70" t="n">
        <x:v>0.046</x:v>
      </x:c>
      <x:c r="N4847" s="71" t="n">
        <x:v>128</x:v>
      </x:c>
      <x:c r="O4847" s="33" t="n">
        <x:f>ROUND(3*E4847+F4847+G4847*H4847,1)</x:f>
        <x:v>149.5</x:v>
      </x:c>
      <x:c r="P4847" s="33" t="n">
        <x:f>ROUND('Inputs'!$C$4*'Inputs'!$C$7*'Inputs'!$C$5*C4847/3600,1)</x:f>
        <x:v>4102.2</x:v>
      </x:c>
      <x:c r="Q4847" s="33" t="n">
        <x:f>ROUND(('Inputs'!$C$4/B4847)*'Inputs'!$C$7*'Inputs'!$C$6*D4847/3600,1)</x:f>
        <x:v>1370.5</x:v>
      </x:c>
      <x:c r="R4847" s="59" t="n">
        <x:f>ROUND((P4847-Q4847)*O4847-('Inputs'!$C$4/B4847)*(I4847/J4847+K4847)-'Inputs'!$C$4*L4847-('Inputs'!$C$4*'Inputs'!$C$20*'Inputs'!$C$21*'Inputs'!$C$22/1000)*M4847*N4847,0)</x:f>
        <x:v>177098</x:v>
      </x:c>
      <x:c r="S4847" s="59" t="n">
        <x:f>ROUND(R4847/'Inputs'!$C$4,2)</x:f>
        <x:v>17.71</x:v>
      </x:c>
      <x:c r="T4847" s="33" t="n">
        <x:f>ROUND((P4847-Q4847)*G4847*'Inputs'!$C$25/1000,1)</x:f>
        <x:v>74.8</x:v>
      </x:c>
    </x:row>
    <x:row r="4848">
      <x:c r="A4848" t="n">
        <x:v>4833</x:v>
      </x:c>
      <x:c r="B4848" s="68" t="n">
        <x:v>29.9</x:v>
      </x:c>
      <x:c r="C4848" s="68" t="n">
        <x:v>25.3</x:v>
      </x:c>
      <x:c r="D4848" s="68" t="n">
        <x:v>227.3</x:v>
      </x:c>
      <x:c r="E4848" s="68" t="n">
        <x:v>20.9</x:v>
      </x:c>
      <x:c r="F4848" s="68" t="n">
        <x:v>53.5</x:v>
      </x:c>
      <x:c r="G4848" s="68" t="n">
        <x:v>10.5</x:v>
      </x:c>
      <x:c r="H4848" s="69" t="n">
        <x:v>1.782</x:v>
      </x:c>
      <x:c r="I4848" s="68" t="n">
        <x:v>6326</x:v>
      </x:c>
      <x:c r="J4848" s="68" t="n">
        <x:v>10.6</x:v>
      </x:c>
      <x:c r="K4848" s="68" t="n">
        <x:v>636</x:v>
      </x:c>
      <x:c r="L4848" s="68" t="n">
        <x:v>3.7</x:v>
      </x:c>
      <x:c r="M4848" s="70" t="n">
        <x:v>0.004</x:v>
      </x:c>
      <x:c r="N4848" s="71" t="n">
        <x:v>76</x:v>
      </x:c>
      <x:c r="O4848" s="33" t="n">
        <x:f>ROUND(3*E4848+F4848+G4848*H4848,1)</x:f>
        <x:v>134.9</x:v>
      </x:c>
      <x:c r="P4848" s="33" t="n">
        <x:f>ROUND('Inputs'!$C$4*'Inputs'!$C$7*'Inputs'!$C$5*C4848/3600,1)</x:f>
        <x:v>3654.4</x:v>
      </x:c>
      <x:c r="Q4848" s="33" t="n">
        <x:f>ROUND(('Inputs'!$C$4/B4848)*'Inputs'!$C$7*'Inputs'!$C$6*D4848/3600,1)</x:f>
        <x:v>2196.1</x:v>
      </x:c>
      <x:c r="R4848" s="59" t="n">
        <x:f>ROUND((P4848-Q4848)*O4848-('Inputs'!$C$4/B4848)*(I4848/J4848+K4848)-'Inputs'!$C$4*L4848-('Inputs'!$C$4*'Inputs'!$C$20*'Inputs'!$C$21*'Inputs'!$C$22/1000)*M4848*N4848,0)</x:f>
        <x:v>-253260</x:v>
      </x:c>
      <x:c r="S4848" s="59" t="n">
        <x:f>ROUND(R4848/'Inputs'!$C$4,2)</x:f>
        <x:v>-25.33</x:v>
      </x:c>
      <x:c r="T4848" s="33" t="n">
        <x:f>ROUND((P4848-Q4848)*G4848*'Inputs'!$C$25/1000,1)</x:f>
        <x:v>39.6</x:v>
      </x:c>
    </x:row>
    <x:row r="4849">
      <x:c r="A4849" t="n">
        <x:v>4834</x:v>
      </x:c>
      <x:c r="B4849" s="68" t="n">
        <x:v>53.4</x:v>
      </x:c>
      <x:c r="C4849" s="68" t="n">
        <x:v>29.7</x:v>
      </x:c>
      <x:c r="D4849" s="68" t="n">
        <x:v>219.4</x:v>
      </x:c>
      <x:c r="E4849" s="68" t="n">
        <x:v>21.3</x:v>
      </x:c>
      <x:c r="F4849" s="68" t="n">
        <x:v>44.9</x:v>
      </x:c>
      <x:c r="G4849" s="68" t="n">
        <x:v>7.7</x:v>
      </x:c>
      <x:c r="H4849" s="69" t="n">
        <x:v>1.856</x:v>
      </x:c>
      <x:c r="I4849" s="68" t="n">
        <x:v>5683</x:v>
      </x:c>
      <x:c r="J4849" s="68" t="n">
        <x:v>9.4</x:v>
      </x:c>
      <x:c r="K4849" s="68" t="n">
        <x:v>463</x:v>
      </x:c>
      <x:c r="L4849" s="68" t="n">
        <x:v>4.7</x:v>
      </x:c>
      <x:c r="M4849" s="70" t="n">
        <x:v>0.061</x:v>
      </x:c>
      <x:c r="N4849" s="71" t="n">
        <x:v>132</x:v>
      </x:c>
      <x:c r="O4849" s="33" t="n">
        <x:f>ROUND(3*E4849+F4849+G4849*H4849,1)</x:f>
        <x:v>123.1</x:v>
      </x:c>
      <x:c r="P4849" s="33" t="n">
        <x:f>ROUND('Inputs'!$C$4*'Inputs'!$C$7*'Inputs'!$C$5*C4849/3600,1)</x:f>
        <x:v>4290</x:v>
      </x:c>
      <x:c r="Q4849" s="33" t="n">
        <x:f>ROUND(('Inputs'!$C$4/B4849)*'Inputs'!$C$7*'Inputs'!$C$6*D4849/3600,1)</x:f>
        <x:v>1186.9</x:v>
      </x:c>
      <x:c r="R4849" s="59" t="n">
        <x:f>ROUND((P4849-Q4849)*O4849-('Inputs'!$C$4/B4849)*(I4849/J4849+K4849)-'Inputs'!$C$4*L4849-('Inputs'!$C$4*'Inputs'!$C$20*'Inputs'!$C$21*'Inputs'!$C$22/1000)*M4849*N4849,0)</x:f>
        <x:v>117066</x:v>
      </x:c>
      <x:c r="S4849" s="59" t="n">
        <x:f>ROUND(R4849/'Inputs'!$C$4,2)</x:f>
        <x:v>11.71</x:v>
      </x:c>
      <x:c r="T4849" s="33" t="n">
        <x:f>ROUND((P4849-Q4849)*G4849*'Inputs'!$C$25/1000,1)</x:f>
        <x:v>61.7</x:v>
      </x:c>
    </x:row>
    <x:row r="4850">
      <x:c r="A4850" t="n">
        <x:v>4835</x:v>
      </x:c>
      <x:c r="B4850" s="68" t="n">
        <x:v>29.8</x:v>
      </x:c>
      <x:c r="C4850" s="68" t="n">
        <x:v>27</x:v>
      </x:c>
      <x:c r="D4850" s="68" t="n">
        <x:v>252.4</x:v>
      </x:c>
      <x:c r="E4850" s="68" t="n">
        <x:v>24.7</x:v>
      </x:c>
      <x:c r="F4850" s="68" t="n">
        <x:v>31.3</x:v>
      </x:c>
      <x:c r="G4850" s="68" t="n">
        <x:v>7.4</x:v>
      </x:c>
      <x:c r="H4850" s="69" t="n">
        <x:v>1.808</x:v>
      </x:c>
      <x:c r="I4850" s="68" t="n">
        <x:v>5986</x:v>
      </x:c>
      <x:c r="J4850" s="68" t="n">
        <x:v>10.5</x:v>
      </x:c>
      <x:c r="K4850" s="68" t="n">
        <x:v>574</x:v>
      </x:c>
      <x:c r="L4850" s="68" t="n">
        <x:v>5.4</x:v>
      </x:c>
      <x:c r="M4850" s="70" t="n">
        <x:v>0.065</x:v>
      </x:c>
      <x:c r="N4850" s="71" t="n">
        <x:v>92</x:v>
      </x:c>
      <x:c r="O4850" s="33" t="n">
        <x:f>ROUND(3*E4850+F4850+G4850*H4850,1)</x:f>
        <x:v>118.8</x:v>
      </x:c>
      <x:c r="P4850" s="33" t="n">
        <x:f>ROUND('Inputs'!$C$4*'Inputs'!$C$7*'Inputs'!$C$5*C4850/3600,1)</x:f>
        <x:v>3900</x:v>
      </x:c>
      <x:c r="Q4850" s="33" t="n">
        <x:f>ROUND(('Inputs'!$C$4/B4850)*'Inputs'!$C$7*'Inputs'!$C$6*D4850/3600,1)</x:f>
        <x:v>2446.8</x:v>
      </x:c>
      <x:c r="R4850" s="59" t="n">
        <x:f>ROUND((P4850-Q4850)*O4850-('Inputs'!$C$4/B4850)*(I4850/J4850+K4850)-'Inputs'!$C$4*L4850-('Inputs'!$C$4*'Inputs'!$C$20*'Inputs'!$C$21*'Inputs'!$C$22/1000)*M4850*N4850,0)</x:f>
        <x:v>-278657</x:v>
      </x:c>
      <x:c r="S4850" s="59" t="n">
        <x:f>ROUND(R4850/'Inputs'!$C$4,2)</x:f>
        <x:v>-27.87</x:v>
      </x:c>
      <x:c r="T4850" s="33" t="n">
        <x:f>ROUND((P4850-Q4850)*G4850*'Inputs'!$C$25/1000,1)</x:f>
        <x:v>27.8</x:v>
      </x:c>
    </x:row>
    <x:row r="4851">
      <x:c r="A4851" t="n">
        <x:v>4836</x:v>
      </x:c>
      <x:c r="B4851" s="68" t="n">
        <x:v>33.6</x:v>
      </x:c>
      <x:c r="C4851" s="68" t="n">
        <x:v>29.7</x:v>
      </x:c>
      <x:c r="D4851" s="68" t="n">
        <x:v>246.4</x:v>
      </x:c>
      <x:c r="E4851" s="68" t="n">
        <x:v>25.2</x:v>
      </x:c>
      <x:c r="F4851" s="68" t="n">
        <x:v>35.6</x:v>
      </x:c>
      <x:c r="G4851" s="68" t="n">
        <x:v>7.7</x:v>
      </x:c>
      <x:c r="H4851" s="69" t="n">
        <x:v>1.617</x:v>
      </x:c>
      <x:c r="I4851" s="68" t="n">
        <x:v>4854</x:v>
      </x:c>
      <x:c r="J4851" s="68" t="n">
        <x:v>11.5</x:v>
      </x:c>
      <x:c r="K4851" s="68" t="n">
        <x:v>571</x:v>
      </x:c>
      <x:c r="L4851" s="68" t="n">
        <x:v>2.2</x:v>
      </x:c>
      <x:c r="M4851" s="70" t="n">
        <x:v>0.004</x:v>
      </x:c>
      <x:c r="N4851" s="71" t="n">
        <x:v>133</x:v>
      </x:c>
      <x:c r="O4851" s="33" t="n">
        <x:f>ROUND(3*E4851+F4851+G4851*H4851,1)</x:f>
        <x:v>123.7</x:v>
      </x:c>
      <x:c r="P4851" s="33" t="n">
        <x:f>ROUND('Inputs'!$C$4*'Inputs'!$C$7*'Inputs'!$C$5*C4851/3600,1)</x:f>
        <x:v>4290</x:v>
      </x:c>
      <x:c r="Q4851" s="33" t="n">
        <x:f>ROUND(('Inputs'!$C$4/B4851)*'Inputs'!$C$7*'Inputs'!$C$6*D4851/3600,1)</x:f>
        <x:v>2118.5</x:v>
      </x:c>
      <x:c r="R4851" s="59" t="n">
        <x:f>ROUND((P4851-Q4851)*O4851-('Inputs'!$C$4/B4851)*(I4851/J4851+K4851)-'Inputs'!$C$4*L4851-('Inputs'!$C$4*'Inputs'!$C$20*'Inputs'!$C$21*'Inputs'!$C$22/1000)*M4851*N4851,0)</x:f>
        <x:v>-50137</x:v>
      </x:c>
      <x:c r="S4851" s="59" t="n">
        <x:f>ROUND(R4851/'Inputs'!$C$4,2)</x:f>
        <x:v>-5.01</x:v>
      </x:c>
      <x:c r="T4851" s="33" t="n">
        <x:f>ROUND((P4851-Q4851)*G4851*'Inputs'!$C$25/1000,1)</x:f>
        <x:v>43.2</x:v>
      </x:c>
    </x:row>
    <x:row r="4852">
      <x:c r="A4852" t="n">
        <x:v>4837</x:v>
      </x:c>
      <x:c r="B4852" s="68" t="n">
        <x:v>28.3</x:v>
      </x:c>
      <x:c r="C4852" s="68" t="n">
        <x:v>29.1</x:v>
      </x:c>
      <x:c r="D4852" s="68" t="n">
        <x:v>260.2</x:v>
      </x:c>
      <x:c r="E4852" s="68" t="n">
        <x:v>20.3</x:v>
      </x:c>
      <x:c r="F4852" s="68" t="n">
        <x:v>39.7</x:v>
      </x:c>
      <x:c r="G4852" s="68" t="n">
        <x:v>8.2</x:v>
      </x:c>
      <x:c r="H4852" s="69" t="n">
        <x:v>1.716</x:v>
      </x:c>
      <x:c r="I4852" s="68" t="n">
        <x:v>9458</x:v>
      </x:c>
      <x:c r="J4852" s="68" t="n">
        <x:v>11.9</x:v>
      </x:c>
      <x:c r="K4852" s="68" t="n">
        <x:v>591</x:v>
      </x:c>
      <x:c r="L4852" s="68" t="n">
        <x:v>4.1</x:v>
      </x:c>
      <x:c r="M4852" s="70" t="n">
        <x:v>0.079</x:v>
      </x:c>
      <x:c r="N4852" s="71" t="n">
        <x:v>102</x:v>
      </x:c>
      <x:c r="O4852" s="33" t="n">
        <x:f>ROUND(3*E4852+F4852+G4852*H4852,1)</x:f>
        <x:v>114.7</x:v>
      </x:c>
      <x:c r="P4852" s="33" t="n">
        <x:f>ROUND('Inputs'!$C$4*'Inputs'!$C$7*'Inputs'!$C$5*C4852/3600,1)</x:f>
        <x:v>4203.3</x:v>
      </x:c>
      <x:c r="Q4852" s="33" t="n">
        <x:f>ROUND(('Inputs'!$C$4/B4852)*'Inputs'!$C$7*'Inputs'!$C$6*D4852/3600,1)</x:f>
        <x:v>2656.1</x:v>
      </x:c>
      <x:c r="R4852" s="59" t="n">
        <x:f>ROUND((P4852-Q4852)*O4852-('Inputs'!$C$4/B4852)*(I4852/J4852+K4852)-'Inputs'!$C$4*L4852-('Inputs'!$C$4*'Inputs'!$C$20*'Inputs'!$C$21*'Inputs'!$C$22/1000)*M4852*N4852,0)</x:f>
        <x:v>-371233</x:v>
      </x:c>
      <x:c r="S4852" s="59" t="n">
        <x:f>ROUND(R4852/'Inputs'!$C$4,2)</x:f>
        <x:v>-37.12</x:v>
      </x:c>
      <x:c r="T4852" s="33" t="n">
        <x:f>ROUND((P4852-Q4852)*G4852*'Inputs'!$C$25/1000,1)</x:f>
        <x:v>32.8</x:v>
      </x:c>
    </x:row>
    <x:row r="4853">
      <x:c r="A4853" t="n">
        <x:v>4838</x:v>
      </x:c>
      <x:c r="B4853" s="68" t="n">
        <x:v>41.8</x:v>
      </x:c>
      <x:c r="C4853" s="68" t="n">
        <x:v>32.4</x:v>
      </x:c>
      <x:c r="D4853" s="68" t="n">
        <x:v>219.1</x:v>
      </x:c>
      <x:c r="E4853" s="68" t="n">
        <x:v>20.8</x:v>
      </x:c>
      <x:c r="F4853" s="68" t="n">
        <x:v>48.5</x:v>
      </x:c>
      <x:c r="G4853" s="68" t="n">
        <x:v>10.9</x:v>
      </x:c>
      <x:c r="H4853" s="69" t="n">
        <x:v>1.597</x:v>
      </x:c>
      <x:c r="I4853" s="68" t="n">
        <x:v>7334</x:v>
      </x:c>
      <x:c r="J4853" s="68" t="n">
        <x:v>12.7</x:v>
      </x:c>
      <x:c r="K4853" s="68" t="n">
        <x:v>651</x:v>
      </x:c>
      <x:c r="L4853" s="68" t="n">
        <x:v>4.2</x:v>
      </x:c>
      <x:c r="M4853" s="70" t="n">
        <x:v>0.019</x:v>
      </x:c>
      <x:c r="N4853" s="71" t="n">
        <x:v>123</x:v>
      </x:c>
      <x:c r="O4853" s="33" t="n">
        <x:f>ROUND(3*E4853+F4853+G4853*H4853,1)</x:f>
        <x:v>128.3</x:v>
      </x:c>
      <x:c r="P4853" s="33" t="n">
        <x:f>ROUND('Inputs'!$C$4*'Inputs'!$C$7*'Inputs'!$C$5*C4853/3600,1)</x:f>
        <x:v>4680</x:v>
      </x:c>
      <x:c r="Q4853" s="33" t="n">
        <x:f>ROUND(('Inputs'!$C$4/B4853)*'Inputs'!$C$7*'Inputs'!$C$6*D4853/3600,1)</x:f>
        <x:v>1514.2</x:v>
      </x:c>
      <x:c r="R4853" s="59" t="n">
        <x:f>ROUND((P4853-Q4853)*O4853-('Inputs'!$C$4/B4853)*(I4853/J4853+K4853)-'Inputs'!$C$4*L4853-('Inputs'!$C$4*'Inputs'!$C$20*'Inputs'!$C$21*'Inputs'!$C$22/1000)*M4853*N4853,0)</x:f>
        <x:v>65051</x:v>
      </x:c>
      <x:c r="S4853" s="59" t="n">
        <x:f>ROUND(R4853/'Inputs'!$C$4,2)</x:f>
        <x:v>6.51</x:v>
      </x:c>
      <x:c r="T4853" s="33" t="n">
        <x:f>ROUND((P4853-Q4853)*G4853*'Inputs'!$C$25/1000,1)</x:f>
        <x:v>89.2</x:v>
      </x:c>
    </x:row>
    <x:row r="4854">
      <x:c r="A4854" t="n">
        <x:v>4839</x:v>
      </x:c>
      <x:c r="B4854" s="68" t="n">
        <x:v>57.8</x:v>
      </x:c>
      <x:c r="C4854" s="68" t="n">
        <x:v>32.9</x:v>
      </x:c>
      <x:c r="D4854" s="68" t="n">
        <x:v>194.5</x:v>
      </x:c>
      <x:c r="E4854" s="68" t="n">
        <x:v>20.1</x:v>
      </x:c>
      <x:c r="F4854" s="68" t="n">
        <x:v>36.4</x:v>
      </x:c>
      <x:c r="G4854" s="68" t="n">
        <x:v>8.8</x:v>
      </x:c>
      <x:c r="H4854" s="69" t="n">
        <x:v>1.717</x:v>
      </x:c>
      <x:c r="I4854" s="68" t="n">
        <x:v>6073</x:v>
      </x:c>
      <x:c r="J4854" s="68" t="n">
        <x:v>14.3</x:v>
      </x:c>
      <x:c r="K4854" s="68" t="n">
        <x:v>758</x:v>
      </x:c>
      <x:c r="L4854" s="68" t="n">
        <x:v>3.9</x:v>
      </x:c>
      <x:c r="M4854" s="70" t="n">
        <x:v>0.064</x:v>
      </x:c>
      <x:c r="N4854" s="71" t="n">
        <x:v>126</x:v>
      </x:c>
      <x:c r="O4854" s="33" t="n">
        <x:f>ROUND(3*E4854+F4854+G4854*H4854,1)</x:f>
        <x:v>111.8</x:v>
      </x:c>
      <x:c r="P4854" s="33" t="n">
        <x:f>ROUND('Inputs'!$C$4*'Inputs'!$C$7*'Inputs'!$C$5*C4854/3600,1)</x:f>
        <x:v>4752.2</x:v>
      </x:c>
      <x:c r="Q4854" s="33" t="n">
        <x:f>ROUND(('Inputs'!$C$4/B4854)*'Inputs'!$C$7*'Inputs'!$C$6*D4854/3600,1)</x:f>
        <x:v>972.1</x:v>
      </x:c>
      <x:c r="R4854" s="59" t="n">
        <x:f>ROUND((P4854-Q4854)*O4854-('Inputs'!$C$4/B4854)*(I4854/J4854+K4854)-'Inputs'!$C$4*L4854-('Inputs'!$C$4*'Inputs'!$C$20*'Inputs'!$C$21*'Inputs'!$C$22/1000)*M4854*N4854,0)</x:f>
        <x:v>160966</x:v>
      </x:c>
      <x:c r="S4854" s="59" t="n">
        <x:f>ROUND(R4854/'Inputs'!$C$4,2)</x:f>
        <x:v>16.1</x:v>
      </x:c>
      <x:c r="T4854" s="33" t="n">
        <x:f>ROUND((P4854-Q4854)*G4854*'Inputs'!$C$25/1000,1)</x:f>
        <x:v>85.9</x:v>
      </x:c>
    </x:row>
    <x:row r="4855">
      <x:c r="A4855" t="n">
        <x:v>4840</x:v>
      </x:c>
      <x:c r="B4855" s="68" t="n">
        <x:v>33.3</x:v>
      </x:c>
      <x:c r="C4855" s="68" t="n">
        <x:v>31.9</x:v>
      </x:c>
      <x:c r="D4855" s="68" t="n">
        <x:v>277.9</x:v>
      </x:c>
      <x:c r="E4855" s="68" t="n">
        <x:v>22.7</x:v>
      </x:c>
      <x:c r="F4855" s="68" t="n">
        <x:v>40.7</x:v>
      </x:c>
      <x:c r="G4855" s="68" t="n">
        <x:v>9.2</x:v>
      </x:c>
      <x:c r="H4855" s="69" t="n">
        <x:v>1.939</x:v>
      </x:c>
      <x:c r="I4855" s="68" t="n">
        <x:v>6269</x:v>
      </x:c>
      <x:c r="J4855" s="68" t="n">
        <x:v>13</x:v>
      </x:c>
      <x:c r="K4855" s="68" t="n">
        <x:v>558</x:v>
      </x:c>
      <x:c r="L4855" s="68" t="n">
        <x:v>5.6</x:v>
      </x:c>
      <x:c r="M4855" s="70" t="n">
        <x:v>0.022</x:v>
      </x:c>
      <x:c r="N4855" s="71" t="n">
        <x:v>126</x:v>
      </x:c>
      <x:c r="O4855" s="33" t="n">
        <x:f>ROUND(3*E4855+F4855+G4855*H4855,1)</x:f>
        <x:v>126.6</x:v>
      </x:c>
      <x:c r="P4855" s="33" t="n">
        <x:f>ROUND('Inputs'!$C$4*'Inputs'!$C$7*'Inputs'!$C$5*C4855/3600,1)</x:f>
        <x:v>4607.8</x:v>
      </x:c>
      <x:c r="Q4855" s="33" t="n">
        <x:f>ROUND(('Inputs'!$C$4/B4855)*'Inputs'!$C$7*'Inputs'!$C$6*D4855/3600,1)</x:f>
        <x:v>2410.9</x:v>
      </x:c>
      <x:c r="R4855" s="59" t="n">
        <x:f>ROUND((P4855-Q4855)*O4855-('Inputs'!$C$4/B4855)*(I4855/J4855+K4855)-'Inputs'!$C$4*L4855-('Inputs'!$C$4*'Inputs'!$C$20*'Inputs'!$C$21*'Inputs'!$C$22/1000)*M4855*N4855,0)</x:f>
        <x:v>-96453</x:v>
      </x:c>
      <x:c r="S4855" s="59" t="n">
        <x:f>ROUND(R4855/'Inputs'!$C$4,2)</x:f>
        <x:v>-9.65</x:v>
      </x:c>
      <x:c r="T4855" s="33" t="n">
        <x:f>ROUND((P4855-Q4855)*G4855*'Inputs'!$C$25/1000,1)</x:f>
        <x:v>52.2</x:v>
      </x:c>
    </x:row>
    <x:row r="4856">
      <x:c r="A4856" t="n">
        <x:v>4841</x:v>
      </x:c>
      <x:c r="B4856" s="68" t="n">
        <x:v>43.2</x:v>
      </x:c>
      <x:c r="C4856" s="68" t="n">
        <x:v>28.7</x:v>
      </x:c>
      <x:c r="D4856" s="68" t="n">
        <x:v>263.1</x:v>
      </x:c>
      <x:c r="E4856" s="68" t="n">
        <x:v>27.8</x:v>
      </x:c>
      <x:c r="F4856" s="68" t="n">
        <x:v>35.6</x:v>
      </x:c>
      <x:c r="G4856" s="68" t="n">
        <x:v>10.7</x:v>
      </x:c>
      <x:c r="H4856" s="69" t="n">
        <x:v>1.891</x:v>
      </x:c>
      <x:c r="I4856" s="68" t="n">
        <x:v>6071</x:v>
      </x:c>
      <x:c r="J4856" s="68" t="n">
        <x:v>13.1</x:v>
      </x:c>
      <x:c r="K4856" s="68" t="n">
        <x:v>696</x:v>
      </x:c>
      <x:c r="L4856" s="68" t="n">
        <x:v>4.5</x:v>
      </x:c>
      <x:c r="M4856" s="70" t="n">
        <x:v>0.074</x:v>
      </x:c>
      <x:c r="N4856" s="71" t="n">
        <x:v>68</x:v>
      </x:c>
      <x:c r="O4856" s="33" t="n">
        <x:f>ROUND(3*E4856+F4856+G4856*H4856,1)</x:f>
        <x:v>139.2</x:v>
      </x:c>
      <x:c r="P4856" s="33" t="n">
        <x:f>ROUND('Inputs'!$C$4*'Inputs'!$C$7*'Inputs'!$C$5*C4856/3600,1)</x:f>
        <x:v>4145.6</x:v>
      </x:c>
      <x:c r="Q4856" s="33" t="n">
        <x:f>ROUND(('Inputs'!$C$4/B4856)*'Inputs'!$C$7*'Inputs'!$C$6*D4856/3600,1)</x:f>
        <x:v>1759.4</x:v>
      </x:c>
      <x:c r="R4856" s="59" t="n">
        <x:f>ROUND((P4856-Q4856)*O4856-('Inputs'!$C$4/B4856)*(I4856/J4856+K4856)-'Inputs'!$C$4*L4856-('Inputs'!$C$4*'Inputs'!$C$20*'Inputs'!$C$21*'Inputs'!$C$22/1000)*M4856*N4856,0)</x:f>
        <x:v>7519</x:v>
      </x:c>
      <x:c r="S4856" s="59" t="n">
        <x:f>ROUND(R4856/'Inputs'!$C$4,2)</x:f>
        <x:v>0.75</x:v>
      </x:c>
      <x:c r="T4856" s="33" t="n">
        <x:f>ROUND((P4856-Q4856)*G4856*'Inputs'!$C$25/1000,1)</x:f>
        <x:v>66</x:v>
      </x:c>
    </x:row>
    <x:row r="4857">
      <x:c r="A4857" t="n">
        <x:v>4842</x:v>
      </x:c>
      <x:c r="B4857" s="68" t="n">
        <x:v>37</x:v>
      </x:c>
      <x:c r="C4857" s="68" t="n">
        <x:v>31.1</x:v>
      </x:c>
      <x:c r="D4857" s="68" t="n">
        <x:v>183.5</x:v>
      </x:c>
      <x:c r="E4857" s="68" t="n">
        <x:v>25.8</x:v>
      </x:c>
      <x:c r="F4857" s="68" t="n">
        <x:v>36.1</x:v>
      </x:c>
      <x:c r="G4857" s="68" t="n">
        <x:v>10.4</x:v>
      </x:c>
      <x:c r="H4857" s="69" t="n">
        <x:v>1.855</x:v>
      </x:c>
      <x:c r="I4857" s="68" t="n">
        <x:v>7484</x:v>
      </x:c>
      <x:c r="J4857" s="68" t="n">
        <x:v>9.9</x:v>
      </x:c>
      <x:c r="K4857" s="68" t="n">
        <x:v>767</x:v>
      </x:c>
      <x:c r="L4857" s="68" t="n">
        <x:v>2.3</x:v>
      </x:c>
      <x:c r="M4857" s="70" t="n">
        <x:v>0.016</x:v>
      </x:c>
      <x:c r="N4857" s="71" t="n">
        <x:v>109</x:v>
      </x:c>
      <x:c r="O4857" s="33" t="n">
        <x:f>ROUND(3*E4857+F4857+G4857*H4857,1)</x:f>
        <x:v>132.8</x:v>
      </x:c>
      <x:c r="P4857" s="33" t="n">
        <x:f>ROUND('Inputs'!$C$4*'Inputs'!$C$7*'Inputs'!$C$5*C4857/3600,1)</x:f>
        <x:v>4492.2</x:v>
      </x:c>
      <x:c r="Q4857" s="33" t="n">
        <x:f>ROUND(('Inputs'!$C$4/B4857)*'Inputs'!$C$7*'Inputs'!$C$6*D4857/3600,1)</x:f>
        <x:v>1432.7</x:v>
      </x:c>
      <x:c r="R4857" s="59" t="n">
        <x:f>ROUND((P4857-Q4857)*O4857-('Inputs'!$C$4/B4857)*(I4857/J4857+K4857)-'Inputs'!$C$4*L4857-('Inputs'!$C$4*'Inputs'!$C$20*'Inputs'!$C$21*'Inputs'!$C$22/1000)*M4857*N4857,0)</x:f>
        <x:v>-32209</x:v>
      </x:c>
      <x:c r="S4857" s="59" t="n">
        <x:f>ROUND(R4857/'Inputs'!$C$4,2)</x:f>
        <x:v>-3.22</x:v>
      </x:c>
      <x:c r="T4857" s="33" t="n">
        <x:f>ROUND((P4857-Q4857)*G4857*'Inputs'!$C$25/1000,1)</x:f>
        <x:v>82.2</x:v>
      </x:c>
    </x:row>
    <x:row r="4858">
      <x:c r="A4858" t="n">
        <x:v>4843</x:v>
      </x:c>
      <x:c r="B4858" s="68" t="n">
        <x:v>59.3</x:v>
      </x:c>
      <x:c r="C4858" s="68" t="n">
        <x:v>25.8</x:v>
      </x:c>
      <x:c r="D4858" s="68" t="n">
        <x:v>219.9</x:v>
      </x:c>
      <x:c r="E4858" s="68" t="n">
        <x:v>26.1</x:v>
      </x:c>
      <x:c r="F4858" s="68" t="n">
        <x:v>47.8</x:v>
      </x:c>
      <x:c r="G4858" s="68" t="n">
        <x:v>11</x:v>
      </x:c>
      <x:c r="H4858" s="69" t="n">
        <x:v>1.667</x:v>
      </x:c>
      <x:c r="I4858" s="68" t="n">
        <x:v>5949</x:v>
      </x:c>
      <x:c r="J4858" s="68" t="n">
        <x:v>8.2</x:v>
      </x:c>
      <x:c r="K4858" s="68" t="n">
        <x:v>560</x:v>
      </x:c>
      <x:c r="L4858" s="68" t="n">
        <x:v>5.8</x:v>
      </x:c>
      <x:c r="M4858" s="70" t="n">
        <x:v>0.048</x:v>
      </x:c>
      <x:c r="N4858" s="71" t="n">
        <x:v>95</x:v>
      </x:c>
      <x:c r="O4858" s="33" t="n">
        <x:f>ROUND(3*E4858+F4858+G4858*H4858,1)</x:f>
        <x:v>144.4</x:v>
      </x:c>
      <x:c r="P4858" s="33" t="n">
        <x:f>ROUND('Inputs'!$C$4*'Inputs'!$C$7*'Inputs'!$C$5*C4858/3600,1)</x:f>
        <x:v>3726.7</x:v>
      </x:c>
      <x:c r="Q4858" s="33" t="n">
        <x:f>ROUND(('Inputs'!$C$4/B4858)*'Inputs'!$C$7*'Inputs'!$C$6*D4858/3600,1)</x:f>
        <x:v>1071.3</x:v>
      </x:c>
      <x:c r="R4858" s="59" t="n">
        <x:f>ROUND((P4858-Q4858)*O4858-('Inputs'!$C$4/B4858)*(I4858/J4858+K4858)-'Inputs'!$C$4*L4858-('Inputs'!$C$4*'Inputs'!$C$20*'Inputs'!$C$21*'Inputs'!$C$22/1000)*M4858*N4858,0)</x:f>
        <x:v>98466</x:v>
      </x:c>
      <x:c r="S4858" s="59" t="n">
        <x:f>ROUND(R4858/'Inputs'!$C$4,2)</x:f>
        <x:v>9.85</x:v>
      </x:c>
      <x:c r="T4858" s="33" t="n">
        <x:f>ROUND((P4858-Q4858)*G4858*'Inputs'!$C$25/1000,1)</x:f>
        <x:v>75.5</x:v>
      </x:c>
    </x:row>
    <x:row r="4859">
      <x:c r="A4859" t="n">
        <x:v>4844</x:v>
      </x:c>
      <x:c r="B4859" s="68" t="n">
        <x:v>29.6</x:v>
      </x:c>
      <x:c r="C4859" s="68" t="n">
        <x:v>33.9</x:v>
      </x:c>
      <x:c r="D4859" s="68" t="n">
        <x:v>205.2</x:v>
      </x:c>
      <x:c r="E4859" s="68" t="n">
        <x:v>24.7</x:v>
      </x:c>
      <x:c r="F4859" s="68" t="n">
        <x:v>34.6</x:v>
      </x:c>
      <x:c r="G4859" s="68" t="n">
        <x:v>8.7</x:v>
      </x:c>
      <x:c r="H4859" s="69" t="n">
        <x:v>1.845</x:v>
      </x:c>
      <x:c r="I4859" s="68" t="n">
        <x:v>7315</x:v>
      </x:c>
      <x:c r="J4859" s="68" t="n">
        <x:v>8.2</x:v>
      </x:c>
      <x:c r="K4859" s="68" t="n">
        <x:v>362</x:v>
      </x:c>
      <x:c r="L4859" s="68" t="n">
        <x:v>4.5</x:v>
      </x:c>
      <x:c r="M4859" s="70" t="n">
        <x:v>0.003</x:v>
      </x:c>
      <x:c r="N4859" s="71" t="n">
        <x:v>155</x:v>
      </x:c>
      <x:c r="O4859" s="33" t="n">
        <x:f>ROUND(3*E4859+F4859+G4859*H4859,1)</x:f>
        <x:v>124.8</x:v>
      </x:c>
      <x:c r="P4859" s="33" t="n">
        <x:f>ROUND('Inputs'!$C$4*'Inputs'!$C$7*'Inputs'!$C$5*C4859/3600,1)</x:f>
        <x:v>4896.7</x:v>
      </x:c>
      <x:c r="Q4859" s="33" t="n">
        <x:f>ROUND(('Inputs'!$C$4/B4859)*'Inputs'!$C$7*'Inputs'!$C$6*D4859/3600,1)</x:f>
        <x:v>2002.7</x:v>
      </x:c>
      <x:c r="R4859" s="59" t="n">
        <x:f>ROUND((P4859-Q4859)*O4859-('Inputs'!$C$4/B4859)*(I4859/J4859+K4859)-'Inputs'!$C$4*L4859-('Inputs'!$C$4*'Inputs'!$C$20*'Inputs'!$C$21*'Inputs'!$C$22/1000)*M4859*N4859,0)</x:f>
        <x:v>-108542</x:v>
      </x:c>
      <x:c r="S4859" s="59" t="n">
        <x:f>ROUND(R4859/'Inputs'!$C$4,2)</x:f>
        <x:v>-10.85</x:v>
      </x:c>
      <x:c r="T4859" s="33" t="n">
        <x:f>ROUND((P4859-Q4859)*G4859*'Inputs'!$C$25/1000,1)</x:f>
        <x:v>65</x:v>
      </x:c>
    </x:row>
    <x:row r="4860">
      <x:c r="A4860" t="n">
        <x:v>4845</x:v>
      </x:c>
      <x:c r="B4860" s="68" t="n">
        <x:v>28.7</x:v>
      </x:c>
      <x:c r="C4860" s="68" t="n">
        <x:v>33.3</x:v>
      </x:c>
      <x:c r="D4860" s="68" t="n">
        <x:v>258.5</x:v>
      </x:c>
      <x:c r="E4860" s="68" t="n">
        <x:v>24.9</x:v>
      </x:c>
      <x:c r="F4860" s="68" t="n">
        <x:v>41.6</x:v>
      </x:c>
      <x:c r="G4860" s="68" t="n">
        <x:v>7.4</x:v>
      </x:c>
      <x:c r="H4860" s="69" t="n">
        <x:v>1.911</x:v>
      </x:c>
      <x:c r="I4860" s="68" t="n">
        <x:v>5678</x:v>
      </x:c>
      <x:c r="J4860" s="68" t="n">
        <x:v>11.6</x:v>
      </x:c>
      <x:c r="K4860" s="68" t="n">
        <x:v>706</x:v>
      </x:c>
      <x:c r="L4860" s="68" t="n">
        <x:v>5.5</x:v>
      </x:c>
      <x:c r="M4860" s="70" t="n">
        <x:v>0.079</x:v>
      </x:c>
      <x:c r="N4860" s="71" t="n">
        <x:v>155</x:v>
      </x:c>
      <x:c r="O4860" s="33" t="n">
        <x:f>ROUND(3*E4860+F4860+G4860*H4860,1)</x:f>
        <x:v>130.4</x:v>
      </x:c>
      <x:c r="P4860" s="33" t="n">
        <x:f>ROUND('Inputs'!$C$4*'Inputs'!$C$7*'Inputs'!$C$5*C4860/3600,1)</x:f>
        <x:v>4810</x:v>
      </x:c>
      <x:c r="Q4860" s="33" t="n">
        <x:f>ROUND(('Inputs'!$C$4/B4860)*'Inputs'!$C$7*'Inputs'!$C$6*D4860/3600,1)</x:f>
        <x:v>2602</x:v>
      </x:c>
      <x:c r="R4860" s="59" t="n">
        <x:f>ROUND((P4860-Q4860)*O4860-('Inputs'!$C$4/B4860)*(I4860/J4860+K4860)-'Inputs'!$C$4*L4860-('Inputs'!$C$4*'Inputs'!$C$20*'Inputs'!$C$21*'Inputs'!$C$22/1000)*M4860*N4860,0)</x:f>
        <x:v>-211003</x:v>
      </x:c>
      <x:c r="S4860" s="59" t="n">
        <x:f>ROUND(R4860/'Inputs'!$C$4,2)</x:f>
        <x:v>-21.1</x:v>
      </x:c>
      <x:c r="T4860" s="33" t="n">
        <x:f>ROUND((P4860-Q4860)*G4860*'Inputs'!$C$25/1000,1)</x:f>
        <x:v>42.2</x:v>
      </x:c>
    </x:row>
    <x:row r="4861">
      <x:c r="A4861" t="n">
        <x:v>4846</x:v>
      </x:c>
      <x:c r="B4861" s="68" t="n">
        <x:v>53.1</x:v>
      </x:c>
      <x:c r="C4861" s="68" t="n">
        <x:v>29.4</x:v>
      </x:c>
      <x:c r="D4861" s="68" t="n">
        <x:v>169.1</x:v>
      </x:c>
      <x:c r="E4861" s="68" t="n">
        <x:v>25.9</x:v>
      </x:c>
      <x:c r="F4861" s="68" t="n">
        <x:v>36.9</x:v>
      </x:c>
      <x:c r="G4861" s="68" t="n">
        <x:v>7.1</x:v>
      </x:c>
      <x:c r="H4861" s="69" t="n">
        <x:v>1.872</x:v>
      </x:c>
      <x:c r="I4861" s="68" t="n">
        <x:v>7935</x:v>
      </x:c>
      <x:c r="J4861" s="68" t="n">
        <x:v>12.2</x:v>
      </x:c>
      <x:c r="K4861" s="68" t="n">
        <x:v>830</x:v>
      </x:c>
      <x:c r="L4861" s="68" t="n">
        <x:v>2.1</x:v>
      </x:c>
      <x:c r="M4861" s="70" t="n">
        <x:v>0.006</x:v>
      </x:c>
      <x:c r="N4861" s="71" t="n">
        <x:v>77</x:v>
      </x:c>
      <x:c r="O4861" s="33" t="n">
        <x:f>ROUND(3*E4861+F4861+G4861*H4861,1)</x:f>
        <x:v>127.9</x:v>
      </x:c>
      <x:c r="P4861" s="33" t="n">
        <x:f>ROUND('Inputs'!$C$4*'Inputs'!$C$7*'Inputs'!$C$5*C4861/3600,1)</x:f>
        <x:v>4246.7</x:v>
      </x:c>
      <x:c r="Q4861" s="33" t="n">
        <x:f>ROUND(('Inputs'!$C$4/B4861)*'Inputs'!$C$7*'Inputs'!$C$6*D4861/3600,1)</x:f>
        <x:v>920</x:v>
      </x:c>
      <x:c r="R4861" s="59" t="n">
        <x:f>ROUND((P4861-Q4861)*O4861-('Inputs'!$C$4/B4861)*(I4861/J4861+K4861)-'Inputs'!$C$4*L4861-('Inputs'!$C$4*'Inputs'!$C$20*'Inputs'!$C$21*'Inputs'!$C$22/1000)*M4861*N4861,0)</x:f>
        <x:v>124655</x:v>
      </x:c>
      <x:c r="S4861" s="59" t="n">
        <x:f>ROUND(R4861/'Inputs'!$C$4,2)</x:f>
        <x:v>12.47</x:v>
      </x:c>
      <x:c r="T4861" s="33" t="n">
        <x:f>ROUND((P4861-Q4861)*G4861*'Inputs'!$C$25/1000,1)</x:f>
        <x:v>61</x:v>
      </x:c>
    </x:row>
    <x:row r="4862">
      <x:c r="A4862" t="n">
        <x:v>4847</x:v>
      </x:c>
      <x:c r="B4862" s="68" t="n">
        <x:v>55.6</x:v>
      </x:c>
      <x:c r="C4862" s="68" t="n">
        <x:v>29.1</x:v>
      </x:c>
      <x:c r="D4862" s="68" t="n">
        <x:v>261.3</x:v>
      </x:c>
      <x:c r="E4862" s="68" t="n">
        <x:v>24.5</x:v>
      </x:c>
      <x:c r="F4862" s="68" t="n">
        <x:v>42.5</x:v>
      </x:c>
      <x:c r="G4862" s="68" t="n">
        <x:v>8.4</x:v>
      </x:c>
      <x:c r="H4862" s="69" t="n">
        <x:v>1.752</x:v>
      </x:c>
      <x:c r="I4862" s="68" t="n">
        <x:v>7578</x:v>
      </x:c>
      <x:c r="J4862" s="68" t="n">
        <x:v>11.7</x:v>
      </x:c>
      <x:c r="K4862" s="68" t="n">
        <x:v>756</x:v>
      </x:c>
      <x:c r="L4862" s="68" t="n">
        <x:v>4.2</x:v>
      </x:c>
      <x:c r="M4862" s="70" t="n">
        <x:v>0.091</x:v>
      </x:c>
      <x:c r="N4862" s="71" t="n">
        <x:v>127</x:v>
      </x:c>
      <x:c r="O4862" s="33" t="n">
        <x:f>ROUND(3*E4862+F4862+G4862*H4862,1)</x:f>
        <x:v>130.7</x:v>
      </x:c>
      <x:c r="P4862" s="33" t="n">
        <x:f>ROUND('Inputs'!$C$4*'Inputs'!$C$7*'Inputs'!$C$5*C4862/3600,1)</x:f>
        <x:v>4203.3</x:v>
      </x:c>
      <x:c r="Q4862" s="33" t="n">
        <x:f>ROUND(('Inputs'!$C$4/B4862)*'Inputs'!$C$7*'Inputs'!$C$6*D4862/3600,1)</x:f>
        <x:v>1357.7</x:v>
      </x:c>
      <x:c r="R4862" s="59" t="n">
        <x:f>ROUND((P4862-Q4862)*O4862-('Inputs'!$C$4/B4862)*(I4862/J4862+K4862)-'Inputs'!$C$4*L4862-('Inputs'!$C$4*'Inputs'!$C$20*'Inputs'!$C$21*'Inputs'!$C$22/1000)*M4862*N4862,0)</x:f>
        <x:v>51614</x:v>
      </x:c>
      <x:c r="S4862" s="59" t="n">
        <x:f>ROUND(R4862/'Inputs'!$C$4,2)</x:f>
        <x:v>5.16</x:v>
      </x:c>
      <x:c r="T4862" s="33" t="n">
        <x:f>ROUND((P4862-Q4862)*G4862*'Inputs'!$C$25/1000,1)</x:f>
        <x:v>61.8</x:v>
      </x:c>
    </x:row>
    <x:row r="4863">
      <x:c r="A4863" t="n">
        <x:v>4848</x:v>
      </x:c>
      <x:c r="B4863" s="68" t="n">
        <x:v>54.1</x:v>
      </x:c>
      <x:c r="C4863" s="68" t="n">
        <x:v>28.9</x:v>
      </x:c>
      <x:c r="D4863" s="68" t="n">
        <x:v>168.8</x:v>
      </x:c>
      <x:c r="E4863" s="68" t="n">
        <x:v>27.5</x:v>
      </x:c>
      <x:c r="F4863" s="68" t="n">
        <x:v>49.9</x:v>
      </x:c>
      <x:c r="G4863" s="68" t="n">
        <x:v>7</x:v>
      </x:c>
      <x:c r="H4863" s="69" t="n">
        <x:v>1.715</x:v>
      </x:c>
      <x:c r="I4863" s="68" t="n">
        <x:v>4055</x:v>
      </x:c>
      <x:c r="J4863" s="68" t="n">
        <x:v>10.6</x:v>
      </x:c>
      <x:c r="K4863" s="68" t="n">
        <x:v>610</x:v>
      </x:c>
      <x:c r="L4863" s="68" t="n">
        <x:v>4.1</x:v>
      </x:c>
      <x:c r="M4863" s="70" t="n">
        <x:v>0.022</x:v>
      </x:c>
      <x:c r="N4863" s="71" t="n">
        <x:v>160</x:v>
      </x:c>
      <x:c r="O4863" s="33" t="n">
        <x:f>ROUND(3*E4863+F4863+G4863*H4863,1)</x:f>
        <x:v>144.4</x:v>
      </x:c>
      <x:c r="P4863" s="33" t="n">
        <x:f>ROUND('Inputs'!$C$4*'Inputs'!$C$7*'Inputs'!$C$5*C4863/3600,1)</x:f>
        <x:v>4174.4</x:v>
      </x:c>
      <x:c r="Q4863" s="33" t="n">
        <x:f>ROUND(('Inputs'!$C$4/B4863)*'Inputs'!$C$7*'Inputs'!$C$6*D4863/3600,1)</x:f>
        <x:v>901.4</x:v>
      </x:c>
      <x:c r="R4863" s="59" t="n">
        <x:f>ROUND((P4863-Q4863)*O4863-('Inputs'!$C$4/B4863)*(I4863/J4863+K4863)-'Inputs'!$C$4*L4863-('Inputs'!$C$4*'Inputs'!$C$20*'Inputs'!$C$21*'Inputs'!$C$22/1000)*M4863*N4863,0)</x:f>
        <x:v>240285</x:v>
      </x:c>
      <x:c r="S4863" s="59" t="n">
        <x:f>ROUND(R4863/'Inputs'!$C$4,2)</x:f>
        <x:v>24.03</x:v>
      </x:c>
      <x:c r="T4863" s="33" t="n">
        <x:f>ROUND((P4863-Q4863)*G4863*'Inputs'!$C$25/1000,1)</x:f>
        <x:v>59.2</x:v>
      </x:c>
    </x:row>
    <x:row r="4864">
      <x:c r="A4864" t="n">
        <x:v>4849</x:v>
      </x:c>
      <x:c r="B4864" s="68" t="n">
        <x:v>31.4</x:v>
      </x:c>
      <x:c r="C4864" s="68" t="n">
        <x:v>31</x:v>
      </x:c>
      <x:c r="D4864" s="68" t="n">
        <x:v>285.1</x:v>
      </x:c>
      <x:c r="E4864" s="68" t="n">
        <x:v>25.1</x:v>
      </x:c>
      <x:c r="F4864" s="68" t="n">
        <x:v>52.2</x:v>
      </x:c>
      <x:c r="G4864" s="68" t="n">
        <x:v>7.2</x:v>
      </x:c>
      <x:c r="H4864" s="69" t="n">
        <x:v>1.626</x:v>
      </x:c>
      <x:c r="I4864" s="68" t="n">
        <x:v>6539</x:v>
      </x:c>
      <x:c r="J4864" s="68" t="n">
        <x:v>9.2</x:v>
      </x:c>
      <x:c r="K4864" s="68" t="n">
        <x:v>664</x:v>
      </x:c>
      <x:c r="L4864" s="68" t="n">
        <x:v>4.1</x:v>
      </x:c>
      <x:c r="M4864" s="70" t="n">
        <x:v>0.011</x:v>
      </x:c>
      <x:c r="N4864" s="71" t="n">
        <x:v>88</x:v>
      </x:c>
      <x:c r="O4864" s="33" t="n">
        <x:f>ROUND(3*E4864+F4864+G4864*H4864,1)</x:f>
        <x:v>139.2</x:v>
      </x:c>
      <x:c r="P4864" s="33" t="n">
        <x:f>ROUND('Inputs'!$C$4*'Inputs'!$C$7*'Inputs'!$C$5*C4864/3600,1)</x:f>
        <x:v>4477.8</x:v>
      </x:c>
      <x:c r="Q4864" s="33" t="n">
        <x:f>ROUND(('Inputs'!$C$4/B4864)*'Inputs'!$C$7*'Inputs'!$C$6*D4864/3600,1)</x:f>
        <x:v>2623</x:v>
      </x:c>
      <x:c r="R4864" s="59" t="n">
        <x:f>ROUND((P4864-Q4864)*O4864-('Inputs'!$C$4/B4864)*(I4864/J4864+K4864)-'Inputs'!$C$4*L4864-('Inputs'!$C$4*'Inputs'!$C$20*'Inputs'!$C$21*'Inputs'!$C$22/1000)*M4864*N4864,0)</x:f>
        <x:v>-222798</x:v>
      </x:c>
      <x:c r="S4864" s="59" t="n">
        <x:f>ROUND(R4864/'Inputs'!$C$4,2)</x:f>
        <x:v>-22.28</x:v>
      </x:c>
      <x:c r="T4864" s="33" t="n">
        <x:f>ROUND((P4864-Q4864)*G4864*'Inputs'!$C$25/1000,1)</x:f>
        <x:v>34.5</x:v>
      </x:c>
    </x:row>
    <x:row r="4865">
      <x:c r="A4865" t="n">
        <x:v>4850</x:v>
      </x:c>
      <x:c r="B4865" s="68" t="n">
        <x:v>25.2</x:v>
      </x:c>
      <x:c r="C4865" s="68" t="n">
        <x:v>26.6</x:v>
      </x:c>
      <x:c r="D4865" s="68" t="n">
        <x:v>199.1</x:v>
      </x:c>
      <x:c r="E4865" s="68" t="n">
        <x:v>24.4</x:v>
      </x:c>
      <x:c r="F4865" s="68" t="n">
        <x:v>47.6</x:v>
      </x:c>
      <x:c r="G4865" s="68" t="n">
        <x:v>7.4</x:v>
      </x:c>
      <x:c r="H4865" s="69" t="n">
        <x:v>1.937</x:v>
      </x:c>
      <x:c r="I4865" s="68" t="n">
        <x:v>7053</x:v>
      </x:c>
      <x:c r="J4865" s="68" t="n">
        <x:v>13.5</x:v>
      </x:c>
      <x:c r="K4865" s="68" t="n">
        <x:v>772</x:v>
      </x:c>
      <x:c r="L4865" s="68" t="n">
        <x:v>4.5</x:v>
      </x:c>
      <x:c r="M4865" s="70" t="n">
        <x:v>0.055</x:v>
      </x:c>
      <x:c r="N4865" s="71" t="n">
        <x:v>61</x:v>
      </x:c>
      <x:c r="O4865" s="33" t="n">
        <x:f>ROUND(3*E4865+F4865+G4865*H4865,1)</x:f>
        <x:v>135.1</x:v>
      </x:c>
      <x:c r="P4865" s="33" t="n">
        <x:f>ROUND('Inputs'!$C$4*'Inputs'!$C$7*'Inputs'!$C$5*C4865/3600,1)</x:f>
        <x:v>3842.2</x:v>
      </x:c>
      <x:c r="Q4865" s="33" t="n">
        <x:f>ROUND(('Inputs'!$C$4/B4865)*'Inputs'!$C$7*'Inputs'!$C$6*D4865/3600,1)</x:f>
        <x:v>2282.5</x:v>
      </x:c>
      <x:c r="R4865" s="59" t="n">
        <x:f>ROUND((P4865-Q4865)*O4865-('Inputs'!$C$4/B4865)*(I4865/J4865+K4865)-'Inputs'!$C$4*L4865-('Inputs'!$C$4*'Inputs'!$C$20*'Inputs'!$C$21*'Inputs'!$C$22/1000)*M4865*N4865,0)</x:f>
        <x:v>-355455</x:v>
      </x:c>
      <x:c r="S4865" s="59" t="n">
        <x:f>ROUND(R4865/'Inputs'!$C$4,2)</x:f>
        <x:v>-35.55</x:v>
      </x:c>
      <x:c r="T4865" s="33" t="n">
        <x:f>ROUND((P4865-Q4865)*G4865*'Inputs'!$C$25/1000,1)</x:f>
        <x:v>29.8</x:v>
      </x:c>
    </x:row>
    <x:row r="4866">
      <x:c r="A4866" t="n">
        <x:v>4851</x:v>
      </x:c>
      <x:c r="B4866" s="68" t="n">
        <x:v>25.1</x:v>
      </x:c>
      <x:c r="C4866" s="68" t="n">
        <x:v>24.2</x:v>
      </x:c>
      <x:c r="D4866" s="68" t="n">
        <x:v>264.9</x:v>
      </x:c>
      <x:c r="E4866" s="68" t="n">
        <x:v>27.7</x:v>
      </x:c>
      <x:c r="F4866" s="68" t="n">
        <x:v>45.4</x:v>
      </x:c>
      <x:c r="G4866" s="68" t="n">
        <x:v>9.6</x:v>
      </x:c>
      <x:c r="H4866" s="69" t="n">
        <x:v>1.889</x:v>
      </x:c>
      <x:c r="I4866" s="68" t="n">
        <x:v>6868</x:v>
      </x:c>
      <x:c r="J4866" s="68" t="n">
        <x:v>12.9</x:v>
      </x:c>
      <x:c r="K4866" s="68" t="n">
        <x:v>576</x:v>
      </x:c>
      <x:c r="L4866" s="68" t="n">
        <x:v>1.5</x:v>
      </x:c>
      <x:c r="M4866" s="70" t="n">
        <x:v>0.098</x:v>
      </x:c>
      <x:c r="N4866" s="71" t="n">
        <x:v>141</x:v>
      </x:c>
      <x:c r="O4866" s="33" t="n">
        <x:f>ROUND(3*E4866+F4866+G4866*H4866,1)</x:f>
        <x:v>146.6</x:v>
      </x:c>
      <x:c r="P4866" s="33" t="n">
        <x:f>ROUND('Inputs'!$C$4*'Inputs'!$C$7*'Inputs'!$C$5*C4866/3600,1)</x:f>
        <x:v>3495.6</x:v>
      </x:c>
      <x:c r="Q4866" s="33" t="n">
        <x:f>ROUND(('Inputs'!$C$4/B4866)*'Inputs'!$C$7*'Inputs'!$C$6*D4866/3600,1)</x:f>
        <x:v>3048.9</x:v>
      </x:c>
      <x:c r="R4866" s="59" t="n">
        <x:f>ROUND((P4866-Q4866)*O4866-('Inputs'!$C$4/B4866)*(I4866/J4866+K4866)-'Inputs'!$C$4*L4866-('Inputs'!$C$4*'Inputs'!$C$20*'Inputs'!$C$21*'Inputs'!$C$22/1000)*M4866*N4866,0)</x:f>
        <x:v>-422008</x:v>
      </x:c>
      <x:c r="S4866" s="59" t="n">
        <x:f>ROUND(R4866/'Inputs'!$C$4,2)</x:f>
        <x:v>-42.2</x:v>
      </x:c>
      <x:c r="T4866" s="33" t="n">
        <x:f>ROUND((P4866-Q4866)*G4866*'Inputs'!$C$25/1000,1)</x:f>
        <x:v>11.1</x:v>
      </x:c>
    </x:row>
    <x:row r="4867">
      <x:c r="A4867" t="n">
        <x:v>4852</x:v>
      </x:c>
      <x:c r="B4867" s="68" t="n">
        <x:v>25.8</x:v>
      </x:c>
      <x:c r="C4867" s="68" t="n">
        <x:v>26.3</x:v>
      </x:c>
      <x:c r="D4867" s="68" t="n">
        <x:v>237.1</x:v>
      </x:c>
      <x:c r="E4867" s="68" t="n">
        <x:v>24.7</x:v>
      </x:c>
      <x:c r="F4867" s="68" t="n">
        <x:v>46.8</x:v>
      </x:c>
      <x:c r="G4867" s="68" t="n">
        <x:v>10.3</x:v>
      </x:c>
      <x:c r="H4867" s="69" t="n">
        <x:v>1.693</x:v>
      </x:c>
      <x:c r="I4867" s="68" t="n">
        <x:v>5679</x:v>
      </x:c>
      <x:c r="J4867" s="68" t="n">
        <x:v>14.6</x:v>
      </x:c>
      <x:c r="K4867" s="68" t="n">
        <x:v>507</x:v>
      </x:c>
      <x:c r="L4867" s="68" t="n">
        <x:v>5.4</x:v>
      </x:c>
      <x:c r="M4867" s="70" t="n">
        <x:v>0.094</x:v>
      </x:c>
      <x:c r="N4867" s="71" t="n">
        <x:v>71</x:v>
      </x:c>
      <x:c r="O4867" s="33" t="n">
        <x:f>ROUND(3*E4867+F4867+G4867*H4867,1)</x:f>
        <x:v>138.3</x:v>
      </x:c>
      <x:c r="P4867" s="33" t="n">
        <x:f>ROUND('Inputs'!$C$4*'Inputs'!$C$7*'Inputs'!$C$5*C4867/3600,1)</x:f>
        <x:v>3798.9</x:v>
      </x:c>
      <x:c r="Q4867" s="33" t="n">
        <x:f>ROUND(('Inputs'!$C$4/B4867)*'Inputs'!$C$7*'Inputs'!$C$6*D4867/3600,1)</x:f>
        <x:v>2654.9</x:v>
      </x:c>
      <x:c r="R4867" s="59" t="n">
        <x:f>ROUND((P4867-Q4867)*O4867-('Inputs'!$C$4/B4867)*(I4867/J4867+K4867)-'Inputs'!$C$4*L4867-('Inputs'!$C$4*'Inputs'!$C$20*'Inputs'!$C$21*'Inputs'!$C$22/1000)*M4867*N4867,0)</x:f>
        <x:v>-257985</x:v>
      </x:c>
      <x:c r="S4867" s="59" t="n">
        <x:f>ROUND(R4867/'Inputs'!$C$4,2)</x:f>
        <x:v>-25.8</x:v>
      </x:c>
      <x:c r="T4867" s="33" t="n">
        <x:f>ROUND((P4867-Q4867)*G4867*'Inputs'!$C$25/1000,1)</x:f>
        <x:v>30.4</x:v>
      </x:c>
    </x:row>
    <x:row r="4868">
      <x:c r="A4868" t="n">
        <x:v>4853</x:v>
      </x:c>
      <x:c r="B4868" s="68" t="n">
        <x:v>42</x:v>
      </x:c>
      <x:c r="C4868" s="68" t="n">
        <x:v>32.5</x:v>
      </x:c>
      <x:c r="D4868" s="68" t="n">
        <x:v>201.1</x:v>
      </x:c>
      <x:c r="E4868" s="68" t="n">
        <x:v>20.6</x:v>
      </x:c>
      <x:c r="F4868" s="68" t="n">
        <x:v>36.6</x:v>
      </x:c>
      <x:c r="G4868" s="68" t="n">
        <x:v>10.5</x:v>
      </x:c>
      <x:c r="H4868" s="69" t="n">
        <x:v>1.669</x:v>
      </x:c>
      <x:c r="I4868" s="68" t="n">
        <x:v>7534</x:v>
      </x:c>
      <x:c r="J4868" s="68" t="n">
        <x:v>9.1</x:v>
      </x:c>
      <x:c r="K4868" s="68" t="n">
        <x:v>557</x:v>
      </x:c>
      <x:c r="L4868" s="68" t="n">
        <x:v>2.4</x:v>
      </x:c>
      <x:c r="M4868" s="70" t="n">
        <x:v>0.055</x:v>
      </x:c>
      <x:c r="N4868" s="71" t="n">
        <x:v>158</x:v>
      </x:c>
      <x:c r="O4868" s="33" t="n">
        <x:f>ROUND(3*E4868+F4868+G4868*H4868,1)</x:f>
        <x:v>115.9</x:v>
      </x:c>
      <x:c r="P4868" s="33" t="n">
        <x:f>ROUND('Inputs'!$C$4*'Inputs'!$C$7*'Inputs'!$C$5*C4868/3600,1)</x:f>
        <x:v>4694.4</x:v>
      </x:c>
      <x:c r="Q4868" s="33" t="n">
        <x:f>ROUND(('Inputs'!$C$4/B4868)*'Inputs'!$C$7*'Inputs'!$C$6*D4868/3600,1)</x:f>
        <x:v>1383.2</x:v>
      </x:c>
      <x:c r="R4868" s="59" t="n">
        <x:f>ROUND((P4868-Q4868)*O4868-('Inputs'!$C$4/B4868)*(I4868/J4868+K4868)-'Inputs'!$C$4*L4868-('Inputs'!$C$4*'Inputs'!$C$20*'Inputs'!$C$21*'Inputs'!$C$22/1000)*M4868*N4868,0)</x:f>
        <x:v>10595</x:v>
      </x:c>
      <x:c r="S4868" s="59" t="n">
        <x:f>ROUND(R4868/'Inputs'!$C$4,2)</x:f>
        <x:v>1.06</x:v>
      </x:c>
      <x:c r="T4868" s="33" t="n">
        <x:f>ROUND((P4868-Q4868)*G4868*'Inputs'!$C$25/1000,1)</x:f>
        <x:v>89.8</x:v>
      </x:c>
    </x:row>
    <x:row r="4869">
      <x:c r="A4869" t="n">
        <x:v>4854</x:v>
      </x:c>
      <x:c r="B4869" s="68" t="n">
        <x:v>47.9</x:v>
      </x:c>
      <x:c r="C4869" s="68" t="n">
        <x:v>29</x:v>
      </x:c>
      <x:c r="D4869" s="68" t="n">
        <x:v>274.1</x:v>
      </x:c>
      <x:c r="E4869" s="68" t="n">
        <x:v>25</x:v>
      </x:c>
      <x:c r="F4869" s="68" t="n">
        <x:v>42.6</x:v>
      </x:c>
      <x:c r="G4869" s="68" t="n">
        <x:v>9.2</x:v>
      </x:c>
      <x:c r="H4869" s="69" t="n">
        <x:v>1.934</x:v>
      </x:c>
      <x:c r="I4869" s="68" t="n">
        <x:v>5860</x:v>
      </x:c>
      <x:c r="J4869" s="68" t="n">
        <x:v>12.5</x:v>
      </x:c>
      <x:c r="K4869" s="68" t="n">
        <x:v>800</x:v>
      </x:c>
      <x:c r="L4869" s="68" t="n">
        <x:v>4.8</x:v>
      </x:c>
      <x:c r="M4869" s="70" t="n">
        <x:v>0.023</x:v>
      </x:c>
      <x:c r="N4869" s="71" t="n">
        <x:v>160</x:v>
      </x:c>
      <x:c r="O4869" s="33" t="n">
        <x:f>ROUND(3*E4869+F4869+G4869*H4869,1)</x:f>
        <x:v>135.4</x:v>
      </x:c>
      <x:c r="P4869" s="33" t="n">
        <x:f>ROUND('Inputs'!$C$4*'Inputs'!$C$7*'Inputs'!$C$5*C4869/3600,1)</x:f>
        <x:v>4188.9</x:v>
      </x:c>
      <x:c r="Q4869" s="33" t="n">
        <x:f>ROUND(('Inputs'!$C$4/B4869)*'Inputs'!$C$7*'Inputs'!$C$6*D4869/3600,1)</x:f>
        <x:v>1653.1</x:v>
      </x:c>
      <x:c r="R4869" s="59" t="n">
        <x:f>ROUND((P4869-Q4869)*O4869-('Inputs'!$C$4/B4869)*(I4869/J4869+K4869)-'Inputs'!$C$4*L4869-('Inputs'!$C$4*'Inputs'!$C$20*'Inputs'!$C$21*'Inputs'!$C$22/1000)*M4869*N4869,0)</x:f>
        <x:v>22233</x:v>
      </x:c>
      <x:c r="S4869" s="59" t="n">
        <x:f>ROUND(R4869/'Inputs'!$C$4,2)</x:f>
        <x:v>2.22</x:v>
      </x:c>
      <x:c r="T4869" s="33" t="n">
        <x:f>ROUND((P4869-Q4869)*G4869*'Inputs'!$C$25/1000,1)</x:f>
        <x:v>60.3</x:v>
      </x:c>
    </x:row>
    <x:row r="4870">
      <x:c r="A4870" t="n">
        <x:v>4855</x:v>
      </x:c>
      <x:c r="B4870" s="68" t="n">
        <x:v>54.9</x:v>
      </x:c>
      <x:c r="C4870" s="68" t="n">
        <x:v>27.5</x:v>
      </x:c>
      <x:c r="D4870" s="68" t="n">
        <x:v>214.4</x:v>
      </x:c>
      <x:c r="E4870" s="68" t="n">
        <x:v>22.9</x:v>
      </x:c>
      <x:c r="F4870" s="68" t="n">
        <x:v>45.1</x:v>
      </x:c>
      <x:c r="G4870" s="68" t="n">
        <x:v>8</x:v>
      </x:c>
      <x:c r="H4870" s="69" t="n">
        <x:v>1.82</x:v>
      </x:c>
      <x:c r="I4870" s="68" t="n">
        <x:v>4200</x:v>
      </x:c>
      <x:c r="J4870" s="68" t="n">
        <x:v>13.6</x:v>
      </x:c>
      <x:c r="K4870" s="68" t="n">
        <x:v>629</x:v>
      </x:c>
      <x:c r="L4870" s="68" t="n">
        <x:v>2.5</x:v>
      </x:c>
      <x:c r="M4870" s="70" t="n">
        <x:v>0.045</x:v>
      </x:c>
      <x:c r="N4870" s="71" t="n">
        <x:v>149</x:v>
      </x:c>
      <x:c r="O4870" s="33" t="n">
        <x:f>ROUND(3*E4870+F4870+G4870*H4870,1)</x:f>
        <x:v>128.4</x:v>
      </x:c>
      <x:c r="P4870" s="33" t="n">
        <x:f>ROUND('Inputs'!$C$4*'Inputs'!$C$7*'Inputs'!$C$5*C4870/3600,1)</x:f>
        <x:v>3972.2</x:v>
      </x:c>
      <x:c r="Q4870" s="33" t="n">
        <x:f>ROUND(('Inputs'!$C$4/B4870)*'Inputs'!$C$7*'Inputs'!$C$6*D4870/3600,1)</x:f>
        <x:v>1128.2</x:v>
      </x:c>
      <x:c r="R4870" s="59" t="n">
        <x:f>ROUND((P4870-Q4870)*O4870-('Inputs'!$C$4/B4870)*(I4870/J4870+K4870)-'Inputs'!$C$4*L4870-('Inputs'!$C$4*'Inputs'!$C$20*'Inputs'!$C$21*'Inputs'!$C$22/1000)*M4870*N4870,0)</x:f>
        <x:v>154352</x:v>
      </x:c>
      <x:c r="S4870" s="59" t="n">
        <x:f>ROUND(R4870/'Inputs'!$C$4,2)</x:f>
        <x:v>15.44</x:v>
      </x:c>
      <x:c r="T4870" s="33" t="n">
        <x:f>ROUND((P4870-Q4870)*G4870*'Inputs'!$C$25/1000,1)</x:f>
        <x:v>58.8</x:v>
      </x:c>
    </x:row>
    <x:row r="4871">
      <x:c r="A4871" t="n">
        <x:v>4856</x:v>
      </x:c>
      <x:c r="B4871" s="68" t="n">
        <x:v>49.5</x:v>
      </x:c>
      <x:c r="C4871" s="68" t="n">
        <x:v>26.8</x:v>
      </x:c>
      <x:c r="D4871" s="68" t="n">
        <x:v>175.2</x:v>
      </x:c>
      <x:c r="E4871" s="68" t="n">
        <x:v>21.9</x:v>
      </x:c>
      <x:c r="F4871" s="68" t="n">
        <x:v>31.8</x:v>
      </x:c>
      <x:c r="G4871" s="68" t="n">
        <x:v>9.1</x:v>
      </x:c>
      <x:c r="H4871" s="69" t="n">
        <x:v>1.945</x:v>
      </x:c>
      <x:c r="I4871" s="68" t="n">
        <x:v>5433</x:v>
      </x:c>
      <x:c r="J4871" s="68" t="n">
        <x:v>10.5</x:v>
      </x:c>
      <x:c r="K4871" s="68" t="n">
        <x:v>450</x:v>
      </x:c>
      <x:c r="L4871" s="68" t="n">
        <x:v>1.6</x:v>
      </x:c>
      <x:c r="M4871" s="70" t="n">
        <x:v>0.037</x:v>
      </x:c>
      <x:c r="N4871" s="71" t="n">
        <x:v>134</x:v>
      </x:c>
      <x:c r="O4871" s="33" t="n">
        <x:f>ROUND(3*E4871+F4871+G4871*H4871,1)</x:f>
        <x:v>115.2</x:v>
      </x:c>
      <x:c r="P4871" s="33" t="n">
        <x:f>ROUND('Inputs'!$C$4*'Inputs'!$C$7*'Inputs'!$C$5*C4871/3600,1)</x:f>
        <x:v>3871.1</x:v>
      </x:c>
      <x:c r="Q4871" s="33" t="n">
        <x:f>ROUND(('Inputs'!$C$4/B4871)*'Inputs'!$C$7*'Inputs'!$C$6*D4871/3600,1)</x:f>
        <x:v>1022.5</x:v>
      </x:c>
      <x:c r="R4871" s="59" t="n">
        <x:f>ROUND((P4871-Q4871)*O4871-('Inputs'!$C$4/B4871)*(I4871/J4871+K4871)-'Inputs'!$C$4*L4871-('Inputs'!$C$4*'Inputs'!$C$20*'Inputs'!$C$21*'Inputs'!$C$22/1000)*M4871*N4871,0)</x:f>
        <x:v>105632</x:v>
      </x:c>
      <x:c r="S4871" s="59" t="n">
        <x:f>ROUND(R4871/'Inputs'!$C$4,2)</x:f>
        <x:v>10.56</x:v>
      </x:c>
      <x:c r="T4871" s="33" t="n">
        <x:f>ROUND((P4871-Q4871)*G4871*'Inputs'!$C$25/1000,1)</x:f>
        <x:v>67</x:v>
      </x:c>
    </x:row>
    <x:row r="4872">
      <x:c r="A4872" t="n">
        <x:v>4857</x:v>
      </x:c>
      <x:c r="B4872" s="68" t="n">
        <x:v>55.7</x:v>
      </x:c>
      <x:c r="C4872" s="68" t="n">
        <x:v>28.3</x:v>
      </x:c>
      <x:c r="D4872" s="68" t="n">
        <x:v>248.8</x:v>
      </x:c>
      <x:c r="E4872" s="68" t="n">
        <x:v>21.6</x:v>
      </x:c>
      <x:c r="F4872" s="68" t="n">
        <x:v>41.2</x:v>
      </x:c>
      <x:c r="G4872" s="68" t="n">
        <x:v>10</x:v>
      </x:c>
      <x:c r="H4872" s="69" t="n">
        <x:v>2.017</x:v>
      </x:c>
      <x:c r="I4872" s="68" t="n">
        <x:v>4409</x:v>
      </x:c>
      <x:c r="J4872" s="68" t="n">
        <x:v>14.1</x:v>
      </x:c>
      <x:c r="K4872" s="68" t="n">
        <x:v>706</x:v>
      </x:c>
      <x:c r="L4872" s="68" t="n">
        <x:v>1.6</x:v>
      </x:c>
      <x:c r="M4872" s="70" t="n">
        <x:v>0.048</x:v>
      </x:c>
      <x:c r="N4872" s="71" t="n">
        <x:v>92</x:v>
      </x:c>
      <x:c r="O4872" s="33" t="n">
        <x:f>ROUND(3*E4872+F4872+G4872*H4872,1)</x:f>
        <x:v>126.2</x:v>
      </x:c>
      <x:c r="P4872" s="33" t="n">
        <x:f>ROUND('Inputs'!$C$4*'Inputs'!$C$7*'Inputs'!$C$5*C4872/3600,1)</x:f>
        <x:v>4087.8</x:v>
      </x:c>
      <x:c r="Q4872" s="33" t="n">
        <x:f>ROUND(('Inputs'!$C$4/B4872)*'Inputs'!$C$7*'Inputs'!$C$6*D4872/3600,1)</x:f>
        <x:v>1290.4</x:v>
      </x:c>
      <x:c r="R4872" s="59" t="n">
        <x:f>ROUND((P4872-Q4872)*O4872-('Inputs'!$C$4/B4872)*(I4872/J4872+K4872)-'Inputs'!$C$4*L4872-('Inputs'!$C$4*'Inputs'!$C$20*'Inputs'!$C$21*'Inputs'!$C$22/1000)*M4872*N4872,0)</x:f>
        <x:v>144267</x:v>
      </x:c>
      <x:c r="S4872" s="59" t="n">
        <x:f>ROUND(R4872/'Inputs'!$C$4,2)</x:f>
        <x:v>14.43</x:v>
      </x:c>
      <x:c r="T4872" s="33" t="n">
        <x:f>ROUND((P4872-Q4872)*G4872*'Inputs'!$C$25/1000,1)</x:f>
        <x:v>72.3</x:v>
      </x:c>
    </x:row>
    <x:row r="4873">
      <x:c r="A4873" t="n">
        <x:v>4858</x:v>
      </x:c>
      <x:c r="B4873" s="68" t="n">
        <x:v>54</x:v>
      </x:c>
      <x:c r="C4873" s="68" t="n">
        <x:v>30</x:v>
      </x:c>
      <x:c r="D4873" s="68" t="n">
        <x:v>236.3</x:v>
      </x:c>
      <x:c r="E4873" s="68" t="n">
        <x:v>27.2</x:v>
      </x:c>
      <x:c r="F4873" s="68" t="n">
        <x:v>41.9</x:v>
      </x:c>
      <x:c r="G4873" s="68" t="n">
        <x:v>7.1</x:v>
      </x:c>
      <x:c r="H4873" s="69" t="n">
        <x:v>1.629</x:v>
      </x:c>
      <x:c r="I4873" s="68" t="n">
        <x:v>6244</x:v>
      </x:c>
      <x:c r="J4873" s="68" t="n">
        <x:v>12.4</x:v>
      </x:c>
      <x:c r="K4873" s="68" t="n">
        <x:v>498</x:v>
      </x:c>
      <x:c r="L4873" s="68" t="n">
        <x:v>1.8</x:v>
      </x:c>
      <x:c r="M4873" s="70" t="n">
        <x:v>0.067</x:v>
      </x:c>
      <x:c r="N4873" s="71" t="n">
        <x:v>135</x:v>
      </x:c>
      <x:c r="O4873" s="33" t="n">
        <x:f>ROUND(3*E4873+F4873+G4873*H4873,1)</x:f>
        <x:v>135.1</x:v>
      </x:c>
      <x:c r="P4873" s="33" t="n">
        <x:f>ROUND('Inputs'!$C$4*'Inputs'!$C$7*'Inputs'!$C$5*C4873/3600,1)</x:f>
        <x:v>4333.3</x:v>
      </x:c>
      <x:c r="Q4873" s="33" t="n">
        <x:f>ROUND(('Inputs'!$C$4/B4873)*'Inputs'!$C$7*'Inputs'!$C$6*D4873/3600,1)</x:f>
        <x:v>1264.2</x:v>
      </x:c>
      <x:c r="R4873" s="59" t="n">
        <x:f>ROUND((P4873-Q4873)*O4873-('Inputs'!$C$4/B4873)*(I4873/J4873+K4873)-'Inputs'!$C$4*L4873-('Inputs'!$C$4*'Inputs'!$C$20*'Inputs'!$C$21*'Inputs'!$C$22/1000)*M4873*N4873,0)</x:f>
        <x:v>190938</x:v>
      </x:c>
      <x:c r="S4873" s="59" t="n">
        <x:f>ROUND(R4873/'Inputs'!$C$4,2)</x:f>
        <x:v>19.09</x:v>
      </x:c>
      <x:c r="T4873" s="33" t="n">
        <x:f>ROUND((P4873-Q4873)*G4873*'Inputs'!$C$25/1000,1)</x:f>
        <x:v>56.3</x:v>
      </x:c>
    </x:row>
    <x:row r="4874">
      <x:c r="A4874" t="n">
        <x:v>4859</x:v>
      </x:c>
      <x:c r="B4874" s="68" t="n">
        <x:v>38.5</x:v>
      </x:c>
      <x:c r="C4874" s="68" t="n">
        <x:v>29</x:v>
      </x:c>
      <x:c r="D4874" s="68" t="n">
        <x:v>296.8</x:v>
      </x:c>
      <x:c r="E4874" s="68" t="n">
        <x:v>26.3</x:v>
      </x:c>
      <x:c r="F4874" s="68" t="n">
        <x:v>34.3</x:v>
      </x:c>
      <x:c r="G4874" s="68" t="n">
        <x:v>9.2</x:v>
      </x:c>
      <x:c r="H4874" s="69" t="n">
        <x:v>1.692</x:v>
      </x:c>
      <x:c r="I4874" s="68" t="n">
        <x:v>9517</x:v>
      </x:c>
      <x:c r="J4874" s="68" t="n">
        <x:v>13.3</x:v>
      </x:c>
      <x:c r="K4874" s="68" t="n">
        <x:v>449</x:v>
      </x:c>
      <x:c r="L4874" s="68" t="n">
        <x:v>1.8</x:v>
      </x:c>
      <x:c r="M4874" s="70" t="n">
        <x:v>0.093</x:v>
      </x:c>
      <x:c r="N4874" s="71" t="n">
        <x:v>159</x:v>
      </x:c>
      <x:c r="O4874" s="33" t="n">
        <x:f>ROUND(3*E4874+F4874+G4874*H4874,1)</x:f>
        <x:v>128.8</x:v>
      </x:c>
      <x:c r="P4874" s="33" t="n">
        <x:f>ROUND('Inputs'!$C$4*'Inputs'!$C$7*'Inputs'!$C$5*C4874/3600,1)</x:f>
        <x:v>4188.9</x:v>
      </x:c>
      <x:c r="Q4874" s="33" t="n">
        <x:f>ROUND(('Inputs'!$C$4/B4874)*'Inputs'!$C$7*'Inputs'!$C$6*D4874/3600,1)</x:f>
        <x:v>2227.1</x:v>
      </x:c>
      <x:c r="R4874" s="59" t="n">
        <x:f>ROUND((P4874-Q4874)*O4874-('Inputs'!$C$4/B4874)*(I4874/J4874+K4874)-'Inputs'!$C$4*L4874-('Inputs'!$C$4*'Inputs'!$C$20*'Inputs'!$C$21*'Inputs'!$C$22/1000)*M4874*N4874,0)</x:f>
        <x:v>-100870</x:v>
      </x:c>
      <x:c r="S4874" s="59" t="n">
        <x:f>ROUND(R4874/'Inputs'!$C$4,2)</x:f>
        <x:v>-10.09</x:v>
      </x:c>
      <x:c r="T4874" s="33" t="n">
        <x:f>ROUND((P4874-Q4874)*G4874*'Inputs'!$C$25/1000,1)</x:f>
        <x:v>46.6</x:v>
      </x:c>
    </x:row>
    <x:row r="4875">
      <x:c r="A4875" t="n">
        <x:v>4860</x:v>
      </x:c>
      <x:c r="B4875" s="68" t="n">
        <x:v>48.2</x:v>
      </x:c>
      <x:c r="C4875" s="68" t="n">
        <x:v>25.7</x:v>
      </x:c>
      <x:c r="D4875" s="68" t="n">
        <x:v>175.4</x:v>
      </x:c>
      <x:c r="E4875" s="68" t="n">
        <x:v>25</x:v>
      </x:c>
      <x:c r="F4875" s="68" t="n">
        <x:v>48.7</x:v>
      </x:c>
      <x:c r="G4875" s="68" t="n">
        <x:v>10.4</x:v>
      </x:c>
      <x:c r="H4875" s="69" t="n">
        <x:v>1.873</x:v>
      </x:c>
      <x:c r="I4875" s="68" t="n">
        <x:v>7701</x:v>
      </x:c>
      <x:c r="J4875" s="68" t="n">
        <x:v>14.8</x:v>
      </x:c>
      <x:c r="K4875" s="68" t="n">
        <x:v>464</x:v>
      </x:c>
      <x:c r="L4875" s="68" t="n">
        <x:v>5</x:v>
      </x:c>
      <x:c r="M4875" s="70" t="n">
        <x:v>0.011</x:v>
      </x:c>
      <x:c r="N4875" s="71" t="n">
        <x:v>83</x:v>
      </x:c>
      <x:c r="O4875" s="33" t="n">
        <x:f>ROUND(3*E4875+F4875+G4875*H4875,1)</x:f>
        <x:v>143.2</x:v>
      </x:c>
      <x:c r="P4875" s="33" t="n">
        <x:f>ROUND('Inputs'!$C$4*'Inputs'!$C$7*'Inputs'!$C$5*C4875/3600,1)</x:f>
        <x:v>3712.2</x:v>
      </x:c>
      <x:c r="Q4875" s="33" t="n">
        <x:f>ROUND(('Inputs'!$C$4/B4875)*'Inputs'!$C$7*'Inputs'!$C$6*D4875/3600,1)</x:f>
        <x:v>1051.3</x:v>
      </x:c>
      <x:c r="R4875" s="59" t="n">
        <x:f>ROUND((P4875-Q4875)*O4875-('Inputs'!$C$4/B4875)*(I4875/J4875+K4875)-'Inputs'!$C$4*L4875-('Inputs'!$C$4*'Inputs'!$C$20*'Inputs'!$C$21*'Inputs'!$C$22/1000)*M4875*N4875,0)</x:f>
        <x:v>124780</x:v>
      </x:c>
      <x:c r="S4875" s="59" t="n">
        <x:f>ROUND(R4875/'Inputs'!$C$4,2)</x:f>
        <x:v>12.48</x:v>
      </x:c>
      <x:c r="T4875" s="33" t="n">
        <x:f>ROUND((P4875-Q4875)*G4875*'Inputs'!$C$25/1000,1)</x:f>
        <x:v>71.5</x:v>
      </x:c>
    </x:row>
    <x:row r="4876">
      <x:c r="A4876" t="n">
        <x:v>4861</x:v>
      </x:c>
      <x:c r="B4876" s="68" t="n">
        <x:v>32</x:v>
      </x:c>
      <x:c r="C4876" s="68" t="n">
        <x:v>33.9</x:v>
      </x:c>
      <x:c r="D4876" s="68" t="n">
        <x:v>271.2</x:v>
      </x:c>
      <x:c r="E4876" s="68" t="n">
        <x:v>26.7</x:v>
      </x:c>
      <x:c r="F4876" s="68" t="n">
        <x:v>48.1</x:v>
      </x:c>
      <x:c r="G4876" s="68" t="n">
        <x:v>9.2</x:v>
      </x:c>
      <x:c r="H4876" s="69" t="n">
        <x:v>1.978</x:v>
      </x:c>
      <x:c r="I4876" s="68" t="n">
        <x:v>8471</x:v>
      </x:c>
      <x:c r="J4876" s="68" t="n">
        <x:v>14.2</x:v>
      </x:c>
      <x:c r="K4876" s="68" t="n">
        <x:v>772</x:v>
      </x:c>
      <x:c r="L4876" s="68" t="n">
        <x:v>4.3</x:v>
      </x:c>
      <x:c r="M4876" s="70" t="n">
        <x:v>0.098</x:v>
      </x:c>
      <x:c r="N4876" s="71" t="n">
        <x:v>151</x:v>
      </x:c>
      <x:c r="O4876" s="33" t="n">
        <x:f>ROUND(3*E4876+F4876+G4876*H4876,1)</x:f>
        <x:v>146.4</x:v>
      </x:c>
      <x:c r="P4876" s="33" t="n">
        <x:f>ROUND('Inputs'!$C$4*'Inputs'!$C$7*'Inputs'!$C$5*C4876/3600,1)</x:f>
        <x:v>4896.7</x:v>
      </x:c>
      <x:c r="Q4876" s="33" t="n">
        <x:f>ROUND(('Inputs'!$C$4/B4876)*'Inputs'!$C$7*'Inputs'!$C$6*D4876/3600,1)</x:f>
        <x:v>2448.3</x:v>
      </x:c>
      <x:c r="R4876" s="59" t="n">
        <x:f>ROUND((P4876-Q4876)*O4876-('Inputs'!$C$4/B4876)*(I4876/J4876+K4876)-'Inputs'!$C$4*L4876-('Inputs'!$C$4*'Inputs'!$C$20*'Inputs'!$C$21*'Inputs'!$C$22/1000)*M4876*N4876,0)</x:f>
        <x:v>-145316</x:v>
      </x:c>
      <x:c r="S4876" s="59" t="n">
        <x:f>ROUND(R4876/'Inputs'!$C$4,2)</x:f>
        <x:v>-14.53</x:v>
      </x:c>
      <x:c r="T4876" s="33" t="n">
        <x:f>ROUND((P4876-Q4876)*G4876*'Inputs'!$C$25/1000,1)</x:f>
        <x:v>58.2</x:v>
      </x:c>
    </x:row>
    <x:row r="4877">
      <x:c r="A4877" t="n">
        <x:v>4862</x:v>
      </x:c>
      <x:c r="B4877" s="68" t="n">
        <x:v>44.6</x:v>
      </x:c>
      <x:c r="C4877" s="68" t="n">
        <x:v>26.4</x:v>
      </x:c>
      <x:c r="D4877" s="68" t="n">
        <x:v>251.6</x:v>
      </x:c>
      <x:c r="E4877" s="68" t="n">
        <x:v>22.8</x:v>
      </x:c>
      <x:c r="F4877" s="68" t="n">
        <x:v>38</x:v>
      </x:c>
      <x:c r="G4877" s="68" t="n">
        <x:v>9.4</x:v>
      </x:c>
      <x:c r="H4877" s="69" t="n">
        <x:v>1.956</x:v>
      </x:c>
      <x:c r="I4877" s="68" t="n">
        <x:v>6321</x:v>
      </x:c>
      <x:c r="J4877" s="68" t="n">
        <x:v>8.7</x:v>
      </x:c>
      <x:c r="K4877" s="68" t="n">
        <x:v>557</x:v>
      </x:c>
      <x:c r="L4877" s="68" t="n">
        <x:v>4.8</x:v>
      </x:c>
      <x:c r="M4877" s="70" t="n">
        <x:v>0.002</x:v>
      </x:c>
      <x:c r="N4877" s="71" t="n">
        <x:v>133</x:v>
      </x:c>
      <x:c r="O4877" s="33" t="n">
        <x:f>ROUND(3*E4877+F4877+G4877*H4877,1)</x:f>
        <x:v>124.8</x:v>
      </x:c>
      <x:c r="P4877" s="33" t="n">
        <x:f>ROUND('Inputs'!$C$4*'Inputs'!$C$7*'Inputs'!$C$5*C4877/3600,1)</x:f>
        <x:v>3813.3</x:v>
      </x:c>
      <x:c r="Q4877" s="33" t="n">
        <x:f>ROUND(('Inputs'!$C$4/B4877)*'Inputs'!$C$7*'Inputs'!$C$6*D4877/3600,1)</x:f>
        <x:v>1629.7</x:v>
      </x:c>
      <x:c r="R4877" s="59" t="n">
        <x:f>ROUND((P4877-Q4877)*O4877-('Inputs'!$C$4/B4877)*(I4877/J4877+K4877)-'Inputs'!$C$4*L4877-('Inputs'!$C$4*'Inputs'!$C$20*'Inputs'!$C$21*'Inputs'!$C$22/1000)*M4877*N4877,0)</x:f>
        <x:v>-63873</x:v>
      </x:c>
      <x:c r="S4877" s="59" t="n">
        <x:f>ROUND(R4877/'Inputs'!$C$4,2)</x:f>
        <x:v>-6.39</x:v>
      </x:c>
      <x:c r="T4877" s="33" t="n">
        <x:f>ROUND((P4877-Q4877)*G4877*'Inputs'!$C$25/1000,1)</x:f>
        <x:v>53</x:v>
      </x:c>
    </x:row>
    <x:row r="4878">
      <x:c r="A4878" t="n">
        <x:v>4863</x:v>
      </x:c>
      <x:c r="B4878" s="68" t="n">
        <x:v>28.2</x:v>
      </x:c>
      <x:c r="C4878" s="68" t="n">
        <x:v>31.9</x:v>
      </x:c>
      <x:c r="D4878" s="68" t="n">
        <x:v>194.5</x:v>
      </x:c>
      <x:c r="E4878" s="68" t="n">
        <x:v>22</x:v>
      </x:c>
      <x:c r="F4878" s="68" t="n">
        <x:v>50.4</x:v>
      </x:c>
      <x:c r="G4878" s="68" t="n">
        <x:v>10.6</x:v>
      </x:c>
      <x:c r="H4878" s="69" t="n">
        <x:v>1.727</x:v>
      </x:c>
      <x:c r="I4878" s="68" t="n">
        <x:v>5676</x:v>
      </x:c>
      <x:c r="J4878" s="68" t="n">
        <x:v>11</x:v>
      </x:c>
      <x:c r="K4878" s="68" t="n">
        <x:v>442</x:v>
      </x:c>
      <x:c r="L4878" s="68" t="n">
        <x:v>5.2</x:v>
      </x:c>
      <x:c r="M4878" s="70" t="n">
        <x:v>0.096</x:v>
      </x:c>
      <x:c r="N4878" s="71" t="n">
        <x:v>84</x:v>
      </x:c>
      <x:c r="O4878" s="33" t="n">
        <x:f>ROUND(3*E4878+F4878+G4878*H4878,1)</x:f>
        <x:v>134.7</x:v>
      </x:c>
      <x:c r="P4878" s="33" t="n">
        <x:f>ROUND('Inputs'!$C$4*'Inputs'!$C$7*'Inputs'!$C$5*C4878/3600,1)</x:f>
        <x:v>4607.8</x:v>
      </x:c>
      <x:c r="Q4878" s="33" t="n">
        <x:f>ROUND(('Inputs'!$C$4/B4878)*'Inputs'!$C$7*'Inputs'!$C$6*D4878/3600,1)</x:f>
        <x:v>1992.5</x:v>
      </x:c>
      <x:c r="R4878" s="59" t="n">
        <x:f>ROUND((P4878-Q4878)*O4878-('Inputs'!$C$4/B4878)*(I4878/J4878+K4878)-'Inputs'!$C$4*L4878-('Inputs'!$C$4*'Inputs'!$C$20*'Inputs'!$C$21*'Inputs'!$C$22/1000)*M4878*N4878,0)</x:f>
        <x:v>-57468</x:v>
      </x:c>
      <x:c r="S4878" s="59" t="n">
        <x:f>ROUND(R4878/'Inputs'!$C$4,2)</x:f>
        <x:v>-5.75</x:v>
      </x:c>
      <x:c r="T4878" s="33" t="n">
        <x:f>ROUND((P4878-Q4878)*G4878*'Inputs'!$C$25/1000,1)</x:f>
        <x:v>71.6</x:v>
      </x:c>
    </x:row>
    <x:row r="4879">
      <x:c r="A4879" t="n">
        <x:v>4864</x:v>
      </x:c>
      <x:c r="B4879" s="68" t="n">
        <x:v>55.7</x:v>
      </x:c>
      <x:c r="C4879" s="68" t="n">
        <x:v>29.6</x:v>
      </x:c>
      <x:c r="D4879" s="68" t="n">
        <x:v>170.5</x:v>
      </x:c>
      <x:c r="E4879" s="68" t="n">
        <x:v>20.9</x:v>
      </x:c>
      <x:c r="F4879" s="68" t="n">
        <x:v>47.5</x:v>
      </x:c>
      <x:c r="G4879" s="68" t="n">
        <x:v>8.6</x:v>
      </x:c>
      <x:c r="H4879" s="69" t="n">
        <x:v>1.759</x:v>
      </x:c>
      <x:c r="I4879" s="68" t="n">
        <x:v>5719</x:v>
      </x:c>
      <x:c r="J4879" s="68" t="n">
        <x:v>13.5</x:v>
      </x:c>
      <x:c r="K4879" s="68" t="n">
        <x:v>470</x:v>
      </x:c>
      <x:c r="L4879" s="68" t="n">
        <x:v>1.9</x:v>
      </x:c>
      <x:c r="M4879" s="70" t="n">
        <x:v>0.076</x:v>
      </x:c>
      <x:c r="N4879" s="71" t="n">
        <x:v>147</x:v>
      </x:c>
      <x:c r="O4879" s="33" t="n">
        <x:f>ROUND(3*E4879+F4879+G4879*H4879,1)</x:f>
        <x:v>125.3</x:v>
      </x:c>
      <x:c r="P4879" s="33" t="n">
        <x:f>ROUND('Inputs'!$C$4*'Inputs'!$C$7*'Inputs'!$C$5*C4879/3600,1)</x:f>
        <x:v>4275.6</x:v>
      </x:c>
      <x:c r="Q4879" s="33" t="n">
        <x:f>ROUND(('Inputs'!$C$4/B4879)*'Inputs'!$C$7*'Inputs'!$C$6*D4879/3600,1)</x:f>
        <x:v>884.3</x:v>
      </x:c>
      <x:c r="R4879" s="59" t="n">
        <x:f>ROUND((P4879-Q4879)*O4879-('Inputs'!$C$4/B4879)*(I4879/J4879+K4879)-'Inputs'!$C$4*L4879-('Inputs'!$C$4*'Inputs'!$C$20*'Inputs'!$C$21*'Inputs'!$C$22/1000)*M4879*N4879,0)</x:f>
        <x:v>220511</x:v>
      </x:c>
      <x:c r="S4879" s="59" t="n">
        <x:f>ROUND(R4879/'Inputs'!$C$4,2)</x:f>
        <x:v>22.05</x:v>
      </x:c>
      <x:c r="T4879" s="33" t="n">
        <x:f>ROUND((P4879-Q4879)*G4879*'Inputs'!$C$25/1000,1)</x:f>
        <x:v>75.3</x:v>
      </x:c>
    </x:row>
    <x:row r="4880">
      <x:c r="A4880" t="n">
        <x:v>4865</x:v>
      </x:c>
      <x:c r="B4880" s="68" t="n">
        <x:v>42.1</x:v>
      </x:c>
      <x:c r="C4880" s="68" t="n">
        <x:v>25.8</x:v>
      </x:c>
      <x:c r="D4880" s="68" t="n">
        <x:v>243.7</x:v>
      </x:c>
      <x:c r="E4880" s="68" t="n">
        <x:v>26.1</x:v>
      </x:c>
      <x:c r="F4880" s="68" t="n">
        <x:v>53.3</x:v>
      </x:c>
      <x:c r="G4880" s="68" t="n">
        <x:v>7.4</x:v>
      </x:c>
      <x:c r="H4880" s="69" t="n">
        <x:v>1.651</x:v>
      </x:c>
      <x:c r="I4880" s="68" t="n">
        <x:v>7004</x:v>
      </x:c>
      <x:c r="J4880" s="68" t="n">
        <x:v>13.2</x:v>
      </x:c>
      <x:c r="K4880" s="68" t="n">
        <x:v>813</x:v>
      </x:c>
      <x:c r="L4880" s="68" t="n">
        <x:v>5.1</x:v>
      </x:c>
      <x:c r="M4880" s="70" t="n">
        <x:v>0.093</x:v>
      </x:c>
      <x:c r="N4880" s="71" t="n">
        <x:v>153</x:v>
      </x:c>
      <x:c r="O4880" s="33" t="n">
        <x:f>ROUND(3*E4880+F4880+G4880*H4880,1)</x:f>
        <x:v>143.8</x:v>
      </x:c>
      <x:c r="P4880" s="33" t="n">
        <x:f>ROUND('Inputs'!$C$4*'Inputs'!$C$7*'Inputs'!$C$5*C4880/3600,1)</x:f>
        <x:v>3726.7</x:v>
      </x:c>
      <x:c r="Q4880" s="33" t="n">
        <x:f>ROUND(('Inputs'!$C$4/B4880)*'Inputs'!$C$7*'Inputs'!$C$6*D4880/3600,1)</x:f>
        <x:v>1672.3</x:v>
      </x:c>
      <x:c r="R4880" s="59" t="n">
        <x:f>ROUND((P4880-Q4880)*O4880-('Inputs'!$C$4/B4880)*(I4880/J4880+K4880)-'Inputs'!$C$4*L4880-('Inputs'!$C$4*'Inputs'!$C$20*'Inputs'!$C$21*'Inputs'!$C$22/1000)*M4880*N4880,0)</x:f>
        <x:v>-106542</x:v>
      </x:c>
      <x:c r="S4880" s="59" t="n">
        <x:f>ROUND(R4880/'Inputs'!$C$4,2)</x:f>
        <x:v>-10.65</x:v>
      </x:c>
      <x:c r="T4880" s="33" t="n">
        <x:f>ROUND((P4880-Q4880)*G4880*'Inputs'!$C$25/1000,1)</x:f>
        <x:v>39.3</x:v>
      </x:c>
    </x:row>
    <x:row r="4881">
      <x:c r="A4881" t="n">
        <x:v>4866</x:v>
      </x:c>
      <x:c r="B4881" s="68" t="n">
        <x:v>32.3</x:v>
      </x:c>
      <x:c r="C4881" s="68" t="n">
        <x:v>35.2</x:v>
      </x:c>
      <x:c r="D4881" s="68" t="n">
        <x:v>181.3</x:v>
      </x:c>
      <x:c r="E4881" s="68" t="n">
        <x:v>20.2</x:v>
      </x:c>
      <x:c r="F4881" s="68" t="n">
        <x:v>37.6</x:v>
      </x:c>
      <x:c r="G4881" s="68" t="n">
        <x:v>8.6</x:v>
      </x:c>
      <x:c r="H4881" s="69" t="n">
        <x:v>1.78</x:v>
      </x:c>
      <x:c r="I4881" s="68" t="n">
        <x:v>9784</x:v>
      </x:c>
      <x:c r="J4881" s="68" t="n">
        <x:v>9</x:v>
      </x:c>
      <x:c r="K4881" s="68" t="n">
        <x:v>793</x:v>
      </x:c>
      <x:c r="L4881" s="68" t="n">
        <x:v>3</x:v>
      </x:c>
      <x:c r="M4881" s="70" t="n">
        <x:v>0.017</x:v>
      </x:c>
      <x:c r="N4881" s="71" t="n">
        <x:v>103</x:v>
      </x:c>
      <x:c r="O4881" s="33" t="n">
        <x:f>ROUND(3*E4881+F4881+G4881*H4881,1)</x:f>
        <x:v>113.5</x:v>
      </x:c>
      <x:c r="P4881" s="33" t="n">
        <x:f>ROUND('Inputs'!$C$4*'Inputs'!$C$7*'Inputs'!$C$5*C4881/3600,1)</x:f>
        <x:v>5084.4</x:v>
      </x:c>
      <x:c r="Q4881" s="33" t="n">
        <x:f>ROUND(('Inputs'!$C$4/B4881)*'Inputs'!$C$7*'Inputs'!$C$6*D4881/3600,1)</x:f>
        <x:v>1621.5</x:v>
      </x:c>
      <x:c r="R4881" s="59" t="n">
        <x:f>ROUND((P4881-Q4881)*O4881-('Inputs'!$C$4/B4881)*(I4881/J4881+K4881)-'Inputs'!$C$4*L4881-('Inputs'!$C$4*'Inputs'!$C$20*'Inputs'!$C$21*'Inputs'!$C$22/1000)*M4881*N4881,0)</x:f>
        <x:v>-222954</x:v>
      </x:c>
      <x:c r="S4881" s="59" t="n">
        <x:f>ROUND(R4881/'Inputs'!$C$4,2)</x:f>
        <x:v>-22.3</x:v>
      </x:c>
      <x:c r="T4881" s="33" t="n">
        <x:f>ROUND((P4881-Q4881)*G4881*'Inputs'!$C$25/1000,1)</x:f>
        <x:v>76.9</x:v>
      </x:c>
    </x:row>
    <x:row r="4882">
      <x:c r="A4882" t="n">
        <x:v>4867</x:v>
      </x:c>
      <x:c r="B4882" s="68" t="n">
        <x:v>50.6</x:v>
      </x:c>
      <x:c r="C4882" s="68" t="n">
        <x:v>30.8</x:v>
      </x:c>
      <x:c r="D4882" s="68" t="n">
        <x:v>168.9</x:v>
      </x:c>
      <x:c r="E4882" s="68" t="n">
        <x:v>25.8</x:v>
      </x:c>
      <x:c r="F4882" s="68" t="n">
        <x:v>45.2</x:v>
      </x:c>
      <x:c r="G4882" s="68" t="n">
        <x:v>8.4</x:v>
      </x:c>
      <x:c r="H4882" s="69" t="n">
        <x:v>1.774</x:v>
      </x:c>
      <x:c r="I4882" s="68" t="n">
        <x:v>7981</x:v>
      </x:c>
      <x:c r="J4882" s="68" t="n">
        <x:v>13.4</x:v>
      </x:c>
      <x:c r="K4882" s="68" t="n">
        <x:v>848</x:v>
      </x:c>
      <x:c r="L4882" s="68" t="n">
        <x:v>5.3</x:v>
      </x:c>
      <x:c r="M4882" s="70" t="n">
        <x:v>0.064</x:v>
      </x:c>
      <x:c r="N4882" s="71" t="n">
        <x:v>64</x:v>
      </x:c>
      <x:c r="O4882" s="33" t="n">
        <x:f>ROUND(3*E4882+F4882+G4882*H4882,1)</x:f>
        <x:v>137.5</x:v>
      </x:c>
      <x:c r="P4882" s="33" t="n">
        <x:f>ROUND('Inputs'!$C$4*'Inputs'!$C$7*'Inputs'!$C$5*C4882/3600,1)</x:f>
        <x:v>4448.9</x:v>
      </x:c>
      <x:c r="Q4882" s="33" t="n">
        <x:f>ROUND(('Inputs'!$C$4/B4882)*'Inputs'!$C$7*'Inputs'!$C$6*D4882/3600,1)</x:f>
        <x:v>964.3</x:v>
      </x:c>
      <x:c r="R4882" s="59" t="n">
        <x:f>ROUND((P4882-Q4882)*O4882-('Inputs'!$C$4/B4882)*(I4882/J4882+K4882)-'Inputs'!$C$4*L4882-('Inputs'!$C$4*'Inputs'!$C$20*'Inputs'!$C$21*'Inputs'!$C$22/1000)*M4882*N4882,0)</x:f>
        <x:v>131677</x:v>
      </x:c>
      <x:c r="S4882" s="59" t="n">
        <x:f>ROUND(R4882/'Inputs'!$C$4,2)</x:f>
        <x:v>13.17</x:v>
      </x:c>
      <x:c r="T4882" s="33" t="n">
        <x:f>ROUND((P4882-Q4882)*G4882*'Inputs'!$C$25/1000,1)</x:f>
        <x:v>75.6</x:v>
      </x:c>
    </x:row>
    <x:row r="4883">
      <x:c r="A4883" t="n">
        <x:v>4868</x:v>
      </x:c>
      <x:c r="B4883" s="68" t="n">
        <x:v>53.8</x:v>
      </x:c>
      <x:c r="C4883" s="68" t="n">
        <x:v>31.1</x:v>
      </x:c>
      <x:c r="D4883" s="68" t="n">
        <x:v>240.1</x:v>
      </x:c>
      <x:c r="E4883" s="68" t="n">
        <x:v>26</x:v>
      </x:c>
      <x:c r="F4883" s="68" t="n">
        <x:v>38.4</x:v>
      </x:c>
      <x:c r="G4883" s="68" t="n">
        <x:v>8.8</x:v>
      </x:c>
      <x:c r="H4883" s="69" t="n">
        <x:v>1.854</x:v>
      </x:c>
      <x:c r="I4883" s="68" t="n">
        <x:v>5378</x:v>
      </x:c>
      <x:c r="J4883" s="68" t="n">
        <x:v>11.3</x:v>
      </x:c>
      <x:c r="K4883" s="68" t="n">
        <x:v>511</x:v>
      </x:c>
      <x:c r="L4883" s="68" t="n">
        <x:v>3.6</x:v>
      </x:c>
      <x:c r="M4883" s="70" t="n">
        <x:v>0.084</x:v>
      </x:c>
      <x:c r="N4883" s="71" t="n">
        <x:v>158</x:v>
      </x:c>
      <x:c r="O4883" s="33" t="n">
        <x:f>ROUND(3*E4883+F4883+G4883*H4883,1)</x:f>
        <x:v>132.7</x:v>
      </x:c>
      <x:c r="P4883" s="33" t="n">
        <x:f>ROUND('Inputs'!$C$4*'Inputs'!$C$7*'Inputs'!$C$5*C4883/3600,1)</x:f>
        <x:v>4492.2</x:v>
      </x:c>
      <x:c r="Q4883" s="33" t="n">
        <x:f>ROUND(('Inputs'!$C$4/B4883)*'Inputs'!$C$7*'Inputs'!$C$6*D4883/3600,1)</x:f>
        <x:v>1289.3</x:v>
      </x:c>
      <x:c r="R4883" s="59" t="n">
        <x:f>ROUND((P4883-Q4883)*O4883-('Inputs'!$C$4/B4883)*(I4883/J4883+K4883)-'Inputs'!$C$4*L4883-('Inputs'!$C$4*'Inputs'!$C$20*'Inputs'!$C$21*'Inputs'!$C$22/1000)*M4883*N4883,0)</x:f>
        <x:v>175903</x:v>
      </x:c>
      <x:c r="S4883" s="59" t="n">
        <x:f>ROUND(R4883/'Inputs'!$C$4,2)</x:f>
        <x:v>17.59</x:v>
      </x:c>
      <x:c r="T4883" s="33" t="n">
        <x:f>ROUND((P4883-Q4883)*G4883*'Inputs'!$C$25/1000,1)</x:f>
        <x:v>72.8</x:v>
      </x:c>
    </x:row>
    <x:row r="4884">
      <x:c r="A4884" t="n">
        <x:v>4869</x:v>
      </x:c>
      <x:c r="B4884" s="68" t="n">
        <x:v>32.3</x:v>
      </x:c>
      <x:c r="C4884" s="68" t="n">
        <x:v>30.2</x:v>
      </x:c>
      <x:c r="D4884" s="68" t="n">
        <x:v>249.8</x:v>
      </x:c>
      <x:c r="E4884" s="68" t="n">
        <x:v>23.7</x:v>
      </x:c>
      <x:c r="F4884" s="68" t="n">
        <x:v>35.7</x:v>
      </x:c>
      <x:c r="G4884" s="68" t="n">
        <x:v>8.4</x:v>
      </x:c>
      <x:c r="H4884" s="69" t="n">
        <x:v>1.946</x:v>
      </x:c>
      <x:c r="I4884" s="68" t="n">
        <x:v>6458</x:v>
      </x:c>
      <x:c r="J4884" s="68" t="n">
        <x:v>8.9</x:v>
      </x:c>
      <x:c r="K4884" s="68" t="n">
        <x:v>355</x:v>
      </x:c>
      <x:c r="L4884" s="68" t="n">
        <x:v>4.3</x:v>
      </x:c>
      <x:c r="M4884" s="70" t="n">
        <x:v>0.047</x:v>
      </x:c>
      <x:c r="N4884" s="71" t="n">
        <x:v>73</x:v>
      </x:c>
      <x:c r="O4884" s="33" t="n">
        <x:f>ROUND(3*E4884+F4884+G4884*H4884,1)</x:f>
        <x:v>123.1</x:v>
      </x:c>
      <x:c r="P4884" s="33" t="n">
        <x:f>ROUND('Inputs'!$C$4*'Inputs'!$C$7*'Inputs'!$C$5*C4884/3600,1)</x:f>
        <x:v>4362.2</x:v>
      </x:c>
      <x:c r="Q4884" s="33" t="n">
        <x:f>ROUND(('Inputs'!$C$4/B4884)*'Inputs'!$C$7*'Inputs'!$C$6*D4884/3600,1)</x:f>
        <x:v>2234.2</x:v>
      </x:c>
      <x:c r="R4884" s="59" t="n">
        <x:f>ROUND((P4884-Q4884)*O4884-('Inputs'!$C$4/B4884)*(I4884/J4884+K4884)-'Inputs'!$C$4*L4884-('Inputs'!$C$4*'Inputs'!$C$20*'Inputs'!$C$21*'Inputs'!$C$22/1000)*M4884*N4884,0)</x:f>
        <x:v>-123272</x:v>
      </x:c>
      <x:c r="S4884" s="59" t="n">
        <x:f>ROUND(R4884/'Inputs'!$C$4,2)</x:f>
        <x:v>-12.33</x:v>
      </x:c>
      <x:c r="T4884" s="33" t="n">
        <x:f>ROUND((P4884-Q4884)*G4884*'Inputs'!$C$25/1000,1)</x:f>
        <x:v>46.2</x:v>
      </x:c>
    </x:row>
    <x:row r="4885">
      <x:c r="A4885" t="n">
        <x:v>4870</x:v>
      </x:c>
      <x:c r="B4885" s="68" t="n">
        <x:v>54.6</x:v>
      </x:c>
      <x:c r="C4885" s="68" t="n">
        <x:v>32.9</x:v>
      </x:c>
      <x:c r="D4885" s="68" t="n">
        <x:v>282.7</x:v>
      </x:c>
      <x:c r="E4885" s="68" t="n">
        <x:v>21</x:v>
      </x:c>
      <x:c r="F4885" s="68" t="n">
        <x:v>31.6</x:v>
      </x:c>
      <x:c r="G4885" s="68" t="n">
        <x:v>7.4</x:v>
      </x:c>
      <x:c r="H4885" s="69" t="n">
        <x:v>1.866</x:v>
      </x:c>
      <x:c r="I4885" s="68" t="n">
        <x:v>7011</x:v>
      </x:c>
      <x:c r="J4885" s="68" t="n">
        <x:v>14.5</x:v>
      </x:c>
      <x:c r="K4885" s="68" t="n">
        <x:v>550</x:v>
      </x:c>
      <x:c r="L4885" s="68" t="n">
        <x:v>3.3</x:v>
      </x:c>
      <x:c r="M4885" s="70" t="n">
        <x:v>0.054</x:v>
      </x:c>
      <x:c r="N4885" s="71" t="n">
        <x:v>128</x:v>
      </x:c>
      <x:c r="O4885" s="33" t="n">
        <x:f>ROUND(3*E4885+F4885+G4885*H4885,1)</x:f>
        <x:v>108.4</x:v>
      </x:c>
      <x:c r="P4885" s="33" t="n">
        <x:f>ROUND('Inputs'!$C$4*'Inputs'!$C$7*'Inputs'!$C$5*C4885/3600,1)</x:f>
        <x:v>4752.2</x:v>
      </x:c>
      <x:c r="Q4885" s="33" t="n">
        <x:f>ROUND(('Inputs'!$C$4/B4885)*'Inputs'!$C$7*'Inputs'!$C$6*D4885/3600,1)</x:f>
        <x:v>1495.8</x:v>
      </x:c>
      <x:c r="R4885" s="59" t="n">
        <x:f>ROUND((P4885-Q4885)*O4885-('Inputs'!$C$4/B4885)*(I4885/J4885+K4885)-'Inputs'!$C$4*L4885-('Inputs'!$C$4*'Inputs'!$C$20*'Inputs'!$C$21*'Inputs'!$C$22/1000)*M4885*N4885,0)</x:f>
        <x:v>115249</x:v>
      </x:c>
      <x:c r="S4885" s="59" t="n">
        <x:f>ROUND(R4885/'Inputs'!$C$4,2)</x:f>
        <x:v>11.52</x:v>
      </x:c>
      <x:c r="T4885" s="33" t="n">
        <x:f>ROUND((P4885-Q4885)*G4885*'Inputs'!$C$25/1000,1)</x:f>
        <x:v>62.3</x:v>
      </x:c>
    </x:row>
    <x:row r="4886">
      <x:c r="A4886" t="n">
        <x:v>4871</x:v>
      </x:c>
      <x:c r="B4886" s="68" t="n">
        <x:v>57.8</x:v>
      </x:c>
      <x:c r="C4886" s="68" t="n">
        <x:v>27.9</x:v>
      </x:c>
      <x:c r="D4886" s="68" t="n">
        <x:v>206.6</x:v>
      </x:c>
      <x:c r="E4886" s="68" t="n">
        <x:v>27.2</x:v>
      </x:c>
      <x:c r="F4886" s="68" t="n">
        <x:v>45.5</x:v>
      </x:c>
      <x:c r="G4886" s="68" t="n">
        <x:v>7.6</x:v>
      </x:c>
      <x:c r="H4886" s="69" t="n">
        <x:v>1.803</x:v>
      </x:c>
      <x:c r="I4886" s="68" t="n">
        <x:v>8890</x:v>
      </x:c>
      <x:c r="J4886" s="68" t="n">
        <x:v>12.8</x:v>
      </x:c>
      <x:c r="K4886" s="68" t="n">
        <x:v>651</x:v>
      </x:c>
      <x:c r="L4886" s="68" t="n">
        <x:v>5.6</x:v>
      </x:c>
      <x:c r="M4886" s="70" t="n">
        <x:v>0.047</x:v>
      </x:c>
      <x:c r="N4886" s="71" t="n">
        <x:v>69</x:v>
      </x:c>
      <x:c r="O4886" s="33" t="n">
        <x:f>ROUND(3*E4886+F4886+G4886*H4886,1)</x:f>
        <x:v>140.8</x:v>
      </x:c>
      <x:c r="P4886" s="33" t="n">
        <x:f>ROUND('Inputs'!$C$4*'Inputs'!$C$7*'Inputs'!$C$5*C4886/3600,1)</x:f>
        <x:v>4030</x:v>
      </x:c>
      <x:c r="Q4886" s="33" t="n">
        <x:f>ROUND(('Inputs'!$C$4/B4886)*'Inputs'!$C$7*'Inputs'!$C$6*D4886/3600,1)</x:f>
        <x:v>1032.6</x:v>
      </x:c>
      <x:c r="R4886" s="59" t="n">
        <x:f>ROUND((P4886-Q4886)*O4886-('Inputs'!$C$4/B4886)*(I4886/J4886+K4886)-'Inputs'!$C$4*L4886-('Inputs'!$C$4*'Inputs'!$C$20*'Inputs'!$C$21*'Inputs'!$C$22/1000)*M4886*N4886,0)</x:f>
        <x:v>125991</x:v>
      </x:c>
      <x:c r="S4886" s="59" t="n">
        <x:f>ROUND(R4886/'Inputs'!$C$4,2)</x:f>
        <x:v>12.6</x:v>
      </x:c>
      <x:c r="T4886" s="33" t="n">
        <x:f>ROUND((P4886-Q4886)*G4886*'Inputs'!$C$25/1000,1)</x:f>
        <x:v>58.9</x:v>
      </x:c>
    </x:row>
    <x:row r="4887">
      <x:c r="A4887" t="n">
        <x:v>4872</x:v>
      </x:c>
      <x:c r="B4887" s="68" t="n">
        <x:v>34.9</x:v>
      </x:c>
      <x:c r="C4887" s="68" t="n">
        <x:v>27.5</x:v>
      </x:c>
      <x:c r="D4887" s="68" t="n">
        <x:v>183</x:v>
      </x:c>
      <x:c r="E4887" s="68" t="n">
        <x:v>24.3</x:v>
      </x:c>
      <x:c r="F4887" s="68" t="n">
        <x:v>49.3</x:v>
      </x:c>
      <x:c r="G4887" s="68" t="n">
        <x:v>10.7</x:v>
      </x:c>
      <x:c r="H4887" s="69" t="n">
        <x:v>1.662</x:v>
      </x:c>
      <x:c r="I4887" s="68" t="n">
        <x:v>5176</x:v>
      </x:c>
      <x:c r="J4887" s="68" t="n">
        <x:v>10.7</x:v>
      </x:c>
      <x:c r="K4887" s="68" t="n">
        <x:v>535</x:v>
      </x:c>
      <x:c r="L4887" s="68" t="n">
        <x:v>5.5</x:v>
      </x:c>
      <x:c r="M4887" s="70" t="n">
        <x:v>0.012</x:v>
      </x:c>
      <x:c r="N4887" s="71" t="n">
        <x:v>94</x:v>
      </x:c>
      <x:c r="O4887" s="33" t="n">
        <x:f>ROUND(3*E4887+F4887+G4887*H4887,1)</x:f>
        <x:v>140</x:v>
      </x:c>
      <x:c r="P4887" s="33" t="n">
        <x:f>ROUND('Inputs'!$C$4*'Inputs'!$C$7*'Inputs'!$C$5*C4887/3600,1)</x:f>
        <x:v>3972.2</x:v>
      </x:c>
      <x:c r="Q4887" s="33" t="n">
        <x:f>ROUND(('Inputs'!$C$4/B4887)*'Inputs'!$C$7*'Inputs'!$C$6*D4887/3600,1)</x:f>
        <x:v>1514.8</x:v>
      </x:c>
      <x:c r="R4887" s="59" t="n">
        <x:f>ROUND((P4887-Q4887)*O4887-('Inputs'!$C$4/B4887)*(I4887/J4887+K4887)-'Inputs'!$C$4*L4887-('Inputs'!$C$4*'Inputs'!$C$20*'Inputs'!$C$21*'Inputs'!$C$22/1000)*M4887*N4887,0)</x:f>
        <x:v>-5388</x:v>
      </x:c>
      <x:c r="S4887" s="59" t="n">
        <x:f>ROUND(R4887/'Inputs'!$C$4,2)</x:f>
        <x:v>-0.54</x:v>
      </x:c>
      <x:c r="T4887" s="33" t="n">
        <x:f>ROUND((P4887-Q4887)*G4887*'Inputs'!$C$25/1000,1)</x:f>
        <x:v>67.9</x:v>
      </x:c>
    </x:row>
    <x:row r="4888">
      <x:c r="A4888" t="n">
        <x:v>4873</x:v>
      </x:c>
      <x:c r="B4888" s="68" t="n">
        <x:v>34.7</x:v>
      </x:c>
      <x:c r="C4888" s="68" t="n">
        <x:v>30.5</x:v>
      </x:c>
      <x:c r="D4888" s="68" t="n">
        <x:v>205</x:v>
      </x:c>
      <x:c r="E4888" s="68" t="n">
        <x:v>24.3</x:v>
      </x:c>
      <x:c r="F4888" s="68" t="n">
        <x:v>43.3</x:v>
      </x:c>
      <x:c r="G4888" s="68" t="n">
        <x:v>7.1</x:v>
      </x:c>
      <x:c r="H4888" s="69" t="n">
        <x:v>1.748</x:v>
      </x:c>
      <x:c r="I4888" s="68" t="n">
        <x:v>5255</x:v>
      </x:c>
      <x:c r="J4888" s="68" t="n">
        <x:v>8.3</x:v>
      </x:c>
      <x:c r="K4888" s="68" t="n">
        <x:v>680</x:v>
      </x:c>
      <x:c r="L4888" s="68" t="n">
        <x:v>2.6</x:v>
      </x:c>
      <x:c r="M4888" s="70" t="n">
        <x:v>0.094</x:v>
      </x:c>
      <x:c r="N4888" s="71" t="n">
        <x:v>158</x:v>
      </x:c>
      <x:c r="O4888" s="33" t="n">
        <x:f>ROUND(3*E4888+F4888+G4888*H4888,1)</x:f>
        <x:v>128.6</x:v>
      </x:c>
      <x:c r="P4888" s="33" t="n">
        <x:f>ROUND('Inputs'!$C$4*'Inputs'!$C$7*'Inputs'!$C$5*C4888/3600,1)</x:f>
        <x:v>4405.6</x:v>
      </x:c>
      <x:c r="Q4888" s="33" t="n">
        <x:f>ROUND(('Inputs'!$C$4/B4888)*'Inputs'!$C$7*'Inputs'!$C$6*D4888/3600,1)</x:f>
        <x:v>1706.7</x:v>
      </x:c>
      <x:c r="R4888" s="59" t="n">
        <x:f>ROUND((P4888-Q4888)*O4888-('Inputs'!$C$4/B4888)*(I4888/J4888+K4888)-'Inputs'!$C$4*L4888-('Inputs'!$C$4*'Inputs'!$C$20*'Inputs'!$C$21*'Inputs'!$C$22/1000)*M4888*N4888,0)</x:f>
        <x:v>-90557</x:v>
      </x:c>
      <x:c r="S4888" s="59" t="n">
        <x:f>ROUND(R4888/'Inputs'!$C$4,2)</x:f>
        <x:v>-9.06</x:v>
      </x:c>
      <x:c r="T4888" s="33" t="n">
        <x:f>ROUND((P4888-Q4888)*G4888*'Inputs'!$C$25/1000,1)</x:f>
        <x:v>49.5</x:v>
      </x:c>
    </x:row>
    <x:row r="4889">
      <x:c r="A4889" t="n">
        <x:v>4874</x:v>
      </x:c>
      <x:c r="B4889" s="68" t="n">
        <x:v>33.3</x:v>
      </x:c>
      <x:c r="C4889" s="68" t="n">
        <x:v>33.9</x:v>
      </x:c>
      <x:c r="D4889" s="68" t="n">
        <x:v>200</x:v>
      </x:c>
      <x:c r="E4889" s="68" t="n">
        <x:v>27.9</x:v>
      </x:c>
      <x:c r="F4889" s="68" t="n">
        <x:v>37</x:v>
      </x:c>
      <x:c r="G4889" s="68" t="n">
        <x:v>10.8</x:v>
      </x:c>
      <x:c r="H4889" s="69" t="n">
        <x:v>1.775</x:v>
      </x:c>
      <x:c r="I4889" s="68" t="n">
        <x:v>8002</x:v>
      </x:c>
      <x:c r="J4889" s="68" t="n">
        <x:v>11.5</x:v>
      </x:c>
      <x:c r="K4889" s="68" t="n">
        <x:v>542</x:v>
      </x:c>
      <x:c r="L4889" s="68" t="n">
        <x:v>2.9</x:v>
      </x:c>
      <x:c r="M4889" s="70" t="n">
        <x:v>0.063</x:v>
      </x:c>
      <x:c r="N4889" s="71" t="n">
        <x:v>74</x:v>
      </x:c>
      <x:c r="O4889" s="33" t="n">
        <x:f>ROUND(3*E4889+F4889+G4889*H4889,1)</x:f>
        <x:v>139.9</x:v>
      </x:c>
      <x:c r="P4889" s="33" t="n">
        <x:f>ROUND('Inputs'!$C$4*'Inputs'!$C$7*'Inputs'!$C$5*C4889/3600,1)</x:f>
        <x:v>4896.7</x:v>
      </x:c>
      <x:c r="Q4889" s="33" t="n">
        <x:f>ROUND(('Inputs'!$C$4/B4889)*'Inputs'!$C$7*'Inputs'!$C$6*D4889/3600,1)</x:f>
        <x:v>1735.1</x:v>
      </x:c>
      <x:c r="R4889" s="59" t="n">
        <x:f>ROUND((P4889-Q4889)*O4889-('Inputs'!$C$4/B4889)*(I4889/J4889+K4889)-'Inputs'!$C$4*L4889-('Inputs'!$C$4*'Inputs'!$C$20*'Inputs'!$C$21*'Inputs'!$C$22/1000)*M4889*N4889,0)</x:f>
        <x:v>31163</x:v>
      </x:c>
      <x:c r="S4889" s="59" t="n">
        <x:f>ROUND(R4889/'Inputs'!$C$4,2)</x:f>
        <x:v>3.12</x:v>
      </x:c>
      <x:c r="T4889" s="33" t="n">
        <x:f>ROUND((P4889-Q4889)*G4889*'Inputs'!$C$25/1000,1)</x:f>
        <x:v>88.2</x:v>
      </x:c>
    </x:row>
    <x:row r="4890">
      <x:c r="A4890" t="n">
        <x:v>4875</x:v>
      </x:c>
      <x:c r="B4890" s="68" t="n">
        <x:v>29.6</x:v>
      </x:c>
      <x:c r="C4890" s="68" t="n">
        <x:v>27.9</x:v>
      </x:c>
      <x:c r="D4890" s="68" t="n">
        <x:v>176.2</x:v>
      </x:c>
      <x:c r="E4890" s="68" t="n">
        <x:v>23.8</x:v>
      </x:c>
      <x:c r="F4890" s="68" t="n">
        <x:v>47.2</x:v>
      </x:c>
      <x:c r="G4890" s="68" t="n">
        <x:v>7.7</x:v>
      </x:c>
      <x:c r="H4890" s="69" t="n">
        <x:v>1.933</x:v>
      </x:c>
      <x:c r="I4890" s="68" t="n">
        <x:v>5662</x:v>
      </x:c>
      <x:c r="J4890" s="68" t="n">
        <x:v>10.9</x:v>
      </x:c>
      <x:c r="K4890" s="68" t="n">
        <x:v>585</x:v>
      </x:c>
      <x:c r="L4890" s="68" t="n">
        <x:v>3.6</x:v>
      </x:c>
      <x:c r="M4890" s="70" t="n">
        <x:v>0.047</x:v>
      </x:c>
      <x:c r="N4890" s="71" t="n">
        <x:v>115</x:v>
      </x:c>
      <x:c r="O4890" s="33" t="n">
        <x:f>ROUND(3*E4890+F4890+G4890*H4890,1)</x:f>
        <x:v>133.5</x:v>
      </x:c>
      <x:c r="P4890" s="33" t="n">
        <x:f>ROUND('Inputs'!$C$4*'Inputs'!$C$7*'Inputs'!$C$5*C4890/3600,1)</x:f>
        <x:v>4030</x:v>
      </x:c>
      <x:c r="Q4890" s="33" t="n">
        <x:f>ROUND(('Inputs'!$C$4/B4890)*'Inputs'!$C$7*'Inputs'!$C$6*D4890/3600,1)</x:f>
        <x:v>1719.7</x:v>
      </x:c>
      <x:c r="R4890" s="59" t="n">
        <x:f>ROUND((P4890-Q4890)*O4890-('Inputs'!$C$4/B4890)*(I4890/J4890+K4890)-'Inputs'!$C$4*L4890-('Inputs'!$C$4*'Inputs'!$C$20*'Inputs'!$C$21*'Inputs'!$C$22/1000)*M4890*N4890,0)</x:f>
        <x:v>-112786</x:v>
      </x:c>
      <x:c r="S4890" s="59" t="n">
        <x:f>ROUND(R4890/'Inputs'!$C$4,2)</x:f>
        <x:v>-11.28</x:v>
      </x:c>
      <x:c r="T4890" s="33" t="n">
        <x:f>ROUND((P4890-Q4890)*G4890*'Inputs'!$C$25/1000,1)</x:f>
        <x:v>46</x:v>
      </x:c>
    </x:row>
    <x:row r="4891">
      <x:c r="A4891" t="n">
        <x:v>4876</x:v>
      </x:c>
      <x:c r="B4891" s="68" t="n">
        <x:v>29</x:v>
      </x:c>
      <x:c r="C4891" s="68" t="n">
        <x:v>33.3</x:v>
      </x:c>
      <x:c r="D4891" s="68" t="n">
        <x:v>210.1</x:v>
      </x:c>
      <x:c r="E4891" s="68" t="n">
        <x:v>26.1</x:v>
      </x:c>
      <x:c r="F4891" s="68" t="n">
        <x:v>32.4</x:v>
      </x:c>
      <x:c r="G4891" s="68" t="n">
        <x:v>8.5</x:v>
      </x:c>
      <x:c r="H4891" s="69" t="n">
        <x:v>1.834</x:v>
      </x:c>
      <x:c r="I4891" s="68" t="n">
        <x:v>8219</x:v>
      </x:c>
      <x:c r="J4891" s="68" t="n">
        <x:v>14.3</x:v>
      </x:c>
      <x:c r="K4891" s="68" t="n">
        <x:v>645</x:v>
      </x:c>
      <x:c r="L4891" s="68" t="n">
        <x:v>3.2</x:v>
      </x:c>
      <x:c r="M4891" s="70" t="n">
        <x:v>0.091</x:v>
      </x:c>
      <x:c r="N4891" s="71" t="n">
        <x:v>77</x:v>
      </x:c>
      <x:c r="O4891" s="33" t="n">
        <x:f>ROUND(3*E4891+F4891+G4891*H4891,1)</x:f>
        <x:v>126.3</x:v>
      </x:c>
      <x:c r="P4891" s="33" t="n">
        <x:f>ROUND('Inputs'!$C$4*'Inputs'!$C$7*'Inputs'!$C$5*C4891/3600,1)</x:f>
        <x:v>4810</x:v>
      </x:c>
      <x:c r="Q4891" s="33" t="n">
        <x:f>ROUND(('Inputs'!$C$4/B4891)*'Inputs'!$C$7*'Inputs'!$C$6*D4891/3600,1)</x:f>
        <x:v>2093</x:v>
      </x:c>
      <x:c r="R4891" s="59" t="n">
        <x:f>ROUND((P4891-Q4891)*O4891-('Inputs'!$C$4/B4891)*(I4891/J4891+K4891)-'Inputs'!$C$4*L4891-('Inputs'!$C$4*'Inputs'!$C$20*'Inputs'!$C$21*'Inputs'!$C$22/1000)*M4891*N4891,0)</x:f>
        <x:v>-125117</x:v>
      </x:c>
      <x:c r="S4891" s="59" t="n">
        <x:f>ROUND(R4891/'Inputs'!$C$4,2)</x:f>
        <x:v>-12.51</x:v>
      </x:c>
      <x:c r="T4891" s="33" t="n">
        <x:f>ROUND((P4891-Q4891)*G4891*'Inputs'!$C$25/1000,1)</x:f>
        <x:v>59.7</x:v>
      </x:c>
    </x:row>
    <x:row r="4892">
      <x:c r="A4892" t="n">
        <x:v>4877</x:v>
      </x:c>
      <x:c r="B4892" s="68" t="n">
        <x:v>59.7</x:v>
      </x:c>
      <x:c r="C4892" s="68" t="n">
        <x:v>33.5</x:v>
      </x:c>
      <x:c r="D4892" s="68" t="n">
        <x:v>198.2</x:v>
      </x:c>
      <x:c r="E4892" s="68" t="n">
        <x:v>24.7</x:v>
      </x:c>
      <x:c r="F4892" s="68" t="n">
        <x:v>30.9</x:v>
      </x:c>
      <x:c r="G4892" s="68" t="n">
        <x:v>7.7</x:v>
      </x:c>
      <x:c r="H4892" s="69" t="n">
        <x:v>1.938</x:v>
      </x:c>
      <x:c r="I4892" s="68" t="n">
        <x:v>7037</x:v>
      </x:c>
      <x:c r="J4892" s="68" t="n">
        <x:v>9.5</x:v>
      </x:c>
      <x:c r="K4892" s="68" t="n">
        <x:v>370</x:v>
      </x:c>
      <x:c r="L4892" s="68" t="n">
        <x:v>2.4</x:v>
      </x:c>
      <x:c r="M4892" s="70" t="n">
        <x:v>0.027</x:v>
      </x:c>
      <x:c r="N4892" s="71" t="n">
        <x:v>145</x:v>
      </x:c>
      <x:c r="O4892" s="33" t="n">
        <x:f>ROUND(3*E4892+F4892+G4892*H4892,1)</x:f>
        <x:v>119.9</x:v>
      </x:c>
      <x:c r="P4892" s="33" t="n">
        <x:f>ROUND('Inputs'!$C$4*'Inputs'!$C$7*'Inputs'!$C$5*C4892/3600,1)</x:f>
        <x:v>4838.9</x:v>
      </x:c>
      <x:c r="Q4892" s="33" t="n">
        <x:f>ROUND(('Inputs'!$C$4/B4892)*'Inputs'!$C$7*'Inputs'!$C$6*D4892/3600,1)</x:f>
        <x:v>959.1</x:v>
      </x:c>
      <x:c r="R4892" s="59" t="n">
        <x:f>ROUND((P4892-Q4892)*O4892-('Inputs'!$C$4/B4892)*(I4892/J4892+K4892)-'Inputs'!$C$4*L4892-('Inputs'!$C$4*'Inputs'!$C$20*'Inputs'!$C$21*'Inputs'!$C$22/1000)*M4892*N4892,0)</x:f>
        <x:v>246380</x:v>
      </x:c>
      <x:c r="S4892" s="59" t="n">
        <x:f>ROUND(R4892/'Inputs'!$C$4,2)</x:f>
        <x:v>24.64</x:v>
      </x:c>
      <x:c r="T4892" s="33" t="n">
        <x:f>ROUND((P4892-Q4892)*G4892*'Inputs'!$C$25/1000,1)</x:f>
        <x:v>77.2</x:v>
      </x:c>
    </x:row>
    <x:row r="4893">
      <x:c r="A4893" t="n">
        <x:v>4878</x:v>
      </x:c>
      <x:c r="B4893" s="68" t="n">
        <x:v>29.1</x:v>
      </x:c>
      <x:c r="C4893" s="68" t="n">
        <x:v>28.1</x:v>
      </x:c>
      <x:c r="D4893" s="68" t="n">
        <x:v>286.7</x:v>
      </x:c>
      <x:c r="E4893" s="68" t="n">
        <x:v>27.8</x:v>
      </x:c>
      <x:c r="F4893" s="68" t="n">
        <x:v>36.7</x:v>
      </x:c>
      <x:c r="G4893" s="68" t="n">
        <x:v>8.8</x:v>
      </x:c>
      <x:c r="H4893" s="69" t="n">
        <x:v>1.843</x:v>
      </x:c>
      <x:c r="I4893" s="68" t="n">
        <x:v>6410</x:v>
      </x:c>
      <x:c r="J4893" s="68" t="n">
        <x:v>10</x:v>
      </x:c>
      <x:c r="K4893" s="68" t="n">
        <x:v>716</x:v>
      </x:c>
      <x:c r="L4893" s="68" t="n">
        <x:v>2</x:v>
      </x:c>
      <x:c r="M4893" s="70" t="n">
        <x:v>0.021</x:v>
      </x:c>
      <x:c r="N4893" s="71" t="n">
        <x:v>128</x:v>
      </x:c>
      <x:c r="O4893" s="33" t="n">
        <x:f>ROUND(3*E4893+F4893+G4893*H4893,1)</x:f>
        <x:v>136.3</x:v>
      </x:c>
      <x:c r="P4893" s="33" t="n">
        <x:f>ROUND('Inputs'!$C$4*'Inputs'!$C$7*'Inputs'!$C$5*C4893/3600,1)</x:f>
        <x:v>4058.9</x:v>
      </x:c>
      <x:c r="Q4893" s="33" t="n">
        <x:f>ROUND(('Inputs'!$C$4/B4893)*'Inputs'!$C$7*'Inputs'!$C$6*D4893/3600,1)</x:f>
        <x:v>2846.2</x:v>
      </x:c>
      <x:c r="R4893" s="59" t="n">
        <x:f>ROUND((P4893-Q4893)*O4893-('Inputs'!$C$4/B4893)*(I4893/J4893+K4893)-'Inputs'!$C$4*L4893-('Inputs'!$C$4*'Inputs'!$C$20*'Inputs'!$C$21*'Inputs'!$C$22/1000)*M4893*N4893,0)</x:f>
        <x:v>-327043</x:v>
      </x:c>
      <x:c r="S4893" s="59" t="n">
        <x:f>ROUND(R4893/'Inputs'!$C$4,2)</x:f>
        <x:v>-32.7</x:v>
      </x:c>
      <x:c r="T4893" s="33" t="n">
        <x:f>ROUND((P4893-Q4893)*G4893*'Inputs'!$C$25/1000,1)</x:f>
        <x:v>27.6</x:v>
      </x:c>
    </x:row>
    <x:row r="4894">
      <x:c r="A4894" t="n">
        <x:v>4879</x:v>
      </x:c>
      <x:c r="B4894" s="68" t="n">
        <x:v>41.5</x:v>
      </x:c>
      <x:c r="C4894" s="68" t="n">
        <x:v>32.3</x:v>
      </x:c>
      <x:c r="D4894" s="68" t="n">
        <x:v>200.4</x:v>
      </x:c>
      <x:c r="E4894" s="68" t="n">
        <x:v>23.1</x:v>
      </x:c>
      <x:c r="F4894" s="68" t="n">
        <x:v>41.5</x:v>
      </x:c>
      <x:c r="G4894" s="68" t="n">
        <x:v>9</x:v>
      </x:c>
      <x:c r="H4894" s="69" t="n">
        <x:v>1.803</x:v>
      </x:c>
      <x:c r="I4894" s="68" t="n">
        <x:v>6630</x:v>
      </x:c>
      <x:c r="J4894" s="68" t="n">
        <x:v>13.8</x:v>
      </x:c>
      <x:c r="K4894" s="68" t="n">
        <x:v>612</x:v>
      </x:c>
      <x:c r="L4894" s="68" t="n">
        <x:v>5.3</x:v>
      </x:c>
      <x:c r="M4894" s="70" t="n">
        <x:v>0.094</x:v>
      </x:c>
      <x:c r="N4894" s="71" t="n">
        <x:v>142</x:v>
      </x:c>
      <x:c r="O4894" s="33" t="n">
        <x:f>ROUND(3*E4894+F4894+G4894*H4894,1)</x:f>
        <x:v>127</x:v>
      </x:c>
      <x:c r="P4894" s="33" t="n">
        <x:f>ROUND('Inputs'!$C$4*'Inputs'!$C$7*'Inputs'!$C$5*C4894/3600,1)</x:f>
        <x:v>4665.6</x:v>
      </x:c>
      <x:c r="Q4894" s="33" t="n">
        <x:f>ROUND(('Inputs'!$C$4/B4894)*'Inputs'!$C$7*'Inputs'!$C$6*D4894/3600,1)</x:f>
        <x:v>1395</x:v>
      </x:c>
      <x:c r="R4894" s="59" t="n">
        <x:f>ROUND((P4894-Q4894)*O4894-('Inputs'!$C$4/B4894)*(I4894/J4894+K4894)-'Inputs'!$C$4*L4894-('Inputs'!$C$4*'Inputs'!$C$20*'Inputs'!$C$21*'Inputs'!$C$22/1000)*M4894*N4894,0)</x:f>
        <x:v>69281</x:v>
      </x:c>
      <x:c r="S4894" s="59" t="n">
        <x:f>ROUND(R4894/'Inputs'!$C$4,2)</x:f>
        <x:v>6.93</x:v>
      </x:c>
      <x:c r="T4894" s="33" t="n">
        <x:f>ROUND((P4894-Q4894)*G4894*'Inputs'!$C$25/1000,1)</x:f>
        <x:v>76</x:v>
      </x:c>
    </x:row>
    <x:row r="4895">
      <x:c r="A4895" t="n">
        <x:v>4880</x:v>
      </x:c>
      <x:c r="B4895" s="68" t="n">
        <x:v>59.4</x:v>
      </x:c>
      <x:c r="C4895" s="68" t="n">
        <x:v>30.5</x:v>
      </x:c>
      <x:c r="D4895" s="68" t="n">
        <x:v>221.8</x:v>
      </x:c>
      <x:c r="E4895" s="68" t="n">
        <x:v>26.3</x:v>
      </x:c>
      <x:c r="F4895" s="68" t="n">
        <x:v>49.3</x:v>
      </x:c>
      <x:c r="G4895" s="68" t="n">
        <x:v>8.5</x:v>
      </x:c>
      <x:c r="H4895" s="69" t="n">
        <x:v>1.861</x:v>
      </x:c>
      <x:c r="I4895" s="68" t="n">
        <x:v>8184</x:v>
      </x:c>
      <x:c r="J4895" s="68" t="n">
        <x:v>9.5</x:v>
      </x:c>
      <x:c r="K4895" s="68" t="n">
        <x:v>556</x:v>
      </x:c>
      <x:c r="L4895" s="68" t="n">
        <x:v>5.7</x:v>
      </x:c>
      <x:c r="M4895" s="70" t="n">
        <x:v>0.087</x:v>
      </x:c>
      <x:c r="N4895" s="71" t="n">
        <x:v>104</x:v>
      </x:c>
      <x:c r="O4895" s="33" t="n">
        <x:f>ROUND(3*E4895+F4895+G4895*H4895,1)</x:f>
        <x:v>144</x:v>
      </x:c>
      <x:c r="P4895" s="33" t="n">
        <x:f>ROUND('Inputs'!$C$4*'Inputs'!$C$7*'Inputs'!$C$5*C4895/3600,1)</x:f>
        <x:v>4405.6</x:v>
      </x:c>
      <x:c r="Q4895" s="33" t="n">
        <x:f>ROUND(('Inputs'!$C$4/B4895)*'Inputs'!$C$7*'Inputs'!$C$6*D4895/3600,1)</x:f>
        <x:v>1078.7</x:v>
      </x:c>
      <x:c r="R4895" s="59" t="n">
        <x:f>ROUND((P4895-Q4895)*O4895-('Inputs'!$C$4/B4895)*(I4895/J4895+K4895)-'Inputs'!$C$4*L4895-('Inputs'!$C$4*'Inputs'!$C$20*'Inputs'!$C$21*'Inputs'!$C$22/1000)*M4895*N4895,0)</x:f>
        <x:v>163209</x:v>
      </x:c>
      <x:c r="S4895" s="59" t="n">
        <x:f>ROUND(R4895/'Inputs'!$C$4,2)</x:f>
        <x:v>16.32</x:v>
      </x:c>
      <x:c r="T4895" s="33" t="n">
        <x:f>ROUND((P4895-Q4895)*G4895*'Inputs'!$C$25/1000,1)</x:f>
        <x:v>73.1</x:v>
      </x:c>
    </x:row>
    <x:row r="4896">
      <x:c r="A4896" t="n">
        <x:v>4881</x:v>
      </x:c>
      <x:c r="B4896" s="68" t="n">
        <x:v>31</x:v>
      </x:c>
      <x:c r="C4896" s="68" t="n">
        <x:v>26.2</x:v>
      </x:c>
      <x:c r="D4896" s="68" t="n">
        <x:v>197.7</x:v>
      </x:c>
      <x:c r="E4896" s="68" t="n">
        <x:v>21.2</x:v>
      </x:c>
      <x:c r="F4896" s="68" t="n">
        <x:v>37.4</x:v>
      </x:c>
      <x:c r="G4896" s="68" t="n">
        <x:v>8.5</x:v>
      </x:c>
      <x:c r="H4896" s="69" t="n">
        <x:v>1.831</x:v>
      </x:c>
      <x:c r="I4896" s="68" t="n">
        <x:v>6427</x:v>
      </x:c>
      <x:c r="J4896" s="68" t="n">
        <x:v>14.7</x:v>
      </x:c>
      <x:c r="K4896" s="68" t="n">
        <x:v>427</x:v>
      </x:c>
      <x:c r="L4896" s="68" t="n">
        <x:v>2.1</x:v>
      </x:c>
      <x:c r="M4896" s="70" t="n">
        <x:v>0.027</x:v>
      </x:c>
      <x:c r="N4896" s="71" t="n">
        <x:v>109</x:v>
      </x:c>
      <x:c r="O4896" s="33" t="n">
        <x:f>ROUND(3*E4896+F4896+G4896*H4896,1)</x:f>
        <x:v>116.6</x:v>
      </x:c>
      <x:c r="P4896" s="33" t="n">
        <x:f>ROUND('Inputs'!$C$4*'Inputs'!$C$7*'Inputs'!$C$5*C4896/3600,1)</x:f>
        <x:v>3784.4</x:v>
      </x:c>
      <x:c r="Q4896" s="33" t="n">
        <x:f>ROUND(('Inputs'!$C$4/B4896)*'Inputs'!$C$7*'Inputs'!$C$6*D4896/3600,1)</x:f>
        <x:v>1842.4</x:v>
      </x:c>
      <x:c r="R4896" s="59" t="n">
        <x:f>ROUND((P4896-Q4896)*O4896-('Inputs'!$C$4/B4896)*(I4896/J4896+K4896)-'Inputs'!$C$4*L4896-('Inputs'!$C$4*'Inputs'!$C$20*'Inputs'!$C$21*'Inputs'!$C$22/1000)*M4896*N4896,0)</x:f>
        <x:v>-79921</x:v>
      </x:c>
      <x:c r="S4896" s="59" t="n">
        <x:f>ROUND(R4896/'Inputs'!$C$4,2)</x:f>
        <x:v>-7.99</x:v>
      </x:c>
      <x:c r="T4896" s="33" t="n">
        <x:f>ROUND((P4896-Q4896)*G4896*'Inputs'!$C$25/1000,1)</x:f>
        <x:v>42.6</x:v>
      </x:c>
    </x:row>
    <x:row r="4897">
      <x:c r="A4897" t="n">
        <x:v>4882</x:v>
      </x:c>
      <x:c r="B4897" s="68" t="n">
        <x:v>53.9</x:v>
      </x:c>
      <x:c r="C4897" s="68" t="n">
        <x:v>32.2</x:v>
      </x:c>
      <x:c r="D4897" s="68" t="n">
        <x:v>220.1</x:v>
      </x:c>
      <x:c r="E4897" s="68" t="n">
        <x:v>25.3</x:v>
      </x:c>
      <x:c r="F4897" s="68" t="n">
        <x:v>48.5</x:v>
      </x:c>
      <x:c r="G4897" s="68" t="n">
        <x:v>7.8</x:v>
      </x:c>
      <x:c r="H4897" s="69" t="n">
        <x:v>1.845</x:v>
      </x:c>
      <x:c r="I4897" s="68" t="n">
        <x:v>6671</x:v>
      </x:c>
      <x:c r="J4897" s="68" t="n">
        <x:v>14.2</x:v>
      </x:c>
      <x:c r="K4897" s="68" t="n">
        <x:v>561</x:v>
      </x:c>
      <x:c r="L4897" s="68" t="n">
        <x:v>4.8</x:v>
      </x:c>
      <x:c r="M4897" s="70" t="n">
        <x:v>0.076</x:v>
      </x:c>
      <x:c r="N4897" s="71" t="n">
        <x:v>91</x:v>
      </x:c>
      <x:c r="O4897" s="33" t="n">
        <x:f>ROUND(3*E4897+F4897+G4897*H4897,1)</x:f>
        <x:v>138.8</x:v>
      </x:c>
      <x:c r="P4897" s="33" t="n">
        <x:f>ROUND('Inputs'!$C$4*'Inputs'!$C$7*'Inputs'!$C$5*C4897/3600,1)</x:f>
        <x:v>4651.1</x:v>
      </x:c>
      <x:c r="Q4897" s="33" t="n">
        <x:f>ROUND(('Inputs'!$C$4/B4897)*'Inputs'!$C$7*'Inputs'!$C$6*D4897/3600,1)</x:f>
        <x:v>1179.7</x:v>
      </x:c>
      <x:c r="R4897" s="59" t="n">
        <x:f>ROUND((P4897-Q4897)*O4897-('Inputs'!$C$4/B4897)*(I4897/J4897+K4897)-'Inputs'!$C$4*L4897-('Inputs'!$C$4*'Inputs'!$C$20*'Inputs'!$C$21*'Inputs'!$C$22/1000)*M4897*N4897,0)</x:f>
        <x:v>227124</x:v>
      </x:c>
      <x:c r="S4897" s="59" t="n">
        <x:f>ROUND(R4897/'Inputs'!$C$4,2)</x:f>
        <x:v>22.71</x:v>
      </x:c>
      <x:c r="T4897" s="33" t="n">
        <x:f>ROUND((P4897-Q4897)*G4897*'Inputs'!$C$25/1000,1)</x:f>
        <x:v>70</x:v>
      </x:c>
    </x:row>
    <x:row r="4898">
      <x:c r="A4898" t="n">
        <x:v>4883</x:v>
      </x:c>
      <x:c r="B4898" s="68" t="n">
        <x:v>52.5</x:v>
      </x:c>
      <x:c r="C4898" s="68" t="n">
        <x:v>28.3</x:v>
      </x:c>
      <x:c r="D4898" s="68" t="n">
        <x:v>225.9</x:v>
      </x:c>
      <x:c r="E4898" s="68" t="n">
        <x:v>22.7</x:v>
      </x:c>
      <x:c r="F4898" s="68" t="n">
        <x:v>54</x:v>
      </x:c>
      <x:c r="G4898" s="68" t="n">
        <x:v>7.5</x:v>
      </x:c>
      <x:c r="H4898" s="69" t="n">
        <x:v>1.73</x:v>
      </x:c>
      <x:c r="I4898" s="68" t="n">
        <x:v>5329</x:v>
      </x:c>
      <x:c r="J4898" s="68" t="n">
        <x:v>14.2</x:v>
      </x:c>
      <x:c r="K4898" s="68" t="n">
        <x:v>440</x:v>
      </x:c>
      <x:c r="L4898" s="68" t="n">
        <x:v>3.8</x:v>
      </x:c>
      <x:c r="M4898" s="70" t="n">
        <x:v>0.011</x:v>
      </x:c>
      <x:c r="N4898" s="71" t="n">
        <x:v>116</x:v>
      </x:c>
      <x:c r="O4898" s="33" t="n">
        <x:f>ROUND(3*E4898+F4898+G4898*H4898,1)</x:f>
        <x:v>135.1</x:v>
      </x:c>
      <x:c r="P4898" s="33" t="n">
        <x:f>ROUND('Inputs'!$C$4*'Inputs'!$C$7*'Inputs'!$C$5*C4898/3600,1)</x:f>
        <x:v>4087.8</x:v>
      </x:c>
      <x:c r="Q4898" s="33" t="n">
        <x:f>ROUND(('Inputs'!$C$4/B4898)*'Inputs'!$C$7*'Inputs'!$C$6*D4898/3600,1)</x:f>
        <x:v>1243</x:v>
      </x:c>
      <x:c r="R4898" s="59" t="n">
        <x:f>ROUND((P4898-Q4898)*O4898-('Inputs'!$C$4/B4898)*(I4898/J4898+K4898)-'Inputs'!$C$4*L4898-('Inputs'!$C$4*'Inputs'!$C$20*'Inputs'!$C$21*'Inputs'!$C$22/1000)*M4898*N4898,0)</x:f>
        <x:v>188187</x:v>
      </x:c>
      <x:c r="S4898" s="59" t="n">
        <x:f>ROUND(R4898/'Inputs'!$C$4,2)</x:f>
        <x:v>18.82</x:v>
      </x:c>
      <x:c r="T4898" s="33" t="n">
        <x:f>ROUND((P4898-Q4898)*G4898*'Inputs'!$C$25/1000,1)</x:f>
        <x:v>55.1</x:v>
      </x:c>
    </x:row>
    <x:row r="4899">
      <x:c r="A4899" t="n">
        <x:v>4884</x:v>
      </x:c>
      <x:c r="B4899" s="68" t="n">
        <x:v>30.2</x:v>
      </x:c>
      <x:c r="C4899" s="68" t="n">
        <x:v>34</x:v>
      </x:c>
      <x:c r="D4899" s="68" t="n">
        <x:v>200.2</x:v>
      </x:c>
      <x:c r="E4899" s="68" t="n">
        <x:v>23.6</x:v>
      </x:c>
      <x:c r="F4899" s="68" t="n">
        <x:v>44.5</x:v>
      </x:c>
      <x:c r="G4899" s="68" t="n">
        <x:v>7.9</x:v>
      </x:c>
      <x:c r="H4899" s="69" t="n">
        <x:v>1.828</x:v>
      </x:c>
      <x:c r="I4899" s="68" t="n">
        <x:v>5880</x:v>
      </x:c>
      <x:c r="J4899" s="68" t="n">
        <x:v>11.1</x:v>
      </x:c>
      <x:c r="K4899" s="68" t="n">
        <x:v>869</x:v>
      </x:c>
      <x:c r="L4899" s="68" t="n">
        <x:v>3.7</x:v>
      </x:c>
      <x:c r="M4899" s="70" t="n">
        <x:v>0.058</x:v>
      </x:c>
      <x:c r="N4899" s="71" t="n">
        <x:v>100</x:v>
      </x:c>
      <x:c r="O4899" s="33" t="n">
        <x:f>ROUND(3*E4899+F4899+G4899*H4899,1)</x:f>
        <x:v>129.7</x:v>
      </x:c>
      <x:c r="P4899" s="33" t="n">
        <x:f>ROUND('Inputs'!$C$4*'Inputs'!$C$7*'Inputs'!$C$5*C4899/3600,1)</x:f>
        <x:v>4911.1</x:v>
      </x:c>
      <x:c r="Q4899" s="33" t="n">
        <x:f>ROUND(('Inputs'!$C$4/B4899)*'Inputs'!$C$7*'Inputs'!$C$6*D4899/3600,1)</x:f>
        <x:v>1915.1</x:v>
      </x:c>
      <x:c r="R4899" s="59" t="n">
        <x:f>ROUND((P4899-Q4899)*O4899-('Inputs'!$C$4/B4899)*(I4899/J4899+K4899)-'Inputs'!$C$4*L4899-('Inputs'!$C$4*'Inputs'!$C$20*'Inputs'!$C$21*'Inputs'!$C$22/1000)*M4899*N4899,0)</x:f>
        <x:v>-124544</x:v>
      </x:c>
      <x:c r="S4899" s="59" t="n">
        <x:f>ROUND(R4899/'Inputs'!$C$4,2)</x:f>
        <x:v>-12.45</x:v>
      </x:c>
      <x:c r="T4899" s="33" t="n">
        <x:f>ROUND((P4899-Q4899)*G4899*'Inputs'!$C$25/1000,1)</x:f>
        <x:v>61.1</x:v>
      </x:c>
    </x:row>
    <x:row r="4900">
      <x:c r="A4900" t="n">
        <x:v>4885</x:v>
      </x:c>
      <x:c r="B4900" s="68" t="n">
        <x:v>28.7</x:v>
      </x:c>
      <x:c r="C4900" s="68" t="n">
        <x:v>30.7</x:v>
      </x:c>
      <x:c r="D4900" s="68" t="n">
        <x:v>233.5</x:v>
      </x:c>
      <x:c r="E4900" s="68" t="n">
        <x:v>21.7</x:v>
      </x:c>
      <x:c r="F4900" s="68" t="n">
        <x:v>49.1</x:v>
      </x:c>
      <x:c r="G4900" s="68" t="n">
        <x:v>10.2</x:v>
      </x:c>
      <x:c r="H4900" s="69" t="n">
        <x:v>1.959</x:v>
      </x:c>
      <x:c r="I4900" s="68" t="n">
        <x:v>9880</x:v>
      </x:c>
      <x:c r="J4900" s="68" t="n">
        <x:v>9.5</x:v>
      </x:c>
      <x:c r="K4900" s="68" t="n">
        <x:v>672</x:v>
      </x:c>
      <x:c r="L4900" s="68" t="n">
        <x:v>2.3</x:v>
      </x:c>
      <x:c r="M4900" s="70" t="n">
        <x:v>0.044</x:v>
      </x:c>
      <x:c r="N4900" s="71" t="n">
        <x:v>140</x:v>
      </x:c>
      <x:c r="O4900" s="33" t="n">
        <x:f>ROUND(3*E4900+F4900+G4900*H4900,1)</x:f>
        <x:v>134.2</x:v>
      </x:c>
      <x:c r="P4900" s="33" t="n">
        <x:f>ROUND('Inputs'!$C$4*'Inputs'!$C$7*'Inputs'!$C$5*C4900/3600,1)</x:f>
        <x:v>4434.4</x:v>
      </x:c>
      <x:c r="Q4900" s="33" t="n">
        <x:f>ROUND(('Inputs'!$C$4/B4900)*'Inputs'!$C$7*'Inputs'!$C$6*D4900/3600,1)</x:f>
        <x:v>2350.4</x:v>
      </x:c>
      <x:c r="R4900" s="59" t="n">
        <x:f>ROUND((P4900-Q4900)*O4900-('Inputs'!$C$4/B4900)*(I4900/J4900+K4900)-'Inputs'!$C$4*L4900-('Inputs'!$C$4*'Inputs'!$C$20*'Inputs'!$C$21*'Inputs'!$C$22/1000)*M4900*N4900,0)</x:f>
        <x:v>-353618</x:v>
      </x:c>
      <x:c r="S4900" s="59" t="n">
        <x:f>ROUND(R4900/'Inputs'!$C$4,2)</x:f>
        <x:v>-35.36</x:v>
      </x:c>
      <x:c r="T4900" s="33" t="n">
        <x:f>ROUND((P4900-Q4900)*G4900*'Inputs'!$C$25/1000,1)</x:f>
        <x:v>54.9</x:v>
      </x:c>
    </x:row>
    <x:row r="4901">
      <x:c r="A4901" t="n">
        <x:v>4886</x:v>
      </x:c>
      <x:c r="B4901" s="68" t="n">
        <x:v>44</x:v>
      </x:c>
      <x:c r="C4901" s="68" t="n">
        <x:v>31.1</x:v>
      </x:c>
      <x:c r="D4901" s="68" t="n">
        <x:v>224.2</x:v>
      </x:c>
      <x:c r="E4901" s="68" t="n">
        <x:v>27.4</x:v>
      </x:c>
      <x:c r="F4901" s="68" t="n">
        <x:v>35.9</x:v>
      </x:c>
      <x:c r="G4901" s="68" t="n">
        <x:v>10.7</x:v>
      </x:c>
      <x:c r="H4901" s="69" t="n">
        <x:v>1.614</x:v>
      </x:c>
      <x:c r="I4901" s="68" t="n">
        <x:v>9199</x:v>
      </x:c>
      <x:c r="J4901" s="68" t="n">
        <x:v>13.9</x:v>
      </x:c>
      <x:c r="K4901" s="68" t="n">
        <x:v>898</x:v>
      </x:c>
      <x:c r="L4901" s="68" t="n">
        <x:v>4.9</x:v>
      </x:c>
      <x:c r="M4901" s="70" t="n">
        <x:v>0.025</x:v>
      </x:c>
      <x:c r="N4901" s="71" t="n">
        <x:v>130</x:v>
      </x:c>
      <x:c r="O4901" s="33" t="n">
        <x:f>ROUND(3*E4901+F4901+G4901*H4901,1)</x:f>
        <x:v>135.4</x:v>
      </x:c>
      <x:c r="P4901" s="33" t="n">
        <x:f>ROUND('Inputs'!$C$4*'Inputs'!$C$7*'Inputs'!$C$5*C4901/3600,1)</x:f>
        <x:v>4492.2</x:v>
      </x:c>
      <x:c r="Q4901" s="33" t="n">
        <x:f>ROUND(('Inputs'!$C$4/B4901)*'Inputs'!$C$7*'Inputs'!$C$6*D4901/3600,1)</x:f>
        <x:v>1472</x:v>
      </x:c>
      <x:c r="R4901" s="59" t="n">
        <x:f>ROUND((P4901-Q4901)*O4901-('Inputs'!$C$4/B4901)*(I4901/J4901+K4901)-'Inputs'!$C$4*L4901-('Inputs'!$C$4*'Inputs'!$C$20*'Inputs'!$C$21*'Inputs'!$C$22/1000)*M4901*N4901,0)</x:f>
        <x:v>-1832</x:v>
      </x:c>
      <x:c r="S4901" s="59" t="n">
        <x:f>ROUND(R4901/'Inputs'!$C$4,2)</x:f>
        <x:v>-0.18</x:v>
      </x:c>
      <x:c r="T4901" s="33" t="n">
        <x:f>ROUND((P4901-Q4901)*G4901*'Inputs'!$C$25/1000,1)</x:f>
        <x:v>83.5</x:v>
      </x:c>
    </x:row>
    <x:row r="4902">
      <x:c r="A4902" t="n">
        <x:v>4887</x:v>
      </x:c>
      <x:c r="B4902" s="68" t="n">
        <x:v>47.9</x:v>
      </x:c>
      <x:c r="C4902" s="68" t="n">
        <x:v>29.7</x:v>
      </x:c>
      <x:c r="D4902" s="68" t="n">
        <x:v>174.6</x:v>
      </x:c>
      <x:c r="E4902" s="68" t="n">
        <x:v>25.1</x:v>
      </x:c>
      <x:c r="F4902" s="68" t="n">
        <x:v>31.5</x:v>
      </x:c>
      <x:c r="G4902" s="68" t="n">
        <x:v>7.6</x:v>
      </x:c>
      <x:c r="H4902" s="69" t="n">
        <x:v>1.873</x:v>
      </x:c>
      <x:c r="I4902" s="68" t="n">
        <x:v>6456</x:v>
      </x:c>
      <x:c r="J4902" s="68" t="n">
        <x:v>8.6</x:v>
      </x:c>
      <x:c r="K4902" s="68" t="n">
        <x:v>460</x:v>
      </x:c>
      <x:c r="L4902" s="68" t="n">
        <x:v>3.9</x:v>
      </x:c>
      <x:c r="M4902" s="70" t="n">
        <x:v>0.079</x:v>
      </x:c>
      <x:c r="N4902" s="71" t="n">
        <x:v>153</x:v>
      </x:c>
      <x:c r="O4902" s="33" t="n">
        <x:f>ROUND(3*E4902+F4902+G4902*H4902,1)</x:f>
        <x:v>121</x:v>
      </x:c>
      <x:c r="P4902" s="33" t="n">
        <x:f>ROUND('Inputs'!$C$4*'Inputs'!$C$7*'Inputs'!$C$5*C4902/3600,1)</x:f>
        <x:v>4290</x:v>
      </x:c>
      <x:c r="Q4902" s="33" t="n">
        <x:f>ROUND(('Inputs'!$C$4/B4902)*'Inputs'!$C$7*'Inputs'!$C$6*D4902/3600,1)</x:f>
        <x:v>1053</x:v>
      </x:c>
      <x:c r="R4902" s="59" t="n">
        <x:f>ROUND((P4902-Q4902)*O4902-('Inputs'!$C$4/B4902)*(I4902/J4902+K4902)-'Inputs'!$C$4*L4902-('Inputs'!$C$4*'Inputs'!$C$20*'Inputs'!$C$21*'Inputs'!$C$22/1000)*M4902*N4902,0)</x:f>
        <x:v>72893</x:v>
      </x:c>
      <x:c r="S4902" s="59" t="n">
        <x:f>ROUND(R4902/'Inputs'!$C$4,2)</x:f>
        <x:v>7.29</x:v>
      </x:c>
      <x:c r="T4902" s="33" t="n">
        <x:f>ROUND((P4902-Q4902)*G4902*'Inputs'!$C$25/1000,1)</x:f>
        <x:v>63.6</x:v>
      </x:c>
    </x:row>
    <x:row r="4903">
      <x:c r="A4903" t="n">
        <x:v>4888</x:v>
      </x:c>
      <x:c r="B4903" s="68" t="n">
        <x:v>50</x:v>
      </x:c>
      <x:c r="C4903" s="68" t="n">
        <x:v>28.7</x:v>
      </x:c>
      <x:c r="D4903" s="68" t="n">
        <x:v>212.4</x:v>
      </x:c>
      <x:c r="E4903" s="68" t="n">
        <x:v>21.5</x:v>
      </x:c>
      <x:c r="F4903" s="68" t="n">
        <x:v>46.9</x:v>
      </x:c>
      <x:c r="G4903" s="68" t="n">
        <x:v>11</x:v>
      </x:c>
      <x:c r="H4903" s="69" t="n">
        <x:v>1.864</x:v>
      </x:c>
      <x:c r="I4903" s="68" t="n">
        <x:v>6280</x:v>
      </x:c>
      <x:c r="J4903" s="68" t="n">
        <x:v>13.8</x:v>
      </x:c>
      <x:c r="K4903" s="68" t="n">
        <x:v>697</x:v>
      </x:c>
      <x:c r="L4903" s="68" t="n">
        <x:v>5.6</x:v>
      </x:c>
      <x:c r="M4903" s="70" t="n">
        <x:v>0.066</x:v>
      </x:c>
      <x:c r="N4903" s="71" t="n">
        <x:v>95</x:v>
      </x:c>
      <x:c r="O4903" s="33" t="n">
        <x:f>ROUND(3*E4903+F4903+G4903*H4903,1)</x:f>
        <x:v>131.9</x:v>
      </x:c>
      <x:c r="P4903" s="33" t="n">
        <x:f>ROUND('Inputs'!$C$4*'Inputs'!$C$7*'Inputs'!$C$5*C4903/3600,1)</x:f>
        <x:v>4145.6</x:v>
      </x:c>
      <x:c r="Q4903" s="33" t="n">
        <x:f>ROUND(('Inputs'!$C$4/B4903)*'Inputs'!$C$7*'Inputs'!$C$6*D4903/3600,1)</x:f>
        <x:v>1227.2</x:v>
      </x:c>
      <x:c r="R4903" s="59" t="n">
        <x:f>ROUND((P4903-Q4903)*O4903-('Inputs'!$C$4/B4903)*(I4903/J4903+K4903)-'Inputs'!$C$4*L4903-('Inputs'!$C$4*'Inputs'!$C$20*'Inputs'!$C$21*'Inputs'!$C$22/1000)*M4903*N4903,0)</x:f>
        <x:v>84502</x:v>
      </x:c>
      <x:c r="S4903" s="59" t="n">
        <x:f>ROUND(R4903/'Inputs'!$C$4,2)</x:f>
        <x:v>8.45</x:v>
      </x:c>
      <x:c r="T4903" s="33" t="n">
        <x:f>ROUND((P4903-Q4903)*G4903*'Inputs'!$C$25/1000,1)</x:f>
        <x:v>82.9</x:v>
      </x:c>
    </x:row>
    <x:row r="4904">
      <x:c r="A4904" t="n">
        <x:v>4889</x:v>
      </x:c>
      <x:c r="B4904" s="68" t="n">
        <x:v>29.1</x:v>
      </x:c>
      <x:c r="C4904" s="68" t="n">
        <x:v>31.3</x:v>
      </x:c>
      <x:c r="D4904" s="68" t="n">
        <x:v>197.2</x:v>
      </x:c>
      <x:c r="E4904" s="68" t="n">
        <x:v>22.6</x:v>
      </x:c>
      <x:c r="F4904" s="68" t="n">
        <x:v>51.7</x:v>
      </x:c>
      <x:c r="G4904" s="68" t="n">
        <x:v>10.4</x:v>
      </x:c>
      <x:c r="H4904" s="69" t="n">
        <x:v>1.781</x:v>
      </x:c>
      <x:c r="I4904" s="68" t="n">
        <x:v>7159</x:v>
      </x:c>
      <x:c r="J4904" s="68" t="n">
        <x:v>10</x:v>
      </x:c>
      <x:c r="K4904" s="68" t="n">
        <x:v>515</x:v>
      </x:c>
      <x:c r="L4904" s="68" t="n">
        <x:v>2.7</x:v>
      </x:c>
      <x:c r="M4904" s="70" t="n">
        <x:v>0.024</x:v>
      </x:c>
      <x:c r="N4904" s="71" t="n">
        <x:v>133</x:v>
      </x:c>
      <x:c r="O4904" s="33" t="n">
        <x:f>ROUND(3*E4904+F4904+G4904*H4904,1)</x:f>
        <x:v>138</x:v>
      </x:c>
      <x:c r="P4904" s="33" t="n">
        <x:f>ROUND('Inputs'!$C$4*'Inputs'!$C$7*'Inputs'!$C$5*C4904/3600,1)</x:f>
        <x:v>4521.1</x:v>
      </x:c>
      <x:c r="Q4904" s="33" t="n">
        <x:f>ROUND(('Inputs'!$C$4/B4904)*'Inputs'!$C$7*'Inputs'!$C$6*D4904/3600,1)</x:f>
        <x:v>1957.7</x:v>
      </x:c>
      <x:c r="R4904" s="59" t="n">
        <x:f>ROUND((P4904-Q4904)*O4904-('Inputs'!$C$4/B4904)*(I4904/J4904+K4904)-'Inputs'!$C$4*L4904-('Inputs'!$C$4*'Inputs'!$C$20*'Inputs'!$C$21*'Inputs'!$C$22/1000)*M4904*N4904,0)</x:f>
        <x:v>-103378</x:v>
      </x:c>
      <x:c r="S4904" s="59" t="n">
        <x:f>ROUND(R4904/'Inputs'!$C$4,2)</x:f>
        <x:v>-10.34</x:v>
      </x:c>
      <x:c r="T4904" s="33" t="n">
        <x:f>ROUND((P4904-Q4904)*G4904*'Inputs'!$C$25/1000,1)</x:f>
        <x:v>68.9</x:v>
      </x:c>
    </x:row>
    <x:row r="4905">
      <x:c r="A4905" t="n">
        <x:v>4890</x:v>
      </x:c>
      <x:c r="B4905" s="68" t="n">
        <x:v>47.6</x:v>
      </x:c>
      <x:c r="C4905" s="68" t="n">
        <x:v>32</x:v>
      </x:c>
      <x:c r="D4905" s="68" t="n">
        <x:v>216.8</x:v>
      </x:c>
      <x:c r="E4905" s="68" t="n">
        <x:v>25.1</x:v>
      </x:c>
      <x:c r="F4905" s="68" t="n">
        <x:v>30.3</x:v>
      </x:c>
      <x:c r="G4905" s="68" t="n">
        <x:v>10.2</x:v>
      </x:c>
      <x:c r="H4905" s="69" t="n">
        <x:v>1.802</x:v>
      </x:c>
      <x:c r="I4905" s="68" t="n">
        <x:v>5059</x:v>
      </x:c>
      <x:c r="J4905" s="68" t="n">
        <x:v>11.5</x:v>
      </x:c>
      <x:c r="K4905" s="68" t="n">
        <x:v>935</x:v>
      </x:c>
      <x:c r="L4905" s="68" t="n">
        <x:v>4</x:v>
      </x:c>
      <x:c r="M4905" s="70" t="n">
        <x:v>0.074</x:v>
      </x:c>
      <x:c r="N4905" s="71" t="n">
        <x:v>114</x:v>
      </x:c>
      <x:c r="O4905" s="33" t="n">
        <x:f>ROUND(3*E4905+F4905+G4905*H4905,1)</x:f>
        <x:v>124</x:v>
      </x:c>
      <x:c r="P4905" s="33" t="n">
        <x:f>ROUND('Inputs'!$C$4*'Inputs'!$C$7*'Inputs'!$C$5*C4905/3600,1)</x:f>
        <x:v>4622.2</x:v>
      </x:c>
      <x:c r="Q4905" s="33" t="n">
        <x:f>ROUND(('Inputs'!$C$4/B4905)*'Inputs'!$C$7*'Inputs'!$C$6*D4905/3600,1)</x:f>
        <x:v>1315.8</x:v>
      </x:c>
      <x:c r="R4905" s="59" t="n">
        <x:f>ROUND((P4905-Q4905)*O4905-('Inputs'!$C$4/B4905)*(I4905/J4905+K4905)-'Inputs'!$C$4*L4905-('Inputs'!$C$4*'Inputs'!$C$20*'Inputs'!$C$21*'Inputs'!$C$22/1000)*M4905*N4905,0)</x:f>
        <x:v>62282</x:v>
      </x:c>
      <x:c r="S4905" s="59" t="n">
        <x:f>ROUND(R4905/'Inputs'!$C$4,2)</x:f>
        <x:v>6.23</x:v>
      </x:c>
      <x:c r="T4905" s="33" t="n">
        <x:f>ROUND((P4905-Q4905)*G4905*'Inputs'!$C$25/1000,1)</x:f>
        <x:v>87.1</x:v>
      </x:c>
    </x:row>
    <x:row r="4906">
      <x:c r="A4906" t="n">
        <x:v>4891</x:v>
      </x:c>
      <x:c r="B4906" s="68" t="n">
        <x:v>31.3</x:v>
      </x:c>
      <x:c r="C4906" s="68" t="n">
        <x:v>32.4</x:v>
      </x:c>
      <x:c r="D4906" s="68" t="n">
        <x:v>193.2</x:v>
      </x:c>
      <x:c r="E4906" s="68" t="n">
        <x:v>21</x:v>
      </x:c>
      <x:c r="F4906" s="68" t="n">
        <x:v>45.8</x:v>
      </x:c>
      <x:c r="G4906" s="68" t="n">
        <x:v>8.1</x:v>
      </x:c>
      <x:c r="H4906" s="69" t="n">
        <x:v>1.96</x:v>
      </x:c>
      <x:c r="I4906" s="68" t="n">
        <x:v>4759</x:v>
      </x:c>
      <x:c r="J4906" s="68" t="n">
        <x:v>14.1</x:v>
      </x:c>
      <x:c r="K4906" s="68" t="n">
        <x:v>356</x:v>
      </x:c>
      <x:c r="L4906" s="68" t="n">
        <x:v>1.5</x:v>
      </x:c>
      <x:c r="M4906" s="70" t="n">
        <x:v>0.073</x:v>
      </x:c>
      <x:c r="N4906" s="71" t="n">
        <x:v>88</x:v>
      </x:c>
      <x:c r="O4906" s="33" t="n">
        <x:f>ROUND(3*E4906+F4906+G4906*H4906,1)</x:f>
        <x:v>124.7</x:v>
      </x:c>
      <x:c r="P4906" s="33" t="n">
        <x:f>ROUND('Inputs'!$C$4*'Inputs'!$C$7*'Inputs'!$C$5*C4906/3600,1)</x:f>
        <x:v>4680</x:v>
      </x:c>
      <x:c r="Q4906" s="33" t="n">
        <x:f>ROUND(('Inputs'!$C$4/B4906)*'Inputs'!$C$7*'Inputs'!$C$6*D4906/3600,1)</x:f>
        <x:v>1783.2</x:v>
      </x:c>
      <x:c r="R4906" s="59" t="n">
        <x:f>ROUND((P4906-Q4906)*O4906-('Inputs'!$C$4/B4906)*(I4906/J4906+K4906)-'Inputs'!$C$4*L4906-('Inputs'!$C$4*'Inputs'!$C$20*'Inputs'!$C$21*'Inputs'!$C$22/1000)*M4906*N4906,0)</x:f>
        <x:v>110295</x:v>
      </x:c>
      <x:c r="S4906" s="59" t="n">
        <x:f>ROUND(R4906/'Inputs'!$C$4,2)</x:f>
        <x:v>11.03</x:v>
      </x:c>
      <x:c r="T4906" s="33" t="n">
        <x:f>ROUND((P4906-Q4906)*G4906*'Inputs'!$C$25/1000,1)</x:f>
        <x:v>60.6</x:v>
      </x:c>
    </x:row>
    <x:row r="4907">
      <x:c r="A4907" t="n">
        <x:v>4892</x:v>
      </x:c>
      <x:c r="B4907" s="68" t="n">
        <x:v>59.3</x:v>
      </x:c>
      <x:c r="C4907" s="68" t="n">
        <x:v>31.2</x:v>
      </x:c>
      <x:c r="D4907" s="68" t="n">
        <x:v>287.4</x:v>
      </x:c>
      <x:c r="E4907" s="68" t="n">
        <x:v>22.9</x:v>
      </x:c>
      <x:c r="F4907" s="68" t="n">
        <x:v>48.6</x:v>
      </x:c>
      <x:c r="G4907" s="68" t="n">
        <x:v>11</x:v>
      </x:c>
      <x:c r="H4907" s="69" t="n">
        <x:v>1.746</x:v>
      </x:c>
      <x:c r="I4907" s="68" t="n">
        <x:v>8426</x:v>
      </x:c>
      <x:c r="J4907" s="68" t="n">
        <x:v>8.8</x:v>
      </x:c>
      <x:c r="K4907" s="68" t="n">
        <x:v>929</x:v>
      </x:c>
      <x:c r="L4907" s="68" t="n">
        <x:v>2.9</x:v>
      </x:c>
      <x:c r="M4907" s="70" t="n">
        <x:v>0.029</x:v>
      </x:c>
      <x:c r="N4907" s="71" t="n">
        <x:v>78</x:v>
      </x:c>
      <x:c r="O4907" s="33" t="n">
        <x:f>ROUND(3*E4907+F4907+G4907*H4907,1)</x:f>
        <x:v>136.5</x:v>
      </x:c>
      <x:c r="P4907" s="33" t="n">
        <x:f>ROUND('Inputs'!$C$4*'Inputs'!$C$7*'Inputs'!$C$5*C4907/3600,1)</x:f>
        <x:v>4506.7</x:v>
      </x:c>
      <x:c r="Q4907" s="33" t="n">
        <x:f>ROUND(('Inputs'!$C$4/B4907)*'Inputs'!$C$7*'Inputs'!$C$6*D4907/3600,1)</x:f>
        <x:v>1400.1</x:v>
      </x:c>
      <x:c r="R4907" s="59" t="n">
        <x:f>ROUND((P4907-Q4907)*O4907-('Inputs'!$C$4/B4907)*(I4907/J4907+K4907)-'Inputs'!$C$4*L4907-('Inputs'!$C$4*'Inputs'!$C$20*'Inputs'!$C$21*'Inputs'!$C$22/1000)*M4907*N4907,0)</x:f>
        <x:v>71865</x:v>
      </x:c>
      <x:c r="S4907" s="59" t="n">
        <x:f>ROUND(R4907/'Inputs'!$C$4,2)</x:f>
        <x:v>7.19</x:v>
      </x:c>
      <x:c r="T4907" s="33" t="n">
        <x:f>ROUND((P4907-Q4907)*G4907*'Inputs'!$C$25/1000,1)</x:f>
        <x:v>88.3</x:v>
      </x:c>
    </x:row>
    <x:row r="4908">
      <x:c r="A4908" t="n">
        <x:v>4893</x:v>
      </x:c>
      <x:c r="B4908" s="68" t="n">
        <x:v>54</x:v>
      </x:c>
      <x:c r="C4908" s="68" t="n">
        <x:v>25.4</x:v>
      </x:c>
      <x:c r="D4908" s="68" t="n">
        <x:v>247.2</x:v>
      </x:c>
      <x:c r="E4908" s="68" t="n">
        <x:v>22.1</x:v>
      </x:c>
      <x:c r="F4908" s="68" t="n">
        <x:v>52.6</x:v>
      </x:c>
      <x:c r="G4908" s="68" t="n">
        <x:v>10.9</x:v>
      </x:c>
      <x:c r="H4908" s="69" t="n">
        <x:v>1.837</x:v>
      </x:c>
      <x:c r="I4908" s="68" t="n">
        <x:v>5966</x:v>
      </x:c>
      <x:c r="J4908" s="68" t="n">
        <x:v>14.2</x:v>
      </x:c>
      <x:c r="K4908" s="68" t="n">
        <x:v>697</x:v>
      </x:c>
      <x:c r="L4908" s="68" t="n">
        <x:v>3.5</x:v>
      </x:c>
      <x:c r="M4908" s="70" t="n">
        <x:v>0.091</x:v>
      </x:c>
      <x:c r="N4908" s="71" t="n">
        <x:v>71</x:v>
      </x:c>
      <x:c r="O4908" s="33" t="n">
        <x:f>ROUND(3*E4908+F4908+G4908*H4908,1)</x:f>
        <x:v>138.9</x:v>
      </x:c>
      <x:c r="P4908" s="33" t="n">
        <x:f>ROUND('Inputs'!$C$4*'Inputs'!$C$7*'Inputs'!$C$5*C4908/3600,1)</x:f>
        <x:v>3668.9</x:v>
      </x:c>
      <x:c r="Q4908" s="33" t="n">
        <x:f>ROUND(('Inputs'!$C$4/B4908)*'Inputs'!$C$7*'Inputs'!$C$6*D4908/3600,1)</x:f>
        <x:v>1322.5</x:v>
      </x:c>
      <x:c r="R4908" s="59" t="n">
        <x:f>ROUND((P4908-Q4908)*O4908-('Inputs'!$C$4/B4908)*(I4908/J4908+K4908)-'Inputs'!$C$4*L4908-('Inputs'!$C$4*'Inputs'!$C$20*'Inputs'!$C$21*'Inputs'!$C$22/1000)*M4908*N4908,0)</x:f>
        <x:v>69589</x:v>
      </x:c>
      <x:c r="S4908" s="59" t="n">
        <x:f>ROUND(R4908/'Inputs'!$C$4,2)</x:f>
        <x:v>6.96</x:v>
      </x:c>
      <x:c r="T4908" s="33" t="n">
        <x:f>ROUND((P4908-Q4908)*G4908*'Inputs'!$C$25/1000,1)</x:f>
        <x:v>66.1</x:v>
      </x:c>
    </x:row>
    <x:row r="4909">
      <x:c r="A4909" t="n">
        <x:v>4894</x:v>
      </x:c>
      <x:c r="B4909" s="68" t="n">
        <x:v>58.4</x:v>
      </x:c>
      <x:c r="C4909" s="68" t="n">
        <x:v>28.6</x:v>
      </x:c>
      <x:c r="D4909" s="68" t="n">
        <x:v>244.2</x:v>
      </x:c>
      <x:c r="E4909" s="68" t="n">
        <x:v>21.9</x:v>
      </x:c>
      <x:c r="F4909" s="68" t="n">
        <x:v>40.1</x:v>
      </x:c>
      <x:c r="G4909" s="68" t="n">
        <x:v>9.2</x:v>
      </x:c>
      <x:c r="H4909" s="69" t="n">
        <x:v>1.68</x:v>
      </x:c>
      <x:c r="I4909" s="68" t="n">
        <x:v>6437</x:v>
      </x:c>
      <x:c r="J4909" s="68" t="n">
        <x:v>8.1</x:v>
      </x:c>
      <x:c r="K4909" s="68" t="n">
        <x:v>320</x:v>
      </x:c>
      <x:c r="L4909" s="68" t="n">
        <x:v>3.6</x:v>
      </x:c>
      <x:c r="M4909" s="70" t="n">
        <x:v>0.022</x:v>
      </x:c>
      <x:c r="N4909" s="71" t="n">
        <x:v>91</x:v>
      </x:c>
      <x:c r="O4909" s="33" t="n">
        <x:f>ROUND(3*E4909+F4909+G4909*H4909,1)</x:f>
        <x:v>121.3</x:v>
      </x:c>
      <x:c r="P4909" s="33" t="n">
        <x:f>ROUND('Inputs'!$C$4*'Inputs'!$C$7*'Inputs'!$C$5*C4909/3600,1)</x:f>
        <x:v>4131.1</x:v>
      </x:c>
      <x:c r="Q4909" s="33" t="n">
        <x:f>ROUND(('Inputs'!$C$4/B4909)*'Inputs'!$C$7*'Inputs'!$C$6*D4909/3600,1)</x:f>
        <x:v>1208</x:v>
      </x:c>
      <x:c r="R4909" s="59" t="n">
        <x:f>ROUND((P4909-Q4909)*O4909-('Inputs'!$C$4/B4909)*(I4909/J4909+K4909)-'Inputs'!$C$4*L4909-('Inputs'!$C$4*'Inputs'!$C$20*'Inputs'!$C$21*'Inputs'!$C$22/1000)*M4909*N4909,0)</x:f>
        <x:v>123223</x:v>
      </x:c>
      <x:c r="S4909" s="59" t="n">
        <x:f>ROUND(R4909/'Inputs'!$C$4,2)</x:f>
        <x:v>12.32</x:v>
      </x:c>
      <x:c r="T4909" s="33" t="n">
        <x:f>ROUND((P4909-Q4909)*G4909*'Inputs'!$C$25/1000,1)</x:f>
        <x:v>69.5</x:v>
      </x:c>
    </x:row>
    <x:row r="4910">
      <x:c r="A4910" t="n">
        <x:v>4895</x:v>
      </x:c>
      <x:c r="B4910" s="68" t="n">
        <x:v>26.1</x:v>
      </x:c>
      <x:c r="C4910" s="68" t="n">
        <x:v>32.5</x:v>
      </x:c>
      <x:c r="D4910" s="68" t="n">
        <x:v>265.3</x:v>
      </x:c>
      <x:c r="E4910" s="68" t="n">
        <x:v>24.9</x:v>
      </x:c>
      <x:c r="F4910" s="68" t="n">
        <x:v>37.2</x:v>
      </x:c>
      <x:c r="G4910" s="68" t="n">
        <x:v>8.2</x:v>
      </x:c>
      <x:c r="H4910" s="69" t="n">
        <x:v>1.863</x:v>
      </x:c>
      <x:c r="I4910" s="68" t="n">
        <x:v>6590</x:v>
      </x:c>
      <x:c r="J4910" s="68" t="n">
        <x:v>8.7</x:v>
      </x:c>
      <x:c r="K4910" s="68" t="n">
        <x:v>580</x:v>
      </x:c>
      <x:c r="L4910" s="68" t="n">
        <x:v>2.4</x:v>
      </x:c>
      <x:c r="M4910" s="70" t="n">
        <x:v>0.015</x:v>
      </x:c>
      <x:c r="N4910" s="71" t="n">
        <x:v>132</x:v>
      </x:c>
      <x:c r="O4910" s="33" t="n">
        <x:f>ROUND(3*E4910+F4910+G4910*H4910,1)</x:f>
        <x:v>127.2</x:v>
      </x:c>
      <x:c r="P4910" s="33" t="n">
        <x:f>ROUND('Inputs'!$C$4*'Inputs'!$C$7*'Inputs'!$C$5*C4910/3600,1)</x:f>
        <x:v>4694.4</x:v>
      </x:c>
      <x:c r="Q4910" s="33" t="n">
        <x:f>ROUND(('Inputs'!$C$4/B4910)*'Inputs'!$C$7*'Inputs'!$C$6*D4910/3600,1)</x:f>
        <x:v>2936.5</x:v>
      </x:c>
      <x:c r="R4910" s="59" t="n">
        <x:f>ROUND((P4910-Q4910)*O4910-('Inputs'!$C$4/B4910)*(I4910/J4910+K4910)-'Inputs'!$C$4*L4910-('Inputs'!$C$4*'Inputs'!$C$20*'Inputs'!$C$21*'Inputs'!$C$22/1000)*M4910*N4910,0)</x:f>
        <x:v>-317264</x:v>
      </x:c>
      <x:c r="S4910" s="59" t="n">
        <x:f>ROUND(R4910/'Inputs'!$C$4,2)</x:f>
        <x:v>-31.73</x:v>
      </x:c>
      <x:c r="T4910" s="33" t="n">
        <x:f>ROUND((P4910-Q4910)*G4910*'Inputs'!$C$25/1000,1)</x:f>
        <x:v>37.2</x:v>
      </x:c>
    </x:row>
    <x:row r="4911">
      <x:c r="A4911" t="n">
        <x:v>4896</x:v>
      </x:c>
      <x:c r="B4911" s="68" t="n">
        <x:v>51.7</x:v>
      </x:c>
      <x:c r="C4911" s="68" t="n">
        <x:v>28.2</x:v>
      </x:c>
      <x:c r="D4911" s="68" t="n">
        <x:v>202.2</x:v>
      </x:c>
      <x:c r="E4911" s="68" t="n">
        <x:v>23.8</x:v>
      </x:c>
      <x:c r="F4911" s="68" t="n">
        <x:v>38.2</x:v>
      </x:c>
      <x:c r="G4911" s="68" t="n">
        <x:v>7.5</x:v>
      </x:c>
      <x:c r="H4911" s="69" t="n">
        <x:v>1.839</x:v>
      </x:c>
      <x:c r="I4911" s="68" t="n">
        <x:v>6560</x:v>
      </x:c>
      <x:c r="J4911" s="68" t="n">
        <x:v>13</x:v>
      </x:c>
      <x:c r="K4911" s="68" t="n">
        <x:v>724</x:v>
      </x:c>
      <x:c r="L4911" s="68" t="n">
        <x:v>2.9</x:v>
      </x:c>
      <x:c r="M4911" s="70" t="n">
        <x:v>0.056</x:v>
      </x:c>
      <x:c r="N4911" s="71" t="n">
        <x:v>80</x:v>
      </x:c>
      <x:c r="O4911" s="33" t="n">
        <x:f>ROUND(3*E4911+F4911+G4911*H4911,1)</x:f>
        <x:v>123.4</x:v>
      </x:c>
      <x:c r="P4911" s="33" t="n">
        <x:f>ROUND('Inputs'!$C$4*'Inputs'!$C$7*'Inputs'!$C$5*C4911/3600,1)</x:f>
        <x:v>4073.3</x:v>
      </x:c>
      <x:c r="Q4911" s="33" t="n">
        <x:f>ROUND(('Inputs'!$C$4/B4911)*'Inputs'!$C$7*'Inputs'!$C$6*D4911/3600,1)</x:f>
        <x:v>1129.9</x:v>
      </x:c>
      <x:c r="R4911" s="59" t="n">
        <x:f>ROUND((P4911-Q4911)*O4911-('Inputs'!$C$4/B4911)*(I4911/J4911+K4911)-'Inputs'!$C$4*L4911-('Inputs'!$C$4*'Inputs'!$C$20*'Inputs'!$C$21*'Inputs'!$C$22/1000)*M4911*N4911,0)</x:f>
        <x:v>86554</x:v>
      </x:c>
      <x:c r="S4911" s="59" t="n">
        <x:f>ROUND(R4911/'Inputs'!$C$4,2)</x:f>
        <x:v>8.66</x:v>
      </x:c>
      <x:c r="T4911" s="33" t="n">
        <x:f>ROUND((P4911-Q4911)*G4911*'Inputs'!$C$25/1000,1)</x:f>
        <x:v>57</x:v>
      </x:c>
    </x:row>
    <x:row r="4912">
      <x:c r="A4912" t="n">
        <x:v>4897</x:v>
      </x:c>
      <x:c r="B4912" s="68" t="n">
        <x:v>42.1</x:v>
      </x:c>
      <x:c r="C4912" s="68" t="n">
        <x:v>26.7</x:v>
      </x:c>
      <x:c r="D4912" s="68" t="n">
        <x:v>206.9</x:v>
      </x:c>
      <x:c r="E4912" s="68" t="n">
        <x:v>27.1</x:v>
      </x:c>
      <x:c r="F4912" s="68" t="n">
        <x:v>38.7</x:v>
      </x:c>
      <x:c r="G4912" s="68" t="n">
        <x:v>9.6</x:v>
      </x:c>
      <x:c r="H4912" s="69" t="n">
        <x:v>1.898</x:v>
      </x:c>
      <x:c r="I4912" s="68" t="n">
        <x:v>6564</x:v>
      </x:c>
      <x:c r="J4912" s="68" t="n">
        <x:v>8.9</x:v>
      </x:c>
      <x:c r="K4912" s="68" t="n">
        <x:v>834</x:v>
      </x:c>
      <x:c r="L4912" s="68" t="n">
        <x:v>4.4</x:v>
      </x:c>
      <x:c r="M4912" s="70" t="n">
        <x:v>0.025</x:v>
      </x:c>
      <x:c r="N4912" s="71" t="n">
        <x:v>91</x:v>
      </x:c>
      <x:c r="O4912" s="33" t="n">
        <x:f>ROUND(3*E4912+F4912+G4912*H4912,1)</x:f>
        <x:v>138.2</x:v>
      </x:c>
      <x:c r="P4912" s="33" t="n">
        <x:f>ROUND('Inputs'!$C$4*'Inputs'!$C$7*'Inputs'!$C$5*C4912/3600,1)</x:f>
        <x:v>3856.7</x:v>
      </x:c>
      <x:c r="Q4912" s="33" t="n">
        <x:f>ROUND(('Inputs'!$C$4/B4912)*'Inputs'!$C$7*'Inputs'!$C$6*D4912/3600,1)</x:f>
        <x:v>1419.7</x:v>
      </x:c>
      <x:c r="R4912" s="59" t="n">
        <x:f>ROUND((P4912-Q4912)*O4912-('Inputs'!$C$4/B4912)*(I4912/J4912+K4912)-'Inputs'!$C$4*L4912-('Inputs'!$C$4*'Inputs'!$C$20*'Inputs'!$C$21*'Inputs'!$C$22/1000)*M4912*N4912,0)</x:f>
        <x:v>-85578</x:v>
      </x:c>
      <x:c r="S4912" s="59" t="n">
        <x:f>ROUND(R4912/'Inputs'!$C$4,2)</x:f>
        <x:v>-8.56</x:v>
      </x:c>
      <x:c r="T4912" s="33" t="n">
        <x:f>ROUND((P4912-Q4912)*G4912*'Inputs'!$C$25/1000,1)</x:f>
        <x:v>60.4</x:v>
      </x:c>
    </x:row>
    <x:row r="4913">
      <x:c r="A4913" t="n">
        <x:v>4898</x:v>
      </x:c>
      <x:c r="B4913" s="68" t="n">
        <x:v>55.6</x:v>
      </x:c>
      <x:c r="C4913" s="68" t="n">
        <x:v>30.5</x:v>
      </x:c>
      <x:c r="D4913" s="68" t="n">
        <x:v>190</x:v>
      </x:c>
      <x:c r="E4913" s="68" t="n">
        <x:v>22.2</x:v>
      </x:c>
      <x:c r="F4913" s="68" t="n">
        <x:v>52.8</x:v>
      </x:c>
      <x:c r="G4913" s="68" t="n">
        <x:v>8.6</x:v>
      </x:c>
      <x:c r="H4913" s="69" t="n">
        <x:v>1.689</x:v>
      </x:c>
      <x:c r="I4913" s="68" t="n">
        <x:v>6013</x:v>
      </x:c>
      <x:c r="J4913" s="68" t="n">
        <x:v>10.7</x:v>
      </x:c>
      <x:c r="K4913" s="68" t="n">
        <x:v>799</x:v>
      </x:c>
      <x:c r="L4913" s="68" t="n">
        <x:v>3.9</x:v>
      </x:c>
      <x:c r="M4913" s="70" t="n">
        <x:v>0.055</x:v>
      </x:c>
      <x:c r="N4913" s="71" t="n">
        <x:v>76</x:v>
      </x:c>
      <x:c r="O4913" s="33" t="n">
        <x:f>ROUND(3*E4913+F4913+G4913*H4913,1)</x:f>
        <x:v>133.9</x:v>
      </x:c>
      <x:c r="P4913" s="33" t="n">
        <x:f>ROUND('Inputs'!$C$4*'Inputs'!$C$7*'Inputs'!$C$5*C4913/3600,1)</x:f>
        <x:v>4405.6</x:v>
      </x:c>
      <x:c r="Q4913" s="33" t="n">
        <x:f>ROUND(('Inputs'!$C$4/B4913)*'Inputs'!$C$7*'Inputs'!$C$6*D4913/3600,1)</x:f>
        <x:v>987.2</x:v>
      </x:c>
      <x:c r="R4913" s="59" t="n">
        <x:f>ROUND((P4913-Q4913)*O4913-('Inputs'!$C$4/B4913)*(I4913/J4913+K4913)-'Inputs'!$C$4*L4913-('Inputs'!$C$4*'Inputs'!$C$20*'Inputs'!$C$21*'Inputs'!$C$22/1000)*M4913*N4913,0)</x:f>
        <x:v>164599</x:v>
      </x:c>
      <x:c r="S4913" s="59" t="n">
        <x:f>ROUND(R4913/'Inputs'!$C$4,2)</x:f>
        <x:v>16.46</x:v>
      </x:c>
      <x:c r="T4913" s="33" t="n">
        <x:f>ROUND((P4913-Q4913)*G4913*'Inputs'!$C$25/1000,1)</x:f>
        <x:v>76</x:v>
      </x:c>
    </x:row>
    <x:row r="4914">
      <x:c r="A4914" t="n">
        <x:v>4899</x:v>
      </x:c>
      <x:c r="B4914" s="68" t="n">
        <x:v>54.2</x:v>
      </x:c>
      <x:c r="C4914" s="68" t="n">
        <x:v>27</x:v>
      </x:c>
      <x:c r="D4914" s="68" t="n">
        <x:v>212.3</x:v>
      </x:c>
      <x:c r="E4914" s="68" t="n">
        <x:v>21.5</x:v>
      </x:c>
      <x:c r="F4914" s="68" t="n">
        <x:v>53.4</x:v>
      </x:c>
      <x:c r="G4914" s="68" t="n">
        <x:v>10.3</x:v>
      </x:c>
      <x:c r="H4914" s="69" t="n">
        <x:v>1.828</x:v>
      </x:c>
      <x:c r="I4914" s="68" t="n">
        <x:v>7395</x:v>
      </x:c>
      <x:c r="J4914" s="68" t="n">
        <x:v>8.9</x:v>
      </x:c>
      <x:c r="K4914" s="68" t="n">
        <x:v>502</x:v>
      </x:c>
      <x:c r="L4914" s="68" t="n">
        <x:v>3.6</x:v>
      </x:c>
      <x:c r="M4914" s="70" t="n">
        <x:v>0.09</x:v>
      </x:c>
      <x:c r="N4914" s="71" t="n">
        <x:v>86</x:v>
      </x:c>
      <x:c r="O4914" s="33" t="n">
        <x:f>ROUND(3*E4914+F4914+G4914*H4914,1)</x:f>
        <x:v>136.7</x:v>
      </x:c>
      <x:c r="P4914" s="33" t="n">
        <x:f>ROUND('Inputs'!$C$4*'Inputs'!$C$7*'Inputs'!$C$5*C4914/3600,1)</x:f>
        <x:v>3900</x:v>
      </x:c>
      <x:c r="Q4914" s="33" t="n">
        <x:f>ROUND(('Inputs'!$C$4/B4914)*'Inputs'!$C$7*'Inputs'!$C$6*D4914/3600,1)</x:f>
        <x:v>1131.6</x:v>
      </x:c>
      <x:c r="R4914" s="59" t="n">
        <x:f>ROUND((P4914-Q4914)*O4914-('Inputs'!$C$4/B4914)*(I4914/J4914+K4914)-'Inputs'!$C$4*L4914-('Inputs'!$C$4*'Inputs'!$C$20*'Inputs'!$C$21*'Inputs'!$C$22/1000)*M4914*N4914,0)</x:f>
        <x:v>79210</x:v>
      </x:c>
      <x:c r="S4914" s="59" t="n">
        <x:f>ROUND(R4914/'Inputs'!$C$4,2)</x:f>
        <x:v>7.92</x:v>
      </x:c>
      <x:c r="T4914" s="33" t="n">
        <x:f>ROUND((P4914-Q4914)*G4914*'Inputs'!$C$25/1000,1)</x:f>
        <x:v>73.7</x:v>
      </x:c>
    </x:row>
    <x:row r="4915">
      <x:c r="A4915" t="n">
        <x:v>4900</x:v>
      </x:c>
      <x:c r="B4915" s="68" t="n">
        <x:v>55.8</x:v>
      </x:c>
      <x:c r="C4915" s="68" t="n">
        <x:v>31.1</x:v>
      </x:c>
      <x:c r="D4915" s="68" t="n">
        <x:v>199.7</x:v>
      </x:c>
      <x:c r="E4915" s="68" t="n">
        <x:v>22</x:v>
      </x:c>
      <x:c r="F4915" s="68" t="n">
        <x:v>48.3</x:v>
      </x:c>
      <x:c r="G4915" s="68" t="n">
        <x:v>8.2</x:v>
      </x:c>
      <x:c r="H4915" s="69" t="n">
        <x:v>1.71</x:v>
      </x:c>
      <x:c r="I4915" s="68" t="n">
        <x:v>6599</x:v>
      </x:c>
      <x:c r="J4915" s="68" t="n">
        <x:v>8.1</x:v>
      </x:c>
      <x:c r="K4915" s="68" t="n">
        <x:v>662</x:v>
      </x:c>
      <x:c r="L4915" s="68" t="n">
        <x:v>4.5</x:v>
      </x:c>
      <x:c r="M4915" s="70" t="n">
        <x:v>0.078</x:v>
      </x:c>
      <x:c r="N4915" s="71" t="n">
        <x:v>87</x:v>
      </x:c>
      <x:c r="O4915" s="33" t="n">
        <x:f>ROUND(3*E4915+F4915+G4915*H4915,1)</x:f>
        <x:v>128.3</x:v>
      </x:c>
      <x:c r="P4915" s="33" t="n">
        <x:f>ROUND('Inputs'!$C$4*'Inputs'!$C$7*'Inputs'!$C$5*C4915/3600,1)</x:f>
        <x:v>4492.2</x:v>
      </x:c>
      <x:c r="Q4915" s="33" t="n">
        <x:f>ROUND(('Inputs'!$C$4/B4915)*'Inputs'!$C$7*'Inputs'!$C$6*D4915/3600,1)</x:f>
        <x:v>1033.9</x:v>
      </x:c>
      <x:c r="R4915" s="59" t="n">
        <x:f>ROUND((P4915-Q4915)*O4915-('Inputs'!$C$4/B4915)*(I4915/J4915+K4915)-'Inputs'!$C$4*L4915-('Inputs'!$C$4*'Inputs'!$C$20*'Inputs'!$C$21*'Inputs'!$C$22/1000)*M4915*N4915,0)</x:f>
        <x:v>118885</x:v>
      </x:c>
      <x:c r="S4915" s="59" t="n">
        <x:f>ROUND(R4915/'Inputs'!$C$4,2)</x:f>
        <x:v>11.89</x:v>
      </x:c>
      <x:c r="T4915" s="33" t="n">
        <x:f>ROUND((P4915-Q4915)*G4915*'Inputs'!$C$25/1000,1)</x:f>
        <x:v>73.3</x:v>
      </x:c>
    </x:row>
    <x:row r="4916">
      <x:c r="A4916" t="n">
        <x:v>4901</x:v>
      </x:c>
      <x:c r="B4916" s="68" t="n">
        <x:v>54.9</x:v>
      </x:c>
      <x:c r="C4916" s="68" t="n">
        <x:v>27.6</x:v>
      </x:c>
      <x:c r="D4916" s="68" t="n">
        <x:v>220.2</x:v>
      </x:c>
      <x:c r="E4916" s="68" t="n">
        <x:v>24.1</x:v>
      </x:c>
      <x:c r="F4916" s="68" t="n">
        <x:v>41.4</x:v>
      </x:c>
      <x:c r="G4916" s="68" t="n">
        <x:v>7.6</x:v>
      </x:c>
      <x:c r="H4916" s="69" t="n">
        <x:v>2.009</x:v>
      </x:c>
      <x:c r="I4916" s="68" t="n">
        <x:v>7438</x:v>
      </x:c>
      <x:c r="J4916" s="68" t="n">
        <x:v>13.2</x:v>
      </x:c>
      <x:c r="K4916" s="68" t="n">
        <x:v>436</x:v>
      </x:c>
      <x:c r="L4916" s="68" t="n">
        <x:v>4.2</x:v>
      </x:c>
      <x:c r="M4916" s="70" t="n">
        <x:v>0.098</x:v>
      </x:c>
      <x:c r="N4916" s="71" t="n">
        <x:v>87</x:v>
      </x:c>
      <x:c r="O4916" s="33" t="n">
        <x:f>ROUND(3*E4916+F4916+G4916*H4916,1)</x:f>
        <x:v>129</x:v>
      </x:c>
      <x:c r="P4916" s="33" t="n">
        <x:f>ROUND('Inputs'!$C$4*'Inputs'!$C$7*'Inputs'!$C$5*C4916/3600,1)</x:f>
        <x:v>3986.7</x:v>
      </x:c>
      <x:c r="Q4916" s="33" t="n">
        <x:f>ROUND(('Inputs'!$C$4/B4916)*'Inputs'!$C$7*'Inputs'!$C$6*D4916/3600,1)</x:f>
        <x:v>1158.7</x:v>
      </x:c>
      <x:c r="R4916" s="59" t="n">
        <x:f>ROUND((P4916-Q4916)*O4916-('Inputs'!$C$4/B4916)*(I4916/J4916+K4916)-'Inputs'!$C$4*L4916-('Inputs'!$C$4*'Inputs'!$C$20*'Inputs'!$C$21*'Inputs'!$C$22/1000)*M4916*N4916,0)</x:f>
        <x:v>121691</x:v>
      </x:c>
      <x:c r="S4916" s="59" t="n">
        <x:f>ROUND(R4916/'Inputs'!$C$4,2)</x:f>
        <x:v>12.17</x:v>
      </x:c>
      <x:c r="T4916" s="33" t="n">
        <x:f>ROUND((P4916-Q4916)*G4916*'Inputs'!$C$25/1000,1)</x:f>
        <x:v>55.5</x:v>
      </x:c>
    </x:row>
    <x:row r="4917">
      <x:c r="A4917" t="n">
        <x:v>4902</x:v>
      </x:c>
      <x:c r="B4917" s="68" t="n">
        <x:v>50.7</x:v>
      </x:c>
      <x:c r="C4917" s="68" t="n">
        <x:v>29.3</x:v>
      </x:c>
      <x:c r="D4917" s="68" t="n">
        <x:v>209.9</x:v>
      </x:c>
      <x:c r="E4917" s="68" t="n">
        <x:v>26.1</x:v>
      </x:c>
      <x:c r="F4917" s="68" t="n">
        <x:v>43.4</x:v>
      </x:c>
      <x:c r="G4917" s="68" t="n">
        <x:v>9.7</x:v>
      </x:c>
      <x:c r="H4917" s="69" t="n">
        <x:v>1.846</x:v>
      </x:c>
      <x:c r="I4917" s="68" t="n">
        <x:v>5603</x:v>
      </x:c>
      <x:c r="J4917" s="68" t="n">
        <x:v>14</x:v>
      </x:c>
      <x:c r="K4917" s="68" t="n">
        <x:v>965</x:v>
      </x:c>
      <x:c r="L4917" s="68" t="n">
        <x:v>4.4</x:v>
      </x:c>
      <x:c r="M4917" s="70" t="n">
        <x:v>0.069</x:v>
      </x:c>
      <x:c r="N4917" s="71" t="n">
        <x:v>152</x:v>
      </x:c>
      <x:c r="O4917" s="33" t="n">
        <x:f>ROUND(3*E4917+F4917+G4917*H4917,1)</x:f>
        <x:v>139.6</x:v>
      </x:c>
      <x:c r="P4917" s="33" t="n">
        <x:f>ROUND('Inputs'!$C$4*'Inputs'!$C$7*'Inputs'!$C$5*C4917/3600,1)</x:f>
        <x:v>4232.2</x:v>
      </x:c>
      <x:c r="Q4917" s="33" t="n">
        <x:f>ROUND(('Inputs'!$C$4/B4917)*'Inputs'!$C$7*'Inputs'!$C$6*D4917/3600,1)</x:f>
        <x:v>1196</x:v>
      </x:c>
      <x:c r="R4917" s="59" t="n">
        <x:f>ROUND((P4917-Q4917)*O4917-('Inputs'!$C$4/B4917)*(I4917/J4917+K4917)-'Inputs'!$C$4*L4917-('Inputs'!$C$4*'Inputs'!$C$20*'Inputs'!$C$21*'Inputs'!$C$22/1000)*M4917*N4917,0)</x:f>
        <x:v>87128</x:v>
      </x:c>
      <x:c r="S4917" s="59" t="n">
        <x:f>ROUND(R4917/'Inputs'!$C$4,2)</x:f>
        <x:v>8.71</x:v>
      </x:c>
      <x:c r="T4917" s="33" t="n">
        <x:f>ROUND((P4917-Q4917)*G4917*'Inputs'!$C$25/1000,1)</x:f>
        <x:v>76.1</x:v>
      </x:c>
    </x:row>
    <x:row r="4918">
      <x:c r="A4918" t="n">
        <x:v>4903</x:v>
      </x:c>
      <x:c r="B4918" s="68" t="n">
        <x:v>25.5</x:v>
      </x:c>
      <x:c r="C4918" s="68" t="n">
        <x:v>34.2</x:v>
      </x:c>
      <x:c r="D4918" s="68" t="n">
        <x:v>234.9</x:v>
      </x:c>
      <x:c r="E4918" s="68" t="n">
        <x:v>23</x:v>
      </x:c>
      <x:c r="F4918" s="68" t="n">
        <x:v>44.7</x:v>
      </x:c>
      <x:c r="G4918" s="68" t="n">
        <x:v>9.8</x:v>
      </x:c>
      <x:c r="H4918" s="69" t="n">
        <x:v>1.926</x:v>
      </x:c>
      <x:c r="I4918" s="68" t="n">
        <x:v>4573</x:v>
      </x:c>
      <x:c r="J4918" s="68" t="n">
        <x:v>8.8</x:v>
      </x:c>
      <x:c r="K4918" s="68" t="n">
        <x:v>475</x:v>
      </x:c>
      <x:c r="L4918" s="68" t="n">
        <x:v>2.8</x:v>
      </x:c>
      <x:c r="M4918" s="70" t="n">
        <x:v>0.096</x:v>
      </x:c>
      <x:c r="N4918" s="71" t="n">
        <x:v>113</x:v>
      </x:c>
      <x:c r="O4918" s="33" t="n">
        <x:f>ROUND(3*E4918+F4918+G4918*H4918,1)</x:f>
        <x:v>132.6</x:v>
      </x:c>
      <x:c r="P4918" s="33" t="n">
        <x:f>ROUND('Inputs'!$C$4*'Inputs'!$C$7*'Inputs'!$C$5*C4918/3600,1)</x:f>
        <x:v>4940</x:v>
      </x:c>
      <x:c r="Q4918" s="33" t="n">
        <x:f>ROUND(('Inputs'!$C$4/B4918)*'Inputs'!$C$7*'Inputs'!$C$6*D4918/3600,1)</x:f>
        <x:v>2661.2</x:v>
      </x:c>
      <x:c r="R4918" s="59" t="n">
        <x:f>ROUND((P4918-Q4918)*O4918-('Inputs'!$C$4/B4918)*(I4918/J4918+K4918)-'Inputs'!$C$4*L4918-('Inputs'!$C$4*'Inputs'!$C$20*'Inputs'!$C$21*'Inputs'!$C$22/1000)*M4918*N4918,0)</x:f>
        <x:v>-140151</x:v>
      </x:c>
      <x:c r="S4918" s="59" t="n">
        <x:f>ROUND(R4918/'Inputs'!$C$4,2)</x:f>
        <x:v>-14.02</x:v>
      </x:c>
      <x:c r="T4918" s="33" t="n">
        <x:f>ROUND((P4918-Q4918)*G4918*'Inputs'!$C$25/1000,1)</x:f>
        <x:v>57.7</x:v>
      </x:c>
    </x:row>
    <x:row r="4919">
      <x:c r="A4919" t="n">
        <x:v>4904</x:v>
      </x:c>
      <x:c r="B4919" s="68" t="n">
        <x:v>29.3</x:v>
      </x:c>
      <x:c r="C4919" s="68" t="n">
        <x:v>32</x:v>
      </x:c>
      <x:c r="D4919" s="68" t="n">
        <x:v>216.3</x:v>
      </x:c>
      <x:c r="E4919" s="68" t="n">
        <x:v>25.7</x:v>
      </x:c>
      <x:c r="F4919" s="68" t="n">
        <x:v>34</x:v>
      </x:c>
      <x:c r="G4919" s="68" t="n">
        <x:v>8.6</x:v>
      </x:c>
      <x:c r="H4919" s="69" t="n">
        <x:v>1.875</x:v>
      </x:c>
      <x:c r="I4919" s="68" t="n">
        <x:v>5611</x:v>
      </x:c>
      <x:c r="J4919" s="68" t="n">
        <x:v>15</x:v>
      </x:c>
      <x:c r="K4919" s="68" t="n">
        <x:v>647</x:v>
      </x:c>
      <x:c r="L4919" s="68" t="n">
        <x:v>5.3</x:v>
      </x:c>
      <x:c r="M4919" s="70" t="n">
        <x:v>0.077</x:v>
      </x:c>
      <x:c r="N4919" s="71" t="n">
        <x:v>87</x:v>
      </x:c>
      <x:c r="O4919" s="33" t="n">
        <x:f>ROUND(3*E4919+F4919+G4919*H4919,1)</x:f>
        <x:v>127.2</x:v>
      </x:c>
      <x:c r="P4919" s="33" t="n">
        <x:f>ROUND('Inputs'!$C$4*'Inputs'!$C$7*'Inputs'!$C$5*C4919/3600,1)</x:f>
        <x:v>4622.2</x:v>
      </x:c>
      <x:c r="Q4919" s="33" t="n">
        <x:f>ROUND(('Inputs'!$C$4/B4919)*'Inputs'!$C$7*'Inputs'!$C$6*D4919/3600,1)</x:f>
        <x:v>2132.7</x:v>
      </x:c>
      <x:c r="R4919" s="59" t="n">
        <x:f>ROUND((P4919-Q4919)*O4919-('Inputs'!$C$4/B4919)*(I4919/J4919+K4919)-'Inputs'!$C$4*L4919-('Inputs'!$C$4*'Inputs'!$C$20*'Inputs'!$C$21*'Inputs'!$C$22/1000)*M4919*N4919,0)</x:f>
        <x:v>-99802</x:v>
      </x:c>
      <x:c r="S4919" s="59" t="n">
        <x:f>ROUND(R4919/'Inputs'!$C$4,2)</x:f>
        <x:v>-9.98</x:v>
      </x:c>
      <x:c r="T4919" s="33" t="n">
        <x:f>ROUND((P4919-Q4919)*G4919*'Inputs'!$C$25/1000,1)</x:f>
        <x:v>55.3</x:v>
      </x:c>
    </x:row>
    <x:row r="4920">
      <x:c r="A4920" t="n">
        <x:v>4905</x:v>
      </x:c>
      <x:c r="B4920" s="68" t="n">
        <x:v>45.2</x:v>
      </x:c>
      <x:c r="C4920" s="68" t="n">
        <x:v>32.6</x:v>
      </x:c>
      <x:c r="D4920" s="68" t="n">
        <x:v>249.3</x:v>
      </x:c>
      <x:c r="E4920" s="68" t="n">
        <x:v>20.5</x:v>
      </x:c>
      <x:c r="F4920" s="68" t="n">
        <x:v>33.6</x:v>
      </x:c>
      <x:c r="G4920" s="68" t="n">
        <x:v>10.8</x:v>
      </x:c>
      <x:c r="H4920" s="69" t="n">
        <x:v>1.861</x:v>
      </x:c>
      <x:c r="I4920" s="68" t="n">
        <x:v>6261</x:v>
      </x:c>
      <x:c r="J4920" s="68" t="n">
        <x:v>13.1</x:v>
      </x:c>
      <x:c r="K4920" s="68" t="n">
        <x:v>658</x:v>
      </x:c>
      <x:c r="L4920" s="68" t="n">
        <x:v>1.7</x:v>
      </x:c>
      <x:c r="M4920" s="70" t="n">
        <x:v>0.063</x:v>
      </x:c>
      <x:c r="N4920" s="71" t="n">
        <x:v>99</x:v>
      </x:c>
      <x:c r="O4920" s="33" t="n">
        <x:f>ROUND(3*E4920+F4920+G4920*H4920,1)</x:f>
        <x:v>115.2</x:v>
      </x:c>
      <x:c r="P4920" s="33" t="n">
        <x:f>ROUND('Inputs'!$C$4*'Inputs'!$C$7*'Inputs'!$C$5*C4920/3600,1)</x:f>
        <x:v>4708.9</x:v>
      </x:c>
      <x:c r="Q4920" s="33" t="n">
        <x:f>ROUND(('Inputs'!$C$4/B4920)*'Inputs'!$C$7*'Inputs'!$C$6*D4920/3600,1)</x:f>
        <x:v>1593.4</x:v>
      </x:c>
      <x:c r="R4920" s="59" t="n">
        <x:f>ROUND((P4920-Q4920)*O4920-('Inputs'!$C$4/B4920)*(I4920/J4920+K4920)-'Inputs'!$C$4*L4920-('Inputs'!$C$4*'Inputs'!$C$20*'Inputs'!$C$21*'Inputs'!$C$22/1000)*M4920*N4920,0)</x:f>
        <x:v>76645</x:v>
      </x:c>
      <x:c r="S4920" s="59" t="n">
        <x:f>ROUND(R4920/'Inputs'!$C$4,2)</x:f>
        <x:v>7.66</x:v>
      </x:c>
      <x:c r="T4920" s="33" t="n">
        <x:f>ROUND((P4920-Q4920)*G4920*'Inputs'!$C$25/1000,1)</x:f>
        <x:v>86.9</x:v>
      </x:c>
    </x:row>
    <x:row r="4921">
      <x:c r="A4921" t="n">
        <x:v>4906</x:v>
      </x:c>
      <x:c r="B4921" s="68" t="n">
        <x:v>51.9</x:v>
      </x:c>
      <x:c r="C4921" s="68" t="n">
        <x:v>26</x:v>
      </x:c>
      <x:c r="D4921" s="68" t="n">
        <x:v>210.2</x:v>
      </x:c>
      <x:c r="E4921" s="68" t="n">
        <x:v>26.8</x:v>
      </x:c>
      <x:c r="F4921" s="68" t="n">
        <x:v>32.9</x:v>
      </x:c>
      <x:c r="G4921" s="68" t="n">
        <x:v>8.1</x:v>
      </x:c>
      <x:c r="H4921" s="69" t="n">
        <x:v>1.754</x:v>
      </x:c>
      <x:c r="I4921" s="68" t="n">
        <x:v>6255</x:v>
      </x:c>
      <x:c r="J4921" s="68" t="n">
        <x:v>8.3</x:v>
      </x:c>
      <x:c r="K4921" s="68" t="n">
        <x:v>709</x:v>
      </x:c>
      <x:c r="L4921" s="68" t="n">
        <x:v>2.8</x:v>
      </x:c>
      <x:c r="M4921" s="70" t="n">
        <x:v>0.037</x:v>
      </x:c>
      <x:c r="N4921" s="71" t="n">
        <x:v>121</x:v>
      </x:c>
      <x:c r="O4921" s="33" t="n">
        <x:f>ROUND(3*E4921+F4921+G4921*H4921,1)</x:f>
        <x:v>127.5</x:v>
      </x:c>
      <x:c r="P4921" s="33" t="n">
        <x:f>ROUND('Inputs'!$C$4*'Inputs'!$C$7*'Inputs'!$C$5*C4921/3600,1)</x:f>
        <x:v>3755.6</x:v>
      </x:c>
      <x:c r="Q4921" s="33" t="n">
        <x:f>ROUND(('Inputs'!$C$4/B4921)*'Inputs'!$C$7*'Inputs'!$C$6*D4921/3600,1)</x:f>
        <x:v>1170</x:v>
      </x:c>
      <x:c r="R4921" s="59" t="n">
        <x:f>ROUND((P4921-Q4921)*O4921-('Inputs'!$C$4/B4921)*(I4921/J4921+K4921)-'Inputs'!$C$4*L4921-('Inputs'!$C$4*'Inputs'!$C$20*'Inputs'!$C$21*'Inputs'!$C$22/1000)*M4921*N4921,0)</x:f>
        <x:v>9839</x:v>
      </x:c>
      <x:c r="S4921" s="59" t="n">
        <x:f>ROUND(R4921/'Inputs'!$C$4,2)</x:f>
        <x:v>0.98</x:v>
      </x:c>
      <x:c r="T4921" s="33" t="n">
        <x:f>ROUND((P4921-Q4921)*G4921*'Inputs'!$C$25/1000,1)</x:f>
        <x:v>54.1</x:v>
      </x:c>
    </x:row>
    <x:row r="4922">
      <x:c r="A4922" t="n">
        <x:v>4907</x:v>
      </x:c>
      <x:c r="B4922" s="68" t="n">
        <x:v>46.3</x:v>
      </x:c>
      <x:c r="C4922" s="68" t="n">
        <x:v>28</x:v>
      </x:c>
      <x:c r="D4922" s="68" t="n">
        <x:v>217.2</x:v>
      </x:c>
      <x:c r="E4922" s="68" t="n">
        <x:v>27.7</x:v>
      </x:c>
      <x:c r="F4922" s="68" t="n">
        <x:v>33.1</x:v>
      </x:c>
      <x:c r="G4922" s="68" t="n">
        <x:v>9.3</x:v>
      </x:c>
      <x:c r="H4922" s="69" t="n">
        <x:v>2.01</x:v>
      </x:c>
      <x:c r="I4922" s="68" t="n">
        <x:v>7001</x:v>
      </x:c>
      <x:c r="J4922" s="68" t="n">
        <x:v>12.3</x:v>
      </x:c>
      <x:c r="K4922" s="68" t="n">
        <x:v>534</x:v>
      </x:c>
      <x:c r="L4922" s="68" t="n">
        <x:v>1.6</x:v>
      </x:c>
      <x:c r="M4922" s="70" t="n">
        <x:v>0.039</x:v>
      </x:c>
      <x:c r="N4922" s="71" t="n">
        <x:v>79</x:v>
      </x:c>
      <x:c r="O4922" s="33" t="n">
        <x:f>ROUND(3*E4922+F4922+G4922*H4922,1)</x:f>
        <x:v>134.9</x:v>
      </x:c>
      <x:c r="P4922" s="33" t="n">
        <x:f>ROUND('Inputs'!$C$4*'Inputs'!$C$7*'Inputs'!$C$5*C4922/3600,1)</x:f>
        <x:v>4044.4</x:v>
      </x:c>
      <x:c r="Q4922" s="33" t="n">
        <x:f>ROUND(('Inputs'!$C$4/B4922)*'Inputs'!$C$7*'Inputs'!$C$6*D4922/3600,1)</x:f>
        <x:v>1355.2</x:v>
      </x:c>
      <x:c r="R4922" s="59" t="n">
        <x:f>ROUND((P4922-Q4922)*O4922-('Inputs'!$C$4/B4922)*(I4922/J4922+K4922)-'Inputs'!$C$4*L4922-('Inputs'!$C$4*'Inputs'!$C$20*'Inputs'!$C$21*'Inputs'!$C$22/1000)*M4922*N4922,0)</x:f>
        <x:v>101614</x:v>
      </x:c>
      <x:c r="S4922" s="59" t="n">
        <x:f>ROUND(R4922/'Inputs'!$C$4,2)</x:f>
        <x:v>10.16</x:v>
      </x:c>
      <x:c r="T4922" s="33" t="n">
        <x:f>ROUND((P4922-Q4922)*G4922*'Inputs'!$C$25/1000,1)</x:f>
        <x:v>64.6</x:v>
      </x:c>
    </x:row>
    <x:row r="4923">
      <x:c r="A4923" t="n">
        <x:v>4908</x:v>
      </x:c>
      <x:c r="B4923" s="68" t="n">
        <x:v>39.6</x:v>
      </x:c>
      <x:c r="C4923" s="68" t="n">
        <x:v>33.7</x:v>
      </x:c>
      <x:c r="D4923" s="68" t="n">
        <x:v>222</x:v>
      </x:c>
      <x:c r="E4923" s="68" t="n">
        <x:v>27.3</x:v>
      </x:c>
      <x:c r="F4923" s="68" t="n">
        <x:v>54.5</x:v>
      </x:c>
      <x:c r="G4923" s="68" t="n">
        <x:v>10.8</x:v>
      </x:c>
      <x:c r="H4923" s="69" t="n">
        <x:v>1.698</x:v>
      </x:c>
      <x:c r="I4923" s="68" t="n">
        <x:v>6893</x:v>
      </x:c>
      <x:c r="J4923" s="68" t="n">
        <x:v>8.2</x:v>
      </x:c>
      <x:c r="K4923" s="68" t="n">
        <x:v>566</x:v>
      </x:c>
      <x:c r="L4923" s="68" t="n">
        <x:v>2.4</x:v>
      </x:c>
      <x:c r="M4923" s="70" t="n">
        <x:v>0.085</x:v>
      </x:c>
      <x:c r="N4923" s="71" t="n">
        <x:v>94</x:v>
      </x:c>
      <x:c r="O4923" s="33" t="n">
        <x:f>ROUND(3*E4923+F4923+G4923*H4923,1)</x:f>
        <x:v>154.7</x:v>
      </x:c>
      <x:c r="P4923" s="33" t="n">
        <x:f>ROUND('Inputs'!$C$4*'Inputs'!$C$7*'Inputs'!$C$5*C4923/3600,1)</x:f>
        <x:v>4867.8</x:v>
      </x:c>
      <x:c r="Q4923" s="33" t="n">
        <x:f>ROUND(('Inputs'!$C$4/B4923)*'Inputs'!$C$7*'Inputs'!$C$6*D4923/3600,1)</x:f>
        <x:v>1619.5</x:v>
      </x:c>
      <x:c r="R4923" s="59" t="n">
        <x:f>ROUND((P4923-Q4923)*O4923-('Inputs'!$C$4/B4923)*(I4923/J4923+K4923)-'Inputs'!$C$4*L4923-('Inputs'!$C$4*'Inputs'!$C$20*'Inputs'!$C$21*'Inputs'!$C$22/1000)*M4923*N4923,0)</x:f>
        <x:v>105441</x:v>
      </x:c>
      <x:c r="S4923" s="59" t="n">
        <x:f>ROUND(R4923/'Inputs'!$C$4,2)</x:f>
        <x:v>10.54</x:v>
      </x:c>
      <x:c r="T4923" s="33" t="n">
        <x:f>ROUND((P4923-Q4923)*G4923*'Inputs'!$C$25/1000,1)</x:f>
        <x:v>90.6</x:v>
      </x:c>
    </x:row>
    <x:row r="4924">
      <x:c r="A4924" t="n">
        <x:v>4909</x:v>
      </x:c>
      <x:c r="B4924" s="68" t="n">
        <x:v>26.7</x:v>
      </x:c>
      <x:c r="C4924" s="68" t="n">
        <x:v>32</x:v>
      </x:c>
      <x:c r="D4924" s="68" t="n">
        <x:v>206.6</x:v>
      </x:c>
      <x:c r="E4924" s="68" t="n">
        <x:v>26</x:v>
      </x:c>
      <x:c r="F4924" s="68" t="n">
        <x:v>44.3</x:v>
      </x:c>
      <x:c r="G4924" s="68" t="n">
        <x:v>8.1</x:v>
      </x:c>
      <x:c r="H4924" s="69" t="n">
        <x:v>1.759</x:v>
      </x:c>
      <x:c r="I4924" s="68" t="n">
        <x:v>6154</x:v>
      </x:c>
      <x:c r="J4924" s="68" t="n">
        <x:v>8.4</x:v>
      </x:c>
      <x:c r="K4924" s="68" t="n">
        <x:v>782</x:v>
      </x:c>
      <x:c r="L4924" s="68" t="n">
        <x:v>1.8</x:v>
      </x:c>
      <x:c r="M4924" s="70" t="n">
        <x:v>0.005</x:v>
      </x:c>
      <x:c r="N4924" s="71" t="n">
        <x:v>65</x:v>
      </x:c>
      <x:c r="O4924" s="33" t="n">
        <x:f>ROUND(3*E4924+F4924+G4924*H4924,1)</x:f>
        <x:v>136.5</x:v>
      </x:c>
      <x:c r="P4924" s="33" t="n">
        <x:f>ROUND('Inputs'!$C$4*'Inputs'!$C$7*'Inputs'!$C$5*C4924/3600,1)</x:f>
        <x:v>4622.2</x:v>
      </x:c>
      <x:c r="Q4924" s="33" t="n">
        <x:f>ROUND(('Inputs'!$C$4/B4924)*'Inputs'!$C$7*'Inputs'!$C$6*D4924/3600,1)</x:f>
        <x:v>2235.4</x:v>
      </x:c>
      <x:c r="R4924" s="59" t="n">
        <x:f>ROUND((P4924-Q4924)*O4924-('Inputs'!$C$4/B4924)*(I4924/J4924+K4924)-'Inputs'!$C$4*L4924-('Inputs'!$C$4*'Inputs'!$C$20*'Inputs'!$C$21*'Inputs'!$C$22/1000)*M4924*N4924,0)</x:f>
        <x:v>-260202</x:v>
      </x:c>
      <x:c r="S4924" s="59" t="n">
        <x:f>ROUND(R4924/'Inputs'!$C$4,2)</x:f>
        <x:v>-26.02</x:v>
      </x:c>
      <x:c r="T4924" s="33" t="n">
        <x:f>ROUND((P4924-Q4924)*G4924*'Inputs'!$C$25/1000,1)</x:f>
        <x:v>49.9</x:v>
      </x:c>
    </x:row>
    <x:row r="4925">
      <x:c r="A4925" t="n">
        <x:v>4910</x:v>
      </x:c>
      <x:c r="B4925" s="68" t="n">
        <x:v>45</x:v>
      </x:c>
      <x:c r="C4925" s="68" t="n">
        <x:v>28.2</x:v>
      </x:c>
      <x:c r="D4925" s="68" t="n">
        <x:v>260.9</x:v>
      </x:c>
      <x:c r="E4925" s="68" t="n">
        <x:v>22.4</x:v>
      </x:c>
      <x:c r="F4925" s="68" t="n">
        <x:v>48.2</x:v>
      </x:c>
      <x:c r="G4925" s="68" t="n">
        <x:v>10.3</x:v>
      </x:c>
      <x:c r="H4925" s="69" t="n">
        <x:v>1.719</x:v>
      </x:c>
      <x:c r="I4925" s="68" t="n">
        <x:v>6130</x:v>
      </x:c>
      <x:c r="J4925" s="68" t="n">
        <x:v>14</x:v>
      </x:c>
      <x:c r="K4925" s="68" t="n">
        <x:v>582</x:v>
      </x:c>
      <x:c r="L4925" s="68" t="n">
        <x:v>3.1</x:v>
      </x:c>
      <x:c r="M4925" s="70" t="n">
        <x:v>0.093</x:v>
      </x:c>
      <x:c r="N4925" s="71" t="n">
        <x:v>142</x:v>
      </x:c>
      <x:c r="O4925" s="33" t="n">
        <x:f>ROUND(3*E4925+F4925+G4925*H4925,1)</x:f>
        <x:v>133.1</x:v>
      </x:c>
      <x:c r="P4925" s="33" t="n">
        <x:f>ROUND('Inputs'!$C$4*'Inputs'!$C$7*'Inputs'!$C$5*C4925/3600,1)</x:f>
        <x:v>4073.3</x:v>
      </x:c>
      <x:c r="Q4925" s="33" t="n">
        <x:f>ROUND(('Inputs'!$C$4/B4925)*'Inputs'!$C$7*'Inputs'!$C$6*D4925/3600,1)</x:f>
        <x:v>1674.9</x:v>
      </x:c>
      <x:c r="R4925" s="59" t="n">
        <x:f>ROUND((P4925-Q4925)*O4925-('Inputs'!$C$4/B4925)*(I4925/J4925+K4925)-'Inputs'!$C$4*L4925-('Inputs'!$C$4*'Inputs'!$C$20*'Inputs'!$C$21*'Inputs'!$C$22/1000)*M4925*N4925,0)</x:f>
        <x:v>32062</x:v>
      </x:c>
      <x:c r="S4925" s="59" t="n">
        <x:f>ROUND(R4925/'Inputs'!$C$4,2)</x:f>
        <x:v>3.21</x:v>
      </x:c>
      <x:c r="T4925" s="33" t="n">
        <x:f>ROUND((P4925-Q4925)*G4925*'Inputs'!$C$25/1000,1)</x:f>
        <x:v>63.8</x:v>
      </x:c>
    </x:row>
    <x:row r="4926">
      <x:c r="A4926" t="n">
        <x:v>4911</x:v>
      </x:c>
      <x:c r="B4926" s="68" t="n">
        <x:v>50.1</x:v>
      </x:c>
      <x:c r="C4926" s="68" t="n">
        <x:v>31.9</x:v>
      </x:c>
      <x:c r="D4926" s="68" t="n">
        <x:v>221.4</x:v>
      </x:c>
      <x:c r="E4926" s="68" t="n">
        <x:v>27.3</x:v>
      </x:c>
      <x:c r="F4926" s="68" t="n">
        <x:v>54.6</x:v>
      </x:c>
      <x:c r="G4926" s="68" t="n">
        <x:v>9.8</x:v>
      </x:c>
      <x:c r="H4926" s="69" t="n">
        <x:v>1.871</x:v>
      </x:c>
      <x:c r="I4926" s="68" t="n">
        <x:v>5549</x:v>
      </x:c>
      <x:c r="J4926" s="68" t="n">
        <x:v>11.9</x:v>
      </x:c>
      <x:c r="K4926" s="68" t="n">
        <x:v>557</x:v>
      </x:c>
      <x:c r="L4926" s="68" t="n">
        <x:v>2.8</x:v>
      </x:c>
      <x:c r="M4926" s="70" t="n">
        <x:v>0.09</x:v>
      </x:c>
      <x:c r="N4926" s="71" t="n">
        <x:v>118</x:v>
      </x:c>
      <x:c r="O4926" s="33" t="n">
        <x:f>ROUND(3*E4926+F4926+G4926*H4926,1)</x:f>
        <x:v>154.8</x:v>
      </x:c>
      <x:c r="P4926" s="33" t="n">
        <x:f>ROUND('Inputs'!$C$4*'Inputs'!$C$7*'Inputs'!$C$5*C4926/3600,1)</x:f>
        <x:v>4607.8</x:v>
      </x:c>
      <x:c r="Q4926" s="33" t="n">
        <x:f>ROUND(('Inputs'!$C$4/B4926)*'Inputs'!$C$7*'Inputs'!$C$6*D4926/3600,1)</x:f>
        <x:v>1276.6</x:v>
      </x:c>
      <x:c r="R4926" s="59" t="n">
        <x:f>ROUND((P4926-Q4926)*O4926-('Inputs'!$C$4/B4926)*(I4926/J4926+K4926)-'Inputs'!$C$4*L4926-('Inputs'!$C$4*'Inputs'!$C$20*'Inputs'!$C$21*'Inputs'!$C$22/1000)*M4926*N4926,0)</x:f>
        <x:v>259670</x:v>
      </x:c>
      <x:c r="S4926" s="59" t="n">
        <x:f>ROUND(R4926/'Inputs'!$C$4,2)</x:f>
        <x:v>25.97</x:v>
      </x:c>
      <x:c r="T4926" s="33" t="n">
        <x:f>ROUND((P4926-Q4926)*G4926*'Inputs'!$C$25/1000,1)</x:f>
        <x:v>84.3</x:v>
      </x:c>
    </x:row>
    <x:row r="4927">
      <x:c r="A4927" t="n">
        <x:v>4912</x:v>
      </x:c>
      <x:c r="B4927" s="68" t="n">
        <x:v>25.1</x:v>
      </x:c>
      <x:c r="C4927" s="68" t="n">
        <x:v>25.9</x:v>
      </x:c>
      <x:c r="D4927" s="68" t="n">
        <x:v>199.4</x:v>
      </x:c>
      <x:c r="E4927" s="68" t="n">
        <x:v>25.6</x:v>
      </x:c>
      <x:c r="F4927" s="68" t="n">
        <x:v>35</x:v>
      </x:c>
      <x:c r="G4927" s="68" t="n">
        <x:v>10.8</x:v>
      </x:c>
      <x:c r="H4927" s="69" t="n">
        <x:v>1.666</x:v>
      </x:c>
      <x:c r="I4927" s="68" t="n">
        <x:v>4142</x:v>
      </x:c>
      <x:c r="J4927" s="68" t="n">
        <x:v>11.4</x:v>
      </x:c>
      <x:c r="K4927" s="68" t="n">
        <x:v>652</x:v>
      </x:c>
      <x:c r="L4927" s="68" t="n">
        <x:v>4.9</x:v>
      </x:c>
      <x:c r="M4927" s="70" t="n">
        <x:v>0.088</x:v>
      </x:c>
      <x:c r="N4927" s="71" t="n">
        <x:v>118</x:v>
      </x:c>
      <x:c r="O4927" s="33" t="n">
        <x:f>ROUND(3*E4927+F4927+G4927*H4927,1)</x:f>
        <x:v>129.8</x:v>
      </x:c>
      <x:c r="P4927" s="33" t="n">
        <x:f>ROUND('Inputs'!$C$4*'Inputs'!$C$7*'Inputs'!$C$5*C4927/3600,1)</x:f>
        <x:v>3741.1</x:v>
      </x:c>
      <x:c r="Q4927" s="33" t="n">
        <x:f>ROUND(('Inputs'!$C$4/B4927)*'Inputs'!$C$7*'Inputs'!$C$6*D4927/3600,1)</x:f>
        <x:v>2295</x:v>
      </x:c>
      <x:c r="R4927" s="59" t="n">
        <x:f>ROUND((P4927-Q4927)*O4927-('Inputs'!$C$4/B4927)*(I4927/J4927+K4927)-'Inputs'!$C$4*L4927-('Inputs'!$C$4*'Inputs'!$C$20*'Inputs'!$C$21*'Inputs'!$C$22/1000)*M4927*N4927,0)</x:f>
        <x:v>-289032</x:v>
      </x:c>
      <x:c r="S4927" s="59" t="n">
        <x:f>ROUND(R4927/'Inputs'!$C$4,2)</x:f>
        <x:v>-28.9</x:v>
      </x:c>
      <x:c r="T4927" s="33" t="n">
        <x:f>ROUND((P4927-Q4927)*G4927*'Inputs'!$C$25/1000,1)</x:f>
        <x:v>40.3</x:v>
      </x:c>
    </x:row>
    <x:row r="4928">
      <x:c r="A4928" t="n">
        <x:v>4913</x:v>
      </x:c>
      <x:c r="B4928" s="68" t="n">
        <x:v>29.6</x:v>
      </x:c>
      <x:c r="C4928" s="68" t="n">
        <x:v>32.2</x:v>
      </x:c>
      <x:c r="D4928" s="68" t="n">
        <x:v>211.6</x:v>
      </x:c>
      <x:c r="E4928" s="68" t="n">
        <x:v>20.6</x:v>
      </x:c>
      <x:c r="F4928" s="68" t="n">
        <x:v>53.3</x:v>
      </x:c>
      <x:c r="G4928" s="68" t="n">
        <x:v>7.9</x:v>
      </x:c>
      <x:c r="H4928" s="69" t="n">
        <x:v>1.665</x:v>
      </x:c>
      <x:c r="I4928" s="68" t="n">
        <x:v>6522</x:v>
      </x:c>
      <x:c r="J4928" s="68" t="n">
        <x:v>9.9</x:v>
      </x:c>
      <x:c r="K4928" s="68" t="n">
        <x:v>909</x:v>
      </x:c>
      <x:c r="L4928" s="68" t="n">
        <x:v>3.2</x:v>
      </x:c>
      <x:c r="M4928" s="70" t="n">
        <x:v>0.087</x:v>
      </x:c>
      <x:c r="N4928" s="71" t="n">
        <x:v>156</x:v>
      </x:c>
      <x:c r="O4928" s="33" t="n">
        <x:f>ROUND(3*E4928+F4928+G4928*H4928,1)</x:f>
        <x:v>128.3</x:v>
      </x:c>
      <x:c r="P4928" s="33" t="n">
        <x:f>ROUND('Inputs'!$C$4*'Inputs'!$C$7*'Inputs'!$C$5*C4928/3600,1)</x:f>
        <x:v>4651.1</x:v>
      </x:c>
      <x:c r="Q4928" s="33" t="n">
        <x:f>ROUND(('Inputs'!$C$4/B4928)*'Inputs'!$C$7*'Inputs'!$C$6*D4928/3600,1)</x:f>
        <x:v>2065.2</x:v>
      </x:c>
      <x:c r="R4928" s="59" t="n">
        <x:f>ROUND((P4928-Q4928)*O4928-('Inputs'!$C$4/B4928)*(I4928/J4928+K4928)-'Inputs'!$C$4*L4928-('Inputs'!$C$4*'Inputs'!$C$20*'Inputs'!$C$21*'Inputs'!$C$22/1000)*M4928*N4928,0)</x:f>
        <x:v>-260236</x:v>
      </x:c>
      <x:c r="S4928" s="59" t="n">
        <x:f>ROUND(R4928/'Inputs'!$C$4,2)</x:f>
        <x:v>-26.02</x:v>
      </x:c>
      <x:c r="T4928" s="33" t="n">
        <x:f>ROUND((P4928-Q4928)*G4928*'Inputs'!$C$25/1000,1)</x:f>
        <x:v>52.8</x:v>
      </x:c>
    </x:row>
    <x:row r="4929">
      <x:c r="A4929" t="n">
        <x:v>4914</x:v>
      </x:c>
      <x:c r="B4929" s="68" t="n">
        <x:v>25.9</x:v>
      </x:c>
      <x:c r="C4929" s="68" t="n">
        <x:v>29.7</x:v>
      </x:c>
      <x:c r="D4929" s="68" t="n">
        <x:v>213.7</x:v>
      </x:c>
      <x:c r="E4929" s="68" t="n">
        <x:v>25.4</x:v>
      </x:c>
      <x:c r="F4929" s="68" t="n">
        <x:v>38</x:v>
      </x:c>
      <x:c r="G4929" s="68" t="n">
        <x:v>8.1</x:v>
      </x:c>
      <x:c r="H4929" s="69" t="n">
        <x:v>1.82</x:v>
      </x:c>
      <x:c r="I4929" s="68" t="n">
        <x:v>6263</x:v>
      </x:c>
      <x:c r="J4929" s="68" t="n">
        <x:v>13.9</x:v>
      </x:c>
      <x:c r="K4929" s="68" t="n">
        <x:v>824</x:v>
      </x:c>
      <x:c r="L4929" s="68" t="n">
        <x:v>3.7</x:v>
      </x:c>
      <x:c r="M4929" s="70" t="n">
        <x:v>0.008</x:v>
      </x:c>
      <x:c r="N4929" s="71" t="n">
        <x:v>135</x:v>
      </x:c>
      <x:c r="O4929" s="33" t="n">
        <x:f>ROUND(3*E4929+F4929+G4929*H4929,1)</x:f>
        <x:v>128.9</x:v>
      </x:c>
      <x:c r="P4929" s="33" t="n">
        <x:f>ROUND('Inputs'!$C$4*'Inputs'!$C$7*'Inputs'!$C$5*C4929/3600,1)</x:f>
        <x:v>4290</x:v>
      </x:c>
      <x:c r="Q4929" s="33" t="n">
        <x:f>ROUND(('Inputs'!$C$4/B4929)*'Inputs'!$C$7*'Inputs'!$C$6*D4929/3600,1)</x:f>
        <x:v>2383.6</x:v>
      </x:c>
      <x:c r="R4929" s="59" t="n">
        <x:f>ROUND((P4929-Q4929)*O4929-('Inputs'!$C$4/B4929)*(I4929/J4929+K4929)-'Inputs'!$C$4*L4929-('Inputs'!$C$4*'Inputs'!$C$20*'Inputs'!$C$21*'Inputs'!$C$22/1000)*M4929*N4929,0)</x:f>
        <x:v>-285794</x:v>
      </x:c>
      <x:c r="S4929" s="59" t="n">
        <x:f>ROUND(R4929/'Inputs'!$C$4,2)</x:f>
        <x:v>-28.58</x:v>
      </x:c>
      <x:c r="T4929" s="33" t="n">
        <x:f>ROUND((P4929-Q4929)*G4929*'Inputs'!$C$25/1000,1)</x:f>
        <x:v>39.9</x:v>
      </x:c>
    </x:row>
    <x:row r="4930">
      <x:c r="A4930" t="n">
        <x:v>4915</x:v>
      </x:c>
      <x:c r="B4930" s="68" t="n">
        <x:v>44.8</x:v>
      </x:c>
      <x:c r="C4930" s="68" t="n">
        <x:v>25.3</x:v>
      </x:c>
      <x:c r="D4930" s="68" t="n">
        <x:v>194.5</x:v>
      </x:c>
      <x:c r="E4930" s="68" t="n">
        <x:v>25</x:v>
      </x:c>
      <x:c r="F4930" s="68" t="n">
        <x:v>54.2</x:v>
      </x:c>
      <x:c r="G4930" s="68" t="n">
        <x:v>10.4</x:v>
      </x:c>
      <x:c r="H4930" s="69" t="n">
        <x:v>1.994</x:v>
      </x:c>
      <x:c r="I4930" s="68" t="n">
        <x:v>6041</x:v>
      </x:c>
      <x:c r="J4930" s="68" t="n">
        <x:v>9</x:v>
      </x:c>
      <x:c r="K4930" s="68" t="n">
        <x:v>472</x:v>
      </x:c>
      <x:c r="L4930" s="68" t="n">
        <x:v>4.6</x:v>
      </x:c>
      <x:c r="M4930" s="70" t="n">
        <x:v>0.067</x:v>
      </x:c>
      <x:c r="N4930" s="71" t="n">
        <x:v>84</x:v>
      </x:c>
      <x:c r="O4930" s="33" t="n">
        <x:f>ROUND(3*E4930+F4930+G4930*H4930,1)</x:f>
        <x:v>149.9</x:v>
      </x:c>
      <x:c r="P4930" s="33" t="n">
        <x:f>ROUND('Inputs'!$C$4*'Inputs'!$C$7*'Inputs'!$C$5*C4930/3600,1)</x:f>
        <x:v>3654.4</x:v>
      </x:c>
      <x:c r="Q4930" s="33" t="n">
        <x:f>ROUND(('Inputs'!$C$4/B4930)*'Inputs'!$C$7*'Inputs'!$C$6*D4930/3600,1)</x:f>
        <x:v>1254.2</x:v>
      </x:c>
      <x:c r="R4930" s="59" t="n">
        <x:f>ROUND((P4930-Q4930)*O4930-('Inputs'!$C$4/B4930)*(I4930/J4930+K4930)-'Inputs'!$C$4*L4930-('Inputs'!$C$4*'Inputs'!$C$20*'Inputs'!$C$21*'Inputs'!$C$22/1000)*M4930*N4930,0)</x:f>
        <x:v>46021</x:v>
      </x:c>
      <x:c r="S4930" s="59" t="n">
        <x:f>ROUND(R4930/'Inputs'!$C$4,2)</x:f>
        <x:v>4.6</x:v>
      </x:c>
      <x:c r="T4930" s="33" t="n">
        <x:f>ROUND((P4930-Q4930)*G4930*'Inputs'!$C$25/1000,1)</x:f>
        <x:v>64.5</x:v>
      </x:c>
    </x:row>
    <x:row r="4931">
      <x:c r="A4931" t="n">
        <x:v>4916</x:v>
      </x:c>
      <x:c r="B4931" s="68" t="n">
        <x:v>54.7</x:v>
      </x:c>
      <x:c r="C4931" s="68" t="n">
        <x:v>35.5</x:v>
      </x:c>
      <x:c r="D4931" s="68" t="n">
        <x:v>195.7</x:v>
      </x:c>
      <x:c r="E4931" s="68" t="n">
        <x:v>26.3</x:v>
      </x:c>
      <x:c r="F4931" s="68" t="n">
        <x:v>46.3</x:v>
      </x:c>
      <x:c r="G4931" s="68" t="n">
        <x:v>8.2</x:v>
      </x:c>
      <x:c r="H4931" s="69" t="n">
        <x:v>1.717</x:v>
      </x:c>
      <x:c r="I4931" s="68" t="n">
        <x:v>8605</x:v>
      </x:c>
      <x:c r="J4931" s="68" t="n">
        <x:v>13</x:v>
      </x:c>
      <x:c r="K4931" s="68" t="n">
        <x:v>738</x:v>
      </x:c>
      <x:c r="L4931" s="68" t="n">
        <x:v>5.8</x:v>
      </x:c>
      <x:c r="M4931" s="70" t="n">
        <x:v>0.069</x:v>
      </x:c>
      <x:c r="N4931" s="71" t="n">
        <x:v>157</x:v>
      </x:c>
      <x:c r="O4931" s="33" t="n">
        <x:f>ROUND(3*E4931+F4931+G4931*H4931,1)</x:f>
        <x:v>139.3</x:v>
      </x:c>
      <x:c r="P4931" s="33" t="n">
        <x:f>ROUND('Inputs'!$C$4*'Inputs'!$C$7*'Inputs'!$C$5*C4931/3600,1)</x:f>
        <x:v>5127.8</x:v>
      </x:c>
      <x:c r="Q4931" s="33" t="n">
        <x:f>ROUND(('Inputs'!$C$4/B4931)*'Inputs'!$C$7*'Inputs'!$C$6*D4931/3600,1)</x:f>
        <x:v>1033.6</x:v>
      </x:c>
      <x:c r="R4931" s="59" t="n">
        <x:f>ROUND((P4931-Q4931)*O4931-('Inputs'!$C$4/B4931)*(I4931/J4931+K4931)-'Inputs'!$C$4*L4931-('Inputs'!$C$4*'Inputs'!$C$20*'Inputs'!$C$21*'Inputs'!$C$22/1000)*M4931*N4931,0)</x:f>
        <x:v>232170</x:v>
      </x:c>
      <x:c r="S4931" s="59" t="n">
        <x:f>ROUND(R4931/'Inputs'!$C$4,2)</x:f>
        <x:v>23.22</x:v>
      </x:c>
      <x:c r="T4931" s="33" t="n">
        <x:f>ROUND((P4931-Q4931)*G4931*'Inputs'!$C$25/1000,1)</x:f>
        <x:v>86.7</x:v>
      </x:c>
    </x:row>
    <x:row r="4932">
      <x:c r="A4932" t="n">
        <x:v>4917</x:v>
      </x:c>
      <x:c r="B4932" s="68" t="n">
        <x:v>34.8</x:v>
      </x:c>
      <x:c r="C4932" s="68" t="n">
        <x:v>24.7</x:v>
      </x:c>
      <x:c r="D4932" s="68" t="n">
        <x:v>201.1</x:v>
      </x:c>
      <x:c r="E4932" s="68" t="n">
        <x:v>22.7</x:v>
      </x:c>
      <x:c r="F4932" s="68" t="n">
        <x:v>37.6</x:v>
      </x:c>
      <x:c r="G4932" s="68" t="n">
        <x:v>7.7</x:v>
      </x:c>
      <x:c r="H4932" s="69" t="n">
        <x:v>2.053</x:v>
      </x:c>
      <x:c r="I4932" s="68" t="n">
        <x:v>6930</x:v>
      </x:c>
      <x:c r="J4932" s="68" t="n">
        <x:v>8.2</x:v>
      </x:c>
      <x:c r="K4932" s="68" t="n">
        <x:v>725</x:v>
      </x:c>
      <x:c r="L4932" s="68" t="n">
        <x:v>5.9</x:v>
      </x:c>
      <x:c r="M4932" s="70" t="n">
        <x:v>0.074</x:v>
      </x:c>
      <x:c r="N4932" s="71" t="n">
        <x:v>116</x:v>
      </x:c>
      <x:c r="O4932" s="33" t="n">
        <x:f>ROUND(3*E4932+F4932+G4932*H4932,1)</x:f>
        <x:v>121.5</x:v>
      </x:c>
      <x:c r="P4932" s="33" t="n">
        <x:f>ROUND('Inputs'!$C$4*'Inputs'!$C$7*'Inputs'!$C$5*C4932/3600,1)</x:f>
        <x:v>3567.8</x:v>
      </x:c>
      <x:c r="Q4932" s="33" t="n">
        <x:f>ROUND(('Inputs'!$C$4/B4932)*'Inputs'!$C$7*'Inputs'!$C$6*D4932/3600,1)</x:f>
        <x:v>1669.4</x:v>
      </x:c>
      <x:c r="R4932" s="59" t="n">
        <x:f>ROUND((P4932-Q4932)*O4932-('Inputs'!$C$4/B4932)*(I4932/J4932+K4932)-'Inputs'!$C$4*L4932-('Inputs'!$C$4*'Inputs'!$C$20*'Inputs'!$C$21*'Inputs'!$C$22/1000)*M4932*N4932,0)</x:f>
        <x:v>-298724</x:v>
      </x:c>
      <x:c r="S4932" s="59" t="n">
        <x:f>ROUND(R4932/'Inputs'!$C$4,2)</x:f>
        <x:v>-29.87</x:v>
      </x:c>
      <x:c r="T4932" s="33" t="n">
        <x:f>ROUND((P4932-Q4932)*G4932*'Inputs'!$C$25/1000,1)</x:f>
        <x:v>37.8</x:v>
      </x:c>
    </x:row>
    <x:row r="4933">
      <x:c r="A4933" t="n">
        <x:v>4918</x:v>
      </x:c>
      <x:c r="B4933" s="68" t="n">
        <x:v>58.4</x:v>
      </x:c>
      <x:c r="C4933" s="68" t="n">
        <x:v>28.4</x:v>
      </x:c>
      <x:c r="D4933" s="68" t="n">
        <x:v>207</x:v>
      </x:c>
      <x:c r="E4933" s="68" t="n">
        <x:v>20.7</x:v>
      </x:c>
      <x:c r="F4933" s="68" t="n">
        <x:v>35.6</x:v>
      </x:c>
      <x:c r="G4933" s="68" t="n">
        <x:v>8.7</x:v>
      </x:c>
      <x:c r="H4933" s="69" t="n">
        <x:v>1.8</x:v>
      </x:c>
      <x:c r="I4933" s="68" t="n">
        <x:v>6383</x:v>
      </x:c>
      <x:c r="J4933" s="68" t="n">
        <x:v>12.2</x:v>
      </x:c>
      <x:c r="K4933" s="68" t="n">
        <x:v>864</x:v>
      </x:c>
      <x:c r="L4933" s="68" t="n">
        <x:v>6</x:v>
      </x:c>
      <x:c r="M4933" s="70" t="n">
        <x:v>0.067</x:v>
      </x:c>
      <x:c r="N4933" s="71" t="n">
        <x:v>70</x:v>
      </x:c>
      <x:c r="O4933" s="33" t="n">
        <x:f>ROUND(3*E4933+F4933+G4933*H4933,1)</x:f>
        <x:v>113.4</x:v>
      </x:c>
      <x:c r="P4933" s="33" t="n">
        <x:f>ROUND('Inputs'!$C$4*'Inputs'!$C$7*'Inputs'!$C$5*C4933/3600,1)</x:f>
        <x:v>4102.2</x:v>
      </x:c>
      <x:c r="Q4933" s="33" t="n">
        <x:f>ROUND(('Inputs'!$C$4/B4933)*'Inputs'!$C$7*'Inputs'!$C$6*D4933/3600,1)</x:f>
        <x:v>1024</x:v>
      </x:c>
      <x:c r="R4933" s="59" t="n">
        <x:f>ROUND((P4933-Q4933)*O4933-('Inputs'!$C$4/B4933)*(I4933/J4933+K4933)-'Inputs'!$C$4*L4933-('Inputs'!$C$4*'Inputs'!$C$20*'Inputs'!$C$21*'Inputs'!$C$22/1000)*M4933*N4933,0)</x:f>
        <x:v>41047</x:v>
      </x:c>
      <x:c r="S4933" s="59" t="n">
        <x:f>ROUND(R4933/'Inputs'!$C$4,2)</x:f>
        <x:v>4.1</x:v>
      </x:c>
      <x:c r="T4933" s="33" t="n">
        <x:f>ROUND((P4933-Q4933)*G4933*'Inputs'!$C$25/1000,1)</x:f>
        <x:v>69.2</x:v>
      </x:c>
    </x:row>
    <x:row r="4934">
      <x:c r="A4934" t="n">
        <x:v>4919</x:v>
      </x:c>
      <x:c r="B4934" s="68" t="n">
        <x:v>37.6</x:v>
      </x:c>
      <x:c r="C4934" s="68" t="n">
        <x:v>28.1</x:v>
      </x:c>
      <x:c r="D4934" s="68" t="n">
        <x:v>223.7</x:v>
      </x:c>
      <x:c r="E4934" s="68" t="n">
        <x:v>26.3</x:v>
      </x:c>
      <x:c r="F4934" s="68" t="n">
        <x:v>45.4</x:v>
      </x:c>
      <x:c r="G4934" s="68" t="n">
        <x:v>8.2</x:v>
      </x:c>
      <x:c r="H4934" s="69" t="n">
        <x:v>1.897</x:v>
      </x:c>
      <x:c r="I4934" s="68" t="n">
        <x:v>4194</x:v>
      </x:c>
      <x:c r="J4934" s="68" t="n">
        <x:v>9.9</x:v>
      </x:c>
      <x:c r="K4934" s="68" t="n">
        <x:v>432</x:v>
      </x:c>
      <x:c r="L4934" s="68" t="n">
        <x:v>5.3</x:v>
      </x:c>
      <x:c r="M4934" s="70" t="n">
        <x:v>0.006</x:v>
      </x:c>
      <x:c r="N4934" s="71" t="n">
        <x:v>89</x:v>
      </x:c>
      <x:c r="O4934" s="33" t="n">
        <x:f>ROUND(3*E4934+F4934+G4934*H4934,1)</x:f>
        <x:v>139.9</x:v>
      </x:c>
      <x:c r="P4934" s="33" t="n">
        <x:f>ROUND('Inputs'!$C$4*'Inputs'!$C$7*'Inputs'!$C$5*C4934/3600,1)</x:f>
        <x:v>4058.9</x:v>
      </x:c>
      <x:c r="Q4934" s="33" t="n">
        <x:f>ROUND(('Inputs'!$C$4/B4934)*'Inputs'!$C$7*'Inputs'!$C$6*D4934/3600,1)</x:f>
        <x:v>1718.7</x:v>
      </x:c>
      <x:c r="R4934" s="59" t="n">
        <x:f>ROUND((P4934-Q4934)*O4934-('Inputs'!$C$4/B4934)*(I4934/J4934+K4934)-'Inputs'!$C$4*L4934-('Inputs'!$C$4*'Inputs'!$C$20*'Inputs'!$C$21*'Inputs'!$C$22/1000)*M4934*N4934,0)</x:f>
        <x:v>45637</x:v>
      </x:c>
      <x:c r="S4934" s="59" t="n">
        <x:f>ROUND(R4934/'Inputs'!$C$4,2)</x:f>
        <x:v>4.56</x:v>
      </x:c>
      <x:c r="T4934" s="33" t="n">
        <x:f>ROUND((P4934-Q4934)*G4934*'Inputs'!$C$25/1000,1)</x:f>
        <x:v>49.6</x:v>
      </x:c>
    </x:row>
    <x:row r="4935">
      <x:c r="A4935" t="n">
        <x:v>4920</x:v>
      </x:c>
      <x:c r="B4935" s="68" t="n">
        <x:v>46.3</x:v>
      </x:c>
      <x:c r="C4935" s="68" t="n">
        <x:v>29.6</x:v>
      </x:c>
      <x:c r="D4935" s="68" t="n">
        <x:v>279</x:v>
      </x:c>
      <x:c r="E4935" s="68" t="n">
        <x:v>20.5</x:v>
      </x:c>
      <x:c r="F4935" s="68" t="n">
        <x:v>40</x:v>
      </x:c>
      <x:c r="G4935" s="68" t="n">
        <x:v>9.7</x:v>
      </x:c>
      <x:c r="H4935" s="69" t="n">
        <x:v>1.841</x:v>
      </x:c>
      <x:c r="I4935" s="68" t="n">
        <x:v>6580</x:v>
      </x:c>
      <x:c r="J4935" s="68" t="n">
        <x:v>8.6</x:v>
      </x:c>
      <x:c r="K4935" s="68" t="n">
        <x:v>452</x:v>
      </x:c>
      <x:c r="L4935" s="68" t="n">
        <x:v>5.2</x:v>
      </x:c>
      <x:c r="M4935" s="70" t="n">
        <x:v>0.071</x:v>
      </x:c>
      <x:c r="N4935" s="71" t="n">
        <x:v>141</x:v>
      </x:c>
      <x:c r="O4935" s="33" t="n">
        <x:f>ROUND(3*E4935+F4935+G4935*H4935,1)</x:f>
        <x:v>119.4</x:v>
      </x:c>
      <x:c r="P4935" s="33" t="n">
        <x:f>ROUND('Inputs'!$C$4*'Inputs'!$C$7*'Inputs'!$C$5*C4935/3600,1)</x:f>
        <x:v>4275.6</x:v>
      </x:c>
      <x:c r="Q4935" s="33" t="n">
        <x:f>ROUND(('Inputs'!$C$4/B4935)*'Inputs'!$C$7*'Inputs'!$C$6*D4935/3600,1)</x:f>
        <x:v>1740.8</x:v>
      </x:c>
      <x:c r="R4935" s="59" t="n">
        <x:f>ROUND((P4935-Q4935)*O4935-('Inputs'!$C$4/B4935)*(I4935/J4935+K4935)-'Inputs'!$C$4*L4935-('Inputs'!$C$4*'Inputs'!$C$20*'Inputs'!$C$21*'Inputs'!$C$22/1000)*M4935*N4935,0)</x:f>
        <x:v>-34607</x:v>
      </x:c>
      <x:c r="S4935" s="59" t="n">
        <x:f>ROUND(R4935/'Inputs'!$C$4,2)</x:f>
        <x:v>-3.46</x:v>
      </x:c>
      <x:c r="T4935" s="33" t="n">
        <x:f>ROUND((P4935-Q4935)*G4935*'Inputs'!$C$25/1000,1)</x:f>
        <x:v>63.5</x:v>
      </x:c>
    </x:row>
    <x:row r="4936">
      <x:c r="A4936" t="n">
        <x:v>4921</x:v>
      </x:c>
      <x:c r="B4936" s="68" t="n">
        <x:v>58.2</x:v>
      </x:c>
      <x:c r="C4936" s="68" t="n">
        <x:v>25.5</x:v>
      </x:c>
      <x:c r="D4936" s="68" t="n">
        <x:v>228.7</x:v>
      </x:c>
      <x:c r="E4936" s="68" t="n">
        <x:v>20.5</x:v>
      </x:c>
      <x:c r="F4936" s="68" t="n">
        <x:v>46.7</x:v>
      </x:c>
      <x:c r="G4936" s="68" t="n">
        <x:v>8.9</x:v>
      </x:c>
      <x:c r="H4936" s="69" t="n">
        <x:v>1.993</x:v>
      </x:c>
      <x:c r="I4936" s="68" t="n">
        <x:v>4149</x:v>
      </x:c>
      <x:c r="J4936" s="68" t="n">
        <x:v>14.1</x:v>
      </x:c>
      <x:c r="K4936" s="68" t="n">
        <x:v>562</x:v>
      </x:c>
      <x:c r="L4936" s="68" t="n">
        <x:v>3.3</x:v>
      </x:c>
      <x:c r="M4936" s="70" t="n">
        <x:v>0.004</x:v>
      </x:c>
      <x:c r="N4936" s="71" t="n">
        <x:v>73</x:v>
      </x:c>
      <x:c r="O4936" s="33" t="n">
        <x:f>ROUND(3*E4936+F4936+G4936*H4936,1)</x:f>
        <x:v>125.9</x:v>
      </x:c>
      <x:c r="P4936" s="33" t="n">
        <x:f>ROUND('Inputs'!$C$4*'Inputs'!$C$7*'Inputs'!$C$5*C4936/3600,1)</x:f>
        <x:v>3683.3</x:v>
      </x:c>
      <x:c r="Q4936" s="33" t="n">
        <x:f>ROUND(('Inputs'!$C$4/B4936)*'Inputs'!$C$7*'Inputs'!$C$6*D4936/3600,1)</x:f>
        <x:v>1135.2</x:v>
      </x:c>
      <x:c r="R4936" s="59" t="n">
        <x:f>ROUND((P4936-Q4936)*O4936-('Inputs'!$C$4/B4936)*(I4936/J4936+K4936)-'Inputs'!$C$4*L4936-('Inputs'!$C$4*'Inputs'!$C$20*'Inputs'!$C$21*'Inputs'!$C$22/1000)*M4936*N4936,0)</x:f>
        <x:v>140030</x:v>
      </x:c>
      <x:c r="S4936" s="59" t="n">
        <x:f>ROUND(R4936/'Inputs'!$C$4,2)</x:f>
        <x:v>14</x:v>
      </x:c>
      <x:c r="T4936" s="33" t="n">
        <x:f>ROUND((P4936-Q4936)*G4936*'Inputs'!$C$25/1000,1)</x:f>
        <x:v>58.6</x:v>
      </x:c>
    </x:row>
    <x:row r="4937">
      <x:c r="A4937" t="n">
        <x:v>4922</x:v>
      </x:c>
      <x:c r="B4937" s="68" t="n">
        <x:v>25</x:v>
      </x:c>
      <x:c r="C4937" s="68" t="n">
        <x:v>24.6</x:v>
      </x:c>
      <x:c r="D4937" s="68" t="n">
        <x:v>181.7</x:v>
      </x:c>
      <x:c r="E4937" s="68" t="n">
        <x:v>22.6</x:v>
      </x:c>
      <x:c r="F4937" s="68" t="n">
        <x:v>34.7</x:v>
      </x:c>
      <x:c r="G4937" s="68" t="n">
        <x:v>9.1</x:v>
      </x:c>
      <x:c r="H4937" s="69" t="n">
        <x:v>1.817</x:v>
      </x:c>
      <x:c r="I4937" s="68" t="n">
        <x:v>4440</x:v>
      </x:c>
      <x:c r="J4937" s="68" t="n">
        <x:v>10.5</x:v>
      </x:c>
      <x:c r="K4937" s="68" t="n">
        <x:v>668</x:v>
      </x:c>
      <x:c r="L4937" s="68" t="n">
        <x:v>3.6</x:v>
      </x:c>
      <x:c r="M4937" s="70" t="n">
        <x:v>0.081</x:v>
      </x:c>
      <x:c r="N4937" s="71" t="n">
        <x:v>139</x:v>
      </x:c>
      <x:c r="O4937" s="33" t="n">
        <x:f>ROUND(3*E4937+F4937+G4937*H4937,1)</x:f>
        <x:v>119</x:v>
      </x:c>
      <x:c r="P4937" s="33" t="n">
        <x:f>ROUND('Inputs'!$C$4*'Inputs'!$C$7*'Inputs'!$C$5*C4937/3600,1)</x:f>
        <x:v>3553.3</x:v>
      </x:c>
      <x:c r="Q4937" s="33" t="n">
        <x:f>ROUND(('Inputs'!$C$4/B4937)*'Inputs'!$C$7*'Inputs'!$C$6*D4937/3600,1)</x:f>
        <x:v>2099.6</x:v>
      </x:c>
      <x:c r="R4937" s="59" t="n">
        <x:f>ROUND((P4937-Q4937)*O4937-('Inputs'!$C$4/B4937)*(I4937/J4937+K4937)-'Inputs'!$C$4*L4937-('Inputs'!$C$4*'Inputs'!$C$20*'Inputs'!$C$21*'Inputs'!$C$22/1000)*M4937*N4937,0)</x:f>
        <x:v>-324529</x:v>
      </x:c>
      <x:c r="S4937" s="59" t="n">
        <x:f>ROUND(R4937/'Inputs'!$C$4,2)</x:f>
        <x:v>-32.45</x:v>
      </x:c>
      <x:c r="T4937" s="33" t="n">
        <x:f>ROUND((P4937-Q4937)*G4937*'Inputs'!$C$25/1000,1)</x:f>
        <x:v>34.2</x:v>
      </x:c>
    </x:row>
    <x:row r="4938">
      <x:c r="A4938" t="n">
        <x:v>4923</x:v>
      </x:c>
      <x:c r="B4938" s="68" t="n">
        <x:v>39.5</x:v>
      </x:c>
      <x:c r="C4938" s="68" t="n">
        <x:v>28.8</x:v>
      </x:c>
      <x:c r="D4938" s="68" t="n">
        <x:v>290.1</x:v>
      </x:c>
      <x:c r="E4938" s="68" t="n">
        <x:v>21.9</x:v>
      </x:c>
      <x:c r="F4938" s="68" t="n">
        <x:v>51.4</x:v>
      </x:c>
      <x:c r="G4938" s="68" t="n">
        <x:v>9.4</x:v>
      </x:c>
      <x:c r="H4938" s="69" t="n">
        <x:v>1.991</x:v>
      </x:c>
      <x:c r="I4938" s="68" t="n">
        <x:v>6980</x:v>
      </x:c>
      <x:c r="J4938" s="68" t="n">
        <x:v>12.3</x:v>
      </x:c>
      <x:c r="K4938" s="68" t="n">
        <x:v>504</x:v>
      </x:c>
      <x:c r="L4938" s="68" t="n">
        <x:v>4</x:v>
      </x:c>
      <x:c r="M4938" s="70" t="n">
        <x:v>0.033</x:v>
      </x:c>
      <x:c r="N4938" s="71" t="n">
        <x:v>151</x:v>
      </x:c>
      <x:c r="O4938" s="33" t="n">
        <x:f>ROUND(3*E4938+F4938+G4938*H4938,1)</x:f>
        <x:v>135.8</x:v>
      </x:c>
      <x:c r="P4938" s="33" t="n">
        <x:f>ROUND('Inputs'!$C$4*'Inputs'!$C$7*'Inputs'!$C$5*C4938/3600,1)</x:f>
        <x:v>4160</x:v>
      </x:c>
      <x:c r="Q4938" s="33" t="n">
        <x:f>ROUND(('Inputs'!$C$4/B4938)*'Inputs'!$C$7*'Inputs'!$C$6*D4938/3600,1)</x:f>
        <x:v>2121.7</x:v>
      </x:c>
      <x:c r="R4938" s="59" t="n">
        <x:f>ROUND((P4938-Q4938)*O4938-('Inputs'!$C$4/B4938)*(I4938/J4938+K4938)-'Inputs'!$C$4*L4938-('Inputs'!$C$4*'Inputs'!$C$20*'Inputs'!$C$21*'Inputs'!$C$22/1000)*M4938*N4938,0)</x:f>
        <x:v>-45602</x:v>
      </x:c>
      <x:c r="S4938" s="59" t="n">
        <x:f>ROUND(R4938/'Inputs'!$C$4,2)</x:f>
        <x:v>-4.56</x:v>
      </x:c>
      <x:c r="T4938" s="33" t="n">
        <x:f>ROUND((P4938-Q4938)*G4938*'Inputs'!$C$25/1000,1)</x:f>
        <x:v>49.5</x:v>
      </x:c>
    </x:row>
    <x:row r="4939">
      <x:c r="A4939" t="n">
        <x:v>4924</x:v>
      </x:c>
      <x:c r="B4939" s="68" t="n">
        <x:v>53.9</x:v>
      </x:c>
      <x:c r="C4939" s="68" t="n">
        <x:v>28.4</x:v>
      </x:c>
      <x:c r="D4939" s="68" t="n">
        <x:v>265.5</x:v>
      </x:c>
      <x:c r="E4939" s="68" t="n">
        <x:v>27.2</x:v>
      </x:c>
      <x:c r="F4939" s="68" t="n">
        <x:v>39.4</x:v>
      </x:c>
      <x:c r="G4939" s="68" t="n">
        <x:v>11</x:v>
      </x:c>
      <x:c r="H4939" s="69" t="n">
        <x:v>1.948</x:v>
      </x:c>
      <x:c r="I4939" s="68" t="n">
        <x:v>6143</x:v>
      </x:c>
      <x:c r="J4939" s="68" t="n">
        <x:v>12.5</x:v>
      </x:c>
      <x:c r="K4939" s="68" t="n">
        <x:v>717</x:v>
      </x:c>
      <x:c r="L4939" s="68" t="n">
        <x:v>3.3</x:v>
      </x:c>
      <x:c r="M4939" s="70" t="n">
        <x:v>0.069</x:v>
      </x:c>
      <x:c r="N4939" s="71" t="n">
        <x:v>154</x:v>
      </x:c>
      <x:c r="O4939" s="33" t="n">
        <x:f>ROUND(3*E4939+F4939+G4939*H4939,1)</x:f>
        <x:v>142.4</x:v>
      </x:c>
      <x:c r="P4939" s="33" t="n">
        <x:f>ROUND('Inputs'!$C$4*'Inputs'!$C$7*'Inputs'!$C$5*C4939/3600,1)</x:f>
        <x:v>4102.2</x:v>
      </x:c>
      <x:c r="Q4939" s="33" t="n">
        <x:f>ROUND(('Inputs'!$C$4/B4939)*'Inputs'!$C$7*'Inputs'!$C$6*D4939/3600,1)</x:f>
        <x:v>1423</x:v>
      </x:c>
      <x:c r="R4939" s="59" t="n">
        <x:f>ROUND((P4939-Q4939)*O4939-('Inputs'!$C$4/B4939)*(I4939/J4939+K4939)-'Inputs'!$C$4*L4939-('Inputs'!$C$4*'Inputs'!$C$20*'Inputs'!$C$21*'Inputs'!$C$22/1000)*M4939*N4939,0)</x:f>
        <x:v>100556</x:v>
      </x:c>
      <x:c r="S4939" s="59" t="n">
        <x:f>ROUND(R4939/'Inputs'!$C$4,2)</x:f>
        <x:v>10.06</x:v>
      </x:c>
      <x:c r="T4939" s="33" t="n">
        <x:f>ROUND((P4939-Q4939)*G4939*'Inputs'!$C$25/1000,1)</x:f>
        <x:v>76.1</x:v>
      </x:c>
    </x:row>
    <x:row r="4940">
      <x:c r="A4940" t="n">
        <x:v>4925</x:v>
      </x:c>
      <x:c r="B4940" s="68" t="n">
        <x:v>35.3</x:v>
      </x:c>
      <x:c r="C4940" s="68" t="n">
        <x:v>28.2</x:v>
      </x:c>
      <x:c r="D4940" s="68" t="n">
        <x:v>210.7</x:v>
      </x:c>
      <x:c r="E4940" s="68" t="n">
        <x:v>27.9</x:v>
      </x:c>
      <x:c r="F4940" s="68" t="n">
        <x:v>39.3</x:v>
      </x:c>
      <x:c r="G4940" s="68" t="n">
        <x:v>10.5</x:v>
      </x:c>
      <x:c r="H4940" s="69" t="n">
        <x:v>1.784</x:v>
      </x:c>
      <x:c r="I4940" s="68" t="n">
        <x:v>5851</x:v>
      </x:c>
      <x:c r="J4940" s="68" t="n">
        <x:v>14.8</x:v>
      </x:c>
      <x:c r="K4940" s="68" t="n">
        <x:v>390</x:v>
      </x:c>
      <x:c r="L4940" s="68" t="n">
        <x:v>3.5</x:v>
      </x:c>
      <x:c r="M4940" s="70" t="n">
        <x:v>0.027</x:v>
      </x:c>
      <x:c r="N4940" s="71" t="n">
        <x:v>97</x:v>
      </x:c>
      <x:c r="O4940" s="33" t="n">
        <x:f>ROUND(3*E4940+F4940+G4940*H4940,1)</x:f>
        <x:v>141.7</x:v>
      </x:c>
      <x:c r="P4940" s="33" t="n">
        <x:f>ROUND('Inputs'!$C$4*'Inputs'!$C$7*'Inputs'!$C$5*C4940/3600,1)</x:f>
        <x:v>4073.3</x:v>
      </x:c>
      <x:c r="Q4940" s="33" t="n">
        <x:f>ROUND(('Inputs'!$C$4/B4940)*'Inputs'!$C$7*'Inputs'!$C$6*D4940/3600,1)</x:f>
        <x:v>1724.3</x:v>
      </x:c>
      <x:c r="R4940" s="59" t="n">
        <x:f>ROUND((P4940-Q4940)*O4940-('Inputs'!$C$4/B4940)*(I4940/J4940+K4940)-'Inputs'!$C$4*L4940-('Inputs'!$C$4*'Inputs'!$C$20*'Inputs'!$C$21*'Inputs'!$C$22/1000)*M4940*N4940,0)</x:f>
        <x:v>69522</x:v>
      </x:c>
      <x:c r="S4940" s="59" t="n">
        <x:f>ROUND(R4940/'Inputs'!$C$4,2)</x:f>
        <x:v>6.95</x:v>
      </x:c>
      <x:c r="T4940" s="33" t="n">
        <x:f>ROUND((P4940-Q4940)*G4940*'Inputs'!$C$25/1000,1)</x:f>
        <x:v>63.7</x:v>
      </x:c>
    </x:row>
    <x:row r="4941">
      <x:c r="A4941" t="n">
        <x:v>4926</x:v>
      </x:c>
      <x:c r="B4941" s="68" t="n">
        <x:v>44.3</x:v>
      </x:c>
      <x:c r="C4941" s="68" t="n">
        <x:v>30.7</x:v>
      </x:c>
      <x:c r="D4941" s="68" t="n">
        <x:v>177.3</x:v>
      </x:c>
      <x:c r="E4941" s="68" t="n">
        <x:v>21.9</x:v>
      </x:c>
      <x:c r="F4941" s="68" t="n">
        <x:v>30.9</x:v>
      </x:c>
      <x:c r="G4941" s="68" t="n">
        <x:v>10.6</x:v>
      </x:c>
      <x:c r="H4941" s="69" t="n">
        <x:v>1.766</x:v>
      </x:c>
      <x:c r="I4941" s="68" t="n">
        <x:v>7705</x:v>
      </x:c>
      <x:c r="J4941" s="68" t="n">
        <x:v>8.5</x:v>
      </x:c>
      <x:c r="K4941" s="68" t="n">
        <x:v>594</x:v>
      </x:c>
      <x:c r="L4941" s="68" t="n">
        <x:v>2.7</x:v>
      </x:c>
      <x:c r="M4941" s="70" t="n">
        <x:v>0.091</x:v>
      </x:c>
      <x:c r="N4941" s="71" t="n">
        <x:v>91</x:v>
      </x:c>
      <x:c r="O4941" s="33" t="n">
        <x:f>ROUND(3*E4941+F4941+G4941*H4941,1)</x:f>
        <x:v>115.3</x:v>
      </x:c>
      <x:c r="P4941" s="33" t="n">
        <x:f>ROUND('Inputs'!$C$4*'Inputs'!$C$7*'Inputs'!$C$5*C4941/3600,1)</x:f>
        <x:v>4434.4</x:v>
      </x:c>
      <x:c r="Q4941" s="33" t="n">
        <x:f>ROUND(('Inputs'!$C$4/B4941)*'Inputs'!$C$7*'Inputs'!$C$6*D4941/3600,1)</x:f>
        <x:v>1156.2</x:v>
      </x:c>
      <x:c r="R4941" s="59" t="n">
        <x:f>ROUND((P4941-Q4941)*O4941-('Inputs'!$C$4/B4941)*(I4941/J4941+K4941)-'Inputs'!$C$4*L4941-('Inputs'!$C$4*'Inputs'!$C$20*'Inputs'!$C$21*'Inputs'!$C$22/1000)*M4941*N4941,0)</x:f>
        <x:v>-6248</x:v>
      </x:c>
      <x:c r="S4941" s="59" t="n">
        <x:f>ROUND(R4941/'Inputs'!$C$4,2)</x:f>
        <x:v>-0.62</x:v>
      </x:c>
      <x:c r="T4941" s="33" t="n">
        <x:f>ROUND((P4941-Q4941)*G4941*'Inputs'!$C$25/1000,1)</x:f>
        <x:v>89.8</x:v>
      </x:c>
    </x:row>
    <x:row r="4942">
      <x:c r="A4942" t="n">
        <x:v>4927</x:v>
      </x:c>
      <x:c r="B4942" s="68" t="n">
        <x:v>33</x:v>
      </x:c>
      <x:c r="C4942" s="68" t="n">
        <x:v>33.3</x:v>
      </x:c>
      <x:c r="D4942" s="68" t="n">
        <x:v>220.1</x:v>
      </x:c>
      <x:c r="E4942" s="68" t="n">
        <x:v>25.1</x:v>
      </x:c>
      <x:c r="F4942" s="68" t="n">
        <x:v>52</x:v>
      </x:c>
      <x:c r="G4942" s="68" t="n">
        <x:v>10.8</x:v>
      </x:c>
      <x:c r="H4942" s="69" t="n">
        <x:v>1.911</x:v>
      </x:c>
      <x:c r="I4942" s="68" t="n">
        <x:v>7595</x:v>
      </x:c>
      <x:c r="J4942" s="68" t="n">
        <x:v>10.1</x:v>
      </x:c>
      <x:c r="K4942" s="68" t="n">
        <x:v>607</x:v>
      </x:c>
      <x:c r="L4942" s="68" t="n">
        <x:v>4.6</x:v>
      </x:c>
      <x:c r="M4942" s="70" t="n">
        <x:v>0.054</x:v>
      </x:c>
      <x:c r="N4942" s="71" t="n">
        <x:v>85</x:v>
      </x:c>
      <x:c r="O4942" s="33" t="n">
        <x:f>ROUND(3*E4942+F4942+G4942*H4942,1)</x:f>
        <x:v>147.9</x:v>
      </x:c>
      <x:c r="P4942" s="33" t="n">
        <x:f>ROUND('Inputs'!$C$4*'Inputs'!$C$7*'Inputs'!$C$5*C4942/3600,1)</x:f>
        <x:v>4810</x:v>
      </x:c>
      <x:c r="Q4942" s="33" t="n">
        <x:f>ROUND(('Inputs'!$C$4/B4942)*'Inputs'!$C$7*'Inputs'!$C$6*D4942/3600,1)</x:f>
        <x:v>1926.8</x:v>
      </x:c>
      <x:c r="R4942" s="59" t="n">
        <x:f>ROUND((P4942-Q4942)*O4942-('Inputs'!$C$4/B4942)*(I4942/J4942+K4942)-'Inputs'!$C$4*L4942-('Inputs'!$C$4*'Inputs'!$C$20*'Inputs'!$C$21*'Inputs'!$C$22/1000)*M4942*N4942,0)</x:f>
        <x:v>-41651</x:v>
      </x:c>
      <x:c r="S4942" s="59" t="n">
        <x:f>ROUND(R4942/'Inputs'!$C$4,2)</x:f>
        <x:v>-4.17</x:v>
      </x:c>
      <x:c r="T4942" s="33" t="n">
        <x:f>ROUND((P4942-Q4942)*G4942*'Inputs'!$C$25/1000,1)</x:f>
        <x:v>80.4</x:v>
      </x:c>
    </x:row>
    <x:row r="4943">
      <x:c r="A4943" t="n">
        <x:v>4928</x:v>
      </x:c>
      <x:c r="B4943" s="68" t="n">
        <x:v>33.8</x:v>
      </x:c>
      <x:c r="C4943" s="68" t="n">
        <x:v>29</x:v>
      </x:c>
      <x:c r="D4943" s="68" t="n">
        <x:v>232.5</x:v>
      </x:c>
      <x:c r="E4943" s="68" t="n">
        <x:v>26.3</x:v>
      </x:c>
      <x:c r="F4943" s="68" t="n">
        <x:v>37.3</x:v>
      </x:c>
      <x:c r="G4943" s="68" t="n">
        <x:v>9.6</x:v>
      </x:c>
      <x:c r="H4943" s="69" t="n">
        <x:v>2.039</x:v>
      </x:c>
      <x:c r="I4943" s="68" t="n">
        <x:v>7330</x:v>
      </x:c>
      <x:c r="J4943" s="68" t="n">
        <x:v>10.7</x:v>
      </x:c>
      <x:c r="K4943" s="68" t="n">
        <x:v>504</x:v>
      </x:c>
      <x:c r="L4943" s="68" t="n">
        <x:v>2.7</x:v>
      </x:c>
      <x:c r="M4943" s="70" t="n">
        <x:v>0.071</x:v>
      </x:c>
      <x:c r="N4943" s="71" t="n">
        <x:v>107</x:v>
      </x:c>
      <x:c r="O4943" s="33" t="n">
        <x:f>ROUND(3*E4943+F4943+G4943*H4943,1)</x:f>
        <x:v>135.8</x:v>
      </x:c>
      <x:c r="P4943" s="33" t="n">
        <x:f>ROUND('Inputs'!$C$4*'Inputs'!$C$7*'Inputs'!$C$5*C4943/3600,1)</x:f>
        <x:v>4188.9</x:v>
      </x:c>
      <x:c r="Q4943" s="33" t="n">
        <x:f>ROUND(('Inputs'!$C$4/B4943)*'Inputs'!$C$7*'Inputs'!$C$6*D4943/3600,1)</x:f>
        <x:v>1987.2</x:v>
      </x:c>
      <x:c r="R4943" s="59" t="n">
        <x:f>ROUND((P4943-Q4943)*O4943-('Inputs'!$C$4/B4943)*(I4943/J4943+K4943)-'Inputs'!$C$4*L4943-('Inputs'!$C$4*'Inputs'!$C$20*'Inputs'!$C$21*'Inputs'!$C$22/1000)*M4943*N4943,0)</x:f>
        <x:v>-96786</x:v>
      </x:c>
      <x:c r="S4943" s="59" t="n">
        <x:f>ROUND(R4943/'Inputs'!$C$4,2)</x:f>
        <x:v>-9.68</x:v>
      </x:c>
      <x:c r="T4943" s="33" t="n">
        <x:f>ROUND((P4943-Q4943)*G4943*'Inputs'!$C$25/1000,1)</x:f>
        <x:v>54.6</x:v>
      </x:c>
    </x:row>
    <x:row r="4944">
      <x:c r="A4944" t="n">
        <x:v>4929</x:v>
      </x:c>
      <x:c r="B4944" s="68" t="n">
        <x:v>44.5</x:v>
      </x:c>
      <x:c r="C4944" s="68" t="n">
        <x:v>27</x:v>
      </x:c>
      <x:c r="D4944" s="68" t="n">
        <x:v>156.3</x:v>
      </x:c>
      <x:c r="E4944" s="68" t="n">
        <x:v>22.8</x:v>
      </x:c>
      <x:c r="F4944" s="68" t="n">
        <x:v>46.4</x:v>
      </x:c>
      <x:c r="G4944" s="68" t="n">
        <x:v>10.9</x:v>
      </x:c>
      <x:c r="H4944" s="69" t="n">
        <x:v>1.962</x:v>
      </x:c>
      <x:c r="I4944" s="68" t="n">
        <x:v>4969</x:v>
      </x:c>
      <x:c r="J4944" s="68" t="n">
        <x:v>11.2</x:v>
      </x:c>
      <x:c r="K4944" s="68" t="n">
        <x:v>838</x:v>
      </x:c>
      <x:c r="L4944" s="68" t="n">
        <x:v>2.2</x:v>
      </x:c>
      <x:c r="M4944" s="70" t="n">
        <x:v>0.062</x:v>
      </x:c>
      <x:c r="N4944" s="71" t="n">
        <x:v>116</x:v>
      </x:c>
      <x:c r="O4944" s="33" t="n">
        <x:f>ROUND(3*E4944+F4944+G4944*H4944,1)</x:f>
        <x:v>136.2</x:v>
      </x:c>
      <x:c r="P4944" s="33" t="n">
        <x:f>ROUND('Inputs'!$C$4*'Inputs'!$C$7*'Inputs'!$C$5*C4944/3600,1)</x:f>
        <x:v>3900</x:v>
      </x:c>
      <x:c r="Q4944" s="33" t="n">
        <x:f>ROUND(('Inputs'!$C$4/B4944)*'Inputs'!$C$7*'Inputs'!$C$6*D4944/3600,1)</x:f>
        <x:v>1014.7</x:v>
      </x:c>
      <x:c r="R4944" s="59" t="n">
        <x:f>ROUND((P4944-Q4944)*O4944-('Inputs'!$C$4/B4944)*(I4944/J4944+K4944)-'Inputs'!$C$4*L4944-('Inputs'!$C$4*'Inputs'!$C$20*'Inputs'!$C$21*'Inputs'!$C$22/1000)*M4944*N4944,0)</x:f>
        <x:v>66882</x:v>
      </x:c>
      <x:c r="S4944" s="59" t="n">
        <x:f>ROUND(R4944/'Inputs'!$C$4,2)</x:f>
        <x:v>6.69</x:v>
      </x:c>
      <x:c r="T4944" s="33" t="n">
        <x:f>ROUND((P4944-Q4944)*G4944*'Inputs'!$C$25/1000,1)</x:f>
        <x:v>81.3</x:v>
      </x:c>
    </x:row>
    <x:row r="4945">
      <x:c r="A4945" t="n">
        <x:v>4930</x:v>
      </x:c>
      <x:c r="B4945" s="68" t="n">
        <x:v>48.7</x:v>
      </x:c>
      <x:c r="C4945" s="68" t="n">
        <x:v>29.3</x:v>
      </x:c>
      <x:c r="D4945" s="68" t="n">
        <x:v>163.5</x:v>
      </x:c>
      <x:c r="E4945" s="68" t="n">
        <x:v>27.7</x:v>
      </x:c>
      <x:c r="F4945" s="68" t="n">
        <x:v>33.9</x:v>
      </x:c>
      <x:c r="G4945" s="68" t="n">
        <x:v>8.9</x:v>
      </x:c>
      <x:c r="H4945" s="69" t="n">
        <x:v>1.809</x:v>
      </x:c>
      <x:c r="I4945" s="68" t="n">
        <x:v>5080</x:v>
      </x:c>
      <x:c r="J4945" s="68" t="n">
        <x:v>10.3</x:v>
      </x:c>
      <x:c r="K4945" s="68" t="n">
        <x:v>329</x:v>
      </x:c>
      <x:c r="L4945" s="68" t="n">
        <x:v>1.8</x:v>
      </x:c>
      <x:c r="M4945" s="70" t="n">
        <x:v>0.05</x:v>
      </x:c>
      <x:c r="N4945" s="71" t="n">
        <x:v>82</x:v>
      </x:c>
      <x:c r="O4945" s="33" t="n">
        <x:f>ROUND(3*E4945+F4945+G4945*H4945,1)</x:f>
        <x:v>133.1</x:v>
      </x:c>
      <x:c r="P4945" s="33" t="n">
        <x:f>ROUND('Inputs'!$C$4*'Inputs'!$C$7*'Inputs'!$C$5*C4945/3600,1)</x:f>
        <x:v>4232.2</x:v>
      </x:c>
      <x:c r="Q4945" s="33" t="n">
        <x:f>ROUND(('Inputs'!$C$4/B4945)*'Inputs'!$C$7*'Inputs'!$C$6*D4945/3600,1)</x:f>
        <x:v>969.9</x:v>
      </x:c>
      <x:c r="R4945" s="59" t="n">
        <x:f>ROUND((P4945-Q4945)*O4945-('Inputs'!$C$4/B4945)*(I4945/J4945+K4945)-'Inputs'!$C$4*L4945-('Inputs'!$C$4*'Inputs'!$C$20*'Inputs'!$C$21*'Inputs'!$C$22/1000)*M4945*N4945,0)</x:f>
        <x:v>238214</x:v>
      </x:c>
      <x:c r="S4945" s="59" t="n">
        <x:f>ROUND(R4945/'Inputs'!$C$4,2)</x:f>
        <x:v>23.82</x:v>
      </x:c>
      <x:c r="T4945" s="33" t="n">
        <x:f>ROUND((P4945-Q4945)*G4945*'Inputs'!$C$25/1000,1)</x:f>
        <x:v>75</x:v>
      </x:c>
    </x:row>
    <x:row r="4946">
      <x:c r="A4946" t="n">
        <x:v>4931</x:v>
      </x:c>
      <x:c r="B4946" s="68" t="n">
        <x:v>42.3</x:v>
      </x:c>
      <x:c r="C4946" s="68" t="n">
        <x:v>26.3</x:v>
      </x:c>
      <x:c r="D4946" s="68" t="n">
        <x:v>241.4</x:v>
      </x:c>
      <x:c r="E4946" s="68" t="n">
        <x:v>20.3</x:v>
      </x:c>
      <x:c r="F4946" s="68" t="n">
        <x:v>41.2</x:v>
      </x:c>
      <x:c r="G4946" s="68" t="n">
        <x:v>10.1</x:v>
      </x:c>
      <x:c r="H4946" s="69" t="n">
        <x:v>1.663</x:v>
      </x:c>
      <x:c r="I4946" s="68" t="n">
        <x:v>4926</x:v>
      </x:c>
      <x:c r="J4946" s="68" t="n">
        <x:v>14.2</x:v>
      </x:c>
      <x:c r="K4946" s="68" t="n">
        <x:v>911</x:v>
      </x:c>
      <x:c r="L4946" s="68" t="n">
        <x:v>2.1</x:v>
      </x:c>
      <x:c r="M4946" s="70" t="n">
        <x:v>0.026</x:v>
      </x:c>
      <x:c r="N4946" s="71" t="n">
        <x:v>119</x:v>
      </x:c>
      <x:c r="O4946" s="33" t="n">
        <x:f>ROUND(3*E4946+F4946+G4946*H4946,1)</x:f>
        <x:v>118.9</x:v>
      </x:c>
      <x:c r="P4946" s="33" t="n">
        <x:f>ROUND('Inputs'!$C$4*'Inputs'!$C$7*'Inputs'!$C$5*C4946/3600,1)</x:f>
        <x:v>3798.9</x:v>
      </x:c>
      <x:c r="Q4946" s="33" t="n">
        <x:f>ROUND(('Inputs'!$C$4/B4946)*'Inputs'!$C$7*'Inputs'!$C$6*D4946/3600,1)</x:f>
        <x:v>1648.6</x:v>
      </x:c>
      <x:c r="R4946" s="59" t="n">
        <x:f>ROUND((P4946-Q4946)*O4946-('Inputs'!$C$4/B4946)*(I4946/J4946+K4946)-'Inputs'!$C$4*L4946-('Inputs'!$C$4*'Inputs'!$C$20*'Inputs'!$C$21*'Inputs'!$C$22/1000)*M4946*N4946,0)</x:f>
        <x:v>-69624</x:v>
      </x:c>
      <x:c r="S4946" s="59" t="n">
        <x:f>ROUND(R4946/'Inputs'!$C$4,2)</x:f>
        <x:v>-6.96</x:v>
      </x:c>
      <x:c r="T4946" s="33" t="n">
        <x:f>ROUND((P4946-Q4946)*G4946*'Inputs'!$C$25/1000,1)</x:f>
        <x:v>56.1</x:v>
      </x:c>
    </x:row>
    <x:row r="4947">
      <x:c r="A4947" t="n">
        <x:v>4932</x:v>
      </x:c>
      <x:c r="B4947" s="68" t="n">
        <x:v>39.2</x:v>
      </x:c>
      <x:c r="C4947" s="68" t="n">
        <x:v>30.8</x:v>
      </x:c>
      <x:c r="D4947" s="68" t="n">
        <x:v>203.1</x:v>
      </x:c>
      <x:c r="E4947" s="68" t="n">
        <x:v>24.8</x:v>
      </x:c>
      <x:c r="F4947" s="68" t="n">
        <x:v>37.3</x:v>
      </x:c>
      <x:c r="G4947" s="68" t="n">
        <x:v>8.8</x:v>
      </x:c>
      <x:c r="H4947" s="69" t="n">
        <x:v>1.825</x:v>
      </x:c>
      <x:c r="I4947" s="68" t="n">
        <x:v>6691</x:v>
      </x:c>
      <x:c r="J4947" s="68" t="n">
        <x:v>14.6</x:v>
      </x:c>
      <x:c r="K4947" s="68" t="n">
        <x:v>523</x:v>
      </x:c>
      <x:c r="L4947" s="68" t="n">
        <x:v>4.3</x:v>
      </x:c>
      <x:c r="M4947" s="70" t="n">
        <x:v>0.095</x:v>
      </x:c>
      <x:c r="N4947" s="71" t="n">
        <x:v>145</x:v>
      </x:c>
      <x:c r="O4947" s="33" t="n">
        <x:f>ROUND(3*E4947+F4947+G4947*H4947,1)</x:f>
        <x:v>127.8</x:v>
      </x:c>
      <x:c r="P4947" s="33" t="n">
        <x:f>ROUND('Inputs'!$C$4*'Inputs'!$C$7*'Inputs'!$C$5*C4947/3600,1)</x:f>
        <x:v>4448.9</x:v>
      </x:c>
      <x:c r="Q4947" s="33" t="n">
        <x:f>ROUND(('Inputs'!$C$4/B4947)*'Inputs'!$C$7*'Inputs'!$C$6*D4947/3600,1)</x:f>
        <x:v>1496.8</x:v>
      </x:c>
      <x:c r="R4947" s="59" t="n">
        <x:f>ROUND((P4947-Q4947)*O4947-('Inputs'!$C$4/B4947)*(I4947/J4947+K4947)-'Inputs'!$C$4*L4947-('Inputs'!$C$4*'Inputs'!$C$20*'Inputs'!$C$21*'Inputs'!$C$22/1000)*M4947*N4947,0)</x:f>
        <x:v>53147</x:v>
      </x:c>
      <x:c r="S4947" s="59" t="n">
        <x:f>ROUND(R4947/'Inputs'!$C$4,2)</x:f>
        <x:v>5.31</x:v>
      </x:c>
      <x:c r="T4947" s="33" t="n">
        <x:f>ROUND((P4947-Q4947)*G4947*'Inputs'!$C$25/1000,1)</x:f>
        <x:v>67.1</x:v>
      </x:c>
    </x:row>
    <x:row r="4948">
      <x:c r="A4948" t="n">
        <x:v>4933</x:v>
      </x:c>
      <x:c r="B4948" s="68" t="n">
        <x:v>48.5</x:v>
      </x:c>
      <x:c r="C4948" s="68" t="n">
        <x:v>26.4</x:v>
      </x:c>
      <x:c r="D4948" s="68" t="n">
        <x:v>270.4</x:v>
      </x:c>
      <x:c r="E4948" s="68" t="n">
        <x:v>27.6</x:v>
      </x:c>
      <x:c r="F4948" s="68" t="n">
        <x:v>30.9</x:v>
      </x:c>
      <x:c r="G4948" s="68" t="n">
        <x:v>9.6</x:v>
      </x:c>
      <x:c r="H4948" s="69" t="n">
        <x:v>1.955</x:v>
      </x:c>
      <x:c r="I4948" s="68" t="n">
        <x:v>6214</x:v>
      </x:c>
      <x:c r="J4948" s="68" t="n">
        <x:v>12.1</x:v>
      </x:c>
      <x:c r="K4948" s="68" t="n">
        <x:v>684</x:v>
      </x:c>
      <x:c r="L4948" s="68" t="n">
        <x:v>3.6</x:v>
      </x:c>
      <x:c r="M4948" s="70" t="n">
        <x:v>0.014</x:v>
      </x:c>
      <x:c r="N4948" s="71" t="n">
        <x:v>127</x:v>
      </x:c>
      <x:c r="O4948" s="33" t="n">
        <x:f>ROUND(3*E4948+F4948+G4948*H4948,1)</x:f>
        <x:v>132.5</x:v>
      </x:c>
      <x:c r="P4948" s="33" t="n">
        <x:f>ROUND('Inputs'!$C$4*'Inputs'!$C$7*'Inputs'!$C$5*C4948/3600,1)</x:f>
        <x:v>3813.3</x:v>
      </x:c>
      <x:c r="Q4948" s="33" t="n">
        <x:f>ROUND(('Inputs'!$C$4/B4948)*'Inputs'!$C$7*'Inputs'!$C$6*D4948/3600,1)</x:f>
        <x:v>1610.6</x:v>
      </x:c>
      <x:c r="R4948" s="59" t="n">
        <x:f>ROUND((P4948-Q4948)*O4948-('Inputs'!$C$4/B4948)*(I4948/J4948+K4948)-'Inputs'!$C$4*L4948-('Inputs'!$C$4*'Inputs'!$C$20*'Inputs'!$C$21*'Inputs'!$C$22/1000)*M4948*N4948,0)</x:f>
        <x:v>4964</x:v>
      </x:c>
      <x:c r="S4948" s="59" t="n">
        <x:f>ROUND(R4948/'Inputs'!$C$4,2)</x:f>
        <x:v>0.5</x:v>
      </x:c>
      <x:c r="T4948" s="33" t="n">
        <x:f>ROUND((P4948-Q4948)*G4948*'Inputs'!$C$25/1000,1)</x:f>
        <x:v>54.6</x:v>
      </x:c>
    </x:row>
    <x:row r="4949">
      <x:c r="A4949" t="n">
        <x:v>4934</x:v>
      </x:c>
      <x:c r="B4949" s="68" t="n">
        <x:v>37.3</x:v>
      </x:c>
      <x:c r="C4949" s="68" t="n">
        <x:v>25.2</x:v>
      </x:c>
      <x:c r="D4949" s="68" t="n">
        <x:v>190</x:v>
      </x:c>
      <x:c r="E4949" s="68" t="n">
        <x:v>23</x:v>
      </x:c>
      <x:c r="F4949" s="68" t="n">
        <x:v>39.6</x:v>
      </x:c>
      <x:c r="G4949" s="68" t="n">
        <x:v>8.4</x:v>
      </x:c>
      <x:c r="H4949" s="69" t="n">
        <x:v>1.941</x:v>
      </x:c>
      <x:c r="I4949" s="68" t="n">
        <x:v>8306</x:v>
      </x:c>
      <x:c r="J4949" s="68" t="n">
        <x:v>15</x:v>
      </x:c>
      <x:c r="K4949" s="68" t="n">
        <x:v>535</x:v>
      </x:c>
      <x:c r="L4949" s="68" t="n">
        <x:v>3.7</x:v>
      </x:c>
      <x:c r="M4949" s="70" t="n">
        <x:v>0.081</x:v>
      </x:c>
      <x:c r="N4949" s="71" t="n">
        <x:v>159</x:v>
      </x:c>
      <x:c r="O4949" s="33" t="n">
        <x:f>ROUND(3*E4949+F4949+G4949*H4949,1)</x:f>
        <x:v>124.9</x:v>
      </x:c>
      <x:c r="P4949" s="33" t="n">
        <x:f>ROUND('Inputs'!$C$4*'Inputs'!$C$7*'Inputs'!$C$5*C4949/3600,1)</x:f>
        <x:v>3640</x:v>
      </x:c>
      <x:c r="Q4949" s="33" t="n">
        <x:f>ROUND(('Inputs'!$C$4/B4949)*'Inputs'!$C$7*'Inputs'!$C$6*D4949/3600,1)</x:f>
        <x:v>1471.6</x:v>
      </x:c>
      <x:c r="R4949" s="59" t="n">
        <x:f>ROUND((P4949-Q4949)*O4949-('Inputs'!$C$4/B4949)*(I4949/J4949+K4949)-'Inputs'!$C$4*L4949-('Inputs'!$C$4*'Inputs'!$C$20*'Inputs'!$C$21*'Inputs'!$C$22/1000)*M4949*N4949,0)</x:f>
        <x:v>-86852</x:v>
      </x:c>
      <x:c r="S4949" s="59" t="n">
        <x:f>ROUND(R4949/'Inputs'!$C$4,2)</x:f>
        <x:v>-8.69</x:v>
      </x:c>
      <x:c r="T4949" s="33" t="n">
        <x:f>ROUND((P4949-Q4949)*G4949*'Inputs'!$C$25/1000,1)</x:f>
        <x:v>47.1</x:v>
      </x:c>
    </x:row>
    <x:row r="4950">
      <x:c r="A4950" t="n">
        <x:v>4935</x:v>
      </x:c>
      <x:c r="B4950" s="68" t="n">
        <x:v>32</x:v>
      </x:c>
      <x:c r="C4950" s="68" t="n">
        <x:v>27</x:v>
      </x:c>
      <x:c r="D4950" s="68" t="n">
        <x:v>230.3</x:v>
      </x:c>
      <x:c r="E4950" s="68" t="n">
        <x:v>23.7</x:v>
      </x:c>
      <x:c r="F4950" s="68" t="n">
        <x:v>32.3</x:v>
      </x:c>
      <x:c r="G4950" s="68" t="n">
        <x:v>7.5</x:v>
      </x:c>
      <x:c r="H4950" s="69" t="n">
        <x:v>1.983</x:v>
      </x:c>
      <x:c r="I4950" s="68" t="n">
        <x:v>8734</x:v>
      </x:c>
      <x:c r="J4950" s="68" t="n">
        <x:v>9.5</x:v>
      </x:c>
      <x:c r="K4950" s="68" t="n">
        <x:v>517</x:v>
      </x:c>
      <x:c r="L4950" s="68" t="n">
        <x:v>5.1</x:v>
      </x:c>
      <x:c r="M4950" s="70" t="n">
        <x:v>0.074</x:v>
      </x:c>
      <x:c r="N4950" s="71" t="n">
        <x:v>128</x:v>
      </x:c>
      <x:c r="O4950" s="33" t="n">
        <x:f>ROUND(3*E4950+F4950+G4950*H4950,1)</x:f>
        <x:v>118.3</x:v>
      </x:c>
      <x:c r="P4950" s="33" t="n">
        <x:f>ROUND('Inputs'!$C$4*'Inputs'!$C$7*'Inputs'!$C$5*C4950/3600,1)</x:f>
        <x:v>3900</x:v>
      </x:c>
      <x:c r="Q4950" s="33" t="n">
        <x:f>ROUND(('Inputs'!$C$4/B4950)*'Inputs'!$C$7*'Inputs'!$C$6*D4950/3600,1)</x:f>
        <x:v>2079.1</x:v>
      </x:c>
      <x:c r="R4950" s="59" t="n">
        <x:f>ROUND((P4950-Q4950)*O4950-('Inputs'!$C$4/B4950)*(I4950/J4950+K4950)-'Inputs'!$C$4*L4950-('Inputs'!$C$4*'Inputs'!$C$20*'Inputs'!$C$21*'Inputs'!$C$22/1000)*M4950*N4950,0)</x:f>
        <x:v>-305633</x:v>
      </x:c>
      <x:c r="S4950" s="59" t="n">
        <x:f>ROUND(R4950/'Inputs'!$C$4,2)</x:f>
        <x:v>-30.56</x:v>
      </x:c>
      <x:c r="T4950" s="33" t="n">
        <x:f>ROUND((P4950-Q4950)*G4950*'Inputs'!$C$25/1000,1)</x:f>
        <x:v>35.3</x:v>
      </x:c>
    </x:row>
    <x:row r="4951">
      <x:c r="A4951" t="n">
        <x:v>4936</x:v>
      </x:c>
      <x:c r="B4951" s="68" t="n">
        <x:v>52.7</x:v>
      </x:c>
      <x:c r="C4951" s="68" t="n">
        <x:v>27.1</x:v>
      </x:c>
      <x:c r="D4951" s="68" t="n">
        <x:v>259.6</x:v>
      </x:c>
      <x:c r="E4951" s="68" t="n">
        <x:v>23.3</x:v>
      </x:c>
      <x:c r="F4951" s="68" t="n">
        <x:v>53.2</x:v>
      </x:c>
      <x:c r="G4951" s="68" t="n">
        <x:v>8.9</x:v>
      </x:c>
      <x:c r="H4951" s="69" t="n">
        <x:v>1.978</x:v>
      </x:c>
      <x:c r="I4951" s="68" t="n">
        <x:v>8113</x:v>
      </x:c>
      <x:c r="J4951" s="68" t="n">
        <x:v>13</x:v>
      </x:c>
      <x:c r="K4951" s="68" t="n">
        <x:v>633</x:v>
      </x:c>
      <x:c r="L4951" s="68" t="n">
        <x:v>3.4</x:v>
      </x:c>
      <x:c r="M4951" s="70" t="n">
        <x:v>0.095</x:v>
      </x:c>
      <x:c r="N4951" s="71" t="n">
        <x:v>105</x:v>
      </x:c>
      <x:c r="O4951" s="33" t="n">
        <x:f>ROUND(3*E4951+F4951+G4951*H4951,1)</x:f>
        <x:v>140.7</x:v>
      </x:c>
      <x:c r="P4951" s="33" t="n">
        <x:f>ROUND('Inputs'!$C$4*'Inputs'!$C$7*'Inputs'!$C$5*C4951/3600,1)</x:f>
        <x:v>3914.4</x:v>
      </x:c>
      <x:c r="Q4951" s="33" t="n">
        <x:f>ROUND(('Inputs'!$C$4/B4951)*'Inputs'!$C$7*'Inputs'!$C$6*D4951/3600,1)</x:f>
        <x:v>1423.1</x:v>
      </x:c>
      <x:c r="R4951" s="59" t="n">
        <x:f>ROUND((P4951-Q4951)*O4951-('Inputs'!$C$4/B4951)*(I4951/J4951+K4951)-'Inputs'!$C$4*L4951-('Inputs'!$C$4*'Inputs'!$C$20*'Inputs'!$C$21*'Inputs'!$C$22/1000)*M4951*N4951,0)</x:f>
        <x:v>55686</x:v>
      </x:c>
      <x:c r="S4951" s="59" t="n">
        <x:f>ROUND(R4951/'Inputs'!$C$4,2)</x:f>
        <x:v>5.57</x:v>
      </x:c>
      <x:c r="T4951" s="33" t="n">
        <x:f>ROUND((P4951-Q4951)*G4951*'Inputs'!$C$25/1000,1)</x:f>
        <x:v>57.3</x:v>
      </x:c>
    </x:row>
    <x:row r="4952">
      <x:c r="A4952" t="n">
        <x:v>4937</x:v>
      </x:c>
      <x:c r="B4952" s="68" t="n">
        <x:v>57.7</x:v>
      </x:c>
      <x:c r="C4952" s="68" t="n">
        <x:v>27.2</x:v>
      </x:c>
      <x:c r="D4952" s="68" t="n">
        <x:v>212.3</x:v>
      </x:c>
      <x:c r="E4952" s="68" t="n">
        <x:v>27.7</x:v>
      </x:c>
      <x:c r="F4952" s="68" t="n">
        <x:v>47</x:v>
      </x:c>
      <x:c r="G4952" s="68" t="n">
        <x:v>7.9</x:v>
      </x:c>
      <x:c r="H4952" s="69" t="n">
        <x:v>1.798</x:v>
      </x:c>
      <x:c r="I4952" s="68" t="n">
        <x:v>4542</x:v>
      </x:c>
      <x:c r="J4952" s="68" t="n">
        <x:v>14.4</x:v>
      </x:c>
      <x:c r="K4952" s="68" t="n">
        <x:v>706</x:v>
      </x:c>
      <x:c r="L4952" s="68" t="n">
        <x:v>5.2</x:v>
      </x:c>
      <x:c r="M4952" s="70" t="n">
        <x:v>0.063</x:v>
      </x:c>
      <x:c r="N4952" s="71" t="n">
        <x:v>147</x:v>
      </x:c>
      <x:c r="O4952" s="33" t="n">
        <x:f>ROUND(3*E4952+F4952+G4952*H4952,1)</x:f>
        <x:v>144.3</x:v>
      </x:c>
      <x:c r="P4952" s="33" t="n">
        <x:f>ROUND('Inputs'!$C$4*'Inputs'!$C$7*'Inputs'!$C$5*C4952/3600,1)</x:f>
        <x:v>3928.9</x:v>
      </x:c>
      <x:c r="Q4952" s="33" t="n">
        <x:f>ROUND(('Inputs'!$C$4/B4952)*'Inputs'!$C$7*'Inputs'!$C$6*D4952/3600,1)</x:f>
        <x:v>1062.9</x:v>
      </x:c>
      <x:c r="R4952" s="59" t="n">
        <x:f>ROUND((P4952-Q4952)*O4952-('Inputs'!$C$4/B4952)*(I4952/J4952+K4952)-'Inputs'!$C$4*L4952-('Inputs'!$C$4*'Inputs'!$C$20*'Inputs'!$C$21*'Inputs'!$C$22/1000)*M4952*N4952,0)</x:f>
        <x:v>163833</x:v>
      </x:c>
      <x:c r="S4952" s="59" t="n">
        <x:f>ROUND(R4952/'Inputs'!$C$4,2)</x:f>
        <x:v>16.38</x:v>
      </x:c>
      <x:c r="T4952" s="33" t="n">
        <x:f>ROUND((P4952-Q4952)*G4952*'Inputs'!$C$25/1000,1)</x:f>
        <x:v>58.5</x:v>
      </x:c>
    </x:row>
    <x:row r="4953">
      <x:c r="A4953" t="n">
        <x:v>4938</x:v>
      </x:c>
      <x:c r="B4953" s="68" t="n">
        <x:v>42.6</x:v>
      </x:c>
      <x:c r="C4953" s="68" t="n">
        <x:v>27.2</x:v>
      </x:c>
      <x:c r="D4953" s="68" t="n">
        <x:v>200.2</x:v>
      </x:c>
      <x:c r="E4953" s="68" t="n">
        <x:v>25.5</x:v>
      </x:c>
      <x:c r="F4953" s="68" t="n">
        <x:v>30.4</x:v>
      </x:c>
      <x:c r="G4953" s="68" t="n">
        <x:v>10.4</x:v>
      </x:c>
      <x:c r="H4953" s="69" t="n">
        <x:v>1.897</x:v>
      </x:c>
      <x:c r="I4953" s="68" t="n">
        <x:v>7200</x:v>
      </x:c>
      <x:c r="J4953" s="68" t="n">
        <x:v>12.4</x:v>
      </x:c>
      <x:c r="K4953" s="68" t="n">
        <x:v>471</x:v>
      </x:c>
      <x:c r="L4953" s="68" t="n">
        <x:v>5.8</x:v>
      </x:c>
      <x:c r="M4953" s="70" t="n">
        <x:v>0.061</x:v>
      </x:c>
      <x:c r="N4953" s="71" t="n">
        <x:v>99</x:v>
      </x:c>
      <x:c r="O4953" s="33" t="n">
        <x:f>ROUND(3*E4953+F4953+G4953*H4953,1)</x:f>
        <x:v>126.6</x:v>
      </x:c>
      <x:c r="P4953" s="33" t="n">
        <x:f>ROUND('Inputs'!$C$4*'Inputs'!$C$7*'Inputs'!$C$5*C4953/3600,1)</x:f>
        <x:v>3928.9</x:v>
      </x:c>
      <x:c r="Q4953" s="33" t="n">
        <x:f>ROUND(('Inputs'!$C$4/B4953)*'Inputs'!$C$7*'Inputs'!$C$6*D4953/3600,1)</x:f>
        <x:v>1357.6</x:v>
      </x:c>
      <x:c r="R4953" s="59" t="n">
        <x:f>ROUND((P4953-Q4953)*O4953-('Inputs'!$C$4/B4953)*(I4953/J4953+K4953)-'Inputs'!$C$4*L4953-('Inputs'!$C$4*'Inputs'!$C$20*'Inputs'!$C$21*'Inputs'!$C$22/1000)*M4953*N4953,0)</x:f>
        <x:v>7157</x:v>
      </x:c>
      <x:c r="S4953" s="59" t="n">
        <x:f>ROUND(R4953/'Inputs'!$C$4,2)</x:f>
        <x:v>0.72</x:v>
      </x:c>
      <x:c r="T4953" s="33" t="n">
        <x:f>ROUND((P4953-Q4953)*G4953*'Inputs'!$C$25/1000,1)</x:f>
        <x:v>69.1</x:v>
      </x:c>
    </x:row>
    <x:row r="4954">
      <x:c r="A4954" t="n">
        <x:v>4939</x:v>
      </x:c>
      <x:c r="B4954" s="68" t="n">
        <x:v>36.7</x:v>
      </x:c>
      <x:c r="C4954" s="68" t="n">
        <x:v>25.3</x:v>
      </x:c>
      <x:c r="D4954" s="68" t="n">
        <x:v>170.4</x:v>
      </x:c>
      <x:c r="E4954" s="68" t="n">
        <x:v>22</x:v>
      </x:c>
      <x:c r="F4954" s="68" t="n">
        <x:v>52.1</x:v>
      </x:c>
      <x:c r="G4954" s="68" t="n">
        <x:v>8</x:v>
      </x:c>
      <x:c r="H4954" s="69" t="n">
        <x:v>1.729</x:v>
      </x:c>
      <x:c r="I4954" s="68" t="n">
        <x:v>5691</x:v>
      </x:c>
      <x:c r="J4954" s="68" t="n">
        <x:v>8.5</x:v>
      </x:c>
      <x:c r="K4954" s="68" t="n">
        <x:v>668</x:v>
      </x:c>
      <x:c r="L4954" s="68" t="n">
        <x:v>4.8</x:v>
      </x:c>
      <x:c r="M4954" s="70" t="n">
        <x:v>0.065</x:v>
      </x:c>
      <x:c r="N4954" s="71" t="n">
        <x:v>106</x:v>
      </x:c>
      <x:c r="O4954" s="33" t="n">
        <x:f>ROUND(3*E4954+F4954+G4954*H4954,1)</x:f>
        <x:v>131.9</x:v>
      </x:c>
      <x:c r="P4954" s="33" t="n">
        <x:f>ROUND('Inputs'!$C$4*'Inputs'!$C$7*'Inputs'!$C$5*C4954/3600,1)</x:f>
        <x:v>3654.4</x:v>
      </x:c>
      <x:c r="Q4954" s="33" t="n">
        <x:f>ROUND(('Inputs'!$C$4/B4954)*'Inputs'!$C$7*'Inputs'!$C$6*D4954/3600,1)</x:f>
        <x:v>1341.3</x:v>
      </x:c>
      <x:c r="R4954" s="59" t="n">
        <x:f>ROUND((P4954-Q4954)*O4954-('Inputs'!$C$4/B4954)*(I4954/J4954+K4954)-'Inputs'!$C$4*L4954-('Inputs'!$C$4*'Inputs'!$C$20*'Inputs'!$C$21*'Inputs'!$C$22/1000)*M4954*N4954,0)</x:f>
        <x:v>-122759</x:v>
      </x:c>
      <x:c r="S4954" s="59" t="n">
        <x:f>ROUND(R4954/'Inputs'!$C$4,2)</x:f>
        <x:v>-12.28</x:v>
      </x:c>
      <x:c r="T4954" s="33" t="n">
        <x:f>ROUND((P4954-Q4954)*G4954*'Inputs'!$C$25/1000,1)</x:f>
        <x:v>47.8</x:v>
      </x:c>
    </x:row>
    <x:row r="4955">
      <x:c r="A4955" t="n">
        <x:v>4940</x:v>
      </x:c>
      <x:c r="B4955" s="68" t="n">
        <x:v>38.7</x:v>
      </x:c>
      <x:c r="C4955" s="68" t="n">
        <x:v>32.3</x:v>
      </x:c>
      <x:c r="D4955" s="68" t="n">
        <x:v>177.3</x:v>
      </x:c>
      <x:c r="E4955" s="68" t="n">
        <x:v>24.9</x:v>
      </x:c>
      <x:c r="F4955" s="68" t="n">
        <x:v>40</x:v>
      </x:c>
      <x:c r="G4955" s="68" t="n">
        <x:v>9.8</x:v>
      </x:c>
      <x:c r="H4955" s="69" t="n">
        <x:v>1.788</x:v>
      </x:c>
      <x:c r="I4955" s="68" t="n">
        <x:v>4885</x:v>
      </x:c>
      <x:c r="J4955" s="68" t="n">
        <x:v>9.4</x:v>
      </x:c>
      <x:c r="K4955" s="68" t="n">
        <x:v>327</x:v>
      </x:c>
      <x:c r="L4955" s="68" t="n">
        <x:v>1.9</x:v>
      </x:c>
      <x:c r="M4955" s="70" t="n">
        <x:v>0.023</x:v>
      </x:c>
      <x:c r="N4955" s="71" t="n">
        <x:v>64</x:v>
      </x:c>
      <x:c r="O4955" s="33" t="n">
        <x:f>ROUND(3*E4955+F4955+G4955*H4955,1)</x:f>
        <x:v>132.2</x:v>
      </x:c>
      <x:c r="P4955" s="33" t="n">
        <x:f>ROUND('Inputs'!$C$4*'Inputs'!$C$7*'Inputs'!$C$5*C4955/3600,1)</x:f>
        <x:v>4665.6</x:v>
      </x:c>
      <x:c r="Q4955" s="33" t="n">
        <x:f>ROUND(('Inputs'!$C$4/B4955)*'Inputs'!$C$7*'Inputs'!$C$6*D4955/3600,1)</x:f>
        <x:v>1323.5</x:v>
      </x:c>
      <x:c r="R4955" s="59" t="n">
        <x:f>ROUND((P4955-Q4955)*O4955-('Inputs'!$C$4/B4955)*(I4955/J4955+K4955)-'Inputs'!$C$4*L4955-('Inputs'!$C$4*'Inputs'!$C$20*'Inputs'!$C$21*'Inputs'!$C$22/1000)*M4955*N4955,0)</x:f>
        <x:v>200753</x:v>
      </x:c>
      <x:c r="S4955" s="59" t="n">
        <x:f>ROUND(R4955/'Inputs'!$C$4,2)</x:f>
        <x:v>20.08</x:v>
      </x:c>
      <x:c r="T4955" s="33" t="n">
        <x:f>ROUND((P4955-Q4955)*G4955*'Inputs'!$C$25/1000,1)</x:f>
        <x:v>84.6</x:v>
      </x:c>
    </x:row>
    <x:row r="4956">
      <x:c r="A4956" t="n">
        <x:v>4941</x:v>
      </x:c>
      <x:c r="B4956" s="68" t="n">
        <x:v>54</x:v>
      </x:c>
      <x:c r="C4956" s="68" t="n">
        <x:v>27.3</x:v>
      </x:c>
      <x:c r="D4956" s="68" t="n">
        <x:v>261.6</x:v>
      </x:c>
      <x:c r="E4956" s="68" t="n">
        <x:v>23.9</x:v>
      </x:c>
      <x:c r="F4956" s="68" t="n">
        <x:v>30.2</x:v>
      </x:c>
      <x:c r="G4956" s="68" t="n">
        <x:v>7.1</x:v>
      </x:c>
      <x:c r="H4956" s="69" t="n">
        <x:v>1.977</x:v>
      </x:c>
      <x:c r="I4956" s="68" t="n">
        <x:v>5684</x:v>
      </x:c>
      <x:c r="J4956" s="68" t="n">
        <x:v>9.8</x:v>
      </x:c>
      <x:c r="K4956" s="68" t="n">
        <x:v>642</x:v>
      </x:c>
      <x:c r="L4956" s="68" t="n">
        <x:v>3.5</x:v>
      </x:c>
      <x:c r="M4956" s="70" t="n">
        <x:v>0.018</x:v>
      </x:c>
      <x:c r="N4956" s="71" t="n">
        <x:v>106</x:v>
      </x:c>
      <x:c r="O4956" s="33" t="n">
        <x:f>ROUND(3*E4956+F4956+G4956*H4956,1)</x:f>
        <x:v>115.9</x:v>
      </x:c>
      <x:c r="P4956" s="33" t="n">
        <x:f>ROUND('Inputs'!$C$4*'Inputs'!$C$7*'Inputs'!$C$5*C4956/3600,1)</x:f>
        <x:v>3943.3</x:v>
      </x:c>
      <x:c r="Q4956" s="33" t="n">
        <x:f>ROUND(('Inputs'!$C$4/B4956)*'Inputs'!$C$7*'Inputs'!$C$6*D4956/3600,1)</x:f>
        <x:v>1399.5</x:v>
      </x:c>
      <x:c r="R4956" s="59" t="n">
        <x:f>ROUND((P4956-Q4956)*O4956-('Inputs'!$C$4/B4956)*(I4956/J4956+K4956)-'Inputs'!$C$4*L4956-('Inputs'!$C$4*'Inputs'!$C$20*'Inputs'!$C$21*'Inputs'!$C$22/1000)*M4956*N4956,0)</x:f>
        <x:v>29264</x:v>
      </x:c>
      <x:c r="S4956" s="59" t="n">
        <x:f>ROUND(R4956/'Inputs'!$C$4,2)</x:f>
        <x:v>2.93</x:v>
      </x:c>
      <x:c r="T4956" s="33" t="n">
        <x:f>ROUND((P4956-Q4956)*G4956*'Inputs'!$C$25/1000,1)</x:f>
        <x:v>46.7</x:v>
      </x:c>
    </x:row>
    <x:row r="4957">
      <x:c r="A4957" t="n">
        <x:v>4942</x:v>
      </x:c>
      <x:c r="B4957" s="68" t="n">
        <x:v>47</x:v>
      </x:c>
      <x:c r="C4957" s="68" t="n">
        <x:v>28.4</x:v>
      </x:c>
      <x:c r="D4957" s="68" t="n">
        <x:v>235.3</x:v>
      </x:c>
      <x:c r="E4957" s="68" t="n">
        <x:v>22</x:v>
      </x:c>
      <x:c r="F4957" s="68" t="n">
        <x:v>54.1</x:v>
      </x:c>
      <x:c r="G4957" s="68" t="n">
        <x:v>10.7</x:v>
      </x:c>
      <x:c r="H4957" s="69" t="n">
        <x:v>1.8</x:v>
      </x:c>
      <x:c r="I4957" s="68" t="n">
        <x:v>4977</x:v>
      </x:c>
      <x:c r="J4957" s="68" t="n">
        <x:v>13.3</x:v>
      </x:c>
      <x:c r="K4957" s="68" t="n">
        <x:v>574</x:v>
      </x:c>
      <x:c r="L4957" s="68" t="n">
        <x:v>2.4</x:v>
      </x:c>
      <x:c r="M4957" s="70" t="n">
        <x:v>0.066</x:v>
      </x:c>
      <x:c r="N4957" s="71" t="n">
        <x:v>153</x:v>
      </x:c>
      <x:c r="O4957" s="33" t="n">
        <x:f>ROUND(3*E4957+F4957+G4957*H4957,1)</x:f>
        <x:v>139.4</x:v>
      </x:c>
      <x:c r="P4957" s="33" t="n">
        <x:f>ROUND('Inputs'!$C$4*'Inputs'!$C$7*'Inputs'!$C$5*C4957/3600,1)</x:f>
        <x:v>4102.2</x:v>
      </x:c>
      <x:c r="Q4957" s="33" t="n">
        <x:f>ROUND(('Inputs'!$C$4/B4957)*'Inputs'!$C$7*'Inputs'!$C$6*D4957/3600,1)</x:f>
        <x:v>1446.3</x:v>
      </x:c>
      <x:c r="R4957" s="59" t="n">
        <x:f>ROUND((P4957-Q4957)*O4957-('Inputs'!$C$4/B4957)*(I4957/J4957+K4957)-'Inputs'!$C$4*L4957-('Inputs'!$C$4*'Inputs'!$C$20*'Inputs'!$C$21*'Inputs'!$C$22/1000)*M4957*N4957,0)</x:f>
        <x:v>121905</x:v>
      </x:c>
      <x:c r="S4957" s="59" t="n">
        <x:f>ROUND(R4957/'Inputs'!$C$4,2)</x:f>
        <x:v>12.19</x:v>
      </x:c>
      <x:c r="T4957" s="33" t="n">
        <x:f>ROUND((P4957-Q4957)*G4957*'Inputs'!$C$25/1000,1)</x:f>
        <x:v>73.4</x:v>
      </x:c>
    </x:row>
    <x:row r="4958">
      <x:c r="A4958" t="n">
        <x:v>4943</x:v>
      </x:c>
      <x:c r="B4958" s="68" t="n">
        <x:v>54.1</x:v>
      </x:c>
      <x:c r="C4958" s="68" t="n">
        <x:v>27.2</x:v>
      </x:c>
      <x:c r="D4958" s="68" t="n">
        <x:v>213.5</x:v>
      </x:c>
      <x:c r="E4958" s="68" t="n">
        <x:v>25.2</x:v>
      </x:c>
      <x:c r="F4958" s="68" t="n">
        <x:v>48.8</x:v>
      </x:c>
      <x:c r="G4958" s="68" t="n">
        <x:v>9.9</x:v>
      </x:c>
      <x:c r="H4958" s="69" t="n">
        <x:v>2.028</x:v>
      </x:c>
      <x:c r="I4958" s="68" t="n">
        <x:v>5947</x:v>
      </x:c>
      <x:c r="J4958" s="68" t="n">
        <x:v>8.1</x:v>
      </x:c>
      <x:c r="K4958" s="68" t="n">
        <x:v>510</x:v>
      </x:c>
      <x:c r="L4958" s="68" t="n">
        <x:v>3.9</x:v>
      </x:c>
      <x:c r="M4958" s="70" t="n">
        <x:v>0.055</x:v>
      </x:c>
      <x:c r="N4958" s="71" t="n">
        <x:v>113</x:v>
      </x:c>
      <x:c r="O4958" s="33" t="n">
        <x:f>ROUND(3*E4958+F4958+G4958*H4958,1)</x:f>
        <x:v>144.5</x:v>
      </x:c>
      <x:c r="P4958" s="33" t="n">
        <x:f>ROUND('Inputs'!$C$4*'Inputs'!$C$7*'Inputs'!$C$5*C4958/3600,1)</x:f>
        <x:v>3928.9</x:v>
      </x:c>
      <x:c r="Q4958" s="33" t="n">
        <x:f>ROUND(('Inputs'!$C$4/B4958)*'Inputs'!$C$7*'Inputs'!$C$6*D4958/3600,1)</x:f>
        <x:v>1140.1</x:v>
      </x:c>
      <x:c r="R4958" s="59" t="n">
        <x:f>ROUND((P4958-Q4958)*O4958-('Inputs'!$C$4/B4958)*(I4958/J4958+K4958)-'Inputs'!$C$4*L4958-('Inputs'!$C$4*'Inputs'!$C$20*'Inputs'!$C$21*'Inputs'!$C$22/1000)*M4958*N4958,0)</x:f>
        <x:v>120103</x:v>
      </x:c>
      <x:c r="S4958" s="59" t="n">
        <x:f>ROUND(R4958/'Inputs'!$C$4,2)</x:f>
        <x:v>12.01</x:v>
      </x:c>
      <x:c r="T4958" s="33" t="n">
        <x:f>ROUND((P4958-Q4958)*G4958*'Inputs'!$C$25/1000,1)</x:f>
        <x:v>71.3</x:v>
      </x:c>
    </x:row>
    <x:row r="4959">
      <x:c r="A4959" t="n">
        <x:v>4944</x:v>
      </x:c>
      <x:c r="B4959" s="68" t="n">
        <x:v>37.4</x:v>
      </x:c>
      <x:c r="C4959" s="68" t="n">
        <x:v>31.8</x:v>
      </x:c>
      <x:c r="D4959" s="68" t="n">
        <x:v>157.4</x:v>
      </x:c>
      <x:c r="E4959" s="68" t="n">
        <x:v>25.6</x:v>
      </x:c>
      <x:c r="F4959" s="68" t="n">
        <x:v>33.8</x:v>
      </x:c>
      <x:c r="G4959" s="68" t="n">
        <x:v>10.3</x:v>
      </x:c>
      <x:c r="H4959" s="69" t="n">
        <x:v>1.889</x:v>
      </x:c>
      <x:c r="I4959" s="68" t="n">
        <x:v>6672</x:v>
      </x:c>
      <x:c r="J4959" s="68" t="n">
        <x:v>11</x:v>
      </x:c>
      <x:c r="K4959" s="68" t="n">
        <x:v>497</x:v>
      </x:c>
      <x:c r="L4959" s="68" t="n">
        <x:v>2.6</x:v>
      </x:c>
      <x:c r="M4959" s="70" t="n">
        <x:v>0.06</x:v>
      </x:c>
      <x:c r="N4959" s="71" t="n">
        <x:v>141</x:v>
      </x:c>
      <x:c r="O4959" s="33" t="n">
        <x:f>ROUND(3*E4959+F4959+G4959*H4959,1)</x:f>
        <x:v>130.1</x:v>
      </x:c>
      <x:c r="P4959" s="33" t="n">
        <x:f>ROUND('Inputs'!$C$4*'Inputs'!$C$7*'Inputs'!$C$5*C4959/3600,1)</x:f>
        <x:v>4593.3</x:v>
      </x:c>
      <x:c r="Q4959" s="33" t="n">
        <x:f>ROUND(('Inputs'!$C$4/B4959)*'Inputs'!$C$7*'Inputs'!$C$6*D4959/3600,1)</x:f>
        <x:v>1215.8</x:v>
      </x:c>
      <x:c r="R4959" s="59" t="n">
        <x:f>ROUND((P4959-Q4959)*O4959-('Inputs'!$C$4/B4959)*(I4959/J4959+K4959)-'Inputs'!$C$4*L4959-('Inputs'!$C$4*'Inputs'!$C$20*'Inputs'!$C$21*'Inputs'!$C$22/1000)*M4959*N4959,0)</x:f>
        <x:v>99429</x:v>
      </x:c>
      <x:c r="S4959" s="59" t="n">
        <x:f>ROUND(R4959/'Inputs'!$C$4,2)</x:f>
        <x:v>9.94</x:v>
      </x:c>
      <x:c r="T4959" s="33" t="n">
        <x:f>ROUND((P4959-Q4959)*G4959*'Inputs'!$C$25/1000,1)</x:f>
        <x:v>89.9</x:v>
      </x:c>
    </x:row>
    <x:row r="4960">
      <x:c r="A4960" t="n">
        <x:v>4945</x:v>
      </x:c>
      <x:c r="B4960" s="68" t="n">
        <x:v>35.4</x:v>
      </x:c>
      <x:c r="C4960" s="68" t="n">
        <x:v>29.6</x:v>
      </x:c>
      <x:c r="D4960" s="68" t="n">
        <x:v>239.5</x:v>
      </x:c>
      <x:c r="E4960" s="68" t="n">
        <x:v>24</x:v>
      </x:c>
      <x:c r="F4960" s="68" t="n">
        <x:v>35.3</x:v>
      </x:c>
      <x:c r="G4960" s="68" t="n">
        <x:v>8.5</x:v>
      </x:c>
      <x:c r="H4960" s="69" t="n">
        <x:v>1.633</x:v>
      </x:c>
      <x:c r="I4960" s="68" t="n">
        <x:v>6208</x:v>
      </x:c>
      <x:c r="J4960" s="68" t="n">
        <x:v>8.7</x:v>
      </x:c>
      <x:c r="K4960" s="68" t="n">
        <x:v>590</x:v>
      </x:c>
      <x:c r="L4960" s="68" t="n">
        <x:v>3</x:v>
      </x:c>
      <x:c r="M4960" s="70" t="n">
        <x:v>0</x:v>
      </x:c>
      <x:c r="N4960" s="71" t="n">
        <x:v>73</x:v>
      </x:c>
      <x:c r="O4960" s="33" t="n">
        <x:f>ROUND(3*E4960+F4960+G4960*H4960,1)</x:f>
        <x:v>121.2</x:v>
      </x:c>
      <x:c r="P4960" s="33" t="n">
        <x:f>ROUND('Inputs'!$C$4*'Inputs'!$C$7*'Inputs'!$C$5*C4960/3600,1)</x:f>
        <x:v>4275.6</x:v>
      </x:c>
      <x:c r="Q4960" s="33" t="n">
        <x:f>ROUND(('Inputs'!$C$4/B4960)*'Inputs'!$C$7*'Inputs'!$C$6*D4960/3600,1)</x:f>
        <x:v>1954.5</x:v>
      </x:c>
      <x:c r="R4960" s="59" t="n">
        <x:f>ROUND((P4960-Q4960)*O4960-('Inputs'!$C$4/B4960)*(I4960/J4960+K4960)-'Inputs'!$C$4*L4960-('Inputs'!$C$4*'Inputs'!$C$20*'Inputs'!$C$21*'Inputs'!$C$22/1000)*M4960*N4960,0)</x:f>
        <x:v>-116921</x:v>
      </x:c>
      <x:c r="S4960" s="59" t="n">
        <x:f>ROUND(R4960/'Inputs'!$C$4,2)</x:f>
        <x:v>-11.69</x:v>
      </x:c>
      <x:c r="T4960" s="33" t="n">
        <x:f>ROUND((P4960-Q4960)*G4960*'Inputs'!$C$25/1000,1)</x:f>
        <x:v>51</x:v>
      </x:c>
    </x:row>
    <x:row r="4961">
      <x:c r="A4961" t="n">
        <x:v>4946</x:v>
      </x:c>
      <x:c r="B4961" s="68" t="n">
        <x:v>25.3</x:v>
      </x:c>
      <x:c r="C4961" s="68" t="n">
        <x:v>27.3</x:v>
      </x:c>
      <x:c r="D4961" s="68" t="n">
        <x:v>212.2</x:v>
      </x:c>
      <x:c r="E4961" s="68" t="n">
        <x:v>27.3</x:v>
      </x:c>
      <x:c r="F4961" s="68" t="n">
        <x:v>38.5</x:v>
      </x:c>
      <x:c r="G4961" s="68" t="n">
        <x:v>9.9</x:v>
      </x:c>
      <x:c r="H4961" s="69" t="n">
        <x:v>1.917</x:v>
      </x:c>
      <x:c r="I4961" s="68" t="n">
        <x:v>6279</x:v>
      </x:c>
      <x:c r="J4961" s="68" t="n">
        <x:v>14</x:v>
      </x:c>
      <x:c r="K4961" s="68" t="n">
        <x:v>588</x:v>
      </x:c>
      <x:c r="L4961" s="68" t="n">
        <x:v>1.5</x:v>
      </x:c>
      <x:c r="M4961" s="70" t="n">
        <x:v>0.085</x:v>
      </x:c>
      <x:c r="N4961" s="71" t="n">
        <x:v>67</x:v>
      </x:c>
      <x:c r="O4961" s="33" t="n">
        <x:f>ROUND(3*E4961+F4961+G4961*H4961,1)</x:f>
        <x:v>139.4</x:v>
      </x:c>
      <x:c r="P4961" s="33" t="n">
        <x:f>ROUND('Inputs'!$C$4*'Inputs'!$C$7*'Inputs'!$C$5*C4961/3600,1)</x:f>
        <x:v>3943.3</x:v>
      </x:c>
      <x:c r="Q4961" s="33" t="n">
        <x:f>ROUND(('Inputs'!$C$4/B4961)*'Inputs'!$C$7*'Inputs'!$C$6*D4961/3600,1)</x:f>
        <x:v>2423</x:v>
      </x:c>
      <x:c r="R4961" s="59" t="n">
        <x:f>ROUND((P4961-Q4961)*O4961-('Inputs'!$C$4/B4961)*(I4961/J4961+K4961)-'Inputs'!$C$4*L4961-('Inputs'!$C$4*'Inputs'!$C$20*'Inputs'!$C$21*'Inputs'!$C$22/1000)*M4961*N4961,0)</x:f>
        <x:v>-225489</x:v>
      </x:c>
      <x:c r="S4961" s="59" t="n">
        <x:f>ROUND(R4961/'Inputs'!$C$4,2)</x:f>
        <x:v>-22.55</x:v>
      </x:c>
      <x:c r="T4961" s="33" t="n">
        <x:f>ROUND((P4961-Q4961)*G4961*'Inputs'!$C$25/1000,1)</x:f>
        <x:v>38.9</x:v>
      </x:c>
    </x:row>
    <x:row r="4962">
      <x:c r="A4962" t="n">
        <x:v>4947</x:v>
      </x:c>
      <x:c r="B4962" s="68" t="n">
        <x:v>52.1</x:v>
      </x:c>
      <x:c r="C4962" s="68" t="n">
        <x:v>28.6</x:v>
      </x:c>
      <x:c r="D4962" s="68" t="n">
        <x:v>195</x:v>
      </x:c>
      <x:c r="E4962" s="68" t="n">
        <x:v>27.3</x:v>
      </x:c>
      <x:c r="F4962" s="68" t="n">
        <x:v>44</x:v>
      </x:c>
      <x:c r="G4962" s="68" t="n">
        <x:v>10.1</x:v>
      </x:c>
      <x:c r="H4962" s="69" t="n">
        <x:v>1.92</x:v>
      </x:c>
      <x:c r="I4962" s="68" t="n">
        <x:v>8545</x:v>
      </x:c>
      <x:c r="J4962" s="68" t="n">
        <x:v>11.7</x:v>
      </x:c>
      <x:c r="K4962" s="68" t="n">
        <x:v>587</x:v>
      </x:c>
      <x:c r="L4962" s="68" t="n">
        <x:v>5.6</x:v>
      </x:c>
      <x:c r="M4962" s="70" t="n">
        <x:v>0.078</x:v>
      </x:c>
      <x:c r="N4962" s="71" t="n">
        <x:v>81</x:v>
      </x:c>
      <x:c r="O4962" s="33" t="n">
        <x:f>ROUND(3*E4962+F4962+G4962*H4962,1)</x:f>
        <x:v>145.3</x:v>
      </x:c>
      <x:c r="P4962" s="33" t="n">
        <x:f>ROUND('Inputs'!$C$4*'Inputs'!$C$7*'Inputs'!$C$5*C4962/3600,1)</x:f>
        <x:v>4131.1</x:v>
      </x:c>
      <x:c r="Q4962" s="33" t="n">
        <x:f>ROUND(('Inputs'!$C$4/B4962)*'Inputs'!$C$7*'Inputs'!$C$6*D4962/3600,1)</x:f>
        <x:v>1081.3</x:v>
      </x:c>
      <x:c r="R4962" s="59" t="n">
        <x:f>ROUND((P4962-Q4962)*O4962-('Inputs'!$C$4/B4962)*(I4962/J4962+K4962)-'Inputs'!$C$4*L4962-('Inputs'!$C$4*'Inputs'!$C$20*'Inputs'!$C$21*'Inputs'!$C$22/1000)*M4962*N4962,0)</x:f>
        <x:v>120159</x:v>
      </x:c>
      <x:c r="S4962" s="59" t="n">
        <x:f>ROUND(R4962/'Inputs'!$C$4,2)</x:f>
        <x:v>12.02</x:v>
      </x:c>
      <x:c r="T4962" s="33" t="n">
        <x:f>ROUND((P4962-Q4962)*G4962*'Inputs'!$C$25/1000,1)</x:f>
        <x:v>79.6</x:v>
      </x:c>
    </x:row>
    <x:row r="4963">
      <x:c r="A4963" t="n">
        <x:v>4948</x:v>
      </x:c>
      <x:c r="B4963" s="68" t="n">
        <x:v>59</x:v>
      </x:c>
      <x:c r="C4963" s="68" t="n">
        <x:v>28.5</x:v>
      </x:c>
      <x:c r="D4963" s="68" t="n">
        <x:v>208.8</x:v>
      </x:c>
      <x:c r="E4963" s="68" t="n">
        <x:v>27.4</x:v>
      </x:c>
      <x:c r="F4963" s="68" t="n">
        <x:v>36.3</x:v>
      </x:c>
      <x:c r="G4963" s="68" t="n">
        <x:v>11</x:v>
      </x:c>
      <x:c r="H4963" s="69" t="n">
        <x:v>1.815</x:v>
      </x:c>
      <x:c r="I4963" s="68" t="n">
        <x:v>6329</x:v>
      </x:c>
      <x:c r="J4963" s="68" t="n">
        <x:v>12.5</x:v>
      </x:c>
      <x:c r="K4963" s="68" t="n">
        <x:v>750</x:v>
      </x:c>
      <x:c r="L4963" s="68" t="n">
        <x:v>2.9</x:v>
      </x:c>
      <x:c r="M4963" s="70" t="n">
        <x:v>0.049</x:v>
      </x:c>
      <x:c r="N4963" s="71" t="n">
        <x:v>143</x:v>
      </x:c>
      <x:c r="O4963" s="33" t="n">
        <x:f>ROUND(3*E4963+F4963+G4963*H4963,1)</x:f>
        <x:v>138.5</x:v>
      </x:c>
      <x:c r="P4963" s="33" t="n">
        <x:f>ROUND('Inputs'!$C$4*'Inputs'!$C$7*'Inputs'!$C$5*C4963/3600,1)</x:f>
        <x:v>4116.7</x:v>
      </x:c>
      <x:c r="Q4963" s="33" t="n">
        <x:f>ROUND(('Inputs'!$C$4/B4963)*'Inputs'!$C$7*'Inputs'!$C$6*D4963/3600,1)</x:f>
        <x:v>1022.4</x:v>
      </x:c>
      <x:c r="R4963" s="59" t="n">
        <x:f>ROUND((P4963-Q4963)*O4963-('Inputs'!$C$4/B4963)*(I4963/J4963+K4963)-'Inputs'!$C$4*L4963-('Inputs'!$C$4*'Inputs'!$C$20*'Inputs'!$C$21*'Inputs'!$C$22/1000)*M4963*N4963,0)</x:f>
        <x:v>170956</x:v>
      </x:c>
      <x:c r="S4963" s="59" t="n">
        <x:f>ROUND(R4963/'Inputs'!$C$4,2)</x:f>
        <x:v>17.1</x:v>
      </x:c>
      <x:c r="T4963" s="33" t="n">
        <x:f>ROUND((P4963-Q4963)*G4963*'Inputs'!$C$25/1000,1)</x:f>
        <x:v>87.9</x:v>
      </x:c>
    </x:row>
    <x:row r="4964">
      <x:c r="A4964" t="n">
        <x:v>4949</x:v>
      </x:c>
      <x:c r="B4964" s="68" t="n">
        <x:v>28.2</x:v>
      </x:c>
      <x:c r="C4964" s="68" t="n">
        <x:v>28.2</x:v>
      </x:c>
      <x:c r="D4964" s="68" t="n">
        <x:v>202.9</x:v>
      </x:c>
      <x:c r="E4964" s="68" t="n">
        <x:v>24.4</x:v>
      </x:c>
      <x:c r="F4964" s="68" t="n">
        <x:v>40.6</x:v>
      </x:c>
      <x:c r="G4964" s="68" t="n">
        <x:v>8.5</x:v>
      </x:c>
      <x:c r="H4964" s="69" t="n">
        <x:v>1.725</x:v>
      </x:c>
      <x:c r="I4964" s="68" t="n">
        <x:v>6137</x:v>
      </x:c>
      <x:c r="J4964" s="68" t="n">
        <x:v>11.5</x:v>
      </x:c>
      <x:c r="K4964" s="68" t="n">
        <x:v>673</x:v>
      </x:c>
      <x:c r="L4964" s="68" t="n">
        <x:v>2.1</x:v>
      </x:c>
      <x:c r="M4964" s="70" t="n">
        <x:v>0.087</x:v>
      </x:c>
      <x:c r="N4964" s="71" t="n">
        <x:v>152</x:v>
      </x:c>
      <x:c r="O4964" s="33" t="n">
        <x:f>ROUND(3*E4964+F4964+G4964*H4964,1)</x:f>
        <x:v>128.5</x:v>
      </x:c>
      <x:c r="P4964" s="33" t="n">
        <x:f>ROUND('Inputs'!$C$4*'Inputs'!$C$7*'Inputs'!$C$5*C4964/3600,1)</x:f>
        <x:v>4073.3</x:v>
      </x:c>
      <x:c r="Q4964" s="33" t="n">
        <x:f>ROUND(('Inputs'!$C$4/B4964)*'Inputs'!$C$7*'Inputs'!$C$6*D4964/3600,1)</x:f>
        <x:v>2078.6</x:v>
      </x:c>
      <x:c r="R4964" s="59" t="n">
        <x:f>ROUND((P4964-Q4964)*O4964-('Inputs'!$C$4/B4964)*(I4964/J4964+K4964)-'Inputs'!$C$4*L4964-('Inputs'!$C$4*'Inputs'!$C$20*'Inputs'!$C$21*'Inputs'!$C$22/1000)*M4964*N4964,0)</x:f>
        <x:v>-222143</x:v>
      </x:c>
      <x:c r="S4964" s="59" t="n">
        <x:f>ROUND(R4964/'Inputs'!$C$4,2)</x:f>
        <x:v>-22.21</x:v>
      </x:c>
      <x:c r="T4964" s="33" t="n">
        <x:f>ROUND((P4964-Q4964)*G4964*'Inputs'!$C$25/1000,1)</x:f>
        <x:v>43.8</x:v>
      </x:c>
    </x:row>
    <x:row r="4965">
      <x:c r="A4965" t="n">
        <x:v>4950</x:v>
      </x:c>
      <x:c r="B4965" s="68" t="n">
        <x:v>51.2</x:v>
      </x:c>
      <x:c r="C4965" s="68" t="n">
        <x:v>28.1</x:v>
      </x:c>
      <x:c r="D4965" s="68" t="n">
        <x:v>271.1</x:v>
      </x:c>
      <x:c r="E4965" s="68" t="n">
        <x:v>23.5</x:v>
      </x:c>
      <x:c r="F4965" s="68" t="n">
        <x:v>54.6</x:v>
      </x:c>
      <x:c r="G4965" s="68" t="n">
        <x:v>9.2</x:v>
      </x:c>
      <x:c r="H4965" s="69" t="n">
        <x:v>1.937</x:v>
      </x:c>
      <x:c r="I4965" s="68" t="n">
        <x:v>5683</x:v>
      </x:c>
      <x:c r="J4965" s="68" t="n">
        <x:v>10.3</x:v>
      </x:c>
      <x:c r="K4965" s="68" t="n">
        <x:v>589</x:v>
      </x:c>
      <x:c r="L4965" s="68" t="n">
        <x:v>1.9</x:v>
      </x:c>
      <x:c r="M4965" s="70" t="n">
        <x:v>0.086</x:v>
      </x:c>
      <x:c r="N4965" s="71" t="n">
        <x:v>96</x:v>
      </x:c>
      <x:c r="O4965" s="33" t="n">
        <x:f>ROUND(3*E4965+F4965+G4965*H4965,1)</x:f>
        <x:v>142.9</x:v>
      </x:c>
      <x:c r="P4965" s="33" t="n">
        <x:f>ROUND('Inputs'!$C$4*'Inputs'!$C$7*'Inputs'!$C$5*C4965/3600,1)</x:f>
        <x:v>4058.9</x:v>
      </x:c>
      <x:c r="Q4965" s="33" t="n">
        <x:f>ROUND(('Inputs'!$C$4/B4965)*'Inputs'!$C$7*'Inputs'!$C$6*D4965/3600,1)</x:f>
        <x:v>1529.6</x:v>
      </x:c>
      <x:c r="R4965" s="59" t="n">
        <x:f>ROUND((P4965-Q4965)*O4965-('Inputs'!$C$4/B4965)*(I4965/J4965+K4965)-'Inputs'!$C$4*L4965-('Inputs'!$C$4*'Inputs'!$C$20*'Inputs'!$C$21*'Inputs'!$C$22/1000)*M4965*N4965,0)</x:f>
        <x:v>101173</x:v>
      </x:c>
      <x:c r="S4965" s="59" t="n">
        <x:f>ROUND(R4965/'Inputs'!$C$4,2)</x:f>
        <x:v>10.12</x:v>
      </x:c>
      <x:c r="T4965" s="33" t="n">
        <x:f>ROUND((P4965-Q4965)*G4965*'Inputs'!$C$25/1000,1)</x:f>
        <x:v>60.1</x:v>
      </x:c>
    </x:row>
    <x:row r="4966">
      <x:c r="A4966" t="n">
        <x:v>4951</x:v>
      </x:c>
      <x:c r="B4966" s="68" t="n">
        <x:v>25.3</x:v>
      </x:c>
      <x:c r="C4966" s="68" t="n">
        <x:v>35.3</x:v>
      </x:c>
      <x:c r="D4966" s="68" t="n">
        <x:v>237.6</x:v>
      </x:c>
      <x:c r="E4966" s="68" t="n">
        <x:v>27.8</x:v>
      </x:c>
      <x:c r="F4966" s="68" t="n">
        <x:v>38.4</x:v>
      </x:c>
      <x:c r="G4966" s="68" t="n">
        <x:v>8.9</x:v>
      </x:c>
      <x:c r="H4966" s="69" t="n">
        <x:v>1.895</x:v>
      </x:c>
      <x:c r="I4966" s="68" t="n">
        <x:v>6521</x:v>
      </x:c>
      <x:c r="J4966" s="68" t="n">
        <x:v>12.2</x:v>
      </x:c>
      <x:c r="K4966" s="68" t="n">
        <x:v>622</x:v>
      </x:c>
      <x:c r="L4966" s="68" t="n">
        <x:v>5.4</x:v>
      </x:c>
      <x:c r="M4966" s="70" t="n">
        <x:v>0.03</x:v>
      </x:c>
      <x:c r="N4966" s="71" t="n">
        <x:v>67</x:v>
      </x:c>
      <x:c r="O4966" s="33" t="n">
        <x:f>ROUND(3*E4966+F4966+G4966*H4966,1)</x:f>
        <x:v>138.7</x:v>
      </x:c>
      <x:c r="P4966" s="33" t="n">
        <x:f>ROUND('Inputs'!$C$4*'Inputs'!$C$7*'Inputs'!$C$5*C4966/3600,1)</x:f>
        <x:v>5098.9</x:v>
      </x:c>
      <x:c r="Q4966" s="33" t="n">
        <x:f>ROUND(('Inputs'!$C$4/B4966)*'Inputs'!$C$7*'Inputs'!$C$6*D4966/3600,1)</x:f>
        <x:v>2713</x:v>
      </x:c>
      <x:c r="R4966" s="59" t="n">
        <x:f>ROUND((P4966-Q4966)*O4966-('Inputs'!$C$4/B4966)*(I4966/J4966+K4966)-'Inputs'!$C$4*L4966-('Inputs'!$C$4*'Inputs'!$C$20*'Inputs'!$C$21*'Inputs'!$C$22/1000)*M4966*N4966,0)</x:f>
        <x:v>-184688</x:v>
      </x:c>
      <x:c r="S4966" s="59" t="n">
        <x:f>ROUND(R4966/'Inputs'!$C$4,2)</x:f>
        <x:v>-18.47</x:v>
      </x:c>
      <x:c r="T4966" s="33" t="n">
        <x:f>ROUND((P4966-Q4966)*G4966*'Inputs'!$C$25/1000,1)</x:f>
        <x:v>54.9</x:v>
      </x:c>
    </x:row>
    <x:row r="4967">
      <x:c r="A4967" t="n">
        <x:v>4952</x:v>
      </x:c>
      <x:c r="B4967" s="68" t="n">
        <x:v>38.6</x:v>
      </x:c>
      <x:c r="C4967" s="68" t="n">
        <x:v>32.9</x:v>
      </x:c>
      <x:c r="D4967" s="68" t="n">
        <x:v>222.2</x:v>
      </x:c>
      <x:c r="E4967" s="68" t="n">
        <x:v>27.6</x:v>
      </x:c>
      <x:c r="F4967" s="68" t="n">
        <x:v>34.6</x:v>
      </x:c>
      <x:c r="G4967" s="68" t="n">
        <x:v>10.7</x:v>
      </x:c>
      <x:c r="H4967" s="69" t="n">
        <x:v>1.861</x:v>
      </x:c>
      <x:c r="I4967" s="68" t="n">
        <x:v>5321</x:v>
      </x:c>
      <x:c r="J4967" s="68" t="n">
        <x:v>11.6</x:v>
      </x:c>
      <x:c r="K4967" s="68" t="n">
        <x:v>676</x:v>
      </x:c>
      <x:c r="L4967" s="68" t="n">
        <x:v>4.6</x:v>
      </x:c>
      <x:c r="M4967" s="70" t="n">
        <x:v>0.005</x:v>
      </x:c>
      <x:c r="N4967" s="71" t="n">
        <x:v>159</x:v>
      </x:c>
      <x:c r="O4967" s="33" t="n">
        <x:f>ROUND(3*E4967+F4967+G4967*H4967,1)</x:f>
        <x:v>137.3</x:v>
      </x:c>
      <x:c r="P4967" s="33" t="n">
        <x:f>ROUND('Inputs'!$C$4*'Inputs'!$C$7*'Inputs'!$C$5*C4967/3600,1)</x:f>
        <x:v>4752.2</x:v>
      </x:c>
      <x:c r="Q4967" s="33" t="n">
        <x:f>ROUND(('Inputs'!$C$4/B4967)*'Inputs'!$C$7*'Inputs'!$C$6*D4967/3600,1)</x:f>
        <x:v>1663</x:v>
      </x:c>
      <x:c r="R4967" s="59" t="n">
        <x:f>ROUND((P4967-Q4967)*O4967-('Inputs'!$C$4/B4967)*(I4967/J4967+K4967)-'Inputs'!$C$4*L4967-('Inputs'!$C$4*'Inputs'!$C$20*'Inputs'!$C$21*'Inputs'!$C$22/1000)*M4967*N4967,0)</x:f>
        <x:v>82404</x:v>
      </x:c>
      <x:c r="S4967" s="59" t="n">
        <x:f>ROUND(R4967/'Inputs'!$C$4,2)</x:f>
        <x:v>8.24</x:v>
      </x:c>
      <x:c r="T4967" s="33" t="n">
        <x:f>ROUND((P4967-Q4967)*G4967*'Inputs'!$C$25/1000,1)</x:f>
        <x:v>85.4</x:v>
      </x:c>
    </x:row>
    <x:row r="4968">
      <x:c r="A4968" t="n">
        <x:v>4953</x:v>
      </x:c>
      <x:c r="B4968" s="68" t="n">
        <x:v>58.8</x:v>
      </x:c>
      <x:c r="C4968" s="68" t="n">
        <x:v>27.8</x:v>
      </x:c>
      <x:c r="D4968" s="68" t="n">
        <x:v>269.1</x:v>
      </x:c>
      <x:c r="E4968" s="68" t="n">
        <x:v>22.5</x:v>
      </x:c>
      <x:c r="F4968" s="68" t="n">
        <x:v>46.6</x:v>
      </x:c>
      <x:c r="G4968" s="68" t="n">
        <x:v>9.7</x:v>
      </x:c>
      <x:c r="H4968" s="69" t="n">
        <x:v>1.762</x:v>
      </x:c>
      <x:c r="I4968" s="68" t="n">
        <x:v>3737</x:v>
      </x:c>
      <x:c r="J4968" s="68" t="n">
        <x:v>8.4</x:v>
      </x:c>
      <x:c r="K4968" s="68" t="n">
        <x:v>574</x:v>
      </x:c>
      <x:c r="L4968" s="68" t="n">
        <x:v>2.9</x:v>
      </x:c>
      <x:c r="M4968" s="70" t="n">
        <x:v>0.038</x:v>
      </x:c>
      <x:c r="N4968" s="71" t="n">
        <x:v>112</x:v>
      </x:c>
      <x:c r="O4968" s="33" t="n">
        <x:f>ROUND(3*E4968+F4968+G4968*H4968,1)</x:f>
        <x:v>131.2</x:v>
      </x:c>
      <x:c r="P4968" s="33" t="n">
        <x:f>ROUND('Inputs'!$C$4*'Inputs'!$C$7*'Inputs'!$C$5*C4968/3600,1)</x:f>
        <x:v>4015.6</x:v>
      </x:c>
      <x:c r="Q4968" s="33" t="n">
        <x:f>ROUND(('Inputs'!$C$4/B4968)*'Inputs'!$C$7*'Inputs'!$C$6*D4968/3600,1)</x:f>
        <x:v>1322.1</x:v>
      </x:c>
      <x:c r="R4968" s="59" t="n">
        <x:f>ROUND((P4968-Q4968)*O4968-('Inputs'!$C$4/B4968)*(I4968/J4968+K4968)-'Inputs'!$C$4*L4968-('Inputs'!$C$4*'Inputs'!$C$20*'Inputs'!$C$21*'Inputs'!$C$22/1000)*M4968*N4968,0)</x:f>
        <x:v>141591</x:v>
      </x:c>
      <x:c r="S4968" s="59" t="n">
        <x:f>ROUND(R4968/'Inputs'!$C$4,2)</x:f>
        <x:v>14.16</x:v>
      </x:c>
      <x:c r="T4968" s="33" t="n">
        <x:f>ROUND((P4968-Q4968)*G4968*'Inputs'!$C$25/1000,1)</x:f>
        <x:v>67.5</x:v>
      </x:c>
    </x:row>
    <x:row r="4969">
      <x:c r="A4969" t="n">
        <x:v>4954</x:v>
      </x:c>
      <x:c r="B4969" s="68" t="n">
        <x:v>33.6</x:v>
      </x:c>
      <x:c r="C4969" s="68" t="n">
        <x:v>28.8</x:v>
      </x:c>
      <x:c r="D4969" s="68" t="n">
        <x:v>237.2</x:v>
      </x:c>
      <x:c r="E4969" s="68" t="n">
        <x:v>27.2</x:v>
      </x:c>
      <x:c r="F4969" s="68" t="n">
        <x:v>46.9</x:v>
      </x:c>
      <x:c r="G4969" s="68" t="n">
        <x:v>9.4</x:v>
      </x:c>
      <x:c r="H4969" s="69" t="n">
        <x:v>1.82</x:v>
      </x:c>
      <x:c r="I4969" s="68" t="n">
        <x:v>9064</x:v>
      </x:c>
      <x:c r="J4969" s="68" t="n">
        <x:v>14.8</x:v>
      </x:c>
      <x:c r="K4969" s="68" t="n">
        <x:v>795</x:v>
      </x:c>
      <x:c r="L4969" s="68" t="n">
        <x:v>2.5</x:v>
      </x:c>
      <x:c r="M4969" s="70" t="n">
        <x:v>0.092</x:v>
      </x:c>
      <x:c r="N4969" s="71" t="n">
        <x:v>125</x:v>
      </x:c>
      <x:c r="O4969" s="33" t="n">
        <x:f>ROUND(3*E4969+F4969+G4969*H4969,1)</x:f>
        <x:v>145.6</x:v>
      </x:c>
      <x:c r="P4969" s="33" t="n">
        <x:f>ROUND('Inputs'!$C$4*'Inputs'!$C$7*'Inputs'!$C$5*C4969/3600,1)</x:f>
        <x:v>4160</x:v>
      </x:c>
      <x:c r="Q4969" s="33" t="n">
        <x:f>ROUND(('Inputs'!$C$4/B4969)*'Inputs'!$C$7*'Inputs'!$C$6*D4969/3600,1)</x:f>
        <x:v>2039.4</x:v>
      </x:c>
      <x:c r="R4969" s="59" t="n">
        <x:f>ROUND((P4969-Q4969)*O4969-('Inputs'!$C$4/B4969)*(I4969/J4969+K4969)-'Inputs'!$C$4*L4969-('Inputs'!$C$4*'Inputs'!$C$20*'Inputs'!$C$21*'Inputs'!$C$22/1000)*M4969*N4969,0)</x:f>
        <x:v>-160835</x:v>
      </x:c>
      <x:c r="S4969" s="59" t="n">
        <x:f>ROUND(R4969/'Inputs'!$C$4,2)</x:f>
        <x:v>-16.08</x:v>
      </x:c>
      <x:c r="T4969" s="33" t="n">
        <x:f>ROUND((P4969-Q4969)*G4969*'Inputs'!$C$25/1000,1)</x:f>
        <x:v>51.5</x:v>
      </x:c>
    </x:row>
    <x:row r="4970">
      <x:c r="A4970" t="n">
        <x:v>4955</x:v>
      </x:c>
      <x:c r="B4970" s="68" t="n">
        <x:v>47.6</x:v>
      </x:c>
      <x:c r="C4970" s="68" t="n">
        <x:v>28.7</x:v>
      </x:c>
      <x:c r="D4970" s="68" t="n">
        <x:v>224.3</x:v>
      </x:c>
      <x:c r="E4970" s="68" t="n">
        <x:v>23.4</x:v>
      </x:c>
      <x:c r="F4970" s="68" t="n">
        <x:v>41.5</x:v>
      </x:c>
      <x:c r="G4970" s="68" t="n">
        <x:v>8.6</x:v>
      </x:c>
      <x:c r="H4970" s="69" t="n">
        <x:v>1.661</x:v>
      </x:c>
      <x:c r="I4970" s="68" t="n">
        <x:v>6010</x:v>
      </x:c>
      <x:c r="J4970" s="68" t="n">
        <x:v>10.2</x:v>
      </x:c>
      <x:c r="K4970" s="68" t="n">
        <x:v>868</x:v>
      </x:c>
      <x:c r="L4970" s="68" t="n">
        <x:v>6</x:v>
      </x:c>
      <x:c r="M4970" s="70" t="n">
        <x:v>0.071</x:v>
      </x:c>
      <x:c r="N4970" s="71" t="n">
        <x:v>69</x:v>
      </x:c>
      <x:c r="O4970" s="33" t="n">
        <x:f>ROUND(3*E4970+F4970+G4970*H4970,1)</x:f>
        <x:v>126</x:v>
      </x:c>
      <x:c r="P4970" s="33" t="n">
        <x:f>ROUND('Inputs'!$C$4*'Inputs'!$C$7*'Inputs'!$C$5*C4970/3600,1)</x:f>
        <x:v>4145.6</x:v>
      </x:c>
      <x:c r="Q4970" s="33" t="n">
        <x:f>ROUND(('Inputs'!$C$4/B4970)*'Inputs'!$C$7*'Inputs'!$C$6*D4970/3600,1)</x:f>
        <x:v>1361.3</x:v>
      </x:c>
      <x:c r="R4970" s="59" t="n">
        <x:f>ROUND((P4970-Q4970)*O4970-('Inputs'!$C$4/B4970)*(I4970/J4970+K4970)-'Inputs'!$C$4*L4970-('Inputs'!$C$4*'Inputs'!$C$20*'Inputs'!$C$21*'Inputs'!$C$22/1000)*M4970*N4970,0)</x:f>
        <x:v>-26271</x:v>
      </x:c>
      <x:c r="S4970" s="59" t="n">
        <x:f>ROUND(R4970/'Inputs'!$C$4,2)</x:f>
        <x:v>-2.63</x:v>
      </x:c>
      <x:c r="T4970" s="33" t="n">
        <x:f>ROUND((P4970-Q4970)*G4970*'Inputs'!$C$25/1000,1)</x:f>
        <x:v>61.9</x:v>
      </x:c>
    </x:row>
    <x:row r="4971">
      <x:c r="A4971" t="n">
        <x:v>4956</x:v>
      </x:c>
      <x:c r="B4971" s="68" t="n">
        <x:v>48.2</x:v>
      </x:c>
      <x:c r="C4971" s="68" t="n">
        <x:v>26.8</x:v>
      </x:c>
      <x:c r="D4971" s="68" t="n">
        <x:v>202.5</x:v>
      </x:c>
      <x:c r="E4971" s="68" t="n">
        <x:v>27.6</x:v>
      </x:c>
      <x:c r="F4971" s="68" t="n">
        <x:v>53.4</x:v>
      </x:c>
      <x:c r="G4971" s="68" t="n">
        <x:v>10.2</x:v>
      </x:c>
      <x:c r="H4971" s="69" t="n">
        <x:v>1.718</x:v>
      </x:c>
      <x:c r="I4971" s="68" t="n">
        <x:v>7538</x:v>
      </x:c>
      <x:c r="J4971" s="68" t="n">
        <x:v>12.9</x:v>
      </x:c>
      <x:c r="K4971" s="68" t="n">
        <x:v>638</x:v>
      </x:c>
      <x:c r="L4971" s="68" t="n">
        <x:v>3.1</x:v>
      </x:c>
      <x:c r="M4971" s="70" t="n">
        <x:v>0.004</x:v>
      </x:c>
      <x:c r="N4971" s="71" t="n">
        <x:v>65</x:v>
      </x:c>
      <x:c r="O4971" s="33" t="n">
        <x:f>ROUND(3*E4971+F4971+G4971*H4971,1)</x:f>
        <x:v>153.7</x:v>
      </x:c>
      <x:c r="P4971" s="33" t="n">
        <x:f>ROUND('Inputs'!$C$4*'Inputs'!$C$7*'Inputs'!$C$5*C4971/3600,1)</x:f>
        <x:v>3871.1</x:v>
      </x:c>
      <x:c r="Q4971" s="33" t="n">
        <x:f>ROUND(('Inputs'!$C$4/B4971)*'Inputs'!$C$7*'Inputs'!$C$6*D4971/3600,1)</x:f>
        <x:v>1213.7</x:v>
      </x:c>
      <x:c r="R4971" s="59" t="n">
        <x:f>ROUND((P4971-Q4971)*O4971-('Inputs'!$C$4/B4971)*(I4971/J4971+K4971)-'Inputs'!$C$4*L4971-('Inputs'!$C$4*'Inputs'!$C$20*'Inputs'!$C$21*'Inputs'!$C$22/1000)*M4971*N4971,0)</x:f>
        <x:v>123263</x:v>
      </x:c>
      <x:c r="S4971" s="59" t="n">
        <x:f>ROUND(R4971/'Inputs'!$C$4,2)</x:f>
        <x:v>12.33</x:v>
      </x:c>
      <x:c r="T4971" s="33" t="n">
        <x:f>ROUND((P4971-Q4971)*G4971*'Inputs'!$C$25/1000,1)</x:f>
        <x:v>70</x:v>
      </x:c>
    </x:row>
    <x:row r="4972">
      <x:c r="A4972" t="n">
        <x:v>4957</x:v>
      </x:c>
      <x:c r="B4972" s="68" t="n">
        <x:v>54.4</x:v>
      </x:c>
      <x:c r="C4972" s="68" t="n">
        <x:v>29.9</x:v>
      </x:c>
      <x:c r="D4972" s="68" t="n">
        <x:v>162.8</x:v>
      </x:c>
      <x:c r="E4972" s="68" t="n">
        <x:v>27.7</x:v>
      </x:c>
      <x:c r="F4972" s="68" t="n">
        <x:v>52.2</x:v>
      </x:c>
      <x:c r="G4972" s="68" t="n">
        <x:v>9.1</x:v>
      </x:c>
      <x:c r="H4972" s="69" t="n">
        <x:v>1.902</x:v>
      </x:c>
      <x:c r="I4972" s="68" t="n">
        <x:v>7350</x:v>
      </x:c>
      <x:c r="J4972" s="68" t="n">
        <x:v>10.1</x:v>
      </x:c>
      <x:c r="K4972" s="68" t="n">
        <x:v>618</x:v>
      </x:c>
      <x:c r="L4972" s="68" t="n">
        <x:v>2.8</x:v>
      </x:c>
      <x:c r="M4972" s="70" t="n">
        <x:v>0.097</x:v>
      </x:c>
      <x:c r="N4972" s="71" t="n">
        <x:v>128</x:v>
      </x:c>
      <x:c r="O4972" s="33" t="n">
        <x:f>ROUND(3*E4972+F4972+G4972*H4972,1)</x:f>
        <x:v>152.6</x:v>
      </x:c>
      <x:c r="P4972" s="33" t="n">
        <x:f>ROUND('Inputs'!$C$4*'Inputs'!$C$7*'Inputs'!$C$5*C4972/3600,1)</x:f>
        <x:v>4318.9</x:v>
      </x:c>
      <x:c r="Q4972" s="33" t="n">
        <x:f>ROUND(('Inputs'!$C$4/B4972)*'Inputs'!$C$7*'Inputs'!$C$6*D4972/3600,1)</x:f>
        <x:v>864.5</x:v>
      </x:c>
      <x:c r="R4972" s="59" t="n">
        <x:f>ROUND((P4972-Q4972)*O4972-('Inputs'!$C$4/B4972)*(I4972/J4972+K4972)-'Inputs'!$C$4*L4972-('Inputs'!$C$4*'Inputs'!$C$20*'Inputs'!$C$21*'Inputs'!$C$22/1000)*M4972*N4972,0)</x:f>
        <x:v>224002</x:v>
      </x:c>
      <x:c r="S4972" s="59" t="n">
        <x:f>ROUND(R4972/'Inputs'!$C$4,2)</x:f>
        <x:v>22.4</x:v>
      </x:c>
      <x:c r="T4972" s="33" t="n">
        <x:f>ROUND((P4972-Q4972)*G4972*'Inputs'!$C$25/1000,1)</x:f>
        <x:v>81.2</x:v>
      </x:c>
    </x:row>
    <x:row r="4973">
      <x:c r="A4973" t="n">
        <x:v>4958</x:v>
      </x:c>
      <x:c r="B4973" s="68" t="n">
        <x:v>50.9</x:v>
      </x:c>
      <x:c r="C4973" s="68" t="n">
        <x:v>29.8</x:v>
      </x:c>
      <x:c r="D4973" s="68" t="n">
        <x:v>191.8</x:v>
      </x:c>
      <x:c r="E4973" s="68" t="n">
        <x:v>20.6</x:v>
      </x:c>
      <x:c r="F4973" s="68" t="n">
        <x:v>31.7</x:v>
      </x:c>
      <x:c r="G4973" s="68" t="n">
        <x:v>8.7</x:v>
      </x:c>
      <x:c r="H4973" s="69" t="n">
        <x:v>1.803</x:v>
      </x:c>
      <x:c r="I4973" s="68" t="n">
        <x:v>5283</x:v>
      </x:c>
      <x:c r="J4973" s="68" t="n">
        <x:v>14.1</x:v>
      </x:c>
      <x:c r="K4973" s="68" t="n">
        <x:v>547</x:v>
      </x:c>
      <x:c r="L4973" s="68" t="n">
        <x:v>2.4</x:v>
      </x:c>
      <x:c r="M4973" s="70" t="n">
        <x:v>0.099</x:v>
      </x:c>
      <x:c r="N4973" s="71" t="n">
        <x:v>146</x:v>
      </x:c>
      <x:c r="O4973" s="33" t="n">
        <x:f>ROUND(3*E4973+F4973+G4973*H4973,1)</x:f>
        <x:v>109.2</x:v>
      </x:c>
      <x:c r="P4973" s="33" t="n">
        <x:f>ROUND('Inputs'!$C$4*'Inputs'!$C$7*'Inputs'!$C$5*C4973/3600,1)</x:f>
        <x:v>4304.4</x:v>
      </x:c>
      <x:c r="Q4973" s="33" t="n">
        <x:f>ROUND(('Inputs'!$C$4/B4973)*'Inputs'!$C$7*'Inputs'!$C$6*D4973/3600,1)</x:f>
        <x:v>1088.6</x:v>
      </x:c>
      <x:c r="R4973" s="59" t="n">
        <x:f>ROUND((P4973-Q4973)*O4973-('Inputs'!$C$4/B4973)*(I4973/J4973+K4973)-'Inputs'!$C$4*L4973-('Inputs'!$C$4*'Inputs'!$C$20*'Inputs'!$C$21*'Inputs'!$C$22/1000)*M4973*N4973,0)</x:f>
        <x:v>113767</x:v>
      </x:c>
      <x:c r="S4973" s="59" t="n">
        <x:f>ROUND(R4973/'Inputs'!$C$4,2)</x:f>
        <x:v>11.38</x:v>
      </x:c>
      <x:c r="T4973" s="33" t="n">
        <x:f>ROUND((P4973-Q4973)*G4973*'Inputs'!$C$25/1000,1)</x:f>
        <x:v>72.3</x:v>
      </x:c>
    </x:row>
    <x:row r="4974">
      <x:c r="A4974" t="n">
        <x:v>4959</x:v>
      </x:c>
      <x:c r="B4974" s="68" t="n">
        <x:v>30.7</x:v>
      </x:c>
      <x:c r="C4974" s="68" t="n">
        <x:v>26.6</x:v>
      </x:c>
      <x:c r="D4974" s="68" t="n">
        <x:v>211.2</x:v>
      </x:c>
      <x:c r="E4974" s="68" t="n">
        <x:v>22.3</x:v>
      </x:c>
      <x:c r="F4974" s="68" t="n">
        <x:v>46.5</x:v>
      </x:c>
      <x:c r="G4974" s="68" t="n">
        <x:v>9.7</x:v>
      </x:c>
      <x:c r="H4974" s="69" t="n">
        <x:v>1.772</x:v>
      </x:c>
      <x:c r="I4974" s="68" t="n">
        <x:v>6444</x:v>
      </x:c>
      <x:c r="J4974" s="68" t="n">
        <x:v>13.7</x:v>
      </x:c>
      <x:c r="K4974" s="68" t="n">
        <x:v>752</x:v>
      </x:c>
      <x:c r="L4974" s="68" t="n">
        <x:v>4.8</x:v>
      </x:c>
      <x:c r="M4974" s="70" t="n">
        <x:v>0.057</x:v>
      </x:c>
      <x:c r="N4974" s="71" t="n">
        <x:v>65</x:v>
      </x:c>
      <x:c r="O4974" s="33" t="n">
        <x:f>ROUND(3*E4974+F4974+G4974*H4974,1)</x:f>
        <x:v>130.6</x:v>
      </x:c>
      <x:c r="P4974" s="33" t="n">
        <x:f>ROUND('Inputs'!$C$4*'Inputs'!$C$7*'Inputs'!$C$5*C4974/3600,1)</x:f>
        <x:v>3842.2</x:v>
      </x:c>
      <x:c r="Q4974" s="33" t="n">
        <x:f>ROUND(('Inputs'!$C$4/B4974)*'Inputs'!$C$7*'Inputs'!$C$6*D4974/3600,1)</x:f>
        <x:v>1987.4</x:v>
      </x:c>
      <x:c r="R4974" s="59" t="n">
        <x:f>ROUND((P4974-Q4974)*O4974-('Inputs'!$C$4/B4974)*(I4974/J4974+K4974)-'Inputs'!$C$4*L4974-('Inputs'!$C$4*'Inputs'!$C$20*'Inputs'!$C$21*'Inputs'!$C$22/1000)*M4974*N4974,0)</x:f>
        <x:v>-212213</x:v>
      </x:c>
      <x:c r="S4974" s="59" t="n">
        <x:f>ROUND(R4974/'Inputs'!$C$4,2)</x:f>
        <x:v>-21.22</x:v>
      </x:c>
      <x:c r="T4974" s="33" t="n">
        <x:f>ROUND((P4974-Q4974)*G4974*'Inputs'!$C$25/1000,1)</x:f>
        <x:v>46.5</x:v>
      </x:c>
    </x:row>
    <x:row r="4975">
      <x:c r="A4975" t="n">
        <x:v>4960</x:v>
      </x:c>
      <x:c r="B4975" s="68" t="n">
        <x:v>26.2</x:v>
      </x:c>
      <x:c r="C4975" s="68" t="n">
        <x:v>26.1</x:v>
      </x:c>
      <x:c r="D4975" s="68" t="n">
        <x:v>193.4</x:v>
      </x:c>
      <x:c r="E4975" s="68" t="n">
        <x:v>26.6</x:v>
      </x:c>
      <x:c r="F4975" s="68" t="n">
        <x:v>43</x:v>
      </x:c>
      <x:c r="G4975" s="68" t="n">
        <x:v>7.7</x:v>
      </x:c>
      <x:c r="H4975" s="69" t="n">
        <x:v>1.855</x:v>
      </x:c>
      <x:c r="I4975" s="68" t="n">
        <x:v>7878</x:v>
      </x:c>
      <x:c r="J4975" s="68" t="n">
        <x:v>11.4</x:v>
      </x:c>
      <x:c r="K4975" s="68" t="n">
        <x:v>739</x:v>
      </x:c>
      <x:c r="L4975" s="68" t="n">
        <x:v>4.7</x:v>
      </x:c>
      <x:c r="M4975" s="70" t="n">
        <x:v>0.056</x:v>
      </x:c>
      <x:c r="N4975" s="71" t="n">
        <x:v>76</x:v>
      </x:c>
      <x:c r="O4975" s="33" t="n">
        <x:f>ROUND(3*E4975+F4975+G4975*H4975,1)</x:f>
        <x:v>137.1</x:v>
      </x:c>
      <x:c r="P4975" s="33" t="n">
        <x:f>ROUND('Inputs'!$C$4*'Inputs'!$C$7*'Inputs'!$C$5*C4975/3600,1)</x:f>
        <x:v>3770</x:v>
      </x:c>
      <x:c r="Q4975" s="33" t="n">
        <x:f>ROUND(('Inputs'!$C$4/B4975)*'Inputs'!$C$7*'Inputs'!$C$6*D4975/3600,1)</x:f>
        <x:v>2132.5</x:v>
      </x:c>
      <x:c r="R4975" s="59" t="n">
        <x:f>ROUND((P4975-Q4975)*O4975-('Inputs'!$C$4/B4975)*(I4975/J4975+K4975)-'Inputs'!$C$4*L4975-('Inputs'!$C$4*'Inputs'!$C$20*'Inputs'!$C$21*'Inputs'!$C$22/1000)*M4975*N4975,0)</x:f>
        <x:v>-377837</x:v>
      </x:c>
      <x:c r="S4975" s="59" t="n">
        <x:f>ROUND(R4975/'Inputs'!$C$4,2)</x:f>
        <x:v>-37.78</x:v>
      </x:c>
      <x:c r="T4975" s="33" t="n">
        <x:f>ROUND((P4975-Q4975)*G4975*'Inputs'!$C$25/1000,1)</x:f>
        <x:v>32.6</x:v>
      </x:c>
    </x:row>
    <x:row r="4976">
      <x:c r="A4976" t="n">
        <x:v>4961</x:v>
      </x:c>
      <x:c r="B4976" s="68" t="n">
        <x:v>34.2</x:v>
      </x:c>
      <x:c r="C4976" s="68" t="n">
        <x:v>33.4</x:v>
      </x:c>
      <x:c r="D4976" s="68" t="n">
        <x:v>175.6</x:v>
      </x:c>
      <x:c r="E4976" s="68" t="n">
        <x:v>27.8</x:v>
      </x:c>
      <x:c r="F4976" s="68" t="n">
        <x:v>47.6</x:v>
      </x:c>
      <x:c r="G4976" s="68" t="n">
        <x:v>9.5</x:v>
      </x:c>
      <x:c r="H4976" s="69" t="n">
        <x:v>1.65</x:v>
      </x:c>
      <x:c r="I4976" s="68" t="n">
        <x:v>6763</x:v>
      </x:c>
      <x:c r="J4976" s="68" t="n">
        <x:v>9.9</x:v>
      </x:c>
      <x:c r="K4976" s="68" t="n">
        <x:v>600</x:v>
      </x:c>
      <x:c r="L4976" s="68" t="n">
        <x:v>4.7</x:v>
      </x:c>
      <x:c r="M4976" s="70" t="n">
        <x:v>0.012</x:v>
      </x:c>
      <x:c r="N4976" s="71" t="n">
        <x:v>145</x:v>
      </x:c>
      <x:c r="O4976" s="33" t="n">
        <x:f>ROUND(3*E4976+F4976+G4976*H4976,1)</x:f>
        <x:v>146.7</x:v>
      </x:c>
      <x:c r="P4976" s="33" t="n">
        <x:f>ROUND('Inputs'!$C$4*'Inputs'!$C$7*'Inputs'!$C$5*C4976/3600,1)</x:f>
        <x:v>4824.4</x:v>
      </x:c>
      <x:c r="Q4976" s="33" t="n">
        <x:f>ROUND(('Inputs'!$C$4/B4976)*'Inputs'!$C$7*'Inputs'!$C$6*D4976/3600,1)</x:f>
        <x:v>1483.3</x:v>
      </x:c>
      <x:c r="R4976" s="59" t="n">
        <x:f>ROUND((P4976-Q4976)*O4976-('Inputs'!$C$4/B4976)*(I4976/J4976+K4976)-'Inputs'!$C$4*L4976-('Inputs'!$C$4*'Inputs'!$C$20*'Inputs'!$C$21*'Inputs'!$C$22/1000)*M4976*N4976,0)</x:f>
        <x:v>64064</x:v>
      </x:c>
      <x:c r="S4976" s="59" t="n">
        <x:f>ROUND(R4976/'Inputs'!$C$4,2)</x:f>
        <x:v>6.41</x:v>
      </x:c>
      <x:c r="T4976" s="33" t="n">
        <x:f>ROUND((P4976-Q4976)*G4976*'Inputs'!$C$25/1000,1)</x:f>
        <x:v>82</x:v>
      </x:c>
    </x:row>
    <x:row r="4977">
      <x:c r="A4977" t="n">
        <x:v>4962</x:v>
      </x:c>
      <x:c r="B4977" s="68" t="n">
        <x:v>26.7</x:v>
      </x:c>
      <x:c r="C4977" s="68" t="n">
        <x:v>33.1</x:v>
      </x:c>
      <x:c r="D4977" s="68" t="n">
        <x:v>229.6</x:v>
      </x:c>
      <x:c r="E4977" s="68" t="n">
        <x:v>21.9</x:v>
      </x:c>
      <x:c r="F4977" s="68" t="n">
        <x:v>45</x:v>
      </x:c>
      <x:c r="G4977" s="68" t="n">
        <x:v>9.7</x:v>
      </x:c>
      <x:c r="H4977" s="69" t="n">
        <x:v>1.903</x:v>
      </x:c>
      <x:c r="I4977" s="68" t="n">
        <x:v>5962</x:v>
      </x:c>
      <x:c r="J4977" s="68" t="n">
        <x:v>11.2</x:v>
      </x:c>
      <x:c r="K4977" s="68" t="n">
        <x:v>438</x:v>
      </x:c>
      <x:c r="L4977" s="68" t="n">
        <x:v>5.4</x:v>
      </x:c>
      <x:c r="M4977" s="70" t="n">
        <x:v>0.042</x:v>
      </x:c>
      <x:c r="N4977" s="71" t="n">
        <x:v>88</x:v>
      </x:c>
      <x:c r="O4977" s="33" t="n">
        <x:f>ROUND(3*E4977+F4977+G4977*H4977,1)</x:f>
        <x:v>129.2</x:v>
      </x:c>
      <x:c r="P4977" s="33" t="n">
        <x:f>ROUND('Inputs'!$C$4*'Inputs'!$C$7*'Inputs'!$C$5*C4977/3600,1)</x:f>
        <x:v>4781.1</x:v>
      </x:c>
      <x:c r="Q4977" s="33" t="n">
        <x:f>ROUND(('Inputs'!$C$4/B4977)*'Inputs'!$C$7*'Inputs'!$C$6*D4977/3600,1)</x:f>
        <x:v>2484.2</x:v>
      </x:c>
      <x:c r="R4977" s="59" t="n">
        <x:f>ROUND((P4977-Q4977)*O4977-('Inputs'!$C$4/B4977)*(I4977/J4977+K4977)-'Inputs'!$C$4*L4977-('Inputs'!$C$4*'Inputs'!$C$20*'Inputs'!$C$21*'Inputs'!$C$22/1000)*M4977*N4977,0)</x:f>
        <x:v>-128922</x:v>
      </x:c>
      <x:c r="S4977" s="59" t="n">
        <x:f>ROUND(R4977/'Inputs'!$C$4,2)</x:f>
        <x:v>-12.89</x:v>
      </x:c>
      <x:c r="T4977" s="33" t="n">
        <x:f>ROUND((P4977-Q4977)*G4977*'Inputs'!$C$25/1000,1)</x:f>
        <x:v>57.6</x:v>
      </x:c>
    </x:row>
    <x:row r="4978">
      <x:c r="A4978" t="n">
        <x:v>4963</x:v>
      </x:c>
      <x:c r="B4978" s="68" t="n">
        <x:v>25.6</x:v>
      </x:c>
      <x:c r="C4978" s="68" t="n">
        <x:v>28.5</x:v>
      </x:c>
      <x:c r="D4978" s="68" t="n">
        <x:v>228</x:v>
      </x:c>
      <x:c r="E4978" s="68" t="n">
        <x:v>27.2</x:v>
      </x:c>
      <x:c r="F4978" s="68" t="n">
        <x:v>31.8</x:v>
      </x:c>
      <x:c r="G4978" s="68" t="n">
        <x:v>8</x:v>
      </x:c>
      <x:c r="H4978" s="69" t="n">
        <x:v>1.777</x:v>
      </x:c>
      <x:c r="I4978" s="68" t="n">
        <x:v>8292</x:v>
      </x:c>
      <x:c r="J4978" s="68" t="n">
        <x:v>9.6</x:v>
      </x:c>
      <x:c r="K4978" s="68" t="n">
        <x:v>712</x:v>
      </x:c>
      <x:c r="L4978" s="68" t="n">
        <x:v>4.5</x:v>
      </x:c>
      <x:c r="M4978" s="70" t="n">
        <x:v>0.065</x:v>
      </x:c>
      <x:c r="N4978" s="71" t="n">
        <x:v>126</x:v>
      </x:c>
      <x:c r="O4978" s="33" t="n">
        <x:f>ROUND(3*E4978+F4978+G4978*H4978,1)</x:f>
        <x:v>127.6</x:v>
      </x:c>
      <x:c r="P4978" s="33" t="n">
        <x:f>ROUND('Inputs'!$C$4*'Inputs'!$C$7*'Inputs'!$C$5*C4978/3600,1)</x:f>
        <x:v>4116.7</x:v>
      </x:c>
      <x:c r="Q4978" s="33" t="n">
        <x:f>ROUND(('Inputs'!$C$4/B4978)*'Inputs'!$C$7*'Inputs'!$C$6*D4978/3600,1)</x:f>
        <x:v>2572.9</x:v>
      </x:c>
      <x:c r="R4978" s="59" t="n">
        <x:f>ROUND((P4978-Q4978)*O4978-('Inputs'!$C$4/B4978)*(I4978/J4978+K4978)-'Inputs'!$C$4*L4978-('Inputs'!$C$4*'Inputs'!$C$20*'Inputs'!$C$21*'Inputs'!$C$22/1000)*M4978*N4978,0)</x:f>
        <x:v>-481853</x:v>
      </x:c>
      <x:c r="S4978" s="59" t="n">
        <x:f>ROUND(R4978/'Inputs'!$C$4,2)</x:f>
        <x:v>-48.19</x:v>
      </x:c>
      <x:c r="T4978" s="33" t="n">
        <x:f>ROUND((P4978-Q4978)*G4978*'Inputs'!$C$25/1000,1)</x:f>
        <x:v>31.9</x:v>
      </x:c>
    </x:row>
    <x:row r="4979">
      <x:c r="A4979" t="n">
        <x:v>4964</x:v>
      </x:c>
      <x:c r="B4979" s="68" t="n">
        <x:v>46.1</x:v>
      </x:c>
      <x:c r="C4979" s="68" t="n">
        <x:v>28.4</x:v>
      </x:c>
      <x:c r="D4979" s="68" t="n">
        <x:v>177.5</x:v>
      </x:c>
      <x:c r="E4979" s="68" t="n">
        <x:v>24.2</x:v>
      </x:c>
      <x:c r="F4979" s="68" t="n">
        <x:v>38.9</x:v>
      </x:c>
      <x:c r="G4979" s="68" t="n">
        <x:v>9</x:v>
      </x:c>
      <x:c r="H4979" s="69" t="n">
        <x:v>1.982</x:v>
      </x:c>
      <x:c r="I4979" s="68" t="n">
        <x:v>5540</x:v>
      </x:c>
      <x:c r="J4979" s="68" t="n">
        <x:v>13.4</x:v>
      </x:c>
      <x:c r="K4979" s="68" t="n">
        <x:v>406</x:v>
      </x:c>
      <x:c r="L4979" s="68" t="n">
        <x:v>1.8</x:v>
      </x:c>
      <x:c r="M4979" s="70" t="n">
        <x:v>0.023</x:v>
      </x:c>
      <x:c r="N4979" s="71" t="n">
        <x:v>154</x:v>
      </x:c>
      <x:c r="O4979" s="33" t="n">
        <x:f>ROUND(3*E4979+F4979+G4979*H4979,1)</x:f>
        <x:v>129.3</x:v>
      </x:c>
      <x:c r="P4979" s="33" t="n">
        <x:f>ROUND('Inputs'!$C$4*'Inputs'!$C$7*'Inputs'!$C$5*C4979/3600,1)</x:f>
        <x:v>4102.2</x:v>
      </x:c>
      <x:c r="Q4979" s="33" t="n">
        <x:f>ROUND(('Inputs'!$C$4/B4979)*'Inputs'!$C$7*'Inputs'!$C$6*D4979/3600,1)</x:f>
        <x:v>1112.3</x:v>
      </x:c>
      <x:c r="R4979" s="59" t="n">
        <x:f>ROUND((P4979-Q4979)*O4979-('Inputs'!$C$4/B4979)*(I4979/J4979+K4979)-'Inputs'!$C$4*L4979-('Inputs'!$C$4*'Inputs'!$C$20*'Inputs'!$C$21*'Inputs'!$C$22/1000)*M4979*N4979,0)</x:f>
        <x:v>182922</x:v>
      </x:c>
      <x:c r="S4979" s="59" t="n">
        <x:f>ROUND(R4979/'Inputs'!$C$4,2)</x:f>
        <x:v>18.29</x:v>
      </x:c>
      <x:c r="T4979" s="33" t="n">
        <x:f>ROUND((P4979-Q4979)*G4979*'Inputs'!$C$25/1000,1)</x:f>
        <x:v>69.5</x:v>
      </x:c>
    </x:row>
    <x:row r="4980">
      <x:c r="A4980" t="n">
        <x:v>4965</x:v>
      </x:c>
      <x:c r="B4980" s="68" t="n">
        <x:v>49.2</x:v>
      </x:c>
      <x:c r="C4980" s="68" t="n">
        <x:v>26.1</x:v>
      </x:c>
      <x:c r="D4980" s="68" t="n">
        <x:v>276.4</x:v>
      </x:c>
      <x:c r="E4980" s="68" t="n">
        <x:v>25.9</x:v>
      </x:c>
      <x:c r="F4980" s="68" t="n">
        <x:v>44.5</x:v>
      </x:c>
      <x:c r="G4980" s="68" t="n">
        <x:v>7.7</x:v>
      </x:c>
      <x:c r="H4980" s="69" t="n">
        <x:v>1.735</x:v>
      </x:c>
      <x:c r="I4980" s="68" t="n">
        <x:v>7983</x:v>
      </x:c>
      <x:c r="J4980" s="68" t="n">
        <x:v>13.1</x:v>
      </x:c>
      <x:c r="K4980" s="68" t="n">
        <x:v>517</x:v>
      </x:c>
      <x:c r="L4980" s="68" t="n">
        <x:v>4.9</x:v>
      </x:c>
      <x:c r="M4980" s="70" t="n">
        <x:v>0.048</x:v>
      </x:c>
      <x:c r="N4980" s="71" t="n">
        <x:v>88</x:v>
      </x:c>
      <x:c r="O4980" s="33" t="n">
        <x:f>ROUND(3*E4980+F4980+G4980*H4980,1)</x:f>
        <x:v>135.6</x:v>
      </x:c>
      <x:c r="P4980" s="33" t="n">
        <x:f>ROUND('Inputs'!$C$4*'Inputs'!$C$7*'Inputs'!$C$5*C4980/3600,1)</x:f>
        <x:v>3770</x:v>
      </x:c>
      <x:c r="Q4980" s="33" t="n">
        <x:f>ROUND(('Inputs'!$C$4/B4980)*'Inputs'!$C$7*'Inputs'!$C$6*D4980/3600,1)</x:f>
        <x:v>1622.9</x:v>
      </x:c>
      <x:c r="R4980" s="59" t="n">
        <x:f>ROUND((P4980-Q4980)*O4980-('Inputs'!$C$4/B4980)*(I4980/J4980+K4980)-'Inputs'!$C$4*L4980-('Inputs'!$C$4*'Inputs'!$C$20*'Inputs'!$C$21*'Inputs'!$C$22/1000)*M4980*N4980,0)</x:f>
        <x:v>3760</x:v>
      </x:c>
      <x:c r="S4980" s="59" t="n">
        <x:f>ROUND(R4980/'Inputs'!$C$4,2)</x:f>
        <x:v>0.38</x:v>
      </x:c>
      <x:c r="T4980" s="33" t="n">
        <x:f>ROUND((P4980-Q4980)*G4980*'Inputs'!$C$25/1000,1)</x:f>
        <x:v>42.7</x:v>
      </x:c>
    </x:row>
    <x:row r="4981">
      <x:c r="A4981" t="n">
        <x:v>4966</x:v>
      </x:c>
      <x:c r="B4981" s="68" t="n">
        <x:v>50.1</x:v>
      </x:c>
      <x:c r="C4981" s="68" t="n">
        <x:v>28.6</x:v>
      </x:c>
      <x:c r="D4981" s="68" t="n">
        <x:v>232.8</x:v>
      </x:c>
      <x:c r="E4981" s="68" t="n">
        <x:v>25.9</x:v>
      </x:c>
      <x:c r="F4981" s="68" t="n">
        <x:v>53.1</x:v>
      </x:c>
      <x:c r="G4981" s="68" t="n">
        <x:v>10.5</x:v>
      </x:c>
      <x:c r="H4981" s="69" t="n">
        <x:v>1.865</x:v>
      </x:c>
      <x:c r="I4981" s="68" t="n">
        <x:v>6272</x:v>
      </x:c>
      <x:c r="J4981" s="68" t="n">
        <x:v>9.7</x:v>
      </x:c>
      <x:c r="K4981" s="68" t="n">
        <x:v>554</x:v>
      </x:c>
      <x:c r="L4981" s="68" t="n">
        <x:v>4</x:v>
      </x:c>
      <x:c r="M4981" s="70" t="n">
        <x:v>0.097</x:v>
      </x:c>
      <x:c r="N4981" s="71" t="n">
        <x:v>70</x:v>
      </x:c>
      <x:c r="O4981" s="33" t="n">
        <x:f>ROUND(3*E4981+F4981+G4981*H4981,1)</x:f>
        <x:v>150.4</x:v>
      </x:c>
      <x:c r="P4981" s="33" t="n">
        <x:f>ROUND('Inputs'!$C$4*'Inputs'!$C$7*'Inputs'!$C$5*C4981/3600,1)</x:f>
        <x:v>4131.1</x:v>
      </x:c>
      <x:c r="Q4981" s="33" t="n">
        <x:f>ROUND(('Inputs'!$C$4/B4981)*'Inputs'!$C$7*'Inputs'!$C$6*D4981/3600,1)</x:f>
        <x:v>1342.4</x:v>
      </x:c>
      <x:c r="R4981" s="59" t="n">
        <x:f>ROUND((P4981-Q4981)*O4981-('Inputs'!$C$4/B4981)*(I4981/J4981+K4981)-'Inputs'!$C$4*L4981-('Inputs'!$C$4*'Inputs'!$C$20*'Inputs'!$C$21*'Inputs'!$C$22/1000)*M4981*N4981,0)</x:f>
        <x:v>124597</x:v>
      </x:c>
      <x:c r="S4981" s="59" t="n">
        <x:f>ROUND(R4981/'Inputs'!$C$4,2)</x:f>
        <x:v>12.46</x:v>
      </x:c>
      <x:c r="T4981" s="33" t="n">
        <x:f>ROUND((P4981-Q4981)*G4981*'Inputs'!$C$25/1000,1)</x:f>
        <x:v>75.6</x:v>
      </x:c>
    </x:row>
    <x:row r="4982">
      <x:c r="A4982" t="n">
        <x:v>4967</x:v>
      </x:c>
      <x:c r="B4982" s="68" t="n">
        <x:v>26.5</x:v>
      </x:c>
      <x:c r="C4982" s="68" t="n">
        <x:v>35.8</x:v>
      </x:c>
      <x:c r="D4982" s="68" t="n">
        <x:v>246.6</x:v>
      </x:c>
      <x:c r="E4982" s="68" t="n">
        <x:v>27.9</x:v>
      </x:c>
      <x:c r="F4982" s="68" t="n">
        <x:v>50.7</x:v>
      </x:c>
      <x:c r="G4982" s="68" t="n">
        <x:v>8.7</x:v>
      </x:c>
      <x:c r="H4982" s="69" t="n">
        <x:v>1.903</x:v>
      </x:c>
      <x:c r="I4982" s="68" t="n">
        <x:v>7779</x:v>
      </x:c>
      <x:c r="J4982" s="68" t="n">
        <x:v>14.7</x:v>
      </x:c>
      <x:c r="K4982" s="68" t="n">
        <x:v>796</x:v>
      </x:c>
      <x:c r="L4982" s="68" t="n">
        <x:v>2.7</x:v>
      </x:c>
      <x:c r="M4982" s="70" t="n">
        <x:v>0.075</x:v>
      </x:c>
      <x:c r="N4982" s="71" t="n">
        <x:v>111</x:v>
      </x:c>
      <x:c r="O4982" s="33" t="n">
        <x:f>ROUND(3*E4982+F4982+G4982*H4982,1)</x:f>
        <x:v>151</x:v>
      </x:c>
      <x:c r="P4982" s="33" t="n">
        <x:f>ROUND('Inputs'!$C$4*'Inputs'!$C$7*'Inputs'!$C$5*C4982/3600,1)</x:f>
        <x:v>5171.1</x:v>
      </x:c>
      <x:c r="Q4982" s="33" t="n">
        <x:f>ROUND(('Inputs'!$C$4/B4982)*'Inputs'!$C$7*'Inputs'!$C$6*D4982/3600,1)</x:f>
        <x:v>2688.3</x:v>
      </x:c>
      <x:c r="R4982" s="59" t="n">
        <x:f>ROUND((P4982-Q4982)*O4982-('Inputs'!$C$4/B4982)*(I4982/J4982+K4982)-'Inputs'!$C$4*L4982-('Inputs'!$C$4*'Inputs'!$C$20*'Inputs'!$C$21*'Inputs'!$C$22/1000)*M4982*N4982,0)</x:f>
        <x:v>-170782</x:v>
      </x:c>
      <x:c r="S4982" s="59" t="n">
        <x:f>ROUND(R4982/'Inputs'!$C$4,2)</x:f>
        <x:v>-17.08</x:v>
      </x:c>
      <x:c r="T4982" s="33" t="n">
        <x:f>ROUND((P4982-Q4982)*G4982*'Inputs'!$C$25/1000,1)</x:f>
        <x:v>55.8</x:v>
      </x:c>
    </x:row>
    <x:row r="4983">
      <x:c r="A4983" t="n">
        <x:v>4968</x:v>
      </x:c>
      <x:c r="B4983" s="68" t="n">
        <x:v>52.1</x:v>
      </x:c>
      <x:c r="C4983" s="68" t="n">
        <x:v>32.7</x:v>
      </x:c>
      <x:c r="D4983" s="68" t="n">
        <x:v>239.9</x:v>
      </x:c>
      <x:c r="E4983" s="68" t="n">
        <x:v>25.8</x:v>
      </x:c>
      <x:c r="F4983" s="68" t="n">
        <x:v>32.7</x:v>
      </x:c>
      <x:c r="G4983" s="68" t="n">
        <x:v>10.5</x:v>
      </x:c>
      <x:c r="H4983" s="69" t="n">
        <x:v>2.033</x:v>
      </x:c>
      <x:c r="I4983" s="68" t="n">
        <x:v>7716</x:v>
      </x:c>
      <x:c r="J4983" s="68" t="n">
        <x:v>12.6</x:v>
      </x:c>
      <x:c r="K4983" s="68" t="n">
        <x:v>852</x:v>
      </x:c>
      <x:c r="L4983" s="68" t="n">
        <x:v>2.8</x:v>
      </x:c>
      <x:c r="M4983" s="70" t="n">
        <x:v>0.045</x:v>
      </x:c>
      <x:c r="N4983" s="71" t="n">
        <x:v>71</x:v>
      </x:c>
      <x:c r="O4983" s="33" t="n">
        <x:f>ROUND(3*E4983+F4983+G4983*H4983,1)</x:f>
        <x:v>131.4</x:v>
      </x:c>
      <x:c r="P4983" s="33" t="n">
        <x:f>ROUND('Inputs'!$C$4*'Inputs'!$C$7*'Inputs'!$C$5*C4983/3600,1)</x:f>
        <x:v>4723.3</x:v>
      </x:c>
      <x:c r="Q4983" s="33" t="n">
        <x:f>ROUND(('Inputs'!$C$4/B4983)*'Inputs'!$C$7*'Inputs'!$C$6*D4983/3600,1)</x:f>
        <x:v>1330.2</x:v>
      </x:c>
      <x:c r="R4983" s="59" t="n">
        <x:f>ROUND((P4983-Q4983)*O4983-('Inputs'!$C$4/B4983)*(I4983/J4983+K4983)-'Inputs'!$C$4*L4983-('Inputs'!$C$4*'Inputs'!$C$20*'Inputs'!$C$21*'Inputs'!$C$22/1000)*M4983*N4983,0)</x:f>
        <x:v>129638</x:v>
      </x:c>
      <x:c r="S4983" s="59" t="n">
        <x:f>ROUND(R4983/'Inputs'!$C$4,2)</x:f>
        <x:v>12.96</x:v>
      </x:c>
      <x:c r="T4983" s="33" t="n">
        <x:f>ROUND((P4983-Q4983)*G4983*'Inputs'!$C$25/1000,1)</x:f>
        <x:v>92</x:v>
      </x:c>
    </x:row>
    <x:row r="4984">
      <x:c r="A4984" t="n">
        <x:v>4969</x:v>
      </x:c>
      <x:c r="B4984" s="68" t="n">
        <x:v>42.9</x:v>
      </x:c>
      <x:c r="C4984" s="68" t="n">
        <x:v>27.3</x:v>
      </x:c>
      <x:c r="D4984" s="68" t="n">
        <x:v>224.8</x:v>
      </x:c>
      <x:c r="E4984" s="68" t="n">
        <x:v>20.9</x:v>
      </x:c>
      <x:c r="F4984" s="68" t="n">
        <x:v>46.3</x:v>
      </x:c>
      <x:c r="G4984" s="68" t="n">
        <x:v>11</x:v>
      </x:c>
      <x:c r="H4984" s="69" t="n">
        <x:v>1.901</x:v>
      </x:c>
      <x:c r="I4984" s="68" t="n">
        <x:v>6572</x:v>
      </x:c>
      <x:c r="J4984" s="68" t="n">
        <x:v>14</x:v>
      </x:c>
      <x:c r="K4984" s="68" t="n">
        <x:v>879</x:v>
      </x:c>
      <x:c r="L4984" s="68" t="n">
        <x:v>2</x:v>
      </x:c>
      <x:c r="M4984" s="70" t="n">
        <x:v>0.066</x:v>
      </x:c>
      <x:c r="N4984" s="71" t="n">
        <x:v>94</x:v>
      </x:c>
      <x:c r="O4984" s="33" t="n">
        <x:f>ROUND(3*E4984+F4984+G4984*H4984,1)</x:f>
        <x:v>129.9</x:v>
      </x:c>
      <x:c r="P4984" s="33" t="n">
        <x:f>ROUND('Inputs'!$C$4*'Inputs'!$C$7*'Inputs'!$C$5*C4984/3600,1)</x:f>
        <x:v>3943.3</x:v>
      </x:c>
      <x:c r="Q4984" s="33" t="n">
        <x:f>ROUND(('Inputs'!$C$4/B4984)*'Inputs'!$C$7*'Inputs'!$C$6*D4984/3600,1)</x:f>
        <x:v>1513.8</x:v>
      </x:c>
      <x:c r="R4984" s="59" t="n">
        <x:f>ROUND((P4984-Q4984)*O4984-('Inputs'!$C$4/B4984)*(I4984/J4984+K4984)-'Inputs'!$C$4*L4984-('Inputs'!$C$4*'Inputs'!$C$20*'Inputs'!$C$21*'Inputs'!$C$22/1000)*M4984*N4984,0)</x:f>
        <x:v>-32600</x:v>
      </x:c>
      <x:c r="S4984" s="59" t="n">
        <x:f>ROUND(R4984/'Inputs'!$C$4,2)</x:f>
        <x:v>-3.26</x:v>
      </x:c>
      <x:c r="T4984" s="33" t="n">
        <x:f>ROUND((P4984-Q4984)*G4984*'Inputs'!$C$25/1000,1)</x:f>
        <x:v>69</x:v>
      </x:c>
    </x:row>
    <x:row r="4985">
      <x:c r="A4985" t="n">
        <x:v>4970</x:v>
      </x:c>
      <x:c r="B4985" s="68" t="n">
        <x:v>28</x:v>
      </x:c>
      <x:c r="C4985" s="68" t="n">
        <x:v>28.6</x:v>
      </x:c>
      <x:c r="D4985" s="68" t="n">
        <x:v>262.8</x:v>
      </x:c>
      <x:c r="E4985" s="68" t="n">
        <x:v>24</x:v>
      </x:c>
      <x:c r="F4985" s="68" t="n">
        <x:v>44.1</x:v>
      </x:c>
      <x:c r="G4985" s="68" t="n">
        <x:v>10.8</x:v>
      </x:c>
      <x:c r="H4985" s="69" t="n">
        <x:v>1.81</x:v>
      </x:c>
      <x:c r="I4985" s="68" t="n">
        <x:v>6578</x:v>
      </x:c>
      <x:c r="J4985" s="68" t="n">
        <x:v>11.9</x:v>
      </x:c>
      <x:c r="K4985" s="68" t="n">
        <x:v>530</x:v>
      </x:c>
      <x:c r="L4985" s="68" t="n">
        <x:v>5.3</x:v>
      </x:c>
      <x:c r="M4985" s="70" t="n">
        <x:v>0.073</x:v>
      </x:c>
      <x:c r="N4985" s="71" t="n">
        <x:v>138</x:v>
      </x:c>
      <x:c r="O4985" s="33" t="n">
        <x:f>ROUND(3*E4985+F4985+G4985*H4985,1)</x:f>
        <x:v>135.6</x:v>
      </x:c>
      <x:c r="P4985" s="33" t="n">
        <x:f>ROUND('Inputs'!$C$4*'Inputs'!$C$7*'Inputs'!$C$5*C4985/3600,1)</x:f>
        <x:v>4131.1</x:v>
      </x:c>
      <x:c r="Q4985" s="33" t="n">
        <x:f>ROUND(('Inputs'!$C$4/B4985)*'Inputs'!$C$7*'Inputs'!$C$6*D4985/3600,1)</x:f>
        <x:v>2711.4</x:v>
      </x:c>
      <x:c r="R4985" s="59" t="n">
        <x:f>ROUND((P4985-Q4985)*O4985-('Inputs'!$C$4/B4985)*(I4985/J4985+K4985)-'Inputs'!$C$4*L4985-('Inputs'!$C$4*'Inputs'!$C$20*'Inputs'!$C$21*'Inputs'!$C$22/1000)*M4985*N4985,0)</x:f>
        <x:v>-269720</x:v>
      </x:c>
      <x:c r="S4985" s="59" t="n">
        <x:f>ROUND(R4985/'Inputs'!$C$4,2)</x:f>
        <x:v>-26.97</x:v>
      </x:c>
      <x:c r="T4985" s="33" t="n">
        <x:f>ROUND((P4985-Q4985)*G4985*'Inputs'!$C$25/1000,1)</x:f>
        <x:v>39.6</x:v>
      </x:c>
    </x:row>
    <x:row r="4986">
      <x:c r="A4986" t="n">
        <x:v>4971</x:v>
      </x:c>
      <x:c r="B4986" s="68" t="n">
        <x:v>59.9</x:v>
      </x:c>
      <x:c r="C4986" s="68" t="n">
        <x:v>27.8</x:v>
      </x:c>
      <x:c r="D4986" s="68" t="n">
        <x:v>210.4</x:v>
      </x:c>
      <x:c r="E4986" s="68" t="n">
        <x:v>23.2</x:v>
      </x:c>
      <x:c r="F4986" s="68" t="n">
        <x:v>50.8</x:v>
      </x:c>
      <x:c r="G4986" s="68" t="n">
        <x:v>8.7</x:v>
      </x:c>
      <x:c r="H4986" s="69" t="n">
        <x:v>2.03</x:v>
      </x:c>
      <x:c r="I4986" s="68" t="n">
        <x:v>5942</x:v>
      </x:c>
      <x:c r="J4986" s="68" t="n">
        <x:v>11.5</x:v>
      </x:c>
      <x:c r="K4986" s="68" t="n">
        <x:v>646</x:v>
      </x:c>
      <x:c r="L4986" s="68" t="n">
        <x:v>3.9</x:v>
      </x:c>
      <x:c r="M4986" s="70" t="n">
        <x:v>0.025</x:v>
      </x:c>
      <x:c r="N4986" s="71" t="n">
        <x:v>66</x:v>
      </x:c>
      <x:c r="O4986" s="33" t="n">
        <x:f>ROUND(3*E4986+F4986+G4986*H4986,1)</x:f>
        <x:v>138.1</x:v>
      </x:c>
      <x:c r="P4986" s="33" t="n">
        <x:f>ROUND('Inputs'!$C$4*'Inputs'!$C$7*'Inputs'!$C$5*C4986/3600,1)</x:f>
        <x:v>4015.6</x:v>
      </x:c>
      <x:c r="Q4986" s="33" t="n">
        <x:f>ROUND(('Inputs'!$C$4/B4986)*'Inputs'!$C$7*'Inputs'!$C$6*D4986/3600,1)</x:f>
        <x:v>1014.7</x:v>
      </x:c>
      <x:c r="R4986" s="59" t="n">
        <x:f>ROUND((P4986-Q4986)*O4986-('Inputs'!$C$4/B4986)*(I4986/J4986+K4986)-'Inputs'!$C$4*L4986-('Inputs'!$C$4*'Inputs'!$C$20*'Inputs'!$C$21*'Inputs'!$C$22/1000)*M4986*N4986,0)</x:f>
        <x:v>177629</x:v>
      </x:c>
      <x:c r="S4986" s="59" t="n">
        <x:f>ROUND(R4986/'Inputs'!$C$4,2)</x:f>
        <x:v>17.76</x:v>
      </x:c>
      <x:c r="T4986" s="33" t="n">
        <x:f>ROUND((P4986-Q4986)*G4986*'Inputs'!$C$25/1000,1)</x:f>
        <x:v>67.5</x:v>
      </x:c>
    </x:row>
    <x:row r="4987">
      <x:c r="A4987" t="n">
        <x:v>4972</x:v>
      </x:c>
      <x:c r="B4987" s="68" t="n">
        <x:v>28.6</x:v>
      </x:c>
      <x:c r="C4987" s="68" t="n">
        <x:v>30</x:v>
      </x:c>
      <x:c r="D4987" s="68" t="n">
        <x:v>184.3</x:v>
      </x:c>
      <x:c r="E4987" s="68" t="n">
        <x:v>21.8</x:v>
      </x:c>
      <x:c r="F4987" s="68" t="n">
        <x:v>51.8</x:v>
      </x:c>
      <x:c r="G4987" s="68" t="n">
        <x:v>8.9</x:v>
      </x:c>
      <x:c r="H4987" s="69" t="n">
        <x:v>1.744</x:v>
      </x:c>
      <x:c r="I4987" s="68" t="n">
        <x:v>6412</x:v>
      </x:c>
      <x:c r="J4987" s="68" t="n">
        <x:v>11.1</x:v>
      </x:c>
      <x:c r="K4987" s="68" t="n">
        <x:v>653</x:v>
      </x:c>
      <x:c r="L4987" s="68" t="n">
        <x:v>2.6</x:v>
      </x:c>
      <x:c r="M4987" s="70" t="n">
        <x:v>0.065</x:v>
      </x:c>
      <x:c r="N4987" s="71" t="n">
        <x:v>88</x:v>
      </x:c>
      <x:c r="O4987" s="33" t="n">
        <x:f>ROUND(3*E4987+F4987+G4987*H4987,1)</x:f>
        <x:v>132.7</x:v>
      </x:c>
      <x:c r="P4987" s="33" t="n">
        <x:f>ROUND('Inputs'!$C$4*'Inputs'!$C$7*'Inputs'!$C$5*C4987/3600,1)</x:f>
        <x:v>4333.3</x:v>
      </x:c>
      <x:c r="Q4987" s="33" t="n">
        <x:f>ROUND(('Inputs'!$C$4/B4987)*'Inputs'!$C$7*'Inputs'!$C$6*D4987/3600,1)</x:f>
        <x:v>1861.6</x:v>
      </x:c>
      <x:c r="R4987" s="59" t="n">
        <x:f>ROUND((P4987-Q4987)*O4987-('Inputs'!$C$4/B4987)*(I4987/J4987+K4987)-'Inputs'!$C$4*L4987-('Inputs'!$C$4*'Inputs'!$C$20*'Inputs'!$C$21*'Inputs'!$C$22/1000)*M4987*N4987,0)</x:f>
        <x:v>-141096</x:v>
      </x:c>
      <x:c r="S4987" s="59" t="n">
        <x:f>ROUND(R4987/'Inputs'!$C$4,2)</x:f>
        <x:v>-14.11</x:v>
      </x:c>
      <x:c r="T4987" s="33" t="n">
        <x:f>ROUND((P4987-Q4987)*G4987*'Inputs'!$C$25/1000,1)</x:f>
        <x:v>56.8</x:v>
      </x:c>
    </x:row>
    <x:row r="4988">
      <x:c r="A4988" t="n">
        <x:v>4973</x:v>
      </x:c>
      <x:c r="B4988" s="68" t="n">
        <x:v>52</x:v>
      </x:c>
      <x:c r="C4988" s="68" t="n">
        <x:v>28</x:v>
      </x:c>
      <x:c r="D4988" s="68" t="n">
        <x:v>180.7</x:v>
      </x:c>
      <x:c r="E4988" s="68" t="n">
        <x:v>26.8</x:v>
      </x:c>
      <x:c r="F4988" s="68" t="n">
        <x:v>40.5</x:v>
      </x:c>
      <x:c r="G4988" s="68" t="n">
        <x:v>10.4</x:v>
      </x:c>
      <x:c r="H4988" s="69" t="n">
        <x:v>1.715</x:v>
      </x:c>
      <x:c r="I4988" s="68" t="n">
        <x:v>8372</x:v>
      </x:c>
      <x:c r="J4988" s="68" t="n">
        <x:v>11.1</x:v>
      </x:c>
      <x:c r="K4988" s="68" t="n">
        <x:v>715</x:v>
      </x:c>
      <x:c r="L4988" s="68" t="n">
        <x:v>2.8</x:v>
      </x:c>
      <x:c r="M4988" s="70" t="n">
        <x:v>0.093</x:v>
      </x:c>
      <x:c r="N4988" s="71" t="n">
        <x:v>126</x:v>
      </x:c>
      <x:c r="O4988" s="33" t="n">
        <x:f>ROUND(3*E4988+F4988+G4988*H4988,1)</x:f>
        <x:v>138.7</x:v>
      </x:c>
      <x:c r="P4988" s="33" t="n">
        <x:f>ROUND('Inputs'!$C$4*'Inputs'!$C$7*'Inputs'!$C$5*C4988/3600,1)</x:f>
        <x:v>4044.4</x:v>
      </x:c>
      <x:c r="Q4988" s="33" t="n">
        <x:f>ROUND(('Inputs'!$C$4/B4988)*'Inputs'!$C$7*'Inputs'!$C$6*D4988/3600,1)</x:f>
        <x:v>1003.9</x:v>
      </x:c>
      <x:c r="R4988" s="59" t="n">
        <x:f>ROUND((P4988-Q4988)*O4988-('Inputs'!$C$4/B4988)*(I4988/J4988+K4988)-'Inputs'!$C$4*L4988-('Inputs'!$C$4*'Inputs'!$C$20*'Inputs'!$C$21*'Inputs'!$C$22/1000)*M4988*N4988,0)</x:f>
        <x:v>84969</x:v>
      </x:c>
      <x:c r="S4988" s="59" t="n">
        <x:f>ROUND(R4988/'Inputs'!$C$4,2)</x:f>
        <x:v>8.5</x:v>
      </x:c>
      <x:c r="T4988" s="33" t="n">
        <x:f>ROUND((P4988-Q4988)*G4988*'Inputs'!$C$25/1000,1)</x:f>
        <x:v>81.7</x:v>
      </x:c>
    </x:row>
    <x:row r="4989">
      <x:c r="A4989" t="n">
        <x:v>4974</x:v>
      </x:c>
      <x:c r="B4989" s="68" t="n">
        <x:v>28.2</x:v>
      </x:c>
      <x:c r="C4989" s="68" t="n">
        <x:v>28.9</x:v>
      </x:c>
      <x:c r="D4989" s="68" t="n">
        <x:v>247.8</x:v>
      </x:c>
      <x:c r="E4989" s="68" t="n">
        <x:v>21.9</x:v>
      </x:c>
      <x:c r="F4989" s="68" t="n">
        <x:v>51.7</x:v>
      </x:c>
      <x:c r="G4989" s="68" t="n">
        <x:v>7.1</x:v>
      </x:c>
      <x:c r="H4989" s="69" t="n">
        <x:v>1.928</x:v>
      </x:c>
      <x:c r="I4989" s="68" t="n">
        <x:v>5759</x:v>
      </x:c>
      <x:c r="J4989" s="68" t="n">
        <x:v>9.9</x:v>
      </x:c>
      <x:c r="K4989" s="68" t="n">
        <x:v>791</x:v>
      </x:c>
      <x:c r="L4989" s="68" t="n">
        <x:v>5.8</x:v>
      </x:c>
      <x:c r="M4989" s="70" t="n">
        <x:v>0.026</x:v>
      </x:c>
      <x:c r="N4989" s="71" t="n">
        <x:v>104</x:v>
      </x:c>
      <x:c r="O4989" s="33" t="n">
        <x:f>ROUND(3*E4989+F4989+G4989*H4989,1)</x:f>
        <x:v>131.1</x:v>
      </x:c>
      <x:c r="P4989" s="33" t="n">
        <x:f>ROUND('Inputs'!$C$4*'Inputs'!$C$7*'Inputs'!$C$5*C4989/3600,1)</x:f>
        <x:v>4174.4</x:v>
      </x:c>
      <x:c r="Q4989" s="33" t="n">
        <x:f>ROUND(('Inputs'!$C$4/B4989)*'Inputs'!$C$7*'Inputs'!$C$6*D4989/3600,1)</x:f>
        <x:v>2538.5</x:v>
      </x:c>
      <x:c r="R4989" s="59" t="n">
        <x:f>ROUND((P4989-Q4989)*O4989-('Inputs'!$C$4/B4989)*(I4989/J4989+K4989)-'Inputs'!$C$4*L4989-('Inputs'!$C$4*'Inputs'!$C$20*'Inputs'!$C$21*'Inputs'!$C$22/1000)*M4989*N4989,0)</x:f>
        <x:v>-336359</x:v>
      </x:c>
      <x:c r="S4989" s="59" t="n">
        <x:f>ROUND(R4989/'Inputs'!$C$4,2)</x:f>
        <x:v>-33.64</x:v>
      </x:c>
      <x:c r="T4989" s="33" t="n">
        <x:f>ROUND((P4989-Q4989)*G4989*'Inputs'!$C$25/1000,1)</x:f>
        <x:v>30</x:v>
      </x:c>
    </x:row>
    <x:row r="4990">
      <x:c r="A4990" t="n">
        <x:v>4975</x:v>
      </x:c>
      <x:c r="B4990" s="68" t="n">
        <x:v>26.8</x:v>
      </x:c>
      <x:c r="C4990" s="68" t="n">
        <x:v>25.7</x:v>
      </x:c>
      <x:c r="D4990" s="68" t="n">
        <x:v>210.8</x:v>
      </x:c>
      <x:c r="E4990" s="68" t="n">
        <x:v>23.8</x:v>
      </x:c>
      <x:c r="F4990" s="68" t="n">
        <x:v>48</x:v>
      </x:c>
      <x:c r="G4990" s="68" t="n">
        <x:v>10.7</x:v>
      </x:c>
      <x:c r="H4990" s="69" t="n">
        <x:v>1.75</x:v>
      </x:c>
      <x:c r="I4990" s="68" t="n">
        <x:v>9296</x:v>
      </x:c>
      <x:c r="J4990" s="68" t="n">
        <x:v>8.1</x:v>
      </x:c>
      <x:c r="K4990" s="68" t="n">
        <x:v>709</x:v>
      </x:c>
      <x:c r="L4990" s="68" t="n">
        <x:v>3.1</x:v>
      </x:c>
      <x:c r="M4990" s="70" t="n">
        <x:v>0.048</x:v>
      </x:c>
      <x:c r="N4990" s="71" t="n">
        <x:v>62</x:v>
      </x:c>
      <x:c r="O4990" s="33" t="n">
        <x:f>ROUND(3*E4990+F4990+G4990*H4990,1)</x:f>
        <x:v>138.1</x:v>
      </x:c>
      <x:c r="P4990" s="33" t="n">
        <x:f>ROUND('Inputs'!$C$4*'Inputs'!$C$7*'Inputs'!$C$5*C4990/3600,1)</x:f>
        <x:v>3712.2</x:v>
      </x:c>
      <x:c r="Q4990" s="33" t="n">
        <x:f>ROUND(('Inputs'!$C$4/B4990)*'Inputs'!$C$7*'Inputs'!$C$6*D4990/3600,1)</x:f>
        <x:v>2272.3</x:v>
      </x:c>
      <x:c r="R4990" s="59" t="n">
        <x:f>ROUND((P4990-Q4990)*O4990-('Inputs'!$C$4/B4990)*(I4990/J4990+K4990)-'Inputs'!$C$4*L4990-('Inputs'!$C$4*'Inputs'!$C$20*'Inputs'!$C$21*'Inputs'!$C$22/1000)*M4990*N4990,0)</x:f>
        <x:v>-531586</x:v>
      </x:c>
      <x:c r="S4990" s="59" t="n">
        <x:f>ROUND(R4990/'Inputs'!$C$4,2)</x:f>
        <x:v>-53.16</x:v>
      </x:c>
      <x:c r="T4990" s="33" t="n">
        <x:f>ROUND((P4990-Q4990)*G4990*'Inputs'!$C$25/1000,1)</x:f>
        <x:v>39.8</x:v>
      </x:c>
    </x:row>
    <x:row r="4991">
      <x:c r="A4991" t="n">
        <x:v>4976</x:v>
      </x:c>
      <x:c r="B4991" s="68" t="n">
        <x:v>40.6</x:v>
      </x:c>
      <x:c r="C4991" s="68" t="n">
        <x:v>29</x:v>
      </x:c>
      <x:c r="D4991" s="68" t="n">
        <x:v>228.8</x:v>
      </x:c>
      <x:c r="E4991" s="68" t="n">
        <x:v>26.4</x:v>
      </x:c>
      <x:c r="F4991" s="68" t="n">
        <x:v>52.5</x:v>
      </x:c>
      <x:c r="G4991" s="68" t="n">
        <x:v>10.3</x:v>
      </x:c>
      <x:c r="H4991" s="69" t="n">
        <x:v>1.973</x:v>
      </x:c>
      <x:c r="I4991" s="68" t="n">
        <x:v>8254</x:v>
      </x:c>
      <x:c r="J4991" s="68" t="n">
        <x:v>12.9</x:v>
      </x:c>
      <x:c r="K4991" s="68" t="n">
        <x:v>409</x:v>
      </x:c>
      <x:c r="L4991" s="68" t="n">
        <x:v>2.4</x:v>
      </x:c>
      <x:c r="M4991" s="70" t="n">
        <x:v>0.089</x:v>
      </x:c>
      <x:c r="N4991" s="71" t="n">
        <x:v>84</x:v>
      </x:c>
      <x:c r="O4991" s="33" t="n">
        <x:f>ROUND(3*E4991+F4991+G4991*H4991,1)</x:f>
        <x:v>152</x:v>
      </x:c>
      <x:c r="P4991" s="33" t="n">
        <x:f>ROUND('Inputs'!$C$4*'Inputs'!$C$7*'Inputs'!$C$5*C4991/3600,1)</x:f>
        <x:v>4188.9</x:v>
      </x:c>
      <x:c r="Q4991" s="33" t="n">
        <x:f>ROUND(('Inputs'!$C$4/B4991)*'Inputs'!$C$7*'Inputs'!$C$6*D4991/3600,1)</x:f>
        <x:v>1628</x:v>
      </x:c>
      <x:c r="R4991" s="59" t="n">
        <x:f>ROUND((P4991-Q4991)*O4991-('Inputs'!$C$4/B4991)*(I4991/J4991+K4991)-'Inputs'!$C$4*L4991-('Inputs'!$C$4*'Inputs'!$C$20*'Inputs'!$C$21*'Inputs'!$C$22/1000)*M4991*N4991,0)</x:f>
        <x:v>90203</x:v>
      </x:c>
      <x:c r="S4991" s="59" t="n">
        <x:f>ROUND(R4991/'Inputs'!$C$4,2)</x:f>
        <x:v>9.02</x:v>
      </x:c>
      <x:c r="T4991" s="33" t="n">
        <x:f>ROUND((P4991-Q4991)*G4991*'Inputs'!$C$25/1000,1)</x:f>
        <x:v>68.1</x:v>
      </x:c>
    </x:row>
    <x:row r="4992">
      <x:c r="A4992" t="n">
        <x:v>4977</x:v>
      </x:c>
      <x:c r="B4992" s="68" t="n">
        <x:v>27.1</x:v>
      </x:c>
      <x:c r="C4992" s="68" t="n">
        <x:v>30.6</x:v>
      </x:c>
      <x:c r="D4992" s="68" t="n">
        <x:v>191</x:v>
      </x:c>
      <x:c r="E4992" s="68" t="n">
        <x:v>23.9</x:v>
      </x:c>
      <x:c r="F4992" s="68" t="n">
        <x:v>53.3</x:v>
      </x:c>
      <x:c r="G4992" s="68" t="n">
        <x:v>9.6</x:v>
      </x:c>
      <x:c r="H4992" s="69" t="n">
        <x:v>1.891</x:v>
      </x:c>
      <x:c r="I4992" s="68" t="n">
        <x:v>5627</x:v>
      </x:c>
      <x:c r="J4992" s="68" t="n">
        <x:v>8.3</x:v>
      </x:c>
      <x:c r="K4992" s="68" t="n">
        <x:v>415</x:v>
      </x:c>
      <x:c r="L4992" s="68" t="n">
        <x:v>2.8</x:v>
      </x:c>
      <x:c r="M4992" s="70" t="n">
        <x:v>0.022</x:v>
      </x:c>
      <x:c r="N4992" s="71" t="n">
        <x:v>97</x:v>
      </x:c>
      <x:c r="O4992" s="33" t="n">
        <x:f>ROUND(3*E4992+F4992+G4992*H4992,1)</x:f>
        <x:v>143.2</x:v>
      </x:c>
      <x:c r="P4992" s="33" t="n">
        <x:f>ROUND('Inputs'!$C$4*'Inputs'!$C$7*'Inputs'!$C$5*C4992/3600,1)</x:f>
        <x:v>4420</x:v>
      </x:c>
      <x:c r="Q4992" s="33" t="n">
        <x:f>ROUND(('Inputs'!$C$4/B4992)*'Inputs'!$C$7*'Inputs'!$C$6*D4992/3600,1)</x:f>
        <x:v>2036.1</x:v>
      </x:c>
      <x:c r="R4992" s="59" t="n">
        <x:f>ROUND((P4992-Q4992)*O4992-('Inputs'!$C$4/B4992)*(I4992/J4992+K4992)-'Inputs'!$C$4*L4992-('Inputs'!$C$4*'Inputs'!$C$20*'Inputs'!$C$21*'Inputs'!$C$22/1000)*M4992*N4992,0)</x:f>
        <x:v>-94701</x:v>
      </x:c>
      <x:c r="S4992" s="59" t="n">
        <x:f>ROUND(R4992/'Inputs'!$C$4,2)</x:f>
        <x:v>-9.47</x:v>
      </x:c>
      <x:c r="T4992" s="33" t="n">
        <x:f>ROUND((P4992-Q4992)*G4992*'Inputs'!$C$25/1000,1)</x:f>
        <x:v>59.1</x:v>
      </x:c>
    </x:row>
    <x:row r="4993">
      <x:c r="A4993" t="n">
        <x:v>4978</x:v>
      </x:c>
      <x:c r="B4993" s="68" t="n">
        <x:v>51.1</x:v>
      </x:c>
      <x:c r="C4993" s="68" t="n">
        <x:v>26.9</x:v>
      </x:c>
      <x:c r="D4993" s="68" t="n">
        <x:v>223.8</x:v>
      </x:c>
      <x:c r="E4993" s="68" t="n">
        <x:v>27.1</x:v>
      </x:c>
      <x:c r="F4993" s="68" t="n">
        <x:v>43.3</x:v>
      </x:c>
      <x:c r="G4993" s="68" t="n">
        <x:v>9.9</x:v>
      </x:c>
      <x:c r="H4993" s="69" t="n">
        <x:v>1.871</x:v>
      </x:c>
      <x:c r="I4993" s="68" t="n">
        <x:v>4855</x:v>
      </x:c>
      <x:c r="J4993" s="68" t="n">
        <x:v>9.3</x:v>
      </x:c>
      <x:c r="K4993" s="68" t="n">
        <x:v>472</x:v>
      </x:c>
      <x:c r="L4993" s="68" t="n">
        <x:v>4.1</x:v>
      </x:c>
      <x:c r="M4993" s="70" t="n">
        <x:v>0.002</x:v>
      </x:c>
      <x:c r="N4993" s="71" t="n">
        <x:v>94</x:v>
      </x:c>
      <x:c r="O4993" s="33" t="n">
        <x:f>ROUND(3*E4993+F4993+G4993*H4993,1)</x:f>
        <x:v>143.1</x:v>
      </x:c>
      <x:c r="P4993" s="33" t="n">
        <x:f>ROUND('Inputs'!$C$4*'Inputs'!$C$7*'Inputs'!$C$5*C4993/3600,1)</x:f>
        <x:v>3885.6</x:v>
      </x:c>
      <x:c r="Q4993" s="33" t="n">
        <x:f>ROUND(('Inputs'!$C$4/B4993)*'Inputs'!$C$7*'Inputs'!$C$6*D4993/3600,1)</x:f>
        <x:v>1265.2</x:v>
      </x:c>
      <x:c r="R4993" s="59" t="n">
        <x:f>ROUND((P4993-Q4993)*O4993-('Inputs'!$C$4/B4993)*(I4993/J4993+K4993)-'Inputs'!$C$4*L4993-('Inputs'!$C$4*'Inputs'!$C$20*'Inputs'!$C$21*'Inputs'!$C$22/1000)*M4993*N4993,0)</x:f>
        <x:v>139030</x:v>
      </x:c>
      <x:c r="S4993" s="59" t="n">
        <x:f>ROUND(R4993/'Inputs'!$C$4,2)</x:f>
        <x:v>13.9</x:v>
      </x:c>
      <x:c r="T4993" s="33" t="n">
        <x:f>ROUND((P4993-Q4993)*G4993*'Inputs'!$C$25/1000,1)</x:f>
        <x:v>67</x:v>
      </x:c>
    </x:row>
    <x:row r="4994">
      <x:c r="A4994" t="n">
        <x:v>4979</x:v>
      </x:c>
      <x:c r="B4994" s="68" t="n">
        <x:v>28.6</x:v>
      </x:c>
      <x:c r="C4994" s="68" t="n">
        <x:v>29</x:v>
      </x:c>
      <x:c r="D4994" s="68" t="n">
        <x:v>270</x:v>
      </x:c>
      <x:c r="E4994" s="68" t="n">
        <x:v>27.1</x:v>
      </x:c>
      <x:c r="F4994" s="68" t="n">
        <x:v>34.2</x:v>
      </x:c>
      <x:c r="G4994" s="68" t="n">
        <x:v>8.8</x:v>
      </x:c>
      <x:c r="H4994" s="69" t="n">
        <x:v>1.963</x:v>
      </x:c>
      <x:c r="I4994" s="68" t="n">
        <x:v>5779</x:v>
      </x:c>
      <x:c r="J4994" s="68" t="n">
        <x:v>14.4</x:v>
      </x:c>
      <x:c r="K4994" s="68" t="n">
        <x:v>747</x:v>
      </x:c>
      <x:c r="L4994" s="68" t="n">
        <x:v>5.5</x:v>
      </x:c>
      <x:c r="M4994" s="70" t="n">
        <x:v>0.065</x:v>
      </x:c>
      <x:c r="N4994" s="71" t="n">
        <x:v>148</x:v>
      </x:c>
      <x:c r="O4994" s="33" t="n">
        <x:f>ROUND(3*E4994+F4994+G4994*H4994,1)</x:f>
        <x:v>132.8</x:v>
      </x:c>
      <x:c r="P4994" s="33" t="n">
        <x:f>ROUND('Inputs'!$C$4*'Inputs'!$C$7*'Inputs'!$C$5*C4994/3600,1)</x:f>
        <x:v>4188.9</x:v>
      </x:c>
      <x:c r="Q4994" s="33" t="n">
        <x:f>ROUND(('Inputs'!$C$4/B4994)*'Inputs'!$C$7*'Inputs'!$C$6*D4994/3600,1)</x:f>
        <x:v>2727.3</x:v>
      </x:c>
      <x:c r="R4994" s="59" t="n">
        <x:f>ROUND((P4994-Q4994)*O4994-('Inputs'!$C$4/B4994)*(I4994/J4994+K4994)-'Inputs'!$C$4*L4994-('Inputs'!$C$4*'Inputs'!$C$20*'Inputs'!$C$21*'Inputs'!$C$22/1000)*M4994*N4994,0)</x:f>
        <x:v>-283922</x:v>
      </x:c>
      <x:c r="S4994" s="59" t="n">
        <x:f>ROUND(R4994/'Inputs'!$C$4,2)</x:f>
        <x:v>-28.39</x:v>
      </x:c>
      <x:c r="T4994" s="33" t="n">
        <x:f>ROUND((P4994-Q4994)*G4994*'Inputs'!$C$25/1000,1)</x:f>
        <x:v>33.2</x:v>
      </x:c>
    </x:row>
    <x:row r="4995">
      <x:c r="A4995" t="n">
        <x:v>4980</x:v>
      </x:c>
      <x:c r="B4995" s="68" t="n">
        <x:v>44.6</x:v>
      </x:c>
      <x:c r="C4995" s="68" t="n">
        <x:v>25.6</x:v>
      </x:c>
      <x:c r="D4995" s="68" t="n">
        <x:v>260.4</x:v>
      </x:c>
      <x:c r="E4995" s="68" t="n">
        <x:v>23.8</x:v>
      </x:c>
      <x:c r="F4995" s="68" t="n">
        <x:v>35</x:v>
      </x:c>
      <x:c r="G4995" s="68" t="n">
        <x:v>7.4</x:v>
      </x:c>
      <x:c r="H4995" s="69" t="n">
        <x:v>1.726</x:v>
      </x:c>
      <x:c r="I4995" s="68" t="n">
        <x:v>9595</x:v>
      </x:c>
      <x:c r="J4995" s="68" t="n">
        <x:v>14.2</x:v>
      </x:c>
      <x:c r="K4995" s="68" t="n">
        <x:v>482</x:v>
      </x:c>
      <x:c r="L4995" s="68" t="n">
        <x:v>3.5</x:v>
      </x:c>
      <x:c r="M4995" s="70" t="n">
        <x:v>0.099</x:v>
      </x:c>
      <x:c r="N4995" s="71" t="n">
        <x:v>151</x:v>
      </x:c>
      <x:c r="O4995" s="33" t="n">
        <x:f>ROUND(3*E4995+F4995+G4995*H4995,1)</x:f>
        <x:v>119.2</x:v>
      </x:c>
      <x:c r="P4995" s="33" t="n">
        <x:f>ROUND('Inputs'!$C$4*'Inputs'!$C$7*'Inputs'!$C$5*C4995/3600,1)</x:f>
        <x:v>3697.8</x:v>
      </x:c>
      <x:c r="Q4995" s="33" t="n">
        <x:f>ROUND(('Inputs'!$C$4/B4995)*'Inputs'!$C$7*'Inputs'!$C$6*D4995/3600,1)</x:f>
        <x:v>1686.7</x:v>
      </x:c>
      <x:c r="R4995" s="59" t="n">
        <x:f>ROUND((P4995-Q4995)*O4995-('Inputs'!$C$4/B4995)*(I4995/J4995+K4995)-'Inputs'!$C$4*L4995-('Inputs'!$C$4*'Inputs'!$C$20*'Inputs'!$C$21*'Inputs'!$C$22/1000)*M4995*N4995,0)</x:f>
        <x:v>-88280</x:v>
      </x:c>
      <x:c r="S4995" s="59" t="n">
        <x:f>ROUND(R4995/'Inputs'!$C$4,2)</x:f>
        <x:v>-8.83</x:v>
      </x:c>
      <x:c r="T4995" s="33" t="n">
        <x:f>ROUND((P4995-Q4995)*G4995*'Inputs'!$C$25/1000,1)</x:f>
        <x:v>38.4</x:v>
      </x:c>
    </x:row>
    <x:row r="4996">
      <x:c r="A4996" t="n">
        <x:v>4981</x:v>
      </x:c>
      <x:c r="B4996" s="68" t="n">
        <x:v>25.8</x:v>
      </x:c>
      <x:c r="C4996" s="68" t="n">
        <x:v>28.5</x:v>
      </x:c>
      <x:c r="D4996" s="68" t="n">
        <x:v>266.5</x:v>
      </x:c>
      <x:c r="E4996" s="68" t="n">
        <x:v>21.3</x:v>
      </x:c>
      <x:c r="F4996" s="68" t="n">
        <x:v>37.3</x:v>
      </x:c>
      <x:c r="G4996" s="68" t="n">
        <x:v>7.4</x:v>
      </x:c>
      <x:c r="H4996" s="69" t="n">
        <x:v>1.836</x:v>
      </x:c>
      <x:c r="I4996" s="68" t="n">
        <x:v>6637</x:v>
      </x:c>
      <x:c r="J4996" s="68" t="n">
        <x:v>10.8</x:v>
      </x:c>
      <x:c r="K4996" s="68" t="n">
        <x:v>850</x:v>
      </x:c>
      <x:c r="L4996" s="68" t="n">
        <x:v>4.5</x:v>
      </x:c>
      <x:c r="M4996" s="70" t="n">
        <x:v>0.094</x:v>
      </x:c>
      <x:c r="N4996" s="71" t="n">
        <x:v>127</x:v>
      </x:c>
      <x:c r="O4996" s="33" t="n">
        <x:f>ROUND(3*E4996+F4996+G4996*H4996,1)</x:f>
        <x:v>114.8</x:v>
      </x:c>
      <x:c r="P4996" s="33" t="n">
        <x:f>ROUND('Inputs'!$C$4*'Inputs'!$C$7*'Inputs'!$C$5*C4996/3600,1)</x:f>
        <x:v>4116.7</x:v>
      </x:c>
      <x:c r="Q4996" s="33" t="n">
        <x:f>ROUND(('Inputs'!$C$4/B4996)*'Inputs'!$C$7*'Inputs'!$C$6*D4996/3600,1)</x:f>
        <x:v>2984.1</x:v>
      </x:c>
      <x:c r="R4996" s="59" t="n">
        <x:f>ROUND((P4996-Q4996)*O4996-('Inputs'!$C$4/B4996)*(I4996/J4996+K4996)-'Inputs'!$C$4*L4996-('Inputs'!$C$4*'Inputs'!$C$20*'Inputs'!$C$21*'Inputs'!$C$22/1000)*M4996*N4996,0)</x:f>
        <x:v>-509323</x:v>
      </x:c>
      <x:c r="S4996" s="59" t="n">
        <x:f>ROUND(R4996/'Inputs'!$C$4,2)</x:f>
        <x:v>-50.93</x:v>
      </x:c>
      <x:c r="T4996" s="33" t="n">
        <x:f>ROUND((P4996-Q4996)*G4996*'Inputs'!$C$25/1000,1)</x:f>
        <x:v>21.7</x:v>
      </x:c>
    </x:row>
    <x:row r="4997">
      <x:c r="A4997" t="n">
        <x:v>4982</x:v>
      </x:c>
      <x:c r="B4997" s="68" t="n">
        <x:v>46.7</x:v>
      </x:c>
      <x:c r="C4997" s="68" t="n">
        <x:v>27.4</x:v>
      </x:c>
      <x:c r="D4997" s="68" t="n">
        <x:v>260.1</x:v>
      </x:c>
      <x:c r="E4997" s="68" t="n">
        <x:v>25.5</x:v>
      </x:c>
      <x:c r="F4997" s="68" t="n">
        <x:v>33</x:v>
      </x:c>
      <x:c r="G4997" s="68" t="n">
        <x:v>10</x:v>
      </x:c>
      <x:c r="H4997" s="69" t="n">
        <x:v>1.775</x:v>
      </x:c>
      <x:c r="I4997" s="68" t="n">
        <x:v>6024</x:v>
      </x:c>
      <x:c r="J4997" s="68" t="n">
        <x:v>13.9</x:v>
      </x:c>
      <x:c r="K4997" s="68" t="n">
        <x:v>591</x:v>
      </x:c>
      <x:c r="L4997" s="68" t="n">
        <x:v>2</x:v>
      </x:c>
      <x:c r="M4997" s="70" t="n">
        <x:v>0.007</x:v>
      </x:c>
      <x:c r="N4997" s="71" t="n">
        <x:v>85</x:v>
      </x:c>
      <x:c r="O4997" s="33" t="n">
        <x:f>ROUND(3*E4997+F4997+G4997*H4997,1)</x:f>
        <x:v>127.3</x:v>
      </x:c>
      <x:c r="P4997" s="33" t="n">
        <x:f>ROUND('Inputs'!$C$4*'Inputs'!$C$7*'Inputs'!$C$5*C4997/3600,1)</x:f>
        <x:v>3957.8</x:v>
      </x:c>
      <x:c r="Q4997" s="33" t="n">
        <x:f>ROUND(('Inputs'!$C$4/B4997)*'Inputs'!$C$7*'Inputs'!$C$6*D4997/3600,1)</x:f>
        <x:v>1609</x:v>
      </x:c>
      <x:c r="R4997" s="59" t="n">
        <x:f>ROUND((P4997-Q4997)*O4997-('Inputs'!$C$4/B4997)*(I4997/J4997+K4997)-'Inputs'!$C$4*L4997-('Inputs'!$C$4*'Inputs'!$C$20*'Inputs'!$C$21*'Inputs'!$C$22/1000)*M4997*N4997,0)</x:f>
        <x:v>58318</x:v>
      </x:c>
      <x:c r="S4997" s="59" t="n">
        <x:f>ROUND(R4997/'Inputs'!$C$4,2)</x:f>
        <x:v>5.83</x:v>
      </x:c>
      <x:c r="T4997" s="33" t="n">
        <x:f>ROUND((P4997-Q4997)*G4997*'Inputs'!$C$25/1000,1)</x:f>
        <x:v>60.7</x:v>
      </x:c>
    </x:row>
    <x:row r="4998">
      <x:c r="A4998" t="n">
        <x:v>4983</x:v>
      </x:c>
      <x:c r="B4998" s="68" t="n">
        <x:v>30.3</x:v>
      </x:c>
      <x:c r="C4998" s="68" t="n">
        <x:v>30.1</x:v>
      </x:c>
      <x:c r="D4998" s="68" t="n">
        <x:v>209</x:v>
      </x:c>
      <x:c r="E4998" s="68" t="n">
        <x:v>21.9</x:v>
      </x:c>
      <x:c r="F4998" s="68" t="n">
        <x:v>31.1</x:v>
      </x:c>
      <x:c r="G4998" s="68" t="n">
        <x:v>8.4</x:v>
      </x:c>
      <x:c r="H4998" s="69" t="n">
        <x:v>1.657</x:v>
      </x:c>
      <x:c r="I4998" s="68" t="n">
        <x:v>4607</x:v>
      </x:c>
      <x:c r="J4998" s="68" t="n">
        <x:v>10.5</x:v>
      </x:c>
      <x:c r="K4998" s="68" t="n">
        <x:v>754</x:v>
      </x:c>
      <x:c r="L4998" s="68" t="n">
        <x:v>1.5</x:v>
      </x:c>
      <x:c r="M4998" s="70" t="n">
        <x:v>0.086</x:v>
      </x:c>
      <x:c r="N4998" s="71" t="n">
        <x:v>120</x:v>
      </x:c>
      <x:c r="O4998" s="33" t="n">
        <x:f>ROUND(3*E4998+F4998+G4998*H4998,1)</x:f>
        <x:v>110.7</x:v>
      </x:c>
      <x:c r="P4998" s="33" t="n">
        <x:f>ROUND('Inputs'!$C$4*'Inputs'!$C$7*'Inputs'!$C$5*C4998/3600,1)</x:f>
        <x:v>4347.8</x:v>
      </x:c>
      <x:c r="Q4998" s="33" t="n">
        <x:f>ROUND(('Inputs'!$C$4/B4998)*'Inputs'!$C$7*'Inputs'!$C$6*D4998/3600,1)</x:f>
        <x:v>1992.7</x:v>
      </x:c>
      <x:c r="R4998" s="59" t="n">
        <x:f>ROUND((P4998-Q4998)*O4998-('Inputs'!$C$4/B4998)*(I4998/J4998+K4998)-'Inputs'!$C$4*L4998-('Inputs'!$C$4*'Inputs'!$C$20*'Inputs'!$C$21*'Inputs'!$C$22/1000)*M4998*N4998,0)</x:f>
        <x:v>-171018</x:v>
      </x:c>
      <x:c r="S4998" s="59" t="n">
        <x:f>ROUND(R4998/'Inputs'!$C$4,2)</x:f>
        <x:v>-17.1</x:v>
      </x:c>
      <x:c r="T4998" s="33" t="n">
        <x:f>ROUND((P4998-Q4998)*G4998*'Inputs'!$C$25/1000,1)</x:f>
        <x:v>51.1</x:v>
      </x:c>
    </x:row>
    <x:row r="4999">
      <x:c r="A4999" t="n">
        <x:v>4984</x:v>
      </x:c>
      <x:c r="B4999" s="68" t="n">
        <x:v>43.4</x:v>
      </x:c>
      <x:c r="C4999" s="68" t="n">
        <x:v>30.3</x:v>
      </x:c>
      <x:c r="D4999" s="68" t="n">
        <x:v>230.3</x:v>
      </x:c>
      <x:c r="E4999" s="68" t="n">
        <x:v>23.5</x:v>
      </x:c>
      <x:c r="F4999" s="68" t="n">
        <x:v>46.7</x:v>
      </x:c>
      <x:c r="G4999" s="68" t="n">
        <x:v>7.9</x:v>
      </x:c>
      <x:c r="H4999" s="69" t="n">
        <x:v>1.873</x:v>
      </x:c>
      <x:c r="I4999" s="68" t="n">
        <x:v>8583</x:v>
      </x:c>
      <x:c r="J4999" s="68" t="n">
        <x:v>11.2</x:v>
      </x:c>
      <x:c r="K4999" s="68" t="n">
        <x:v>899</x:v>
      </x:c>
      <x:c r="L4999" s="68" t="n">
        <x:v>3.7</x:v>
      </x:c>
      <x:c r="M4999" s="70" t="n">
        <x:v>0.024</x:v>
      </x:c>
      <x:c r="N4999" s="71" t="n">
        <x:v>157</x:v>
      </x:c>
      <x:c r="O4999" s="33" t="n">
        <x:f>ROUND(3*E4999+F4999+G4999*H4999,1)</x:f>
        <x:v>132</x:v>
      </x:c>
      <x:c r="P4999" s="33" t="n">
        <x:f>ROUND('Inputs'!$C$4*'Inputs'!$C$7*'Inputs'!$C$5*C4999/3600,1)</x:f>
        <x:v>4376.7</x:v>
      </x:c>
      <x:c r="Q4999" s="33" t="n">
        <x:f>ROUND(('Inputs'!$C$4/B4999)*'Inputs'!$C$7*'Inputs'!$C$6*D4999/3600,1)</x:f>
        <x:v>1533</x:v>
      </x:c>
      <x:c r="R4999" s="59" t="n">
        <x:f>ROUND((P4999-Q4999)*O4999-('Inputs'!$C$4/B4999)*(I4999/J4999+K4999)-'Inputs'!$C$4*L4999-('Inputs'!$C$4*'Inputs'!$C$20*'Inputs'!$C$21*'Inputs'!$C$22/1000)*M4999*N4999,0)</x:f>
        <x:v>-53776</x:v>
      </x:c>
      <x:c r="S4999" s="59" t="n">
        <x:f>ROUND(R4999/'Inputs'!$C$4,2)</x:f>
        <x:v>-5.38</x:v>
      </x:c>
      <x:c r="T4999" s="33" t="n">
        <x:f>ROUND((P4999-Q4999)*G4999*'Inputs'!$C$25/1000,1)</x:f>
        <x:v>58</x:v>
      </x:c>
    </x:row>
    <x:row r="5000">
      <x:c r="A5000" t="n">
        <x:v>4985</x:v>
      </x:c>
      <x:c r="B5000" s="68" t="n">
        <x:v>38.8</x:v>
      </x:c>
      <x:c r="C5000" s="68" t="n">
        <x:v>34.6</x:v>
      </x:c>
      <x:c r="D5000" s="68" t="n">
        <x:v>212.1</x:v>
      </x:c>
      <x:c r="E5000" s="68" t="n">
        <x:v>23.3</x:v>
      </x:c>
      <x:c r="F5000" s="68" t="n">
        <x:v>44</x:v>
      </x:c>
      <x:c r="G5000" s="68" t="n">
        <x:v>7.5</x:v>
      </x:c>
      <x:c r="H5000" s="69" t="n">
        <x:v>1.852</x:v>
      </x:c>
      <x:c r="I5000" s="68" t="n">
        <x:v>5590</x:v>
      </x:c>
      <x:c r="J5000" s="68" t="n">
        <x:v>11.3</x:v>
      </x:c>
      <x:c r="K5000" s="68" t="n">
        <x:v>611</x:v>
      </x:c>
      <x:c r="L5000" s="68" t="n">
        <x:v>4.3</x:v>
      </x:c>
      <x:c r="M5000" s="70" t="n">
        <x:v>0.075</x:v>
      </x:c>
      <x:c r="N5000" s="71" t="n">
        <x:v>87</x:v>
      </x:c>
      <x:c r="O5000" s="33" t="n">
        <x:f>ROUND(3*E5000+F5000+G5000*H5000,1)</x:f>
        <x:v>127.8</x:v>
      </x:c>
      <x:c r="P5000" s="33" t="n">
        <x:f>ROUND('Inputs'!$C$4*'Inputs'!$C$7*'Inputs'!$C$5*C5000/3600,1)</x:f>
        <x:v>4997.8</x:v>
      </x:c>
      <x:c r="Q5000" s="33" t="n">
        <x:f>ROUND(('Inputs'!$C$4/B5000)*'Inputs'!$C$7*'Inputs'!$C$6*D5000/3600,1)</x:f>
        <x:v>1579.2</x:v>
      </x:c>
      <x:c r="R5000" s="59" t="n">
        <x:f>ROUND((P5000-Q5000)*O5000-('Inputs'!$C$4/B5000)*(I5000/J5000+K5000)-'Inputs'!$C$4*L5000-('Inputs'!$C$4*'Inputs'!$C$20*'Inputs'!$C$21*'Inputs'!$C$22/1000)*M5000*N5000,0)</x:f>
        <x:v>94335</x:v>
      </x:c>
      <x:c r="S5000" s="59" t="n">
        <x:f>ROUND(R5000/'Inputs'!$C$4,2)</x:f>
        <x:v>9.43</x:v>
      </x:c>
      <x:c r="T5000" s="33" t="n">
        <x:f>ROUND((P5000-Q5000)*G5000*'Inputs'!$C$25/1000,1)</x:f>
        <x:v>66.2</x:v>
      </x:c>
    </x:row>
    <x:row r="5001">
      <x:c r="A5001" t="n">
        <x:v>4986</x:v>
      </x:c>
      <x:c r="B5001" s="68" t="n">
        <x:v>53.7</x:v>
      </x:c>
      <x:c r="C5001" s="68" t="n">
        <x:v>29.4</x:v>
      </x:c>
      <x:c r="D5001" s="68" t="n">
        <x:v>227.7</x:v>
      </x:c>
      <x:c r="E5001" s="68" t="n">
        <x:v>27.6</x:v>
      </x:c>
      <x:c r="F5001" s="68" t="n">
        <x:v>41.9</x:v>
      </x:c>
      <x:c r="G5001" s="68" t="n">
        <x:v>9.9</x:v>
      </x:c>
      <x:c r="H5001" s="69" t="n">
        <x:v>1.713</x:v>
      </x:c>
      <x:c r="I5001" s="68" t="n">
        <x:v>6658</x:v>
      </x:c>
      <x:c r="J5001" s="68" t="n">
        <x:v>12.7</x:v>
      </x:c>
      <x:c r="K5001" s="68" t="n">
        <x:v>755</x:v>
      </x:c>
      <x:c r="L5001" s="68" t="n">
        <x:v>1.6</x:v>
      </x:c>
      <x:c r="M5001" s="70" t="n">
        <x:v>0.027</x:v>
      </x:c>
      <x:c r="N5001" s="71" t="n">
        <x:v>67</x:v>
      </x:c>
      <x:c r="O5001" s="33" t="n">
        <x:f>ROUND(3*E5001+F5001+G5001*H5001,1)</x:f>
        <x:v>141.7</x:v>
      </x:c>
      <x:c r="P5001" s="33" t="n">
        <x:f>ROUND('Inputs'!$C$4*'Inputs'!$C$7*'Inputs'!$C$5*C5001/3600,1)</x:f>
        <x:v>4246.7</x:v>
      </x:c>
      <x:c r="Q5001" s="33" t="n">
        <x:f>ROUND(('Inputs'!$C$4/B5001)*'Inputs'!$C$7*'Inputs'!$C$6*D5001/3600,1)</x:f>
        <x:v>1225</x:v>
      </x:c>
      <x:c r="R5001" s="59" t="n">
        <x:f>ROUND((P5001-Q5001)*O5001-('Inputs'!$C$4/B5001)*(I5001/J5001+K5001)-'Inputs'!$C$4*L5001-('Inputs'!$C$4*'Inputs'!$C$20*'Inputs'!$C$21*'Inputs'!$C$22/1000)*M5001*N5001,0)</x:f>
        <x:v>169908</x:v>
      </x:c>
      <x:c r="S5001" s="59" t="n">
        <x:f>ROUND(R5001/'Inputs'!$C$4,2)</x:f>
        <x:v>16.99</x:v>
      </x:c>
      <x:c r="T5001" s="33" t="n">
        <x:f>ROUND((P5001-Q5001)*G5001*'Inputs'!$C$25/1000,1)</x:f>
        <x:v>77.3</x:v>
      </x:c>
    </x:row>
    <x:row r="5002">
      <x:c r="A5002" t="n">
        <x:v>4987</x:v>
      </x:c>
      <x:c r="B5002" s="68" t="n">
        <x:v>31.9</x:v>
      </x:c>
      <x:c r="C5002" s="68" t="n">
        <x:v>33.4</x:v>
      </x:c>
      <x:c r="D5002" s="68" t="n">
        <x:v>223.6</x:v>
      </x:c>
      <x:c r="E5002" s="68" t="n">
        <x:v>20.5</x:v>
      </x:c>
      <x:c r="F5002" s="68" t="n">
        <x:v>31.7</x:v>
      </x:c>
      <x:c r="G5002" s="68" t="n">
        <x:v>10.2</x:v>
      </x:c>
      <x:c r="H5002" s="69" t="n">
        <x:v>1.919</x:v>
      </x:c>
      <x:c r="I5002" s="68" t="n">
        <x:v>5992</x:v>
      </x:c>
      <x:c r="J5002" s="68" t="n">
        <x:v>11.8</x:v>
      </x:c>
      <x:c r="K5002" s="68" t="n">
        <x:v>722</x:v>
      </x:c>
      <x:c r="L5002" s="68" t="n">
        <x:v>3.7</x:v>
      </x:c>
      <x:c r="M5002" s="70" t="n">
        <x:v>0.04</x:v>
      </x:c>
      <x:c r="N5002" s="71" t="n">
        <x:v>111</x:v>
      </x:c>
      <x:c r="O5002" s="33" t="n">
        <x:f>ROUND(3*E5002+F5002+G5002*H5002,1)</x:f>
        <x:v>112.8</x:v>
      </x:c>
      <x:c r="P5002" s="33" t="n">
        <x:f>ROUND('Inputs'!$C$4*'Inputs'!$C$7*'Inputs'!$C$5*C5002/3600,1)</x:f>
        <x:v>4824.4</x:v>
      </x:c>
      <x:c r="Q5002" s="33" t="n">
        <x:f>ROUND(('Inputs'!$C$4/B5002)*'Inputs'!$C$7*'Inputs'!$C$6*D5002/3600,1)</x:f>
        <x:v>2024.9</x:v>
      </x:c>
      <x:c r="R5002" s="59" t="n">
        <x:f>ROUND((P5002-Q5002)*O5002-('Inputs'!$C$4/B5002)*(I5002/J5002+K5002)-'Inputs'!$C$4*L5002-('Inputs'!$C$4*'Inputs'!$C$20*'Inputs'!$C$21*'Inputs'!$C$22/1000)*M5002*N5002,0)</x:f>
        <x:v>-116661</x:v>
      </x:c>
      <x:c r="S5002" s="59" t="n">
        <x:f>ROUND(R5002/'Inputs'!$C$4,2)</x:f>
        <x:v>-11.67</x:v>
      </x:c>
      <x:c r="T5002" s="33" t="n">
        <x:f>ROUND((P5002-Q5002)*G5002*'Inputs'!$C$25/1000,1)</x:f>
        <x:v>73.8</x:v>
      </x:c>
    </x:row>
    <x:row r="5003">
      <x:c r="A5003" t="n">
        <x:v>4988</x:v>
      </x:c>
      <x:c r="B5003" s="68" t="n">
        <x:v>47.9</x:v>
      </x:c>
      <x:c r="C5003" s="68" t="n">
        <x:v>27.9</x:v>
      </x:c>
      <x:c r="D5003" s="68" t="n">
        <x:v>215</x:v>
      </x:c>
      <x:c r="E5003" s="68" t="n">
        <x:v>20</x:v>
      </x:c>
      <x:c r="F5003" s="68" t="n">
        <x:v>46.5</x:v>
      </x:c>
      <x:c r="G5003" s="68" t="n">
        <x:v>9.9</x:v>
      </x:c>
      <x:c r="H5003" s="69" t="n">
        <x:v>1.669</x:v>
      </x:c>
      <x:c r="I5003" s="68" t="n">
        <x:v>5846</x:v>
      </x:c>
      <x:c r="J5003" s="68" t="n">
        <x:v>12.5</x:v>
      </x:c>
      <x:c r="K5003" s="68" t="n">
        <x:v>522</x:v>
      </x:c>
      <x:c r="L5003" s="68" t="n">
        <x:v>5.1</x:v>
      </x:c>
      <x:c r="M5003" s="70" t="n">
        <x:v>0.035</x:v>
      </x:c>
      <x:c r="N5003" s="71" t="n">
        <x:v>111</x:v>
      </x:c>
      <x:c r="O5003" s="33" t="n">
        <x:f>ROUND(3*E5003+F5003+G5003*H5003,1)</x:f>
        <x:v>123</x:v>
      </x:c>
      <x:c r="P5003" s="33" t="n">
        <x:f>ROUND('Inputs'!$C$4*'Inputs'!$C$7*'Inputs'!$C$5*C5003/3600,1)</x:f>
        <x:v>4030</x:v>
      </x:c>
      <x:c r="Q5003" s="33" t="n">
        <x:f>ROUND(('Inputs'!$C$4/B5003)*'Inputs'!$C$7*'Inputs'!$C$6*D5003/3600,1)</x:f>
        <x:v>1296.7</x:v>
      </x:c>
      <x:c r="R5003" s="59" t="n">
        <x:f>ROUND((P5003-Q5003)*O5003-('Inputs'!$C$4/B5003)*(I5003/J5003+K5003)-'Inputs'!$C$4*L5003-('Inputs'!$C$4*'Inputs'!$C$20*'Inputs'!$C$21*'Inputs'!$C$22/1000)*M5003*N5003,0)</x:f>
        <x:v>69895</x:v>
      </x:c>
      <x:c r="S5003" s="59" t="n">
        <x:f>ROUND(R5003/'Inputs'!$C$4,2)</x:f>
        <x:v>6.99</x:v>
      </x:c>
      <x:c r="T5003" s="33" t="n">
        <x:f>ROUND((P5003-Q5003)*G5003*'Inputs'!$C$25/1000,1)</x:f>
        <x:v>69.9</x:v>
      </x:c>
    </x:row>
    <x:row r="5004">
      <x:c r="A5004" t="n">
        <x:v>4989</x:v>
      </x:c>
      <x:c r="B5004" s="68" t="n">
        <x:v>46.2</x:v>
      </x:c>
      <x:c r="C5004" s="68" t="n">
        <x:v>34.7</x:v>
      </x:c>
      <x:c r="D5004" s="68" t="n">
        <x:v>207.7</x:v>
      </x:c>
      <x:c r="E5004" s="68" t="n">
        <x:v>26.9</x:v>
      </x:c>
      <x:c r="F5004" s="68" t="n">
        <x:v>38.6</x:v>
      </x:c>
      <x:c r="G5004" s="68" t="n">
        <x:v>7.3</x:v>
      </x:c>
      <x:c r="H5004" s="69" t="n">
        <x:v>1.94</x:v>
      </x:c>
      <x:c r="I5004" s="68" t="n">
        <x:v>6112</x:v>
      </x:c>
      <x:c r="J5004" s="68" t="n">
        <x:v>11.1</x:v>
      </x:c>
      <x:c r="K5004" s="68" t="n">
        <x:v>878</x:v>
      </x:c>
      <x:c r="L5004" s="68" t="n">
        <x:v>4.6</x:v>
      </x:c>
      <x:c r="M5004" s="70" t="n">
        <x:v>0.011</x:v>
      </x:c>
      <x:c r="N5004" s="71" t="n">
        <x:v>127</x:v>
      </x:c>
      <x:c r="O5004" s="33" t="n">
        <x:f>ROUND(3*E5004+F5004+G5004*H5004,1)</x:f>
        <x:v>133.5</x:v>
      </x:c>
      <x:c r="P5004" s="33" t="n">
        <x:f>ROUND('Inputs'!$C$4*'Inputs'!$C$7*'Inputs'!$C$5*C5004/3600,1)</x:f>
        <x:v>5012.2</x:v>
      </x:c>
      <x:c r="Q5004" s="33" t="n">
        <x:f>ROUND(('Inputs'!$C$4/B5004)*'Inputs'!$C$7*'Inputs'!$C$6*D5004/3600,1)</x:f>
        <x:v>1298.7</x:v>
      </x:c>
      <x:c r="R5004" s="59" t="n">
        <x:f>ROUND((P5004-Q5004)*O5004-('Inputs'!$C$4/B5004)*(I5004/J5004+K5004)-'Inputs'!$C$4*L5004-('Inputs'!$C$4*'Inputs'!$C$20*'Inputs'!$C$21*'Inputs'!$C$22/1000)*M5004*N5004,0)</x:f>
        <x:v>137401</x:v>
      </x:c>
      <x:c r="S5004" s="59" t="n">
        <x:f>ROUND(R5004/'Inputs'!$C$4,2)</x:f>
        <x:v>13.74</x:v>
      </x:c>
      <x:c r="T5004" s="33" t="n">
        <x:f>ROUND((P5004-Q5004)*G5004*'Inputs'!$C$25/1000,1)</x:f>
        <x:v>70</x:v>
      </x:c>
    </x:row>
    <x:row r="5005">
      <x:c r="A5005" t="n">
        <x:v>4990</x:v>
      </x:c>
      <x:c r="B5005" s="68" t="n">
        <x:v>32.9</x:v>
      </x:c>
      <x:c r="C5005" s="68" t="n">
        <x:v>25.2</x:v>
      </x:c>
      <x:c r="D5005" s="68" t="n">
        <x:v>284.3</x:v>
      </x:c>
      <x:c r="E5005" s="68" t="n">
        <x:v>23.1</x:v>
      </x:c>
      <x:c r="F5005" s="68" t="n">
        <x:v>53.3</x:v>
      </x:c>
      <x:c r="G5005" s="68" t="n">
        <x:v>8.6</x:v>
      </x:c>
      <x:c r="H5005" s="69" t="n">
        <x:v>1.691</x:v>
      </x:c>
      <x:c r="I5005" s="68" t="n">
        <x:v>7235</x:v>
      </x:c>
      <x:c r="J5005" s="68" t="n">
        <x:v>13.8</x:v>
      </x:c>
      <x:c r="K5005" s="68" t="n">
        <x:v>853</x:v>
      </x:c>
      <x:c r="L5005" s="68" t="n">
        <x:v>2.8</x:v>
      </x:c>
      <x:c r="M5005" s="70" t="n">
        <x:v>0.075</x:v>
      </x:c>
      <x:c r="N5005" s="71" t="n">
        <x:v>78</x:v>
      </x:c>
      <x:c r="O5005" s="33" t="n">
        <x:f>ROUND(3*E5005+F5005+G5005*H5005,1)</x:f>
        <x:v>137.1</x:v>
      </x:c>
      <x:c r="P5005" s="33" t="n">
        <x:f>ROUND('Inputs'!$C$4*'Inputs'!$C$7*'Inputs'!$C$5*C5005/3600,1)</x:f>
        <x:v>3640</x:v>
      </x:c>
      <x:c r="Q5005" s="33" t="n">
        <x:f>ROUND(('Inputs'!$C$4/B5005)*'Inputs'!$C$7*'Inputs'!$C$6*D5005/3600,1)</x:f>
        <x:v>2496.4</x:v>
      </x:c>
      <x:c r="R5005" s="59" t="n">
        <x:f>ROUND((P5005-Q5005)*O5005-('Inputs'!$C$4/B5005)*(I5005/J5005+K5005)-'Inputs'!$C$4*L5005-('Inputs'!$C$4*'Inputs'!$C$20*'Inputs'!$C$21*'Inputs'!$C$22/1000)*M5005*N5005,0)</x:f>
        <x:v>-302919</x:v>
      </x:c>
      <x:c r="S5005" s="59" t="n">
        <x:f>ROUND(R5005/'Inputs'!$C$4,2)</x:f>
        <x:v>-30.29</x:v>
      </x:c>
      <x:c r="T5005" s="33" t="n">
        <x:f>ROUND((P5005-Q5005)*G5005*'Inputs'!$C$25/1000,1)</x:f>
        <x:v>25.4</x:v>
      </x:c>
    </x:row>
    <x:row r="5006">
      <x:c r="A5006" t="n">
        <x:v>4991</x:v>
      </x:c>
      <x:c r="B5006" s="68" t="n">
        <x:v>36.4</x:v>
      </x:c>
      <x:c r="C5006" s="68" t="n">
        <x:v>32.7</x:v>
      </x:c>
      <x:c r="D5006" s="68" t="n">
        <x:v>223.5</x:v>
      </x:c>
      <x:c r="E5006" s="68" t="n">
        <x:v>26.6</x:v>
      </x:c>
      <x:c r="F5006" s="68" t="n">
        <x:v>54</x:v>
      </x:c>
      <x:c r="G5006" s="68" t="n">
        <x:v>9.9</x:v>
      </x:c>
      <x:c r="H5006" s="69" t="n">
        <x:v>1.975</x:v>
      </x:c>
      <x:c r="I5006" s="68" t="n">
        <x:v>8288</x:v>
      </x:c>
      <x:c r="J5006" s="68" t="n">
        <x:v>14.8</x:v>
      </x:c>
      <x:c r="K5006" s="68" t="n">
        <x:v>608</x:v>
      </x:c>
      <x:c r="L5006" s="68" t="n">
        <x:v>5.7</x:v>
      </x:c>
      <x:c r="M5006" s="70" t="n">
        <x:v>0.048</x:v>
      </x:c>
      <x:c r="N5006" s="71" t="n">
        <x:v>70</x:v>
      </x:c>
      <x:c r="O5006" s="33" t="n">
        <x:f>ROUND(3*E5006+F5006+G5006*H5006,1)</x:f>
        <x:v>153.4</x:v>
      </x:c>
      <x:c r="P5006" s="33" t="n">
        <x:f>ROUND('Inputs'!$C$4*'Inputs'!$C$7*'Inputs'!$C$5*C5006/3600,1)</x:f>
        <x:v>4723.3</x:v>
      </x:c>
      <x:c r="Q5006" s="33" t="n">
        <x:f>ROUND(('Inputs'!$C$4/B5006)*'Inputs'!$C$7*'Inputs'!$C$6*D5006/3600,1)</x:f>
        <x:v>1773.8</x:v>
      </x:c>
      <x:c r="R5006" s="59" t="n">
        <x:f>ROUND((P5006-Q5006)*O5006-('Inputs'!$C$4/B5006)*(I5006/J5006+K5006)-'Inputs'!$C$4*L5006-('Inputs'!$C$4*'Inputs'!$C$20*'Inputs'!$C$21*'Inputs'!$C$22/1000)*M5006*N5006,0)</x:f>
        <x:v>67061</x:v>
      </x:c>
      <x:c r="S5006" s="59" t="n">
        <x:f>ROUND(R5006/'Inputs'!$C$4,2)</x:f>
        <x:v>6.71</x:v>
      </x:c>
      <x:c r="T5006" s="33" t="n">
        <x:f>ROUND((P5006-Q5006)*G5006*'Inputs'!$C$25/1000,1)</x:f>
        <x:v>75.4</x:v>
      </x:c>
    </x:row>
    <x:row r="5007">
      <x:c r="A5007" t="n">
        <x:v>4992</x:v>
      </x:c>
      <x:c r="B5007" s="68" t="n">
        <x:v>51.1</x:v>
      </x:c>
      <x:c r="C5007" s="68" t="n">
        <x:v>30.4</x:v>
      </x:c>
      <x:c r="D5007" s="68" t="n">
        <x:v>180.7</x:v>
      </x:c>
      <x:c r="E5007" s="68" t="n">
        <x:v>22.8</x:v>
      </x:c>
      <x:c r="F5007" s="68" t="n">
        <x:v>33.3</x:v>
      </x:c>
      <x:c r="G5007" s="68" t="n">
        <x:v>9.2</x:v>
      </x:c>
      <x:c r="H5007" s="69" t="n">
        <x:v>1.913</x:v>
      </x:c>
      <x:c r="I5007" s="68" t="n">
        <x:v>4739</x:v>
      </x:c>
      <x:c r="J5007" s="68" t="n">
        <x:v>9.1</x:v>
      </x:c>
      <x:c r="K5007" s="68" t="n">
        <x:v>589</x:v>
      </x:c>
      <x:c r="L5007" s="68" t="n">
        <x:v>5.8</x:v>
      </x:c>
      <x:c r="M5007" s="70" t="n">
        <x:v>0.097</x:v>
      </x:c>
      <x:c r="N5007" s="71" t="n">
        <x:v>108</x:v>
      </x:c>
      <x:c r="O5007" s="33" t="n">
        <x:f>ROUND(3*E5007+F5007+G5007*H5007,1)</x:f>
        <x:v>119.3</x:v>
      </x:c>
      <x:c r="P5007" s="33" t="n">
        <x:f>ROUND('Inputs'!$C$4*'Inputs'!$C$7*'Inputs'!$C$5*C5007/3600,1)</x:f>
        <x:v>4391.1</x:v>
      </x:c>
      <x:c r="Q5007" s="33" t="n">
        <x:f>ROUND(('Inputs'!$C$4/B5007)*'Inputs'!$C$7*'Inputs'!$C$6*D5007/3600,1)</x:f>
        <x:v>1021.6</x:v>
      </x:c>
      <x:c r="R5007" s="59" t="n">
        <x:f>ROUND((P5007-Q5007)*O5007-('Inputs'!$C$4/B5007)*(I5007/J5007+K5007)-'Inputs'!$C$4*L5007-('Inputs'!$C$4*'Inputs'!$C$20*'Inputs'!$C$21*'Inputs'!$C$22/1000)*M5007*N5007,0)</x:f>
        <x:v>103379</x:v>
      </x:c>
      <x:c r="S5007" s="59" t="n">
        <x:f>ROUND(R5007/'Inputs'!$C$4,2)</x:f>
        <x:v>10.34</x:v>
      </x:c>
      <x:c r="T5007" s="33" t="n">
        <x:f>ROUND((P5007-Q5007)*G5007*'Inputs'!$C$25/1000,1)</x:f>
        <x:v>80.1</x:v>
      </x:c>
    </x:row>
    <x:row r="5008">
      <x:c r="A5008" t="n">
        <x:v>4993</x:v>
      </x:c>
      <x:c r="B5008" s="68" t="n">
        <x:v>35.6</x:v>
      </x:c>
      <x:c r="C5008" s="68" t="n">
        <x:v>33.9</x:v>
      </x:c>
      <x:c r="D5008" s="68" t="n">
        <x:v>237.1</x:v>
      </x:c>
      <x:c r="E5008" s="68" t="n">
        <x:v>24.3</x:v>
      </x:c>
      <x:c r="F5008" s="68" t="n">
        <x:v>48.4</x:v>
      </x:c>
      <x:c r="G5008" s="68" t="n">
        <x:v>7.7</x:v>
      </x:c>
      <x:c r="H5008" s="69" t="n">
        <x:v>1.964</x:v>
      </x:c>
      <x:c r="I5008" s="68" t="n">
        <x:v>5794</x:v>
      </x:c>
      <x:c r="J5008" s="68" t="n">
        <x:v>13.3</x:v>
      </x:c>
      <x:c r="K5008" s="68" t="n">
        <x:v>629</x:v>
      </x:c>
      <x:c r="L5008" s="68" t="n">
        <x:v>1.6</x:v>
      </x:c>
      <x:c r="M5008" s="70" t="n">
        <x:v>0.027</x:v>
      </x:c>
      <x:c r="N5008" s="71" t="n">
        <x:v>80</x:v>
      </x:c>
      <x:c r="O5008" s="33" t="n">
        <x:f>ROUND(3*E5008+F5008+G5008*H5008,1)</x:f>
        <x:v>136.4</x:v>
      </x:c>
      <x:c r="P5008" s="33" t="n">
        <x:f>ROUND('Inputs'!$C$4*'Inputs'!$C$7*'Inputs'!$C$5*C5008/3600,1)</x:f>
        <x:v>4896.7</x:v>
      </x:c>
      <x:c r="Q5008" s="33" t="n">
        <x:f>ROUND(('Inputs'!$C$4/B5008)*'Inputs'!$C$7*'Inputs'!$C$6*D5008/3600,1)</x:f>
        <x:v>1924</x:v>
      </x:c>
      <x:c r="R5008" s="59" t="n">
        <x:f>ROUND((P5008-Q5008)*O5008-('Inputs'!$C$4/B5008)*(I5008/J5008+K5008)-'Inputs'!$C$4*L5008-('Inputs'!$C$4*'Inputs'!$C$20*'Inputs'!$C$21*'Inputs'!$C$22/1000)*M5008*N5008,0)</x:f>
        <x:v>85590</x:v>
      </x:c>
      <x:c r="S5008" s="59" t="n">
        <x:f>ROUND(R5008/'Inputs'!$C$4,2)</x:f>
        <x:v>8.56</x:v>
      </x:c>
      <x:c r="T5008" s="33" t="n">
        <x:f>ROUND((P5008-Q5008)*G5008*'Inputs'!$C$25/1000,1)</x:f>
        <x:v>59.1</x:v>
      </x:c>
    </x:row>
    <x:row r="5009">
      <x:c r="A5009" t="n">
        <x:v>4994</x:v>
      </x:c>
      <x:c r="B5009" s="68" t="n">
        <x:v>25.4</x:v>
      </x:c>
      <x:c r="C5009" s="68" t="n">
        <x:v>31.1</x:v>
      </x:c>
      <x:c r="D5009" s="68" t="n">
        <x:v>238.4</x:v>
      </x:c>
      <x:c r="E5009" s="68" t="n">
        <x:v>23.2</x:v>
      </x:c>
      <x:c r="F5009" s="68" t="n">
        <x:v>46.1</x:v>
      </x:c>
      <x:c r="G5009" s="68" t="n">
        <x:v>10.2</x:v>
      </x:c>
      <x:c r="H5009" s="69" t="n">
        <x:v>1.808</x:v>
      </x:c>
      <x:c r="I5009" s="68" t="n">
        <x:v>6456</x:v>
      </x:c>
      <x:c r="J5009" s="68" t="n">
        <x:v>10.1</x:v>
      </x:c>
      <x:c r="K5009" s="68" t="n">
        <x:v>389</x:v>
      </x:c>
      <x:c r="L5009" s="68" t="n">
        <x:v>1.8</x:v>
      </x:c>
      <x:c r="M5009" s="70" t="n">
        <x:v>0.035</x:v>
      </x:c>
      <x:c r="N5009" s="71" t="n">
        <x:v>93</x:v>
      </x:c>
      <x:c r="O5009" s="33" t="n">
        <x:f>ROUND(3*E5009+F5009+G5009*H5009,1)</x:f>
        <x:v>134.1</x:v>
      </x:c>
      <x:c r="P5009" s="33" t="n">
        <x:f>ROUND('Inputs'!$C$4*'Inputs'!$C$7*'Inputs'!$C$5*C5009/3600,1)</x:f>
        <x:v>4492.2</x:v>
      </x:c>
      <x:c r="Q5009" s="33" t="n">
        <x:f>ROUND(('Inputs'!$C$4/B5009)*'Inputs'!$C$7*'Inputs'!$C$6*D5009/3600,1)</x:f>
        <x:v>2711.5</x:v>
      </x:c>
      <x:c r="R5009" s="59" t="n">
        <x:f>ROUND((P5009-Q5009)*O5009-('Inputs'!$C$4/B5009)*(I5009/J5009+K5009)-'Inputs'!$C$4*L5009-('Inputs'!$C$4*'Inputs'!$C$20*'Inputs'!$C$21*'Inputs'!$C$22/1000)*M5009*N5009,0)</x:f>
        <x:v>-191293</x:v>
      </x:c>
      <x:c r="S5009" s="59" t="n">
        <x:f>ROUND(R5009/'Inputs'!$C$4,2)</x:f>
        <x:v>-19.13</x:v>
      </x:c>
      <x:c r="T5009" s="33" t="n">
        <x:f>ROUND((P5009-Q5009)*G5009*'Inputs'!$C$25/1000,1)</x:f>
        <x:v>46.9</x:v>
      </x:c>
    </x:row>
    <x:row r="5010">
      <x:c r="A5010" t="n">
        <x:v>4995</x:v>
      </x:c>
      <x:c r="B5010" s="68" t="n">
        <x:v>59.4</x:v>
      </x:c>
      <x:c r="C5010" s="68" t="n">
        <x:v>29.4</x:v>
      </x:c>
      <x:c r="D5010" s="68" t="n">
        <x:v>223</x:v>
      </x:c>
      <x:c r="E5010" s="68" t="n">
        <x:v>20.1</x:v>
      </x:c>
      <x:c r="F5010" s="68" t="n">
        <x:v>36.2</x:v>
      </x:c>
      <x:c r="G5010" s="68" t="n">
        <x:v>10.8</x:v>
      </x:c>
      <x:c r="H5010" s="69" t="n">
        <x:v>1.876</x:v>
      </x:c>
      <x:c r="I5010" s="68" t="n">
        <x:v>7403</x:v>
      </x:c>
      <x:c r="J5010" s="68" t="n">
        <x:v>8.9</x:v>
      </x:c>
      <x:c r="K5010" s="68" t="n">
        <x:v>402</x:v>
      </x:c>
      <x:c r="L5010" s="68" t="n">
        <x:v>2.6</x:v>
      </x:c>
      <x:c r="M5010" s="70" t="n">
        <x:v>0.005</x:v>
      </x:c>
      <x:c r="N5010" s="71" t="n">
        <x:v>72</x:v>
      </x:c>
      <x:c r="O5010" s="33" t="n">
        <x:f>ROUND(3*E5010+F5010+G5010*H5010,1)</x:f>
        <x:v>116.8</x:v>
      </x:c>
      <x:c r="P5010" s="33" t="n">
        <x:f>ROUND('Inputs'!$C$4*'Inputs'!$C$7*'Inputs'!$C$5*C5010/3600,1)</x:f>
        <x:v>4246.7</x:v>
      </x:c>
      <x:c r="Q5010" s="33" t="n">
        <x:f>ROUND(('Inputs'!$C$4/B5010)*'Inputs'!$C$7*'Inputs'!$C$6*D5010/3600,1)</x:f>
        <x:v>1084.5</x:v>
      </x:c>
      <x:c r="R5010" s="59" t="n">
        <x:f>ROUND((P5010-Q5010)*O5010-('Inputs'!$C$4/B5010)*(I5010/J5010+K5010)-'Inputs'!$C$4*L5010-('Inputs'!$C$4*'Inputs'!$C$20*'Inputs'!$C$21*'Inputs'!$C$22/1000)*M5010*N5010,0)</x:f>
        <x:v>134830</x:v>
      </x:c>
      <x:c r="S5010" s="59" t="n">
        <x:f>ROUND(R5010/'Inputs'!$C$4,2)</x:f>
        <x:v>13.48</x:v>
      </x:c>
      <x:c r="T5010" s="33" t="n">
        <x:f>ROUND((P5010-Q5010)*G5010*'Inputs'!$C$25/1000,1)</x:f>
        <x:v>88.2</x:v>
      </x:c>
    </x:row>
    <x:row r="5011">
      <x:c r="A5011" t="n">
        <x:v>4996</x:v>
      </x:c>
      <x:c r="B5011" s="68" t="n">
        <x:v>55.4</x:v>
      </x:c>
      <x:c r="C5011" s="68" t="n">
        <x:v>27</x:v>
      </x:c>
      <x:c r="D5011" s="68" t="n">
        <x:v>186.6</x:v>
      </x:c>
      <x:c r="E5011" s="68" t="n">
        <x:v>20.1</x:v>
      </x:c>
      <x:c r="F5011" s="68" t="n">
        <x:v>48</x:v>
      </x:c>
      <x:c r="G5011" s="68" t="n">
        <x:v>10.7</x:v>
      </x:c>
      <x:c r="H5011" s="69" t="n">
        <x:v>1.768</x:v>
      </x:c>
      <x:c r="I5011" s="68" t="n">
        <x:v>4560</x:v>
      </x:c>
      <x:c r="J5011" s="68" t="n">
        <x:v>12.9</x:v>
      </x:c>
      <x:c r="K5011" s="68" t="n">
        <x:v>933</x:v>
      </x:c>
      <x:c r="L5011" s="68" t="n">
        <x:v>3.9</x:v>
      </x:c>
      <x:c r="M5011" s="70" t="n">
        <x:v>0.024</x:v>
      </x:c>
      <x:c r="N5011" s="71" t="n">
        <x:v>131</x:v>
      </x:c>
      <x:c r="O5011" s="33" t="n">
        <x:f>ROUND(3*E5011+F5011+G5011*H5011,1)</x:f>
        <x:v>127.2</x:v>
      </x:c>
      <x:c r="P5011" s="33" t="n">
        <x:f>ROUND('Inputs'!$C$4*'Inputs'!$C$7*'Inputs'!$C$5*C5011/3600,1)</x:f>
        <x:v>3900</x:v>
      </x:c>
      <x:c r="Q5011" s="33" t="n">
        <x:f>ROUND(('Inputs'!$C$4/B5011)*'Inputs'!$C$7*'Inputs'!$C$6*D5011/3600,1)</x:f>
        <x:v>973</x:v>
      </x:c>
      <x:c r="R5011" s="59" t="n">
        <x:f>ROUND((P5011-Q5011)*O5011-('Inputs'!$C$4/B5011)*(I5011/J5011+K5011)-'Inputs'!$C$4*L5011-('Inputs'!$C$4*'Inputs'!$C$20*'Inputs'!$C$21*'Inputs'!$C$22/1000)*M5011*N5011,0)</x:f>
        <x:v>94066</x:v>
      </x:c>
      <x:c r="S5011" s="59" t="n">
        <x:f>ROUND(R5011/'Inputs'!$C$4,2)</x:f>
        <x:v>9.41</x:v>
      </x:c>
      <x:c r="T5011" s="33" t="n">
        <x:f>ROUND((P5011-Q5011)*G5011*'Inputs'!$C$25/1000,1)</x:f>
        <x:v>80.9</x:v>
      </x:c>
    </x:row>
    <x:row r="5012">
      <x:c r="A5012" t="n">
        <x:v>4997</x:v>
      </x:c>
      <x:c r="B5012" s="68" t="n">
        <x:v>37</x:v>
      </x:c>
      <x:c r="C5012" s="68" t="n">
        <x:v>26.4</x:v>
      </x:c>
      <x:c r="D5012" s="68" t="n">
        <x:v>221.1</x:v>
      </x:c>
      <x:c r="E5012" s="68" t="n">
        <x:v>20.2</x:v>
      </x:c>
      <x:c r="F5012" s="68" t="n">
        <x:v>38.2</x:v>
      </x:c>
      <x:c r="G5012" s="68" t="n">
        <x:v>8.3</x:v>
      </x:c>
      <x:c r="H5012" s="69" t="n">
        <x:v>2.006</x:v>
      </x:c>
      <x:c r="I5012" s="68" t="n">
        <x:v>6809</x:v>
      </x:c>
      <x:c r="J5012" s="68" t="n">
        <x:v>9</x:v>
      </x:c>
      <x:c r="K5012" s="68" t="n">
        <x:v>904</x:v>
      </x:c>
      <x:c r="L5012" s="68" t="n">
        <x:v>3.7</x:v>
      </x:c>
      <x:c r="M5012" s="70" t="n">
        <x:v>0.022</x:v>
      </x:c>
      <x:c r="N5012" s="71" t="n">
        <x:v>83</x:v>
      </x:c>
      <x:c r="O5012" s="33" t="n">
        <x:f>ROUND(3*E5012+F5012+G5012*H5012,1)</x:f>
        <x:v>115.4</x:v>
      </x:c>
      <x:c r="P5012" s="33" t="n">
        <x:f>ROUND('Inputs'!$C$4*'Inputs'!$C$7*'Inputs'!$C$5*C5012/3600,1)</x:f>
        <x:v>3813.3</x:v>
      </x:c>
      <x:c r="Q5012" s="33" t="n">
        <x:f>ROUND(('Inputs'!$C$4/B5012)*'Inputs'!$C$7*'Inputs'!$C$6*D5012/3600,1)</x:f>
        <x:v>1726.3</x:v>
      </x:c>
      <x:c r="R5012" s="59" t="n">
        <x:f>ROUND((P5012-Q5012)*O5012-('Inputs'!$C$4/B5012)*(I5012/J5012+K5012)-'Inputs'!$C$4*L5012-('Inputs'!$C$4*'Inputs'!$C$20*'Inputs'!$C$21*'Inputs'!$C$22/1000)*M5012*N5012,0)</x:f>
        <x:v>-249042</x:v>
      </x:c>
      <x:c r="S5012" s="59" t="n">
        <x:f>ROUND(R5012/'Inputs'!$C$4,2)</x:f>
        <x:v>-24.9</x:v>
      </x:c>
      <x:c r="T5012" s="33" t="n">
        <x:f>ROUND((P5012-Q5012)*G5012*'Inputs'!$C$25/1000,1)</x:f>
        <x:v>44.8</x:v>
      </x:c>
    </x:row>
    <x:row r="5013">
      <x:c r="A5013" t="n">
        <x:v>4998</x:v>
      </x:c>
      <x:c r="B5013" s="68" t="n">
        <x:v>49.1</x:v>
      </x:c>
      <x:c r="C5013" s="68" t="n">
        <x:v>29.2</x:v>
      </x:c>
      <x:c r="D5013" s="68" t="n">
        <x:v>188.8</x:v>
      </x:c>
      <x:c r="E5013" s="68" t="n">
        <x:v>27.9</x:v>
      </x:c>
      <x:c r="F5013" s="68" t="n">
        <x:v>43.5</x:v>
      </x:c>
      <x:c r="G5013" s="68" t="n">
        <x:v>10.9</x:v>
      </x:c>
      <x:c r="H5013" s="69" t="n">
        <x:v>1.793</x:v>
      </x:c>
      <x:c r="I5013" s="68" t="n">
        <x:v>6765</x:v>
      </x:c>
      <x:c r="J5013" s="68" t="n">
        <x:v>13.5</x:v>
      </x:c>
      <x:c r="K5013" s="68" t="n">
        <x:v>591</x:v>
      </x:c>
      <x:c r="L5013" s="68" t="n">
        <x:v>5.6</x:v>
      </x:c>
      <x:c r="M5013" s="70" t="n">
        <x:v>0.012</x:v>
      </x:c>
      <x:c r="N5013" s="71" t="n">
        <x:v>67</x:v>
      </x:c>
      <x:c r="O5013" s="33" t="n">
        <x:f>ROUND(3*E5013+F5013+G5013*H5013,1)</x:f>
        <x:v>146.7</x:v>
      </x:c>
      <x:c r="P5013" s="33" t="n">
        <x:f>ROUND('Inputs'!$C$4*'Inputs'!$C$7*'Inputs'!$C$5*C5013/3600,1)</x:f>
        <x:v>4217.8</x:v>
      </x:c>
      <x:c r="Q5013" s="33" t="n">
        <x:f>ROUND(('Inputs'!$C$4/B5013)*'Inputs'!$C$7*'Inputs'!$C$6*D5013/3600,1)</x:f>
        <x:v>1110.8</x:v>
      </x:c>
      <x:c r="R5013" s="59" t="n">
        <x:f>ROUND((P5013-Q5013)*O5013-('Inputs'!$C$4/B5013)*(I5013/J5013+K5013)-'Inputs'!$C$4*L5013-('Inputs'!$C$4*'Inputs'!$C$20*'Inputs'!$C$21*'Inputs'!$C$22/1000)*M5013*N5013,0)</x:f>
        <x:v>175573</x:v>
      </x:c>
      <x:c r="S5013" s="59" t="n">
        <x:f>ROUND(R5013/'Inputs'!$C$4,2)</x:f>
        <x:v>17.56</x:v>
      </x:c>
      <x:c r="T5013" s="33" t="n">
        <x:f>ROUND((P5013-Q5013)*G5013*'Inputs'!$C$25/1000,1)</x:f>
        <x:v>87.5</x:v>
      </x:c>
    </x:row>
    <x:row r="5014">
      <x:c r="A5014" t="n">
        <x:v>4999</x:v>
      </x:c>
      <x:c r="B5014" s="68" t="n">
        <x:v>45.9</x:v>
      </x:c>
      <x:c r="C5014" s="68" t="n">
        <x:v>26.6</x:v>
      </x:c>
      <x:c r="D5014" s="68" t="n">
        <x:v>253.7</x:v>
      </x:c>
      <x:c r="E5014" s="68" t="n">
        <x:v>25.2</x:v>
      </x:c>
      <x:c r="F5014" s="68" t="n">
        <x:v>36.3</x:v>
      </x:c>
      <x:c r="G5014" s="68" t="n">
        <x:v>9</x:v>
      </x:c>
      <x:c r="H5014" s="69" t="n">
        <x:v>1.877</x:v>
      </x:c>
      <x:c r="I5014" s="68" t="n">
        <x:v>4063</x:v>
      </x:c>
      <x:c r="J5014" s="68" t="n">
        <x:v>10.6</x:v>
      </x:c>
      <x:c r="K5014" s="68" t="n">
        <x:v>458</x:v>
      </x:c>
      <x:c r="L5014" s="68" t="n">
        <x:v>2.3</x:v>
      </x:c>
      <x:c r="M5014" s="70" t="n">
        <x:v>0.026</x:v>
      </x:c>
      <x:c r="N5014" s="71" t="n">
        <x:v>84</x:v>
      </x:c>
      <x:c r="O5014" s="33" t="n">
        <x:f>ROUND(3*E5014+F5014+G5014*H5014,1)</x:f>
        <x:v>128.8</x:v>
      </x:c>
      <x:c r="P5014" s="33" t="n">
        <x:f>ROUND('Inputs'!$C$4*'Inputs'!$C$7*'Inputs'!$C$5*C5014/3600,1)</x:f>
        <x:v>3842.2</x:v>
      </x:c>
      <x:c r="Q5014" s="33" t="n">
        <x:f>ROUND(('Inputs'!$C$4/B5014)*'Inputs'!$C$7*'Inputs'!$C$6*D5014/3600,1)</x:f>
        <x:v>1596.8</x:v>
      </x:c>
      <x:c r="R5014" s="59" t="n">
        <x:f>ROUND((P5014-Q5014)*O5014-('Inputs'!$C$4/B5014)*(I5014/J5014+K5014)-'Inputs'!$C$4*L5014-('Inputs'!$C$4*'Inputs'!$C$20*'Inputs'!$C$21*'Inputs'!$C$22/1000)*M5014*N5014,0)</x:f>
        <x:v>78034</x:v>
      </x:c>
      <x:c r="S5014" s="59" t="n">
        <x:f>ROUND(R5014/'Inputs'!$C$4,2)</x:f>
        <x:v>7.8</x:v>
      </x:c>
      <x:c r="T5014" s="33" t="n">
        <x:f>ROUND((P5014-Q5014)*G5014*'Inputs'!$C$25/1000,1)</x:f>
        <x:v>52.2</x:v>
      </x:c>
    </x:row>
    <x:row r="5015">
      <x:c r="A5015" t="n">
        <x:v>5000</x:v>
      </x:c>
      <x:c r="B5015" s="68" t="n">
        <x:v>25.5</x:v>
      </x:c>
      <x:c r="C5015" s="68" t="n">
        <x:v>28</x:v>
      </x:c>
      <x:c r="D5015" s="68" t="n">
        <x:v>167.3</x:v>
      </x:c>
      <x:c r="E5015" s="68" t="n">
        <x:v>22</x:v>
      </x:c>
      <x:c r="F5015" s="68" t="n">
        <x:v>41.1</x:v>
      </x:c>
      <x:c r="G5015" s="68" t="n">
        <x:v>8.4</x:v>
      </x:c>
      <x:c r="H5015" s="69" t="n">
        <x:v>1.957</x:v>
      </x:c>
      <x:c r="I5015" s="68" t="n">
        <x:v>7248</x:v>
      </x:c>
      <x:c r="J5015" s="68" t="n">
        <x:v>14.3</x:v>
      </x:c>
      <x:c r="K5015" s="68" t="n">
        <x:v>738</x:v>
      </x:c>
      <x:c r="L5015" s="68" t="n">
        <x:v>2.6</x:v>
      </x:c>
      <x:c r="M5015" s="70" t="n">
        <x:v>0.007</x:v>
      </x:c>
      <x:c r="N5015" s="71" t="n">
        <x:v>130</x:v>
      </x:c>
      <x:c r="O5015" s="33" t="n">
        <x:f>ROUND(3*E5015+F5015+G5015*H5015,1)</x:f>
        <x:v>123.5</x:v>
      </x:c>
      <x:c r="P5015" s="33" t="n">
        <x:f>ROUND('Inputs'!$C$4*'Inputs'!$C$7*'Inputs'!$C$5*C5015/3600,1)</x:f>
        <x:v>4044.4</x:v>
      </x:c>
      <x:c r="Q5015" s="33" t="n">
        <x:f>ROUND(('Inputs'!$C$4/B5015)*'Inputs'!$C$7*'Inputs'!$C$6*D5015/3600,1)</x:f>
        <x:v>1895.3</x:v>
      </x:c>
      <x:c r="R5015" s="59" t="n">
        <x:f>ROUND((P5015-Q5015)*O5015-('Inputs'!$C$4/B5015)*(I5015/J5015+K5015)-'Inputs'!$C$4*L5015-('Inputs'!$C$4*'Inputs'!$C$20*'Inputs'!$C$21*'Inputs'!$C$22/1000)*M5015*N5015,0)</x:f>
        <x:v>-250799</x:v>
      </x:c>
      <x:c r="S5015" s="59" t="n">
        <x:f>ROUND(R5015/'Inputs'!$C$4,2)</x:f>
        <x:v>-25.08</x:v>
      </x:c>
      <x:c r="T5015" s="33" t="n">
        <x:f>ROUND((P5015-Q5015)*G5015*'Inputs'!$C$25/1000,1)</x:f>
        <x:v>46.6</x:v>
      </x:c>
    </x:row>
  </x:sheetData>
  <x:mergeCells>
    <x:mergeCell ref="A1:T1"/>
    <x:mergeCell ref="A2:T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6" hidden="0" customWidth="1"/>
    <x:col min="3" max="3" width="48" hidden="0" customWidth="1"/>
    <x:col min="4" max="4" width="85" hidden="0" customWidth="1"/>
  </x:cols>
  <x:sheetData>
    <x:row r="1" ht="34" customHeight="1">
      <x:c r="A1" s="3" t="str">
        <x:v>Evidence and source register</x:v>
      </x:c>
      <x:c r="B1" s="3" t="str">
        <x:v>Evidence and source register</x:v>
      </x:c>
      <x:c r="C1" s="3" t="str">
        <x:v>Evidence and source register</x:v>
      </x:c>
      <x:c r="D1" s="3" t="str">
        <x:v>Evidence and source register</x:v>
      </x:c>
    </x:row>
    <x:row r="3" ht="26" customHeight="1">
      <x:c r="A3" s="11" t="str">
        <x:v>No.</x:v>
      </x:c>
      <x:c r="B3" s="11" t="str">
        <x:v>Source</x:v>
      </x:c>
      <x:c r="C3" s="11" t="str">
        <x:v>How used</x:v>
      </x:c>
      <x:c r="D3" s="11" t="str">
        <x:v>URL</x:v>
      </x:c>
    </x:row>
    <x:row r="4">
      <x:c r="A4" s="20" t="n">
        <x:v>1</x:v>
      </x:c>
      <x:c r="B4" s="52" t="str">
        <x:v>Defra, Local authority collected waste management - annual results 2024/25</x:v>
      </x:c>
      <x:c r="C4" s="52" t="str">
        <x:v>376 kg/person; 25.2% dry recycling; 43.8% recycling rate</x:v>
      </x:c>
      <x:c r="D4" s="52" t="str">
        <x:v>https://www.gov.uk/government/statistics/local-authority-collected-waste-management-annual-results/local-authority-collected-waste-management-annual-results-202425</x:v>
      </x:c>
    </x:row>
    <x:row r="5">
      <x:c r="A5" s="20" t="n">
        <x:v>2</x:v>
      </x:c>
      <x:c r="B5" s="52" t="str">
        <x:v>DESNZ, Weekly road fuel prices</x:v>
      </x:c>
      <x:c r="C5" s="52" t="str">
        <x:v>182.82 pence/litre diesel, week commencing 24 Aug 2026</x:v>
      </x:c>
      <x:c r="D5" s="52" t="str">
        <x:v>https://www.gov.uk/government/statistics/weekly-road-fuel-prices</x:v>
      </x:c>
    </x:row>
    <x:row r="6">
      <x:c r="A6" s="20" t="n">
        <x:v>3</x:v>
      </x:c>
      <x:c r="B6" s="52" t="str">
        <x:v>DESNZ, UK GHG Conversion Factors 2026</x:v>
      </x:c>
      <x:c r="C6" s="52" t="str">
        <x:v>2.58354 kgCO2e/litre for diesel average biofuel blend</x:v>
      </x:c>
      <x:c r="D6" s="52" t="str">
        <x:v>https://www.gov.uk/government/publications/greenhouse-gas-reporting-conversion-factors-2026</x:v>
      </x:c>
    </x:row>
    <x:row r="7">
      <x:c r="A7" s="20" t="n">
        <x:v>4</x:v>
      </x:c>
      <x:c r="B7" s="52" t="str">
        <x:v>GOV.UK, Simpler Recycling: household recycling in England</x:v>
      </x:c>
      <x:c r="C7" s="52" t="str">
        <x:v>Weekly food waste; communal on-site bins may suit some flats</x:v>
      </x:c>
      <x:c r="D7" s="52" t="str">
        <x:v>https://www.gov.uk/guidance/simpler-recycling-household-recycling-in-england</x:v>
      </x:c>
    </x:row>
    <x:row r="8">
      <x:c r="A8" s="20" t="n">
        <x:v>5</x:v>
      </x:c>
      <x:c r="B8" s="52" t="str">
        <x:v>Glasgow City Council, Bin Hubs</x:v>
      </x:c>
      <x:c r="C8" s="52" t="str">
        <x:v>Average 40 flats per hub; published collection frequencies</x:v>
      </x:c>
      <x:c r="D8" s="52" t="str">
        <x:v>https://www.glasgow.gov.uk/binhubs</x:v>
      </x:c>
    </x:row>
    <x:row r="9">
      <x:c r="A9" s="20" t="n">
        <x:v>6</x:v>
      </x:c>
      <x:c r="B9" s="52" t="str">
        <x:v>City of Edinburgh Council, Communal Bin Review</x:v>
      </x:c>
      <x:c r="C9" s="52" t="str">
        <x:v>Service design and access-distance evidence</x:v>
      </x:c>
      <x:c r="D9" s="52" t="str">
        <x:v>https://www.edinburgh.gov.uk/bins-recycling/communal-bin-review</x:v>
      </x:c>
    </x:row>
    <x:row r="10">
      <x:c r="A10" s="20" t="n">
        <x:v>7</x:v>
      </x:c>
      <x:c r="B10" s="52" t="str">
        <x:v>Liverpool City Council, Subterranean super-bin scheme</x:v>
      </x:c>
      <x:c r="C10" s="52" t="str">
        <x:v>£1.5m programme, 90 locations, dense terraced housing</x:v>
      </x:c>
      <x:c r="D10" s="52" t="str">
        <x:v>https://liverpoolexpress.co.uk/subterranean-super-bin-scheme-launched/</x:v>
      </x:c>
    </x:row>
    <x:row r="11">
      <x:c r="A11" s="20" t="n">
        <x:v>8</x:v>
      </x:c>
      <x:c r="B11" s="52" t="str">
        <x:v>WRAP, Recycling Tracker Survey UK Spring 2025</x:v>
      </x:c>
      <x:c r="C11" s="52" t="str">
        <x:v>Contamination behaviour is widespread; not unique to communal systems</x:v>
      </x:c>
      <x:c r="D11" s="52" t="str">
        <x:v>https://www.wrap.ngo/resources/report/recycling-tracker-survey-uk-spring-2025</x:v>
      </x:c>
    </x:row>
    <x:row r="12">
      <x:c r="A12" s="20" t="n">
        <x:v>9</x:v>
      </x:c>
      <x:c r="B12" s="52" t="str">
        <x:v>Scottish Government, Review of High Performing Recycling Systems</x:v>
      </x:c>
      <x:c r="C12" s="52" t="str">
        <x:v>Communal systems can weaken residual-capacity constraint and require support</x:v>
      </x:c>
      <x:c r="D12" s="52" t="str">
        <x:v>https://www.gov.scot/publications/review-high-performing-recycling-systems-report-scottish-government/</x:v>
      </x:c>
    </x:row>
    <x:row r="13">
      <x:c r="A13" s="20" t="n">
        <x:v>10</x:v>
      </x:c>
      <x:c r="B13" s="52" t="str">
        <x:v>Nguyen &amp; Wilson, fuel consumption estimation for kerbside collection</x:v>
      </x:c>
      <x:c r="C13" s="52" t="str">
        <x:v>Collection-mode fuel calibration and route optimisation caution</x:v>
      </x:c>
      <x:c r="D13" s="52" t="str">
        <x:v>https://pubmed.ncbi.nlm.nih.gov/19723822/</x:v>
      </x:c>
    </x:row>
    <x:row r="14">
      <x:c r="A14" s="20" t="n">
        <x:v>11</x:v>
      </x:c>
      <x:c r="B14" s="52" t="str">
        <x:v>Environmental Protection Act 1990, section 45</x:v>
      </x:c>
      <x:c r="C14" s="52" t="str">
        <x:v>Waste collection authority duty</x:v>
      </x:c>
      <x:c r="D14" s="52" t="str">
        <x:v>https://www.legislation.gov.uk/ukpga/1990/43/section/45</x:v>
      </x:c>
    </x:row>
    <x:row r="15">
      <x:c r="A15" s="20" t="n">
        <x:v>12</x:v>
      </x:c>
      <x:c r="B15" s="52" t="str">
        <x:v>Equality Act 2010, section 149</x:v>
      </x:c>
      <x:c r="C15" s="52" t="str">
        <x:v>Public sector equality duty</x:v>
      </x:c>
      <x:c r="D15" s="52" t="str">
        <x:v>https://www.legislation.gov.uk/ukpga/2010/15/section/149</x:v>
      </x:c>
    </x:row>
    <x:row r="16">
      <x:c r="A16" s="20" t="n">
        <x:v>13</x:v>
      </x:c>
      <x:c r="B16" s="52" t="str">
        <x:v>Oxford City Council, Waste Storage technical advice</x:v>
      </x:c>
      <x:c r="C16" s="52" t="str">
        <x:v>Resident carry distance and vehicle/bin movement guidance</x:v>
      </x:c>
      <x:c r="D16" s="52" t="str">
        <x:v>https://www.oxford.gov.uk/downloads/file/1665/technical-advice-note-3---waste-storage</x:v>
      </x:c>
    </x:row>
    <x:row r="17">
      <x:c r="A17" s="20" t="n">
        <x:v>14</x:v>
      </x:c>
      <x:c r="B17" s="52" t="str">
        <x:v>Fire Protection Association, How to fire test a bin</x:v>
      </x:c>
      <x:c r="C17" s="52" t="str">
        <x:v>Siting/separation or fire-resistant enclosure guidance</x:v>
      </x:c>
      <x:c r="D17" s="52" t="str">
        <x:v>https://www.thefpa.co.uk/news/how-to-fire-test-a-bin</x:v>
      </x:c>
    </x:row>
    <x:row r="18">
      <x:c r="A18" s="20" t="n">
        <x:v>15</x:v>
      </x:c>
      <x:c r="B18" s="52" t="str">
        <x:v>WRAP, Good Practice Guidance on Waste and Recycling Collections</x:v>
      </x:c>
      <x:c r="C18" s="52" t="str">
        <x:v>Pilot design and operational benchmarking context</x:v>
      </x:c>
      <x:c r="D18" s="52" t="str">
        <x:v>https://www.wrap.ngo/resources/guide/good-practice-guidance-waste-and-recycling-collections</x:v>
      </x:c>
    </x:row>
  </x:sheetData>
  <x:mergeCells>
    <x:mergeCell ref="A1:D1"/>
  </x:mergeCells>
  <x:pageMargins left="0.7" right="0.7" top="0.75" bottom="0.75" header="0.3" footer="0.3"/>
</x:worksheet>
</file>